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CFB28887-DE10-4847-9C5D-46DD41A934B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<sst xmlns="http://schemas.openxmlformats.org/spreadsheetml/2006/main" xmlns:r="http://schemas.openxmlformats.org/officeDocument/2006/relationships" xmlns:xdr="http://schemas.openxmlformats.org/drawingml/2006/spreadsheetDrawing" count="3338" uniqueCount="366">
  <si>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</si>
  <si>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</si>
  <si>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</si>
  <si>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</si>
  <si>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</si>
  <si>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</si>
  <si>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</si>
  <si>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</si>
  <si>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</si>
  <si>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</si>
  <si>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</si>
  <si>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</si>
  <si>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</si>
  <si>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</si>
  <si>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</si>
  <si>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</si>
  <si>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</si>
  <si>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</si>
  <si>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</si>
  <si>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</si>
  <si>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</si>
  <si>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</si>
  <si>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</si>
  <si>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</si>
  <si>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</si>
  <si>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</si>
  <si>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</si>
  <si>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</si>
  <si>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</si>
  <si>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</si>
  <si>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</si>
  <si>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</si>
  <si>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</si>
  <si>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</si>
  <si>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</si>
  <si>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</si>
  <si>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</si>
  <si>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</si>
  <si>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</si>
  <si>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</si>
  <si>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</si>
  <si>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</si>
  <si>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</si>
  <si>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</si>
  <si>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</si>
  <si>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</si>
  <si>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</si>
  <si>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</si>
  <si>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</si>
  <si>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</si>
  <si>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</si>
  <si>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</si>
  <si>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</si>
  <si>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</si>
  <si>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</si>
  <si>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</si>
  <si>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</si>
  <si>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</si>
  <si>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</si>
  <si>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</si>
  <si>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</si>
  <si>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</si>
  <si>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</si>
  <si>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</si>
  <si>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</si>
  <si>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</si>
  <si>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</si>
  <si>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</si>
  <si>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</si>
  <si>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</si>
  <si>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</si>
  <si>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</si>
  <si>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</si>
  <si>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</si>
  <si>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</si>
  <si>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</si>
  <si>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</si>
  <si>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</si>
  <si>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</si>
  <si>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</si>
  <si>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</si>
  <si>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</si>
  <si>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</si>
  <si>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</si>
  <si>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</si>
  <si>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</si>
  <si>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</si>
  <si>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</si>
  <si>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</si>
  <si>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</si>
  <si>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</si>
  <si>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</si>
  <si>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</si>
  <si>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</si>
  <si>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</si>
  <si>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</si>
  <si>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</si>
  <si>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</si>
  <si>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</si>
  <si>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</si>
  <si>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</si>
  <si>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</si>
  <si>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</si>
  <si>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</si>
  <si>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</si>
  <si>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</si>
  <si>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</si>
  <si>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</si>
  <si>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</si>
  <si>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</si>
  <si>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</si>
  <si>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</si>
  <si>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</si>
  <si>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</si>
  <si>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</si>
  <si>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</si>
  <si>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</si>
  <si>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</si>
  <si>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</si>
  <si>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</si>
  <si>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</si>
  <si>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</si>
  <si>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</si>
  <si>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</si>
  <si>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</si>
  <si>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</si>
  <si>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</si>
  <si>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</si>
  <si>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</si>
  <si>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</si>
  <si>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</si>
  <si>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</si>
  <si>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</si>
  <si>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</si>
  <si>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</si>
  <si>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</si>
  <si>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</si>
  <si>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</si>
  <si>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</si>
  <si>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</si>
  <si>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</si>
  <si>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</si>
  <si>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</si>
  <si>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Philippines</t>
  </si>
  <si>
    <t>Census</t>
  </si>
  <si>
    <t>Yes</t>
  </si>
  <si>
    <t xml:space="preserve">Basic estimate used </t>
  </si>
  <si>
    <t>Local piped water supply</t>
  </si>
  <si>
    <t>Water well / Deep well</t>
  </si>
  <si>
    <t>Rainwater catchment</t>
  </si>
  <si>
    <t>Natural source</t>
  </si>
  <si>
    <t>Estimated from improved &amp; water available</t>
  </si>
  <si>
    <t>At least one used by boys and one by girls</t>
  </si>
  <si>
    <t>Estimated from usable &amp; single-sex</t>
  </si>
  <si>
    <t xml:space="preserve">The type of facility is unknown. The proportion of schools with at least one toilet used by boys and at least one used by girls is used to estimate basic in the absence of other data. </t>
  </si>
  <si>
    <t>2015-16 Enhanced Basic Education Information System</t>
  </si>
  <si>
    <t>2014-15 National School Building Inventory</t>
  </si>
  <si>
    <t>2016-17 National School Building Inventory (NSBI)</t>
  </si>
  <si>
    <t>Faucets with water</t>
  </si>
  <si>
    <t>2013-14 Enhanced Basic Education Information System</t>
  </si>
  <si>
    <t xml:space="preserve">Estimates have been calculated from raw data provided by the Department of Education for government primary and secondary schools. National estimates are based on the estimates for primary and secondary schools. </t>
  </si>
  <si>
    <t>Have faucets with water supply</t>
  </si>
  <si>
    <t xml:space="preserve">Estimates have been calculated from raw data provided by the Department of Education for government primary and secondary schools. National estimates are based on the estimates for primary and secondary schools. The 50% rule is used to categorize the "Water well" category since it is unknown if these are protected or not. The proportion of schools with faucets that have water avilable divided by the proportion of schools with faucets at all is used to estimate basic by applying this fraction (80.9% and 83.4%) to the proportion of schools with improved water supply.The data on faucets is from the National  School Building Inventory (NSBI) 2016-17. </t>
  </si>
  <si>
    <t>No handwashing data</t>
  </si>
  <si>
    <t>Faucets</t>
  </si>
  <si>
    <t>No drinking water data.</t>
  </si>
  <si>
    <t xml:space="preserve">No sanitation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</si>
  <si>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</si>
  <si>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</si>
  <si>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</si>
  <si>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</si>
  <si>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</si>
  <si>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</si>
  <si>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</si>
  <si>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</si>
  <si>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</si>
  <si>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</si>
  <si>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</si>
  <si>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</si>
  <si>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DepEd 2017 EMIS microdata</t>
  </si>
  <si>
    <t xml:space="preserve">Local piped </t>
  </si>
  <si>
    <t>Natural</t>
  </si>
  <si>
    <t>Other</t>
  </si>
  <si>
    <t xml:space="preserve">National estimates are based on primary and secondary school coverage. </t>
  </si>
  <si>
    <t>At least one toilet usable by students</t>
  </si>
  <si>
    <t>UNESCO UIS (http://data.uis.unesco.org/)</t>
  </si>
  <si>
    <t>No</t>
  </si>
  <si>
    <t>Basic handwashing facilities</t>
  </si>
  <si>
    <t>No data on drinking water.</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</si>
  <si>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</si>
  <si>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</si>
  <si>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</si>
  <si>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</si>
  <si>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</si>
  <si>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</si>
  <si>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</si>
  <si>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</si>
  <si>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</si>
  <si>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</si>
  <si>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</si>
  <si>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</si>
  <si>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</si>
  <si>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</si>
  <si>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</si>
  <si>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</si>
  <si>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</si>
  <si>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</si>
  <si>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</si>
  <si>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</si>
  <si>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</si>
  <si>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</si>
  <si>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</si>
  <si>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</si>
  <si>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</si>
  <si>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Values in grey text are imputed based on linear regression</t>
  </si>
  <si>
    <t>Basic drinking water</t>
  </si>
  <si>
    <t>Basic sanitation</t>
  </si>
  <si>
    <t>Survey</t>
  </si>
  <si>
    <t xml:space="preserve">National estimate based on primary school data in the absence of additional information. Estimates are not used since data are available from a primary source (EMIS16). </t>
  </si>
  <si>
    <t xml:space="preserve">National estimate based on primary school data in the absence of additional information. The estimates are not used as it appears to be based on EMIS14 data which is already included. </t>
  </si>
  <si>
    <t>Estimates have been calculated from raw data provided by the Department of Education for government primary and secondary schools. National estimates are based on the estimates for primary and secondary schools. The estimates are not used as they are part of the Education monitoring system and seem to have already been reported from the 2016 EMIS.</t>
  </si>
  <si>
    <t>Individual or group handwashing facility</t>
  </si>
  <si>
    <t>Functional individual or group facility with soap</t>
  </si>
  <si>
    <t>Functional individual or group facility</t>
  </si>
  <si>
    <t xml:space="preserve">Data are reported by group facility and individual facility. They are included above if they have one or both facilities. Secondary schools include any schools that offer junior or senior high school levels. </t>
  </si>
  <si>
    <t>Piped, water well or rainwater catchment (Basic + Limited as reported by DepEd)</t>
  </si>
  <si>
    <t>Water supply available from piped, well or rainwater catchment (water available)</t>
  </si>
  <si>
    <t>At least 1 male and 1 female functional toilet</t>
  </si>
  <si>
    <t>At least 1 functional toilet</t>
  </si>
  <si>
    <t>Functional toilet</t>
  </si>
  <si>
    <t>Data are based on a summary table provided through the 2020 JMP country consultation. National estimate is a weighted average of primary and secondary school data and the number of schools for each level.</t>
  </si>
  <si>
    <t>DepEd 2018-19 EMIS microdata on hygiene &amp; summary data on WASH</t>
  </si>
  <si>
    <t>No sanitation data included for 2018-19 (data refer to 2017 NSBI which are reported separately).</t>
  </si>
  <si>
    <t>Data are based on a summary table provided through the 2020 JMP country consultation. National estimate is a weighted average of primary and secondary school data and the number of schools reported in the 2017 EMIS. Schools with at least one functional toilet are considered to have an improved facility based on summary table provided by DepEd.</t>
  </si>
  <si>
    <t>The type of facility is unknown. The proportion of schools with at least one toilet used by boys and at least one used by girls is used to estimate basic in the absence of other data. National estimates are based on primary and secondary school coverage. Data are included from the NSBI 2017 and are turned off here since the NSBI is already included.</t>
  </si>
  <si>
    <t>PHL_2014_EMIS</t>
  </si>
  <si>
    <t>PHL_2015_NSBI</t>
  </si>
  <si>
    <t>PHL_2015_UIS</t>
  </si>
  <si>
    <t>PHL_2016_EMIS</t>
  </si>
  <si>
    <t>PHL_2016_UIS</t>
  </si>
  <si>
    <t>PHL_2017_NSBI</t>
  </si>
  <si>
    <t>PHL_2017_EMIS</t>
  </si>
  <si>
    <t>PHL_2018_TSA</t>
  </si>
  <si>
    <t>PHL_2019_TSA</t>
  </si>
  <si>
    <t>PHL_2019_EMIS</t>
  </si>
  <si>
    <t>2014</t>
  </si>
  <si>
    <t>2015</t>
  </si>
  <si>
    <t>2016</t>
  </si>
  <si>
    <t>2017</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</si>
  <si>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</si>
  <si>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</si>
  <si>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</si>
  <si>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</si>
  <si>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</si>
  <si>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</si>
  <si>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</si>
  <si>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</si>
  <si>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</si>
  <si>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</si>
  <si>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</si>
  <si>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</si>
  <si>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</si>
  <si>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</si>
  <si>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</si>
  <si>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</si>
  <si>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</si>
  <si>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PHL_2019_UIS</t>
  </si>
  <si>
    <t>PHL_2018_UIS</t>
  </si>
  <si>
    <t>The JMP releases updated estimates every 2 years following consultations with national authorities: https://washdata.org/how-we-work/jmp-country-consultation</t>
  </si>
  <si>
    <t>With drinking water all the time</t>
  </si>
  <si>
    <t>Drinking water (available all the time or not regular)</t>
  </si>
  <si>
    <t xml:space="preserve">Schools with 'drinking water' 'all of the time' or 'not regular' are classified as having an improved water source in the absence of additional information. </t>
  </si>
  <si>
    <t/>
  </si>
  <si>
    <t>Functional</t>
  </si>
  <si>
    <t>Boys and girls toilets</t>
  </si>
  <si>
    <t>Functional boys and functional girls toilets</t>
  </si>
  <si>
    <t xml:space="preserve">Information on facility type is not available. The data on usable and single-sex is used to estimate basic service in the absence of additional information. </t>
  </si>
  <si>
    <t>Group or individual handwashing facility</t>
  </si>
  <si>
    <t xml:space="preserve">Facility with water </t>
  </si>
  <si>
    <t xml:space="preserve">Facility and regular supply of soap </t>
  </si>
  <si>
    <t xml:space="preserve">Facility with soap </t>
  </si>
  <si>
    <t>PHL_2020_TSA</t>
  </si>
  <si>
    <t xml:space="preserve">The secondary school estimate is based on coverage in lower and upper secondary schools and the school age population for each level. The national estimate is based on coverage in primary and secondary schools and the number of schools on EMIS19. Estimates are not used since data are available from a primary source (EMIS19 and TSA19). </t>
  </si>
  <si>
    <t xml:space="preserve">The secondary school estimate is based on coverage in lower and upper secondary schools and the school age population for each level. The national estimate is based on coverage in primary and secondary schools. Estimates are not used since data are available from a primary source (TSA18). </t>
  </si>
  <si>
    <t>2017-18 DepEd WinS Three Star Approach Online Monitoring System</t>
  </si>
  <si>
    <t>2018-19 DepEd WinS Three Star Approach Online Monitoring System</t>
  </si>
  <si>
    <t>2019-20 DepEd WinS Three Star Approach Online Monitoring System</t>
  </si>
  <si>
    <t>2020-21 DepEd WinS Three Star Approach Online Monitoring System</t>
  </si>
  <si>
    <t>PHL_2021_TSA</t>
  </si>
  <si>
    <t>Facility and water available for cleaning at least some days or hours per day (proxy)</t>
  </si>
  <si>
    <t>Water availability for cleaning is used as a proxy for water availability for handwashing in the absence of additional information. Schools who report water available at all times, avilable certain hours in a day, or certain days in a week are included in the values for facility with water based on country consultation and the common practice for schools to store water in large drums or containers.</t>
  </si>
  <si>
    <t>Facility, regular supply of soap, and water available at least some times for cleaning</t>
  </si>
  <si>
    <t>country</t>
  </si>
  <si>
    <t>Philippines</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</si>
  <si>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</si>
  <si>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</si>
  <si>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</si>
  <si>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</si>
  <si>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</si>
  <si>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</si>
  <si>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</si>
  <si>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</si>
  <si>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</si>
  <si>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</si>
  <si>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</si>
  <si>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</si>
  <si>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</si>
  <si>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</si>
  <si>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</si>
  <si>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</si>
  <si>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</si>
  <si>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</si>
  <si>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</si>
  <si>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</si>
  <si>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</si>
  <si>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</si>
  <si>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</si>
  <si>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</si>
  <si>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</si>
  <si>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</si>
  <si>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</si>
  <si>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</si>
  <si>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</si>
  <si>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</si>
  <si>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</si>
  <si>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</si>
  <si>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PHL_2016_EBEI</t>
  </si>
  <si>
    <t>PHL_2017_EBEI</t>
  </si>
  <si>
    <t>National estimate based on weighted average of primary and secundary schools data with UIS number of students.</t>
  </si>
  <si>
    <t>4.a.1.4 Proportion of schools with access to single-sex basic sanitation facilities</t>
  </si>
  <si>
    <t>4.a.1.5 Proportion of schools with access to basic handwashing facilities (as per the WASH indicator definitions)</t>
  </si>
  <si>
    <t>Enhanced Basic Education Information System - https://openstat.psa.gov.ph/</t>
  </si>
  <si>
    <t>PHL_2018_EBEI</t>
  </si>
  <si>
    <t>PHL_2020_EBEI</t>
  </si>
  <si>
    <t>The secondary school estimate is based on coverage in lower and upper secondary schools and the school age population for each level. The national estimate is based on coverage in primary and secondary schools. Set to not be used since there is primary data for the same year.</t>
  </si>
  <si>
    <t>PHL_2020_UIS</t>
  </si>
  <si>
    <t>PHL_2021_UIS</t>
  </si>
  <si>
    <t>No data on water.</t>
  </si>
  <si>
    <t xml:space="preserve">The secondary school estimate is based on coverage in lower and upper secondary schools and the school age population for each level. The national estimate is based on coverage in primary and secondary schools and the number of schools at each level from the 2017 EMIS. Estimates are not used since data are available from a primary source (TSA18). </t>
  </si>
  <si>
    <t xml:space="preserve">No data on water. </t>
  </si>
  <si>
    <t>National estimate based on weighted average of primary and secondary schools data with the number of schools at each level from the 2016 EMIS.</t>
  </si>
  <si>
    <t>National estimate based on weighted average of primary and secondary schools data with the number of schools at each level from the 2017 EMIS.</t>
  </si>
  <si>
    <t xml:space="preserve">National estimate based on primary schools data in the absence of additional information. </t>
  </si>
  <si>
    <t>No data on sanitation</t>
  </si>
  <si>
    <t>National estimate based on weighted average of primary and secondary schools data with the number of schools at each level from the 2014 EMIS.</t>
  </si>
  <si>
    <t>National estimate based on primary school data in the absence of additional information. Estimates are not used since data are available from a primary data source (EBEI16).</t>
  </si>
  <si>
    <t>National estimate based on weighted average of primary and secondary schools data with number of schools from the 2017 EMIS.</t>
  </si>
  <si>
    <t>The secondary school estimate is based on coverage in lower and upper secondary schools and the school age population for each level. The national estimate is based on coverage in primary and secondary schools and number of schools from the EMIS19. Set to not be used since there is primary data for the same year.</t>
  </si>
  <si>
    <t>National estimate based on weighted average of primary and secundary schools data with number of schools from the EMIS19.</t>
  </si>
  <si>
    <t>National estimate based on weighted average of primary and secundary schools data with the number of schools from the 2019 EMIS. Set to not be used since there is primary data for the same year.</t>
  </si>
  <si>
    <t>National estimates are based on primary and secondary school coverage. Primary includes schools with integrated kindergarten and/or integrated secondary education.</t>
  </si>
  <si>
    <t>Group or individual facilities</t>
  </si>
  <si>
    <t>functional with soap</t>
  </si>
  <si>
    <t>Basic</t>
  </si>
  <si>
    <t>Functiona facilties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</si>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</sst>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6">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4"/>
    <xf numFmtId="0" fontId="15" fillId="0" borderId="54"/>
    <xf numFmtId="0" fontId="15" fillId="0" borderId="54"/>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92"/>
    <xf numFmtId="0" fontId="15" fillId="0" borderId="92"/>
    <xf numFmtId="0" fontId="19" fillId="0" borderId="92"/>
  </cellStyleXfs>
  <cellXfs count="1018">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9" xfId="0" applyFont="true" applyFill="true" applyBorder="true" applyAlignment="true">
      <alignment horizontal="center" vertical="center"/>
    </xf>
    <xf numFmtId="0" fontId="3" fillId="2" borderId="7"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164" fontId="3" fillId="0" borderId="2" xfId="0" applyNumberFormat="true" applyFont="true" applyFill="true" applyBorder="true" applyAlignment="true">
      <alignment horizontal="center" vertical="center"/>
    </xf>
    <xf numFmtId="0" fontId="3" fillId="2" borderId="9" xfId="0" applyFont="true" applyFill="true" applyBorder="true" applyAlignment="true">
      <alignment horizontal="center"/>
    </xf>
    <xf numFmtId="0" fontId="3" fillId="2" borderId="7"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9"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0" xfId="3" applyFont="true" applyFill="true" applyBorder="true" applyAlignment="true">
      <alignment horizontal="center" textRotation="90"/>
    </xf>
    <xf numFmtId="0" fontId="7" fillId="0" borderId="0" xfId="2" applyFont="true"/>
    <xf numFmtId="0" fontId="4" fillId="11" borderId="11" xfId="3" applyFont="true" applyFill="true" applyBorder="true" applyAlignment="true">
      <alignment horizontal="center" textRotation="90"/>
    </xf>
    <xf numFmtId="0" fontId="4" fillId="9" borderId="11" xfId="3" applyFont="true" applyFill="true" applyBorder="true" applyAlignment="true">
      <alignment horizontal="center" textRotation="90"/>
    </xf>
    <xf numFmtId="0" fontId="19" fillId="12" borderId="0" xfId="2" applyFill="true"/>
    <xf numFmtId="0" fontId="3" fillId="0" borderId="9"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1" xfId="3" applyFont="true" applyFill="true" applyBorder="true" applyAlignment="true">
      <alignment horizontal="center" textRotation="90"/>
    </xf>
    <xf numFmtId="0" fontId="4" fillId="10" borderId="31" xfId="3" applyFont="true" applyFill="true" applyBorder="true" applyAlignment="true">
      <alignment horizontal="center" textRotation="90"/>
    </xf>
    <xf numFmtId="0" fontId="4" fillId="9" borderId="31"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1" xfId="0" applyNumberFormat="true" applyFont="true" applyFill="true" applyBorder="true" applyAlignment="true">
      <alignment horizontal="center" vertical="center"/>
    </xf>
    <xf numFmtId="164" fontId="3" fillId="2" borderId="7"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4" xfId="0" applyFont="true" applyFill="true" applyBorder="true" applyAlignment="true">
      <alignment horizontal="center"/>
    </xf>
    <xf numFmtId="0" fontId="19" fillId="16" borderId="0" xfId="2" applyFill="true"/>
    <xf numFmtId="0" fontId="4" fillId="17" borderId="10" xfId="3" applyFont="true" applyFill="true" applyBorder="true" applyAlignment="true">
      <alignment horizontal="center" textRotation="90"/>
    </xf>
    <xf numFmtId="0" fontId="4" fillId="3" borderId="31" xfId="3" applyFont="true" applyFill="true" applyBorder="true" applyAlignment="true">
      <alignment horizontal="center" textRotation="90"/>
    </xf>
    <xf numFmtId="0" fontId="4" fillId="11" borderId="12"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 fillId="18" borderId="10"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8" borderId="0" xfId="2" applyFill="true"/>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3" xfId="0" applyFont="true" applyBorder="true" applyAlignment="true">
      <alignment horizontal="center" vertical="center" wrapText="true"/>
    </xf>
    <xf numFmtId="0" fontId="3" fillId="0" borderId="23" xfId="0" applyFont="true" applyBorder="true" applyAlignment="true">
      <alignment horizontal="left" vertical="center" wrapText="true"/>
    </xf>
    <xf numFmtId="0" fontId="3" fillId="0" borderId="12"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2"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9" xfId="0" applyNumberFormat="true" applyFont="true" applyFill="true" applyBorder="true" applyAlignment="true">
      <alignment horizontal="center" vertical="center"/>
    </xf>
    <xf numFmtId="164" fontId="62" fillId="2" borderId="7"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62" fillId="0" borderId="9" xfId="0" applyFont="true" applyBorder="true" applyAlignment="true">
      <alignment horizontal="left" vertical="center" wrapText="true"/>
    </xf>
    <xf numFmtId="0" fontId="62" fillId="0" borderId="23" xfId="0" applyFont="true" applyBorder="true" applyAlignment="true">
      <alignment horizontal="left" vertical="center" wrapText="true"/>
    </xf>
    <xf numFmtId="0" fontId="38" fillId="13" borderId="10" xfId="8" applyFont="true" applyFill="true" applyBorder="true" applyAlignment="true">
      <alignment vertical="center"/>
    </xf>
    <xf numFmtId="0" fontId="38" fillId="13" borderId="31" xfId="8" applyFont="true" applyFill="true" applyBorder="true" applyAlignment="true">
      <alignment vertical="center"/>
    </xf>
    <xf numFmtId="0" fontId="38" fillId="13" borderId="31" xfId="8" applyFont="true" applyFill="true" applyBorder="true" applyAlignment="true">
      <alignment vertical="center" wrapText="true"/>
    </xf>
    <xf numFmtId="0" fontId="19" fillId="13" borderId="12"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3" fillId="0" borderId="23" xfId="0" applyFont="true" applyBorder="true" applyAlignment="true">
      <alignment horizontal="left" vertical="center" wrapText="true"/>
    </xf>
    <xf numFmtId="0" fontId="64"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22" borderId="43" xfId="3" applyFont="true" applyFill="true" applyBorder="true" applyAlignment="true">
      <alignment horizontal="center" textRotation="90"/>
    </xf>
    <xf numFmtId="0" fontId="10" fillId="25"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4" fillId="18" borderId="47" xfId="3" applyFont="true" applyFill="true" applyBorder="true" applyAlignment="true">
      <alignment horizontal="center" textRotation="90"/>
    </xf>
    <xf numFmtId="0" fontId="10" fillId="26" borderId="48" xfId="3" applyFont="true" applyFill="true" applyBorder="true" applyAlignment="true">
      <alignment horizontal="center" textRotation="90"/>
    </xf>
    <xf numFmtId="0" fontId="4" fillId="26"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4" fillId="19" borderId="51" xfId="3" applyFont="true" applyFill="true" applyBorder="true" applyAlignment="true">
      <alignment horizontal="center" textRotation="90"/>
    </xf>
    <xf numFmtId="0" fontId="10" fillId="27"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3" fillId="17" borderId="54" xfId="11" applyFont="true" applyFill="true" applyBorder="true"/>
    <xf numFmtId="0" fontId="7" fillId="17" borderId="54" xfId="11" applyFont="true" applyFill="true" applyBorder="true" applyAlignment="true">
      <alignment horizontal="center"/>
    </xf>
    <xf numFmtId="0" fontId="7" fillId="17" borderId="54" xfId="11" applyFont="true" applyFill="true" applyBorder="true" applyAlignment="true"/>
    <xf numFmtId="0" fontId="15" fillId="17" borderId="54" xfId="11" applyFill="true" applyBorder="true"/>
    <xf numFmtId="0" fontId="19" fillId="0" borderId="54" xfId="9"/>
    <xf numFmtId="0" fontId="24" fillId="2" borderId="54" xfId="9" applyFont="true" applyFill="true"/>
    <xf numFmtId="0" fontId="19" fillId="2" borderId="54" xfId="9" applyFill="true" applyAlignment="true">
      <alignment horizontal="center"/>
    </xf>
    <xf numFmtId="0" fontId="19" fillId="2" borderId="54" xfId="9" applyFill="true"/>
    <xf numFmtId="0" fontId="7" fillId="2" borderId="54" xfId="11" applyFont="true" applyFill="true" applyBorder="true" applyAlignment="true">
      <alignment horizontal="center"/>
    </xf>
    <xf numFmtId="0" fontId="9" fillId="2" borderId="54" xfId="11" applyFont="true" applyFill="true" applyBorder="true" applyAlignment="true">
      <alignment horizontal="left"/>
    </xf>
    <xf numFmtId="0" fontId="7" fillId="2" borderId="54" xfId="11" applyFont="true" applyFill="true" applyBorder="true" applyAlignment="true"/>
    <xf numFmtId="0" fontId="15" fillId="2" borderId="54" xfId="11" applyFill="true" applyBorder="true"/>
    <xf numFmtId="0" fontId="32" fillId="2" borderId="54" xfId="11" applyFont="true" applyFill="true" applyBorder="true" applyAlignment="true">
      <alignment horizontal="left"/>
    </xf>
    <xf numFmtId="0" fontId="19" fillId="2" borderId="54" xfId="9" applyFont="true" applyFill="true" applyBorder="true" applyAlignment="true">
      <alignment horizontal="center"/>
    </xf>
    <xf numFmtId="0" fontId="19" fillId="2" borderId="54" xfId="9" applyFill="true" applyBorder="true"/>
    <xf numFmtId="0" fontId="32" fillId="2" borderId="54" xfId="11" applyFont="true" applyFill="true" applyBorder="true" applyAlignment="true">
      <alignment horizontal="left" wrapText="true"/>
    </xf>
    <xf numFmtId="0" fontId="32" fillId="2" borderId="54" xfId="9" applyFont="true" applyFill="true" applyBorder="true"/>
    <xf numFmtId="0" fontId="15" fillId="2" borderId="54" xfId="11" applyFill="true"/>
    <xf numFmtId="0" fontId="42" fillId="2" borderId="54" xfId="9" applyFont="true" applyFill="true"/>
    <xf numFmtId="0" fontId="7" fillId="2" borderId="54" xfId="11" applyFont="true" applyFill="true" applyAlignment="true">
      <alignment horizontal="center"/>
    </xf>
    <xf numFmtId="0" fontId="42" fillId="2" borderId="54" xfId="11" applyFont="true" applyFill="true" applyAlignment="true">
      <alignment horizontal="left"/>
    </xf>
    <xf numFmtId="0" fontId="42" fillId="2" borderId="54" xfId="11" applyFont="true" applyFill="true"/>
    <xf numFmtId="0" fontId="15" fillId="2" borderId="54" xfId="11" applyFill="true" applyAlignment="true">
      <alignment horizontal="center"/>
    </xf>
    <xf numFmtId="0" fontId="13" fillId="17" borderId="54" xfId="11" applyFont="true" applyFill="true"/>
    <xf numFmtId="0" fontId="15" fillId="17" borderId="54" xfId="11" applyFill="true" applyAlignment="true">
      <alignment horizontal="center"/>
    </xf>
    <xf numFmtId="0" fontId="15" fillId="17" borderId="54" xfId="11" applyFill="true"/>
    <xf numFmtId="0" fontId="19" fillId="17" borderId="54" xfId="9" applyFill="true"/>
    <xf numFmtId="0" fontId="14" fillId="2" borderId="54" xfId="11" applyFont="true" applyFill="true"/>
    <xf numFmtId="0" fontId="14" fillId="2" borderId="54" xfId="11" applyFont="true" applyFill="true" applyAlignment="true">
      <alignment horizontal="left"/>
    </xf>
    <xf numFmtId="0" fontId="25" fillId="0" borderId="54" xfId="9" applyFont="true"/>
    <xf numFmtId="0" fontId="14" fillId="0" borderId="54" xfId="10" applyFont="true"/>
    <xf numFmtId="0" fontId="24" fillId="0" borderId="54" xfId="9" applyFont="true"/>
    <xf numFmtId="0" fontId="34" fillId="0" borderId="54" xfId="9" applyFont="true" applyFill="true"/>
    <xf numFmtId="0" fontId="16" fillId="0" borderId="54" xfId="11" applyFont="true" applyFill="true"/>
    <xf numFmtId="0" fontId="34" fillId="0" borderId="54" xfId="9" applyFont="true"/>
    <xf numFmtId="0" fontId="16" fillId="2" borderId="54" xfId="11" applyFont="true" applyFill="true"/>
    <xf numFmtId="0" fontId="16" fillId="0" borderId="54" xfId="11" applyFont="true"/>
    <xf numFmtId="0" fontId="17" fillId="0" borderId="54" xfId="11" applyFont="true"/>
    <xf numFmtId="0" fontId="15" fillId="0" borderId="54" xfId="11"/>
    <xf numFmtId="0" fontId="15" fillId="0" borderId="54" xfId="11" applyAlignment="true">
      <alignment horizontal="center"/>
    </xf>
    <xf numFmtId="0" fontId="19" fillId="0" borderId="54" xfId="9" applyAlignment="true">
      <alignment horizontal="center"/>
    </xf>
    <xf numFmtId="164" fontId="3" fillId="2" borderId="4" xfId="0" applyNumberFormat="true" applyFont="true" applyFill="true" applyBorder="true" applyAlignment="true">
      <alignment horizontal="center" vertical="center"/>
    </xf>
    <xf numFmtId="1" fontId="3" fillId="0" borderId="62" xfId="0" applyNumberFormat="true" applyFont="true" applyFill="true" applyBorder="true" applyAlignment="true">
      <alignment horizontal="center" vertical="center"/>
    </xf>
    <xf numFmtId="0" fontId="0" fillId="0" borderId="63" xfId="0" applyFill="true" applyBorder="true" applyAlignment="true">
      <alignment horizontal="left"/>
    </xf>
    <xf numFmtId="0" fontId="0" fillId="0" borderId="63" xfId="0" applyFill="true" applyBorder="true"/>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vertical="center"/>
    </xf>
    <xf numFmtId="0" fontId="74" fillId="37" borderId="67" xfId="0" applyNumberFormat="true" applyFont="true" applyFill="true" applyBorder="true" applyAlignment="true" applyProtection="true">
      <alignment horizontal="center" vertical="center"/>
    </xf>
    <xf numFmtId="0" fontId="75" fillId="38" borderId="68" xfId="0" applyNumberFormat="true" applyFont="true" applyFill="true" applyBorder="true" applyAlignment="true" applyProtection="true">
      <alignment horizontal="center" vertical="center"/>
    </xf>
    <xf numFmtId="0" fontId="76" fillId="39" borderId="69" xfId="0" applyNumberFormat="true" applyFont="true" applyFill="true" applyBorder="true" applyAlignment="true" applyProtection="true">
      <alignment horizontal="center" vertical="center"/>
    </xf>
    <xf numFmtId="0" fontId="77" fillId="40" borderId="70" xfId="0" applyNumberFormat="true" applyFont="true" applyFill="true" applyBorder="true" applyAlignment="true" applyProtection="true">
      <alignment horizontal="center" vertical="center"/>
    </xf>
    <xf numFmtId="0" fontId="19" fillId="0" borderId="71" xfId="12"/>
    <xf numFmtId="0" fontId="3" fillId="41" borderId="38"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41" borderId="40" xfId="14" applyFont="true" applyFill="true" applyBorder="true" applyAlignment="true">
      <alignment horizontal="center" textRotation="90" wrapText="true"/>
    </xf>
    <xf numFmtId="0" fontId="4" fillId="4" borderId="37" xfId="14" applyFont="true" applyFill="true" applyBorder="true" applyAlignment="true">
      <alignment horizontal="center" textRotation="90" wrapText="true"/>
    </xf>
    <xf numFmtId="0" fontId="4" fillId="28" borderId="37" xfId="14" applyFont="true" applyFill="true" applyBorder="true" applyAlignment="true">
      <alignment horizontal="center" textRotation="90" wrapText="true"/>
    </xf>
    <xf numFmtId="0" fontId="4" fillId="41" borderId="37" xfId="14" applyFont="true" applyFill="true" applyBorder="true" applyAlignment="true">
      <alignment horizontal="center" textRotation="90" wrapText="true"/>
    </xf>
    <xf numFmtId="0" fontId="31" fillId="4" borderId="37"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5" xfId="14" applyFont="true" applyFill="true" applyBorder="true" applyAlignment="true">
      <alignment horizontal="right"/>
    </xf>
    <xf numFmtId="164" fontId="3" fillId="41" borderId="38"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39"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1"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7"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39"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4" xfId="3" applyFont="true" applyFill="true" applyBorder="true" applyAlignment="true">
      <alignment horizontal="center" textRotation="90"/>
    </xf>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0" xfId="0" applyFont="true" applyFill="true" applyBorder="true" applyAlignment="true">
      <alignment horizontal="left" vertical="center"/>
    </xf>
    <xf numFmtId="0" fontId="10" fillId="42" borderId="9"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9" xfId="0" applyFont="true" applyFill="true" applyBorder="true" applyAlignment="true">
      <alignment horizontal="center" vertical="center"/>
    </xf>
    <xf numFmtId="0" fontId="8" fillId="42" borderId="21"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2" xfId="0" applyFont="true" applyFill="true" applyBorder="true" applyAlignment="true">
      <alignment horizontal="left" vertical="center"/>
    </xf>
    <xf numFmtId="0" fontId="10" fillId="25" borderId="31"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2" xfId="0" applyFont="true" applyFill="true" applyBorder="true" applyAlignment="true">
      <alignment horizontal="left" vertical="center"/>
    </xf>
    <xf numFmtId="0" fontId="10" fillId="43" borderId="9"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9" xfId="0" applyFont="true" applyFill="true" applyBorder="true" applyAlignment="true">
      <alignment horizontal="center" vertical="center"/>
    </xf>
    <xf numFmtId="0" fontId="8" fillId="43" borderId="21" xfId="0" applyFont="true" applyFill="true" applyBorder="true" applyAlignment="true">
      <alignment horizontal="center" vertical="center"/>
    </xf>
    <xf numFmtId="0" fontId="10" fillId="43" borderId="31"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7" xfId="0" applyFont="true" applyFill="true" applyBorder="true" applyAlignment="true">
      <alignment vertical="center"/>
    </xf>
    <xf numFmtId="0" fontId="8" fillId="43" borderId="25"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4" xfId="0" applyFont="true" applyFill="true" applyBorder="true" applyAlignment="true">
      <alignment vertical="center"/>
    </xf>
    <xf numFmtId="0" fontId="8" fillId="4" borderId="8" xfId="0" applyFont="true" applyFill="true" applyBorder="true" applyAlignment="true"/>
    <xf numFmtId="0" fontId="80" fillId="43" borderId="15"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3" borderId="18" xfId="0" applyFont="true" applyFill="true" applyBorder="true" applyAlignment="true">
      <alignment vertical="center"/>
    </xf>
    <xf numFmtId="0" fontId="80" fillId="43" borderId="5" xfId="0" applyFont="true" applyFill="true" applyBorder="true" applyAlignment="true">
      <alignment vertical="center"/>
    </xf>
    <xf numFmtId="0" fontId="80" fillId="43" borderId="19" xfId="0" applyFont="true" applyFill="true" applyBorder="true" applyAlignment="true">
      <alignment vertical="center"/>
    </xf>
    <xf numFmtId="0" fontId="80" fillId="27" borderId="14" xfId="0" applyFont="true" applyFill="true" applyBorder="true" applyAlignment="true">
      <alignment vertical="center"/>
    </xf>
    <xf numFmtId="0" fontId="80" fillId="27" borderId="15" xfId="0" applyFont="true" applyFill="true" applyBorder="true" applyAlignment="true">
      <alignment vertical="center"/>
    </xf>
    <xf numFmtId="0" fontId="8" fillId="27" borderId="18" xfId="0" applyFont="true" applyFill="true" applyBorder="true" applyAlignment="true">
      <alignment vertical="center"/>
    </xf>
    <xf numFmtId="0" fontId="80" fillId="27" borderId="5" xfId="0" applyFont="true" applyFill="true" applyBorder="true" applyAlignment="true">
      <alignment vertical="center"/>
    </xf>
    <xf numFmtId="0" fontId="80" fillId="27" borderId="19" xfId="0" applyFont="true" applyFill="true" applyBorder="true" applyAlignment="true">
      <alignment vertical="center"/>
    </xf>
    <xf numFmtId="0" fontId="80" fillId="42" borderId="14" xfId="0" applyFont="true" applyFill="true" applyBorder="true" applyAlignment="true">
      <alignment vertical="center"/>
    </xf>
    <xf numFmtId="0" fontId="80" fillId="42" borderId="15" xfId="0" applyFont="true" applyFill="true" applyBorder="true" applyAlignment="true">
      <alignment vertical="center"/>
    </xf>
    <xf numFmtId="0" fontId="8" fillId="42" borderId="18" xfId="0" applyFont="true" applyFill="true" applyBorder="true" applyAlignment="true">
      <alignment vertical="center"/>
    </xf>
    <xf numFmtId="0" fontId="80" fillId="42" borderId="5" xfId="0" applyFont="true" applyFill="true" applyBorder="true" applyAlignment="true">
      <alignment vertical="center"/>
    </xf>
    <xf numFmtId="0" fontId="80" fillId="42" borderId="19" xfId="0" applyFont="true" applyFill="true" applyBorder="true" applyAlignment="true">
      <alignment vertical="center"/>
    </xf>
    <xf numFmtId="0" fontId="80" fillId="42" borderId="13" xfId="0" applyFont="true" applyFill="true" applyBorder="true" applyAlignment="true">
      <alignment vertical="center"/>
    </xf>
    <xf numFmtId="0" fontId="80" fillId="43" borderId="13" xfId="0" applyFont="true" applyFill="true" applyBorder="true" applyAlignment="true">
      <alignment vertical="center"/>
    </xf>
    <xf numFmtId="0" fontId="80" fillId="27" borderId="13"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41" borderId="40" xfId="14" applyNumberFormat="true" applyFont="true" applyFill="true" applyBorder="true" applyAlignment="true">
      <alignment horizontal="center"/>
    </xf>
    <xf numFmtId="164" fontId="3" fillId="4" borderId="37"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7" xfId="14" applyNumberFormat="true" applyFont="true" applyFill="true" applyBorder="true" applyAlignment="true">
      <alignment horizontal="center"/>
    </xf>
    <xf numFmtId="164" fontId="3" fillId="44" borderId="41" xfId="14" applyNumberFormat="true" applyFont="true" applyFill="true" applyBorder="true" applyAlignment="true">
      <alignment horizontal="center"/>
    </xf>
    <xf numFmtId="164" fontId="3" fillId="41" borderId="37"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vertical="center"/>
    </xf>
    <xf numFmtId="0" fontId="70" fillId="33" borderId="70" xfId="0" applyNumberFormat="true" applyFont="true" applyFill="true" applyBorder="true" applyAlignment="true" applyProtection="true">
      <alignment horizontal="center" vertical="center"/>
    </xf>
    <xf numFmtId="0" fontId="71" fillId="34" borderId="70" xfId="0" applyNumberFormat="true" applyFont="true" applyFill="true" applyBorder="true" applyAlignment="true" applyProtection="true">
      <alignment horizontal="center" vertical="center"/>
    </xf>
    <xf numFmtId="0" fontId="72" fillId="35" borderId="70" xfId="0" applyNumberFormat="true" applyFont="true" applyFill="true" applyBorder="true" applyAlignment="true" applyProtection="true">
      <alignment horizontal="center" vertical="center"/>
    </xf>
    <xf numFmtId="0" fontId="10" fillId="43" borderId="20" xfId="0" applyFont="true" applyFill="true" applyBorder="true" applyAlignment="true">
      <alignment horizontal="left" vertical="center"/>
    </xf>
    <xf numFmtId="0" fontId="10" fillId="27" borderId="20"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9" xfId="0" applyFont="true" applyFill="true" applyBorder="true" applyAlignment="true">
      <alignment horizontal="center" vertical="center"/>
    </xf>
    <xf numFmtId="0" fontId="8" fillId="27" borderId="21" xfId="0" applyFont="true" applyFill="true" applyBorder="true" applyAlignment="true">
      <alignment horizontal="center"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80" fillId="42" borderId="14" xfId="0" applyFont="true" applyFill="true" applyBorder="true" applyAlignment="true">
      <alignment horizontal="left" vertical="center"/>
    </xf>
    <xf numFmtId="0" fontId="80" fillId="43" borderId="14" xfId="0" applyFont="true" applyFill="true" applyBorder="true" applyAlignment="true">
      <alignment horizontal="left" vertical="center"/>
    </xf>
    <xf numFmtId="0" fontId="80" fillId="27" borderId="14" xfId="0" applyFont="true" applyFill="true" applyBorder="true" applyAlignment="true">
      <alignment horizontal="left" vertical="center"/>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8" fillId="0" borderId="92" xfId="0" applyNumberFormat="true" applyFont="true" applyBorder="true" applyAlignment="true" applyProtection="true"/>
    <xf numFmtId="1" fontId="99" fillId="49" borderId="93" xfId="0" applyNumberFormat="true" applyFont="true" applyFill="true" applyBorder="true" applyAlignment="true" applyProtection="true">
      <alignment horizontal="center" vertical="center"/>
    </xf>
    <xf numFmtId="1" fontId="100" fillId="50" borderId="94" xfId="0" applyNumberFormat="true" applyFont="true" applyFill="true" applyBorder="true" applyAlignment="true" applyProtection="true">
      <alignment horizontal="center" vertical="center"/>
    </xf>
    <xf numFmtId="1" fontId="101" fillId="51" borderId="95" xfId="0" applyNumberFormat="true" applyFont="true" applyFill="true" applyBorder="true" applyAlignment="true" applyProtection="true">
      <alignment horizontal="center" vertical="center"/>
    </xf>
    <xf numFmtId="1" fontId="102" fillId="52" borderId="96" xfId="0" applyNumberFormat="true" applyFont="true" applyFill="true" applyBorder="true" applyAlignment="true" applyProtection="true">
      <alignment horizontal="center" vertical="center"/>
    </xf>
    <xf numFmtId="1" fontId="103" fillId="53" borderId="97" xfId="0" applyNumberFormat="true" applyFont="true" applyFill="true" applyBorder="true" applyAlignment="true" applyProtection="true">
      <alignment horizontal="center" vertical="center"/>
    </xf>
    <xf numFmtId="1" fontId="104" fillId="54" borderId="98" xfId="0" applyNumberFormat="true" applyFont="true" applyFill="true" applyBorder="true" applyAlignment="true" applyProtection="true">
      <alignment horizontal="center" vertical="center"/>
    </xf>
    <xf numFmtId="1" fontId="105" fillId="55" borderId="99" xfId="0" applyNumberFormat="true" applyFont="true" applyFill="true" applyBorder="true" applyAlignment="true" applyProtection="true">
      <alignment horizontal="center" vertical="center"/>
    </xf>
    <xf numFmtId="1" fontId="106" fillId="56" borderId="100" xfId="0" applyNumberFormat="true" applyFont="true" applyFill="true" applyBorder="true" applyAlignment="true" applyProtection="true">
      <alignment horizontal="center" vertical="center"/>
    </xf>
    <xf numFmtId="1" fontId="107" fillId="57" borderId="101" xfId="0" applyNumberFormat="true" applyFont="true" applyFill="true" applyBorder="true" applyAlignment="true" applyProtection="true">
      <alignment horizontal="center" vertical="center"/>
    </xf>
    <xf numFmtId="1" fontId="108" fillId="58" borderId="102" xfId="0" applyNumberFormat="true" applyFont="true" applyFill="true" applyBorder="true" applyAlignment="true" applyProtection="true">
      <alignment horizontal="center" vertical="center"/>
    </xf>
    <xf numFmtId="1" fontId="109" fillId="59" borderId="103" xfId="0" applyNumberFormat="true" applyFont="true" applyFill="true" applyBorder="true" applyAlignment="true" applyProtection="true">
      <alignment horizontal="center" vertical="center"/>
    </xf>
    <xf numFmtId="1" fontId="110" fillId="60" borderId="104" xfId="0" applyNumberFormat="true" applyFont="true" applyFill="true" applyBorder="true" applyAlignment="true" applyProtection="true">
      <alignment horizontal="center" vertical="center"/>
    </xf>
    <xf numFmtId="1" fontId="111" fillId="61" borderId="105" xfId="0" applyNumberFormat="true" applyFont="true" applyFill="true" applyBorder="true" applyAlignment="true" applyProtection="true">
      <alignment horizontal="center" vertical="center"/>
    </xf>
    <xf numFmtId="1" fontId="112" fillId="62" borderId="106" xfId="0" applyNumberFormat="true" applyFont="true" applyFill="true" applyBorder="true" applyAlignment="true" applyProtection="true">
      <alignment horizontal="center" vertical="center"/>
    </xf>
    <xf numFmtId="1" fontId="113" fillId="63" borderId="107" xfId="0" applyNumberFormat="true" applyFont="true" applyFill="true" applyBorder="true" applyAlignment="true" applyProtection="true">
      <alignment horizontal="center" vertical="center"/>
    </xf>
    <xf numFmtId="1" fontId="114" fillId="64" borderId="108" xfId="0" applyNumberFormat="true" applyFont="true" applyFill="true" applyBorder="true" applyAlignment="true" applyProtection="true">
      <alignment horizontal="center" vertical="center"/>
    </xf>
    <xf numFmtId="1" fontId="115" fillId="65" borderId="109" xfId="0" applyNumberFormat="true" applyFont="true" applyFill="true" applyBorder="true" applyAlignment="true" applyProtection="true">
      <alignment horizontal="center" vertical="center"/>
    </xf>
    <xf numFmtId="1" fontId="116" fillId="66" borderId="110" xfId="0" applyNumberFormat="true" applyFont="true" applyFill="true" applyBorder="true" applyAlignment="true" applyProtection="true">
      <alignment horizontal="center" vertical="center"/>
    </xf>
    <xf numFmtId="1" fontId="117" fillId="67" borderId="111" xfId="0" applyNumberFormat="true" applyFont="true" applyFill="true" applyBorder="true" applyAlignment="true" applyProtection="true">
      <alignment horizontal="center" vertical="center"/>
    </xf>
    <xf numFmtId="1" fontId="118" fillId="68" borderId="112" xfId="0" applyNumberFormat="true" applyFont="true" applyFill="true" applyBorder="true" applyAlignment="true" applyProtection="true">
      <alignment horizontal="center" vertical="center"/>
    </xf>
    <xf numFmtId="1" fontId="119" fillId="69" borderId="113" xfId="0" applyNumberFormat="true" applyFont="true" applyFill="true" applyBorder="true" applyAlignment="true" applyProtection="true">
      <alignment horizontal="center" vertical="center"/>
    </xf>
    <xf numFmtId="1" fontId="120" fillId="70" borderId="114" xfId="0" applyNumberFormat="true" applyFont="true" applyFill="true" applyBorder="true" applyAlignment="true" applyProtection="true">
      <alignment horizontal="center" vertical="center"/>
    </xf>
    <xf numFmtId="1" fontId="121" fillId="71" borderId="115" xfId="0" applyNumberFormat="true" applyFont="true" applyFill="true" applyBorder="true" applyAlignment="true" applyProtection="true">
      <alignment horizontal="center" vertical="center"/>
    </xf>
    <xf numFmtId="0" fontId="122" fillId="72" borderId="116" xfId="0" applyNumberFormat="true" applyFont="true" applyFill="true" applyBorder="true" applyAlignment="true" applyProtection="true">
      <alignment horizontal="center" vertical="center"/>
    </xf>
    <xf numFmtId="164" fontId="123" fillId="73" borderId="117" xfId="0" applyNumberFormat="true" applyFont="true" applyFill="true" applyBorder="true" applyAlignment="true" applyProtection="true">
      <alignment horizontal="center" vertical="center"/>
    </xf>
    <xf numFmtId="0" fontId="124" fillId="74" borderId="118" xfId="0" applyNumberFormat="true" applyFont="true" applyFill="true" applyBorder="true" applyAlignment="true" applyProtection="true">
      <alignment horizontal="center" vertical="center"/>
    </xf>
    <xf numFmtId="0" fontId="125" fillId="75" borderId="119" xfId="0" applyNumberFormat="true" applyFont="true" applyFill="true" applyBorder="true" applyAlignment="true" applyProtection="true">
      <alignment horizontal="center" vertical="center"/>
    </xf>
    <xf numFmtId="0" fontId="126" fillId="76" borderId="120" xfId="0" applyNumberFormat="true" applyFont="true" applyFill="true" applyBorder="true" applyAlignment="true" applyProtection="true">
      <alignment horizontal="center" vertical="center"/>
    </xf>
    <xf numFmtId="1" fontId="127" fillId="77" borderId="121" xfId="0" applyNumberFormat="true" applyFont="true" applyFill="true" applyBorder="true" applyAlignment="true" applyProtection="true">
      <alignment horizontal="center" vertical="center"/>
    </xf>
    <xf numFmtId="0" fontId="128" fillId="78" borderId="122" xfId="0" applyNumberFormat="true" applyFont="true" applyFill="true" applyBorder="true" applyAlignment="true" applyProtection="true">
      <alignment horizontal="center" vertical="center"/>
    </xf>
    <xf numFmtId="164" fontId="129" fillId="79" borderId="123" xfId="0" applyNumberFormat="true" applyFont="true" applyFill="true" applyBorder="true" applyAlignment="true" applyProtection="true">
      <alignment horizontal="center" vertical="center"/>
    </xf>
    <xf numFmtId="0" fontId="130" fillId="80" borderId="124" xfId="0" applyNumberFormat="true" applyFont="true" applyFill="true" applyBorder="true" applyAlignment="true" applyProtection="true">
      <alignment horizontal="center" vertical="center"/>
    </xf>
    <xf numFmtId="0" fontId="131" fillId="81" borderId="125" xfId="0" applyNumberFormat="true" applyFont="true" applyFill="true" applyBorder="true" applyAlignment="true" applyProtection="true">
      <alignment horizontal="center" vertical="center"/>
    </xf>
    <xf numFmtId="0" fontId="132" fillId="82" borderId="126" xfId="0" applyNumberFormat="true" applyFont="true" applyFill="true" applyBorder="true" applyAlignment="true" applyProtection="true">
      <alignment horizontal="center" vertical="center"/>
    </xf>
    <xf numFmtId="0" fontId="133" fillId="83" borderId="127" xfId="0" applyNumberFormat="true" applyFont="true" applyFill="true" applyBorder="true" applyAlignment="true" applyProtection="true">
      <alignment horizontal="center" vertical="center"/>
    </xf>
    <xf numFmtId="164" fontId="134" fillId="84" borderId="128" xfId="0" applyNumberFormat="true" applyFont="true" applyFill="true" applyBorder="true" applyAlignment="true" applyProtection="true">
      <alignment horizontal="center" vertical="center"/>
    </xf>
    <xf numFmtId="0" fontId="135" fillId="85" borderId="129" xfId="0" applyNumberFormat="true" applyFont="true" applyFill="true" applyBorder="true" applyAlignment="true" applyProtection="true">
      <alignment horizontal="center" vertical="center"/>
    </xf>
    <xf numFmtId="0" fontId="136" fillId="86" borderId="130" xfId="0" applyNumberFormat="true" applyFont="true" applyFill="true" applyBorder="true" applyAlignment="true" applyProtection="true">
      <alignment horizontal="center" vertical="center"/>
    </xf>
    <xf numFmtId="0" fontId="137" fillId="87" borderId="131" xfId="0" applyNumberFormat="true" applyFont="true" applyFill="true" applyBorder="true" applyAlignment="true" applyProtection="true">
      <alignment horizontal="center" vertical="center"/>
    </xf>
    <xf numFmtId="0" fontId="138" fillId="88" borderId="132" xfId="0" applyNumberFormat="true" applyFont="true" applyFill="true" applyBorder="true" applyAlignment="true" applyProtection="true">
      <alignment horizontal="center" vertical="center"/>
    </xf>
    <xf numFmtId="164" fontId="139" fillId="89" borderId="133" xfId="0" applyNumberFormat="true" applyFont="true" applyFill="true" applyBorder="true" applyAlignment="true" applyProtection="true">
      <alignment horizontal="center" vertical="center"/>
    </xf>
    <xf numFmtId="0" fontId="140" fillId="90" borderId="134" xfId="0" applyNumberFormat="true" applyFont="true" applyFill="true" applyBorder="true" applyAlignment="true" applyProtection="true">
      <alignment horizontal="center" vertical="center"/>
    </xf>
    <xf numFmtId="0" fontId="141" fillId="91" borderId="135" xfId="0" applyNumberFormat="true" applyFont="true" applyFill="true" applyBorder="true" applyAlignment="true" applyProtection="true">
      <alignment horizontal="center" vertical="center"/>
    </xf>
    <xf numFmtId="0" fontId="142" fillId="92" borderId="136" xfId="0" applyNumberFormat="true" applyFont="true" applyFill="true" applyBorder="true" applyAlignment="true" applyProtection="true">
      <alignment horizontal="center" vertical="center"/>
    </xf>
    <xf numFmtId="0" fontId="143" fillId="93" borderId="137" xfId="0" applyNumberFormat="true" applyFont="true" applyFill="true" applyBorder="true" applyAlignment="true" applyProtection="true">
      <alignment horizontal="center" vertical="center"/>
    </xf>
    <xf numFmtId="164" fontId="144" fillId="94" borderId="138" xfId="0" applyNumberFormat="true" applyFont="true" applyFill="true" applyBorder="true" applyAlignment="true" applyProtection="true">
      <alignment horizontal="center" vertical="center"/>
    </xf>
    <xf numFmtId="0" fontId="145" fillId="95" borderId="139" xfId="0" applyNumberFormat="true" applyFont="true" applyFill="true" applyBorder="true" applyAlignment="true" applyProtection="true">
      <alignment horizontal="center" vertical="center"/>
    </xf>
    <xf numFmtId="0" fontId="146" fillId="96" borderId="140" xfId="0" applyNumberFormat="true" applyFont="true" applyFill="true" applyBorder="true" applyAlignment="true" applyProtection="true">
      <alignment horizontal="center" vertical="center"/>
    </xf>
    <xf numFmtId="0" fontId="147" fillId="97" borderId="141" xfId="0" applyNumberFormat="true" applyFont="true" applyFill="true" applyBorder="true" applyAlignment="true" applyProtection="true">
      <alignment horizontal="center" vertical="center"/>
    </xf>
    <xf numFmtId="0" fontId="148" fillId="98" borderId="142" xfId="0" applyNumberFormat="true" applyFont="true" applyFill="true" applyBorder="true" applyAlignment="true" applyProtection="true">
      <alignment horizontal="center" vertical="center"/>
    </xf>
    <xf numFmtId="164" fontId="149" fillId="99" borderId="143" xfId="0" applyNumberFormat="true" applyFont="true" applyFill="true" applyBorder="true" applyAlignment="true" applyProtection="true">
      <alignment horizontal="center" vertical="center"/>
    </xf>
    <xf numFmtId="0" fontId="150" fillId="100" borderId="144" xfId="0" applyNumberFormat="true" applyFont="true" applyFill="true" applyBorder="true" applyAlignment="true" applyProtection="true">
      <alignment horizontal="center" vertical="center"/>
    </xf>
    <xf numFmtId="0" fontId="151" fillId="101" borderId="145" xfId="0" applyNumberFormat="true" applyFont="true" applyFill="true" applyBorder="true" applyAlignment="true" applyProtection="true">
      <alignment horizontal="center" vertical="center"/>
    </xf>
    <xf numFmtId="0" fontId="152" fillId="102" borderId="146" xfId="0" applyNumberFormat="true" applyFont="true" applyFill="true" applyBorder="true" applyAlignment="true" applyProtection="true">
      <alignment horizontal="center" vertical="center"/>
    </xf>
    <xf numFmtId="0" fontId="153" fillId="103" borderId="147" xfId="0" applyNumberFormat="true" applyFont="true" applyFill="true" applyBorder="true" applyAlignment="true" applyProtection="true">
      <alignment horizontal="center" vertical="center"/>
    </xf>
    <xf numFmtId="164" fontId="154" fillId="104" borderId="148" xfId="0" applyNumberFormat="true" applyFont="true" applyFill="true" applyBorder="true" applyAlignment="true" applyProtection="true">
      <alignment horizontal="center" vertical="center"/>
    </xf>
    <xf numFmtId="0" fontId="155" fillId="105" borderId="149" xfId="0" applyNumberFormat="true" applyFont="true" applyFill="true" applyBorder="true" applyAlignment="true" applyProtection="true">
      <alignment horizontal="center" vertical="center"/>
    </xf>
    <xf numFmtId="0" fontId="156" fillId="106" borderId="150" xfId="0" applyNumberFormat="true" applyFont="true" applyFill="true" applyBorder="true" applyAlignment="true" applyProtection="true">
      <alignment horizontal="center" vertical="center"/>
    </xf>
    <xf numFmtId="0" fontId="157" fillId="107" borderId="151" xfId="0" applyNumberFormat="true" applyFont="true" applyFill="true" applyBorder="true" applyAlignment="true" applyProtection="true">
      <alignment horizontal="center" vertical="center"/>
    </xf>
    <xf numFmtId="0" fontId="158" fillId="108" borderId="152" xfId="0" applyNumberFormat="true" applyFont="true" applyFill="true" applyBorder="true" applyAlignment="true" applyProtection="true">
      <alignment horizontal="center" vertical="center"/>
    </xf>
    <xf numFmtId="164" fontId="159" fillId="109" borderId="153" xfId="0" applyNumberFormat="true" applyFont="true" applyFill="true" applyBorder="true" applyAlignment="true" applyProtection="true">
      <alignment horizontal="center" vertical="center"/>
    </xf>
    <xf numFmtId="0" fontId="160" fillId="110" borderId="154" xfId="0" applyNumberFormat="true" applyFont="true" applyFill="true" applyBorder="true" applyAlignment="true" applyProtection="true">
      <alignment horizontal="center" vertical="center"/>
    </xf>
    <xf numFmtId="0" fontId="161" fillId="111" borderId="155" xfId="0" applyNumberFormat="true" applyFont="true" applyFill="true" applyBorder="true" applyAlignment="true" applyProtection="true">
      <alignment horizontal="center" vertical="center"/>
    </xf>
    <xf numFmtId="0" fontId="162" fillId="112" borderId="156" xfId="0" applyNumberFormat="true" applyFont="true" applyFill="true" applyBorder="true" applyAlignment="true" applyProtection="true">
      <alignment horizontal="center" vertical="center"/>
    </xf>
    <xf numFmtId="0" fontId="163" fillId="113" borderId="157" xfId="0" applyNumberFormat="true" applyFont="true" applyFill="true" applyBorder="true" applyAlignment="true" applyProtection="true">
      <alignment horizontal="center" vertical="center"/>
    </xf>
    <xf numFmtId="164" fontId="164" fillId="114" borderId="158" xfId="0" applyNumberFormat="true" applyFont="true" applyFill="true" applyBorder="true" applyAlignment="true" applyProtection="true">
      <alignment horizontal="center" vertical="center"/>
    </xf>
    <xf numFmtId="0" fontId="165" fillId="115" borderId="159" xfId="0" applyNumberFormat="true" applyFont="true" applyFill="true" applyBorder="true" applyAlignment="true" applyProtection="true">
      <alignment horizontal="center" vertical="center"/>
    </xf>
    <xf numFmtId="0" fontId="166" fillId="116" borderId="160" xfId="0" applyNumberFormat="true" applyFont="true" applyFill="true" applyBorder="true" applyAlignment="true" applyProtection="true">
      <alignment horizontal="center" vertical="center"/>
    </xf>
    <xf numFmtId="0" fontId="167" fillId="117" borderId="161" xfId="0" applyNumberFormat="true" applyFont="true" applyFill="true" applyBorder="true" applyAlignment="true" applyProtection="true">
      <alignment horizontal="center" vertical="center"/>
    </xf>
    <xf numFmtId="0" fontId="168" fillId="118" borderId="162" xfId="0" applyNumberFormat="true" applyFont="true" applyFill="true" applyBorder="true" applyAlignment="true" applyProtection="true">
      <alignment horizontal="center" vertical="center"/>
    </xf>
    <xf numFmtId="164" fontId="169" fillId="119" borderId="163" xfId="0" applyNumberFormat="true" applyFont="true" applyFill="true" applyBorder="true" applyAlignment="true" applyProtection="true">
      <alignment horizontal="center" vertical="center"/>
    </xf>
    <xf numFmtId="0" fontId="170" fillId="120" borderId="164" xfId="0" applyNumberFormat="true" applyFont="true" applyFill="true" applyBorder="true" applyAlignment="true" applyProtection="true">
      <alignment horizontal="center" vertical="center"/>
    </xf>
    <xf numFmtId="0" fontId="171" fillId="121" borderId="165" xfId="0" applyNumberFormat="true" applyFont="true" applyFill="true" applyBorder="true" applyAlignment="true" applyProtection="true">
      <alignment horizontal="center" vertical="center"/>
    </xf>
    <xf numFmtId="0" fontId="172" fillId="122" borderId="166" xfId="0" applyNumberFormat="true" applyFont="true" applyFill="true" applyBorder="true" applyAlignment="true" applyProtection="true">
      <alignment horizontal="center" vertical="center"/>
    </xf>
    <xf numFmtId="0" fontId="173" fillId="123" borderId="167" xfId="0" applyNumberFormat="true" applyFont="true" applyFill="true" applyBorder="true" applyAlignment="true" applyProtection="true">
      <alignment horizontal="center" vertical="center"/>
    </xf>
    <xf numFmtId="164" fontId="174" fillId="124" borderId="168" xfId="0" applyNumberFormat="true" applyFont="true" applyFill="true" applyBorder="true" applyAlignment="true" applyProtection="true">
      <alignment horizontal="center" vertical="center"/>
    </xf>
    <xf numFmtId="0" fontId="175" fillId="125" borderId="169" xfId="0" applyNumberFormat="true" applyFont="true" applyFill="true" applyBorder="true" applyAlignment="true" applyProtection="true">
      <alignment horizontal="center" vertical="center"/>
    </xf>
    <xf numFmtId="0" fontId="176" fillId="126" borderId="170" xfId="0" applyNumberFormat="true" applyFont="true" applyFill="true" applyBorder="true" applyAlignment="true" applyProtection="true">
      <alignment horizontal="center" vertical="center"/>
    </xf>
    <xf numFmtId="0" fontId="177" fillId="127" borderId="171" xfId="0" applyNumberFormat="true" applyFont="true" applyFill="true" applyBorder="true" applyAlignment="true" applyProtection="true">
      <alignment horizontal="center" vertical="center"/>
    </xf>
    <xf numFmtId="0" fontId="178" fillId="128" borderId="172" xfId="0" applyNumberFormat="true" applyFont="true" applyFill="true" applyBorder="true" applyAlignment="true" applyProtection="true">
      <alignment horizontal="center" vertical="center"/>
    </xf>
    <xf numFmtId="164" fontId="179" fillId="129" borderId="173" xfId="0" applyNumberFormat="true" applyFont="true" applyFill="true" applyBorder="true" applyAlignment="true" applyProtection="true">
      <alignment horizontal="center" vertical="center"/>
    </xf>
    <xf numFmtId="0" fontId="180" fillId="130" borderId="174" xfId="0" applyNumberFormat="true" applyFont="true" applyFill="true" applyBorder="true" applyAlignment="true" applyProtection="true">
      <alignment horizontal="center" vertical="center"/>
    </xf>
    <xf numFmtId="0" fontId="181" fillId="131" borderId="175" xfId="0" applyNumberFormat="true" applyFont="true" applyFill="true" applyBorder="true" applyAlignment="true" applyProtection="true">
      <alignment horizontal="center" vertical="center"/>
    </xf>
    <xf numFmtId="0" fontId="182" fillId="132" borderId="176" xfId="0" applyNumberFormat="true" applyFont="true" applyFill="true" applyBorder="true" applyAlignment="true" applyProtection="true">
      <alignment horizontal="center" vertical="center"/>
    </xf>
    <xf numFmtId="0" fontId="183" fillId="133" borderId="177" xfId="0" applyNumberFormat="true" applyFont="true" applyFill="true" applyBorder="true" applyAlignment="true" applyProtection="true">
      <alignment horizontal="center" vertical="center"/>
    </xf>
    <xf numFmtId="164" fontId="184" fillId="134" borderId="178" xfId="0" applyNumberFormat="true" applyFont="true" applyFill="true" applyBorder="true" applyAlignment="true" applyProtection="true">
      <alignment horizontal="center" vertical="center"/>
    </xf>
    <xf numFmtId="0" fontId="185" fillId="135" borderId="179" xfId="0" applyNumberFormat="true" applyFont="true" applyFill="true" applyBorder="true" applyAlignment="true" applyProtection="true">
      <alignment horizontal="center" vertical="center"/>
    </xf>
    <xf numFmtId="0" fontId="186" fillId="136" borderId="180" xfId="0" applyNumberFormat="true" applyFont="true" applyFill="true" applyBorder="true" applyAlignment="true" applyProtection="true">
      <alignment horizontal="center" vertical="center"/>
    </xf>
    <xf numFmtId="0" fontId="187" fillId="137" borderId="181" xfId="0" applyNumberFormat="true" applyFont="true" applyFill="true" applyBorder="true" applyAlignment="true" applyProtection="true">
      <alignment horizontal="center" vertical="center"/>
    </xf>
    <xf numFmtId="0" fontId="188" fillId="138" borderId="182" xfId="0" applyNumberFormat="true" applyFont="true" applyFill="true" applyBorder="true" applyAlignment="true" applyProtection="true">
      <alignment horizontal="center" vertical="center"/>
    </xf>
    <xf numFmtId="164" fontId="189" fillId="139" borderId="183" xfId="0" applyNumberFormat="true" applyFont="true" applyFill="true" applyBorder="true" applyAlignment="true" applyProtection="true">
      <alignment horizontal="center" vertical="center"/>
    </xf>
    <xf numFmtId="0" fontId="190" fillId="140" borderId="184" xfId="0" applyNumberFormat="true" applyFont="true" applyFill="true" applyBorder="true" applyAlignment="true" applyProtection="true">
      <alignment horizontal="center" vertical="center"/>
    </xf>
    <xf numFmtId="0" fontId="191" fillId="141" borderId="185" xfId="0" applyNumberFormat="true" applyFont="true" applyFill="true" applyBorder="true" applyAlignment="true" applyProtection="true">
      <alignment horizontal="center" vertical="center"/>
    </xf>
    <xf numFmtId="0" fontId="192" fillId="142" borderId="186" xfId="0" applyNumberFormat="true" applyFont="true" applyFill="true" applyBorder="true" applyAlignment="true" applyProtection="true">
      <alignment horizontal="center" vertical="center"/>
    </xf>
    <xf numFmtId="0" fontId="193" fillId="143" borderId="187" xfId="0" applyNumberFormat="true" applyFont="true" applyFill="true" applyBorder="true" applyAlignment="true" applyProtection="true">
      <alignment horizontal="center" vertical="center"/>
    </xf>
    <xf numFmtId="164" fontId="194" fillId="144" borderId="188" xfId="0" applyNumberFormat="true" applyFont="true" applyFill="true" applyBorder="true" applyAlignment="true" applyProtection="true">
      <alignment horizontal="center" vertical="center"/>
    </xf>
    <xf numFmtId="0" fontId="195" fillId="145" borderId="189" xfId="0" applyNumberFormat="true" applyFont="true" applyFill="true" applyBorder="true" applyAlignment="true" applyProtection="true">
      <alignment horizontal="center" vertical="center"/>
    </xf>
    <xf numFmtId="0" fontId="196" fillId="146" borderId="190" xfId="0" applyNumberFormat="true" applyFont="true" applyFill="true" applyBorder="true" applyAlignment="true" applyProtection="true">
      <alignment horizontal="center" vertical="center"/>
    </xf>
    <xf numFmtId="0" fontId="197" fillId="147" borderId="191" xfId="0" applyNumberFormat="true" applyFont="true" applyFill="true" applyBorder="true" applyAlignment="true" applyProtection="true">
      <alignment horizontal="center" vertical="center"/>
    </xf>
    <xf numFmtId="0" fontId="198" fillId="148" borderId="192" xfId="0" applyNumberFormat="true" applyFont="true" applyFill="true" applyBorder="true" applyAlignment="true" applyProtection="true">
      <alignment horizontal="center" vertical="center"/>
    </xf>
    <xf numFmtId="164" fontId="199" fillId="149" borderId="193" xfId="0" applyNumberFormat="true" applyFont="true" applyFill="true" applyBorder="true" applyAlignment="true" applyProtection="true">
      <alignment horizontal="center" vertical="center"/>
    </xf>
    <xf numFmtId="0" fontId="200" fillId="150" borderId="194" xfId="0" applyNumberFormat="true" applyFont="true" applyFill="true" applyBorder="true" applyAlignment="true" applyProtection="true">
      <alignment horizontal="center" vertical="center"/>
    </xf>
    <xf numFmtId="0" fontId="201" fillId="151" borderId="195" xfId="0" applyNumberFormat="true" applyFont="true" applyFill="true" applyBorder="true" applyAlignment="true" applyProtection="true">
      <alignment horizontal="center" vertical="center"/>
    </xf>
    <xf numFmtId="0" fontId="202" fillId="152" borderId="196" xfId="0" applyNumberFormat="true" applyFont="true" applyFill="true" applyBorder="true" applyAlignment="true" applyProtection="true">
      <alignment horizontal="center" vertical="center"/>
    </xf>
    <xf numFmtId="0" fontId="203" fillId="153" borderId="197" xfId="0" applyNumberFormat="true" applyFont="true" applyFill="true" applyBorder="true" applyAlignment="true" applyProtection="true">
      <alignment horizontal="center" vertical="center"/>
    </xf>
    <xf numFmtId="164" fontId="204" fillId="154" borderId="198" xfId="0" applyNumberFormat="true" applyFont="true" applyFill="true" applyBorder="true" applyAlignment="true" applyProtection="true">
      <alignment horizontal="center" vertical="center"/>
    </xf>
    <xf numFmtId="0" fontId="205" fillId="155" borderId="199" xfId="0" applyNumberFormat="true" applyFont="true" applyFill="true" applyBorder="true" applyAlignment="true" applyProtection="true">
      <alignment horizontal="center" vertical="center"/>
    </xf>
    <xf numFmtId="0" fontId="206" fillId="156" borderId="200" xfId="0" applyNumberFormat="true" applyFont="true" applyFill="true" applyBorder="true" applyAlignment="true" applyProtection="true">
      <alignment horizontal="center" vertical="center"/>
    </xf>
    <xf numFmtId="0" fontId="207" fillId="157" borderId="201" xfId="0" applyNumberFormat="true" applyFont="true" applyFill="true" applyBorder="true" applyAlignment="true" applyProtection="true">
      <alignment horizontal="center" vertical="center"/>
    </xf>
    <xf numFmtId="0" fontId="208" fillId="158" borderId="202" xfId="0" applyNumberFormat="true" applyFont="true" applyFill="true" applyBorder="true" applyAlignment="true" applyProtection="true">
      <alignment horizontal="center" vertical="center"/>
    </xf>
    <xf numFmtId="164" fontId="209" fillId="159" borderId="203" xfId="0" applyNumberFormat="true" applyFont="true" applyFill="true" applyBorder="true" applyAlignment="true" applyProtection="true">
      <alignment horizontal="center" vertical="center"/>
    </xf>
    <xf numFmtId="0" fontId="210" fillId="160" borderId="204" xfId="0" applyNumberFormat="true" applyFont="true" applyFill="true" applyBorder="true" applyAlignment="true" applyProtection="true">
      <alignment horizontal="center" vertical="center"/>
    </xf>
    <xf numFmtId="0" fontId="211" fillId="161" borderId="205" xfId="0" applyNumberFormat="true" applyFont="true" applyFill="true" applyBorder="true" applyAlignment="true" applyProtection="true">
      <alignment horizontal="center" vertical="center"/>
    </xf>
    <xf numFmtId="0" fontId="212" fillId="162" borderId="206" xfId="0" applyNumberFormat="true" applyFont="true" applyFill="true" applyBorder="true" applyAlignment="true" applyProtection="true">
      <alignment horizontal="center" vertical="center"/>
    </xf>
    <xf numFmtId="0" fontId="213" fillId="163" borderId="207" xfId="0" applyNumberFormat="true" applyFont="true" applyFill="true" applyBorder="true" applyAlignment="true" applyProtection="true">
      <alignment horizontal="center" vertical="center"/>
    </xf>
    <xf numFmtId="164" fontId="214" fillId="164" borderId="208" xfId="0" applyNumberFormat="true" applyFont="true" applyFill="true" applyBorder="true" applyAlignment="true" applyProtection="true">
      <alignment horizontal="center" vertical="center"/>
    </xf>
    <xf numFmtId="0" fontId="215" fillId="165" borderId="209" xfId="0" applyNumberFormat="true" applyFont="true" applyFill="true" applyBorder="true" applyAlignment="true" applyProtection="true">
      <alignment horizontal="center" vertical="center"/>
    </xf>
    <xf numFmtId="0" fontId="216" fillId="166" borderId="210" xfId="0" applyNumberFormat="true" applyFont="true" applyFill="true" applyBorder="true" applyAlignment="true" applyProtection="true">
      <alignment horizontal="center" vertical="center"/>
    </xf>
    <xf numFmtId="0" fontId="217" fillId="167" borderId="211" xfId="0" applyNumberFormat="true" applyFont="true" applyFill="true" applyBorder="true" applyAlignment="true" applyProtection="true">
      <alignment horizontal="center" vertical="center"/>
    </xf>
    <xf numFmtId="0" fontId="218" fillId="168" borderId="212" xfId="0" applyNumberFormat="true" applyFont="true" applyFill="true" applyBorder="true" applyAlignment="true" applyProtection="true">
      <alignment horizontal="center" vertical="center"/>
    </xf>
    <xf numFmtId="164" fontId="219" fillId="169" borderId="213" xfId="0" applyNumberFormat="true" applyFont="true" applyFill="true" applyBorder="true" applyAlignment="true" applyProtection="true">
      <alignment horizontal="center" vertical="center"/>
    </xf>
    <xf numFmtId="0" fontId="220" fillId="170" borderId="214" xfId="0" applyNumberFormat="true" applyFont="true" applyFill="true" applyBorder="true" applyAlignment="true" applyProtection="true">
      <alignment horizontal="center" vertical="center"/>
    </xf>
    <xf numFmtId="0" fontId="221" fillId="171" borderId="215" xfId="0" applyNumberFormat="true" applyFont="true" applyFill="true" applyBorder="true" applyAlignment="true" applyProtection="true">
      <alignment horizontal="center" vertical="center"/>
    </xf>
    <xf numFmtId="0" fontId="222" fillId="172" borderId="216" xfId="0" applyNumberFormat="true" applyFont="true" applyFill="true" applyBorder="true" applyAlignment="true" applyProtection="true">
      <alignment horizontal="center" vertical="center"/>
    </xf>
    <xf numFmtId="0" fontId="223" fillId="173" borderId="217" xfId="0" applyNumberFormat="true" applyFont="true" applyFill="true" applyBorder="true" applyAlignment="true" applyProtection="true">
      <alignment horizontal="center" vertical="center"/>
    </xf>
    <xf numFmtId="164" fontId="224" fillId="174" borderId="218" xfId="0" applyNumberFormat="true" applyFont="true" applyFill="true" applyBorder="true" applyAlignment="true" applyProtection="true">
      <alignment horizontal="center" vertical="center"/>
    </xf>
    <xf numFmtId="0" fontId="225" fillId="175" borderId="219" xfId="0" applyNumberFormat="true" applyFont="true" applyFill="true" applyBorder="true" applyAlignment="true" applyProtection="true">
      <alignment horizontal="center" vertical="center"/>
    </xf>
    <xf numFmtId="0" fontId="226" fillId="176" borderId="220" xfId="0" applyNumberFormat="true" applyFont="true" applyFill="true" applyBorder="true" applyAlignment="true" applyProtection="true">
      <alignment horizontal="center" vertical="center"/>
    </xf>
    <xf numFmtId="0" fontId="227" fillId="177" borderId="221" xfId="0" applyNumberFormat="true" applyFont="true" applyFill="true" applyBorder="true" applyAlignment="true" applyProtection="true">
      <alignment horizontal="center" vertical="center"/>
    </xf>
    <xf numFmtId="0" fontId="228" fillId="178" borderId="222" xfId="0" applyNumberFormat="true" applyFont="true" applyFill="true" applyBorder="true" applyAlignment="true" applyProtection="true">
      <alignment horizontal="center" vertical="center"/>
    </xf>
    <xf numFmtId="164" fontId="229" fillId="179" borderId="223" xfId="0" applyNumberFormat="true" applyFont="true" applyFill="true" applyBorder="true" applyAlignment="true" applyProtection="true">
      <alignment horizontal="center" vertical="center"/>
    </xf>
    <xf numFmtId="0" fontId="230" fillId="180" borderId="224" xfId="0" applyNumberFormat="true" applyFont="true" applyFill="true" applyBorder="true" applyAlignment="true" applyProtection="true">
      <alignment horizontal="center" vertical="center"/>
    </xf>
    <xf numFmtId="0" fontId="231" fillId="181" borderId="225" xfId="0" applyNumberFormat="true" applyFont="true" applyFill="true" applyBorder="true" applyAlignment="true" applyProtection="true">
      <alignment horizontal="center" vertical="center"/>
    </xf>
    <xf numFmtId="0" fontId="232" fillId="182" borderId="226" xfId="0" applyNumberFormat="true" applyFont="true" applyFill="true" applyBorder="true" applyAlignment="true" applyProtection="true">
      <alignment horizontal="center" vertical="center"/>
    </xf>
    <xf numFmtId="0" fontId="233" fillId="183" borderId="227" xfId="0" applyNumberFormat="true" applyFont="true" applyFill="true" applyBorder="true" applyAlignment="true" applyProtection="true">
      <alignment horizontal="center" vertical="center"/>
    </xf>
    <xf numFmtId="164" fontId="234" fillId="184" borderId="228" xfId="0" applyNumberFormat="true" applyFont="true" applyFill="true" applyBorder="true" applyAlignment="true" applyProtection="true">
      <alignment horizontal="center" vertical="center"/>
    </xf>
    <xf numFmtId="0" fontId="235" fillId="185" borderId="229" xfId="0" applyNumberFormat="true" applyFont="true" applyFill="true" applyBorder="true" applyAlignment="true" applyProtection="true">
      <alignment horizontal="center" vertical="center"/>
    </xf>
    <xf numFmtId="0" fontId="236" fillId="186" borderId="230" xfId="0" applyNumberFormat="true" applyFont="true" applyFill="true" applyBorder="true" applyAlignment="true" applyProtection="true">
      <alignment horizontal="center" vertical="center"/>
    </xf>
    <xf numFmtId="0" fontId="237" fillId="187" borderId="231" xfId="0" applyNumberFormat="true" applyFont="true" applyFill="true" applyBorder="true" applyAlignment="true" applyProtection="true">
      <alignment horizontal="center" vertical="center"/>
    </xf>
    <xf numFmtId="0" fontId="238" fillId="188" borderId="232" xfId="0" applyNumberFormat="true" applyFont="true" applyFill="true" applyBorder="true" applyAlignment="true" applyProtection="true">
      <alignment horizontal="center" vertical="center"/>
    </xf>
    <xf numFmtId="164" fontId="239" fillId="189" borderId="233" xfId="0" applyNumberFormat="true" applyFont="true" applyFill="true" applyBorder="true" applyAlignment="true" applyProtection="true">
      <alignment horizontal="center" vertical="center"/>
    </xf>
    <xf numFmtId="0" fontId="240" fillId="190" borderId="234" xfId="0" applyNumberFormat="true" applyFont="true" applyFill="true" applyBorder="true" applyAlignment="true" applyProtection="true">
      <alignment horizontal="center" vertical="center"/>
    </xf>
    <xf numFmtId="0" fontId="241" fillId="191" borderId="235" xfId="0" applyNumberFormat="true" applyFont="true" applyFill="true" applyBorder="true" applyAlignment="true" applyProtection="true">
      <alignment horizontal="center" vertical="center"/>
    </xf>
    <xf numFmtId="0" fontId="242" fillId="192" borderId="236" xfId="0" applyNumberFormat="true" applyFont="true" applyFill="true" applyBorder="true" applyAlignment="true" applyProtection="true">
      <alignment horizontal="center" vertical="center"/>
    </xf>
    <xf numFmtId="0" fontId="7" fillId="17" borderId="54"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8"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39"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8"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91" fillId="48" borderId="17" xfId="0" applyFont="true" applyFill="true" applyBorder="true" applyAlignment="true">
      <alignment horizontal="center" vertical="center" wrapText="true"/>
    </xf>
    <xf numFmtId="0" fontId="3" fillId="0" borderId="10"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8" fillId="2" borderId="92" xfId="20" applyFont="true" applyFill="true"/>
    <xf numFmtId="0" fontId="26" fillId="2" borderId="92" xfId="20" applyFont="true" applyFill="true"/>
    <xf numFmtId="0" fontId="79" fillId="2" borderId="92" xfId="20" applyFont="true" applyFill="true"/>
    <xf numFmtId="0" fontId="64"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3" fillId="42"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3" fillId="43" borderId="56" xfId="20" applyFont="true" applyFill="true" applyBorder="true" applyAlignment="true">
      <alignment horizontal="center" vertical="center"/>
    </xf>
    <xf numFmtId="0" fontId="63" fillId="43" borderId="14" xfId="20" applyFont="true" applyFill="true" applyBorder="true" applyAlignment="true">
      <alignment horizontal="center" vertical="center"/>
    </xf>
    <xf numFmtId="0" fontId="14" fillId="2" borderId="57" xfId="20" applyFont="true" applyFill="true" applyBorder="true" applyAlignment="true">
      <alignment horizontal="center" vertical="center" wrapText="true"/>
    </xf>
    <xf numFmtId="0" fontId="63" fillId="27" borderId="14" xfId="20" applyFont="true" applyFill="true" applyBorder="true" applyAlignment="true">
      <alignment horizontal="center" vertical="center"/>
    </xf>
    <xf numFmtId="0" fontId="63" fillId="27"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5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7"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8" xfId="20" applyFont="true" applyFill="true" applyBorder="true"/>
    <xf numFmtId="0" fontId="16" fillId="2" borderId="82" xfId="20" applyFont="true" applyFill="true" applyBorder="true" applyAlignment="true">
      <alignment horizontal="left"/>
    </xf>
    <xf numFmtId="0" fontId="16" fillId="2" borderId="58" xfId="20" applyFont="true" applyFill="true" applyBorder="true" applyAlignment="true">
      <alignment horizontal="left"/>
    </xf>
    <xf numFmtId="0" fontId="16" fillId="2" borderId="77" xfId="20" applyFont="true" applyFill="true" applyBorder="true"/>
    <xf numFmtId="165" fontId="3" fillId="2" borderId="29"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1"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3" fillId="42" borderId="92"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92" xfId="22" applyFont="true" applyFill="true" applyAlignment="true">
      <alignment horizontal="left" vertical="center" wrapText="true"/>
    </xf>
    <xf numFmtId="0" fontId="243"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73.038606290000004</c:v>
                </c:pt>
                <c:pt idx="1">
                  <c:v>1E-10</c:v>
                </c:pt>
                <c:pt idx="2">
                  <c:v>1E-10</c:v>
                </c:pt>
                <c:pt idx="3">
                  <c:v>1E-10</c:v>
                </c:pt>
                <c:pt idx="4">
                  <c:v>75.433065869999993</c:v>
                </c:pt>
                <c:pt idx="5">
                  <c:v>60.943021790000003</c:v>
                </c:pt>
              </c:numCache>
            </c:numRef>
          </c:val>
          <c:extLst>
            <c:ext xmlns:c16="http://schemas.microsoft.com/office/drawing/2014/chart" uri="{C3380CC4-5D6E-409C-BE32-E72D297353CC}">
              <c16:uniqueId val="{00000000-9DF8-4696-8095-B34817B52C9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DF8-4696-8095-B34817B52C9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DF8-4696-8095-B34817B52C9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F8-4696-8095-B34817B52C9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F8-4696-8095-B34817B52C9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F8-4696-8095-B34817B52C9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DF8-4696-8095-B34817B52C9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12.29084201</c:v>
                </c:pt>
                <c:pt idx="1">
                  <c:v>1E-10</c:v>
                </c:pt>
                <c:pt idx="2">
                  <c:v>1E-10</c:v>
                </c:pt>
                <c:pt idx="3">
                  <c:v>1E-10</c:v>
                </c:pt>
                <c:pt idx="4">
                  <c:v>11.151183809999999</c:v>
                </c:pt>
                <c:pt idx="5">
                  <c:v>16.506967599999999</c:v>
                </c:pt>
              </c:numCache>
            </c:numRef>
          </c:val>
          <c:extLst>
            <c:ext xmlns:c16="http://schemas.microsoft.com/office/drawing/2014/chart" uri="{C3380CC4-5D6E-409C-BE32-E72D297353CC}">
              <c16:uniqueId val="{00000007-9DF8-4696-8095-B34817B52C9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9DF8-4696-8095-B34817B52C9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14.670551700000001</c:v>
                </c:pt>
                <c:pt idx="1">
                  <c:v>1E-10</c:v>
                </c:pt>
                <c:pt idx="2">
                  <c:v>1E-10</c:v>
                </c:pt>
                <c:pt idx="3">
                  <c:v>1E-10</c:v>
                </c:pt>
                <c:pt idx="4">
                  <c:v>13.41575031</c:v>
                </c:pt>
                <c:pt idx="5">
                  <c:v>22.550010610000001</c:v>
                </c:pt>
              </c:numCache>
            </c:numRef>
          </c:val>
          <c:extLst>
            <c:ext xmlns:c16="http://schemas.microsoft.com/office/drawing/2014/chart" uri="{C3380CC4-5D6E-409C-BE32-E72D297353CC}">
              <c16:uniqueId val="{00000009-9DF8-4696-8095-B34817B52C9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52-4556-9007-FE22EA4D072C}"/>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52-4556-9007-FE22EA4D072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52-4556-9007-FE22EA4D072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52-4556-9007-FE22EA4D072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52-4556-9007-FE22EA4D072C}"/>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40-40F9-BE25-D76869CE5431}"/>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40-40F9-BE25-D76869CE5431}"/>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32-4603-AB08-874E99F88BA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32-4603-AB08-874E99F88BAC}"/>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32-4603-AB08-874E99F88BA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EC-4C02-B8B8-50D18DF0097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EC-4C02-B8B8-50D18DF0097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EB-4A81-A163-1B5B825A9D8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F0-4BD6-BD44-37A736BA4F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F0-4BD6-BD44-37A736BA4FB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DD-4414-9947-6343D5DEF591}"/>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DD-4414-9947-6343D5DEF591}"/>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DD-4414-9947-6343D5DEF591}"/>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DD-4414-9947-6343D5DEF59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BE-4660-9BA3-CBF384D3C38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BE-4660-9BA3-CBF384D3C3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69.45</c:v>
                </c:pt>
                <c:pt idx="4">
                  <c:v>#N/A</c:v>
                </c:pt>
                <c:pt idx="5">
                  <c:v>#N/A</c:v>
                </c:pt>
                <c:pt idx="6">
                  <c:v>#N/A</c:v>
                </c:pt>
                <c:pt idx="7">
                  <c:v>#N/A</c:v>
                </c:pt>
                <c:pt idx="8">
                  <c:v>65.489999999999995</c:v>
                </c:pt>
                <c:pt idx="9">
                  <c:v>50.137740000000001</c:v>
                </c:pt>
                <c:pt idx="10">
                  <c:v>#N/A</c:v>
                </c:pt>
                <c:pt idx="11">
                  <c:v>#N/A</c:v>
                </c:pt>
                <c:pt idx="12">
                  <c:v>62.33907</c:v>
                </c:pt>
                <c:pt idx="13">
                  <c:v>82</c:v>
                </c:pt>
                <c:pt idx="14">
                  <c:v>#N/A</c:v>
                </c:pt>
                <c:pt idx="15">
                  <c:v>#N/A</c:v>
                </c:pt>
                <c:pt idx="16">
                  <c:v>#N/A</c:v>
                </c:pt>
                <c:pt idx="17">
                  <c:v>72.027000000000001</c:v>
                </c:pt>
                <c:pt idx="18">
                  <c:v>78.143680000000003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57.1</c:v>
                </c:pt>
                <c:pt idx="11">
                  <c:v>57.1</c:v>
                </c:pt>
                <c:pt idx="12">
                  <c:v>57.1</c:v>
                </c:pt>
                <c:pt idx="13">
                  <c:v>57.1</c:v>
                </c:pt>
                <c:pt idx="14">
                  <c:v>57.1</c:v>
                </c:pt>
                <c:pt idx="15">
                  <c:v>59.6</c:v>
                </c:pt>
                <c:pt idx="16">
                  <c:v>62.1</c:v>
                </c:pt>
                <c:pt idx="17">
                  <c:v>64.599999999999994</c:v>
                </c:pt>
                <c:pt idx="18">
                  <c:v>67.099999999999994</c:v>
                </c:pt>
                <c:pt idx="19">
                  <c:v>69.599999999999994</c:v>
                </c:pt>
                <c:pt idx="20">
                  <c:v>72.099999999999994</c:v>
                </c:pt>
                <c:pt idx="21">
                  <c:v>74.599999999999994</c:v>
                </c:pt>
                <c:pt idx="22">
                  <c:v>77.099999999999994</c:v>
                </c:pt>
                <c:pt idx="23">
                  <c:v>79.599999999999994</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47.5</c:v>
                </c:pt>
                <c:pt idx="11">
                  <c:v>47.5</c:v>
                </c:pt>
                <c:pt idx="12">
                  <c:v>47.5</c:v>
                </c:pt>
                <c:pt idx="13">
                  <c:v>47.5</c:v>
                </c:pt>
                <c:pt idx="14">
                  <c:v>47.5</c:v>
                </c:pt>
                <c:pt idx="15">
                  <c:v>47.3</c:v>
                </c:pt>
                <c:pt idx="16">
                  <c:v>47.1</c:v>
                </c:pt>
                <c:pt idx="17">
                  <c:v>46.9</c:v>
                </c:pt>
                <c:pt idx="18">
                  <c:v>46.7</c:v>
                </c:pt>
                <c:pt idx="19">
                  <c:v>46.5</c:v>
                </c:pt>
                <c:pt idx="20">
                  <c:v>46.3</c:v>
                </c:pt>
                <c:pt idx="21">
                  <c:v>46.2</c:v>
                </c:pt>
                <c:pt idx="22">
                  <c:v>46</c:v>
                </c:pt>
                <c:pt idx="23">
                  <c:v>45.8</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40-40F9-BE25-D76869CE543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40-40F9-BE25-D76869CE543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40-40F9-BE25-D76869CE543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40-40F9-BE25-D76869CE5431}"/>
                </c:ext>
              </c:extLst>
            </c:dLbl>
            <c:dLbl>
              <c:idx val="5"/>
              <c:tx>
                <c:rich>
                  <a:bodyPr/>
                  <a:lstStyle/>
                  <a:p>
                    <a:pPr>
                      <a:defRPr sz="600" b="0" i="0">
                        <a:solidFill>
                          <a:srgbClr val="000000"/>
                        </a:solidFill>
                        <a:latin typeface="Arial"/>
                        <a:ea typeface="Arial"/>
                        <a:cs typeface="Arial"/>
                      </a:defRPr>
                    </a:pPr>
                    <a:r>
                      <a:rPr lang="en-US" sz="600"/>
                      <a:t>EBEI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40-40F9-BE25-D76869CE5431}"/>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40-40F9-BE25-D76869CE5431}"/>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32-4603-AB08-874E99F88BA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32-4603-AB08-874E99F88BAC}"/>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32-4603-AB08-874E99F88BA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EC-4C02-B8B8-50D18DF0097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CEC-4C02-B8B8-50D18DF0097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EB-4A81-A163-1B5B825A9D8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2F0-4BD6-BD44-37A736BA4F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F0-4BD6-BD44-37A736BA4FB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DD-4414-9947-6343D5DEF591}"/>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DD-4414-9947-6343D5DEF591}"/>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DD-4414-9947-6343D5DEF591}"/>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DD-4414-9947-6343D5DEF59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BE-4660-9BA3-CBF384D3C38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BE-4660-9BA3-CBF384D3C3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57.921300000000002</c:v>
                </c:pt>
                <c:pt idx="4">
                  <c:v>#N/A</c:v>
                </c:pt>
                <c:pt idx="5">
                  <c:v>#N/A</c:v>
                </c:pt>
                <c:pt idx="6">
                  <c:v>#N/A</c:v>
                </c:pt>
                <c:pt idx="7">
                  <c:v>#N/A</c:v>
                </c:pt>
                <c:pt idx="8">
                  <c:v>#N/A</c:v>
                </c:pt>
                <c:pt idx="9">
                  <c:v>29.213619999999999</c:v>
                </c:pt>
                <c:pt idx="10">
                  <c:v>#N/A</c:v>
                </c:pt>
                <c:pt idx="11">
                  <c:v>#N/A</c:v>
                </c:pt>
                <c:pt idx="12">
                  <c:v>41.390929999999997</c:v>
                </c:pt>
                <c:pt idx="13">
                  <c:v>50</c:v>
                </c:pt>
                <c:pt idx="14">
                  <c:v>#N/A</c:v>
                </c:pt>
                <c:pt idx="15">
                  <c:v>#N/A</c:v>
                </c:pt>
                <c:pt idx="16">
                  <c:v>#N/A</c:v>
                </c:pt>
                <c:pt idx="17">
                  <c:v>47.940420000000003</c:v>
                </c:pt>
                <c:pt idx="18">
                  <c:v>52.863819999999997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97.9</c:v>
                </c:pt>
                <c:pt idx="11">
                  <c:v>97.9</c:v>
                </c:pt>
                <c:pt idx="12">
                  <c:v>97.9</c:v>
                </c:pt>
                <c:pt idx="13">
                  <c:v>97.9</c:v>
                </c:pt>
                <c:pt idx="14">
                  <c:v>97.9</c:v>
                </c:pt>
                <c:pt idx="15">
                  <c:v>96.3</c:v>
                </c:pt>
                <c:pt idx="16">
                  <c:v>94.7</c:v>
                </c:pt>
                <c:pt idx="17">
                  <c:v>93.1</c:v>
                </c:pt>
                <c:pt idx="18">
                  <c:v>91.5</c:v>
                </c:pt>
                <c:pt idx="19">
                  <c:v>89.9</c:v>
                </c:pt>
                <c:pt idx="20">
                  <c:v>88.3</c:v>
                </c:pt>
                <c:pt idx="21">
                  <c:v>86.7</c:v>
                </c:pt>
                <c:pt idx="22">
                  <c:v>85.1</c:v>
                </c:pt>
                <c:pt idx="23">
                  <c:v>83.5</c:v>
                </c:pt>
              </c:numCache>
            </c:numRef>
          </c:yVal>
          <c:smooth val="0"/>
          <c:extLst>
            <c:ext xmlns:c16="http://schemas.microsoft.com/office/drawing/2014/chart" uri="{C3380CC4-5D6E-409C-BE32-E72D297353CC}">
              <c16:uniqueId val="{00000006-2E52-4556-9007-FE22EA4D072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52-4556-9007-FE22EA4D072C}"/>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52-4556-9007-FE22EA4D072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52-4556-9007-FE22EA4D072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52-4556-9007-FE22EA4D072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52-4556-9007-FE22EA4D072C}"/>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40-40F9-BE25-D76869CE5431}"/>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40-40F9-BE25-D76869CE5431}"/>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32-4603-AB08-874E99F88BA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32-4603-AB08-874E99F88BAC}"/>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32-4603-AB08-874E99F88BA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EC-4C02-B8B8-50D18DF0097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EC-4C02-B8B8-50D18DF0097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EB-4A81-A163-1B5B825A9D8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2F0-4BD6-BD44-37A736BA4FB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F0-4BD6-BD44-37A736BA4FB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DD-4414-9947-6343D5DEF591}"/>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DD-4414-9947-6343D5DEF591}"/>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DD-4414-9947-6343D5DEF591}"/>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DD-4414-9947-6343D5DEF59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BE-4660-9BA3-CBF384D3C38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BE-4660-9BA3-CBF384D3C3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95.8</c:v>
                </c:pt>
                <c:pt idx="4">
                  <c:v>#N/A</c:v>
                </c:pt>
                <c:pt idx="5">
                  <c:v>#N/A</c:v>
                </c:pt>
                <c:pt idx="6">
                  <c:v>#N/A</c:v>
                </c:pt>
                <c:pt idx="7">
                  <c:v>#N/A</c:v>
                </c:pt>
                <c:pt idx="8">
                  <c:v>94.23</c:v>
                </c:pt>
                <c:pt idx="9">
                  <c:v>88.367140000000006</c:v>
                </c:pt>
                <c:pt idx="10">
                  <c:v>#N/A</c:v>
                </c:pt>
                <c:pt idx="11">
                  <c:v>#N/A</c:v>
                </c:pt>
                <c:pt idx="12">
                  <c:v>89.351460000000003</c:v>
                </c:pt>
                <c:pt idx="13">
                  <c:v>#N/A</c:v>
                </c:pt>
                <c:pt idx="14">
                  <c:v>#N/A</c:v>
                </c:pt>
                <c:pt idx="15">
                  <c:v>#N/A</c:v>
                </c:pt>
                <c:pt idx="16">
                  <c:v>#N/A</c:v>
                </c:pt>
                <c:pt idx="17">
                  <c:v>88.747960000000006</c:v>
                </c:pt>
                <c:pt idx="18">
                  <c:v>87.675250000000005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2E52-4556-9007-FE22EA4D072C}"/>
            </c:ext>
          </c:extLst>
        </c:ser>
        <c:dLbls>
          <c:showLegendKey val="0"/>
          <c:showVal val="0"/>
          <c:showCatName val="0"/>
          <c:showSerName val="0"/>
          <c:showPercent val="0"/>
          <c:showBubbleSize val="0"/>
        </c:dLbls>
        <c:axId val="84455808"/>
        <c:axId val="84457344"/>
      </c:scatterChart>
      <c:valAx>
        <c:axId val="84455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7344"/>
        <c:crosses val="autoZero"/>
        <c:crossBetween val="midCat"/>
        <c:majorUnit val="5"/>
      </c:valAx>
      <c:valAx>
        <c:axId val="844573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55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CED-4884-BA0B-A81DA5F163C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ED-4884-BA0B-A81DA5F163C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CED-4884-BA0B-A81DA5F163C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CED-4884-BA0B-A81DA5F163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ED-4884-BA0B-A81DA5F163C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E23-486B-849C-C3B3C6DDF5ED}"/>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E23-486B-849C-C3B3C6DDF5ED}"/>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A9-464D-B493-365A433DA8B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A9-464D-B493-365A433DA8BD}"/>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A9-464D-B493-365A433DA8B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5C-4622-8FB8-B46E78F2A93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5C-4622-8FB8-B46E78F2A93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3E-4C81-9EAD-C9C05879BE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7-4346-BD9D-BA1A6270C6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7-4346-BD9D-BA1A6270C6E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A-478D-B98D-7C2E7C843B87}"/>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A-478D-B98D-7C2E7C843B87}"/>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3A-478D-B98D-7C2E7C843B87}"/>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3A-478D-B98D-7C2E7C843B8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50-419A-B759-15B6448C1C2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650-419A-B759-15B6448C1C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CED-4884-BA0B-A81DA5F163C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CED-4884-BA0B-A81DA5F163C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CED-4884-BA0B-A81DA5F163C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E23-486B-849C-C3B3C6DDF5ED}"/>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E23-486B-849C-C3B3C6DDF5ED}"/>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A9-464D-B493-365A433DA8B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A9-464D-B493-365A433DA8BD}"/>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A9-464D-B493-365A433DA8B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5C-4622-8FB8-B46E78F2A93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5C-4622-8FB8-B46E78F2A93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3E-4C81-9EAD-C9C05879BE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7-4346-BD9D-BA1A6270C6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7-4346-BD9D-BA1A6270C6E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3A-478D-B98D-7C2E7C843B87}"/>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3A-478D-B98D-7C2E7C843B87}"/>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3A-478D-B98D-7C2E7C843B87}"/>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3A-478D-B98D-7C2E7C843B8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50-419A-B759-15B6448C1C2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650-419A-B759-15B6448C1C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3CED-4884-BA0B-A81DA5F163C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CED-4884-BA0B-A81DA5F163C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CED-4884-BA0B-A81DA5F163C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CED-4884-BA0B-A81DA5F163C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CED-4884-BA0B-A81DA5F163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CED-4884-BA0B-A81DA5F163C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E23-486B-849C-C3B3C6DDF5ED}"/>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E23-486B-849C-C3B3C6DDF5ED}"/>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A9-464D-B493-365A433DA8B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A9-464D-B493-365A433DA8BD}"/>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A9-464D-B493-365A433DA8B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5C-4622-8FB8-B46E78F2A93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5C-4622-8FB8-B46E78F2A93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3E-4C81-9EAD-C9C05879BE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97-4346-BD9D-BA1A6270C6E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97-4346-BD9D-BA1A6270C6E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3A-478D-B98D-7C2E7C843B87}"/>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3A-478D-B98D-7C2E7C843B87}"/>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A-478D-B98D-7C2E7C843B87}"/>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3A-478D-B98D-7C2E7C843B87}"/>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50-419A-B759-15B6448C1C2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650-419A-B759-15B6448C1C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3CED-4884-BA0B-A81DA5F163C7}"/>
            </c:ext>
          </c:extLst>
        </c:ser>
        <c:dLbls>
          <c:showLegendKey val="0"/>
          <c:showVal val="0"/>
          <c:showCatName val="0"/>
          <c:showSerName val="0"/>
          <c:showPercent val="0"/>
          <c:showBubbleSize val="0"/>
        </c:dLbls>
        <c:axId val="84725760"/>
        <c:axId val="84727296"/>
      </c:scatterChart>
      <c:valAx>
        <c:axId val="84725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7296"/>
        <c:crosses val="autoZero"/>
        <c:crossBetween val="midCat"/>
        <c:majorUnit val="5"/>
      </c:valAx>
      <c:valAx>
        <c:axId val="84727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5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CF-42AF-92CF-82F0AC7B802F}"/>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CF-42AF-92CF-82F0AC7B802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CF-42AF-92CF-82F0AC7B80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CF-42AF-92CF-82F0AC7B80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CF-42AF-92CF-82F0AC7B802F}"/>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7A-4103-8E5A-AEFF5F168673}"/>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7A-4103-8E5A-AEFF5F168673}"/>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D4-4712-9F8E-C480E7E5FA0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D4-4712-9F8E-C480E7E5FA0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D4-4712-9F8E-C480E7E5FA0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94-4579-955B-6750E87D3E23}"/>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94-4579-955B-6750E87D3E23}"/>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D5-4EFA-9406-5AECF48676E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68-4272-8BCE-96F3F9F01C8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68-4272-8BCE-96F3F9F01C8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203-4450-9798-BF5DD07F9056}"/>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203-4450-9798-BF5DD07F9056}"/>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203-4450-9798-BF5DD07F9056}"/>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203-4450-9798-BF5DD07F905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38-464A-9DE3-FA9BF9CE4FA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038-464A-9DE3-FA9BF9CE4F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60.199999999999996</c:v>
                </c:pt>
                <c:pt idx="4">
                  <c:v>#N/A</c:v>
                </c:pt>
                <c:pt idx="5">
                  <c:v>#N/A</c:v>
                </c:pt>
                <c:pt idx="6">
                  <c:v>#N/A</c:v>
                </c:pt>
                <c:pt idx="7">
                  <c:v>#N/A</c:v>
                </c:pt>
                <c:pt idx="8">
                  <c:v>62.410000000000004</c:v>
                </c:pt>
                <c:pt idx="9">
                  <c:v>50.950620000000001</c:v>
                </c:pt>
                <c:pt idx="10">
                  <c:v>#N/A</c:v>
                </c:pt>
                <c:pt idx="11">
                  <c:v>#N/A</c:v>
                </c:pt>
                <c:pt idx="12">
                  <c:v>61.298819999999999</c:v>
                </c:pt>
                <c:pt idx="13">
                  <c:v>73</c:v>
                </c:pt>
                <c:pt idx="14">
                  <c:v>#N/A</c:v>
                </c:pt>
                <c:pt idx="15">
                  <c:v>#N/A</c:v>
                </c:pt>
                <c:pt idx="16">
                  <c:v>#N/A</c:v>
                </c:pt>
                <c:pt idx="17">
                  <c:v>70.296080000000003</c:v>
                </c:pt>
                <c:pt idx="18">
                  <c:v>76.905529999999999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48.8</c:v>
                </c:pt>
                <c:pt idx="11">
                  <c:v>48.8</c:v>
                </c:pt>
                <c:pt idx="12">
                  <c:v>48.8</c:v>
                </c:pt>
                <c:pt idx="13">
                  <c:v>48.8</c:v>
                </c:pt>
                <c:pt idx="14">
                  <c:v>48.8</c:v>
                </c:pt>
                <c:pt idx="15">
                  <c:v>52.4</c:v>
                </c:pt>
                <c:pt idx="16">
                  <c:v>55.9</c:v>
                </c:pt>
                <c:pt idx="17">
                  <c:v>59.4</c:v>
                </c:pt>
                <c:pt idx="18">
                  <c:v>63</c:v>
                </c:pt>
                <c:pt idx="19">
                  <c:v>66.5</c:v>
                </c:pt>
                <c:pt idx="20">
                  <c:v>70.099999999999994</c:v>
                </c:pt>
                <c:pt idx="21">
                  <c:v>73.599999999999994</c:v>
                </c:pt>
                <c:pt idx="22">
                  <c:v>77.2</c:v>
                </c:pt>
                <c:pt idx="23">
                  <c:v>80.7</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38.700000000000003</c:v>
                </c:pt>
                <c:pt idx="11">
                  <c:v>38.700000000000003</c:v>
                </c:pt>
                <c:pt idx="12">
                  <c:v>38.700000000000003</c:v>
                </c:pt>
                <c:pt idx="13">
                  <c:v>38.700000000000003</c:v>
                </c:pt>
                <c:pt idx="14">
                  <c:v>38.700000000000003</c:v>
                </c:pt>
                <c:pt idx="15">
                  <c:v>39.5</c:v>
                </c:pt>
                <c:pt idx="16">
                  <c:v>40.4</c:v>
                </c:pt>
                <c:pt idx="17">
                  <c:v>41.2</c:v>
                </c:pt>
                <c:pt idx="18">
                  <c:v>42.1</c:v>
                </c:pt>
                <c:pt idx="19">
                  <c:v>42.9</c:v>
                </c:pt>
                <c:pt idx="20">
                  <c:v>43.8</c:v>
                </c:pt>
                <c:pt idx="21">
                  <c:v>44.6</c:v>
                </c:pt>
                <c:pt idx="22">
                  <c:v>45.4</c:v>
                </c:pt>
                <c:pt idx="23">
                  <c:v>46.3</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CF-42AF-92CF-82F0AC7B802F}"/>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CF-42AF-92CF-82F0AC7B80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CF-42AF-92CF-82F0AC7B802F}"/>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7A-4103-8E5A-AEFF5F168673}"/>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7A-4103-8E5A-AEFF5F168673}"/>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D4-4712-9F8E-C480E7E5FA0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D4-4712-9F8E-C480E7E5FA0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D4-4712-9F8E-C480E7E5FA0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94-4579-955B-6750E87D3E23}"/>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394-4579-955B-6750E87D3E23}"/>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D5-4EFA-9406-5AECF48676E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68-4272-8BCE-96F3F9F01C8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68-4272-8BCE-96F3F9F01C8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203-4450-9798-BF5DD07F9056}"/>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203-4450-9798-BF5DD07F9056}"/>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203-4450-9798-BF5DD07F9056}"/>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203-4450-9798-BF5DD07F905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38-464A-9DE3-FA9BF9CE4FA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038-464A-9DE3-FA9BF9CE4F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48.701799999999999</c:v>
                </c:pt>
                <c:pt idx="4">
                  <c:v>#N/A</c:v>
                </c:pt>
                <c:pt idx="5">
                  <c:v>#N/A</c:v>
                </c:pt>
                <c:pt idx="6">
                  <c:v>#N/A</c:v>
                </c:pt>
                <c:pt idx="7">
                  <c:v>#N/A</c:v>
                </c:pt>
                <c:pt idx="8">
                  <c:v>#N/A</c:v>
                </c:pt>
                <c:pt idx="9">
                  <c:v>30.79749</c:v>
                </c:pt>
                <c:pt idx="10">
                  <c:v>#N/A</c:v>
                </c:pt>
                <c:pt idx="11">
                  <c:v>#N/A</c:v>
                </c:pt>
                <c:pt idx="12">
                  <c:v>39.246229999999997</c:v>
                </c:pt>
                <c:pt idx="13">
                  <c:v>42</c:v>
                </c:pt>
                <c:pt idx="14">
                  <c:v>#N/A</c:v>
                </c:pt>
                <c:pt idx="15">
                  <c:v>#N/A</c:v>
                </c:pt>
                <c:pt idx="16">
                  <c:v>#N/A</c:v>
                </c:pt>
                <c:pt idx="17">
                  <c:v>45.18186</c:v>
                </c:pt>
                <c:pt idx="18">
                  <c:v>50.730429999999998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92</c:v>
                </c:pt>
                <c:pt idx="11">
                  <c:v>92</c:v>
                </c:pt>
                <c:pt idx="12">
                  <c:v>92</c:v>
                </c:pt>
                <c:pt idx="13">
                  <c:v>92</c:v>
                </c:pt>
                <c:pt idx="14">
                  <c:v>92</c:v>
                </c:pt>
                <c:pt idx="15">
                  <c:v>90.9</c:v>
                </c:pt>
                <c:pt idx="16">
                  <c:v>89.9</c:v>
                </c:pt>
                <c:pt idx="17">
                  <c:v>88.8</c:v>
                </c:pt>
                <c:pt idx="18">
                  <c:v>87.7</c:v>
                </c:pt>
                <c:pt idx="19">
                  <c:v>86.6</c:v>
                </c:pt>
                <c:pt idx="20">
                  <c:v>85.6</c:v>
                </c:pt>
                <c:pt idx="21">
                  <c:v>84.5</c:v>
                </c:pt>
                <c:pt idx="22">
                  <c:v>83.4</c:v>
                </c:pt>
                <c:pt idx="23">
                  <c:v>82.3</c:v>
                </c:pt>
              </c:numCache>
            </c:numRef>
          </c:yVal>
          <c:smooth val="0"/>
          <c:extLst>
            <c:ext xmlns:c16="http://schemas.microsoft.com/office/drawing/2014/chart" uri="{C3380CC4-5D6E-409C-BE32-E72D297353CC}">
              <c16:uniqueId val="{0000000B-DBCF-42AF-92CF-82F0AC7B802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BCF-42AF-92CF-82F0AC7B802F}"/>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BCF-42AF-92CF-82F0AC7B802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BCF-42AF-92CF-82F0AC7B80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BCF-42AF-92CF-82F0AC7B80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BCF-42AF-92CF-82F0AC7B802F}"/>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7A-4103-8E5A-AEFF5F168673}"/>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7A-4103-8E5A-AEFF5F168673}"/>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D4-4712-9F8E-C480E7E5FA0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D4-4712-9F8E-C480E7E5FA0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D4-4712-9F8E-C480E7E5FA0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94-4579-955B-6750E87D3E23}"/>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94-4579-955B-6750E87D3E23}"/>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2D5-4EFA-9406-5AECF48676E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68-4272-8BCE-96F3F9F01C8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68-4272-8BCE-96F3F9F01C8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203-4450-9798-BF5DD07F9056}"/>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203-4450-9798-BF5DD07F9056}"/>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203-4450-9798-BF5DD07F9056}"/>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203-4450-9798-BF5DD07F905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38-464A-9DE3-FA9BF9CE4FA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038-464A-9DE3-FA9BF9CE4F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91.8</c:v>
                </c:pt>
                <c:pt idx="4">
                  <c:v>#N/A</c:v>
                </c:pt>
                <c:pt idx="5">
                  <c:v>#N/A</c:v>
                </c:pt>
                <c:pt idx="6">
                  <c:v>#N/A</c:v>
                </c:pt>
                <c:pt idx="7">
                  <c:v>#N/A</c:v>
                </c:pt>
                <c:pt idx="8">
                  <c:v>88.2</c:v>
                </c:pt>
                <c:pt idx="9">
                  <c:v>84.740939999999995</c:v>
                </c:pt>
                <c:pt idx="10">
                  <c:v>#N/A</c:v>
                </c:pt>
                <c:pt idx="11">
                  <c:v>#N/A</c:v>
                </c:pt>
                <c:pt idx="12">
                  <c:v>86.952370000000002</c:v>
                </c:pt>
                <c:pt idx="13">
                  <c:v>#N/A</c:v>
                </c:pt>
                <c:pt idx="14">
                  <c:v>#N/A</c:v>
                </c:pt>
                <c:pt idx="15">
                  <c:v>#N/A</c:v>
                </c:pt>
                <c:pt idx="16">
                  <c:v>#N/A</c:v>
                </c:pt>
                <c:pt idx="17">
                  <c:v>86.514880000000005</c:v>
                </c:pt>
                <c:pt idx="18">
                  <c:v>84.817260000000005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1-DBCF-42AF-92CF-82F0AC7B802F}"/>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60E-425C-884D-077C2ED0530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0E-425C-884D-077C2ED0530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0E-425C-884D-077C2ED0530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0E-425C-884D-077C2ED0530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0E-425C-884D-077C2ED0530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C9F-4061-A74F-806DD33A91E2}"/>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9F-4061-A74F-806DD33A91E2}"/>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B1-4E92-B744-D89B28186E57}"/>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B1-4E92-B744-D89B28186E57}"/>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B1-4E92-B744-D89B28186E5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C2-4D05-B62D-6757B8F96008}"/>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C2-4D05-B62D-6757B8F96008}"/>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1A-430F-A010-B0B6D78416F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3E-4994-B83A-3BA45B3D27A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3E-4994-B83A-3BA45B3D27A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5E-47F6-A525-B4680E615CE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5E-47F6-A525-B4680E615CE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5E-47F6-A525-B4680E615CE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75E-47F6-A525-B4680E615CE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87-428E-80DC-67E59ECEBC5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887-428E-80DC-67E59ECEBC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93</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93</c:v>
                </c:pt>
                <c:pt idx="14">
                  <c:v>93</c:v>
                </c:pt>
                <c:pt idx="15">
                  <c:v>93</c:v>
                </c:pt>
                <c:pt idx="16">
                  <c:v>93</c:v>
                </c:pt>
                <c:pt idx="17">
                  <c:v>93</c:v>
                </c:pt>
                <c:pt idx="18">
                  <c:v>93</c:v>
                </c:pt>
                <c:pt idx="19">
                  <c:v>93</c:v>
                </c:pt>
                <c:pt idx="20">
                  <c:v>93</c:v>
                </c:pt>
                <c:pt idx="21">
                  <c:v>93</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60.7</c:v>
                </c:pt>
                <c:pt idx="9">
                  <c:v>60.7</c:v>
                </c:pt>
                <c:pt idx="10">
                  <c:v>60.7</c:v>
                </c:pt>
                <c:pt idx="11">
                  <c:v>60.7</c:v>
                </c:pt>
                <c:pt idx="12">
                  <c:v>60.7</c:v>
                </c:pt>
                <c:pt idx="13">
                  <c:v>64</c:v>
                </c:pt>
                <c:pt idx="14">
                  <c:v>67.2</c:v>
                </c:pt>
                <c:pt idx="15">
                  <c:v>70.5</c:v>
                </c:pt>
                <c:pt idx="16">
                  <c:v>73.7</c:v>
                </c:pt>
                <c:pt idx="17">
                  <c:v>77</c:v>
                </c:pt>
                <c:pt idx="18">
                  <c:v>80.3</c:v>
                </c:pt>
                <c:pt idx="19">
                  <c:v>83.5</c:v>
                </c:pt>
                <c:pt idx="20">
                  <c:v>86.8</c:v>
                </c:pt>
                <c:pt idx="21">
                  <c:v>90.1</c:v>
                </c:pt>
                <c:pt idx="22">
                  <c:v>93.3</c:v>
                </c:pt>
                <c:pt idx="23">
                  <c:v>96.6</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0E-425C-884D-077C2ED0530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0E-425C-884D-077C2ED0530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0E-425C-884D-077C2ED0530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60E-425C-884D-077C2ED0530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9F-4061-A74F-806DD33A91E2}"/>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9F-4061-A74F-806DD33A91E2}"/>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B1-4E92-B744-D89B28186E5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B1-4E92-B744-D89B28186E57}"/>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AB1-4E92-B744-D89B28186E5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C2-4D05-B62D-6757B8F96008}"/>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5C2-4D05-B62D-6757B8F96008}"/>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1A-430F-A010-B0B6D78416F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3E-4994-B83A-3BA45B3D27A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3E-4994-B83A-3BA45B3D27A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75E-47F6-A525-B4680E615CE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75E-47F6-A525-B4680E615CE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75E-47F6-A525-B4680E615CE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75E-47F6-A525-B4680E615CE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87-428E-80DC-67E59ECEBC5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887-428E-80DC-67E59ECEBC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63.88</c:v>
                </c:pt>
                <c:pt idx="1">
                  <c:v>#N/A</c:v>
                </c:pt>
                <c:pt idx="2">
                  <c:v>#N/A</c:v>
                </c:pt>
                <c:pt idx="3">
                  <c:v>#N/A</c:v>
                </c:pt>
                <c:pt idx="4">
                  <c:v>#N/A</c:v>
                </c:pt>
                <c:pt idx="5">
                  <c:v>77.099999999999994</c:v>
                </c:pt>
                <c:pt idx="6">
                  <c:v>77.099999999999994</c:v>
                </c:pt>
                <c:pt idx="7">
                  <c:v>73</c:v>
                </c:pt>
                <c:pt idx="8">
                  <c:v>#N/A</c:v>
                </c:pt>
                <c:pt idx="9">
                  <c:v>86.100679999999997</c:v>
                </c:pt>
                <c:pt idx="10">
                  <c:v>#N/A</c:v>
                </c:pt>
                <c:pt idx="11">
                  <c:v>#N/A</c:v>
                </c:pt>
                <c:pt idx="12">
                  <c:v>86.475759999999994</c:v>
                </c:pt>
                <c:pt idx="13">
                  <c:v>#N/A</c:v>
                </c:pt>
                <c:pt idx="14">
                  <c:v>#N/A</c:v>
                </c:pt>
                <c:pt idx="15">
                  <c:v>#N/A</c:v>
                </c:pt>
                <c:pt idx="16">
                  <c:v>#N/A</c:v>
                </c:pt>
                <c:pt idx="17">
                  <c:v>85.571330000000003</c:v>
                </c:pt>
                <c:pt idx="18">
                  <c:v>86.381919999999994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92.5</c:v>
                </c:pt>
                <c:pt idx="9">
                  <c:v>92.5</c:v>
                </c:pt>
                <c:pt idx="10">
                  <c:v>92.5</c:v>
                </c:pt>
                <c:pt idx="11">
                  <c:v>92.5</c:v>
                </c:pt>
                <c:pt idx="12">
                  <c:v>92.5</c:v>
                </c:pt>
                <c:pt idx="13">
                  <c:v>93.4</c:v>
                </c:pt>
                <c:pt idx="14">
                  <c:v>94.2</c:v>
                </c:pt>
                <c:pt idx="15">
                  <c:v>95.1</c:v>
                </c:pt>
                <c:pt idx="16">
                  <c:v>96</c:v>
                </c:pt>
                <c:pt idx="17">
                  <c:v>96.8</c:v>
                </c:pt>
                <c:pt idx="18">
                  <c:v>97.7</c:v>
                </c:pt>
                <c:pt idx="19">
                  <c:v>98.6</c:v>
                </c:pt>
                <c:pt idx="20">
                  <c:v>99.4</c:v>
                </c:pt>
                <c:pt idx="21">
                  <c:v>100</c:v>
                </c:pt>
                <c:pt idx="22">
                  <c:v>100</c:v>
                </c:pt>
                <c:pt idx="23">
                  <c:v>100</c:v>
                </c:pt>
              </c:numCache>
            </c:numRef>
          </c:yVal>
          <c:smooth val="0"/>
          <c:extLst>
            <c:ext xmlns:c16="http://schemas.microsoft.com/office/drawing/2014/chart" uri="{C3380CC4-5D6E-409C-BE32-E72D297353CC}">
              <c16:uniqueId val="{0000000A-C60E-425C-884D-077C2ED0530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60E-425C-884D-077C2ED0530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60E-425C-884D-077C2ED0530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60E-425C-884D-077C2ED0530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60E-425C-884D-077C2ED0530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60E-425C-884D-077C2ED0530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9F-4061-A74F-806DD33A91E2}"/>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9F-4061-A74F-806DD33A91E2}"/>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B1-4E92-B744-D89B28186E5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B1-4E92-B744-D89B28186E57}"/>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B1-4E92-B744-D89B28186E57}"/>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5C2-4D05-B62D-6757B8F96008}"/>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C2-4D05-B62D-6757B8F96008}"/>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1A-430F-A010-B0B6D78416F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3E-4994-B83A-3BA45B3D27A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3E-4994-B83A-3BA45B3D27A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5E-47F6-A525-B4680E615CE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5E-47F6-A525-B4680E615CE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5E-47F6-A525-B4680E615CE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5E-47F6-A525-B4680E615CE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87-428E-80DC-67E59ECEBC5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87-428E-80DC-67E59ECEBC5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93.37</c:v>
                </c:pt>
                <c:pt idx="1">
                  <c:v>#N/A</c:v>
                </c:pt>
                <c:pt idx="2">
                  <c:v>#N/A</c:v>
                </c:pt>
                <c:pt idx="3">
                  <c:v>#N/A</c:v>
                </c:pt>
                <c:pt idx="4">
                  <c:v>#N/A</c:v>
                </c:pt>
                <c:pt idx="5">
                  <c:v>#N/A</c:v>
                </c:pt>
                <c:pt idx="6">
                  <c:v>#N/A</c:v>
                </c:pt>
                <c:pt idx="7">
                  <c:v>#N/A</c:v>
                </c:pt>
                <c:pt idx="8">
                  <c:v>#N/A</c:v>
                </c:pt>
                <c:pt idx="9">
                  <c:v>99.223640000000003</c:v>
                </c:pt>
                <c:pt idx="10">
                  <c:v>#N/A</c:v>
                </c:pt>
                <c:pt idx="11">
                  <c:v>#N/A</c:v>
                </c:pt>
                <c:pt idx="12">
                  <c:v>99.434479999999994</c:v>
                </c:pt>
                <c:pt idx="13">
                  <c:v>#N/A</c:v>
                </c:pt>
                <c:pt idx="14">
                  <c:v>#N/A</c:v>
                </c:pt>
                <c:pt idx="15">
                  <c:v>#N/A</c:v>
                </c:pt>
                <c:pt idx="16">
                  <c:v>#N/A</c:v>
                </c:pt>
                <c:pt idx="17">
                  <c:v>99.220389999999995</c:v>
                </c:pt>
                <c:pt idx="18">
                  <c:v>98.967500000000001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C60E-425C-884D-077C2ED05307}"/>
            </c:ext>
          </c:extLst>
        </c:ser>
        <c:dLbls>
          <c:showLegendKey val="0"/>
          <c:showVal val="0"/>
          <c:showCatName val="0"/>
          <c:showSerName val="0"/>
          <c:showPercent val="0"/>
          <c:showBubbleSize val="0"/>
        </c:dLbls>
        <c:axId val="85610496"/>
        <c:axId val="85612032"/>
      </c:scatterChart>
      <c:valAx>
        <c:axId val="856104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2032"/>
        <c:crosses val="autoZero"/>
        <c:crossBetween val="midCat"/>
        <c:majorUnit val="5"/>
      </c:valAx>
      <c:valAx>
        <c:axId val="8561203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104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0C3-4508-8B4E-8B1EA370994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0C3-4508-8B4E-8B1EA370994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0C3-4508-8B4E-8B1EA370994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C3-4508-8B4E-8B1EA37099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C3-4508-8B4E-8B1EA370994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7AE-45B2-936A-5826D3FA070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AE-45B2-936A-5826D3FA070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62-4D8A-995B-B14C301FA93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62-4D8A-995B-B14C301FA93F}"/>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62-4D8A-995B-B14C301FA93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E4-4FE1-8A5D-A7D7653488E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E4-4FE1-8A5D-A7D7653488E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343-43DA-A207-B73423DE145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39-47DF-A426-74E8A1E9F2B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39-47DF-A426-74E8A1E9F2B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10-4998-BD64-0961B8ABB4F5}"/>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10-4998-BD64-0961B8ABB4F5}"/>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810-4998-BD64-0961B8ABB4F5}"/>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810-4998-BD64-0961B8ABB4F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8F-4A5B-B0D3-BA71D3B01CB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B8F-4A5B-B0D3-BA71D3B01C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0C3-4508-8B4E-8B1EA370994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0C3-4508-8B4E-8B1EA370994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0C3-4508-8B4E-8B1EA370994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7AE-45B2-936A-5826D3FA070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7AE-45B2-936A-5826D3FA070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A62-4D8A-995B-B14C301FA93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62-4D8A-995B-B14C301FA93F}"/>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62-4D8A-995B-B14C301FA93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E4-4FE1-8A5D-A7D7653488E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E4-4FE1-8A5D-A7D7653488E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43-43DA-A207-B73423DE145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39-47DF-A426-74E8A1E9F2B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39-47DF-A426-74E8A1E9F2B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810-4998-BD64-0961B8ABB4F5}"/>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810-4998-BD64-0961B8ABB4F5}"/>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810-4998-BD64-0961B8ABB4F5}"/>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810-4998-BD64-0961B8ABB4F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8F-4A5B-B0D3-BA71D3B01CB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8F-4A5B-B0D3-BA71D3B01C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40C3-4508-8B4E-8B1EA370994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0C3-4508-8B4E-8B1EA370994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0C3-4508-8B4E-8B1EA370994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0C3-4508-8B4E-8B1EA370994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0C3-4508-8B4E-8B1EA370994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0C3-4508-8B4E-8B1EA370994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7AE-45B2-936A-5826D3FA070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7AE-45B2-936A-5826D3FA070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62-4D8A-995B-B14C301FA93F}"/>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62-4D8A-995B-B14C301FA93F}"/>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62-4D8A-995B-B14C301FA93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DE4-4FE1-8A5D-A7D7653488E1}"/>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DE4-4FE1-8A5D-A7D7653488E1}"/>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343-43DA-A207-B73423DE145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E39-47DF-A426-74E8A1E9F2BC}"/>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39-47DF-A426-74E8A1E9F2BC}"/>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810-4998-BD64-0961B8ABB4F5}"/>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10-4998-BD64-0961B8ABB4F5}"/>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10-4998-BD64-0961B8ABB4F5}"/>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10-4998-BD64-0961B8ABB4F5}"/>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8F-4A5B-B0D3-BA71D3B01CB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8F-4A5B-B0D3-BA71D3B01CB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40C3-4508-8B4E-8B1EA3709941}"/>
            </c:ext>
          </c:extLst>
        </c:ser>
        <c:dLbls>
          <c:showLegendKey val="0"/>
          <c:showVal val="0"/>
          <c:showCatName val="0"/>
          <c:showSerName val="0"/>
          <c:showPercent val="0"/>
          <c:showBubbleSize val="0"/>
        </c:dLbls>
        <c:axId val="85856256"/>
        <c:axId val="85857792"/>
      </c:scatterChart>
      <c:valAx>
        <c:axId val="85856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7792"/>
        <c:crosses val="autoZero"/>
        <c:crossBetween val="midCat"/>
        <c:majorUnit val="5"/>
      </c:valAx>
      <c:valAx>
        <c:axId val="858577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6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5D-42C3-9B68-CEE3A8B3282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5D-42C3-9B68-CEE3A8B3282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5D-42C3-9B68-CEE3A8B3282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5D-42C3-9B68-CEE3A8B328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A2A-49D4-BEB8-40A0E347822D}"/>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2A-49D4-BEB8-40A0E347822D}"/>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27-40F0-9C85-8AA3721A27C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27-40F0-9C85-8AA3721A27C6}"/>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A27-40F0-9C85-8AA3721A27C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A4-4004-8288-55D949550350}"/>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A4-4004-8288-55D949550350}"/>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F5-4E79-96CE-67B2E3D309D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65-492D-B6EC-05606E3D496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65-492D-B6EC-05606E3D496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82E-4B35-AC7D-74BD041B7CF4}"/>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82E-4B35-AC7D-74BD041B7CF4}"/>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82E-4B35-AC7D-74BD041B7CF4}"/>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82E-4B35-AC7D-74BD041B7CF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1E-43C9-825F-0FCF1FA2583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1E-43C9-825F-0FCF1FA258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92</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c:v>
                </c:pt>
                <c:pt idx="14">
                  <c:v>92</c:v>
                </c:pt>
                <c:pt idx="15">
                  <c:v>92</c:v>
                </c:pt>
                <c:pt idx="16">
                  <c:v>92</c:v>
                </c:pt>
                <c:pt idx="17">
                  <c:v>92</c:v>
                </c:pt>
                <c:pt idx="18">
                  <c:v>92</c:v>
                </c:pt>
                <c:pt idx="19">
                  <c:v>92</c:v>
                </c:pt>
                <c:pt idx="20">
                  <c:v>92</c:v>
                </c:pt>
                <c:pt idx="21">
                  <c:v>92</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18.7</c:v>
                </c:pt>
                <c:pt idx="9">
                  <c:v>18.7</c:v>
                </c:pt>
                <c:pt idx="10">
                  <c:v>18.7</c:v>
                </c:pt>
                <c:pt idx="11">
                  <c:v>18.7</c:v>
                </c:pt>
                <c:pt idx="12">
                  <c:v>18.7</c:v>
                </c:pt>
                <c:pt idx="13">
                  <c:v>24.5</c:v>
                </c:pt>
                <c:pt idx="14">
                  <c:v>30.3</c:v>
                </c:pt>
                <c:pt idx="15">
                  <c:v>36.1</c:v>
                </c:pt>
                <c:pt idx="16">
                  <c:v>41.9</c:v>
                </c:pt>
                <c:pt idx="17">
                  <c:v>47.7</c:v>
                </c:pt>
                <c:pt idx="18">
                  <c:v>53.5</c:v>
                </c:pt>
                <c:pt idx="19">
                  <c:v>59.3</c:v>
                </c:pt>
                <c:pt idx="20">
                  <c:v>65.099999999999994</c:v>
                </c:pt>
                <c:pt idx="21">
                  <c:v>70.900000000000006</c:v>
                </c:pt>
                <c:pt idx="22">
                  <c:v>76.7</c:v>
                </c:pt>
                <c:pt idx="23">
                  <c:v>82.5</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5D-42C3-9B68-CEE3A8B3282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5D-42C3-9B68-CEE3A8B3282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5D-42C3-9B68-CEE3A8B3282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2A-49D4-BEB8-40A0E347822D}"/>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2A-49D4-BEB8-40A0E347822D}"/>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A27-40F0-9C85-8AA3721A27C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A27-40F0-9C85-8AA3721A27C6}"/>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A27-40F0-9C85-8AA3721A27C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A4-4004-8288-55D949550350}"/>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5A4-4004-8288-55D949550350}"/>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F5-4E79-96CE-67B2E3D309D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65-492D-B6EC-05606E3D496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65-492D-B6EC-05606E3D496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82E-4B35-AC7D-74BD041B7CF4}"/>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82E-4B35-AC7D-74BD041B7CF4}"/>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82E-4B35-AC7D-74BD041B7CF4}"/>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82E-4B35-AC7D-74BD041B7CF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1E-43C9-825F-0FCF1FA2583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B1E-43C9-825F-0FCF1FA258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26.4</c:v>
                </c:pt>
                <c:pt idx="1">
                  <c:v>#N/A</c:v>
                </c:pt>
                <c:pt idx="2">
                  <c:v>#N/A</c:v>
                </c:pt>
                <c:pt idx="3">
                  <c:v>#N/A</c:v>
                </c:pt>
                <c:pt idx="4">
                  <c:v>#N/A</c:v>
                </c:pt>
                <c:pt idx="5">
                  <c:v>45.1</c:v>
                </c:pt>
                <c:pt idx="6">
                  <c:v>45.1</c:v>
                </c:pt>
                <c:pt idx="7">
                  <c:v>39</c:v>
                </c:pt>
                <c:pt idx="8">
                  <c:v>#N/A</c:v>
                </c:pt>
                <c:pt idx="9">
                  <c:v>62.513260000000002</c:v>
                </c:pt>
                <c:pt idx="10">
                  <c:v>#N/A</c:v>
                </c:pt>
                <c:pt idx="11">
                  <c:v>60.4</c:v>
                </c:pt>
                <c:pt idx="12">
                  <c:v>63.801920000000003</c:v>
                </c:pt>
                <c:pt idx="13">
                  <c:v>#N/A</c:v>
                </c:pt>
                <c:pt idx="14">
                  <c:v>#N/A</c:v>
                </c:pt>
                <c:pt idx="15">
                  <c:v>#N/A</c:v>
                </c:pt>
                <c:pt idx="16">
                  <c:v>#N/A</c:v>
                </c:pt>
                <c:pt idx="17">
                  <c:v>63.661940000000001</c:v>
                </c:pt>
                <c:pt idx="18">
                  <c:v>63.54759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95.3</c:v>
                </c:pt>
                <c:pt idx="9">
                  <c:v>95.3</c:v>
                </c:pt>
                <c:pt idx="10">
                  <c:v>95.3</c:v>
                </c:pt>
                <c:pt idx="11">
                  <c:v>95.3</c:v>
                </c:pt>
                <c:pt idx="12">
                  <c:v>95.3</c:v>
                </c:pt>
                <c:pt idx="13">
                  <c:v>95.7</c:v>
                </c:pt>
                <c:pt idx="14">
                  <c:v>96</c:v>
                </c:pt>
                <c:pt idx="15">
                  <c:v>96.4</c:v>
                </c:pt>
                <c:pt idx="16">
                  <c:v>96.8</c:v>
                </c:pt>
                <c:pt idx="17">
                  <c:v>97.2</c:v>
                </c:pt>
                <c:pt idx="18">
                  <c:v>97.6</c:v>
                </c:pt>
                <c:pt idx="19">
                  <c:v>98</c:v>
                </c:pt>
                <c:pt idx="20">
                  <c:v>98.4</c:v>
                </c:pt>
                <c:pt idx="21">
                  <c:v>98.8</c:v>
                </c:pt>
                <c:pt idx="22">
                  <c:v>99.1</c:v>
                </c:pt>
                <c:pt idx="23">
                  <c:v>99.5</c:v>
                </c:pt>
              </c:numCache>
            </c:numRef>
          </c:yVal>
          <c:smooth val="0"/>
          <c:extLst>
            <c:ext xmlns:c16="http://schemas.microsoft.com/office/drawing/2014/chart" uri="{C3380CC4-5D6E-409C-BE32-E72D297353CC}">
              <c16:uniqueId val="{0000000A-CC5D-42C3-9B68-CEE3A8B3282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5D-42C3-9B68-CEE3A8B3282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C5D-42C3-9B68-CEE3A8B3282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C5D-42C3-9B68-CEE3A8B3282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C5D-42C3-9B68-CEE3A8B3282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C5D-42C3-9B68-CEE3A8B3282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2A-49D4-BEB8-40A0E347822D}"/>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2A-49D4-BEB8-40A0E347822D}"/>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27-40F0-9C85-8AA3721A27C6}"/>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27-40F0-9C85-8AA3721A27C6}"/>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27-40F0-9C85-8AA3721A27C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A4-4004-8288-55D949550350}"/>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A4-4004-8288-55D949550350}"/>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F5-4E79-96CE-67B2E3D309D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65-492D-B6EC-05606E3D496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65-492D-B6EC-05606E3D496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2E-4B35-AC7D-74BD041B7CF4}"/>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82E-4B35-AC7D-74BD041B7CF4}"/>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82E-4B35-AC7D-74BD041B7CF4}"/>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82E-4B35-AC7D-74BD041B7CF4}"/>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1E-43C9-825F-0FCF1FA2583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1E-43C9-825F-0FCF1FA258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91.1</c:v>
                </c:pt>
                <c:pt idx="2">
                  <c:v>#N/A</c:v>
                </c:pt>
                <c:pt idx="3">
                  <c:v>#N/A</c:v>
                </c:pt>
                <c:pt idx="4">
                  <c:v>#N/A</c:v>
                </c:pt>
                <c:pt idx="5">
                  <c:v>#N/A</c:v>
                </c:pt>
                <c:pt idx="6">
                  <c:v>#N/A</c:v>
                </c:pt>
                <c:pt idx="7">
                  <c:v>#N/A</c:v>
                </c:pt>
                <c:pt idx="8">
                  <c:v>#N/A</c:v>
                </c:pt>
                <c:pt idx="9">
                  <c:v>98.383300000000006</c:v>
                </c:pt>
                <c:pt idx="10">
                  <c:v>#N/A</c:v>
                </c:pt>
                <c:pt idx="11">
                  <c:v>#N/A</c:v>
                </c:pt>
                <c:pt idx="12">
                  <c:v>98.703239999999994</c:v>
                </c:pt>
                <c:pt idx="13">
                  <c:v>#N/A</c:v>
                </c:pt>
                <c:pt idx="14">
                  <c:v>#N/A</c:v>
                </c:pt>
                <c:pt idx="15">
                  <c:v>#N/A</c:v>
                </c:pt>
                <c:pt idx="16">
                  <c:v>#N/A</c:v>
                </c:pt>
                <c:pt idx="17">
                  <c:v>98.828050000000005</c:v>
                </c:pt>
                <c:pt idx="18">
                  <c:v>98.159819999999996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CC5D-42C3-9B68-CEE3A8B32821}"/>
            </c:ext>
          </c:extLst>
        </c:ser>
        <c:dLbls>
          <c:showLegendKey val="0"/>
          <c:showVal val="0"/>
          <c:showCatName val="0"/>
          <c:showSerName val="0"/>
          <c:showPercent val="0"/>
          <c:showBubbleSize val="0"/>
        </c:dLbls>
        <c:axId val="86491520"/>
        <c:axId val="86493056"/>
      </c:scatterChart>
      <c:valAx>
        <c:axId val="86491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3056"/>
        <c:crosses val="autoZero"/>
        <c:crossBetween val="midCat"/>
        <c:majorUnit val="5"/>
      </c:valAx>
      <c:valAx>
        <c:axId val="8649305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15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68</c:v>
                </c:pt>
                <c:pt idx="11">
                  <c:v>68</c:v>
                </c:pt>
                <c:pt idx="12">
                  <c:v>68</c:v>
                </c:pt>
                <c:pt idx="13">
                  <c:v>68</c:v>
                </c:pt>
                <c:pt idx="14">
                  <c:v>68</c:v>
                </c:pt>
                <c:pt idx="15">
                  <c:v>71.599999999999994</c:v>
                </c:pt>
                <c:pt idx="16">
                  <c:v>75.3</c:v>
                </c:pt>
                <c:pt idx="17">
                  <c:v>79</c:v>
                </c:pt>
                <c:pt idx="18">
                  <c:v>82.6</c:v>
                </c:pt>
                <c:pt idx="19">
                  <c:v>86.3</c:v>
                </c:pt>
                <c:pt idx="20">
                  <c:v>89.9</c:v>
                </c:pt>
                <c:pt idx="21">
                  <c:v>93.6</c:v>
                </c:pt>
                <c:pt idx="22">
                  <c:v>97.3</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B5-462F-8C4D-CE81532F6DAA}"/>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B5-462F-8C4D-CE81532F6D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B5-462F-8C4D-CE81532F6DA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B5-462F-8C4D-CE81532F6D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B5-462F-8C4D-CE81532F6DAA}"/>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0A5-4481-A078-7DEA7983A665}"/>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0A5-4481-A078-7DEA7983A665}"/>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B7-458C-8628-3FDE93ACEDB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B7-458C-8628-3FDE93ACEDBB}"/>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B7-458C-8628-3FDE93ACEDB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EC-4004-AEE8-CE0A777C1737}"/>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EC-4004-AEE8-CE0A777C1737}"/>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218-41A0-98B2-30145B1273B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B1-4E19-AF27-FCDD1A6922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B1-4E19-AF27-FCDD1A6922F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313-433C-BB7C-AAAB70E327D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13-433C-BB7C-AAAB70E327D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13-433C-BB7C-AAAB70E327D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13-433C-BB7C-AAAB70E327D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9D-4B0C-B5BB-2172C861961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89D-4B0C-B5BB-2172C86196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76.671548055137961</c:v>
                </c:pt>
                <c:pt idx="4">
                  <c:v>#N/A</c:v>
                </c:pt>
                <c:pt idx="5">
                  <c:v>#N/A</c:v>
                </c:pt>
                <c:pt idx="6">
                  <c:v>#N/A</c:v>
                </c:pt>
                <c:pt idx="7">
                  <c:v>#N/A</c:v>
                </c:pt>
                <c:pt idx="8">
                  <c:v>75.030630000000002</c:v>
                </c:pt>
                <c:pt idx="9">
                  <c:v>86.763850000000005</c:v>
                </c:pt>
                <c:pt idx="10">
                  <c:v>#N/A</c:v>
                </c:pt>
                <c:pt idx="11">
                  <c:v>#N/A</c:v>
                </c:pt>
                <c:pt idx="12">
                  <c:v>90.200540000000004</c:v>
                </c:pt>
                <c:pt idx="13">
                  <c:v>80.070179999999993</c:v>
                </c:pt>
                <c:pt idx="14">
                  <c:v>#N/A</c:v>
                </c:pt>
                <c:pt idx="15">
                  <c:v>#N/A</c:v>
                </c:pt>
                <c:pt idx="16">
                  <c:v>#N/A</c:v>
                </c:pt>
                <c:pt idx="17">
                  <c:v>90.945009999999996</c:v>
                </c:pt>
                <c:pt idx="18">
                  <c:v>93.317989999999995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51</c:v>
                </c:pt>
                <c:pt idx="11">
                  <c:v>51</c:v>
                </c:pt>
                <c:pt idx="12">
                  <c:v>51</c:v>
                </c:pt>
                <c:pt idx="13">
                  <c:v>51</c:v>
                </c:pt>
                <c:pt idx="14">
                  <c:v>51</c:v>
                </c:pt>
                <c:pt idx="15">
                  <c:v>54.8</c:v>
                </c:pt>
                <c:pt idx="16">
                  <c:v>58.6</c:v>
                </c:pt>
                <c:pt idx="17">
                  <c:v>62.4</c:v>
                </c:pt>
                <c:pt idx="18">
                  <c:v>66.3</c:v>
                </c:pt>
                <c:pt idx="19">
                  <c:v>70.099999999999994</c:v>
                </c:pt>
                <c:pt idx="20">
                  <c:v>73.900000000000006</c:v>
                </c:pt>
                <c:pt idx="21">
                  <c:v>77.7</c:v>
                </c:pt>
                <c:pt idx="22">
                  <c:v>81.5</c:v>
                </c:pt>
                <c:pt idx="23">
                  <c:v>85.3</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B5-462F-8C4D-CE81532F6DAA}"/>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B5-462F-8C4D-CE81532F6D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B5-462F-8C4D-CE81532F6DA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B5-462F-8C4D-CE81532F6D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B5-462F-8C4D-CE81532F6DAA}"/>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0A5-4481-A078-7DEA7983A665}"/>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0A5-4481-A078-7DEA7983A665}"/>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B7-458C-8628-3FDE93ACEDB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B7-458C-8628-3FDE93ACEDBB}"/>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B7-458C-8628-3FDE93ACEDB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CEC-4004-AEE8-CE0A777C1737}"/>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EC-4004-AEE8-CE0A777C1737}"/>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18-41A0-98B2-30145B1273B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B1-4E19-AF27-FCDD1A6922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B1-4E19-AF27-FCDD1A6922F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313-433C-BB7C-AAAB70E327D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313-433C-BB7C-AAAB70E327D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313-433C-BB7C-AAAB70E327D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313-433C-BB7C-AAAB70E327D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9D-4B0C-B5BB-2172C861961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9D-4B0C-B5BB-2172C86196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62.407336904736688</c:v>
                </c:pt>
                <c:pt idx="4">
                  <c:v>#N/A</c:v>
                </c:pt>
                <c:pt idx="5">
                  <c:v>#N/A</c:v>
                </c:pt>
                <c:pt idx="6">
                  <c:v>#N/A</c:v>
                </c:pt>
                <c:pt idx="7">
                  <c:v>#N/A</c:v>
                </c:pt>
                <c:pt idx="8">
                  <c:v>70.255193007705003</c:v>
                </c:pt>
                <c:pt idx="9">
                  <c:v>50.940080000000002</c:v>
                </c:pt>
                <c:pt idx="10">
                  <c:v>#N/A</c:v>
                </c:pt>
                <c:pt idx="11">
                  <c:v>#N/A</c:v>
                </c:pt>
                <c:pt idx="12">
                  <c:v>63.205240000000003</c:v>
                </c:pt>
                <c:pt idx="13">
                  <c:v>75.000529999999998</c:v>
                </c:pt>
                <c:pt idx="14">
                  <c:v>#N/A</c:v>
                </c:pt>
                <c:pt idx="15">
                  <c:v>#N/A</c:v>
                </c:pt>
                <c:pt idx="16">
                  <c:v>#N/A</c:v>
                </c:pt>
                <c:pt idx="17">
                  <c:v>73.551220000000001</c:v>
                </c:pt>
                <c:pt idx="18">
                  <c:v>83.693150000000003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54</c:v>
                </c:pt>
                <c:pt idx="10">
                  <c:v>51</c:v>
                </c:pt>
                <c:pt idx="11">
                  <c:v>51</c:v>
                </c:pt>
                <c:pt idx="12">
                  <c:v>51</c:v>
                </c:pt>
                <c:pt idx="13">
                  <c:v>51</c:v>
                </c:pt>
                <c:pt idx="14">
                  <c:v>51</c:v>
                </c:pt>
                <c:pt idx="15">
                  <c:v>54.8</c:v>
                </c:pt>
                <c:pt idx="16">
                  <c:v>58.6</c:v>
                </c:pt>
                <c:pt idx="17">
                  <c:v>61.6</c:v>
                </c:pt>
                <c:pt idx="18">
                  <c:v>63.5</c:v>
                </c:pt>
                <c:pt idx="19">
                  <c:v>65.400000000000006</c:v>
                </c:pt>
                <c:pt idx="20">
                  <c:v>67.3</c:v>
                </c:pt>
                <c:pt idx="21">
                  <c:v>69.2</c:v>
                </c:pt>
                <c:pt idx="22">
                  <c:v>71.099999999999994</c:v>
                </c:pt>
                <c:pt idx="23">
                  <c:v>73</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FB5-462F-8C4D-CE81532F6DAA}"/>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FB5-462F-8C4D-CE81532F6D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FB5-462F-8C4D-CE81532F6DA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FB5-462F-8C4D-CE81532F6D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FB5-462F-8C4D-CE81532F6DAA}"/>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A5-4481-A078-7DEA7983A665}"/>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0A5-4481-A078-7DEA7983A665}"/>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B7-458C-8628-3FDE93ACEDB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B7-458C-8628-3FDE93ACEDBB}"/>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B7-458C-8628-3FDE93ACEDB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EC-4004-AEE8-CE0A777C1737}"/>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EC-4004-AEE8-CE0A777C1737}"/>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218-41A0-98B2-30145B1273B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B1-4E19-AF27-FCDD1A6922F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B1-4E19-AF27-FCDD1A6922F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313-433C-BB7C-AAAB70E327D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313-433C-BB7C-AAAB70E327D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13-433C-BB7C-AAAB70E327D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313-433C-BB7C-AAAB70E327D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9D-4B0C-B5BB-2172C861961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89D-4B0C-B5BB-2172C86196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64.273768878324148</c:v>
                </c:pt>
                <c:pt idx="3">
                  <c:v>#N/A</c:v>
                </c:pt>
                <c:pt idx="4">
                  <c:v>#N/A</c:v>
                </c:pt>
                <c:pt idx="5">
                  <c:v>60.804027461058908</c:v>
                </c:pt>
                <c:pt idx="6">
                  <c:v>68.010411269513384</c:v>
                </c:pt>
                <c:pt idx="7">
                  <c:v>#N/A</c:v>
                </c:pt>
                <c:pt idx="8">
                  <c:v>62.453410560485999</c:v>
                </c:pt>
                <c:pt idx="9">
                  <c:v>32.751629999999999</c:v>
                </c:pt>
                <c:pt idx="10">
                  <c:v>#N/A</c:v>
                </c:pt>
                <c:pt idx="11">
                  <c:v>76.004457754229975</c:v>
                </c:pt>
                <c:pt idx="12">
                  <c:v>47.772370000000002</c:v>
                </c:pt>
                <c:pt idx="13">
                  <c:v>65.920259999999999</c:v>
                </c:pt>
                <c:pt idx="14">
                  <c:v>#N/A</c:v>
                </c:pt>
                <c:pt idx="15">
                  <c:v>#N/A</c:v>
                </c:pt>
                <c:pt idx="16">
                  <c:v>89.975635575273031</c:v>
                </c:pt>
                <c:pt idx="17">
                  <c:v>59.83775</c:v>
                </c:pt>
                <c:pt idx="18">
                  <c:v>74.483090000000004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9365504"/>
        <c:axId val="89371392"/>
      </c:scatterChart>
      <c:valAx>
        <c:axId val="89365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1392"/>
        <c:crosses val="autoZero"/>
        <c:crossBetween val="midCat"/>
        <c:majorUnit val="5"/>
      </c:valAx>
      <c:valAx>
        <c:axId val="89371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550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4D-4837-A012-525C77A103B3}"/>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4D-4837-A012-525C77A103B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4D-4837-A012-525C77A103B3}"/>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2D-4438-873B-8C79E8402370}"/>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2D-4438-873B-8C79E8402370}"/>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5E4-4FA6-96B0-69C3E781E73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E4-4FA6-96B0-69C3E781E730}"/>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E4-4FA6-96B0-69C3E781E73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17-4766-99A3-44C7FADF401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17-4766-99A3-44C7FADF401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79-470C-BC66-E2CA62CFDA9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604-4409-9F7D-302582DA55A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04-4409-9F7D-302582DA55A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980-44FD-87A0-08FC30E6DC2E}"/>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980-44FD-87A0-08FC30E6DC2E}"/>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980-44FD-87A0-08FC30E6DC2E}"/>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980-44FD-87A0-08FC30E6DC2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544-437F-8129-89C21F2CB84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544-437F-8129-89C21F2CB8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4D-4837-A012-525C77A103B3}"/>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4D-4837-A012-525C77A103B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4D-4837-A012-525C77A103B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4D-4837-A012-525C77A103B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4D-4837-A012-525C77A103B3}"/>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2D-4438-873B-8C79E8402370}"/>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2D-4438-873B-8C79E8402370}"/>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E4-4FA6-96B0-69C3E781E73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E4-4FA6-96B0-69C3E781E730}"/>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E4-4FA6-96B0-69C3E781E73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17-4766-99A3-44C7FADF401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17-4766-99A3-44C7FADF401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79-470C-BC66-E2CA62CFDA9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04-4409-9F7D-302582DA55A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04-4409-9F7D-302582DA55A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980-44FD-87A0-08FC30E6DC2E}"/>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980-44FD-87A0-08FC30E6DC2E}"/>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980-44FD-87A0-08FC30E6DC2E}"/>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980-44FD-87A0-08FC30E6DC2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44-437F-8129-89C21F2CB84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544-437F-8129-89C21F2CB8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4D-4837-A012-525C77A103B3}"/>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4D-4837-A012-525C77A103B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14D-4837-A012-525C77A103B3}"/>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2D-4438-873B-8C79E8402370}"/>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2D-4438-873B-8C79E8402370}"/>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E4-4FA6-96B0-69C3E781E730}"/>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E4-4FA6-96B0-69C3E781E730}"/>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E4-4FA6-96B0-69C3E781E730}"/>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17-4766-99A3-44C7FADF401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17-4766-99A3-44C7FADF401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79-470C-BC66-E2CA62CFDA9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04-4409-9F7D-302582DA55A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04-4409-9F7D-302582DA55A3}"/>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80-44FD-87A0-08FC30E6DC2E}"/>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980-44FD-87A0-08FC30E6DC2E}"/>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980-44FD-87A0-08FC30E6DC2E}"/>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980-44FD-87A0-08FC30E6DC2E}"/>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44-437F-8129-89C21F2CB84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544-437F-8129-89C21F2CB84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0706304"/>
        <c:axId val="90707840"/>
      </c:scatterChart>
      <c:valAx>
        <c:axId val="90706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7840"/>
        <c:crosses val="autoZero"/>
        <c:crossBetween val="midCat"/>
        <c:majorUnit val="5"/>
      </c:valAx>
      <c:valAx>
        <c:axId val="907078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063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5B-400E-93E3-A0BDC55C0BF8}"/>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5B-400E-93E3-A0BDC55C0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5B-400E-93E3-A0BDC55C0BF8}"/>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CE-4598-AED2-BAB38A3218AF}"/>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CE-4598-AED2-BAB38A3218AF}"/>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EA2-443D-BA87-087A307A843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EA2-443D-BA87-087A307A843D}"/>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EA2-443D-BA87-087A307A843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7D-4969-8697-1D02C7B9757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7D-4969-8697-1D02C7B9757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DEA-4C7F-B2F8-1F2BDD09232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BE-4510-AC82-8516534C986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BE-4510-AC82-8516534C986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BB2-4039-9FBB-014A321DCBA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BB2-4039-9FBB-014A321DCBA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BB2-4039-9FBB-014A321DCBA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BB2-4039-9FBB-014A321DCBA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7F-445A-A66E-4DB8C8FC296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77F-445A-A66E-4DB8C8FC29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5B-400E-93E3-A0BDC55C0BF8}"/>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5B-400E-93E3-A0BDC55C0B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5B-400E-93E3-A0BDC55C0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5B-400E-93E3-A0BDC55C0B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5B-400E-93E3-A0BDC55C0BF8}"/>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CE-4598-AED2-BAB38A3218AF}"/>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CE-4598-AED2-BAB38A3218AF}"/>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A2-443D-BA87-087A307A843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EA2-443D-BA87-087A307A843D}"/>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EA2-443D-BA87-087A307A843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7D-4969-8697-1D02C7B9757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7D-4969-8697-1D02C7B9757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EA-4C7F-B2F8-1F2BDD09232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BE-4510-AC82-8516534C986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BE-4510-AC82-8516534C986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B2-4039-9FBB-014A321DCBA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B2-4039-9FBB-014A321DCBA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BB2-4039-9FBB-014A321DCBA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BB2-4039-9FBB-014A321DCBA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7F-445A-A66E-4DB8C8FC296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77F-445A-A66E-4DB8C8FC29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5B-400E-93E3-A0BDC55C0BF8}"/>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5B-400E-93E3-A0BDC55C0BF8}"/>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D5B-400E-93E3-A0BDC55C0BF8}"/>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CE-4598-AED2-BAB38A3218AF}"/>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3CE-4598-AED2-BAB38A3218AF}"/>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EA2-443D-BA87-087A307A843D}"/>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A2-443D-BA87-087A307A843D}"/>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EA2-443D-BA87-087A307A843D}"/>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7D-4969-8697-1D02C7B9757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7D-4969-8697-1D02C7B9757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EA-4C7F-B2F8-1F2BDD09232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BE-4510-AC82-8516534C986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BE-4510-AC82-8516534C986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B2-4039-9FBB-014A321DCBA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B2-4039-9FBB-014A321DCBA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B2-4039-9FBB-014A321DCBA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B2-4039-9FBB-014A321DCBA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7F-445A-A66E-4DB8C8FC296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77F-445A-A66E-4DB8C8FC296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1903104"/>
        <c:axId val="91904640"/>
      </c:scatterChart>
      <c:valAx>
        <c:axId val="919031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4640"/>
        <c:crosses val="autoZero"/>
        <c:crossBetween val="midCat"/>
        <c:majorUnit val="5"/>
      </c:valAx>
      <c:valAx>
        <c:axId val="9190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31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61.3</c:v>
                </c:pt>
                <c:pt idx="11">
                  <c:v>61.3</c:v>
                </c:pt>
                <c:pt idx="12">
                  <c:v>61.3</c:v>
                </c:pt>
                <c:pt idx="13">
                  <c:v>61.3</c:v>
                </c:pt>
                <c:pt idx="14">
                  <c:v>61.3</c:v>
                </c:pt>
                <c:pt idx="15">
                  <c:v>63.1</c:v>
                </c:pt>
                <c:pt idx="16">
                  <c:v>64.900000000000006</c:v>
                </c:pt>
                <c:pt idx="17">
                  <c:v>66.7</c:v>
                </c:pt>
                <c:pt idx="18">
                  <c:v>68.5</c:v>
                </c:pt>
                <c:pt idx="19">
                  <c:v>70.3</c:v>
                </c:pt>
                <c:pt idx="20">
                  <c:v>72.099999999999994</c:v>
                </c:pt>
                <c:pt idx="21">
                  <c:v>73.900000000000006</c:v>
                </c:pt>
                <c:pt idx="22">
                  <c:v>75.7</c:v>
                </c:pt>
                <c:pt idx="23">
                  <c:v>77.400000000000006</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60.2</c:v>
                </c:pt>
                <c:pt idx="10">
                  <c:v>60.2</c:v>
                </c:pt>
                <c:pt idx="11">
                  <c:v>60.2</c:v>
                </c:pt>
                <c:pt idx="12">
                  <c:v>60.2</c:v>
                </c:pt>
                <c:pt idx="13">
                  <c:v>60.2</c:v>
                </c:pt>
                <c:pt idx="14">
                  <c:v>60.3</c:v>
                </c:pt>
                <c:pt idx="15">
                  <c:v>60.4</c:v>
                </c:pt>
                <c:pt idx="16">
                  <c:v>60.4</c:v>
                </c:pt>
                <c:pt idx="17">
                  <c:v>60.5</c:v>
                </c:pt>
                <c:pt idx="18">
                  <c:v>60.6</c:v>
                </c:pt>
                <c:pt idx="19">
                  <c:v>60.6</c:v>
                </c:pt>
                <c:pt idx="20">
                  <c:v>60.7</c:v>
                </c:pt>
                <c:pt idx="21">
                  <c:v>60.8</c:v>
                </c:pt>
                <c:pt idx="22">
                  <c:v>60.9</c:v>
                </c:pt>
                <c:pt idx="23">
                  <c:v>60.9</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E0-4065-BE94-A2EE8C36287E}"/>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E0-4065-BE94-A2EE8C36287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E0-4065-BE94-A2EE8C36287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E0-4065-BE94-A2EE8C36287E}"/>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4B5-471D-A967-2EC19B698636}"/>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4B5-471D-A967-2EC19B698636}"/>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F80-41B8-8BF3-DF0B692CBF6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F80-41B8-8BF3-DF0B692CBF61}"/>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F80-41B8-8BF3-DF0B692CBF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5B-47AA-8685-F21D835A9E6A}"/>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5B-47AA-8685-F21D835A9E6A}"/>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8E-4A3A-BCDC-0850026ADA0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45-4A97-8CA2-6D1B0D04577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A45-4A97-8CA2-6D1B0D04577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260-4897-8FB0-F8F0837C476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260-4897-8FB0-F8F0837C476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260-4897-8FB0-F8F0837C476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260-4897-8FB0-F8F0837C476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DF-43DF-B0E3-F16F92B22DE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CDF-43DF-B0E3-F16F92B22D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70.7</c:v>
                </c:pt>
                <c:pt idx="4">
                  <c:v>#N/A</c:v>
                </c:pt>
                <c:pt idx="5">
                  <c:v>#N/A</c:v>
                </c:pt>
                <c:pt idx="6">
                  <c:v>#N/A</c:v>
                </c:pt>
                <c:pt idx="7">
                  <c:v>#N/A</c:v>
                </c:pt>
                <c:pt idx="8">
                  <c:v>78.431375350140002</c:v>
                </c:pt>
                <c:pt idx="9">
                  <c:v>49.712000000000003</c:v>
                </c:pt>
                <c:pt idx="10">
                  <c:v>#N/A</c:v>
                </c:pt>
                <c:pt idx="11">
                  <c:v>#N/A</c:v>
                </c:pt>
                <c:pt idx="12">
                  <c:v>63.085070000000002</c:v>
                </c:pt>
                <c:pt idx="13">
                  <c:v>66.428492909750474</c:v>
                </c:pt>
                <c:pt idx="14">
                  <c:v>#N/A</c:v>
                </c:pt>
                <c:pt idx="15">
                  <c:v>#N/A</c:v>
                </c:pt>
                <c:pt idx="16">
                  <c:v>#N/A</c:v>
                </c:pt>
                <c:pt idx="17">
                  <c:v>74.121480000000005</c:v>
                </c:pt>
                <c:pt idx="18">
                  <c:v>83.958269999999999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E0-4065-BE94-A2EE8C36287E}"/>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E0-4065-BE94-A2EE8C36287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E0-4065-BE94-A2EE8C36287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E0-4065-BE94-A2EE8C36287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E0-4065-BE94-A2EE8C36287E}"/>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4B5-471D-A967-2EC19B698636}"/>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B5-471D-A967-2EC19B698636}"/>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80-41B8-8BF3-DF0B692CBF6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80-41B8-8BF3-DF0B692CBF61}"/>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F80-41B8-8BF3-DF0B692CBF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5B-47AA-8685-F21D835A9E6A}"/>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5B-47AA-8685-F21D835A9E6A}"/>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D8E-4A3A-BCDC-0850026ADA0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45-4A97-8CA2-6D1B0D04577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45-4A97-8CA2-6D1B0D04577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260-4897-8FB0-F8F0837C476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60-4897-8FB0-F8F0837C476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60-4897-8FB0-F8F0837C476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260-4897-8FB0-F8F0837C476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DF-43DF-B0E3-F16F92B22DE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DF-43DF-B0E3-F16F92B22D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72.254260000000016</c:v>
                </c:pt>
                <c:pt idx="3">
                  <c:v>#N/A</c:v>
                </c:pt>
                <c:pt idx="4">
                  <c:v>#N/A</c:v>
                </c:pt>
                <c:pt idx="5">
                  <c:v>60.5</c:v>
                </c:pt>
                <c:pt idx="6">
                  <c:v>65.400000000000006</c:v>
                </c:pt>
                <c:pt idx="7">
                  <c:v>#N/A</c:v>
                </c:pt>
                <c:pt idx="8">
                  <c:v>67.156862570027997</c:v>
                </c:pt>
                <c:pt idx="9">
                  <c:v>24.618079999999999</c:v>
                </c:pt>
                <c:pt idx="10">
                  <c:v>#N/A</c:v>
                </c:pt>
                <c:pt idx="11">
                  <c:v>71.132612688497801</c:v>
                </c:pt>
                <c:pt idx="12">
                  <c:v>42.028640000000003</c:v>
                </c:pt>
                <c:pt idx="13">
                  <c:v>48.180718918324722</c:v>
                </c:pt>
                <c:pt idx="14">
                  <c:v>#N/A</c:v>
                </c:pt>
                <c:pt idx="15">
                  <c:v>#N/A</c:v>
                </c:pt>
                <c:pt idx="16">
                  <c:v>87.297395652035078</c:v>
                </c:pt>
                <c:pt idx="17">
                  <c:v>54.526409999999998</c:v>
                </c:pt>
                <c:pt idx="18">
                  <c:v>73.372460000000004</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78</c:v>
                </c:pt>
                <c:pt idx="11">
                  <c:v>78</c:v>
                </c:pt>
                <c:pt idx="12">
                  <c:v>78</c:v>
                </c:pt>
                <c:pt idx="13">
                  <c:v>78</c:v>
                </c:pt>
                <c:pt idx="14">
                  <c:v>78</c:v>
                </c:pt>
                <c:pt idx="15">
                  <c:v>79.8</c:v>
                </c:pt>
                <c:pt idx="16">
                  <c:v>81.7</c:v>
                </c:pt>
                <c:pt idx="17">
                  <c:v>83.6</c:v>
                </c:pt>
                <c:pt idx="18">
                  <c:v>85.4</c:v>
                </c:pt>
                <c:pt idx="19">
                  <c:v>87.3</c:v>
                </c:pt>
                <c:pt idx="20">
                  <c:v>89.2</c:v>
                </c:pt>
                <c:pt idx="21">
                  <c:v>91</c:v>
                </c:pt>
                <c:pt idx="22">
                  <c:v>92.9</c:v>
                </c:pt>
                <c:pt idx="23">
                  <c:v>94.8</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0E0-4065-BE94-A2EE8C36287E}"/>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0E0-4065-BE94-A2EE8C36287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0E0-4065-BE94-A2EE8C36287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0E0-4065-BE94-A2EE8C36287E}"/>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B5-471D-A967-2EC19B698636}"/>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4B5-471D-A967-2EC19B698636}"/>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F80-41B8-8BF3-DF0B692CBF6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F80-41B8-8BF3-DF0B692CBF61}"/>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F80-41B8-8BF3-DF0B692CBF61}"/>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75B-47AA-8685-F21D835A9E6A}"/>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75B-47AA-8685-F21D835A9E6A}"/>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D8E-4A3A-BCDC-0850026ADA0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A45-4A97-8CA2-6D1B0D045778}"/>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A45-4A97-8CA2-6D1B0D045778}"/>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260-4897-8FB0-F8F0837C476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260-4897-8FB0-F8F0837C476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260-4897-8FB0-F8F0837C476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60-4897-8FB0-F8F0837C476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DF-43DF-B0E3-F16F92B22DEA}"/>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CDF-43DF-B0E3-F16F92B22D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84.8</c:v>
                </c:pt>
                <c:pt idx="4">
                  <c:v>#N/A</c:v>
                </c:pt>
                <c:pt idx="5">
                  <c:v>#N/A</c:v>
                </c:pt>
                <c:pt idx="6">
                  <c:v>#N/A</c:v>
                </c:pt>
                <c:pt idx="7">
                  <c:v>#N/A</c:v>
                </c:pt>
                <c:pt idx="8">
                  <c:v>82.352940000000004</c:v>
                </c:pt>
                <c:pt idx="9">
                  <c:v>88.880539999999996</c:v>
                </c:pt>
                <c:pt idx="10">
                  <c:v>#N/A</c:v>
                </c:pt>
                <c:pt idx="11">
                  <c:v>#N/A</c:v>
                </c:pt>
                <c:pt idx="12">
                  <c:v>91.144270000000006</c:v>
                </c:pt>
                <c:pt idx="13">
                  <c:v>71.628009233813344</c:v>
                </c:pt>
                <c:pt idx="14">
                  <c:v>#N/A</c:v>
                </c:pt>
                <c:pt idx="15">
                  <c:v>#N/A</c:v>
                </c:pt>
                <c:pt idx="16">
                  <c:v>#N/A</c:v>
                </c:pt>
                <c:pt idx="17">
                  <c:v>91.750060000000005</c:v>
                </c:pt>
                <c:pt idx="18">
                  <c:v>94.924459999999996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2918912"/>
        <c:axId val="92920448"/>
      </c:scatterChart>
      <c:valAx>
        <c:axId val="92918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20448"/>
        <c:crosses val="autoZero"/>
        <c:crossBetween val="midCat"/>
        <c:majorUnit val="5"/>
      </c:valAx>
      <c:valAx>
        <c:axId val="92920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9189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BF1-4196-8CD2-4AC0EECCCAB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46.265237079999999</c:v>
                </c:pt>
                <c:pt idx="1">
                  <c:v>1E-10</c:v>
                </c:pt>
                <c:pt idx="2">
                  <c:v>1E-10</c:v>
                </c:pt>
                <c:pt idx="3">
                  <c:v>1E-10</c:v>
                </c:pt>
                <c:pt idx="4">
                  <c:v>46.292068989999997</c:v>
                </c:pt>
                <c:pt idx="5">
                  <c:v>45.781294490000001</c:v>
                </c:pt>
              </c:numCache>
            </c:numRef>
          </c:val>
          <c:extLst>
            <c:ext xmlns:c16="http://schemas.microsoft.com/office/drawing/2014/chart" uri="{C3380CC4-5D6E-409C-BE32-E72D297353CC}">
              <c16:uniqueId val="{00000002-1BF1-4196-8CD2-4AC0EECCCAB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34.288973970000001</c:v>
                </c:pt>
                <c:pt idx="1">
                  <c:v>1E-10</c:v>
                </c:pt>
                <c:pt idx="2">
                  <c:v>1E-10</c:v>
                </c:pt>
                <c:pt idx="3">
                  <c:v>1E-10</c:v>
                </c:pt>
                <c:pt idx="4">
                  <c:v>34.407323509999998</c:v>
                </c:pt>
                <c:pt idx="5">
                  <c:v>33.82723301</c:v>
                </c:pt>
              </c:numCache>
            </c:numRef>
          </c:val>
          <c:extLst>
            <c:ext xmlns:c16="http://schemas.microsoft.com/office/drawing/2014/chart" uri="{C3380CC4-5D6E-409C-BE32-E72D297353CC}">
              <c16:uniqueId val="{00000003-1BF1-4196-8CD2-4AC0EECCCAB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1BF1-4196-8CD2-4AC0EECCCAB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19.445788960000002</c:v>
                </c:pt>
                <c:pt idx="1">
                  <c:v>1E-10</c:v>
                </c:pt>
                <c:pt idx="2">
                  <c:v>1E-10</c:v>
                </c:pt>
                <c:pt idx="3">
                  <c:v>1E-10</c:v>
                </c:pt>
                <c:pt idx="4">
                  <c:v>19.300607500000002</c:v>
                </c:pt>
                <c:pt idx="5">
                  <c:v>20.391472499999999</c:v>
                </c:pt>
              </c:numCache>
            </c:numRef>
          </c:val>
          <c:extLst>
            <c:ext xmlns:c16="http://schemas.microsoft.com/office/drawing/2014/chart" uri="{C3380CC4-5D6E-409C-BE32-E72D297353CC}">
              <c16:uniqueId val="{00000005-1BF1-4196-8CD2-4AC0EECCCAB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22.2</c:v>
                </c:pt>
                <c:pt idx="14">
                  <c:v>22.2</c:v>
                </c:pt>
                <c:pt idx="15">
                  <c:v>22.2</c:v>
                </c:pt>
                <c:pt idx="16">
                  <c:v>22.2</c:v>
                </c:pt>
                <c:pt idx="17">
                  <c:v>22.2</c:v>
                </c:pt>
                <c:pt idx="18">
                  <c:v>22.2</c:v>
                </c:pt>
                <c:pt idx="19">
                  <c:v>22.2</c:v>
                </c:pt>
                <c:pt idx="20">
                  <c:v>22.2</c:v>
                </c:pt>
                <c:pt idx="21">
                  <c:v>22.2</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22.2</c:v>
                </c:pt>
                <c:pt idx="14">
                  <c:v>22.2</c:v>
                </c:pt>
                <c:pt idx="15">
                  <c:v>22.2</c:v>
                </c:pt>
                <c:pt idx="16">
                  <c:v>22.2</c:v>
                </c:pt>
                <c:pt idx="17">
                  <c:v>22.2</c:v>
                </c:pt>
                <c:pt idx="18">
                  <c:v>22.2</c:v>
                </c:pt>
                <c:pt idx="19">
                  <c:v>22.2</c:v>
                </c:pt>
                <c:pt idx="20">
                  <c:v>22.2</c:v>
                </c:pt>
                <c:pt idx="21">
                  <c:v>22.2</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061-4893-963E-B96B7B30A12F}"/>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061-4893-963E-B96B7B30A1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061-4893-963E-B96B7B30A12F}"/>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132-40EA-B5AA-C00EA0A06323}"/>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32-40EA-B5AA-C00EA0A06323}"/>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52F-4EA4-B478-9A8129669B2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52F-4EA4-B478-9A8129669B2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52F-4EA4-B478-9A8129669B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77-4CB7-A853-214FAD97CB6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77-4CB7-A853-214FAD97CB6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88-479F-8F41-5E1FCAEF674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DA8-4BFA-BD11-7A6D97D775C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DA8-4BFA-BD11-7A6D97D775C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517-40E4-836B-31C20A382F42}"/>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517-40E4-836B-31C20A382F42}"/>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517-40E4-836B-31C20A382F42}"/>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517-40E4-836B-31C20A382F4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C27-4FA9-BF6B-E7F8E61CEEDB}"/>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27-4FA9-BF6B-E7F8E61CE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22.222220000000004</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061-4893-963E-B96B7B30A12F}"/>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061-4893-963E-B96B7B30A12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061-4893-963E-B96B7B30A1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061-4893-963E-B96B7B30A1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061-4893-963E-B96B7B30A12F}"/>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32-40EA-B5AA-C00EA0A06323}"/>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132-40EA-B5AA-C00EA0A06323}"/>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2F-4EA4-B478-9A8129669B2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2F-4EA4-B478-9A8129669B2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2F-4EA4-B478-9A8129669B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77-4CB7-A853-214FAD97CB6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77-4CB7-A853-214FAD97CB6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88-479F-8F41-5E1FCAEF674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A8-4BFA-BD11-7A6D97D775C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DA8-4BFA-BD11-7A6D97D775C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517-40E4-836B-31C20A382F42}"/>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517-40E4-836B-31C20A382F42}"/>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17-40E4-836B-31C20A382F42}"/>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17-40E4-836B-31C20A382F4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C27-4FA9-BF6B-E7F8E61CEEDB}"/>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C27-4FA9-BF6B-E7F8E61CE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22.222220000000004</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22.2</c:v>
                </c:pt>
                <c:pt idx="14">
                  <c:v>22.2</c:v>
                </c:pt>
                <c:pt idx="15">
                  <c:v>22.2</c:v>
                </c:pt>
                <c:pt idx="16">
                  <c:v>22.2</c:v>
                </c:pt>
                <c:pt idx="17">
                  <c:v>22.2</c:v>
                </c:pt>
                <c:pt idx="18">
                  <c:v>22.2</c:v>
                </c:pt>
                <c:pt idx="19">
                  <c:v>22.2</c:v>
                </c:pt>
                <c:pt idx="20">
                  <c:v>22.2</c:v>
                </c:pt>
                <c:pt idx="21">
                  <c:v>22.2</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061-4893-963E-B96B7B30A12F}"/>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061-4893-963E-B96B7B30A12F}"/>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061-4893-963E-B96B7B30A12F}"/>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132-40EA-B5AA-C00EA0A06323}"/>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32-40EA-B5AA-C00EA0A06323}"/>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2F-4EA4-B478-9A8129669B2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2F-4EA4-B478-9A8129669B2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2F-4EA4-B478-9A8129669B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77-4CB7-A853-214FAD97CB65}"/>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77-4CB7-A853-214FAD97CB65}"/>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88-479F-8F41-5E1FCAEF674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A8-4BFA-BD11-7A6D97D775C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A8-4BFA-BD11-7A6D97D775C6}"/>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17-40E4-836B-31C20A382F42}"/>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17-40E4-836B-31C20A382F42}"/>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17-40E4-836B-31C20A382F42}"/>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17-40E4-836B-31C20A382F4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27-4FA9-BF6B-E7F8E61CEEDB}"/>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27-4FA9-BF6B-E7F8E61CEE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22.22222</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3747456"/>
        <c:axId val="93769728"/>
      </c:scatterChart>
      <c:valAx>
        <c:axId val="937474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69728"/>
        <c:crosses val="autoZero"/>
        <c:crossBetween val="midCat"/>
        <c:majorUnit val="5"/>
      </c:valAx>
      <c:valAx>
        <c:axId val="93769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74745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49.7</c:v>
                </c:pt>
                <c:pt idx="11">
                  <c:v>49.7</c:v>
                </c:pt>
                <c:pt idx="12">
                  <c:v>49.7</c:v>
                </c:pt>
                <c:pt idx="13">
                  <c:v>49.7</c:v>
                </c:pt>
                <c:pt idx="14">
                  <c:v>49.7</c:v>
                </c:pt>
                <c:pt idx="15">
                  <c:v>53.8</c:v>
                </c:pt>
                <c:pt idx="16">
                  <c:v>57.9</c:v>
                </c:pt>
                <c:pt idx="17">
                  <c:v>62</c:v>
                </c:pt>
                <c:pt idx="18">
                  <c:v>66.099999999999994</c:v>
                </c:pt>
                <c:pt idx="19">
                  <c:v>70.2</c:v>
                </c:pt>
                <c:pt idx="20">
                  <c:v>74.3</c:v>
                </c:pt>
                <c:pt idx="21">
                  <c:v>78.400000000000006</c:v>
                </c:pt>
                <c:pt idx="22">
                  <c:v>82.5</c:v>
                </c:pt>
                <c:pt idx="23">
                  <c:v>86.6</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53.4</c:v>
                </c:pt>
                <c:pt idx="10">
                  <c:v>49.7</c:v>
                </c:pt>
                <c:pt idx="11">
                  <c:v>49.7</c:v>
                </c:pt>
                <c:pt idx="12">
                  <c:v>49.7</c:v>
                </c:pt>
                <c:pt idx="13">
                  <c:v>49.7</c:v>
                </c:pt>
                <c:pt idx="14">
                  <c:v>49.7</c:v>
                </c:pt>
                <c:pt idx="15">
                  <c:v>53.8</c:v>
                </c:pt>
                <c:pt idx="16">
                  <c:v>57.9</c:v>
                </c:pt>
                <c:pt idx="17">
                  <c:v>62</c:v>
                </c:pt>
                <c:pt idx="18">
                  <c:v>64.400000000000006</c:v>
                </c:pt>
                <c:pt idx="19">
                  <c:v>66.599999999999994</c:v>
                </c:pt>
                <c:pt idx="20">
                  <c:v>68.8</c:v>
                </c:pt>
                <c:pt idx="21">
                  <c:v>71</c:v>
                </c:pt>
                <c:pt idx="22">
                  <c:v>73.2</c:v>
                </c:pt>
                <c:pt idx="23">
                  <c:v>75.400000000000006</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91-42BC-B9AE-DE145F54C51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91-42BC-B9AE-DE145F54C51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91-42BC-B9AE-DE145F54C51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3F-47CB-8AD3-67EF271DB805}"/>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3F-47CB-8AD3-67EF271DB805}"/>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D94-4264-8A20-625778E47CC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D94-4264-8A20-625778E47CCE}"/>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D94-4264-8A20-625778E47CC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05-46D0-8BF4-00D6E7E2678C}"/>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05-46D0-8BF4-00D6E7E2678C}"/>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47-4076-9E90-76CE923E71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B3B-45A7-94A1-30F39B18B2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3B-45A7-94A1-30F39B18B24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8F-4A44-A058-B68A8D4AB411}"/>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08F-4A44-A058-B68A8D4AB411}"/>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08F-4A44-A058-B68A8D4AB411}"/>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08F-4A44-A058-B68A8D4AB41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A3-4E59-93D6-67255D23515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DA3-4E59-93D6-67255D2351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60.6</c:v>
                </c:pt>
                <c:pt idx="4">
                  <c:v>#N/A</c:v>
                </c:pt>
                <c:pt idx="5">
                  <c:v>#N/A</c:v>
                </c:pt>
                <c:pt idx="6">
                  <c:v>#N/A</c:v>
                </c:pt>
                <c:pt idx="7">
                  <c:v>#N/A</c:v>
                </c:pt>
                <c:pt idx="8">
                  <c:v>70.222804482149996</c:v>
                </c:pt>
                <c:pt idx="9">
                  <c:v>51.193770000000001</c:v>
                </c:pt>
                <c:pt idx="10">
                  <c:v>#N/A</c:v>
                </c:pt>
                <c:pt idx="11">
                  <c:v>#N/A</c:v>
                </c:pt>
                <c:pt idx="12">
                  <c:v>63.23104</c:v>
                </c:pt>
                <c:pt idx="13">
                  <c:v>76.787453231510426</c:v>
                </c:pt>
                <c:pt idx="14">
                  <c:v>#N/A</c:v>
                </c:pt>
                <c:pt idx="15">
                  <c:v>#N/A</c:v>
                </c:pt>
                <c:pt idx="16">
                  <c:v>#N/A</c:v>
                </c:pt>
                <c:pt idx="17">
                  <c:v>73.424710000000005</c:v>
                </c:pt>
                <c:pt idx="18">
                  <c:v>83.630629999999996</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91-42BC-B9AE-DE145F54C51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91-42BC-B9AE-DE145F54C51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91-42BC-B9AE-DE145F54C51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91-42BC-B9AE-DE145F54C51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91-42BC-B9AE-DE145F54C51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3F-47CB-8AD3-67EF271DB805}"/>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3F-47CB-8AD3-67EF271DB805}"/>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D94-4264-8A20-625778E47CC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D94-4264-8A20-625778E47CCE}"/>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D94-4264-8A20-625778E47CC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05-46D0-8BF4-00D6E7E2678C}"/>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05-46D0-8BF4-00D6E7E2678C}"/>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47-4076-9E90-76CE923E71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B3B-45A7-94A1-30F39B18B2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B3B-45A7-94A1-30F39B18B24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08F-4A44-A058-B68A8D4AB411}"/>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8F-4A44-A058-B68A8D4AB411}"/>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8F-4A44-A058-B68A8D4AB411}"/>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8F-4A44-A058-B68A8D4AB41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A3-4E59-93D6-67255D23515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DA3-4E59-93D6-67255D2351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62.642310000000002</c:v>
                </c:pt>
                <c:pt idx="3">
                  <c:v>#N/A</c:v>
                </c:pt>
                <c:pt idx="4">
                  <c:v>#N/A</c:v>
                </c:pt>
                <c:pt idx="5">
                  <c:v>61</c:v>
                </c:pt>
                <c:pt idx="6">
                  <c:v>70.099999999999994</c:v>
                </c:pt>
                <c:pt idx="7">
                  <c:v>#N/A</c:v>
                </c:pt>
                <c:pt idx="8">
                  <c:v>62.437741566227999</c:v>
                </c:pt>
                <c:pt idx="9">
                  <c:v>34.431829999999998</c:v>
                </c:pt>
                <c:pt idx="10">
                  <c:v>#N/A</c:v>
                </c:pt>
                <c:pt idx="11">
                  <c:v>77.099999999999994</c:v>
                </c:pt>
                <c:pt idx="12">
                  <c:v>49.005479999999999</c:v>
                </c:pt>
                <c:pt idx="13">
                  <c:v>69.791399723233056</c:v>
                </c:pt>
                <c:pt idx="14">
                  <c:v>#N/A</c:v>
                </c:pt>
                <c:pt idx="15">
                  <c:v>#N/A</c:v>
                </c:pt>
                <c:pt idx="16">
                  <c:v>90.6</c:v>
                </c:pt>
                <c:pt idx="17">
                  <c:v>61.016030000000001</c:v>
                </c:pt>
                <c:pt idx="18">
                  <c:v>74.744990000000001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66.7</c:v>
                </c:pt>
                <c:pt idx="11">
                  <c:v>66.7</c:v>
                </c:pt>
                <c:pt idx="12">
                  <c:v>66.7</c:v>
                </c:pt>
                <c:pt idx="13">
                  <c:v>66.7</c:v>
                </c:pt>
                <c:pt idx="14">
                  <c:v>66.7</c:v>
                </c:pt>
                <c:pt idx="15">
                  <c:v>70.599999999999994</c:v>
                </c:pt>
                <c:pt idx="16">
                  <c:v>74.5</c:v>
                </c:pt>
                <c:pt idx="17">
                  <c:v>78.400000000000006</c:v>
                </c:pt>
                <c:pt idx="18">
                  <c:v>82.3</c:v>
                </c:pt>
                <c:pt idx="19">
                  <c:v>86.2</c:v>
                </c:pt>
                <c:pt idx="20">
                  <c:v>90.1</c:v>
                </c:pt>
                <c:pt idx="21">
                  <c:v>94</c:v>
                </c:pt>
                <c:pt idx="22">
                  <c:v>97.9</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191-42BC-B9AE-DE145F54C51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191-42BC-B9AE-DE145F54C51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191-42BC-B9AE-DE145F54C51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191-42BC-B9AE-DE145F54C51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3F-47CB-8AD3-67EF271DB805}"/>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3F-47CB-8AD3-67EF271DB805}"/>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D94-4264-8A20-625778E47CC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D94-4264-8A20-625778E47CCE}"/>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D94-4264-8A20-625778E47CC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05-46D0-8BF4-00D6E7E2678C}"/>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05-46D0-8BF4-00D6E7E2678C}"/>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47-4076-9E90-76CE923E71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B3B-45A7-94A1-30F39B18B2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B3B-45A7-94A1-30F39B18B24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08F-4A44-A058-B68A8D4AB411}"/>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08F-4A44-A058-B68A8D4AB411}"/>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08F-4A44-A058-B68A8D4AB411}"/>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8F-4A44-A058-B68A8D4AB411}"/>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A3-4E59-93D6-67255D23515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A3-4E59-93D6-67255D2351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74.900000000000006</c:v>
                </c:pt>
                <c:pt idx="4">
                  <c:v>#N/A</c:v>
                </c:pt>
                <c:pt idx="5">
                  <c:v>#N/A</c:v>
                </c:pt>
                <c:pt idx="6">
                  <c:v>#N/A</c:v>
                </c:pt>
                <c:pt idx="7">
                  <c:v>#N/A</c:v>
                </c:pt>
                <c:pt idx="8">
                  <c:v>75.003929999999997</c:v>
                </c:pt>
                <c:pt idx="9">
                  <c:v>86.326599999999999</c:v>
                </c:pt>
                <c:pt idx="10">
                  <c:v>#N/A</c:v>
                </c:pt>
                <c:pt idx="11">
                  <c:v>#N/A</c:v>
                </c:pt>
                <c:pt idx="12">
                  <c:v>89.997929999999997</c:v>
                </c:pt>
                <c:pt idx="13">
                  <c:v>81.838450105068944</c:v>
                </c:pt>
                <c:pt idx="14">
                  <c:v>#N/A</c:v>
                </c:pt>
                <c:pt idx="15">
                  <c:v>#N/A</c:v>
                </c:pt>
                <c:pt idx="16">
                  <c:v>#N/A</c:v>
                </c:pt>
                <c:pt idx="17">
                  <c:v>90.766409999999993</c:v>
                </c:pt>
                <c:pt idx="18">
                  <c:v>92.939160000000001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4223360"/>
        <c:axId val="94237440"/>
      </c:scatterChart>
      <c:valAx>
        <c:axId val="942233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37440"/>
        <c:crosses val="autoZero"/>
        <c:crossBetween val="midCat"/>
        <c:majorUnit val="5"/>
      </c:valAx>
      <c:valAx>
        <c:axId val="942374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2233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84.790741190000006</c:v>
                </c:pt>
                <c:pt idx="1">
                  <c:v>1E-10</c:v>
                </c:pt>
                <c:pt idx="2">
                  <c:v>1E-10</c:v>
                </c:pt>
                <c:pt idx="3">
                  <c:v>1E-10</c:v>
                </c:pt>
                <c:pt idx="4">
                  <c:v>82.45612328</c:v>
                </c:pt>
                <c:pt idx="5">
                  <c:v>96.583455279999995</c:v>
                </c:pt>
              </c:numCache>
            </c:numRef>
          </c:val>
          <c:extLst>
            <c:ext xmlns:c16="http://schemas.microsoft.com/office/drawing/2014/chart" uri="{C3380CC4-5D6E-409C-BE32-E72D297353CC}">
              <c16:uniqueId val="{00000000-D1E4-4C12-9458-E73637B401C9}"/>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D1E4-4C12-9458-E73637B401C9}"/>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15.20925881</c:v>
                </c:pt>
                <c:pt idx="1">
                  <c:v>100</c:v>
                </c:pt>
                <c:pt idx="2">
                  <c:v>100</c:v>
                </c:pt>
                <c:pt idx="3">
                  <c:v>100</c:v>
                </c:pt>
                <c:pt idx="4">
                  <c:v>17.54387672</c:v>
                </c:pt>
                <c:pt idx="5">
                  <c:v>3.4165447179999999</c:v>
                </c:pt>
              </c:numCache>
            </c:numRef>
          </c:val>
          <c:extLst>
            <c:ext xmlns:c16="http://schemas.microsoft.com/office/drawing/2014/chart" uri="{C3380CC4-5D6E-409C-BE32-E72D297353CC}">
              <c16:uniqueId val="{00000002-D1E4-4C12-9458-E73637B401C9}"/>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D1E4-4C12-9458-E73637B401C9}"/>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93.1</c:v>
                </c:pt>
                <c:pt idx="11">
                  <c:v>93.1</c:v>
                </c:pt>
                <c:pt idx="12">
                  <c:v>93.1</c:v>
                </c:pt>
                <c:pt idx="13">
                  <c:v>93.1</c:v>
                </c:pt>
                <c:pt idx="14">
                  <c:v>93.1</c:v>
                </c:pt>
                <c:pt idx="15">
                  <c:v>91.9</c:v>
                </c:pt>
                <c:pt idx="16">
                  <c:v>90.7</c:v>
                </c:pt>
                <c:pt idx="17">
                  <c:v>89.6</c:v>
                </c:pt>
                <c:pt idx="18">
                  <c:v>88.4</c:v>
                </c:pt>
                <c:pt idx="19">
                  <c:v>87.2</c:v>
                </c:pt>
                <c:pt idx="20">
                  <c:v>86.1</c:v>
                </c:pt>
                <c:pt idx="21">
                  <c:v>84.9</c:v>
                </c:pt>
                <c:pt idx="22">
                  <c:v>83.7</c:v>
                </c:pt>
                <c:pt idx="23">
                  <c:v>82.6</c:v>
                </c:pt>
              </c:numCache>
            </c:numRef>
          </c:yVal>
          <c:smooth val="0"/>
          <c:extLst>
            <c:ext xmlns:c16="http://schemas.microsoft.com/office/drawing/2014/chart" uri="{C3380CC4-5D6E-409C-BE32-E72D297353CC}">
              <c16:uniqueId val="{00000000-31B6-46BF-A0BF-56D4EC620AE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1B6-46BF-A0BF-56D4EC620AE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1B6-46BF-A0BF-56D4EC620AE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B6-46BF-A0BF-56D4EC620AE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B6-46BF-A0BF-56D4EC620A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B6-46BF-A0BF-56D4EC620AE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50-4EB1-AFF3-862B46EDCDCE}"/>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50-4EB1-AFF3-862B46EDCDCE}"/>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58-42CE-AF9D-1888901A650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58-42CE-AF9D-1888901A6503}"/>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58-42CE-AF9D-1888901A650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4F2-4FEC-8FE6-9A623D1538B3}"/>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4F2-4FEC-8FE6-9A623D1538B3}"/>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4B-4566-BC32-344A59DFCD4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CE-42F3-B83A-F8BC7389A75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CE-42F3-B83A-F8BC7389A75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D3-46F8-977B-42BD0F92ED3B}"/>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D3-46F8-977B-42BD0F92ED3B}"/>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D3-46F8-977B-42BD0F92ED3B}"/>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D3-46F8-977B-42BD0F92ED3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5E-4485-8210-D55E623A90F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5E-4485-8210-D55E623A90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92.496487669477958</c:v>
                </c:pt>
                <c:pt idx="4">
                  <c:v>#N/A</c:v>
                </c:pt>
                <c:pt idx="5">
                  <c:v>#N/A</c:v>
                </c:pt>
                <c:pt idx="6">
                  <c:v>#N/A</c:v>
                </c:pt>
                <c:pt idx="7">
                  <c:v>#N/A</c:v>
                </c:pt>
                <c:pt idx="8">
                  <c:v>89.307037200226603</c:v>
                </c:pt>
                <c:pt idx="9">
                  <c:v>85.361779999999996</c:v>
                </c:pt>
                <c:pt idx="10">
                  <c:v>#N/A</c:v>
                </c:pt>
                <c:pt idx="11">
                  <c:v>#N/A</c:v>
                </c:pt>
                <c:pt idx="12">
                  <c:v>87.376390000000001</c:v>
                </c:pt>
                <c:pt idx="13">
                  <c:v>#N/A</c:v>
                </c:pt>
                <c:pt idx="14">
                  <c:v>#N/A</c:v>
                </c:pt>
                <c:pt idx="15">
                  <c:v>#N/A</c:v>
                </c:pt>
                <c:pt idx="16">
                  <c:v>#N/A</c:v>
                </c:pt>
                <c:pt idx="17">
                  <c:v>86.920330000000007</c:v>
                </c:pt>
                <c:pt idx="18">
                  <c:v>85.362620000000007</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1B6-46BF-A0BF-56D4EC620AE1}"/>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50.3</c:v>
                </c:pt>
                <c:pt idx="11">
                  <c:v>50.3</c:v>
                </c:pt>
                <c:pt idx="12">
                  <c:v>50.3</c:v>
                </c:pt>
                <c:pt idx="13">
                  <c:v>50.3</c:v>
                </c:pt>
                <c:pt idx="14">
                  <c:v>50.3</c:v>
                </c:pt>
                <c:pt idx="15">
                  <c:v>53.6</c:v>
                </c:pt>
                <c:pt idx="16">
                  <c:v>57</c:v>
                </c:pt>
                <c:pt idx="17">
                  <c:v>60.4</c:v>
                </c:pt>
                <c:pt idx="18">
                  <c:v>63.7</c:v>
                </c:pt>
                <c:pt idx="19">
                  <c:v>67.099999999999994</c:v>
                </c:pt>
                <c:pt idx="20">
                  <c:v>70.5</c:v>
                </c:pt>
                <c:pt idx="21">
                  <c:v>73.8</c:v>
                </c:pt>
                <c:pt idx="22">
                  <c:v>77.2</c:v>
                </c:pt>
                <c:pt idx="23">
                  <c:v>80.599999999999994</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58-42CE-AF9D-1888901A6503}"/>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58-42CE-AF9D-1888901A6503}"/>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58-42CE-AF9D-1888901A6503}"/>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F2-4FEC-8FE6-9A623D1538B3}"/>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F2-4FEC-8FE6-9A623D1538B3}"/>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4B-4566-BC32-344A59DFCD44}"/>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CE-42F3-B83A-F8BC7389A75D}"/>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CE-42F3-B83A-F8BC7389A75D}"/>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D3-46F8-977B-42BD0F92ED3B}"/>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D3-46F8-977B-42BD0F92ED3B}"/>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D3-46F8-977B-42BD0F92ED3B}"/>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D3-46F8-977B-42BD0F92ED3B}"/>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75E-4485-8210-D55E623A90F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5E-4485-8210-D55E623A90FC}"/>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61.810627735667765</c:v>
                </c:pt>
                <c:pt idx="4">
                  <c:v>#N/A</c:v>
                </c:pt>
                <c:pt idx="5">
                  <c:v>#N/A</c:v>
                </c:pt>
                <c:pt idx="6">
                  <c:v>#N/A</c:v>
                </c:pt>
                <c:pt idx="7">
                  <c:v>#N/A</c:v>
                </c:pt>
                <c:pt idx="8">
                  <c:v>62.975451836931668</c:v>
                </c:pt>
                <c:pt idx="9">
                  <c:v>50.811450000000001</c:v>
                </c:pt>
                <c:pt idx="10">
                  <c:v>#N/A</c:v>
                </c:pt>
                <c:pt idx="11">
                  <c:v>#N/A</c:v>
                </c:pt>
                <c:pt idx="12">
                  <c:v>61.482680000000002</c:v>
                </c:pt>
                <c:pt idx="13">
                  <c:v>74.684781479249366</c:v>
                </c:pt>
                <c:pt idx="14">
                  <c:v>#N/A</c:v>
                </c:pt>
                <c:pt idx="15">
                  <c:v>#N/A</c:v>
                </c:pt>
                <c:pt idx="16">
                  <c:v>#N/A</c:v>
                </c:pt>
                <c:pt idx="17">
                  <c:v>70.61036</c:v>
                </c:pt>
                <c:pt idx="18">
                  <c:v>77.14179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40.200000000000003</c:v>
                </c:pt>
                <c:pt idx="11">
                  <c:v>40.200000000000003</c:v>
                </c:pt>
                <c:pt idx="12">
                  <c:v>40.200000000000003</c:v>
                </c:pt>
                <c:pt idx="13">
                  <c:v>40.200000000000003</c:v>
                </c:pt>
                <c:pt idx="14">
                  <c:v>40.200000000000003</c:v>
                </c:pt>
                <c:pt idx="15">
                  <c:v>40.9</c:v>
                </c:pt>
                <c:pt idx="16">
                  <c:v>41.6</c:v>
                </c:pt>
                <c:pt idx="17">
                  <c:v>42.2</c:v>
                </c:pt>
                <c:pt idx="18">
                  <c:v>42.9</c:v>
                </c:pt>
                <c:pt idx="19">
                  <c:v>43.6</c:v>
                </c:pt>
                <c:pt idx="20">
                  <c:v>44.2</c:v>
                </c:pt>
                <c:pt idx="21">
                  <c:v>44.9</c:v>
                </c:pt>
                <c:pt idx="22">
                  <c:v>45.6</c:v>
                </c:pt>
                <c:pt idx="23">
                  <c:v>46.3</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B6-46BF-A0BF-56D4EC620AE1}"/>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B6-46BF-A0BF-56D4EC620AE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B6-46BF-A0BF-56D4EC620AE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1B6-46BF-A0BF-56D4EC620A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1B6-46BF-A0BF-56D4EC620AE1}"/>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50-4EB1-AFF3-862B46EDCDCE}"/>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50-4EB1-AFF3-862B46EDCDCE}"/>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58-42CE-AF9D-1888901A650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58-42CE-AF9D-1888901A6503}"/>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58-42CE-AF9D-1888901A650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F2-4FEC-8FE6-9A623D1538B3}"/>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F2-4FEC-8FE6-9A623D1538B3}"/>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4B-4566-BC32-344A59DFCD4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CE-42F3-B83A-F8BC7389A75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3CE-42F3-B83A-F8BC7389A75D}"/>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D3-46F8-977B-42BD0F92ED3B}"/>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4D3-46F8-977B-42BD0F92ED3B}"/>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4D3-46F8-977B-42BD0F92ED3B}"/>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4D3-46F8-977B-42BD0F92ED3B}"/>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5E-4485-8210-D55E623A90FC}"/>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5E-4485-8210-D55E623A90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50.307117017188006</c:v>
                </c:pt>
                <c:pt idx="4">
                  <c:v>#N/A</c:v>
                </c:pt>
                <c:pt idx="5">
                  <c:v>#N/A</c:v>
                </c:pt>
                <c:pt idx="6">
                  <c:v>#N/A</c:v>
                </c:pt>
                <c:pt idx="7">
                  <c:v>#N/A</c:v>
                </c:pt>
                <c:pt idx="8">
                  <c:v>#N/A</c:v>
                </c:pt>
                <c:pt idx="9">
                  <c:v>30.526319999999998</c:v>
                </c:pt>
                <c:pt idx="10">
                  <c:v>#N/A</c:v>
                </c:pt>
                <c:pt idx="11">
                  <c:v>#N/A</c:v>
                </c:pt>
                <c:pt idx="12">
                  <c:v>39.62529</c:v>
                </c:pt>
                <c:pt idx="13">
                  <c:v>43.50281593549326</c:v>
                </c:pt>
                <c:pt idx="14">
                  <c:v>#N/A</c:v>
                </c:pt>
                <c:pt idx="15">
                  <c:v>#N/A</c:v>
                </c:pt>
                <c:pt idx="16">
                  <c:v>#N/A</c:v>
                </c:pt>
                <c:pt idx="17">
                  <c:v>45.682720000000003</c:v>
                </c:pt>
                <c:pt idx="18">
                  <c:v>51.137520000000002</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889856"/>
        <c:axId val="92891392"/>
      </c:scatterChart>
      <c:valAx>
        <c:axId val="92889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891392"/>
        <c:crosses val="autoZero"/>
        <c:crossBetween val="midCat"/>
        <c:majorUnit val="5"/>
      </c:valAx>
      <c:valAx>
        <c:axId val="928913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88985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AB-462C-9410-7642D49FADF3}"/>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AB-462C-9410-7642D49FADF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AB-462C-9410-7642D49FADF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AB-462C-9410-7642D49FAD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AB-462C-9410-7642D49FADF3}"/>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FB-4495-A391-9A69CB495D1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FB-4495-A391-9A69CB495D1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A1-488A-91E4-17DFDA81C3F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A1-488A-91E4-17DFDA81C3F6}"/>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A1-488A-91E4-17DFDA81C3F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B26-4884-A5D4-8A68E2E3F67C}"/>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26-4884-A5D4-8A68E2E3F67C}"/>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E87-4224-AD32-804B35BD126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31-4FB0-B8F4-5B30E0ADEC8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31-4FB0-B8F4-5B30E0ADEC8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6C8-47AE-90E9-D4C5794258E2}"/>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C8-47AE-90E9-D4C5794258E2}"/>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C8-47AE-90E9-D4C5794258E2}"/>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6C8-47AE-90E9-D4C5794258E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7A-4A45-97E9-CE543A60C17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7A-4A45-97E9-CE543A60C1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AB-462C-9410-7642D49FADF3}"/>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AB-462C-9410-7642D49FADF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AB-462C-9410-7642D49FADF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AB-462C-9410-7642D49FAD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AB-462C-9410-7642D49FADF3}"/>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FB-4495-A391-9A69CB495D1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FB-4495-A391-9A69CB495D1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A1-488A-91E4-17DFDA81C3F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A1-488A-91E4-17DFDA81C3F6}"/>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A1-488A-91E4-17DFDA81C3F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26-4884-A5D4-8A68E2E3F67C}"/>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26-4884-A5D4-8A68E2E3F67C}"/>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E87-4224-AD32-804B35BD126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31-4FB0-B8F4-5B30E0ADEC8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31-4FB0-B8F4-5B30E0ADEC8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6C8-47AE-90E9-D4C5794258E2}"/>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6C8-47AE-90E9-D4C5794258E2}"/>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6C8-47AE-90E9-D4C5794258E2}"/>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6C8-47AE-90E9-D4C5794258E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7A-4A45-97E9-CE543A60C17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7A-4A45-97E9-CE543A60C1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BEAB-462C-9410-7642D49FADF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AB-462C-9410-7642D49FADF3}"/>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AB-462C-9410-7642D49FADF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AB-462C-9410-7642D49FADF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EAB-462C-9410-7642D49FADF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EAB-462C-9410-7642D49FADF3}"/>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FB-4495-A391-9A69CB495D1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FB-4495-A391-9A69CB495D1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A1-488A-91E4-17DFDA81C3F6}"/>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A1-488A-91E4-17DFDA81C3F6}"/>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A1-488A-91E4-17DFDA81C3F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26-4884-A5D4-8A68E2E3F67C}"/>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26-4884-A5D4-8A68E2E3F67C}"/>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E87-4224-AD32-804B35BD126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31-4FB0-B8F4-5B30E0ADEC8F}"/>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31-4FB0-B8F4-5B30E0ADEC8F}"/>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C8-47AE-90E9-D4C5794258E2}"/>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C8-47AE-90E9-D4C5794258E2}"/>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C8-47AE-90E9-D4C5794258E2}"/>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C8-47AE-90E9-D4C5794258E2}"/>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D7A-4A45-97E9-CE543A60C17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7A-4A45-97E9-CE543A60C17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BEAB-462C-9410-7642D49FADF3}"/>
            </c:ext>
          </c:extLst>
        </c:ser>
        <c:dLbls>
          <c:showLegendKey val="0"/>
          <c:showVal val="0"/>
          <c:showCatName val="0"/>
          <c:showSerName val="0"/>
          <c:showPercent val="0"/>
          <c:showBubbleSize val="0"/>
        </c:dLbls>
        <c:axId val="131949312"/>
        <c:axId val="131951232"/>
      </c:scatterChart>
      <c:valAx>
        <c:axId val="131949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1232"/>
        <c:crosses val="autoZero"/>
        <c:crossBetween val="midCat"/>
        <c:majorUnit val="5"/>
      </c:valAx>
      <c:valAx>
        <c:axId val="131951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493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EA-44A3-B5A9-4729D7CA2D8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EA-44A3-B5A9-4729D7CA2D8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EA-44A3-B5A9-4729D7CA2D8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EA-44A3-B5A9-4729D7CA2D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EA-44A3-B5A9-4729D7CA2D8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A9-4A0A-B9C5-A3ED88183AB0}"/>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A9-4A0A-B9C5-A3ED88183AB0}"/>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CE-4224-9CB3-5ECED3988A8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ACE-4224-9CB3-5ECED3988A89}"/>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CE-4224-9CB3-5ECED3988A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E3-4B1B-92B0-C52E87A272F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CE3-4B1B-92B0-C52E87A272F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60-4FDF-B652-0959F16CFD7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4C-495D-B133-8BC01EA25B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4C-495D-B133-8BC01EA25B4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2A-42B7-B246-59A4B21234B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2A-42B7-B246-59A4B21234B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2A-42B7-B246-59A4B21234B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62A-42B7-B246-59A4B21234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77C-40C2-A093-6E17CF14560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7C-40C2-A093-6E17CF145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EA-44A3-B5A9-4729D7CA2D8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6EA-44A3-B5A9-4729D7CA2D8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6EA-44A3-B5A9-4729D7CA2D8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6EA-44A3-B5A9-4729D7CA2D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6EA-44A3-B5A9-4729D7CA2D8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A9-4A0A-B9C5-A3ED88183AB0}"/>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A9-4A0A-B9C5-A3ED88183AB0}"/>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ACE-4224-9CB3-5ECED3988A8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CE-4224-9CB3-5ECED3988A89}"/>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CE-4224-9CB3-5ECED3988A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E3-4B1B-92B0-C52E87A272F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E3-4B1B-92B0-C52E87A272F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60-4FDF-B652-0959F16CFD7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4C-495D-B133-8BC01EA25B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4C-495D-B133-8BC01EA25B4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62A-42B7-B246-59A4B21234B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62A-42B7-B246-59A4B21234B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62A-42B7-B246-59A4B21234B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62A-42B7-B246-59A4B21234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7C-40C2-A093-6E17CF14560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7C-40C2-A093-6E17CF145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A6EA-44A3-B5A9-4729D7CA2D87}"/>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6EA-44A3-B5A9-4729D7CA2D87}"/>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6EA-44A3-B5A9-4729D7CA2D87}"/>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6EA-44A3-B5A9-4729D7CA2D87}"/>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6EA-44A3-B5A9-4729D7CA2D8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6EA-44A3-B5A9-4729D7CA2D87}"/>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0A9-4A0A-B9C5-A3ED88183AB0}"/>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0A9-4A0A-B9C5-A3ED88183AB0}"/>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ACE-4224-9CB3-5ECED3988A89}"/>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CE-4224-9CB3-5ECED3988A89}"/>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CE-4224-9CB3-5ECED3988A8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CE3-4B1B-92B0-C52E87A272F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E3-4B1B-92B0-C52E87A272F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60-4FDF-B652-0959F16CFD7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4C-495D-B133-8BC01EA25B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4C-495D-B133-8BC01EA25B42}"/>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62A-42B7-B246-59A4B21234B3}"/>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62A-42B7-B246-59A4B21234B3}"/>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2A-42B7-B246-59A4B21234B3}"/>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2A-42B7-B246-59A4B21234B3}"/>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77C-40C2-A093-6E17CF14560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7C-40C2-A093-6E17CF145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6EA-44A3-B5A9-4729D7CA2D87}"/>
            </c:ext>
          </c:extLst>
        </c:ser>
        <c:dLbls>
          <c:showLegendKey val="0"/>
          <c:showVal val="0"/>
          <c:showCatName val="0"/>
          <c:showSerName val="0"/>
          <c:showPercent val="0"/>
          <c:showBubbleSize val="0"/>
        </c:dLbls>
        <c:axId val="152545536"/>
        <c:axId val="154714112"/>
      </c:scatterChart>
      <c:valAx>
        <c:axId val="152545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4714112"/>
        <c:crosses val="autoZero"/>
        <c:crossBetween val="midCat"/>
        <c:majorUnit val="5"/>
      </c:valAx>
      <c:valAx>
        <c:axId val="154714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25455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99</c:v>
                </c:pt>
                <c:pt idx="9">
                  <c:v>99</c:v>
                </c:pt>
                <c:pt idx="10">
                  <c:v>99</c:v>
                </c:pt>
                <c:pt idx="11">
                  <c:v>99</c:v>
                </c:pt>
                <c:pt idx="12">
                  <c:v>99</c:v>
                </c:pt>
                <c:pt idx="13">
                  <c:v>98.9</c:v>
                </c:pt>
                <c:pt idx="14">
                  <c:v>98.9</c:v>
                </c:pt>
                <c:pt idx="15">
                  <c:v>98.8</c:v>
                </c:pt>
                <c:pt idx="16">
                  <c:v>98.8</c:v>
                </c:pt>
                <c:pt idx="17">
                  <c:v>98.8</c:v>
                </c:pt>
                <c:pt idx="18">
                  <c:v>98.7</c:v>
                </c:pt>
                <c:pt idx="19">
                  <c:v>98.7</c:v>
                </c:pt>
                <c:pt idx="20">
                  <c:v>98.6</c:v>
                </c:pt>
                <c:pt idx="21">
                  <c:v>98.6</c:v>
                </c:pt>
                <c:pt idx="22">
                  <c:v>98.5</c:v>
                </c:pt>
                <c:pt idx="23">
                  <c:v>98.5</c:v>
                </c:pt>
              </c:numCache>
            </c:numRef>
          </c:yVal>
          <c:smooth val="0"/>
          <c:extLst>
            <c:ext xmlns:c16="http://schemas.microsoft.com/office/drawing/2014/chart" uri="{C3380CC4-5D6E-409C-BE32-E72D297353CC}">
              <c16:uniqueId val="{00000000-B672-436C-B56A-7B8EAC904A13}"/>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72-436C-B56A-7B8EAC904A13}"/>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72-436C-B56A-7B8EAC904A1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72-436C-B56A-7B8EAC904A1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72-436C-B56A-7B8EAC904A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672-436C-B56A-7B8EAC904A13}"/>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F3-4028-AC08-AD8CD1A03BCF}"/>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F3-4028-AC08-AD8CD1A03BCF}"/>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55B-45C2-9C21-B1B0741EDA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55B-45C2-9C21-B1B0741EDADE}"/>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55B-45C2-9C21-B1B0741EDAD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EB-41BD-89D0-EA5AB0222136}"/>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EB-41BD-89D0-EA5AB0222136}"/>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86-4C82-9761-36B9A7C901B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97-4116-A45C-D299FD7A37B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97-4116-A45C-D299FD7A37B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6C-487A-B494-0C774198352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6C-487A-B494-0C774198352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6C-487A-B494-0C774198352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6C-487A-B494-0C774198352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2A-4AA9-9AB2-F67EDC48876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2A-4AA9-9AB2-F67EDC4887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98.874674507952179</c:v>
                </c:pt>
                <c:pt idx="1">
                  <c:v>#N/A</c:v>
                </c:pt>
                <c:pt idx="2">
                  <c:v>#N/A</c:v>
                </c:pt>
                <c:pt idx="3">
                  <c:v>#N/A</c:v>
                </c:pt>
                <c:pt idx="4">
                  <c:v>#N/A</c:v>
                </c:pt>
                <c:pt idx="5">
                  <c:v>#N/A</c:v>
                </c:pt>
                <c:pt idx="6">
                  <c:v>#N/A</c:v>
                </c:pt>
                <c:pt idx="7">
                  <c:v>#N/A</c:v>
                </c:pt>
                <c:pt idx="8">
                  <c:v>#N/A</c:v>
                </c:pt>
                <c:pt idx="9">
                  <c:v>98.527169999999998</c:v>
                </c:pt>
                <c:pt idx="10">
                  <c:v>#N/A</c:v>
                </c:pt>
                <c:pt idx="11">
                  <c:v>#N/A</c:v>
                </c:pt>
                <c:pt idx="12">
                  <c:v>98.832490000000007</c:v>
                </c:pt>
                <c:pt idx="13">
                  <c:v>#N/A</c:v>
                </c:pt>
                <c:pt idx="14">
                  <c:v>#N/A</c:v>
                </c:pt>
                <c:pt idx="15">
                  <c:v>#N/A</c:v>
                </c:pt>
                <c:pt idx="16">
                  <c:v>#N/A</c:v>
                </c:pt>
                <c:pt idx="17">
                  <c:v>98.899289999999993</c:v>
                </c:pt>
                <c:pt idx="18">
                  <c:v>98.313940000000002</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B672-436C-B56A-7B8EAC904A13}"/>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92.2</c:v>
                </c:pt>
                <c:pt idx="14">
                  <c:v>92.2</c:v>
                </c:pt>
                <c:pt idx="15">
                  <c:v>92.2</c:v>
                </c:pt>
                <c:pt idx="16">
                  <c:v>92.2</c:v>
                </c:pt>
                <c:pt idx="17">
                  <c:v>92.2</c:v>
                </c:pt>
                <c:pt idx="18">
                  <c:v>92.2</c:v>
                </c:pt>
                <c:pt idx="19">
                  <c:v>92.2</c:v>
                </c:pt>
                <c:pt idx="20">
                  <c:v>92.2</c:v>
                </c:pt>
                <c:pt idx="21">
                  <c:v>92.2</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92.168020948066257</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25.6</c:v>
                </c:pt>
                <c:pt idx="9">
                  <c:v>25.6</c:v>
                </c:pt>
                <c:pt idx="10">
                  <c:v>25.6</c:v>
                </c:pt>
                <c:pt idx="11">
                  <c:v>25.6</c:v>
                </c:pt>
                <c:pt idx="12">
                  <c:v>25.6</c:v>
                </c:pt>
                <c:pt idx="13">
                  <c:v>31</c:v>
                </c:pt>
                <c:pt idx="14">
                  <c:v>36.299999999999997</c:v>
                </c:pt>
                <c:pt idx="15">
                  <c:v>41.7</c:v>
                </c:pt>
                <c:pt idx="16">
                  <c:v>47.1</c:v>
                </c:pt>
                <c:pt idx="17">
                  <c:v>52.5</c:v>
                </c:pt>
                <c:pt idx="18">
                  <c:v>57.9</c:v>
                </c:pt>
                <c:pt idx="19">
                  <c:v>63.3</c:v>
                </c:pt>
                <c:pt idx="20">
                  <c:v>68.599999999999994</c:v>
                </c:pt>
                <c:pt idx="21">
                  <c:v>74</c:v>
                </c:pt>
                <c:pt idx="22">
                  <c:v>79.400000000000006</c:v>
                </c:pt>
                <c:pt idx="23">
                  <c:v>84.8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72-436C-B56A-7B8EAC904A13}"/>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672-436C-B56A-7B8EAC904A1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672-436C-B56A-7B8EAC904A1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672-436C-B56A-7B8EAC904A1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672-436C-B56A-7B8EAC904A13}"/>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F3-4028-AC08-AD8CD1A03BCF}"/>
                </c:ext>
              </c:extLst>
            </c:dLbl>
            <c:dLbl>
              <c:idx val="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F3-4028-AC08-AD8CD1A03BCF}"/>
                </c:ext>
              </c:extLst>
            </c:dLbl>
            <c:dLbl>
              <c:idx val="7"/>
              <c:tx>
                <c:rich>
                  <a:bodyPr/>
                  <a:lstStyle/>
                  <a:p>
                    <a:pPr>
                      <a:defRPr sz="600" b="0" i="0">
                        <a:solidFill>
                          <a:srgbClr val="000000"/>
                        </a:solidFill>
                        <a:latin typeface="Arial"/>
                        <a:ea typeface="Arial"/>
                        <a:cs typeface="Arial"/>
                      </a:defRPr>
                    </a:pPr>
                    <a:r>
                      <a:rPr lang="en-US"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55B-45C2-9C21-B1B0741EDAD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5B-45C2-9C21-B1B0741EDADE}"/>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5B-45C2-9C21-B1B0741EDAD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EB-41BD-89D0-EA5AB0222136}"/>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EB-41BD-89D0-EA5AB0222136}"/>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86-4C82-9761-36B9A7C901B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897-4116-A45C-D299FD7A37B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97-4116-A45C-D299FD7A37B9}"/>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6C-487A-B494-0C774198352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6C-487A-B494-0C774198352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6C-487A-B494-0C774198352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6C-487A-B494-0C774198352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2A-4AA9-9AB2-F67EDC48876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62A-4AA9-9AB2-F67EDC4887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32.761568543280887</c:v>
                </c:pt>
                <c:pt idx="1">
                  <c:v>#N/A</c:v>
                </c:pt>
                <c:pt idx="2">
                  <c:v>#N/A</c:v>
                </c:pt>
                <c:pt idx="3">
                  <c:v>#N/A</c:v>
                </c:pt>
                <c:pt idx="4">
                  <c:v>#N/A</c:v>
                </c:pt>
                <c:pt idx="5">
                  <c:v>50.671901355823636</c:v>
                </c:pt>
                <c:pt idx="6">
                  <c:v>50.974824279809489</c:v>
                </c:pt>
                <c:pt idx="7">
                  <c:v>45.418857415989528</c:v>
                </c:pt>
                <c:pt idx="8">
                  <c:v>#N/A</c:v>
                </c:pt>
                <c:pt idx="9">
                  <c:v>66.551609999999997</c:v>
                </c:pt>
                <c:pt idx="10">
                  <c:v>#N/A</c:v>
                </c:pt>
                <c:pt idx="11">
                  <c:v>60.4</c:v>
                </c:pt>
                <c:pt idx="12">
                  <c:v>67.809370000000001</c:v>
                </c:pt>
                <c:pt idx="13">
                  <c:v>#N/A</c:v>
                </c:pt>
                <c:pt idx="14">
                  <c:v>#N/A</c:v>
                </c:pt>
                <c:pt idx="15">
                  <c:v>#N/A</c:v>
                </c:pt>
                <c:pt idx="16">
                  <c:v>#N/A</c:v>
                </c:pt>
                <c:pt idx="17">
                  <c:v>67.63991</c:v>
                </c:pt>
                <c:pt idx="18">
                  <c:v>67.904769999999999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252224640"/>
        <c:axId val="252226560"/>
      </c:scatterChart>
      <c:valAx>
        <c:axId val="252224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6560"/>
        <c:crosses val="autoZero"/>
        <c:crossBetween val="midCat"/>
        <c:majorUnit val="5"/>
      </c:valAx>
      <c:valAx>
        <c:axId val="252226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2246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17-4183-911C-91DF8432795D}"/>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17-4183-911C-91DF8432795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17-4183-911C-91DF8432795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17-4183-911C-91DF843279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17-4183-911C-91DF8432795D}"/>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E2-4CE3-BDB7-FFD3F5E67AFE}"/>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E2-4CE3-BDB7-FFD3F5E67AFE}"/>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49-4C03-85F8-3286E44209F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49-4C03-85F8-3286E44209F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49-4C03-85F8-3286E44209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F2-44CE-A6F2-865269307FD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F2-44CE-A6F2-865269307FD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34-45B7-892E-845175FE3F1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210-4F7C-8CCB-2DCDAE20A19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210-4F7C-8CCB-2DCDAE20A19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FFD-46F6-870C-C6B28EA79E16}"/>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FFD-46F6-870C-C6B28EA79E16}"/>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FFD-46F6-870C-C6B28EA79E16}"/>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FFD-46F6-870C-C6B28EA79E1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8D-4FC5-93E2-EAFC6D3EA71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8D-4FC5-93E2-EAFC6D3EA7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917-4183-911C-91DF8432795D}"/>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17-4183-911C-91DF8432795D}"/>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E2-4CE3-BDB7-FFD3F5E67AFE}"/>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E2-4CE3-BDB7-FFD3F5E67AFE}"/>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B49-4C03-85F8-3286E44209F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B49-4C03-85F8-3286E44209F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B49-4C03-85F8-3286E44209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F2-44CE-A6F2-865269307FD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F2-44CE-A6F2-865269307FD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34-45B7-892E-845175FE3F1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210-4F7C-8CCB-2DCDAE20A19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210-4F7C-8CCB-2DCDAE20A19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FFD-46F6-870C-C6B28EA79E16}"/>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FFD-46F6-870C-C6B28EA79E16}"/>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FFD-46F6-870C-C6B28EA79E16}"/>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FFD-46F6-870C-C6B28EA79E1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8D-4FC5-93E2-EAFC6D3EA71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8D-4FC5-93E2-EAFC6D3EA7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C917-4183-911C-91DF8432795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917-4183-911C-91DF8432795D}"/>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917-4183-911C-91DF8432795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917-4183-911C-91DF8432795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917-4183-911C-91DF8432795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917-4183-911C-91DF8432795D}"/>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E2-4CE3-BDB7-FFD3F5E67AFE}"/>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E2-4CE3-BDB7-FFD3F5E67AFE}"/>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49-4C03-85F8-3286E44209FA}"/>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49-4C03-85F8-3286E44209FA}"/>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49-4C03-85F8-3286E44209F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F2-44CE-A6F2-865269307FD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F2-44CE-A6F2-865269307FD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034-45B7-892E-845175FE3F1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210-4F7C-8CCB-2DCDAE20A19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210-4F7C-8CCB-2DCDAE20A197}"/>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FD-46F6-870C-C6B28EA79E16}"/>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FFD-46F6-870C-C6B28EA79E16}"/>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FFD-46F6-870C-C6B28EA79E16}"/>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FFD-46F6-870C-C6B28EA79E16}"/>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8D-4FC5-93E2-EAFC6D3EA71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8D-4FC5-93E2-EAFC6D3EA71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C917-4183-911C-91DF8432795D}"/>
            </c:ext>
          </c:extLst>
        </c:ser>
        <c:dLbls>
          <c:showLegendKey val="0"/>
          <c:showVal val="0"/>
          <c:showCatName val="0"/>
          <c:showSerName val="0"/>
          <c:showPercent val="0"/>
          <c:showBubbleSize val="0"/>
        </c:dLbls>
        <c:axId val="74551296"/>
        <c:axId val="74552832"/>
      </c:scatterChart>
      <c:valAx>
        <c:axId val="745512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2832"/>
        <c:crosses val="autoZero"/>
        <c:crossBetween val="midCat"/>
        <c:majorUnit val="5"/>
      </c:valAx>
      <c:valAx>
        <c:axId val="74552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129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852-4936-9D17-31C120927B1C}"/>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852-4936-9D17-31C120927B1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52-4936-9D17-31C120927B1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52-4936-9D17-31C120927B1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52-4936-9D17-31C120927B1C}"/>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5D-4DB9-8567-C5AC6EFA851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5D-4DB9-8567-C5AC6EFA851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8A-4AA9-B6DA-388D1B2EEEC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8A-4AA9-B6DA-388D1B2EEEC5}"/>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8A-4AA9-B6DA-388D1B2EEE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F7-4417-9062-E418559ED9D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5F7-4417-9062-E418559ED9D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6E2-4D7E-9104-954E7A8367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3B0-4CA5-86F2-E3ECDB4622C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3B0-4CA5-86F2-E3ECDB4622C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5A-4642-A2B0-3544F3BBAEA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5A-4642-A2B0-3544F3BBAEA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5A-4642-A2B0-3544F3BBAEA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5A-4642-A2B0-3544F3BBAEA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AD-4EBA-8CAD-9B302899B95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AD-4EBA-8CAD-9B302899B9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52-4936-9D17-31C120927B1C}"/>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52-4936-9D17-31C120927B1C}"/>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5D-4DB9-8567-C5AC6EFA851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45D-4DB9-8567-C5AC6EFA851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8A-4AA9-B6DA-388D1B2EEEC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8A-4AA9-B6DA-388D1B2EEEC5}"/>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8A-4AA9-B6DA-388D1B2EEE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F7-4417-9062-E418559ED9D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F7-4417-9062-E418559ED9D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6E2-4D7E-9104-954E7A8367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3B0-4CA5-86F2-E3ECDB4622C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3B0-4CA5-86F2-E3ECDB4622C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5A-4642-A2B0-3544F3BBAEA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5A-4642-A2B0-3544F3BBAEA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5A-4642-A2B0-3544F3BBAEA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5A-4642-A2B0-3544F3BBAEA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3AD-4EBA-8CAD-9B302899B95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AD-4EBA-8CAD-9B302899B9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A-A852-4936-9D17-31C120927B1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52-4936-9D17-31C120927B1C}"/>
                </c:ext>
              </c:extLst>
            </c:dLbl>
            <c:dLbl>
              <c:idx val="1"/>
              <c:tx>
                <c:rich>
                  <a:bodyPr/>
                  <a:lstStyle/>
                  <a:p>
                    <a:pPr>
                      <a:defRPr sz="600" b="0" i="0">
                        <a:solidFill>
                          <a:srgbClr val="000000"/>
                        </a:solidFill>
                        <a:latin typeface="Arial"/>
                        <a:ea typeface="Arial"/>
                        <a:cs typeface="Arial"/>
                      </a:defRPr>
                    </a:pPr>
                    <a:r>
                      <a:rPr lang="en-US" sz="600"/>
                      <a:t>NSBI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52-4936-9D17-31C120927B1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52-4936-9D17-31C120927B1C}"/>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52-4936-9D17-31C120927B1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52-4936-9D17-31C120927B1C}"/>
                </c:ext>
              </c:extLst>
            </c:dLbl>
            <c:dLbl>
              <c:idx val="5"/>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45D-4DB9-8567-C5AC6EFA851B}"/>
                </c:ext>
              </c:extLst>
            </c:dLbl>
            <c:dLbl>
              <c:idx val="6"/>
              <c:tx>
                <c:rich>
                  <a:bodyPr/>
                  <a:lstStyle/>
                  <a:p>
                    <a:pPr>
                      <a:defRPr sz="600" b="0" i="0">
                        <a:solidFill>
                          <a:srgbClr val="000000"/>
                        </a:solidFill>
                        <a:latin typeface="Arial"/>
                        <a:ea typeface="Arial"/>
                        <a:cs typeface="Arial"/>
                      </a:defRPr>
                    </a:pPr>
                    <a:r>
                      <a:rPr lang="en-GB"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45D-4DB9-8567-C5AC6EFA851B}"/>
                </c:ext>
              </c:extLst>
            </c:dLbl>
            <c:dLbl>
              <c:idx val="7"/>
              <c:tx>
                <c:rich>
                  <a:bodyPr/>
                  <a:lstStyle/>
                  <a:p>
                    <a:pPr>
                      <a:defRPr sz="600" b="0" i="0">
                        <a:solidFill>
                          <a:srgbClr val="000000"/>
                        </a:solidFill>
                        <a:latin typeface="Arial"/>
                        <a:ea typeface="Arial"/>
                        <a:cs typeface="Arial"/>
                      </a:defRPr>
                    </a:pPr>
                    <a:r>
                      <a:rPr lang="en-GB" sz="600"/>
                      <a:t>NSBI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B8A-4AA9-B6DA-388D1B2EEEC5}"/>
                </c:ext>
              </c:extLst>
            </c:dLbl>
            <c:dLbl>
              <c:idx val="8"/>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8A-4AA9-B6DA-388D1B2EEEC5}"/>
                </c:ext>
              </c:extLst>
            </c:dLbl>
            <c:dLbl>
              <c:idx val="9"/>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8A-4AA9-B6DA-388D1B2EEEC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F7-4417-9062-E418559ED9DF}"/>
                </c:ext>
              </c:extLst>
            </c:dLbl>
            <c:dLbl>
              <c:idx val="11"/>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F7-4417-9062-E418559ED9DF}"/>
                </c:ext>
              </c:extLst>
            </c:dLbl>
            <c:dLbl>
              <c:idx val="12"/>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6E2-4D7E-9104-954E7A8367D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3B0-4CA5-86F2-E3ECDB4622C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3B0-4CA5-86F2-E3ECDB4622C1}"/>
                </c:ext>
              </c:extLst>
            </c:dLbl>
            <c:dLbl>
              <c:idx val="1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5A-4642-A2B0-3544F3BBAEA9}"/>
                </c:ext>
              </c:extLst>
            </c:dLbl>
            <c:dLbl>
              <c:idx val="16"/>
              <c:tx>
                <c:rich>
                  <a:bodyPr/>
                  <a:lstStyle/>
                  <a:p>
                    <a:pPr>
                      <a:defRPr sz="600" b="0" i="0">
                        <a:solidFill>
                          <a:srgbClr val="000000"/>
                        </a:solidFill>
                        <a:latin typeface="Arial"/>
                        <a:ea typeface="Arial"/>
                        <a:cs typeface="Arial"/>
                      </a:defRPr>
                    </a:pPr>
                    <a:r>
                      <a:rPr lang="en-US" sz="600"/>
                      <a:t>EBEI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5A-4642-A2B0-3544F3BBAEA9}"/>
                </c:ext>
              </c:extLst>
            </c:dLbl>
            <c:dLbl>
              <c:idx val="17"/>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5A-4642-A2B0-3544F3BBAEA9}"/>
                </c:ext>
              </c:extLst>
            </c:dLbl>
            <c:dLbl>
              <c:idx val="18"/>
              <c:tx>
                <c:rich>
                  <a:bodyPr/>
                  <a:lstStyle/>
                  <a:p>
                    <a:pPr>
                      <a:defRPr sz="600" b="0" i="0">
                        <a:solidFill>
                          <a:srgbClr val="000000"/>
                        </a:solidFill>
                        <a:latin typeface="Arial"/>
                        <a:ea typeface="Arial"/>
                        <a:cs typeface="Arial"/>
                      </a:defRPr>
                    </a:pPr>
                    <a:r>
                      <a:rPr lang="en-US" sz="600"/>
                      <a:t>TSA</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5A-4642-A2B0-3544F3BBAEA9}"/>
                </c:ext>
              </c:extLst>
            </c:dLbl>
            <c:dLbl>
              <c:idx val="1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3AD-4EBA-8CAD-9B302899B958}"/>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AD-4EBA-8CAD-9B302899B9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2014</c:v>
                </c:pt>
                <c:pt idx="1">
                  <c:v>2015</c:v>
                </c:pt>
                <c:pt idx="2">
                  <c:v>2015</c:v>
                </c:pt>
                <c:pt idx="3">
                  <c:v>2016</c:v>
                </c:pt>
                <c:pt idx="4">
                  <c:v>2016</c:v>
                </c:pt>
                <c:pt idx="5">
                  <c:v>2016</c:v>
                </c:pt>
                <c:pt idx="6">
                  <c:v>2017</c:v>
                </c:pt>
                <c:pt idx="7">
                  <c:v>2017</c:v>
                </c:pt>
                <c:pt idx="8">
                  <c:v>2017</c:v>
                </c:pt>
                <c:pt idx="9">
                  <c:v>2018</c:v>
                </c:pt>
                <c:pt idx="10">
                  <c:v>2018</c:v>
                </c:pt>
                <c:pt idx="11">
                  <c:v>2018</c:v>
                </c:pt>
                <c:pt idx="12">
                  <c:v>2019</c:v>
                </c:pt>
                <c:pt idx="13">
                  <c:v>2019</c:v>
                </c:pt>
                <c:pt idx="14">
                  <c:v>2019</c:v>
                </c:pt>
                <c:pt idx="15">
                  <c:v>2020</c:v>
                </c:pt>
                <c:pt idx="16">
                  <c:v>2020</c:v>
                </c:pt>
                <c:pt idx="17">
                  <c:v>2020</c:v>
                </c:pt>
                <c:pt idx="18">
                  <c:v>2021</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0-A852-4936-9D17-31C120927B1C}"/>
            </c:ext>
          </c:extLst>
        </c:ser>
        <c:dLbls>
          <c:showLegendKey val="0"/>
          <c:showVal val="0"/>
          <c:showCatName val="0"/>
          <c:showSerName val="0"/>
          <c:showPercent val="0"/>
          <c:showBubbleSize val="0"/>
        </c:dLbls>
        <c:axId val="75125888"/>
        <c:axId val="75127424"/>
      </c:scatterChart>
      <c:valAx>
        <c:axId val="75125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424"/>
        <c:crosses val="autoZero"/>
        <c:crossBetween val="midCat"/>
        <c:majorUnit val="5"/>
      </c:valAx>
      <c:valAx>
        <c:axId val="751274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58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04A0297-144C-49B3-870F-A21B8B0C190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AA334B9-7108-4982-B528-5F1F64BCA1AD}"/>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F8DAADDD-5142-4740-BD65-B9E4EFF512A8}"/>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42448E8-918E-40FE-9A50-BE85976C22E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B084395C-B5D9-491C-992F-4EE1130CC3A2}"/>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42BD0E7-87F7-4124-89A5-EB8D0D3BC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81FC56B-4AE3-47E7-96D9-B9582B3D4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E2CE8C56-B28C-4023-9D40-46E966E85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81F1C6E-CC87-48F7-9945-4DA9D7972944}"/>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7BF466A-9F23-4DD4-851D-BEC4C7A144E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31D3380B-A991-4D4D-B602-70CB9E9C6AB9}"/>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AE2A974F-C425-4521-A0F0-2E261F443AF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0DC77A4C-A9CE-41D0-BFC2-555954B8E29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3C101D7D-B6FB-4AD2-A761-A4ED117BBE1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9B1A0D7F-482F-4FD5-8068-B489323CEAC0}"/>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1CC89-62B0-474F-A483-100C977ABC23}">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9" customWidth="true"/>
    <col min="2" max="2" width="2.375" style="269" customWidth="true"/>
    <col min="3" max="3" width="58" style="269" customWidth="true"/>
    <col min="4" max="4" width="7.75" style="269" customWidth="true"/>
    <col min="5" max="16384" width="7.75" style="269"/>
  </cols>
  <sheetData>
    <row xmlns:x14ac="http://schemas.microsoft.com/office/spreadsheetml/2009/9/ac" r="1" ht="29.25" customHeight="true" x14ac:dyDescent="0.25">
      <c r="A1" s="266"/>
      <c r="B1" s="267"/>
      <c r="C1" s="267"/>
      <c r="D1" s="267"/>
      <c r="E1" s="268"/>
      <c r="F1" s="268"/>
      <c r="G1" s="268"/>
      <c r="H1" s="268"/>
      <c r="I1" s="268"/>
      <c r="J1" s="268"/>
      <c r="K1" s="268"/>
      <c r="L1" s="268"/>
      <c r="M1" s="268"/>
      <c r="N1" s="268"/>
      <c r="O1" s="268"/>
      <c r="P1" s="268"/>
      <c r="Q1" s="268"/>
      <c r="R1" s="268"/>
    </row>
    <row xmlns:x14ac="http://schemas.microsoft.com/office/spreadsheetml/2009/9/ac" r="2" ht="23.25" x14ac:dyDescent="0.35">
      <c r="A2" s="267"/>
      <c r="B2" s="267"/>
      <c r="C2" s="270"/>
      <c r="D2" s="267"/>
      <c r="E2" s="268"/>
      <c r="F2" s="268"/>
      <c r="G2" s="267"/>
      <c r="H2" s="268"/>
      <c r="I2" s="268"/>
      <c r="J2" s="268"/>
      <c r="K2" s="268"/>
      <c r="L2" s="268"/>
      <c r="M2" s="268"/>
      <c r="N2" s="268"/>
      <c r="O2" s="268"/>
      <c r="P2" s="268"/>
      <c r="Q2" s="268"/>
      <c r="R2" s="268"/>
    </row>
    <row xmlns:x14ac="http://schemas.microsoft.com/office/spreadsheetml/2009/9/ac" r="3" ht="15" x14ac:dyDescent="0.2">
      <c r="A3" s="267"/>
      <c r="B3" s="267"/>
      <c r="C3" s="267"/>
      <c r="D3" s="267"/>
      <c r="F3" s="267"/>
      <c r="G3" s="267"/>
      <c r="H3" s="271"/>
      <c r="I3" s="271"/>
      <c r="J3" s="271"/>
      <c r="K3" s="271"/>
      <c r="L3" s="268"/>
      <c r="M3" s="268"/>
      <c r="N3" s="268"/>
      <c r="O3" s="268"/>
      <c r="P3" s="268"/>
      <c r="Q3" s="268"/>
      <c r="R3" s="268"/>
    </row>
    <row xmlns:x14ac="http://schemas.microsoft.com/office/spreadsheetml/2009/9/ac" r="4" ht="40.5" x14ac:dyDescent="0.2">
      <c r="A4" s="267"/>
      <c r="B4" s="267"/>
      <c r="C4" s="272" t="s">
        <v>129</v>
      </c>
      <c r="D4" s="267"/>
      <c r="E4" s="273"/>
      <c r="F4" s="268"/>
      <c r="G4" s="267"/>
      <c r="H4" s="268"/>
      <c r="I4" s="268"/>
      <c r="J4" s="268"/>
      <c r="K4" s="268"/>
      <c r="L4" s="268"/>
      <c r="M4" s="268"/>
      <c r="N4" s="268"/>
      <c r="O4" s="268"/>
      <c r="P4" s="268"/>
      <c r="Q4" s="268"/>
      <c r="R4" s="268"/>
    </row>
    <row xmlns:x14ac="http://schemas.microsoft.com/office/spreadsheetml/2009/9/ac" r="5" ht="20.25" x14ac:dyDescent="0.2">
      <c r="A5" s="267"/>
      <c r="B5" s="267"/>
      <c r="C5" s="274"/>
      <c r="D5" s="267"/>
      <c r="E5" s="273"/>
      <c r="F5" s="268"/>
      <c r="G5" s="267"/>
      <c r="H5" s="268"/>
      <c r="I5" s="268"/>
      <c r="J5" s="268"/>
      <c r="K5" s="268"/>
      <c r="L5" s="268"/>
      <c r="M5" s="268"/>
      <c r="N5" s="268"/>
      <c r="O5" s="268"/>
      <c r="P5" s="268"/>
      <c r="Q5" s="268"/>
      <c r="R5" s="268"/>
    </row>
    <row xmlns:x14ac="http://schemas.microsoft.com/office/spreadsheetml/2009/9/ac" r="6" ht="15" x14ac:dyDescent="0.2">
      <c r="A6" s="267"/>
      <c r="B6" s="267"/>
      <c r="C6" s="275" t="s">
        <v>136</v>
      </c>
      <c r="D6" s="268"/>
      <c r="E6" s="268"/>
      <c r="F6" s="268"/>
      <c r="G6" s="268"/>
      <c r="H6" s="268"/>
      <c r="I6" s="268"/>
      <c r="J6" s="268"/>
      <c r="K6" s="268"/>
      <c r="L6" s="268"/>
      <c r="M6" s="268"/>
      <c r="N6" s="268"/>
      <c r="O6" s="268"/>
      <c r="P6" s="268"/>
      <c r="Q6" s="268"/>
      <c r="R6" s="268"/>
    </row>
    <row xmlns:x14ac="http://schemas.microsoft.com/office/spreadsheetml/2009/9/ac" r="7" ht="26.25" x14ac:dyDescent="0.4">
      <c r="A7" s="267"/>
      <c r="B7" s="267"/>
      <c r="C7" s="276" t="str">
        <f>+'Water Data'!D1</f>
        <v>Philippines</v>
      </c>
      <c r="D7" s="268"/>
      <c r="E7" s="268"/>
      <c r="F7" s="268"/>
      <c r="G7" s="268"/>
      <c r="H7" s="268"/>
      <c r="I7" s="268"/>
      <c r="J7" s="268"/>
      <c r="K7" s="268"/>
      <c r="L7" s="268"/>
      <c r="M7" s="268"/>
      <c r="N7" s="268"/>
      <c r="O7" s="268"/>
      <c r="P7" s="268"/>
      <c r="Q7" s="268"/>
      <c r="R7" s="268"/>
    </row>
    <row xmlns:x14ac="http://schemas.microsoft.com/office/spreadsheetml/2009/9/ac" r="8" ht="15" x14ac:dyDescent="0.2">
      <c r="A8" s="267"/>
      <c r="B8" s="267"/>
      <c r="C8" s="267"/>
      <c r="D8" s="268"/>
      <c r="E8" s="268"/>
      <c r="F8" s="268"/>
      <c r="G8" s="268"/>
      <c r="H8" s="268"/>
      <c r="I8" s="268"/>
      <c r="J8" s="268"/>
      <c r="K8" s="268"/>
      <c r="L8" s="268"/>
      <c r="M8" s="268"/>
      <c r="N8" s="268"/>
      <c r="O8" s="268"/>
      <c r="P8" s="268"/>
      <c r="Q8" s="268"/>
      <c r="R8" s="268"/>
    </row>
    <row xmlns:x14ac="http://schemas.microsoft.com/office/spreadsheetml/2009/9/ac" r="9" ht="15" x14ac:dyDescent="0.2">
      <c r="A9" s="267"/>
      <c r="B9" s="267"/>
      <c r="C9" s="277" t="s">
        <v>355</v>
      </c>
      <c r="D9" s="268"/>
      <c r="E9" s="268"/>
      <c r="F9" s="268"/>
      <c r="G9" s="268"/>
      <c r="H9" s="268"/>
      <c r="I9" s="268"/>
      <c r="J9" s="268"/>
      <c r="K9" s="268"/>
      <c r="L9" s="268"/>
      <c r="M9" s="268"/>
      <c r="N9" s="268"/>
      <c r="O9" s="268"/>
      <c r="P9" s="268"/>
      <c r="Q9" s="268"/>
      <c r="R9" s="268"/>
    </row>
    <row xmlns:x14ac="http://schemas.microsoft.com/office/spreadsheetml/2009/9/ac" r="10" ht="15" x14ac:dyDescent="0.2">
      <c r="A10" s="267"/>
      <c r="B10" s="267"/>
      <c r="C10" s="275"/>
      <c r="D10" s="268"/>
      <c r="E10" s="268"/>
      <c r="F10" s="268"/>
      <c r="G10" s="268"/>
      <c r="H10" s="268"/>
      <c r="I10" s="268"/>
      <c r="J10" s="268"/>
      <c r="K10" s="268"/>
      <c r="L10" s="268"/>
      <c r="M10" s="268"/>
      <c r="N10" s="268"/>
      <c r="O10" s="268"/>
      <c r="P10" s="268"/>
      <c r="Q10" s="268"/>
      <c r="R10" s="268"/>
    </row>
    <row xmlns:x14ac="http://schemas.microsoft.com/office/spreadsheetml/2009/9/ac" r="11" ht="15.95" customHeight="true" x14ac:dyDescent="0.2">
      <c r="A11" s="267"/>
      <c r="C11" s="301" t="s">
        <v>32</v>
      </c>
      <c r="D11" s="278"/>
      <c r="E11" s="279"/>
      <c r="F11" s="278"/>
      <c r="G11" s="278"/>
      <c r="H11" s="268"/>
      <c r="I11" s="268"/>
      <c r="J11" s="268"/>
      <c r="K11" s="268"/>
      <c r="L11" s="268"/>
      <c r="M11" s="268"/>
      <c r="N11" s="268"/>
      <c r="O11" s="268"/>
      <c r="P11" s="268"/>
      <c r="Q11" s="268"/>
      <c r="R11" s="268"/>
    </row>
    <row xmlns:x14ac="http://schemas.microsoft.com/office/spreadsheetml/2009/9/ac" r="12" ht="9" customHeight="true" x14ac:dyDescent="0.2">
      <c r="A12" s="267"/>
      <c r="B12" s="268"/>
      <c r="C12" s="280"/>
      <c r="D12" s="278"/>
      <c r="E12" s="279"/>
      <c r="F12" s="278"/>
      <c r="G12" s="278"/>
      <c r="H12" s="268"/>
      <c r="I12" s="268"/>
      <c r="J12" s="268"/>
      <c r="K12" s="268"/>
      <c r="L12" s="268"/>
      <c r="M12" s="268"/>
      <c r="N12" s="268"/>
      <c r="O12" s="268"/>
      <c r="P12" s="268"/>
      <c r="Q12" s="268"/>
      <c r="R12" s="268"/>
    </row>
    <row xmlns:x14ac="http://schemas.microsoft.com/office/spreadsheetml/2009/9/ac" r="13" ht="24.95" customHeight="true" x14ac:dyDescent="0.25">
      <c r="A13" s="267"/>
      <c r="B13" s="268"/>
      <c r="C13" s="281" t="s">
        <v>130</v>
      </c>
      <c r="D13" s="278"/>
      <c r="E13" s="279"/>
      <c r="F13" s="278"/>
      <c r="G13" s="278"/>
      <c r="H13" s="268"/>
      <c r="I13" s="268"/>
      <c r="J13" s="268"/>
      <c r="K13" s="268"/>
      <c r="L13" s="268"/>
      <c r="M13" s="268"/>
      <c r="N13" s="268"/>
      <c r="O13" s="268"/>
      <c r="P13" s="268"/>
      <c r="Q13" s="268"/>
      <c r="R13" s="268"/>
    </row>
    <row xmlns:x14ac="http://schemas.microsoft.com/office/spreadsheetml/2009/9/ac" r="14" ht="21.95" customHeight="true" x14ac:dyDescent="0.2">
      <c r="A14" s="267"/>
      <c r="B14" s="282"/>
      <c r="C14" s="283" t="s">
        <v>137</v>
      </c>
      <c r="D14" s="278"/>
      <c r="E14" s="279"/>
      <c r="F14" s="278"/>
      <c r="G14" s="278"/>
      <c r="H14" s="268"/>
      <c r="I14" s="268"/>
      <c r="J14" s="268"/>
      <c r="K14" s="268"/>
      <c r="L14" s="268"/>
      <c r="M14" s="268"/>
      <c r="N14" s="268"/>
      <c r="O14" s="268"/>
      <c r="P14" s="268"/>
      <c r="Q14" s="268"/>
      <c r="R14" s="268"/>
    </row>
    <row xmlns:x14ac="http://schemas.microsoft.com/office/spreadsheetml/2009/9/ac" r="15" ht="15" x14ac:dyDescent="0.2">
      <c r="A15" s="267"/>
      <c r="B15" s="282"/>
      <c r="C15" s="284" t="s">
        <v>138</v>
      </c>
      <c r="D15" s="278"/>
      <c r="E15" s="279"/>
      <c r="F15" s="278"/>
      <c r="G15" s="278"/>
      <c r="H15" s="268"/>
      <c r="I15" s="268"/>
      <c r="J15" s="268"/>
      <c r="K15" s="268"/>
      <c r="L15" s="268"/>
      <c r="M15" s="268"/>
      <c r="N15" s="268"/>
      <c r="O15" s="268"/>
      <c r="P15" s="268"/>
      <c r="Q15" s="268"/>
      <c r="R15" s="268"/>
    </row>
    <row xmlns:x14ac="http://schemas.microsoft.com/office/spreadsheetml/2009/9/ac" r="16" ht="15" x14ac:dyDescent="0.2">
      <c r="A16" s="267"/>
      <c r="B16" s="282"/>
      <c r="C16" s="283" t="s">
        <v>322</v>
      </c>
      <c r="D16" s="278"/>
      <c r="E16" s="279"/>
      <c r="F16" s="278"/>
      <c r="G16" s="278"/>
      <c r="H16" s="268"/>
      <c r="I16" s="268"/>
      <c r="J16" s="268"/>
      <c r="K16" s="268"/>
      <c r="L16" s="268"/>
      <c r="M16" s="268"/>
      <c r="N16" s="268"/>
      <c r="O16" s="268"/>
      <c r="P16" s="268"/>
      <c r="Q16" s="268"/>
      <c r="R16" s="268"/>
    </row>
    <row xmlns:x14ac="http://schemas.microsoft.com/office/spreadsheetml/2009/9/ac" r="17" ht="26.1" customHeight="true" x14ac:dyDescent="0.2">
      <c r="A17" s="267"/>
      <c r="B17" s="279"/>
      <c r="C17" s="285"/>
      <c r="D17" s="278"/>
      <c r="E17" s="282"/>
      <c r="F17" s="278"/>
      <c r="G17" s="278"/>
      <c r="H17" s="268"/>
      <c r="I17" s="268"/>
      <c r="J17" s="268"/>
      <c r="K17" s="268"/>
      <c r="L17" s="268"/>
      <c r="M17" s="268"/>
      <c r="N17" s="268"/>
      <c r="O17" s="268"/>
      <c r="P17" s="268"/>
      <c r="Q17" s="268"/>
      <c r="R17" s="268"/>
    </row>
    <row xmlns:x14ac="http://schemas.microsoft.com/office/spreadsheetml/2009/9/ac" r="18" ht="15.75" x14ac:dyDescent="0.25">
      <c r="A18" s="267"/>
      <c r="B18" s="279"/>
      <c r="C18" s="286" t="s">
        <v>33</v>
      </c>
      <c r="D18" s="278"/>
      <c r="E18" s="287"/>
      <c r="F18" s="278"/>
      <c r="G18" s="278"/>
      <c r="H18" s="268"/>
      <c r="I18" s="268"/>
      <c r="J18" s="268"/>
      <c r="K18" s="268"/>
      <c r="L18" s="268"/>
      <c r="M18" s="268"/>
      <c r="N18" s="268"/>
      <c r="O18" s="268"/>
      <c r="P18" s="268"/>
      <c r="Q18" s="268"/>
      <c r="R18" s="268"/>
    </row>
    <row xmlns:x14ac="http://schemas.microsoft.com/office/spreadsheetml/2009/9/ac" r="19" ht="15" x14ac:dyDescent="0.2">
      <c r="A19" s="267"/>
      <c r="B19" s="279"/>
      <c r="C19" s="288" t="s">
        <v>131</v>
      </c>
      <c r="D19" s="278"/>
      <c r="E19" s="289"/>
      <c r="F19" s="278"/>
      <c r="G19" s="278"/>
      <c r="H19" s="268"/>
      <c r="I19" s="268"/>
      <c r="J19" s="268"/>
      <c r="K19" s="268"/>
      <c r="L19" s="268"/>
      <c r="M19" s="268"/>
      <c r="N19" s="268"/>
      <c r="O19" s="268"/>
      <c r="P19" s="268"/>
      <c r="Q19" s="268"/>
      <c r="R19" s="268"/>
    </row>
    <row xmlns:x14ac="http://schemas.microsoft.com/office/spreadsheetml/2009/9/ac" r="20" ht="15" x14ac:dyDescent="0.2">
      <c r="A20" s="267"/>
      <c r="B20" s="279"/>
      <c r="C20" s="354" t="s">
        <v>132</v>
      </c>
      <c r="D20" s="278"/>
      <c r="E20" s="290"/>
      <c r="F20" s="278"/>
      <c r="G20" s="278"/>
      <c r="H20" s="268"/>
      <c r="I20" s="268"/>
      <c r="J20" s="268"/>
      <c r="K20" s="268"/>
      <c r="L20" s="268"/>
      <c r="M20" s="268"/>
      <c r="N20" s="268"/>
      <c r="O20" s="268"/>
      <c r="P20" s="268"/>
      <c r="Q20" s="268"/>
      <c r="R20" s="268"/>
    </row>
    <row xmlns:x14ac="http://schemas.microsoft.com/office/spreadsheetml/2009/9/ac" r="21" ht="15" x14ac:dyDescent="0.2">
      <c r="A21" s="267"/>
      <c r="B21" s="279"/>
      <c r="C21" s="355" t="s">
        <v>133</v>
      </c>
      <c r="D21" s="278"/>
      <c r="E21" s="291"/>
      <c r="F21" s="278"/>
      <c r="G21" s="278"/>
      <c r="H21" s="268"/>
      <c r="I21" s="268"/>
      <c r="J21" s="268"/>
      <c r="K21" s="268"/>
      <c r="L21" s="268"/>
      <c r="M21" s="268"/>
      <c r="N21" s="268"/>
      <c r="O21" s="268"/>
      <c r="P21" s="268"/>
      <c r="Q21" s="268"/>
      <c r="R21" s="268"/>
    </row>
    <row xmlns:x14ac="http://schemas.microsoft.com/office/spreadsheetml/2009/9/ac" r="22" ht="15" x14ac:dyDescent="0.2">
      <c r="A22" s="267"/>
      <c r="B22" s="279"/>
      <c r="C22" s="356" t="s">
        <v>134</v>
      </c>
      <c r="D22" s="278"/>
      <c r="E22" s="278"/>
      <c r="F22" s="278"/>
      <c r="G22" s="278"/>
      <c r="H22" s="268"/>
      <c r="I22" s="268"/>
      <c r="J22" s="268"/>
      <c r="K22" s="268"/>
      <c r="L22" s="268"/>
      <c r="M22" s="268"/>
      <c r="N22" s="268"/>
      <c r="O22" s="268"/>
      <c r="P22" s="268"/>
      <c r="Q22" s="268"/>
      <c r="R22" s="268"/>
    </row>
    <row xmlns:x14ac="http://schemas.microsoft.com/office/spreadsheetml/2009/9/ac" r="23" ht="15" x14ac:dyDescent="0.2">
      <c r="A23" s="267"/>
      <c r="B23" s="279"/>
      <c r="C23" s="288" t="s">
        <v>135</v>
      </c>
      <c r="D23" s="278"/>
      <c r="E23" s="278"/>
      <c r="F23" s="278"/>
      <c r="G23" s="278"/>
      <c r="H23" s="268"/>
      <c r="I23" s="268"/>
      <c r="J23" s="268"/>
      <c r="K23" s="268"/>
      <c r="L23" s="268"/>
      <c r="M23" s="268"/>
      <c r="N23" s="268"/>
      <c r="O23" s="268"/>
      <c r="P23" s="268"/>
      <c r="Q23" s="268"/>
      <c r="R23" s="268"/>
    </row>
    <row xmlns:x14ac="http://schemas.microsoft.com/office/spreadsheetml/2009/9/ac" r="24" ht="15" x14ac:dyDescent="0.2">
      <c r="A24" s="267"/>
      <c r="B24" s="279"/>
      <c r="C24" s="292"/>
      <c r="D24" s="278"/>
      <c r="E24" s="278"/>
      <c r="F24" s="278"/>
      <c r="G24" s="278"/>
      <c r="H24" s="268"/>
      <c r="I24" s="268"/>
      <c r="J24" s="268"/>
      <c r="K24" s="268"/>
      <c r="L24" s="268"/>
      <c r="M24" s="268"/>
      <c r="N24" s="268"/>
      <c r="O24" s="268"/>
      <c r="P24" s="268"/>
      <c r="Q24" s="268"/>
      <c r="R24" s="268"/>
    </row>
    <row xmlns:x14ac="http://schemas.microsoft.com/office/spreadsheetml/2009/9/ac" r="25" ht="15.95" customHeight="true" x14ac:dyDescent="0.2">
      <c r="A25" s="293"/>
      <c r="B25" s="293"/>
      <c r="C25" s="294"/>
      <c r="D25" s="267"/>
      <c r="E25" s="268"/>
      <c r="F25" s="268"/>
      <c r="G25" s="268"/>
      <c r="H25" s="268"/>
      <c r="I25" s="268"/>
      <c r="J25" s="268"/>
      <c r="K25" s="268"/>
      <c r="L25" s="268"/>
      <c r="M25" s="268"/>
      <c r="N25" s="268"/>
      <c r="O25" s="268"/>
      <c r="P25" s="268"/>
      <c r="Q25" s="268"/>
      <c r="R25" s="268"/>
    </row>
    <row xmlns:x14ac="http://schemas.microsoft.com/office/spreadsheetml/2009/9/ac" r="26" ht="23.25" x14ac:dyDescent="0.2">
      <c r="A26" s="293"/>
      <c r="B26" s="293"/>
      <c r="C26" s="293"/>
      <c r="D26" s="267"/>
      <c r="E26" s="268"/>
      <c r="F26" s="268"/>
      <c r="G26" s="268"/>
      <c r="H26" s="268"/>
      <c r="I26" s="268"/>
      <c r="J26" s="268"/>
      <c r="K26" s="268"/>
      <c r="L26" s="268"/>
      <c r="M26" s="268"/>
      <c r="N26" s="268"/>
      <c r="O26" s="268"/>
      <c r="P26" s="268"/>
      <c r="Q26" s="268"/>
      <c r="R26" s="268"/>
    </row>
    <row xmlns:x14ac="http://schemas.microsoft.com/office/spreadsheetml/2009/9/ac" r="27" ht="15" x14ac:dyDescent="0.2">
      <c r="A27" s="295"/>
      <c r="B27" s="296"/>
      <c r="C27" s="297"/>
      <c r="D27" s="267"/>
      <c r="E27" s="268"/>
      <c r="F27" s="268"/>
      <c r="G27" s="268"/>
      <c r="H27" s="268"/>
      <c r="I27" s="268"/>
      <c r="J27" s="268"/>
      <c r="K27" s="268"/>
      <c r="L27" s="268"/>
      <c r="M27" s="268"/>
      <c r="N27" s="268"/>
      <c r="O27" s="268"/>
      <c r="P27" s="268"/>
      <c r="Q27" s="268"/>
      <c r="R27" s="268"/>
    </row>
    <row xmlns:x14ac="http://schemas.microsoft.com/office/spreadsheetml/2009/9/ac" r="28" ht="15" x14ac:dyDescent="0.2">
      <c r="A28" s="295"/>
      <c r="B28" s="296"/>
      <c r="C28" s="298"/>
      <c r="D28" s="267"/>
      <c r="E28" s="268"/>
      <c r="F28" s="268"/>
      <c r="G28" s="268"/>
      <c r="H28" s="268"/>
      <c r="I28" s="268"/>
      <c r="J28" s="268"/>
      <c r="K28" s="268"/>
      <c r="L28" s="268"/>
      <c r="M28" s="268"/>
      <c r="N28" s="268"/>
      <c r="O28" s="268"/>
      <c r="P28" s="268"/>
      <c r="Q28" s="268"/>
      <c r="R28" s="268"/>
    </row>
    <row xmlns:x14ac="http://schemas.microsoft.com/office/spreadsheetml/2009/9/ac" r="29" ht="15" x14ac:dyDescent="0.2">
      <c r="A29" s="295"/>
      <c r="B29" s="296"/>
      <c r="C29" s="299"/>
      <c r="D29" s="267"/>
      <c r="E29" s="268"/>
      <c r="F29" s="268"/>
      <c r="G29" s="268"/>
      <c r="H29" s="268"/>
      <c r="I29" s="268"/>
      <c r="J29" s="268"/>
      <c r="K29" s="268"/>
      <c r="L29" s="268"/>
      <c r="M29" s="268"/>
      <c r="N29" s="268"/>
      <c r="O29" s="268"/>
      <c r="P29" s="268"/>
      <c r="Q29" s="268"/>
      <c r="R29" s="268"/>
    </row>
    <row xmlns:x14ac="http://schemas.microsoft.com/office/spreadsheetml/2009/9/ac" r="30" ht="15" x14ac:dyDescent="0.2">
      <c r="A30" s="295"/>
      <c r="B30" s="296"/>
      <c r="C30" s="299"/>
      <c r="D30" s="267"/>
      <c r="E30" s="268"/>
      <c r="F30" s="268"/>
      <c r="G30" s="268"/>
      <c r="H30" s="268"/>
      <c r="I30" s="268"/>
      <c r="J30" s="268"/>
      <c r="K30" s="268"/>
      <c r="L30" s="268"/>
      <c r="M30" s="268"/>
      <c r="N30" s="268"/>
      <c r="O30" s="268"/>
      <c r="P30" s="268"/>
      <c r="Q30" s="268"/>
      <c r="R30" s="268"/>
    </row>
    <row xmlns:x14ac="http://schemas.microsoft.com/office/spreadsheetml/2009/9/ac" r="31" ht="15" x14ac:dyDescent="0.2">
      <c r="A31" s="295"/>
      <c r="B31" s="296"/>
      <c r="C31" s="299"/>
      <c r="D31" s="267"/>
      <c r="E31" s="268"/>
      <c r="F31" s="268"/>
      <c r="G31" s="268"/>
      <c r="H31" s="268"/>
      <c r="I31" s="268"/>
      <c r="J31" s="268"/>
      <c r="K31" s="268"/>
      <c r="L31" s="268"/>
      <c r="M31" s="268"/>
      <c r="N31" s="268"/>
      <c r="O31" s="268"/>
      <c r="P31" s="268"/>
      <c r="Q31" s="268"/>
      <c r="R31" s="268"/>
    </row>
    <row xmlns:x14ac="http://schemas.microsoft.com/office/spreadsheetml/2009/9/ac" r="32" ht="15" x14ac:dyDescent="0.2">
      <c r="A32" s="295"/>
      <c r="B32" s="296"/>
      <c r="C32" s="299"/>
      <c r="D32" s="267"/>
      <c r="E32" s="268"/>
      <c r="F32" s="268"/>
      <c r="G32" s="268"/>
      <c r="H32" s="268"/>
      <c r="I32" s="268"/>
      <c r="J32" s="268"/>
      <c r="K32" s="268"/>
      <c r="L32" s="268"/>
      <c r="M32" s="268"/>
      <c r="N32" s="268"/>
      <c r="O32" s="268"/>
      <c r="P32" s="268"/>
      <c r="Q32" s="268"/>
      <c r="R32" s="268"/>
    </row>
    <row xmlns:x14ac="http://schemas.microsoft.com/office/spreadsheetml/2009/9/ac" r="33" ht="15" x14ac:dyDescent="0.2">
      <c r="A33" s="295"/>
      <c r="B33" s="296"/>
      <c r="C33" s="299"/>
      <c r="D33" s="267"/>
      <c r="E33" s="268"/>
      <c r="F33" s="268"/>
      <c r="G33" s="268"/>
      <c r="H33" s="268"/>
      <c r="I33" s="268"/>
      <c r="J33" s="268"/>
      <c r="K33" s="268"/>
      <c r="L33" s="268"/>
      <c r="M33" s="268"/>
      <c r="N33" s="268"/>
      <c r="O33" s="268"/>
      <c r="P33" s="268"/>
      <c r="Q33" s="268"/>
      <c r="R33" s="268"/>
    </row>
    <row xmlns:x14ac="http://schemas.microsoft.com/office/spreadsheetml/2009/9/ac" r="34" ht="15" x14ac:dyDescent="0.2">
      <c r="A34" s="295"/>
      <c r="B34" s="296"/>
      <c r="D34" s="267"/>
      <c r="E34" s="268"/>
      <c r="F34" s="268"/>
      <c r="G34" s="268"/>
      <c r="H34" s="268"/>
      <c r="I34" s="268"/>
      <c r="J34" s="268"/>
      <c r="K34" s="268"/>
      <c r="L34" s="268"/>
      <c r="M34" s="268"/>
      <c r="N34" s="268"/>
      <c r="O34" s="268"/>
      <c r="P34" s="268"/>
      <c r="Q34" s="268"/>
      <c r="R34" s="268"/>
    </row>
    <row xmlns:x14ac="http://schemas.microsoft.com/office/spreadsheetml/2009/9/ac" r="35" ht="15" x14ac:dyDescent="0.2">
      <c r="A35" s="267"/>
      <c r="B35" s="267"/>
      <c r="C35" s="267"/>
      <c r="D35" s="267"/>
      <c r="E35" s="268"/>
      <c r="F35" s="268"/>
      <c r="G35" s="268"/>
      <c r="H35" s="268"/>
      <c r="I35" s="268"/>
      <c r="J35" s="268"/>
      <c r="K35" s="268"/>
      <c r="L35" s="268"/>
      <c r="M35" s="268"/>
      <c r="N35" s="268"/>
      <c r="O35" s="268"/>
      <c r="P35" s="268"/>
      <c r="Q35" s="268"/>
      <c r="R35" s="268"/>
    </row>
    <row xmlns:x14ac="http://schemas.microsoft.com/office/spreadsheetml/2009/9/ac" r="36" ht="15" x14ac:dyDescent="0.2">
      <c r="A36" s="267"/>
      <c r="B36" s="267"/>
      <c r="C36" s="267"/>
      <c r="D36" s="267"/>
      <c r="E36" s="268"/>
      <c r="F36" s="268"/>
      <c r="G36" s="268"/>
      <c r="H36" s="268"/>
      <c r="I36" s="268"/>
      <c r="J36" s="268"/>
      <c r="K36" s="268"/>
      <c r="L36" s="268"/>
      <c r="M36" s="268"/>
      <c r="N36" s="268"/>
      <c r="O36" s="268"/>
      <c r="P36" s="268"/>
      <c r="Q36" s="268"/>
      <c r="R36" s="268"/>
    </row>
    <row xmlns:x14ac="http://schemas.microsoft.com/office/spreadsheetml/2009/9/ac" r="37" ht="15" x14ac:dyDescent="0.2">
      <c r="A37" s="267"/>
      <c r="B37" s="267"/>
      <c r="C37" s="267"/>
      <c r="D37" s="267"/>
    </row>
    <row xmlns:x14ac="http://schemas.microsoft.com/office/spreadsheetml/2009/9/ac" r="38" ht="15" x14ac:dyDescent="0.2">
      <c r="A38" s="267"/>
      <c r="B38" s="267"/>
      <c r="C38" s="267"/>
      <c r="D38" s="267"/>
    </row>
    <row xmlns:x14ac="http://schemas.microsoft.com/office/spreadsheetml/2009/9/ac" r="39" ht="15" x14ac:dyDescent="0.2">
      <c r="A39" s="267"/>
      <c r="B39" s="267"/>
      <c r="C39" s="267"/>
      <c r="D39" s="267"/>
    </row>
    <row xmlns:x14ac="http://schemas.microsoft.com/office/spreadsheetml/2009/9/ac" r="40" ht="15" x14ac:dyDescent="0.2">
      <c r="A40" s="267"/>
      <c r="B40" s="267"/>
      <c r="C40" s="267"/>
      <c r="D40" s="267"/>
    </row>
    <row xmlns:x14ac="http://schemas.microsoft.com/office/spreadsheetml/2009/9/ac" r="46" x14ac:dyDescent="0.2">
      <c r="L46" s="300"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KF622"/>
  <sheetViews>
    <sheetView showGridLines="false" zoomScale="90" zoomScaleNormal="90" workbookViewId="0">
      <pane xSplit="1" ySplit="3" topLeftCell="CA4" activePane="bottomRight" state="frozen"/>
      <selection pane="topRight" activeCell="B1" sqref="B1"/>
      <selection pane="bottomLeft" activeCell="A4" sqref="A4"/>
      <selection pane="bottomRight" activeCell="CD8" sqref="CD8"/>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82" customWidth="true"/>
    <col min="103" max="103" width="29.75" style="183" customWidth="true"/>
    <col min="104" max="109" width="7.875" style="183" customWidth="true"/>
    <col min="110" max="111" width="1.125" style="183"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82" customWidth="true"/>
    <col min="143" max="143" width="29.75" style="183" customWidth="true"/>
    <col min="144" max="149" width="7.875" style="183" customWidth="true"/>
    <col min="150" max="151" width="1.125" style="183" customWidth="true"/>
    <col min="152" max="152" width="24.625" style="182" customWidth="true"/>
    <col min="153" max="153" width="29.75" style="183" customWidth="true"/>
    <col min="154" max="159" width="7.875" style="183" customWidth="true"/>
    <col min="160" max="161" width="1.125" style="183"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21" customWidth="true"/>
    <col min="193" max="193" width="29.75" customWidth="true"/>
    <col min="194" max="199" width="7.875" customWidth="true"/>
    <col min="200" max="201" width="1.125"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 min="252" max="252" width="24.625" style="121" customWidth="true"/>
    <col min="253" max="253" width="29.75" customWidth="true"/>
    <col min="254" max="259" width="7.875" customWidth="true"/>
    <col min="260" max="261" width="1.125" customWidth="true"/>
    <col min="262" max="262" width="24.625" style="121" customWidth="true"/>
    <col min="263" max="263" width="29.75" customWidth="true"/>
    <col min="264" max="269" width="7.875" customWidth="true"/>
    <col min="270" max="271" width="1.125" customWidth="true"/>
    <col min="272" max="272" width="24.625" style="121" customWidth="true"/>
    <col min="273" max="273" width="29.75" customWidth="true"/>
    <col min="274" max="279" width="7.875" customWidth="true"/>
    <col min="280" max="281" width="1.125" customWidth="true"/>
    <col min="282" max="282" width="24.625" style="121" customWidth="true"/>
    <col min="283" max="283" width="29.75" customWidth="true"/>
    <col min="284" max="289" width="7.875" customWidth="true"/>
    <col min="290" max="291" width="1.125" customWidth="true"/>
    <col min="292" max="292" width="24.625" style="121" customWidth="true"/>
    <col min="293" max="293" width="29.75" customWidth="true"/>
    <col min="294" max="299" width="7.875" customWidth="true"/>
    <col min="300" max="301" width="1.125" customWidth="true"/>
  </cols>
  <sheetData>
    <row xmlns:x14ac="http://schemas.microsoft.com/office/spreadsheetml/2009/9/ac" r="1" s="305" customFormat="true" ht="30" customHeight="true" x14ac:dyDescent="0.25">
      <c r="B1" s="322" t="s">
        <v>31</v>
      </c>
      <c r="C1" s="369" t="s">
        <v>245</v>
      </c>
      <c r="D1" s="310" t="s">
        <v>143</v>
      </c>
      <c r="E1" s="310"/>
      <c r="F1" s="310"/>
      <c r="G1" s="310"/>
      <c r="H1" s="310"/>
      <c r="I1" s="311"/>
      <c r="J1" s="303"/>
      <c r="K1" s="303"/>
      <c r="L1" s="322" t="s">
        <v>31</v>
      </c>
      <c r="M1" s="369" t="s">
        <v>246</v>
      </c>
      <c r="N1" s="310" t="s">
        <v>143</v>
      </c>
      <c r="O1" s="310"/>
      <c r="P1" s="310"/>
      <c r="Q1" s="310"/>
      <c r="R1" s="310"/>
      <c r="S1" s="311"/>
      <c r="T1" s="303"/>
      <c r="U1" s="303"/>
      <c r="V1" s="322" t="s">
        <v>31</v>
      </c>
      <c r="W1" s="369" t="s">
        <v>246</v>
      </c>
      <c r="X1" s="310" t="s">
        <v>143</v>
      </c>
      <c r="Y1" s="310"/>
      <c r="Z1" s="310"/>
      <c r="AA1" s="310"/>
      <c r="AB1" s="310"/>
      <c r="AC1" s="311"/>
      <c r="AD1" s="303"/>
      <c r="AE1" s="303"/>
      <c r="AF1" s="322" t="s">
        <v>31</v>
      </c>
      <c r="AG1" s="369" t="s">
        <v>247</v>
      </c>
      <c r="AH1" s="310" t="s">
        <v>143</v>
      </c>
      <c r="AI1" s="310"/>
      <c r="AJ1" s="310"/>
      <c r="AK1" s="310"/>
      <c r="AL1" s="310"/>
      <c r="AM1" s="311"/>
      <c r="AN1" s="303"/>
      <c r="AO1" s="303"/>
      <c r="AP1" s="322" t="s">
        <v>31</v>
      </c>
      <c r="AQ1" s="369" t="s">
        <v>247</v>
      </c>
      <c r="AR1" s="310" t="s">
        <v>143</v>
      </c>
      <c r="AS1" s="310"/>
      <c r="AT1" s="310"/>
      <c r="AU1" s="310"/>
      <c r="AV1" s="310"/>
      <c r="AW1" s="311"/>
      <c r="AX1" s="303"/>
      <c r="AY1" s="303"/>
      <c r="AZ1" s="322" t="s">
        <v>31</v>
      </c>
      <c r="BA1" s="369" t="s">
        <v>247</v>
      </c>
      <c r="BB1" s="310" t="s">
        <v>143</v>
      </c>
      <c r="BC1" s="310"/>
      <c r="BD1" s="310"/>
      <c r="BE1" s="310"/>
      <c r="BF1" s="310"/>
      <c r="BG1" s="311"/>
      <c r="BH1" s="303"/>
      <c r="BI1" s="303"/>
      <c r="BJ1" s="322" t="s">
        <v>31</v>
      </c>
      <c r="BK1" s="369">
        <v>2017</v>
      </c>
      <c r="BL1" s="310" t="s">
        <v>143</v>
      </c>
      <c r="BM1" s="310"/>
      <c r="BN1" s="310"/>
      <c r="BO1" s="310"/>
      <c r="BP1" s="310"/>
      <c r="BQ1" s="311"/>
      <c r="BR1" s="303"/>
      <c r="BS1" s="303"/>
      <c r="BT1" s="322" t="s">
        <v>31</v>
      </c>
      <c r="BU1" s="369" t="s">
        <v>248</v>
      </c>
      <c r="BV1" s="310" t="s">
        <v>143</v>
      </c>
      <c r="BW1" s="310"/>
      <c r="BX1" s="310"/>
      <c r="BY1" s="310"/>
      <c r="BZ1" s="310"/>
      <c r="CA1" s="311"/>
      <c r="CB1" s="303"/>
      <c r="CC1" s="303"/>
      <c r="CD1" s="322" t="s">
        <v>31</v>
      </c>
      <c r="CE1" s="369" t="s">
        <v>248</v>
      </c>
      <c r="CF1" s="310" t="s">
        <v>143</v>
      </c>
      <c r="CG1" s="310"/>
      <c r="CH1" s="310"/>
      <c r="CI1" s="310"/>
      <c r="CJ1" s="310"/>
      <c r="CK1" s="311"/>
      <c r="CL1" s="303"/>
      <c r="CM1" s="303"/>
      <c r="CN1" s="322" t="s">
        <v>31</v>
      </c>
      <c r="CO1" s="369">
        <v>2018</v>
      </c>
      <c r="CP1" s="310" t="s">
        <v>143</v>
      </c>
      <c r="CQ1" s="310"/>
      <c r="CR1" s="310"/>
      <c r="CS1" s="310"/>
      <c r="CT1" s="310"/>
      <c r="CU1" s="311"/>
      <c r="CV1" s="303"/>
      <c r="CW1" s="303"/>
      <c r="CX1" s="322" t="s">
        <v>31</v>
      </c>
      <c r="CY1" s="369">
        <v>2018</v>
      </c>
      <c r="CZ1" s="310" t="s">
        <v>143</v>
      </c>
      <c r="DA1" s="310"/>
      <c r="DB1" s="310"/>
      <c r="DC1" s="310"/>
      <c r="DD1" s="310"/>
      <c r="DE1" s="311"/>
      <c r="DF1" s="303"/>
      <c r="DG1" s="303"/>
      <c r="DH1" s="322" t="s">
        <v>31</v>
      </c>
      <c r="DI1" s="369">
        <v>2018</v>
      </c>
      <c r="DJ1" s="310" t="s">
        <v>143</v>
      </c>
      <c r="DK1" s="310"/>
      <c r="DL1" s="310"/>
      <c r="DM1" s="310"/>
      <c r="DN1" s="310"/>
      <c r="DO1" s="311"/>
      <c r="DP1" s="303"/>
      <c r="DQ1" s="303"/>
      <c r="DR1" s="322" t="s">
        <v>31</v>
      </c>
      <c r="DS1" s="369">
        <v>2019</v>
      </c>
      <c r="DT1" s="310" t="s">
        <v>143</v>
      </c>
      <c r="DU1" s="310"/>
      <c r="DV1" s="310"/>
      <c r="DW1" s="310"/>
      <c r="DX1" s="310"/>
      <c r="DY1" s="311"/>
      <c r="DZ1" s="303"/>
      <c r="EA1" s="303"/>
      <c r="EB1" s="322" t="s">
        <v>31</v>
      </c>
      <c r="EC1" s="369" t="s">
        <v>249</v>
      </c>
      <c r="ED1" s="310" t="s">
        <v>143</v>
      </c>
      <c r="EE1" s="310"/>
      <c r="EF1" s="310"/>
      <c r="EG1" s="310"/>
      <c r="EH1" s="310"/>
      <c r="EI1" s="311"/>
      <c r="EJ1" s="303"/>
      <c r="EK1" s="303"/>
      <c r="EL1" s="322" t="s">
        <v>31</v>
      </c>
      <c r="EM1" s="369">
        <v>2019</v>
      </c>
      <c r="EN1" s="310" t="s">
        <v>143</v>
      </c>
      <c r="EO1" s="310"/>
      <c r="EP1" s="310"/>
      <c r="EQ1" s="310"/>
      <c r="ER1" s="310"/>
      <c r="ES1" s="311"/>
      <c r="ET1" s="303"/>
      <c r="EU1" s="303"/>
      <c r="EV1" s="322" t="s">
        <v>31</v>
      </c>
      <c r="EW1" s="369">
        <v>2020</v>
      </c>
      <c r="EX1" s="310" t="s">
        <v>143</v>
      </c>
      <c r="EY1" s="310"/>
      <c r="EZ1" s="310"/>
      <c r="FA1" s="310"/>
      <c r="FB1" s="310"/>
      <c r="FC1" s="311"/>
      <c r="FD1" s="303"/>
      <c r="FE1" s="303"/>
      <c r="FF1" s="322" t="s">
        <v>31</v>
      </c>
      <c r="FG1" s="369">
        <v>2020</v>
      </c>
      <c r="FH1" s="310" t="s">
        <v>143</v>
      </c>
      <c r="FI1" s="310"/>
      <c r="FJ1" s="310"/>
      <c r="FK1" s="310"/>
      <c r="FL1" s="310"/>
      <c r="FM1" s="311"/>
      <c r="FN1" s="303"/>
      <c r="FO1" s="303"/>
      <c r="FP1" s="322" t="s">
        <v>31</v>
      </c>
      <c r="FQ1" s="369">
        <v>2020</v>
      </c>
      <c r="FR1" s="310" t="s">
        <v>143</v>
      </c>
      <c r="FS1" s="310"/>
      <c r="FT1" s="310"/>
      <c r="FU1" s="310"/>
      <c r="FV1" s="310"/>
      <c r="FW1" s="311"/>
      <c r="FX1" s="303"/>
      <c r="FY1" s="303"/>
      <c r="FZ1" s="322" t="s">
        <v>31</v>
      </c>
      <c r="GA1" s="369">
        <v>2021</v>
      </c>
      <c r="GB1" s="310" t="s">
        <v>143</v>
      </c>
      <c r="GC1" s="310"/>
      <c r="GD1" s="310"/>
      <c r="GE1" s="310"/>
      <c r="GF1" s="310"/>
      <c r="GG1" s="311"/>
      <c r="GH1" s="303"/>
      <c r="GI1" s="303"/>
      <c r="GJ1" s="322" t="s">
        <v>31</v>
      </c>
      <c r="GK1" s="369">
        <v>2021</v>
      </c>
      <c r="GL1" s="310" t="s">
        <v>143</v>
      </c>
      <c r="GM1" s="310"/>
      <c r="GN1" s="310"/>
      <c r="GO1" s="310"/>
      <c r="GP1" s="310"/>
      <c r="GQ1" s="311"/>
      <c r="GR1" s="303"/>
      <c r="GS1" s="303"/>
    </row>
    <row xmlns:x14ac="http://schemas.microsoft.com/office/spreadsheetml/2009/9/ac" r="2" s="305" customFormat="true" ht="30" customHeight="true" x14ac:dyDescent="0.25">
      <c r="A2" s="553" t="s">
        <v>321</v>
      </c>
      <c r="B2" s="312" t="s">
        <v>235</v>
      </c>
      <c r="C2" s="265" t="s">
        <v>178</v>
      </c>
      <c r="D2" s="265" t="s">
        <v>159</v>
      </c>
      <c r="E2" s="313"/>
      <c r="F2" s="313"/>
      <c r="G2" s="313"/>
      <c r="H2" s="313"/>
      <c r="I2" s="314"/>
      <c r="J2" s="306" t="s">
        <v>250</v>
      </c>
      <c r="K2" s="306"/>
      <c r="L2" s="312" t="s">
        <v>236</v>
      </c>
      <c r="M2" s="265" t="s">
        <v>144</v>
      </c>
      <c r="N2" s="265" t="s">
        <v>156</v>
      </c>
      <c r="O2" s="313"/>
      <c r="P2" s="313"/>
      <c r="Q2" s="313"/>
      <c r="R2" s="313"/>
      <c r="S2" s="314"/>
      <c r="T2" s="306" t="s">
        <v>250</v>
      </c>
      <c r="U2" s="306"/>
      <c r="V2" s="312" t="s">
        <v>237</v>
      </c>
      <c r="W2" s="265" t="s">
        <v>182</v>
      </c>
      <c r="X2" s="265" t="s">
        <v>185</v>
      </c>
      <c r="Y2" s="313"/>
      <c r="Z2" s="313"/>
      <c r="AA2" s="313"/>
      <c r="AB2" s="313"/>
      <c r="AC2" s="314"/>
      <c r="AD2" s="306" t="s">
        <v>250</v>
      </c>
      <c r="AE2" s="306"/>
      <c r="AF2" s="312" t="s">
        <v>238</v>
      </c>
      <c r="AG2" s="265" t="s">
        <v>178</v>
      </c>
      <c r="AH2" s="265" t="s">
        <v>155</v>
      </c>
      <c r="AI2" s="313"/>
      <c r="AJ2" s="313"/>
      <c r="AK2" s="313"/>
      <c r="AL2" s="313"/>
      <c r="AM2" s="314"/>
      <c r="AN2" s="306" t="s">
        <v>250</v>
      </c>
      <c r="AO2" s="306"/>
      <c r="AP2" s="312" t="s">
        <v>239</v>
      </c>
      <c r="AQ2" s="265" t="s">
        <v>182</v>
      </c>
      <c r="AR2" s="265" t="s">
        <v>185</v>
      </c>
      <c r="AS2" s="313"/>
      <c r="AT2" s="313"/>
      <c r="AU2" s="313"/>
      <c r="AV2" s="313"/>
      <c r="AW2" s="314"/>
      <c r="AX2" s="306" t="s">
        <v>250</v>
      </c>
      <c r="AY2" s="306"/>
      <c r="AZ2" s="312" t="s">
        <v>326</v>
      </c>
      <c r="BA2" s="265" t="s">
        <v>217</v>
      </c>
      <c r="BB2" s="265" t="s">
        <v>331</v>
      </c>
      <c r="BC2" s="313"/>
      <c r="BD2" s="313"/>
      <c r="BE2" s="313"/>
      <c r="BF2" s="313"/>
      <c r="BG2" s="314"/>
      <c r="BH2" s="306" t="s">
        <v>250</v>
      </c>
      <c r="BI2" s="306"/>
      <c r="BJ2" s="312" t="s">
        <v>327</v>
      </c>
      <c r="BK2" s="265" t="s">
        <v>217</v>
      </c>
      <c r="BL2" s="265" t="s">
        <v>331</v>
      </c>
      <c r="BM2" s="313"/>
      <c r="BN2" s="313"/>
      <c r="BO2" s="313"/>
      <c r="BP2" s="313"/>
      <c r="BQ2" s="314"/>
      <c r="BR2" s="306" t="s">
        <v>250</v>
      </c>
      <c r="BS2" s="306"/>
      <c r="BT2" s="312" t="s">
        <v>240</v>
      </c>
      <c r="BU2" s="265" t="s">
        <v>144</v>
      </c>
      <c r="BV2" s="265" t="s">
        <v>157</v>
      </c>
      <c r="BW2" s="313"/>
      <c r="BX2" s="313"/>
      <c r="BY2" s="313"/>
      <c r="BZ2" s="313"/>
      <c r="CA2" s="314"/>
      <c r="CB2" s="306" t="s">
        <v>250</v>
      </c>
      <c r="CC2" s="306"/>
      <c r="CD2" s="312" t="s">
        <v>241</v>
      </c>
      <c r="CE2" s="265" t="s">
        <v>178</v>
      </c>
      <c r="CF2" s="265" t="s">
        <v>179</v>
      </c>
      <c r="CG2" s="313"/>
      <c r="CH2" s="313"/>
      <c r="CI2" s="313"/>
      <c r="CJ2" s="313"/>
      <c r="CK2" s="314"/>
      <c r="CL2" s="306" t="s">
        <v>250</v>
      </c>
      <c r="CM2" s="306"/>
      <c r="CN2" s="312" t="s">
        <v>242</v>
      </c>
      <c r="CO2" s="265" t="s">
        <v>217</v>
      </c>
      <c r="CP2" s="265" t="s">
        <v>284</v>
      </c>
      <c r="CQ2" s="313"/>
      <c r="CR2" s="313"/>
      <c r="CS2" s="313"/>
      <c r="CT2" s="313"/>
      <c r="CU2" s="314"/>
      <c r="CV2" s="306" t="s">
        <v>250</v>
      </c>
      <c r="CW2" s="306"/>
      <c r="CX2" s="312" t="s">
        <v>267</v>
      </c>
      <c r="CY2" s="265" t="s">
        <v>182</v>
      </c>
      <c r="CZ2" s="265" t="s">
        <v>185</v>
      </c>
      <c r="DA2" s="313"/>
      <c r="DB2" s="313"/>
      <c r="DC2" s="313"/>
      <c r="DD2" s="313"/>
      <c r="DE2" s="314"/>
      <c r="DF2" s="306" t="s">
        <v>250</v>
      </c>
      <c r="DG2" s="306"/>
      <c r="DH2" s="312" t="s">
        <v>332</v>
      </c>
      <c r="DI2" s="265" t="s">
        <v>217</v>
      </c>
      <c r="DJ2" s="265" t="s">
        <v>331</v>
      </c>
      <c r="DK2" s="313"/>
      <c r="DL2" s="313"/>
      <c r="DM2" s="313"/>
      <c r="DN2" s="313"/>
      <c r="DO2" s="314"/>
      <c r="DP2" s="306" t="s">
        <v>250</v>
      </c>
      <c r="DQ2" s="306"/>
      <c r="DR2" s="312" t="s">
        <v>243</v>
      </c>
      <c r="DS2" s="265" t="s">
        <v>217</v>
      </c>
      <c r="DT2" s="265" t="s">
        <v>285</v>
      </c>
      <c r="DU2" s="313"/>
      <c r="DV2" s="313"/>
      <c r="DW2" s="313"/>
      <c r="DX2" s="313"/>
      <c r="DY2" s="314"/>
      <c r="DZ2" s="306" t="s">
        <v>250</v>
      </c>
      <c r="EA2" s="306"/>
      <c r="EB2" s="312" t="s">
        <v>244</v>
      </c>
      <c r="EC2" s="265" t="s">
        <v>178</v>
      </c>
      <c r="ED2" s="265" t="s">
        <v>231</v>
      </c>
      <c r="EE2" s="313"/>
      <c r="EF2" s="313"/>
      <c r="EG2" s="313"/>
      <c r="EH2" s="313"/>
      <c r="EI2" s="314"/>
      <c r="EJ2" s="306" t="s">
        <v>250</v>
      </c>
      <c r="EK2" s="306"/>
      <c r="EL2" s="312" t="s">
        <v>266</v>
      </c>
      <c r="EM2" s="265" t="s">
        <v>182</v>
      </c>
      <c r="EN2" s="265" t="s">
        <v>185</v>
      </c>
      <c r="EO2" s="313"/>
      <c r="EP2" s="313"/>
      <c r="EQ2" s="313"/>
      <c r="ER2" s="313"/>
      <c r="ES2" s="314"/>
      <c r="ET2" s="306" t="s">
        <v>250</v>
      </c>
      <c r="EU2" s="306"/>
      <c r="EV2" s="312" t="s">
        <v>335</v>
      </c>
      <c r="EW2" s="265" t="s">
        <v>182</v>
      </c>
      <c r="EX2" s="265" t="s">
        <v>185</v>
      </c>
      <c r="EY2" s="313"/>
      <c r="EZ2" s="313"/>
      <c r="FA2" s="313"/>
      <c r="FB2" s="313"/>
      <c r="FC2" s="314"/>
      <c r="FD2" s="306" t="s">
        <v>250</v>
      </c>
      <c r="FE2" s="306"/>
      <c r="FF2" s="312" t="s">
        <v>333</v>
      </c>
      <c r="FG2" s="265" t="s">
        <v>217</v>
      </c>
      <c r="FH2" s="265" t="s">
        <v>331</v>
      </c>
      <c r="FI2" s="313"/>
      <c r="FJ2" s="313"/>
      <c r="FK2" s="313"/>
      <c r="FL2" s="313"/>
      <c r="FM2" s="314"/>
      <c r="FN2" s="306" t="s">
        <v>250</v>
      </c>
      <c r="FO2" s="306"/>
      <c r="FP2" s="312" t="s">
        <v>281</v>
      </c>
      <c r="FQ2" s="265" t="s">
        <v>217</v>
      </c>
      <c r="FR2" s="265" t="s">
        <v>286</v>
      </c>
      <c r="FS2" s="313"/>
      <c r="FT2" s="313"/>
      <c r="FU2" s="313"/>
      <c r="FV2" s="313"/>
      <c r="FW2" s="314"/>
      <c r="FX2" s="306" t="s">
        <v>250</v>
      </c>
      <c r="FY2" s="306"/>
      <c r="FZ2" s="312" t="s">
        <v>288</v>
      </c>
      <c r="GA2" s="265" t="s">
        <v>217</v>
      </c>
      <c r="GB2" s="265" t="s">
        <v>287</v>
      </c>
      <c r="GC2" s="313"/>
      <c r="GD2" s="313"/>
      <c r="GE2" s="313"/>
      <c r="GF2" s="313"/>
      <c r="GG2" s="314"/>
      <c r="GH2" s="306" t="s">
        <v>250</v>
      </c>
      <c r="GI2" s="306"/>
      <c r="GJ2" s="312" t="s">
        <v>336</v>
      </c>
      <c r="GK2" s="265" t="s">
        <v>182</v>
      </c>
      <c r="GL2" s="265" t="s">
        <v>185</v>
      </c>
      <c r="GM2" s="313"/>
      <c r="GN2" s="313"/>
      <c r="GO2" s="313"/>
      <c r="GP2" s="313"/>
      <c r="GQ2" s="314"/>
      <c r="GR2" s="306" t="s">
        <v>250</v>
      </c>
      <c r="GS2" s="306"/>
    </row>
    <row xmlns:x14ac="http://schemas.microsoft.com/office/spreadsheetml/2009/9/ac" r="3" s="246" customFormat="true" ht="18" customHeight="true" x14ac:dyDescent="0.25">
      <c r="A3" s="553"/>
      <c r="B3" s="350" t="s">
        <v>170</v>
      </c>
      <c r="C3" s="351" t="s">
        <v>54</v>
      </c>
      <c r="D3" s="352" t="s">
        <v>7</v>
      </c>
      <c r="E3" s="352" t="s">
        <v>1</v>
      </c>
      <c r="F3" s="352" t="s">
        <v>2</v>
      </c>
      <c r="G3" s="352" t="s">
        <v>16</v>
      </c>
      <c r="H3" s="352" t="s">
        <v>17</v>
      </c>
      <c r="I3" s="353" t="s">
        <v>18</v>
      </c>
      <c r="J3" s="244"/>
      <c r="K3" s="244"/>
      <c r="L3" s="350" t="s">
        <v>170</v>
      </c>
      <c r="M3" s="351" t="s">
        <v>54</v>
      </c>
      <c r="N3" s="352" t="s">
        <v>7</v>
      </c>
      <c r="O3" s="352" t="s">
        <v>1</v>
      </c>
      <c r="P3" s="352" t="s">
        <v>2</v>
      </c>
      <c r="Q3" s="352" t="s">
        <v>16</v>
      </c>
      <c r="R3" s="352" t="s">
        <v>17</v>
      </c>
      <c r="S3" s="353" t="s">
        <v>18</v>
      </c>
      <c r="T3" s="244"/>
      <c r="U3" s="244"/>
      <c r="V3" s="350" t="s">
        <v>170</v>
      </c>
      <c r="W3" s="351" t="s">
        <v>54</v>
      </c>
      <c r="X3" s="352" t="s">
        <v>7</v>
      </c>
      <c r="Y3" s="352" t="s">
        <v>1</v>
      </c>
      <c r="Z3" s="352" t="s">
        <v>2</v>
      </c>
      <c r="AA3" s="352" t="s">
        <v>16</v>
      </c>
      <c r="AB3" s="352" t="s">
        <v>17</v>
      </c>
      <c r="AC3" s="353" t="s">
        <v>18</v>
      </c>
      <c r="AD3" s="244"/>
      <c r="AE3" s="244"/>
      <c r="AF3" s="350" t="s">
        <v>170</v>
      </c>
      <c r="AG3" s="351" t="s">
        <v>54</v>
      </c>
      <c r="AH3" s="352" t="s">
        <v>7</v>
      </c>
      <c r="AI3" s="352" t="s">
        <v>1</v>
      </c>
      <c r="AJ3" s="352" t="s">
        <v>2</v>
      </c>
      <c r="AK3" s="352" t="s">
        <v>16</v>
      </c>
      <c r="AL3" s="352" t="s">
        <v>17</v>
      </c>
      <c r="AM3" s="353" t="s">
        <v>18</v>
      </c>
      <c r="AN3" s="244"/>
      <c r="AO3" s="244"/>
      <c r="AP3" s="350" t="s">
        <v>170</v>
      </c>
      <c r="AQ3" s="351" t="s">
        <v>54</v>
      </c>
      <c r="AR3" s="352" t="s">
        <v>7</v>
      </c>
      <c r="AS3" s="352" t="s">
        <v>1</v>
      </c>
      <c r="AT3" s="352" t="s">
        <v>2</v>
      </c>
      <c r="AU3" s="352" t="s">
        <v>16</v>
      </c>
      <c r="AV3" s="352" t="s">
        <v>17</v>
      </c>
      <c r="AW3" s="353" t="s">
        <v>18</v>
      </c>
      <c r="AX3" s="244"/>
      <c r="AY3" s="244"/>
      <c r="AZ3" s="350" t="s">
        <v>170</v>
      </c>
      <c r="BA3" s="351" t="s">
        <v>54</v>
      </c>
      <c r="BB3" s="352" t="s">
        <v>7</v>
      </c>
      <c r="BC3" s="352" t="s">
        <v>1</v>
      </c>
      <c r="BD3" s="352" t="s">
        <v>2</v>
      </c>
      <c r="BE3" s="352" t="s">
        <v>16</v>
      </c>
      <c r="BF3" s="352" t="s">
        <v>17</v>
      </c>
      <c r="BG3" s="353" t="s">
        <v>18</v>
      </c>
      <c r="BH3" s="244"/>
      <c r="BI3" s="244"/>
      <c r="BJ3" s="350" t="s">
        <v>170</v>
      </c>
      <c r="BK3" s="351" t="s">
        <v>54</v>
      </c>
      <c r="BL3" s="352" t="s">
        <v>7</v>
      </c>
      <c r="BM3" s="352" t="s">
        <v>1</v>
      </c>
      <c r="BN3" s="352" t="s">
        <v>2</v>
      </c>
      <c r="BO3" s="352" t="s">
        <v>16</v>
      </c>
      <c r="BP3" s="352" t="s">
        <v>17</v>
      </c>
      <c r="BQ3" s="353" t="s">
        <v>18</v>
      </c>
      <c r="BR3" s="244"/>
      <c r="BS3" s="244"/>
      <c r="BT3" s="350" t="s">
        <v>170</v>
      </c>
      <c r="BU3" s="351" t="s">
        <v>54</v>
      </c>
      <c r="BV3" s="352" t="s">
        <v>7</v>
      </c>
      <c r="BW3" s="352" t="s">
        <v>1</v>
      </c>
      <c r="BX3" s="352" t="s">
        <v>2</v>
      </c>
      <c r="BY3" s="352" t="s">
        <v>16</v>
      </c>
      <c r="BZ3" s="352" t="s">
        <v>17</v>
      </c>
      <c r="CA3" s="353" t="s">
        <v>18</v>
      </c>
      <c r="CB3" s="244"/>
      <c r="CC3" s="244"/>
      <c r="CD3" s="350" t="s">
        <v>170</v>
      </c>
      <c r="CE3" s="351" t="s">
        <v>54</v>
      </c>
      <c r="CF3" s="352" t="s">
        <v>7</v>
      </c>
      <c r="CG3" s="352" t="s">
        <v>1</v>
      </c>
      <c r="CH3" s="352" t="s">
        <v>2</v>
      </c>
      <c r="CI3" s="352" t="s">
        <v>16</v>
      </c>
      <c r="CJ3" s="352" t="s">
        <v>17</v>
      </c>
      <c r="CK3" s="353" t="s">
        <v>18</v>
      </c>
      <c r="CL3" s="244"/>
      <c r="CM3" s="244"/>
      <c r="CN3" s="350" t="s">
        <v>170</v>
      </c>
      <c r="CO3" s="351" t="s">
        <v>54</v>
      </c>
      <c r="CP3" s="352" t="s">
        <v>7</v>
      </c>
      <c r="CQ3" s="352" t="s">
        <v>1</v>
      </c>
      <c r="CR3" s="352" t="s">
        <v>2</v>
      </c>
      <c r="CS3" s="352" t="s">
        <v>16</v>
      </c>
      <c r="CT3" s="352" t="s">
        <v>17</v>
      </c>
      <c r="CU3" s="353" t="s">
        <v>18</v>
      </c>
      <c r="CV3" s="244"/>
      <c r="CW3" s="244"/>
      <c r="CX3" s="350" t="s">
        <v>170</v>
      </c>
      <c r="CY3" s="351" t="s">
        <v>54</v>
      </c>
      <c r="CZ3" s="352" t="s">
        <v>7</v>
      </c>
      <c r="DA3" s="352" t="s">
        <v>1</v>
      </c>
      <c r="DB3" s="352" t="s">
        <v>2</v>
      </c>
      <c r="DC3" s="352" t="s">
        <v>16</v>
      </c>
      <c r="DD3" s="352" t="s">
        <v>17</v>
      </c>
      <c r="DE3" s="353" t="s">
        <v>18</v>
      </c>
      <c r="DF3" s="244"/>
      <c r="DG3" s="244"/>
      <c r="DH3" s="350" t="s">
        <v>170</v>
      </c>
      <c r="DI3" s="351" t="s">
        <v>54</v>
      </c>
      <c r="DJ3" s="352" t="s">
        <v>7</v>
      </c>
      <c r="DK3" s="352" t="s">
        <v>1</v>
      </c>
      <c r="DL3" s="352" t="s">
        <v>2</v>
      </c>
      <c r="DM3" s="352" t="s">
        <v>16</v>
      </c>
      <c r="DN3" s="352" t="s">
        <v>17</v>
      </c>
      <c r="DO3" s="353" t="s">
        <v>18</v>
      </c>
      <c r="DP3" s="244"/>
      <c r="DQ3" s="244"/>
      <c r="DR3" s="350" t="s">
        <v>170</v>
      </c>
      <c r="DS3" s="351" t="s">
        <v>54</v>
      </c>
      <c r="DT3" s="352" t="s">
        <v>7</v>
      </c>
      <c r="DU3" s="352" t="s">
        <v>1</v>
      </c>
      <c r="DV3" s="352" t="s">
        <v>2</v>
      </c>
      <c r="DW3" s="352" t="s">
        <v>16</v>
      </c>
      <c r="DX3" s="352" t="s">
        <v>17</v>
      </c>
      <c r="DY3" s="353" t="s">
        <v>18</v>
      </c>
      <c r="DZ3" s="244"/>
      <c r="EA3" s="244"/>
      <c r="EB3" s="350" t="s">
        <v>170</v>
      </c>
      <c r="EC3" s="351" t="s">
        <v>54</v>
      </c>
      <c r="ED3" s="352" t="s">
        <v>7</v>
      </c>
      <c r="EE3" s="352" t="s">
        <v>1</v>
      </c>
      <c r="EF3" s="352" t="s">
        <v>2</v>
      </c>
      <c r="EG3" s="352" t="s">
        <v>16</v>
      </c>
      <c r="EH3" s="352" t="s">
        <v>17</v>
      </c>
      <c r="EI3" s="353" t="s">
        <v>18</v>
      </c>
      <c r="EJ3" s="244"/>
      <c r="EK3" s="244"/>
      <c r="EL3" s="350" t="s">
        <v>170</v>
      </c>
      <c r="EM3" s="351" t="s">
        <v>54</v>
      </c>
      <c r="EN3" s="352" t="s">
        <v>7</v>
      </c>
      <c r="EO3" s="352" t="s">
        <v>1</v>
      </c>
      <c r="EP3" s="352" t="s">
        <v>2</v>
      </c>
      <c r="EQ3" s="352" t="s">
        <v>16</v>
      </c>
      <c r="ER3" s="352" t="s">
        <v>17</v>
      </c>
      <c r="ES3" s="353" t="s">
        <v>18</v>
      </c>
      <c r="ET3" s="244"/>
      <c r="EU3" s="244"/>
      <c r="EV3" s="350" t="s">
        <v>170</v>
      </c>
      <c r="EW3" s="351" t="s">
        <v>54</v>
      </c>
      <c r="EX3" s="352" t="s">
        <v>7</v>
      </c>
      <c r="EY3" s="352" t="s">
        <v>1</v>
      </c>
      <c r="EZ3" s="352" t="s">
        <v>2</v>
      </c>
      <c r="FA3" s="352" t="s">
        <v>16</v>
      </c>
      <c r="FB3" s="352" t="s">
        <v>17</v>
      </c>
      <c r="FC3" s="353" t="s">
        <v>18</v>
      </c>
      <c r="FD3" s="244"/>
      <c r="FE3" s="244"/>
      <c r="FF3" s="350" t="s">
        <v>170</v>
      </c>
      <c r="FG3" s="351" t="s">
        <v>54</v>
      </c>
      <c r="FH3" s="352" t="s">
        <v>7</v>
      </c>
      <c r="FI3" s="352" t="s">
        <v>1</v>
      </c>
      <c r="FJ3" s="352" t="s">
        <v>2</v>
      </c>
      <c r="FK3" s="352" t="s">
        <v>16</v>
      </c>
      <c r="FL3" s="352" t="s">
        <v>17</v>
      </c>
      <c r="FM3" s="353" t="s">
        <v>18</v>
      </c>
      <c r="FN3" s="244"/>
      <c r="FO3" s="244"/>
      <c r="FP3" s="350" t="s">
        <v>170</v>
      </c>
      <c r="FQ3" s="351" t="s">
        <v>54</v>
      </c>
      <c r="FR3" s="352" t="s">
        <v>7</v>
      </c>
      <c r="FS3" s="352" t="s">
        <v>1</v>
      </c>
      <c r="FT3" s="352" t="s">
        <v>2</v>
      </c>
      <c r="FU3" s="352" t="s">
        <v>16</v>
      </c>
      <c r="FV3" s="352" t="s">
        <v>17</v>
      </c>
      <c r="FW3" s="353" t="s">
        <v>18</v>
      </c>
      <c r="FX3" s="244"/>
      <c r="FY3" s="244"/>
      <c r="FZ3" s="350" t="s">
        <v>170</v>
      </c>
      <c r="GA3" s="351" t="s">
        <v>54</v>
      </c>
      <c r="GB3" s="352" t="s">
        <v>7</v>
      </c>
      <c r="GC3" s="352" t="s">
        <v>1</v>
      </c>
      <c r="GD3" s="352" t="s">
        <v>2</v>
      </c>
      <c r="GE3" s="352" t="s">
        <v>16</v>
      </c>
      <c r="GF3" s="352" t="s">
        <v>17</v>
      </c>
      <c r="GG3" s="353" t="s">
        <v>18</v>
      </c>
      <c r="GH3" s="244"/>
      <c r="GI3" s="244"/>
      <c r="GJ3" s="350" t="s">
        <v>170</v>
      </c>
      <c r="GK3" s="351" t="s">
        <v>54</v>
      </c>
      <c r="GL3" s="352" t="s">
        <v>7</v>
      </c>
      <c r="GM3" s="352" t="s">
        <v>1</v>
      </c>
      <c r="GN3" s="352" t="s">
        <v>2</v>
      </c>
      <c r="GO3" s="352" t="s">
        <v>16</v>
      </c>
      <c r="GP3" s="352" t="s">
        <v>17</v>
      </c>
      <c r="GQ3" s="353" t="s">
        <v>18</v>
      </c>
      <c r="GR3" s="244"/>
      <c r="GS3" s="244"/>
      <c r="GT3" s="245"/>
      <c r="HD3" s="245"/>
      <c r="HN3" s="245"/>
      <c r="HX3" s="245"/>
      <c r="IH3" s="245"/>
      <c r="IR3" s="245"/>
      <c r="JB3" s="245"/>
      <c r="JL3" s="245"/>
      <c r="JV3" s="245"/>
      <c r="KF3" s="245"/>
    </row>
    <row xmlns:x14ac="http://schemas.microsoft.com/office/spreadsheetml/2009/9/ac" r="4" s="4" customFormat="true" x14ac:dyDescent="0.25">
      <c r="A4" s="375" t="str">
        <f>IF(ISBLANK('Data Summary'!A6),"",'Data Summary'!A6)</f>
        <v>PHL_2014_EMIS</v>
      </c>
      <c r="B4" s="114"/>
      <c r="C4" s="84" t="s">
        <v>3</v>
      </c>
      <c r="D4" s="7"/>
      <c r="E4" s="7"/>
      <c r="F4" s="7"/>
      <c r="G4" s="7"/>
      <c r="H4" s="7"/>
      <c r="I4" s="22"/>
      <c r="J4" s="20"/>
      <c r="K4" s="20"/>
      <c r="L4" s="114"/>
      <c r="M4" s="84" t="s">
        <v>3</v>
      </c>
      <c r="N4" s="7"/>
      <c r="O4" s="7"/>
      <c r="P4" s="7"/>
      <c r="Q4" s="7"/>
      <c r="R4" s="7"/>
      <c r="S4" s="22"/>
      <c r="T4" s="20"/>
      <c r="U4" s="20"/>
      <c r="V4" s="114"/>
      <c r="W4" s="84" t="s">
        <v>3</v>
      </c>
      <c r="X4" s="7"/>
      <c r="Y4" s="7"/>
      <c r="Z4" s="7"/>
      <c r="AA4" s="7"/>
      <c r="AB4" s="7"/>
      <c r="AC4" s="22"/>
      <c r="AD4" s="20"/>
      <c r="AE4" s="20"/>
      <c r="AF4" s="114"/>
      <c r="AG4" s="84" t="s">
        <v>3</v>
      </c>
      <c r="AH4" s="7">
        <f>100-AH5</f>
        <v>23.328451944862039</v>
      </c>
      <c r="AI4" s="7"/>
      <c r="AJ4" s="7"/>
      <c r="AK4" s="7"/>
      <c r="AL4" s="7">
        <f>100-AL5</f>
        <v>25.099999999999994</v>
      </c>
      <c r="AM4" s="22">
        <f>100-AM5</f>
        <v>15.200000000000003</v>
      </c>
      <c r="AN4" s="20"/>
      <c r="AO4" s="20"/>
      <c r="AP4" s="114"/>
      <c r="AQ4" s="84" t="s">
        <v>3</v>
      </c>
      <c r="AR4" s="7"/>
      <c r="AS4" s="7"/>
      <c r="AT4" s="7"/>
      <c r="AU4" s="7"/>
      <c r="AV4" s="7"/>
      <c r="AW4" s="22"/>
      <c r="AX4" s="20"/>
      <c r="AY4" s="20"/>
      <c r="AZ4" s="114"/>
      <c r="BA4" s="84" t="s">
        <v>3</v>
      </c>
      <c r="BB4" s="7"/>
      <c r="BC4" s="7"/>
      <c r="BD4" s="7"/>
      <c r="BE4" s="7"/>
      <c r="BF4" s="7"/>
      <c r="BG4" s="22"/>
      <c r="BH4" s="20"/>
      <c r="BI4" s="20"/>
      <c r="BJ4" s="114"/>
      <c r="BK4" s="84" t="s">
        <v>3</v>
      </c>
      <c r="BL4" s="7"/>
      <c r="BM4" s="7"/>
      <c r="BN4" s="7"/>
      <c r="BO4" s="7"/>
      <c r="BP4" s="7"/>
      <c r="BQ4" s="22"/>
      <c r="BR4" s="20"/>
      <c r="BS4" s="20"/>
      <c r="BT4" s="114"/>
      <c r="BU4" s="84" t="s">
        <v>3</v>
      </c>
      <c r="BV4" s="7">
        <f>100-BV5</f>
        <v>23.328451944862039</v>
      </c>
      <c r="BW4" s="7"/>
      <c r="BX4" s="7"/>
      <c r="BY4" s="7"/>
      <c r="BZ4" s="7">
        <f>100-BZ5</f>
        <v>25.099999999999994</v>
      </c>
      <c r="CA4" s="22">
        <f>100-CA5</f>
        <v>15.200000000000003</v>
      </c>
      <c r="CB4" s="20"/>
      <c r="CC4" s="20"/>
      <c r="CD4" s="114"/>
      <c r="CE4" s="84" t="s">
        <v>3</v>
      </c>
      <c r="CF4" s="7">
        <v>24.969370000000001</v>
      </c>
      <c r="CG4" s="7"/>
      <c r="CH4" s="7"/>
      <c r="CI4" s="7">
        <v>77.777780000000007</v>
      </c>
      <c r="CJ4" s="7">
        <v>24.99607</v>
      </c>
      <c r="CK4" s="22">
        <v>17.64706</v>
      </c>
      <c r="CL4" s="20"/>
      <c r="CM4" s="20"/>
      <c r="CN4" s="114"/>
      <c r="CO4" s="84" t="s">
        <v>3</v>
      </c>
      <c r="CP4" s="7">
        <v>13.236149999999995</v>
      </c>
      <c r="CQ4" s="7"/>
      <c r="CR4" s="7"/>
      <c r="CS4" s="7"/>
      <c r="CT4" s="7">
        <v>13.673400000000001</v>
      </c>
      <c r="CU4" s="22">
        <v>11.119460000000004</v>
      </c>
      <c r="CV4" s="20"/>
      <c r="CW4" s="20"/>
      <c r="CX4" s="114"/>
      <c r="CY4" s="84" t="s">
        <v>3</v>
      </c>
      <c r="CZ4" s="7"/>
      <c r="DA4" s="7"/>
      <c r="DB4" s="7"/>
      <c r="DC4" s="7"/>
      <c r="DD4" s="7"/>
      <c r="DE4" s="22"/>
      <c r="DF4" s="20"/>
      <c r="DG4" s="20"/>
      <c r="DH4" s="114"/>
      <c r="DI4" s="84" t="s">
        <v>3</v>
      </c>
      <c r="DJ4" s="7"/>
      <c r="DK4" s="7"/>
      <c r="DL4" s="7"/>
      <c r="DM4" s="7"/>
      <c r="DN4" s="7"/>
      <c r="DO4" s="22"/>
      <c r="DP4" s="20"/>
      <c r="DQ4" s="20"/>
      <c r="DR4" s="114"/>
      <c r="DS4" s="84" t="s">
        <v>3</v>
      </c>
      <c r="DT4" s="7">
        <v>9.7994599999999963</v>
      </c>
      <c r="DU4" s="7"/>
      <c r="DV4" s="7"/>
      <c r="DW4" s="7"/>
      <c r="DX4" s="7">
        <v>10.002070000000003</v>
      </c>
      <c r="DY4" s="22">
        <v>8.8557299999999941</v>
      </c>
      <c r="DZ4" s="20"/>
      <c r="EA4" s="20"/>
      <c r="EB4" s="114"/>
      <c r="EC4" s="84" t="s">
        <v>3</v>
      </c>
      <c r="ED4" s="7">
        <f>100-ED5</f>
        <v>19.929820000000007</v>
      </c>
      <c r="EE4" s="7"/>
      <c r="EF4" s="7"/>
      <c r="EG4" s="7"/>
      <c r="EH4" s="7">
        <f>100-EH5</f>
        <v>18.161549894931056</v>
      </c>
      <c r="EI4" s="22">
        <f>100-EI5</f>
        <v>28.371990766186656</v>
      </c>
      <c r="EJ4" s="20"/>
      <c r="EK4" s="20"/>
      <c r="EL4" s="114"/>
      <c r="EM4" s="84" t="s">
        <v>3</v>
      </c>
      <c r="EN4" s="7"/>
      <c r="EO4" s="7"/>
      <c r="EP4" s="7"/>
      <c r="EQ4" s="7"/>
      <c r="ER4" s="7"/>
      <c r="ES4" s="22"/>
      <c r="ET4" s="20"/>
      <c r="EU4" s="20"/>
      <c r="EV4" s="114"/>
      <c r="EW4" s="84" t="s">
        <v>3</v>
      </c>
      <c r="EX4" s="7"/>
      <c r="EY4" s="7"/>
      <c r="EZ4" s="7"/>
      <c r="FA4" s="7"/>
      <c r="FB4" s="7"/>
      <c r="FC4" s="22"/>
      <c r="FD4" s="20"/>
      <c r="FE4" s="20"/>
      <c r="FF4" s="114"/>
      <c r="FG4" s="84" t="s">
        <v>3</v>
      </c>
      <c r="FH4" s="7"/>
      <c r="FI4" s="7"/>
      <c r="FJ4" s="7"/>
      <c r="FK4" s="7"/>
      <c r="FL4" s="7"/>
      <c r="FM4" s="22"/>
      <c r="FN4" s="20"/>
      <c r="FO4" s="20"/>
      <c r="FP4" s="114"/>
      <c r="FQ4" s="84" t="s">
        <v>3</v>
      </c>
      <c r="FR4" s="7">
        <v>9.0549900000000036</v>
      </c>
      <c r="FS4" s="7"/>
      <c r="FT4" s="7"/>
      <c r="FU4" s="7"/>
      <c r="FV4" s="7">
        <v>9.2335900000000066</v>
      </c>
      <c r="FW4" s="22">
        <v>8.2499399999999952</v>
      </c>
      <c r="FX4" s="20"/>
      <c r="FY4" s="20"/>
      <c r="FZ4" s="114"/>
      <c r="GA4" s="84" t="s">
        <v>3</v>
      </c>
      <c r="GB4" s="7">
        <v>6.6820100000000053</v>
      </c>
      <c r="GC4" s="7"/>
      <c r="GD4" s="7"/>
      <c r="GE4" s="7"/>
      <c r="GF4" s="7">
        <v>7.0608399999999989</v>
      </c>
      <c r="GG4" s="22">
        <v>5.0755400000000037</v>
      </c>
      <c r="GH4" s="20"/>
      <c r="GI4" s="20"/>
      <c r="GJ4" s="114"/>
      <c r="GK4" s="84" t="s">
        <v>3</v>
      </c>
      <c r="GL4" s="7"/>
      <c r="GM4" s="7"/>
      <c r="GN4" s="7"/>
      <c r="GO4" s="7"/>
      <c r="GP4" s="7"/>
      <c r="GQ4" s="22"/>
      <c r="GR4" s="20"/>
      <c r="GS4" s="20"/>
      <c r="GT4" s="122"/>
      <c r="HD4" s="122"/>
      <c r="HN4" s="122"/>
      <c r="HX4" s="122"/>
      <c r="IH4" s="122"/>
      <c r="IR4" s="122"/>
      <c r="JB4" s="122"/>
      <c r="JL4" s="122"/>
      <c r="JV4" s="122"/>
      <c r="KF4" s="122"/>
    </row>
    <row xmlns:x14ac="http://schemas.microsoft.com/office/spreadsheetml/2009/9/ac" r="5" s="4" customFormat="true" x14ac:dyDescent="0.25">
      <c r="A5" s="375" t="str">
        <f ca="true">IF(ISBLANK('Data Summary'!A7),"",'Data Summary'!A7)</f>
        <v>PHL_2015_NSBI</v>
      </c>
      <c r="B5" s="114"/>
      <c r="C5" s="84" t="s">
        <v>25</v>
      </c>
      <c r="D5" s="7"/>
      <c r="E5" s="7"/>
      <c r="F5" s="7"/>
      <c r="G5" s="7"/>
      <c r="H5" s="7"/>
      <c r="I5" s="22"/>
      <c r="J5" s="20"/>
      <c r="K5" s="20"/>
      <c r="L5" s="114"/>
      <c r="M5" s="84" t="s">
        <v>25</v>
      </c>
      <c r="N5" s="7"/>
      <c r="O5" s="7"/>
      <c r="P5" s="7"/>
      <c r="Q5" s="7"/>
      <c r="R5" s="7"/>
      <c r="S5" s="22"/>
      <c r="T5" s="20"/>
      <c r="U5" s="20"/>
      <c r="V5" s="114"/>
      <c r="W5" s="84" t="s">
        <v>25</v>
      </c>
      <c r="X5" s="7"/>
      <c r="Y5" s="7"/>
      <c r="Z5" s="7"/>
      <c r="AA5" s="7"/>
      <c r="AB5" s="7"/>
      <c r="AC5" s="22"/>
      <c r="AD5" s="20"/>
      <c r="AE5" s="20"/>
      <c r="AF5" s="114" t="s">
        <v>164</v>
      </c>
      <c r="AG5" s="84" t="s">
        <v>25</v>
      </c>
      <c r="AH5" s="41">
        <f>(AL5/100*AL$15+AM5/100*AM$15)/(AL$15+AM$15)*100</f>
        <v>76.671548055137961</v>
      </c>
      <c r="AI5" s="7"/>
      <c r="AJ5" s="7"/>
      <c r="AK5" s="7"/>
      <c r="AL5" s="7">
        <v>74.900000000000006</v>
      </c>
      <c r="AM5" s="22">
        <v>84.8</v>
      </c>
      <c r="AN5" s="20"/>
      <c r="AO5" s="20"/>
      <c r="AP5" s="114"/>
      <c r="AQ5" s="84" t="s">
        <v>25</v>
      </c>
      <c r="AR5" s="41"/>
      <c r="AS5" s="7"/>
      <c r="AT5" s="7"/>
      <c r="AU5" s="7"/>
      <c r="AV5" s="7"/>
      <c r="AW5" s="22"/>
      <c r="AX5" s="20"/>
      <c r="AY5" s="20"/>
      <c r="AZ5" s="114"/>
      <c r="BA5" s="84" t="s">
        <v>25</v>
      </c>
      <c r="BB5" s="41"/>
      <c r="BC5" s="7"/>
      <c r="BD5" s="7"/>
      <c r="BE5" s="7"/>
      <c r="BF5" s="7"/>
      <c r="BG5" s="22"/>
      <c r="BH5" s="20"/>
      <c r="BI5" s="20"/>
      <c r="BJ5" s="114"/>
      <c r="BK5" s="84" t="s">
        <v>25</v>
      </c>
      <c r="BL5" s="41"/>
      <c r="BM5" s="7"/>
      <c r="BN5" s="7"/>
      <c r="BO5" s="7"/>
      <c r="BP5" s="7"/>
      <c r="BQ5" s="22"/>
      <c r="BR5" s="20"/>
      <c r="BS5" s="20"/>
      <c r="BT5" s="114" t="s">
        <v>164</v>
      </c>
      <c r="BU5" s="84" t="s">
        <v>25</v>
      </c>
      <c r="BV5" s="41">
        <f>(BZ5/100*BZ$15+CA5/100*CA$15)/(BZ$15+CA$15)*100</f>
        <v>76.671548055137961</v>
      </c>
      <c r="BW5" s="7"/>
      <c r="BX5" s="7"/>
      <c r="BY5" s="7"/>
      <c r="BZ5" s="7">
        <v>74.900000000000006</v>
      </c>
      <c r="CA5" s="22">
        <v>84.8</v>
      </c>
      <c r="CB5" s="20"/>
      <c r="CC5" s="20"/>
      <c r="CD5" s="114" t="s">
        <v>351</v>
      </c>
      <c r="CE5" s="84" t="s">
        <v>25</v>
      </c>
      <c r="CF5" s="41">
        <v>75.030630000000002</v>
      </c>
      <c r="CG5" s="7"/>
      <c r="CH5" s="7"/>
      <c r="CI5" s="7">
        <v>22.22222</v>
      </c>
      <c r="CJ5" s="7">
        <v>75.003929999999997</v>
      </c>
      <c r="CK5" s="22">
        <v>82.352940000000004</v>
      </c>
      <c r="CL5" s="20"/>
      <c r="CM5" s="20"/>
      <c r="CN5" s="114" t="s">
        <v>277</v>
      </c>
      <c r="CO5" s="84" t="s">
        <v>25</v>
      </c>
      <c r="CP5" s="41">
        <v>86.763850000000005</v>
      </c>
      <c r="CQ5" s="7"/>
      <c r="CR5" s="7"/>
      <c r="CS5" s="7"/>
      <c r="CT5" s="7">
        <v>86.326599999999999</v>
      </c>
      <c r="CU5" s="22">
        <v>88.880539999999996</v>
      </c>
      <c r="CV5" s="20"/>
      <c r="CW5" s="20"/>
      <c r="CX5" s="114"/>
      <c r="CY5" s="84" t="s">
        <v>25</v>
      </c>
      <c r="CZ5" s="41"/>
      <c r="DA5" s="7"/>
      <c r="DB5" s="7"/>
      <c r="DC5" s="7"/>
      <c r="DD5" s="7"/>
      <c r="DE5" s="22"/>
      <c r="DF5" s="20"/>
      <c r="DG5" s="20"/>
      <c r="DH5" s="114"/>
      <c r="DI5" s="84" t="s">
        <v>25</v>
      </c>
      <c r="DJ5" s="41"/>
      <c r="DK5" s="7"/>
      <c r="DL5" s="7"/>
      <c r="DM5" s="7"/>
      <c r="DN5" s="7"/>
      <c r="DO5" s="22"/>
      <c r="DP5" s="20"/>
      <c r="DQ5" s="20"/>
      <c r="DR5" s="114" t="s">
        <v>277</v>
      </c>
      <c r="DS5" s="84" t="s">
        <v>25</v>
      </c>
      <c r="DT5" s="41">
        <v>90.200540000000004</v>
      </c>
      <c r="DU5" s="7"/>
      <c r="DV5" s="7"/>
      <c r="DW5" s="7"/>
      <c r="DX5" s="7">
        <v>89.997929999999997</v>
      </c>
      <c r="DY5" s="22">
        <v>91.144270000000006</v>
      </c>
      <c r="DZ5" s="20"/>
      <c r="EA5" s="20"/>
      <c r="EB5" s="114" t="s">
        <v>221</v>
      </c>
      <c r="EC5" s="84" t="s">
        <v>25</v>
      </c>
      <c r="ED5" s="41">
        <v>80.070179999999993</v>
      </c>
      <c r="EE5" s="7"/>
      <c r="EF5" s="7"/>
      <c r="EG5" s="7"/>
      <c r="EH5" s="7">
        <v>81.838450105068944</v>
      </c>
      <c r="EI5" s="22">
        <v>71.628009233813344</v>
      </c>
      <c r="EJ5" s="20"/>
      <c r="EK5" s="20"/>
      <c r="EL5" s="114"/>
      <c r="EM5" s="84" t="s">
        <v>25</v>
      </c>
      <c r="EN5" s="41"/>
      <c r="EO5" s="7"/>
      <c r="EP5" s="7"/>
      <c r="EQ5" s="7"/>
      <c r="ER5" s="7"/>
      <c r="ES5" s="22"/>
      <c r="ET5" s="20"/>
      <c r="EU5" s="20"/>
      <c r="EV5" s="114"/>
      <c r="EW5" s="84" t="s">
        <v>25</v>
      </c>
      <c r="EX5" s="41"/>
      <c r="EY5" s="7"/>
      <c r="EZ5" s="7"/>
      <c r="FA5" s="7"/>
      <c r="FB5" s="7"/>
      <c r="FC5" s="22"/>
      <c r="FD5" s="20"/>
      <c r="FE5" s="20"/>
      <c r="FF5" s="114"/>
      <c r="FG5" s="84" t="s">
        <v>25</v>
      </c>
      <c r="FH5" s="41"/>
      <c r="FI5" s="7"/>
      <c r="FJ5" s="7"/>
      <c r="FK5" s="7"/>
      <c r="FL5" s="7"/>
      <c r="FM5" s="22"/>
      <c r="FN5" s="20"/>
      <c r="FO5" s="20"/>
      <c r="FP5" s="114" t="s">
        <v>277</v>
      </c>
      <c r="FQ5" s="84" t="s">
        <v>25</v>
      </c>
      <c r="FR5" s="41">
        <v>90.945009999999996</v>
      </c>
      <c r="FS5" s="7"/>
      <c r="FT5" s="7"/>
      <c r="FU5" s="7"/>
      <c r="FV5" s="7">
        <v>90.766409999999993</v>
      </c>
      <c r="FW5" s="22">
        <v>91.750060000000005</v>
      </c>
      <c r="FX5" s="20"/>
      <c r="FY5" s="20"/>
      <c r="FZ5" s="114" t="s">
        <v>277</v>
      </c>
      <c r="GA5" s="84" t="s">
        <v>25</v>
      </c>
      <c r="GB5" s="41">
        <v>93.317989999999995</v>
      </c>
      <c r="GC5" s="7"/>
      <c r="GD5" s="7"/>
      <c r="GE5" s="7"/>
      <c r="GF5" s="7">
        <v>92.939160000000001</v>
      </c>
      <c r="GG5" s="22">
        <v>94.924459999999996</v>
      </c>
      <c r="GH5" s="20"/>
      <c r="GI5" s="20"/>
      <c r="GJ5" s="114"/>
      <c r="GK5" s="84" t="s">
        <v>25</v>
      </c>
      <c r="GL5" s="41"/>
      <c r="GM5" s="7"/>
      <c r="GN5" s="7"/>
      <c r="GO5" s="7"/>
      <c r="GP5" s="7"/>
      <c r="GQ5" s="22"/>
      <c r="GR5" s="20"/>
      <c r="GS5" s="20"/>
      <c r="GT5" s="122"/>
      <c r="HD5" s="122"/>
      <c r="HN5" s="122"/>
      <c r="HX5" s="122"/>
      <c r="IH5" s="122"/>
      <c r="IR5" s="122"/>
      <c r="JB5" s="122"/>
      <c r="JL5" s="122"/>
      <c r="JV5" s="122"/>
      <c r="KF5" s="122"/>
    </row>
    <row xmlns:x14ac="http://schemas.microsoft.com/office/spreadsheetml/2009/9/ac" r="6" s="4" customFormat="true" ht="15.75" customHeight="true" x14ac:dyDescent="0.25">
      <c r="A6" s="375" t="str">
        <f ca="true">IF(ISBLANK('Data Summary'!A8),"",'Data Summary'!A8)</f>
        <v>PHL_2015_UIS</v>
      </c>
      <c r="B6" s="126"/>
      <c r="C6" s="85" t="s">
        <v>26</v>
      </c>
      <c r="D6" s="16"/>
      <c r="E6" s="7"/>
      <c r="F6" s="7"/>
      <c r="G6" s="7"/>
      <c r="H6" s="7"/>
      <c r="I6" s="22"/>
      <c r="J6" s="20"/>
      <c r="K6" s="20"/>
      <c r="L6" s="126"/>
      <c r="M6" s="85" t="s">
        <v>26</v>
      </c>
      <c r="N6" s="16"/>
      <c r="O6" s="7"/>
      <c r="P6" s="7"/>
      <c r="Q6" s="7"/>
      <c r="R6" s="7"/>
      <c r="S6" s="22"/>
      <c r="T6" s="20"/>
      <c r="U6" s="20"/>
      <c r="V6" s="126"/>
      <c r="W6" s="85" t="s">
        <v>26</v>
      </c>
      <c r="X6" s="16"/>
      <c r="Y6" s="7"/>
      <c r="Z6" s="7"/>
      <c r="AA6" s="7"/>
      <c r="AB6" s="7"/>
      <c r="AC6" s="22"/>
      <c r="AD6" s="20"/>
      <c r="AE6" s="20"/>
      <c r="AF6" s="126"/>
      <c r="AG6" s="85" t="s">
        <v>26</v>
      </c>
      <c r="AH6" s="41"/>
      <c r="AI6" s="7"/>
      <c r="AJ6" s="7"/>
      <c r="AK6" s="7"/>
      <c r="AL6" s="7"/>
      <c r="AM6" s="22"/>
      <c r="AN6" s="20"/>
      <c r="AO6" s="20"/>
      <c r="AP6" s="126"/>
      <c r="AQ6" s="85" t="s">
        <v>26</v>
      </c>
      <c r="AR6" s="41"/>
      <c r="AS6" s="7"/>
      <c r="AT6" s="7"/>
      <c r="AU6" s="7"/>
      <c r="AV6" s="7"/>
      <c r="AW6" s="22"/>
      <c r="AX6" s="20"/>
      <c r="AY6" s="20"/>
      <c r="AZ6" s="126"/>
      <c r="BA6" s="85" t="s">
        <v>26</v>
      </c>
      <c r="BB6" s="41"/>
      <c r="BC6" s="7"/>
      <c r="BD6" s="7"/>
      <c r="BE6" s="7"/>
      <c r="BF6" s="7"/>
      <c r="BG6" s="22"/>
      <c r="BH6" s="20"/>
      <c r="BI6" s="20"/>
      <c r="BJ6" s="126"/>
      <c r="BK6" s="85" t="s">
        <v>26</v>
      </c>
      <c r="BL6" s="41"/>
      <c r="BM6" s="7"/>
      <c r="BN6" s="7"/>
      <c r="BO6" s="7"/>
      <c r="BP6" s="7"/>
      <c r="BQ6" s="22"/>
      <c r="BR6" s="20"/>
      <c r="BS6" s="20"/>
      <c r="BT6" s="126"/>
      <c r="BU6" s="85" t="s">
        <v>26</v>
      </c>
      <c r="BV6" s="41"/>
      <c r="BW6" s="7"/>
      <c r="BX6" s="7"/>
      <c r="BY6" s="7"/>
      <c r="BZ6" s="7"/>
      <c r="CA6" s="22"/>
      <c r="CB6" s="20"/>
      <c r="CC6" s="20"/>
      <c r="CD6" s="126"/>
      <c r="CE6" s="85" t="s">
        <v>26</v>
      </c>
      <c r="CF6" s="41"/>
      <c r="CG6" s="7"/>
      <c r="CH6" s="7"/>
      <c r="CI6" s="7"/>
      <c r="CJ6" s="7"/>
      <c r="CK6" s="22"/>
      <c r="CL6" s="20"/>
      <c r="CM6" s="20"/>
      <c r="CN6" s="126"/>
      <c r="CO6" s="85" t="s">
        <v>26</v>
      </c>
      <c r="CP6" s="41"/>
      <c r="CQ6" s="7"/>
      <c r="CR6" s="7"/>
      <c r="CS6" s="7"/>
      <c r="CT6" s="7"/>
      <c r="CU6" s="22"/>
      <c r="CV6" s="20"/>
      <c r="CW6" s="20"/>
      <c r="CX6" s="126"/>
      <c r="CY6" s="85" t="s">
        <v>26</v>
      </c>
      <c r="CZ6" s="41"/>
      <c r="DA6" s="7"/>
      <c r="DB6" s="7"/>
      <c r="DC6" s="7"/>
      <c r="DD6" s="7"/>
      <c r="DE6" s="22"/>
      <c r="DF6" s="20"/>
      <c r="DG6" s="20"/>
      <c r="DH6" s="126"/>
      <c r="DI6" s="85" t="s">
        <v>26</v>
      </c>
      <c r="DJ6" s="41"/>
      <c r="DK6" s="7"/>
      <c r="DL6" s="7"/>
      <c r="DM6" s="7"/>
      <c r="DN6" s="7"/>
      <c r="DO6" s="22"/>
      <c r="DP6" s="20"/>
      <c r="DQ6" s="20"/>
      <c r="DR6" s="126"/>
      <c r="DS6" s="85" t="s">
        <v>26</v>
      </c>
      <c r="DT6" s="41"/>
      <c r="DU6" s="7"/>
      <c r="DV6" s="7"/>
      <c r="DW6" s="7"/>
      <c r="DX6" s="7"/>
      <c r="DY6" s="22"/>
      <c r="DZ6" s="20"/>
      <c r="EA6" s="20"/>
      <c r="EB6" s="126"/>
      <c r="EC6" s="85" t="s">
        <v>26</v>
      </c>
      <c r="ED6" s="41"/>
      <c r="EE6" s="7"/>
      <c r="EF6" s="7"/>
      <c r="EG6" s="7"/>
      <c r="EH6" s="7"/>
      <c r="EI6" s="22"/>
      <c r="EJ6" s="20"/>
      <c r="EK6" s="20"/>
      <c r="EL6" s="126"/>
      <c r="EM6" s="85" t="s">
        <v>26</v>
      </c>
      <c r="EN6" s="41"/>
      <c r="EO6" s="7"/>
      <c r="EP6" s="7"/>
      <c r="EQ6" s="7"/>
      <c r="ER6" s="7"/>
      <c r="ES6" s="22"/>
      <c r="ET6" s="20"/>
      <c r="EU6" s="20"/>
      <c r="EV6" s="126"/>
      <c r="EW6" s="85" t="s">
        <v>26</v>
      </c>
      <c r="EX6" s="41"/>
      <c r="EY6" s="7"/>
      <c r="EZ6" s="7"/>
      <c r="FA6" s="7"/>
      <c r="FB6" s="7"/>
      <c r="FC6" s="22"/>
      <c r="FD6" s="20"/>
      <c r="FE6" s="20"/>
      <c r="FF6" s="126"/>
      <c r="FG6" s="85" t="s">
        <v>26</v>
      </c>
      <c r="FH6" s="41"/>
      <c r="FI6" s="7"/>
      <c r="FJ6" s="7"/>
      <c r="FK6" s="7"/>
      <c r="FL6" s="7"/>
      <c r="FM6" s="22"/>
      <c r="FN6" s="20"/>
      <c r="FO6" s="20"/>
      <c r="FP6" s="126"/>
      <c r="FQ6" s="85" t="s">
        <v>26</v>
      </c>
      <c r="FR6" s="41"/>
      <c r="FS6" s="7"/>
      <c r="FT6" s="7"/>
      <c r="FU6" s="7"/>
      <c r="FV6" s="7"/>
      <c r="FW6" s="22"/>
      <c r="FX6" s="20"/>
      <c r="FY6" s="20"/>
      <c r="FZ6" s="126"/>
      <c r="GA6" s="85" t="s">
        <v>26</v>
      </c>
      <c r="GB6" s="41"/>
      <c r="GC6" s="7"/>
      <c r="GD6" s="7"/>
      <c r="GE6" s="7"/>
      <c r="GF6" s="7"/>
      <c r="GG6" s="22"/>
      <c r="GH6" s="20"/>
      <c r="GI6" s="20"/>
      <c r="GJ6" s="126"/>
      <c r="GK6" s="85" t="s">
        <v>26</v>
      </c>
      <c r="GL6" s="41"/>
      <c r="GM6" s="7"/>
      <c r="GN6" s="7"/>
      <c r="GO6" s="7"/>
      <c r="GP6" s="7"/>
      <c r="GQ6" s="22"/>
      <c r="GR6" s="20"/>
      <c r="GS6" s="20"/>
      <c r="GT6" s="122"/>
      <c r="HD6" s="122"/>
      <c r="HN6" s="122"/>
      <c r="HX6" s="122"/>
      <c r="IH6" s="122"/>
      <c r="IR6" s="122"/>
      <c r="JB6" s="122"/>
      <c r="JL6" s="122"/>
      <c r="JV6" s="122"/>
      <c r="KF6" s="122"/>
    </row>
    <row xmlns:x14ac="http://schemas.microsoft.com/office/spreadsheetml/2009/9/ac" r="7" s="4" customFormat="true" x14ac:dyDescent="0.25">
      <c r="A7" s="375" t="str">
        <f ca="true">IF(ISBLANK('Data Summary'!A9),"",'Data Summary'!A9)</f>
        <v>PHL_2016_EMIS</v>
      </c>
      <c r="B7" s="114"/>
      <c r="C7" s="85" t="s">
        <v>126</v>
      </c>
      <c r="D7" s="74"/>
      <c r="E7" s="7"/>
      <c r="F7" s="7"/>
      <c r="G7" s="7"/>
      <c r="H7" s="7"/>
      <c r="I7" s="22"/>
      <c r="J7" s="20"/>
      <c r="K7" s="20"/>
      <c r="L7" s="114"/>
      <c r="M7" s="85" t="s">
        <v>126</v>
      </c>
      <c r="N7" s="74"/>
      <c r="O7" s="7"/>
      <c r="P7" s="7"/>
      <c r="Q7" s="7"/>
      <c r="R7" s="7"/>
      <c r="S7" s="22"/>
      <c r="T7" s="20"/>
      <c r="U7" s="20"/>
      <c r="V7" s="114"/>
      <c r="W7" s="85" t="s">
        <v>126</v>
      </c>
      <c r="X7" s="74"/>
      <c r="Y7" s="7"/>
      <c r="Z7" s="7"/>
      <c r="AA7" s="7"/>
      <c r="AB7" s="7"/>
      <c r="AC7" s="22"/>
      <c r="AD7" s="20"/>
      <c r="AE7" s="20"/>
      <c r="AF7" s="114" t="s">
        <v>158</v>
      </c>
      <c r="AG7" s="85" t="s">
        <v>126</v>
      </c>
      <c r="AH7" s="41">
        <f t="shared" ref="AH7" si="0">(AL7/100*AL$15+AM7/100*AM$15)/(AL$15+AM$15)*100</f>
        <v>62.407336904736688</v>
      </c>
      <c r="AI7" s="7"/>
      <c r="AJ7" s="7"/>
      <c r="AK7" s="7"/>
      <c r="AL7" s="7">
        <v>60.6</v>
      </c>
      <c r="AM7" s="22">
        <v>70.7</v>
      </c>
      <c r="AN7" s="20"/>
      <c r="AO7" s="20"/>
      <c r="AP7" s="114"/>
      <c r="AQ7" s="85" t="s">
        <v>126</v>
      </c>
      <c r="AR7" s="41"/>
      <c r="AS7" s="7"/>
      <c r="AT7" s="7"/>
      <c r="AU7" s="7"/>
      <c r="AV7" s="7"/>
      <c r="AW7" s="22"/>
      <c r="AX7" s="20"/>
      <c r="AY7" s="20"/>
      <c r="AZ7" s="114"/>
      <c r="BA7" s="85" t="s">
        <v>126</v>
      </c>
      <c r="BB7" s="41"/>
      <c r="BC7" s="7"/>
      <c r="BD7" s="7"/>
      <c r="BE7" s="7"/>
      <c r="BF7" s="7"/>
      <c r="BG7" s="22"/>
      <c r="BH7" s="20"/>
      <c r="BI7" s="20"/>
      <c r="BJ7" s="114"/>
      <c r="BK7" s="85" t="s">
        <v>126</v>
      </c>
      <c r="BL7" s="41"/>
      <c r="BM7" s="7"/>
      <c r="BN7" s="7"/>
      <c r="BO7" s="7"/>
      <c r="BP7" s="7"/>
      <c r="BQ7" s="22"/>
      <c r="BR7" s="20"/>
      <c r="BS7" s="20"/>
      <c r="BT7" s="114" t="s">
        <v>158</v>
      </c>
      <c r="BU7" s="85" t="s">
        <v>126</v>
      </c>
      <c r="BV7" s="41">
        <f t="shared" ref="BV7" si="1">(BZ7/100*BZ$15+CA7/100*CA$15)/(BZ$15+CA$15)*100</f>
        <v>62.407336904736688</v>
      </c>
      <c r="BW7" s="7"/>
      <c r="BX7" s="7"/>
      <c r="BY7" s="7"/>
      <c r="BZ7" s="7">
        <v>60.6</v>
      </c>
      <c r="CA7" s="22">
        <v>70.7</v>
      </c>
      <c r="CB7" s="20"/>
      <c r="CC7" s="20"/>
      <c r="CD7" s="114" t="s">
        <v>354</v>
      </c>
      <c r="CE7" s="85" t="s">
        <v>126</v>
      </c>
      <c r="CF7" s="41">
        <v>70.255193007705003</v>
      </c>
      <c r="CG7" s="7"/>
      <c r="CH7" s="7"/>
      <c r="CI7" s="7">
        <v>22.222220000000004</v>
      </c>
      <c r="CJ7" s="7">
        <v>70.222804482149996</v>
      </c>
      <c r="CK7" s="22">
        <v>78.431375350140002</v>
      </c>
      <c r="CL7" s="20"/>
      <c r="CM7" s="20"/>
      <c r="CN7" s="114" t="s">
        <v>289</v>
      </c>
      <c r="CO7" s="85" t="s">
        <v>278</v>
      </c>
      <c r="CP7" s="41">
        <v>50.940080000000002</v>
      </c>
      <c r="CQ7" s="7"/>
      <c r="CR7" s="7"/>
      <c r="CS7" s="7"/>
      <c r="CT7" s="7">
        <v>51.193770000000001</v>
      </c>
      <c r="CU7" s="22">
        <v>49.712000000000003</v>
      </c>
      <c r="CV7" s="20"/>
      <c r="CW7" s="20"/>
      <c r="CX7" s="114"/>
      <c r="CY7" s="85" t="s">
        <v>126</v>
      </c>
      <c r="CZ7" s="41"/>
      <c r="DA7" s="7"/>
      <c r="DB7" s="7"/>
      <c r="DC7" s="7"/>
      <c r="DD7" s="7"/>
      <c r="DE7" s="22"/>
      <c r="DF7" s="20"/>
      <c r="DG7" s="20"/>
      <c r="DH7" s="114"/>
      <c r="DI7" s="85" t="s">
        <v>126</v>
      </c>
      <c r="DJ7" s="41"/>
      <c r="DK7" s="7"/>
      <c r="DL7" s="7"/>
      <c r="DM7" s="7"/>
      <c r="DN7" s="7"/>
      <c r="DO7" s="22"/>
      <c r="DP7" s="20"/>
      <c r="DQ7" s="20"/>
      <c r="DR7" s="114" t="s">
        <v>289</v>
      </c>
      <c r="DS7" s="85" t="s">
        <v>278</v>
      </c>
      <c r="DT7" s="41">
        <v>63.205240000000003</v>
      </c>
      <c r="DU7" s="7"/>
      <c r="DV7" s="7"/>
      <c r="DW7" s="7"/>
      <c r="DX7" s="7">
        <v>63.23104</v>
      </c>
      <c r="DY7" s="22">
        <v>63.085070000000002</v>
      </c>
      <c r="DZ7" s="20"/>
      <c r="EA7" s="20"/>
      <c r="EB7" s="114" t="s">
        <v>223</v>
      </c>
      <c r="EC7" s="85" t="s">
        <v>126</v>
      </c>
      <c r="ED7" s="41">
        <v>75.000529999999998</v>
      </c>
      <c r="EE7" s="7"/>
      <c r="EF7" s="7"/>
      <c r="EG7" s="7"/>
      <c r="EH7" s="7">
        <v>76.787453231510426</v>
      </c>
      <c r="EI7" s="22">
        <v>66.428492909750474</v>
      </c>
      <c r="EJ7" s="20"/>
      <c r="EK7" s="20"/>
      <c r="EL7" s="114"/>
      <c r="EM7" s="85" t="s">
        <v>126</v>
      </c>
      <c r="EN7" s="41"/>
      <c r="EO7" s="7"/>
      <c r="EP7" s="7"/>
      <c r="EQ7" s="7"/>
      <c r="ER7" s="7"/>
      <c r="ES7" s="22"/>
      <c r="ET7" s="20"/>
      <c r="EU7" s="20"/>
      <c r="EV7" s="114"/>
      <c r="EW7" s="85" t="s">
        <v>126</v>
      </c>
      <c r="EX7" s="41"/>
      <c r="EY7" s="7"/>
      <c r="EZ7" s="7"/>
      <c r="FA7" s="7"/>
      <c r="FB7" s="7"/>
      <c r="FC7" s="22"/>
      <c r="FD7" s="20"/>
      <c r="FE7" s="20"/>
      <c r="FF7" s="114"/>
      <c r="FG7" s="85" t="s">
        <v>126</v>
      </c>
      <c r="FH7" s="41"/>
      <c r="FI7" s="7"/>
      <c r="FJ7" s="7"/>
      <c r="FK7" s="7"/>
      <c r="FL7" s="7"/>
      <c r="FM7" s="22"/>
      <c r="FN7" s="20"/>
      <c r="FO7" s="20"/>
      <c r="FP7" s="114" t="s">
        <v>289</v>
      </c>
      <c r="FQ7" s="85" t="s">
        <v>278</v>
      </c>
      <c r="FR7" s="41">
        <v>73.551220000000001</v>
      </c>
      <c r="FS7" s="7"/>
      <c r="FT7" s="7"/>
      <c r="FU7" s="7"/>
      <c r="FV7" s="7">
        <v>73.424710000000005</v>
      </c>
      <c r="FW7" s="22">
        <v>74.121480000000005</v>
      </c>
      <c r="FX7" s="20"/>
      <c r="FY7" s="20"/>
      <c r="FZ7" s="114" t="s">
        <v>289</v>
      </c>
      <c r="GA7" s="85" t="s">
        <v>278</v>
      </c>
      <c r="GB7" s="41">
        <v>83.693150000000003</v>
      </c>
      <c r="GC7" s="7"/>
      <c r="GD7" s="7"/>
      <c r="GE7" s="7"/>
      <c r="GF7" s="7">
        <v>83.630629999999996</v>
      </c>
      <c r="GG7" s="22">
        <v>83.958269999999999</v>
      </c>
      <c r="GH7" s="20"/>
      <c r="GI7" s="20"/>
      <c r="GJ7" s="114"/>
      <c r="GK7" s="85" t="s">
        <v>126</v>
      </c>
      <c r="GL7" s="41"/>
      <c r="GM7" s="7"/>
      <c r="GN7" s="7"/>
      <c r="GO7" s="7"/>
      <c r="GP7" s="7"/>
      <c r="GQ7" s="22"/>
      <c r="GR7" s="20"/>
      <c r="GS7" s="20"/>
      <c r="GT7" s="122"/>
      <c r="HD7" s="122"/>
      <c r="HN7" s="122"/>
      <c r="HX7" s="122"/>
      <c r="IH7" s="122"/>
      <c r="IR7" s="122"/>
      <c r="JB7" s="122"/>
      <c r="JL7" s="122"/>
      <c r="JV7" s="122"/>
      <c r="KF7" s="122"/>
    </row>
    <row xmlns:x14ac="http://schemas.microsoft.com/office/spreadsheetml/2009/9/ac" r="8" s="4" customFormat="true" x14ac:dyDescent="0.25">
      <c r="A8" s="375" t="str">
        <f ca="true">IF(ISBLANK('Data Summary'!A10),"",'Data Summary'!A10)</f>
        <v>PHL_2016_UIS</v>
      </c>
      <c r="B8" s="126"/>
      <c r="C8" s="85" t="s">
        <v>127</v>
      </c>
      <c r="D8" s="16"/>
      <c r="E8" s="7"/>
      <c r="F8" s="7"/>
      <c r="G8" s="7"/>
      <c r="H8" s="7"/>
      <c r="I8" s="22"/>
      <c r="J8" s="20"/>
      <c r="K8" s="20"/>
      <c r="L8" s="126"/>
      <c r="M8" s="85" t="s">
        <v>127</v>
      </c>
      <c r="N8" s="16"/>
      <c r="O8" s="7"/>
      <c r="P8" s="7"/>
      <c r="Q8" s="7"/>
      <c r="R8" s="7"/>
      <c r="S8" s="22"/>
      <c r="T8" s="20"/>
      <c r="U8" s="20"/>
      <c r="V8" s="126"/>
      <c r="W8" s="85" t="s">
        <v>127</v>
      </c>
      <c r="X8" s="16"/>
      <c r="Y8" s="7"/>
      <c r="Z8" s="7"/>
      <c r="AA8" s="7"/>
      <c r="AB8" s="7"/>
      <c r="AC8" s="22"/>
      <c r="AD8" s="20"/>
      <c r="AE8" s="20"/>
      <c r="AF8" s="126"/>
      <c r="AG8" s="85" t="s">
        <v>127</v>
      </c>
      <c r="AH8" s="16"/>
      <c r="AI8" s="7"/>
      <c r="AJ8" s="7"/>
      <c r="AK8" s="7"/>
      <c r="AL8" s="7"/>
      <c r="AM8" s="22"/>
      <c r="AN8" s="20"/>
      <c r="AO8" s="20"/>
      <c r="AP8" s="126"/>
      <c r="AQ8" s="85" t="s">
        <v>127</v>
      </c>
      <c r="AR8" s="16"/>
      <c r="AS8" s="7"/>
      <c r="AT8" s="7"/>
      <c r="AU8" s="7"/>
      <c r="AV8" s="7"/>
      <c r="AW8" s="22"/>
      <c r="AX8" s="20"/>
      <c r="AY8" s="20"/>
      <c r="AZ8" s="126"/>
      <c r="BA8" s="85" t="s">
        <v>127</v>
      </c>
      <c r="BB8" s="16"/>
      <c r="BC8" s="7"/>
      <c r="BD8" s="7"/>
      <c r="BE8" s="7"/>
      <c r="BF8" s="7"/>
      <c r="BG8" s="22"/>
      <c r="BH8" s="20"/>
      <c r="BI8" s="20"/>
      <c r="BJ8" s="126"/>
      <c r="BK8" s="85" t="s">
        <v>127</v>
      </c>
      <c r="BL8" s="16"/>
      <c r="BM8" s="7"/>
      <c r="BN8" s="7"/>
      <c r="BO8" s="7"/>
      <c r="BP8" s="7"/>
      <c r="BQ8" s="22"/>
      <c r="BR8" s="20"/>
      <c r="BS8" s="20"/>
      <c r="BT8" s="126"/>
      <c r="BU8" s="85" t="s">
        <v>127</v>
      </c>
      <c r="BV8" s="16"/>
      <c r="BW8" s="7"/>
      <c r="BX8" s="7"/>
      <c r="BY8" s="7"/>
      <c r="BZ8" s="7"/>
      <c r="CA8" s="22"/>
      <c r="CB8" s="20"/>
      <c r="CC8" s="20"/>
      <c r="CD8" s="114" t="s">
        <v>352</v>
      </c>
      <c r="CE8" s="85" t="s">
        <v>127</v>
      </c>
      <c r="CF8" s="16">
        <v>62.453410560485999</v>
      </c>
      <c r="CG8" s="7"/>
      <c r="CH8" s="7"/>
      <c r="CI8" s="7">
        <v>22.222220000000004</v>
      </c>
      <c r="CJ8" s="7">
        <v>62.437741566227999</v>
      </c>
      <c r="CK8" s="22">
        <v>67.156862570027997</v>
      </c>
      <c r="CL8" s="20"/>
      <c r="CM8" s="20"/>
      <c r="CN8" s="114" t="s">
        <v>279</v>
      </c>
      <c r="CO8" s="85" t="s">
        <v>280</v>
      </c>
      <c r="CP8" s="16">
        <v>33.431240000000003</v>
      </c>
      <c r="CQ8" s="7"/>
      <c r="CR8" s="7"/>
      <c r="CS8" s="7"/>
      <c r="CT8" s="7">
        <v>35.181980000000003</v>
      </c>
      <c r="CU8" s="22">
        <v>24.95617</v>
      </c>
      <c r="CV8" s="20"/>
      <c r="CW8" s="20"/>
      <c r="CX8" s="126"/>
      <c r="CY8" s="85" t="s">
        <v>127</v>
      </c>
      <c r="CZ8" s="16"/>
      <c r="DA8" s="7"/>
      <c r="DB8" s="7"/>
      <c r="DC8" s="7"/>
      <c r="DD8" s="7"/>
      <c r="DE8" s="22"/>
      <c r="DF8" s="20"/>
      <c r="DG8" s="20"/>
      <c r="DH8" s="126"/>
      <c r="DI8" s="85" t="s">
        <v>127</v>
      </c>
      <c r="DJ8" s="16"/>
      <c r="DK8" s="7"/>
      <c r="DL8" s="7"/>
      <c r="DM8" s="7"/>
      <c r="DN8" s="7"/>
      <c r="DO8" s="22"/>
      <c r="DP8" s="20"/>
      <c r="DQ8" s="20"/>
      <c r="DR8" s="114" t="s">
        <v>279</v>
      </c>
      <c r="DS8" s="85" t="s">
        <v>280</v>
      </c>
      <c r="DT8" s="16">
        <v>48.59111</v>
      </c>
      <c r="DU8" s="7"/>
      <c r="DV8" s="7"/>
      <c r="DW8" s="7"/>
      <c r="DX8" s="7">
        <v>49.860509999999998</v>
      </c>
      <c r="DY8" s="22">
        <v>42.678379999999997</v>
      </c>
      <c r="DZ8" s="20"/>
      <c r="EA8" s="20"/>
      <c r="EB8" s="126"/>
      <c r="EC8" s="85" t="s">
        <v>127</v>
      </c>
      <c r="ED8" s="16"/>
      <c r="EE8" s="7"/>
      <c r="EF8" s="7"/>
      <c r="EG8" s="7"/>
      <c r="EH8" s="7"/>
      <c r="EI8" s="22"/>
      <c r="EJ8" s="20"/>
      <c r="EK8" s="20"/>
      <c r="EL8" s="126"/>
      <c r="EM8" s="85" t="s">
        <v>127</v>
      </c>
      <c r="EN8" s="16"/>
      <c r="EO8" s="7"/>
      <c r="EP8" s="7"/>
      <c r="EQ8" s="7"/>
      <c r="ER8" s="7"/>
      <c r="ES8" s="22"/>
      <c r="ET8" s="20"/>
      <c r="EU8" s="20"/>
      <c r="EV8" s="126"/>
      <c r="EW8" s="85" t="s">
        <v>127</v>
      </c>
      <c r="EX8" s="16"/>
      <c r="EY8" s="7"/>
      <c r="EZ8" s="7"/>
      <c r="FA8" s="7"/>
      <c r="FB8" s="7"/>
      <c r="FC8" s="22"/>
      <c r="FD8" s="20"/>
      <c r="FE8" s="20"/>
      <c r="FF8" s="126"/>
      <c r="FG8" s="85" t="s">
        <v>127</v>
      </c>
      <c r="FH8" s="16"/>
      <c r="FI8" s="7"/>
      <c r="FJ8" s="7"/>
      <c r="FK8" s="7"/>
      <c r="FL8" s="7"/>
      <c r="FM8" s="22"/>
      <c r="FN8" s="20"/>
      <c r="FO8" s="20"/>
      <c r="FP8" s="114" t="s">
        <v>279</v>
      </c>
      <c r="FQ8" s="85" t="s">
        <v>280</v>
      </c>
      <c r="FR8" s="16">
        <v>60.771549999999998</v>
      </c>
      <c r="FS8" s="7"/>
      <c r="FT8" s="7"/>
      <c r="FU8" s="7"/>
      <c r="FV8" s="7">
        <v>62.020189999999999</v>
      </c>
      <c r="FW8" s="22">
        <v>55.143120000000003</v>
      </c>
      <c r="FX8" s="20"/>
      <c r="FY8" s="20"/>
      <c r="FZ8" s="114" t="s">
        <v>279</v>
      </c>
      <c r="GA8" s="85" t="s">
        <v>280</v>
      </c>
      <c r="GB8" s="16">
        <v>76.065449999999998</v>
      </c>
      <c r="GC8" s="7"/>
      <c r="GD8" s="7"/>
      <c r="GE8" s="7"/>
      <c r="GF8" s="7">
        <v>76.405760000000001</v>
      </c>
      <c r="GG8" s="22">
        <v>74.622320000000002</v>
      </c>
      <c r="GH8" s="20"/>
      <c r="GI8" s="20"/>
      <c r="GJ8" s="126"/>
      <c r="GK8" s="85" t="s">
        <v>127</v>
      </c>
      <c r="GL8" s="16"/>
      <c r="GM8" s="7"/>
      <c r="GN8" s="7"/>
      <c r="GO8" s="7"/>
      <c r="GP8" s="7"/>
      <c r="GQ8" s="22"/>
      <c r="GR8" s="20"/>
      <c r="GS8" s="20"/>
      <c r="GT8" s="122"/>
      <c r="HD8" s="122"/>
      <c r="HN8" s="122"/>
      <c r="HX8" s="122"/>
      <c r="IH8" s="122"/>
      <c r="IR8" s="122"/>
      <c r="JB8" s="122"/>
      <c r="JL8" s="122"/>
      <c r="JV8" s="122"/>
      <c r="KF8" s="122"/>
    </row>
    <row xmlns:x14ac="http://schemas.microsoft.com/office/spreadsheetml/2009/9/ac" r="9" s="4" customFormat="true" x14ac:dyDescent="0.25">
      <c r="A9" s="375" t="str">
        <f ca="true">IF(ISBLANK('Data Summary'!A11),"",'Data Summary'!A11)</f>
        <v>PHL_2016_EBEI</v>
      </c>
      <c r="B9" s="114"/>
      <c r="C9" s="85" t="s">
        <v>173</v>
      </c>
      <c r="D9" s="16"/>
      <c r="E9" s="7"/>
      <c r="F9" s="7"/>
      <c r="G9" s="7"/>
      <c r="H9" s="7"/>
      <c r="I9" s="22"/>
      <c r="J9" s="20"/>
      <c r="K9" s="20"/>
      <c r="L9" s="114"/>
      <c r="M9" s="85" t="s">
        <v>173</v>
      </c>
      <c r="N9" s="16"/>
      <c r="O9" s="7"/>
      <c r="P9" s="7"/>
      <c r="Q9" s="7"/>
      <c r="R9" s="7"/>
      <c r="S9" s="22"/>
      <c r="T9" s="20"/>
      <c r="U9" s="20"/>
      <c r="V9" s="114" t="s">
        <v>187</v>
      </c>
      <c r="W9" s="85" t="s">
        <v>173</v>
      </c>
      <c r="X9" s="16">
        <f>(AB9*38683+AC9*7908)/(38683+7908)</f>
        <v>64.273768878324148</v>
      </c>
      <c r="Y9" s="7"/>
      <c r="Z9" s="7"/>
      <c r="AA9" s="7"/>
      <c r="AB9" s="7">
        <v>62.642310000000002</v>
      </c>
      <c r="AC9" s="22">
        <v>72.254260000000016</v>
      </c>
      <c r="AD9" s="20"/>
      <c r="AE9" s="20"/>
      <c r="AF9" s="114"/>
      <c r="AG9" s="85" t="s">
        <v>173</v>
      </c>
      <c r="AH9" s="16"/>
      <c r="AI9" s="7"/>
      <c r="AJ9" s="7"/>
      <c r="AK9" s="7"/>
      <c r="AL9" s="7"/>
      <c r="AM9" s="22"/>
      <c r="AN9" s="20"/>
      <c r="AO9" s="20"/>
      <c r="AP9" s="114" t="s">
        <v>187</v>
      </c>
      <c r="AQ9" s="85" t="s">
        <v>173</v>
      </c>
      <c r="AR9" s="16">
        <f>AV9</f>
        <v>49.498919999999998</v>
      </c>
      <c r="AS9" s="7"/>
      <c r="AT9" s="7"/>
      <c r="AU9" s="7"/>
      <c r="AV9" s="7">
        <v>49.498919999999998</v>
      </c>
      <c r="AW9" s="22"/>
      <c r="AX9" s="20"/>
      <c r="AY9" s="20"/>
      <c r="AZ9" s="114" t="s">
        <v>330</v>
      </c>
      <c r="BA9" s="85" t="s">
        <v>173</v>
      </c>
      <c r="BB9" s="16">
        <v>60.804027461058908</v>
      </c>
      <c r="BC9" s="7"/>
      <c r="BD9" s="7"/>
      <c r="BE9" s="7"/>
      <c r="BF9" s="7">
        <v>61</v>
      </c>
      <c r="BG9" s="22">
        <v>60.5</v>
      </c>
      <c r="BH9" s="20"/>
      <c r="BI9" s="20"/>
      <c r="BJ9" s="114" t="s">
        <v>330</v>
      </c>
      <c r="BK9" s="85" t="s">
        <v>173</v>
      </c>
      <c r="BL9" s="16">
        <v>68.010411269513384</v>
      </c>
      <c r="BM9" s="7"/>
      <c r="BN9" s="7"/>
      <c r="BO9" s="7"/>
      <c r="BP9" s="7">
        <v>70.099999999999994</v>
      </c>
      <c r="BQ9" s="22">
        <v>65.400000000000006</v>
      </c>
      <c r="BR9" s="20"/>
      <c r="BS9" s="20"/>
      <c r="BT9" s="114"/>
      <c r="BU9" s="85" t="s">
        <v>173</v>
      </c>
      <c r="BV9" s="16"/>
      <c r="BW9" s="7"/>
      <c r="BX9" s="7"/>
      <c r="BY9" s="7"/>
      <c r="BZ9" s="7"/>
      <c r="CA9" s="22"/>
      <c r="CB9" s="20"/>
      <c r="CC9" s="20"/>
      <c r="CD9" s="114" t="s">
        <v>353</v>
      </c>
      <c r="CE9" s="85" t="s">
        <v>173</v>
      </c>
      <c r="CF9" s="41">
        <v>62.453410560485999</v>
      </c>
      <c r="CG9" s="7"/>
      <c r="CH9" s="7"/>
      <c r="CI9" s="7">
        <v>22.222220000000004</v>
      </c>
      <c r="CJ9" s="7">
        <v>62.437741566227999</v>
      </c>
      <c r="CK9" s="22">
        <v>67.156862570027997</v>
      </c>
      <c r="CL9" s="20"/>
      <c r="CM9" s="20"/>
      <c r="CN9" s="114" t="s">
        <v>291</v>
      </c>
      <c r="CO9" s="85" t="s">
        <v>173</v>
      </c>
      <c r="CP9" s="41">
        <v>32.751629999999999</v>
      </c>
      <c r="CQ9" s="7"/>
      <c r="CR9" s="7"/>
      <c r="CS9" s="7"/>
      <c r="CT9" s="7">
        <v>34.431829999999998</v>
      </c>
      <c r="CU9" s="22">
        <v>24.618079999999999</v>
      </c>
      <c r="CV9" s="20"/>
      <c r="CW9" s="20"/>
      <c r="CX9" s="114" t="s">
        <v>187</v>
      </c>
      <c r="CY9" s="85" t="s">
        <v>173</v>
      </c>
      <c r="CZ9" s="16">
        <f>(DD9*38911+DE9*8750)/(38911+8750)</f>
        <v>77.372459850900086</v>
      </c>
      <c r="DA9" s="7"/>
      <c r="DB9" s="7"/>
      <c r="DC9" s="7"/>
      <c r="DD9" s="7">
        <v>77.124759999999995</v>
      </c>
      <c r="DE9" s="22">
        <v>78.47397401071423</v>
      </c>
      <c r="DF9" s="20"/>
      <c r="DG9" s="20"/>
      <c r="DH9" s="114" t="s">
        <v>330</v>
      </c>
      <c r="DI9" s="85" t="s">
        <v>173</v>
      </c>
      <c r="DJ9" s="16">
        <f>(DN9*38911+DO9*8750)/(38911+8750)</f>
        <v>76.004457754229975</v>
      </c>
      <c r="DK9" s="7"/>
      <c r="DL9" s="7"/>
      <c r="DM9" s="7"/>
      <c r="DN9" s="7">
        <v>77.099999999999994</v>
      </c>
      <c r="DO9" s="22">
        <v>71.132612688497801</v>
      </c>
      <c r="DP9" s="20"/>
      <c r="DQ9" s="20"/>
      <c r="DR9" s="114" t="s">
        <v>291</v>
      </c>
      <c r="DS9" s="85" t="s">
        <v>173</v>
      </c>
      <c r="DT9" s="41">
        <v>47.772370000000002</v>
      </c>
      <c r="DU9" s="7"/>
      <c r="DV9" s="7"/>
      <c r="DW9" s="7"/>
      <c r="DX9" s="7">
        <v>49.005479999999999</v>
      </c>
      <c r="DY9" s="22">
        <v>42.028640000000003</v>
      </c>
      <c r="DZ9" s="20"/>
      <c r="EA9" s="20"/>
      <c r="EB9" s="114" t="s">
        <v>222</v>
      </c>
      <c r="EC9" s="85" t="s">
        <v>173</v>
      </c>
      <c r="ED9" s="41">
        <v>65.920259999999999</v>
      </c>
      <c r="EE9" s="7"/>
      <c r="EF9" s="7"/>
      <c r="EG9" s="7"/>
      <c r="EH9" s="7">
        <v>69.791399723233056</v>
      </c>
      <c r="EI9" s="22">
        <v>48.180718918324722</v>
      </c>
      <c r="EJ9" s="20"/>
      <c r="EK9" s="20"/>
      <c r="EL9" s="114" t="s">
        <v>187</v>
      </c>
      <c r="EM9" s="85" t="s">
        <v>173</v>
      </c>
      <c r="EN9" s="16">
        <f>(ER9*39022+ES9*9097)/(39022+9097)</f>
        <v>82.516871064300659</v>
      </c>
      <c r="EO9" s="7"/>
      <c r="EP9" s="7"/>
      <c r="EQ9" s="7"/>
      <c r="ER9" s="7">
        <v>82.554339999999996</v>
      </c>
      <c r="ES9" s="22">
        <v>82.356146340890731</v>
      </c>
      <c r="ET9" s="20"/>
      <c r="EU9" s="20"/>
      <c r="EV9" s="114" t="s">
        <v>187</v>
      </c>
      <c r="EW9" s="85" t="s">
        <v>173</v>
      </c>
      <c r="EX9" s="16">
        <f>(FB9*39022+FC9*9097)/(39022+9097)</f>
        <v>85.385930622741483</v>
      </c>
      <c r="EY9" s="7"/>
      <c r="EZ9" s="7"/>
      <c r="FA9" s="7"/>
      <c r="FB9" s="7">
        <v>85.69</v>
      </c>
      <c r="FC9" s="22">
        <v>84.081611040529594</v>
      </c>
      <c r="FD9" s="20"/>
      <c r="FE9" s="20"/>
      <c r="FF9" s="114" t="s">
        <v>330</v>
      </c>
      <c r="FG9" s="85" t="s">
        <v>173</v>
      </c>
      <c r="FH9" s="16">
        <f>(FL9*39022+FM9*9097)/(39022+9097)</f>
        <v>89.975635575273031</v>
      </c>
      <c r="FI9" s="7"/>
      <c r="FJ9" s="7"/>
      <c r="FK9" s="7"/>
      <c r="FL9" s="7">
        <v>90.6</v>
      </c>
      <c r="FM9" s="22">
        <v>87.297395652035078</v>
      </c>
      <c r="FN9" s="20"/>
      <c r="FO9" s="20"/>
      <c r="FP9" s="114" t="s">
        <v>291</v>
      </c>
      <c r="FQ9" s="85" t="s">
        <v>173</v>
      </c>
      <c r="FR9" s="41">
        <v>59.83775</v>
      </c>
      <c r="FS9" s="7"/>
      <c r="FT9" s="7"/>
      <c r="FU9" s="7"/>
      <c r="FV9" s="7">
        <v>61.016030000000001</v>
      </c>
      <c r="FW9" s="22">
        <v>54.526409999999998</v>
      </c>
      <c r="FX9" s="20"/>
      <c r="FY9" s="20"/>
      <c r="FZ9" s="114" t="s">
        <v>291</v>
      </c>
      <c r="GA9" s="85" t="s">
        <v>173</v>
      </c>
      <c r="GB9" s="16">
        <v>74.483090000000004</v>
      </c>
      <c r="GC9" s="7"/>
      <c r="GD9" s="7"/>
      <c r="GE9" s="7"/>
      <c r="GF9" s="7">
        <v>74.744990000000001</v>
      </c>
      <c r="GG9" s="22">
        <v>73.372460000000004</v>
      </c>
      <c r="GH9" s="20"/>
      <c r="GI9" s="20"/>
      <c r="GJ9" s="114" t="s">
        <v>187</v>
      </c>
      <c r="GK9" s="85" t="s">
        <v>173</v>
      </c>
      <c r="GL9" s="16">
        <f>(GP9*39022+GQ9*9097)/(39022+9097)</f>
        <v>84.649092157355369</v>
      </c>
      <c r="GM9" s="7"/>
      <c r="GN9" s="7"/>
      <c r="GO9" s="7"/>
      <c r="GP9" s="7">
        <v>85.17</v>
      </c>
      <c r="GQ9" s="22">
        <v>82.414634002394507</v>
      </c>
      <c r="GR9" s="20"/>
      <c r="GS9" s="20"/>
      <c r="GT9" s="122"/>
      <c r="HD9" s="122"/>
      <c r="HN9" s="122"/>
      <c r="HX9" s="122"/>
      <c r="IH9" s="122"/>
      <c r="IR9" s="122"/>
      <c r="JB9" s="122"/>
      <c r="JL9" s="122"/>
      <c r="JV9" s="122"/>
      <c r="KF9" s="122"/>
    </row>
    <row xmlns:x14ac="http://schemas.microsoft.com/office/spreadsheetml/2009/9/ac" r="10" s="2" customFormat="true" ht="86.45" customHeight="true" x14ac:dyDescent="0.25">
      <c r="A10" s="375" t="str">
        <f ca="true">IF(ISBLANK('Data Summary'!A12),"",'Data Summary'!A12)</f>
        <v>PHL_2017_EBEI</v>
      </c>
      <c r="B10" s="117" t="s">
        <v>12</v>
      </c>
      <c r="C10" s="551" t="s">
        <v>163</v>
      </c>
      <c r="D10" s="551"/>
      <c r="E10" s="551"/>
      <c r="F10" s="551"/>
      <c r="G10" s="551"/>
      <c r="H10" s="551"/>
      <c r="I10" s="552"/>
      <c r="J10" s="11"/>
      <c r="K10" s="11"/>
      <c r="L10" s="117" t="s">
        <v>12</v>
      </c>
      <c r="M10" s="551" t="s">
        <v>163</v>
      </c>
      <c r="N10" s="551"/>
      <c r="O10" s="551"/>
      <c r="P10" s="551"/>
      <c r="Q10" s="551"/>
      <c r="R10" s="551"/>
      <c r="S10" s="552"/>
      <c r="T10" s="11"/>
      <c r="U10" s="11"/>
      <c r="V10" s="117" t="s">
        <v>12</v>
      </c>
      <c r="W10" s="551" t="s">
        <v>344</v>
      </c>
      <c r="X10" s="551"/>
      <c r="Y10" s="551"/>
      <c r="Z10" s="551"/>
      <c r="AA10" s="551"/>
      <c r="AB10" s="551"/>
      <c r="AC10" s="552"/>
      <c r="AD10" s="11"/>
      <c r="AE10" s="11"/>
      <c r="AF10" s="117" t="s">
        <v>12</v>
      </c>
      <c r="AG10" s="551" t="s">
        <v>160</v>
      </c>
      <c r="AH10" s="551"/>
      <c r="AI10" s="551"/>
      <c r="AJ10" s="551"/>
      <c r="AK10" s="551"/>
      <c r="AL10" s="551"/>
      <c r="AM10" s="552"/>
      <c r="AN10" s="11"/>
      <c r="AO10" s="11"/>
      <c r="AP10" s="117" t="s">
        <v>12</v>
      </c>
      <c r="AQ10" s="551" t="s">
        <v>345</v>
      </c>
      <c r="AR10" s="551"/>
      <c r="AS10" s="551"/>
      <c r="AT10" s="551"/>
      <c r="AU10" s="551"/>
      <c r="AV10" s="551"/>
      <c r="AW10" s="552"/>
      <c r="AX10" s="11"/>
      <c r="AY10" s="11"/>
      <c r="AZ10" s="117" t="s">
        <v>12</v>
      </c>
      <c r="BA10" s="551" t="s">
        <v>328</v>
      </c>
      <c r="BB10" s="551"/>
      <c r="BC10" s="551"/>
      <c r="BD10" s="551"/>
      <c r="BE10" s="551"/>
      <c r="BF10" s="551"/>
      <c r="BG10" s="552"/>
      <c r="BH10" s="11"/>
      <c r="BI10" s="11"/>
      <c r="BJ10" s="117" t="s">
        <v>12</v>
      </c>
      <c r="BK10" s="551" t="s">
        <v>328</v>
      </c>
      <c r="BL10" s="551"/>
      <c r="BM10" s="551"/>
      <c r="BN10" s="551"/>
      <c r="BO10" s="551"/>
      <c r="BP10" s="551"/>
      <c r="BQ10" s="552"/>
      <c r="BR10" s="11"/>
      <c r="BS10" s="11"/>
      <c r="BT10" s="117" t="s">
        <v>12</v>
      </c>
      <c r="BU10" s="551" t="s">
        <v>220</v>
      </c>
      <c r="BV10" s="551"/>
      <c r="BW10" s="551"/>
      <c r="BX10" s="551"/>
      <c r="BY10" s="551"/>
      <c r="BZ10" s="551"/>
      <c r="CA10" s="552"/>
      <c r="CB10" s="11"/>
      <c r="CC10" s="11"/>
      <c r="CD10" s="117" t="s">
        <v>12</v>
      </c>
      <c r="CE10" s="554" t="s">
        <v>350</v>
      </c>
      <c r="CF10" s="555"/>
      <c r="CG10" s="555"/>
      <c r="CH10" s="555"/>
      <c r="CI10" s="555"/>
      <c r="CJ10" s="555"/>
      <c r="CK10" s="556"/>
      <c r="CL10" s="11"/>
      <c r="CM10" s="11"/>
      <c r="CN10" s="117" t="s">
        <v>12</v>
      </c>
      <c r="CO10" s="554" t="s">
        <v>290</v>
      </c>
      <c r="CP10" s="555"/>
      <c r="CQ10" s="555"/>
      <c r="CR10" s="555"/>
      <c r="CS10" s="555"/>
      <c r="CT10" s="555"/>
      <c r="CU10" s="556"/>
      <c r="CV10" s="11"/>
      <c r="CW10" s="11"/>
      <c r="CX10" s="117" t="s">
        <v>12</v>
      </c>
      <c r="CY10" s="554" t="s">
        <v>283</v>
      </c>
      <c r="CZ10" s="555"/>
      <c r="DA10" s="555"/>
      <c r="DB10" s="555"/>
      <c r="DC10" s="555"/>
      <c r="DD10" s="555"/>
      <c r="DE10" s="556"/>
      <c r="DF10" s="11"/>
      <c r="DG10" s="11"/>
      <c r="DH10" s="117" t="s">
        <v>12</v>
      </c>
      <c r="DI10" s="551" t="s">
        <v>346</v>
      </c>
      <c r="DJ10" s="551"/>
      <c r="DK10" s="551"/>
      <c r="DL10" s="551"/>
      <c r="DM10" s="551"/>
      <c r="DN10" s="551"/>
      <c r="DO10" s="552"/>
      <c r="DP10" s="11"/>
      <c r="DQ10" s="11"/>
      <c r="DR10" s="117" t="s">
        <v>12</v>
      </c>
      <c r="DS10" s="554" t="s">
        <v>290</v>
      </c>
      <c r="DT10" s="555"/>
      <c r="DU10" s="555"/>
      <c r="DV10" s="555"/>
      <c r="DW10" s="555"/>
      <c r="DX10" s="555"/>
      <c r="DY10" s="556"/>
      <c r="DZ10" s="11"/>
      <c r="EA10" s="11"/>
      <c r="EB10" s="117" t="s">
        <v>12</v>
      </c>
      <c r="EC10" s="554" t="s">
        <v>224</v>
      </c>
      <c r="ED10" s="555"/>
      <c r="EE10" s="555"/>
      <c r="EF10" s="555"/>
      <c r="EG10" s="555"/>
      <c r="EH10" s="555"/>
      <c r="EI10" s="556"/>
      <c r="EJ10" s="11"/>
      <c r="EK10" s="11"/>
      <c r="EL10" s="117" t="s">
        <v>12</v>
      </c>
      <c r="EM10" s="554" t="s">
        <v>282</v>
      </c>
      <c r="EN10" s="555"/>
      <c r="EO10" s="555"/>
      <c r="EP10" s="555"/>
      <c r="EQ10" s="555"/>
      <c r="ER10" s="555"/>
      <c r="ES10" s="556"/>
      <c r="ET10" s="11"/>
      <c r="EU10" s="11"/>
      <c r="EV10" s="117" t="s">
        <v>12</v>
      </c>
      <c r="EW10" s="554" t="s">
        <v>347</v>
      </c>
      <c r="EX10" s="555"/>
      <c r="EY10" s="555"/>
      <c r="EZ10" s="555"/>
      <c r="FA10" s="555"/>
      <c r="FB10" s="555"/>
      <c r="FC10" s="556"/>
      <c r="FD10" s="11"/>
      <c r="FE10" s="11"/>
      <c r="FF10" s="117" t="s">
        <v>12</v>
      </c>
      <c r="FG10" s="551" t="s">
        <v>348</v>
      </c>
      <c r="FH10" s="551"/>
      <c r="FI10" s="551"/>
      <c r="FJ10" s="551"/>
      <c r="FK10" s="551"/>
      <c r="FL10" s="551"/>
      <c r="FM10" s="552"/>
      <c r="FN10" s="11"/>
      <c r="FO10" s="11"/>
      <c r="FP10" s="117" t="s">
        <v>12</v>
      </c>
      <c r="FQ10" s="554" t="s">
        <v>290</v>
      </c>
      <c r="FR10" s="555"/>
      <c r="FS10" s="555"/>
      <c r="FT10" s="555"/>
      <c r="FU10" s="555"/>
      <c r="FV10" s="555"/>
      <c r="FW10" s="556"/>
      <c r="FX10" s="11"/>
      <c r="FY10" s="11"/>
      <c r="FZ10" s="117" t="s">
        <v>12</v>
      </c>
      <c r="GA10" s="554" t="s">
        <v>290</v>
      </c>
      <c r="GB10" s="555"/>
      <c r="GC10" s="555"/>
      <c r="GD10" s="555"/>
      <c r="GE10" s="555"/>
      <c r="GF10" s="555"/>
      <c r="GG10" s="556"/>
      <c r="GH10" s="11"/>
      <c r="GI10" s="11"/>
      <c r="GJ10" s="117" t="s">
        <v>12</v>
      </c>
      <c r="GK10" s="551" t="s">
        <v>349</v>
      </c>
      <c r="GL10" s="551"/>
      <c r="GM10" s="551"/>
      <c r="GN10" s="551"/>
      <c r="GO10" s="551"/>
      <c r="GP10" s="551"/>
      <c r="GQ10" s="552"/>
      <c r="GR10" s="11"/>
      <c r="GS10" s="11"/>
      <c r="GT10" s="125"/>
      <c r="HD10" s="125"/>
      <c r="HN10" s="125"/>
      <c r="HX10" s="125"/>
      <c r="IH10" s="125"/>
      <c r="IR10" s="125"/>
      <c r="JB10" s="125"/>
      <c r="JL10" s="125"/>
      <c r="JV10" s="125"/>
      <c r="KF10" s="125"/>
    </row>
    <row xmlns:x14ac="http://schemas.microsoft.com/office/spreadsheetml/2009/9/ac" r="11" s="2" customFormat="true" ht="15.6" customHeight="true" x14ac:dyDescent="0.25">
      <c r="A11" s="375" t="str">
        <f ca="true">IF(ISBLANK('Data Summary'!A13),"",'Data Summary'!A13)</f>
        <v>PHL_2017_NSBI</v>
      </c>
      <c r="B11" s="117"/>
      <c r="C11" s="94" t="s">
        <v>106</v>
      </c>
      <c r="D11" s="49"/>
      <c r="E11" s="49"/>
      <c r="F11" s="49"/>
      <c r="G11" s="49"/>
      <c r="H11" s="49"/>
      <c r="I11" s="93"/>
      <c r="J11" s="11"/>
      <c r="K11" s="11"/>
      <c r="L11" s="117"/>
      <c r="M11" s="94" t="s">
        <v>106</v>
      </c>
      <c r="N11" s="49"/>
      <c r="O11" s="49"/>
      <c r="P11" s="49"/>
      <c r="Q11" s="49"/>
      <c r="R11" s="49"/>
      <c r="S11" s="112"/>
      <c r="T11" s="11"/>
      <c r="U11" s="11"/>
      <c r="V11" s="117"/>
      <c r="W11" s="94" t="s">
        <v>106</v>
      </c>
      <c r="X11" s="49"/>
      <c r="Y11" s="49"/>
      <c r="Z11" s="49"/>
      <c r="AA11" s="49"/>
      <c r="AB11" s="49"/>
      <c r="AC11" s="112"/>
      <c r="AD11" s="11"/>
      <c r="AE11" s="11"/>
      <c r="AF11" s="117"/>
      <c r="AG11" s="94" t="s">
        <v>106</v>
      </c>
      <c r="AH11" s="49" t="s">
        <v>145</v>
      </c>
      <c r="AI11" s="49"/>
      <c r="AJ11" s="49"/>
      <c r="AK11" s="49"/>
      <c r="AL11" s="49" t="s">
        <v>145</v>
      </c>
      <c r="AM11" s="92" t="s">
        <v>145</v>
      </c>
      <c r="AN11" s="11"/>
      <c r="AO11" s="11"/>
      <c r="AP11" s="117"/>
      <c r="AQ11" s="94" t="s">
        <v>106</v>
      </c>
      <c r="AR11" s="49"/>
      <c r="AS11" s="49"/>
      <c r="AT11" s="49"/>
      <c r="AU11" s="49"/>
      <c r="AV11" s="49"/>
      <c r="AW11" s="92"/>
      <c r="AX11" s="11"/>
      <c r="AY11" s="11"/>
      <c r="AZ11" s="117"/>
      <c r="BA11" s="94" t="s">
        <v>106</v>
      </c>
      <c r="BB11" s="49"/>
      <c r="BC11" s="49"/>
      <c r="BD11" s="49"/>
      <c r="BE11" s="49"/>
      <c r="BF11" s="49"/>
      <c r="BG11" s="92"/>
      <c r="BH11" s="11"/>
      <c r="BI11" s="11"/>
      <c r="BJ11" s="117"/>
      <c r="BK11" s="94" t="s">
        <v>106</v>
      </c>
      <c r="BL11" s="49"/>
      <c r="BM11" s="49"/>
      <c r="BN11" s="49"/>
      <c r="BO11" s="49"/>
      <c r="BP11" s="49"/>
      <c r="BQ11" s="92"/>
      <c r="BR11" s="11"/>
      <c r="BS11" s="11"/>
      <c r="BT11" s="117"/>
      <c r="BU11" s="94" t="s">
        <v>106</v>
      </c>
      <c r="BV11" s="49" t="s">
        <v>186</v>
      </c>
      <c r="BW11" s="49"/>
      <c r="BX11" s="49"/>
      <c r="BY11" s="49"/>
      <c r="BZ11" s="49" t="s">
        <v>186</v>
      </c>
      <c r="CA11" s="92" t="s">
        <v>186</v>
      </c>
      <c r="CB11" s="11"/>
      <c r="CC11" s="11"/>
      <c r="CD11" s="117"/>
      <c r="CE11" s="94" t="s">
        <v>106</v>
      </c>
      <c r="CF11" s="49" t="s">
        <v>145</v>
      </c>
      <c r="CG11" s="49"/>
      <c r="CH11" s="49"/>
      <c r="CI11" s="49" t="s">
        <v>145</v>
      </c>
      <c r="CJ11" s="49" t="s">
        <v>145</v>
      </c>
      <c r="CK11" s="92" t="s">
        <v>145</v>
      </c>
      <c r="CL11" s="11"/>
      <c r="CM11" s="11"/>
      <c r="CN11" s="117"/>
      <c r="CO11" s="94" t="s">
        <v>106</v>
      </c>
      <c r="CP11" s="49" t="s">
        <v>145</v>
      </c>
      <c r="CQ11" s="49"/>
      <c r="CR11" s="49"/>
      <c r="CS11" s="49"/>
      <c r="CT11" s="49" t="s">
        <v>145</v>
      </c>
      <c r="CU11" s="92" t="s">
        <v>145</v>
      </c>
      <c r="CV11" s="11"/>
      <c r="CW11" s="11"/>
      <c r="CX11" s="117"/>
      <c r="CY11" s="94" t="s">
        <v>106</v>
      </c>
      <c r="CZ11" s="49"/>
      <c r="DA11" s="49"/>
      <c r="DB11" s="49"/>
      <c r="DC11" s="49"/>
      <c r="DD11" s="49"/>
      <c r="DE11" s="92"/>
      <c r="DF11" s="11"/>
      <c r="DG11" s="11"/>
      <c r="DH11" s="117"/>
      <c r="DI11" s="94" t="s">
        <v>106</v>
      </c>
      <c r="DJ11" s="49"/>
      <c r="DK11" s="49"/>
      <c r="DL11" s="49"/>
      <c r="DM11" s="49"/>
      <c r="DN11" s="49"/>
      <c r="DO11" s="92"/>
      <c r="DP11" s="11"/>
      <c r="DQ11" s="11"/>
      <c r="DR11" s="117"/>
      <c r="DS11" s="94" t="s">
        <v>106</v>
      </c>
      <c r="DT11" s="49" t="s">
        <v>145</v>
      </c>
      <c r="DU11" s="49"/>
      <c r="DV11" s="49"/>
      <c r="DW11" s="49"/>
      <c r="DX11" s="49" t="s">
        <v>145</v>
      </c>
      <c r="DY11" s="92" t="s">
        <v>145</v>
      </c>
      <c r="DZ11" s="11"/>
      <c r="EA11" s="11"/>
      <c r="EB11" s="117"/>
      <c r="EC11" s="94" t="s">
        <v>106</v>
      </c>
      <c r="ED11" s="49" t="s">
        <v>145</v>
      </c>
      <c r="EE11" s="49"/>
      <c r="EF11" s="49"/>
      <c r="EG11" s="49"/>
      <c r="EH11" s="49" t="s">
        <v>145</v>
      </c>
      <c r="EI11" s="92" t="s">
        <v>145</v>
      </c>
      <c r="EJ11" s="11"/>
      <c r="EK11" s="11"/>
      <c r="EL11" s="117"/>
      <c r="EM11" s="94" t="s">
        <v>106</v>
      </c>
      <c r="EN11" s="49"/>
      <c r="EO11" s="49"/>
      <c r="EP11" s="49"/>
      <c r="EQ11" s="49"/>
      <c r="ER11" s="49"/>
      <c r="ES11" s="92"/>
      <c r="ET11" s="11"/>
      <c r="EU11" s="11"/>
      <c r="EV11" s="117"/>
      <c r="EW11" s="94" t="s">
        <v>106</v>
      </c>
      <c r="EX11" s="49"/>
      <c r="EY11" s="49"/>
      <c r="EZ11" s="49"/>
      <c r="FA11" s="49"/>
      <c r="FB11" s="49"/>
      <c r="FC11" s="92"/>
      <c r="FD11" s="11"/>
      <c r="FE11" s="11"/>
      <c r="FF11" s="117"/>
      <c r="FG11" s="94" t="s">
        <v>106</v>
      </c>
      <c r="FH11" s="49"/>
      <c r="FI11" s="49"/>
      <c r="FJ11" s="49"/>
      <c r="FK11" s="49"/>
      <c r="FL11" s="49"/>
      <c r="FM11" s="92"/>
      <c r="FN11" s="11"/>
      <c r="FO11" s="11"/>
      <c r="FP11" s="117"/>
      <c r="FQ11" s="94" t="s">
        <v>106</v>
      </c>
      <c r="FR11" s="49" t="s">
        <v>145</v>
      </c>
      <c r="FS11" s="49"/>
      <c r="FT11" s="49"/>
      <c r="FU11" s="49"/>
      <c r="FV11" s="49" t="s">
        <v>145</v>
      </c>
      <c r="FW11" s="92" t="s">
        <v>145</v>
      </c>
      <c r="FX11" s="11"/>
      <c r="FY11" s="11"/>
      <c r="FZ11" s="117"/>
      <c r="GA11" s="94" t="s">
        <v>106</v>
      </c>
      <c r="GB11" s="49" t="s">
        <v>145</v>
      </c>
      <c r="GC11" s="49"/>
      <c r="GD11" s="49"/>
      <c r="GE11" s="49"/>
      <c r="GF11" s="49" t="s">
        <v>145</v>
      </c>
      <c r="GG11" s="92" t="s">
        <v>145</v>
      </c>
      <c r="GH11" s="11"/>
      <c r="GI11" s="11"/>
      <c r="GJ11" s="117"/>
      <c r="GK11" s="94" t="s">
        <v>106</v>
      </c>
      <c r="GL11" s="49"/>
      <c r="GM11" s="49"/>
      <c r="GN11" s="49"/>
      <c r="GO11" s="49"/>
      <c r="GP11" s="49"/>
      <c r="GQ11" s="92"/>
      <c r="GR11" s="11"/>
      <c r="GS11" s="11"/>
      <c r="GT11" s="125"/>
      <c r="HD11" s="125"/>
      <c r="HN11" s="125"/>
      <c r="HX11" s="125"/>
      <c r="IH11" s="125"/>
      <c r="IR11" s="125"/>
      <c r="JB11" s="125"/>
      <c r="JL11" s="125"/>
      <c r="JV11" s="125"/>
      <c r="KF11" s="125"/>
    </row>
    <row xmlns:x14ac="http://schemas.microsoft.com/office/spreadsheetml/2009/9/ac" r="12" s="2" customFormat="true" ht="15" customHeight="true" x14ac:dyDescent="0.25">
      <c r="A12" s="375" t="str">
        <f ca="true">IF(ISBLANK('Data Summary'!A14),"",'Data Summary'!A14)</f>
        <v>PHL_2017_EMIS</v>
      </c>
      <c r="B12" s="117"/>
      <c r="C12" s="94" t="s">
        <v>111</v>
      </c>
      <c r="D12" s="49"/>
      <c r="E12" s="49"/>
      <c r="F12" s="49"/>
      <c r="G12" s="49"/>
      <c r="H12" s="49"/>
      <c r="I12" s="92"/>
      <c r="J12" s="11"/>
      <c r="K12" s="11"/>
      <c r="L12" s="117"/>
      <c r="M12" s="94" t="s">
        <v>111</v>
      </c>
      <c r="N12" s="49"/>
      <c r="O12" s="49"/>
      <c r="P12" s="49"/>
      <c r="Q12" s="49"/>
      <c r="R12" s="49"/>
      <c r="S12" s="92"/>
      <c r="T12" s="11"/>
      <c r="U12" s="11"/>
      <c r="V12" s="117"/>
      <c r="W12" s="94" t="s">
        <v>111</v>
      </c>
      <c r="X12" s="49"/>
      <c r="Y12" s="49"/>
      <c r="Z12" s="49"/>
      <c r="AA12" s="49"/>
      <c r="AB12" s="49"/>
      <c r="AC12" s="92"/>
      <c r="AD12" s="11"/>
      <c r="AE12" s="11"/>
      <c r="AF12" s="117"/>
      <c r="AG12" s="94" t="s">
        <v>111</v>
      </c>
      <c r="AH12" s="49" t="s">
        <v>145</v>
      </c>
      <c r="AI12" s="49"/>
      <c r="AJ12" s="49"/>
      <c r="AK12" s="49"/>
      <c r="AL12" s="49" t="s">
        <v>145</v>
      </c>
      <c r="AM12" s="92" t="s">
        <v>145</v>
      </c>
      <c r="AN12" s="11"/>
      <c r="AO12" s="11"/>
      <c r="AP12" s="117"/>
      <c r="AQ12" s="94" t="s">
        <v>111</v>
      </c>
      <c r="AR12" s="49"/>
      <c r="AS12" s="49"/>
      <c r="AT12" s="49"/>
      <c r="AU12" s="49"/>
      <c r="AV12" s="49"/>
      <c r="AW12" s="92"/>
      <c r="AX12" s="11"/>
      <c r="AY12" s="11"/>
      <c r="AZ12" s="117"/>
      <c r="BA12" s="94" t="s">
        <v>111</v>
      </c>
      <c r="BB12" s="49"/>
      <c r="BC12" s="49"/>
      <c r="BD12" s="49"/>
      <c r="BE12" s="49"/>
      <c r="BF12" s="49"/>
      <c r="BG12" s="92"/>
      <c r="BH12" s="11"/>
      <c r="BI12" s="11"/>
      <c r="BJ12" s="117"/>
      <c r="BK12" s="94" t="s">
        <v>111</v>
      </c>
      <c r="BL12" s="49"/>
      <c r="BM12" s="49"/>
      <c r="BN12" s="49"/>
      <c r="BO12" s="49"/>
      <c r="BP12" s="49"/>
      <c r="BQ12" s="92"/>
      <c r="BR12" s="11"/>
      <c r="BS12" s="11"/>
      <c r="BT12" s="117"/>
      <c r="BU12" s="94" t="s">
        <v>111</v>
      </c>
      <c r="BV12" s="49" t="s">
        <v>186</v>
      </c>
      <c r="BW12" s="49"/>
      <c r="BX12" s="49"/>
      <c r="BY12" s="49"/>
      <c r="BZ12" s="49" t="s">
        <v>186</v>
      </c>
      <c r="CA12" s="92" t="s">
        <v>186</v>
      </c>
      <c r="CB12" s="11"/>
      <c r="CC12" s="11"/>
      <c r="CD12" s="117"/>
      <c r="CE12" s="94" t="s">
        <v>111</v>
      </c>
      <c r="CF12" s="49" t="s">
        <v>145</v>
      </c>
      <c r="CG12" s="49"/>
      <c r="CH12" s="49"/>
      <c r="CI12" s="49" t="s">
        <v>145</v>
      </c>
      <c r="CJ12" s="49" t="s">
        <v>145</v>
      </c>
      <c r="CK12" s="92" t="s">
        <v>145</v>
      </c>
      <c r="CL12" s="11"/>
      <c r="CM12" s="11"/>
      <c r="CN12" s="117"/>
      <c r="CO12" s="94" t="s">
        <v>111</v>
      </c>
      <c r="CP12" s="49" t="s">
        <v>145</v>
      </c>
      <c r="CQ12" s="49"/>
      <c r="CR12" s="49"/>
      <c r="CS12" s="49"/>
      <c r="CT12" s="49" t="s">
        <v>145</v>
      </c>
      <c r="CU12" s="92" t="s">
        <v>145</v>
      </c>
      <c r="CV12" s="11"/>
      <c r="CW12" s="11"/>
      <c r="CX12" s="117"/>
      <c r="CY12" s="94" t="s">
        <v>111</v>
      </c>
      <c r="CZ12" s="49"/>
      <c r="DA12" s="49"/>
      <c r="DB12" s="49"/>
      <c r="DC12" s="49"/>
      <c r="DD12" s="49"/>
      <c r="DE12" s="92"/>
      <c r="DF12" s="11"/>
      <c r="DG12" s="11"/>
      <c r="DH12" s="117"/>
      <c r="DI12" s="94" t="s">
        <v>111</v>
      </c>
      <c r="DJ12" s="49"/>
      <c r="DK12" s="49"/>
      <c r="DL12" s="49"/>
      <c r="DM12" s="49"/>
      <c r="DN12" s="49"/>
      <c r="DO12" s="92"/>
      <c r="DP12" s="11"/>
      <c r="DQ12" s="11"/>
      <c r="DR12" s="117"/>
      <c r="DS12" s="94" t="s">
        <v>111</v>
      </c>
      <c r="DT12" s="49" t="s">
        <v>145</v>
      </c>
      <c r="DU12" s="49"/>
      <c r="DV12" s="49"/>
      <c r="DW12" s="49"/>
      <c r="DX12" s="49" t="s">
        <v>145</v>
      </c>
      <c r="DY12" s="92" t="s">
        <v>145</v>
      </c>
      <c r="DZ12" s="11"/>
      <c r="EA12" s="11"/>
      <c r="EB12" s="117"/>
      <c r="EC12" s="94" t="s">
        <v>111</v>
      </c>
      <c r="ED12" s="49" t="s">
        <v>145</v>
      </c>
      <c r="EE12" s="49"/>
      <c r="EF12" s="49"/>
      <c r="EG12" s="49"/>
      <c r="EH12" s="49" t="s">
        <v>145</v>
      </c>
      <c r="EI12" s="92" t="s">
        <v>145</v>
      </c>
      <c r="EJ12" s="11"/>
      <c r="EK12" s="11"/>
      <c r="EL12" s="117"/>
      <c r="EM12" s="94" t="s">
        <v>111</v>
      </c>
      <c r="EN12" s="49"/>
      <c r="EO12" s="49"/>
      <c r="EP12" s="49"/>
      <c r="EQ12" s="49"/>
      <c r="ER12" s="49"/>
      <c r="ES12" s="92"/>
      <c r="ET12" s="11"/>
      <c r="EU12" s="11"/>
      <c r="EV12" s="117"/>
      <c r="EW12" s="94" t="s">
        <v>111</v>
      </c>
      <c r="EX12" s="49"/>
      <c r="EY12" s="49"/>
      <c r="EZ12" s="49"/>
      <c r="FA12" s="49"/>
      <c r="FB12" s="49"/>
      <c r="FC12" s="92"/>
      <c r="FD12" s="11"/>
      <c r="FE12" s="11"/>
      <c r="FF12" s="117"/>
      <c r="FG12" s="94" t="s">
        <v>111</v>
      </c>
      <c r="FH12" s="49"/>
      <c r="FI12" s="49"/>
      <c r="FJ12" s="49"/>
      <c r="FK12" s="49"/>
      <c r="FL12" s="49"/>
      <c r="FM12" s="92"/>
      <c r="FN12" s="11"/>
      <c r="FO12" s="11"/>
      <c r="FP12" s="117"/>
      <c r="FQ12" s="94" t="s">
        <v>111</v>
      </c>
      <c r="FR12" s="49" t="s">
        <v>145</v>
      </c>
      <c r="FS12" s="49"/>
      <c r="FT12" s="49"/>
      <c r="FU12" s="49"/>
      <c r="FV12" s="49" t="s">
        <v>145</v>
      </c>
      <c r="FW12" s="92" t="s">
        <v>145</v>
      </c>
      <c r="FX12" s="11"/>
      <c r="FY12" s="11"/>
      <c r="FZ12" s="117"/>
      <c r="GA12" s="94" t="s">
        <v>111</v>
      </c>
      <c r="GB12" s="49" t="s">
        <v>145</v>
      </c>
      <c r="GC12" s="49"/>
      <c r="GD12" s="49"/>
      <c r="GE12" s="49"/>
      <c r="GF12" s="49" t="s">
        <v>145</v>
      </c>
      <c r="GG12" s="92" t="s">
        <v>145</v>
      </c>
      <c r="GH12" s="11"/>
      <c r="GI12" s="11"/>
      <c r="GJ12" s="117"/>
      <c r="GK12" s="94" t="s">
        <v>111</v>
      </c>
      <c r="GL12" s="49"/>
      <c r="GM12" s="49"/>
      <c r="GN12" s="49"/>
      <c r="GO12" s="49"/>
      <c r="GP12" s="49"/>
      <c r="GQ12" s="92"/>
      <c r="GR12" s="11"/>
      <c r="GS12" s="11"/>
      <c r="GT12" s="125"/>
      <c r="HD12" s="125"/>
      <c r="HN12" s="125"/>
      <c r="HX12" s="125"/>
      <c r="IH12" s="125"/>
      <c r="IR12" s="125"/>
      <c r="JB12" s="125"/>
      <c r="JL12" s="125"/>
      <c r="JV12" s="125"/>
      <c r="KF12" s="125"/>
    </row>
    <row xmlns:x14ac="http://schemas.microsoft.com/office/spreadsheetml/2009/9/ac" r="13" s="2" customFormat="true" ht="15" customHeight="true" x14ac:dyDescent="0.25">
      <c r="A13" s="375" t="str">
        <f ca="true">IF(ISBLANK('Data Summary'!A15),"",'Data Summary'!A15)</f>
        <v>PHL_2018_TSA</v>
      </c>
      <c r="B13" s="117"/>
      <c r="C13" s="94" t="s">
        <v>89</v>
      </c>
      <c r="D13" s="49"/>
      <c r="E13" s="49"/>
      <c r="F13" s="49"/>
      <c r="G13" s="49"/>
      <c r="H13" s="49"/>
      <c r="I13" s="92"/>
      <c r="J13" s="11"/>
      <c r="K13" s="11"/>
      <c r="L13" s="117"/>
      <c r="M13" s="94" t="s">
        <v>89</v>
      </c>
      <c r="N13" s="49"/>
      <c r="O13" s="49"/>
      <c r="P13" s="49"/>
      <c r="Q13" s="49"/>
      <c r="R13" s="49"/>
      <c r="S13" s="92"/>
      <c r="T13" s="11"/>
      <c r="U13" s="11"/>
      <c r="V13" s="117"/>
      <c r="W13" s="94" t="s">
        <v>89</v>
      </c>
      <c r="X13" s="49" t="s">
        <v>145</v>
      </c>
      <c r="Y13" s="49"/>
      <c r="Z13" s="49"/>
      <c r="AA13" s="49"/>
      <c r="AB13" s="49" t="s">
        <v>145</v>
      </c>
      <c r="AC13" s="92" t="s">
        <v>145</v>
      </c>
      <c r="AD13" s="11"/>
      <c r="AE13" s="11"/>
      <c r="AF13" s="117"/>
      <c r="AG13" s="94" t="s">
        <v>89</v>
      </c>
      <c r="AH13" s="49"/>
      <c r="AI13" s="49"/>
      <c r="AJ13" s="49"/>
      <c r="AK13" s="49"/>
      <c r="AL13" s="49"/>
      <c r="AM13" s="92"/>
      <c r="AN13" s="11"/>
      <c r="AO13" s="11"/>
      <c r="AP13" s="117"/>
      <c r="AQ13" s="94" t="s">
        <v>89</v>
      </c>
      <c r="AR13" s="49" t="s">
        <v>186</v>
      </c>
      <c r="AS13" s="49"/>
      <c r="AT13" s="49"/>
      <c r="AU13" s="49"/>
      <c r="AV13" s="49" t="s">
        <v>186</v>
      </c>
      <c r="AW13" s="92"/>
      <c r="AX13" s="11"/>
      <c r="AY13" s="11"/>
      <c r="AZ13" s="117"/>
      <c r="BA13" s="94" t="s">
        <v>89</v>
      </c>
      <c r="BB13" s="49" t="s">
        <v>145</v>
      </c>
      <c r="BC13" s="49"/>
      <c r="BD13" s="49"/>
      <c r="BE13" s="49"/>
      <c r="BF13" s="49" t="s">
        <v>145</v>
      </c>
      <c r="BG13" s="92" t="s">
        <v>145</v>
      </c>
      <c r="BH13" s="11"/>
      <c r="BI13" s="11"/>
      <c r="BJ13" s="117"/>
      <c r="BK13" s="94" t="s">
        <v>89</v>
      </c>
      <c r="BL13" s="49" t="s">
        <v>145</v>
      </c>
      <c r="BM13" s="49"/>
      <c r="BN13" s="49"/>
      <c r="BO13" s="49"/>
      <c r="BP13" s="49" t="s">
        <v>145</v>
      </c>
      <c r="BQ13" s="92" t="s">
        <v>145</v>
      </c>
      <c r="BR13" s="11"/>
      <c r="BS13" s="11"/>
      <c r="BT13" s="117"/>
      <c r="BU13" s="94" t="s">
        <v>89</v>
      </c>
      <c r="BV13" s="49"/>
      <c r="BW13" s="49"/>
      <c r="BX13" s="49"/>
      <c r="BY13" s="49"/>
      <c r="BZ13" s="49"/>
      <c r="CA13" s="92"/>
      <c r="CB13" s="11"/>
      <c r="CC13" s="11"/>
      <c r="CD13" s="117"/>
      <c r="CE13" s="94" t="s">
        <v>89</v>
      </c>
      <c r="CF13" s="49" t="s">
        <v>145</v>
      </c>
      <c r="CG13" s="49"/>
      <c r="CH13" s="49"/>
      <c r="CI13" s="49" t="s">
        <v>145</v>
      </c>
      <c r="CJ13" s="49" t="s">
        <v>145</v>
      </c>
      <c r="CK13" s="92" t="s">
        <v>145</v>
      </c>
      <c r="CL13" s="11"/>
      <c r="CM13" s="11"/>
      <c r="CN13" s="117"/>
      <c r="CO13" s="94" t="s">
        <v>89</v>
      </c>
      <c r="CP13" s="49" t="s">
        <v>145</v>
      </c>
      <c r="CQ13" s="49"/>
      <c r="CR13" s="49"/>
      <c r="CS13" s="49"/>
      <c r="CT13" s="49" t="s">
        <v>145</v>
      </c>
      <c r="CU13" s="92" t="s">
        <v>145</v>
      </c>
      <c r="CV13" s="11"/>
      <c r="CW13" s="11"/>
      <c r="CX13" s="117"/>
      <c r="CY13" s="94" t="s">
        <v>89</v>
      </c>
      <c r="CZ13" s="49" t="s">
        <v>186</v>
      </c>
      <c r="DA13" s="49"/>
      <c r="DB13" s="49"/>
      <c r="DC13" s="49"/>
      <c r="DD13" s="49" t="s">
        <v>186</v>
      </c>
      <c r="DE13" s="92" t="s">
        <v>186</v>
      </c>
      <c r="DF13" s="11"/>
      <c r="DG13" s="11"/>
      <c r="DH13" s="117"/>
      <c r="DI13" s="94" t="s">
        <v>89</v>
      </c>
      <c r="DJ13" s="49" t="s">
        <v>145</v>
      </c>
      <c r="DK13" s="49"/>
      <c r="DL13" s="49"/>
      <c r="DM13" s="49"/>
      <c r="DN13" s="49" t="s">
        <v>145</v>
      </c>
      <c r="DO13" s="92" t="s">
        <v>145</v>
      </c>
      <c r="DP13" s="11"/>
      <c r="DQ13" s="11"/>
      <c r="DR13" s="117"/>
      <c r="DS13" s="94" t="s">
        <v>89</v>
      </c>
      <c r="DT13" s="49" t="s">
        <v>145</v>
      </c>
      <c r="DU13" s="49"/>
      <c r="DV13" s="49"/>
      <c r="DW13" s="49"/>
      <c r="DX13" s="49" t="s">
        <v>145</v>
      </c>
      <c r="DY13" s="92" t="s">
        <v>145</v>
      </c>
      <c r="DZ13" s="11"/>
      <c r="EA13" s="11"/>
      <c r="EB13" s="117"/>
      <c r="EC13" s="94" t="s">
        <v>89</v>
      </c>
      <c r="ED13" s="49" t="s">
        <v>145</v>
      </c>
      <c r="EE13" s="49"/>
      <c r="EF13" s="49"/>
      <c r="EG13" s="49"/>
      <c r="EH13" s="49" t="s">
        <v>145</v>
      </c>
      <c r="EI13" s="92" t="s">
        <v>145</v>
      </c>
      <c r="EJ13" s="11"/>
      <c r="EK13" s="11"/>
      <c r="EL13" s="117"/>
      <c r="EM13" s="94" t="s">
        <v>89</v>
      </c>
      <c r="EN13" s="49" t="s">
        <v>186</v>
      </c>
      <c r="EO13" s="49"/>
      <c r="EP13" s="49"/>
      <c r="EQ13" s="49"/>
      <c r="ER13" s="49" t="s">
        <v>186</v>
      </c>
      <c r="ES13" s="92" t="s">
        <v>186</v>
      </c>
      <c r="ET13" s="11"/>
      <c r="EU13" s="11"/>
      <c r="EV13" s="117"/>
      <c r="EW13" s="94" t="s">
        <v>89</v>
      </c>
      <c r="EX13" s="49" t="s">
        <v>186</v>
      </c>
      <c r="EY13" s="49"/>
      <c r="EZ13" s="49"/>
      <c r="FA13" s="49"/>
      <c r="FB13" s="49" t="s">
        <v>186</v>
      </c>
      <c r="FC13" s="92" t="s">
        <v>186</v>
      </c>
      <c r="FD13" s="11"/>
      <c r="FE13" s="11"/>
      <c r="FF13" s="117"/>
      <c r="FG13" s="94" t="s">
        <v>89</v>
      </c>
      <c r="FH13" s="49" t="s">
        <v>145</v>
      </c>
      <c r="FI13" s="49"/>
      <c r="FJ13" s="49"/>
      <c r="FK13" s="49"/>
      <c r="FL13" s="49" t="s">
        <v>145</v>
      </c>
      <c r="FM13" s="92" t="s">
        <v>145</v>
      </c>
      <c r="FN13" s="11"/>
      <c r="FO13" s="11"/>
      <c r="FP13" s="117"/>
      <c r="FQ13" s="94" t="s">
        <v>89</v>
      </c>
      <c r="FR13" s="49" t="s">
        <v>145</v>
      </c>
      <c r="FS13" s="49"/>
      <c r="FT13" s="49"/>
      <c r="FU13" s="49"/>
      <c r="FV13" s="49" t="s">
        <v>145</v>
      </c>
      <c r="FW13" s="92" t="s">
        <v>145</v>
      </c>
      <c r="FX13" s="11"/>
      <c r="FY13" s="11"/>
      <c r="FZ13" s="117"/>
      <c r="GA13" s="94" t="s">
        <v>89</v>
      </c>
      <c r="GB13" s="49" t="s">
        <v>145</v>
      </c>
      <c r="GC13" s="49"/>
      <c r="GD13" s="49"/>
      <c r="GE13" s="49"/>
      <c r="GF13" s="49" t="s">
        <v>145</v>
      </c>
      <c r="GG13" s="92" t="s">
        <v>145</v>
      </c>
      <c r="GH13" s="11"/>
      <c r="GI13" s="11"/>
      <c r="GJ13" s="117"/>
      <c r="GK13" s="94" t="s">
        <v>89</v>
      </c>
      <c r="GL13" s="49" t="s">
        <v>186</v>
      </c>
      <c r="GM13" s="49"/>
      <c r="GN13" s="49"/>
      <c r="GO13" s="49"/>
      <c r="GP13" s="49" t="s">
        <v>186</v>
      </c>
      <c r="GQ13" s="92" t="s">
        <v>186</v>
      </c>
      <c r="GR13" s="11"/>
      <c r="GS13" s="11"/>
      <c r="GT13" s="125"/>
      <c r="HD13" s="125"/>
      <c r="HN13" s="125"/>
      <c r="HX13" s="125"/>
      <c r="IH13" s="125"/>
      <c r="IR13" s="125"/>
      <c r="JB13" s="125"/>
      <c r="JL13" s="125"/>
      <c r="JV13" s="125"/>
      <c r="KF13" s="125"/>
    </row>
    <row xmlns:x14ac="http://schemas.microsoft.com/office/spreadsheetml/2009/9/ac" r="14" ht="15.75" customHeight="true" x14ac:dyDescent="0.25">
      <c r="A14" s="375" t="str">
        <f ca="true">IF(ISBLANK('Data Summary'!A16),"",'Data Summary'!A16)</f>
        <v>PHL_2018_UIS</v>
      </c>
      <c r="B14" s="118"/>
      <c r="C14" s="86" t="s">
        <v>23</v>
      </c>
      <c r="D14" s="10"/>
      <c r="E14" s="10"/>
      <c r="F14" s="10"/>
      <c r="G14" s="67"/>
      <c r="H14" s="68"/>
      <c r="I14" s="69"/>
      <c r="J14" s="11"/>
      <c r="K14" s="11"/>
      <c r="L14" s="118"/>
      <c r="M14" s="86" t="s">
        <v>23</v>
      </c>
      <c r="N14" s="10"/>
      <c r="O14" s="10"/>
      <c r="P14" s="10"/>
      <c r="Q14" s="67"/>
      <c r="R14" s="68"/>
      <c r="S14" s="69"/>
      <c r="T14" s="11"/>
      <c r="U14" s="11"/>
      <c r="V14" s="118"/>
      <c r="W14" s="86" t="s">
        <v>23</v>
      </c>
      <c r="X14" s="10"/>
      <c r="Y14" s="10"/>
      <c r="Z14" s="10"/>
      <c r="AA14" s="67"/>
      <c r="AB14" s="68"/>
      <c r="AC14" s="69"/>
      <c r="AD14" s="11"/>
      <c r="AE14" s="11"/>
      <c r="AF14" s="118"/>
      <c r="AG14" s="86" t="s">
        <v>23</v>
      </c>
      <c r="AH14" s="10"/>
      <c r="AI14" s="10"/>
      <c r="AJ14" s="10"/>
      <c r="AK14" s="67"/>
      <c r="AL14" s="68"/>
      <c r="AM14" s="69"/>
      <c r="AN14" s="11"/>
      <c r="AO14" s="11"/>
      <c r="AP14" s="118"/>
      <c r="AQ14" s="86" t="s">
        <v>23</v>
      </c>
      <c r="AR14" s="10"/>
      <c r="AS14" s="10"/>
      <c r="AT14" s="10"/>
      <c r="AU14" s="67"/>
      <c r="AV14" s="68"/>
      <c r="AW14" s="69"/>
      <c r="AX14" s="11"/>
      <c r="AY14" s="11"/>
      <c r="AZ14" s="118"/>
      <c r="BA14" s="86" t="s">
        <v>23</v>
      </c>
      <c r="BB14" s="10"/>
      <c r="BC14" s="10"/>
      <c r="BD14" s="10"/>
      <c r="BE14" s="67"/>
      <c r="BF14" s="68"/>
      <c r="BG14" s="69"/>
      <c r="BH14" s="11"/>
      <c r="BI14" s="11"/>
      <c r="BJ14" s="118"/>
      <c r="BK14" s="86" t="s">
        <v>23</v>
      </c>
      <c r="BL14" s="10"/>
      <c r="BM14" s="10"/>
      <c r="BN14" s="10"/>
      <c r="BO14" s="67"/>
      <c r="BP14" s="68"/>
      <c r="BQ14" s="69"/>
      <c r="BR14" s="11"/>
      <c r="BS14" s="11"/>
      <c r="BT14" s="118"/>
      <c r="BU14" s="86" t="s">
        <v>23</v>
      </c>
      <c r="BV14" s="10"/>
      <c r="BW14" s="10"/>
      <c r="BX14" s="10"/>
      <c r="BY14" s="67"/>
      <c r="BZ14" s="68"/>
      <c r="CA14" s="69"/>
      <c r="CB14" s="11"/>
      <c r="CC14" s="11"/>
      <c r="CD14" s="118"/>
      <c r="CE14" s="86" t="s">
        <v>23</v>
      </c>
      <c r="CF14" s="10"/>
      <c r="CG14" s="10"/>
      <c r="CH14" s="10"/>
      <c r="CI14" s="67"/>
      <c r="CJ14" s="68"/>
      <c r="CK14" s="69"/>
      <c r="CL14" s="11"/>
      <c r="CM14" s="11"/>
      <c r="CN14" s="118"/>
      <c r="CO14" s="86" t="s">
        <v>23</v>
      </c>
      <c r="CP14" s="66" t="s">
        <v>272</v>
      </c>
      <c r="CQ14" s="66" t="s">
        <v>272</v>
      </c>
      <c r="CR14" s="66" t="s">
        <v>272</v>
      </c>
      <c r="CS14" s="67" t="s">
        <v>272</v>
      </c>
      <c r="CT14" s="68" t="s">
        <v>272</v>
      </c>
      <c r="CU14" s="69" t="s">
        <v>272</v>
      </c>
      <c r="CV14" s="11"/>
      <c r="CW14" s="11"/>
      <c r="CX14" s="118"/>
      <c r="CY14" s="86" t="s">
        <v>23</v>
      </c>
      <c r="CZ14" s="10"/>
      <c r="DA14" s="10"/>
      <c r="DB14" s="10"/>
      <c r="DC14" s="67"/>
      <c r="DD14" s="68"/>
      <c r="DE14" s="69"/>
      <c r="DF14" s="11"/>
      <c r="DG14" s="11"/>
      <c r="DH14" s="118"/>
      <c r="DI14" s="86" t="s">
        <v>23</v>
      </c>
      <c r="DJ14" s="10"/>
      <c r="DK14" s="10"/>
      <c r="DL14" s="10"/>
      <c r="DM14" s="67"/>
      <c r="DN14" s="68"/>
      <c r="DO14" s="69"/>
      <c r="DP14" s="11"/>
      <c r="DQ14" s="11"/>
      <c r="DR14" s="118"/>
      <c r="DS14" s="86" t="s">
        <v>23</v>
      </c>
      <c r="DT14" s="66" t="s">
        <v>272</v>
      </c>
      <c r="DU14" s="66" t="s">
        <v>272</v>
      </c>
      <c r="DV14" s="66" t="s">
        <v>272</v>
      </c>
      <c r="DW14" s="67" t="s">
        <v>272</v>
      </c>
      <c r="DX14" s="68" t="s">
        <v>272</v>
      </c>
      <c r="DY14" s="69" t="s">
        <v>272</v>
      </c>
      <c r="DZ14" s="11"/>
      <c r="EA14" s="11"/>
      <c r="EB14" s="118"/>
      <c r="EC14" s="86" t="s">
        <v>23</v>
      </c>
      <c r="ED14" s="66"/>
      <c r="EE14" s="66"/>
      <c r="EF14" s="66"/>
      <c r="EG14" s="67"/>
      <c r="EH14" s="68"/>
      <c r="EI14" s="69"/>
      <c r="EJ14" s="11"/>
      <c r="EK14" s="11"/>
      <c r="EL14" s="118"/>
      <c r="EM14" s="86" t="s">
        <v>23</v>
      </c>
      <c r="EN14" s="10"/>
      <c r="EO14" s="10"/>
      <c r="EP14" s="10"/>
      <c r="EQ14" s="67"/>
      <c r="ER14" s="68"/>
      <c r="ES14" s="69"/>
      <c r="ET14" s="11"/>
      <c r="EU14" s="11"/>
      <c r="EV14" s="118"/>
      <c r="EW14" s="86" t="s">
        <v>23</v>
      </c>
      <c r="EX14" s="10"/>
      <c r="EY14" s="10"/>
      <c r="EZ14" s="10"/>
      <c r="FA14" s="67"/>
      <c r="FB14" s="68"/>
      <c r="FC14" s="69"/>
      <c r="FD14" s="11"/>
      <c r="FE14" s="11"/>
      <c r="FF14" s="118"/>
      <c r="FG14" s="86" t="s">
        <v>23</v>
      </c>
      <c r="FH14" s="10"/>
      <c r="FI14" s="10"/>
      <c r="FJ14" s="10"/>
      <c r="FK14" s="67"/>
      <c r="FL14" s="68"/>
      <c r="FM14" s="69"/>
      <c r="FN14" s="11"/>
      <c r="FO14" s="11"/>
      <c r="FP14" s="118"/>
      <c r="FQ14" s="86" t="s">
        <v>23</v>
      </c>
      <c r="FR14" s="66" t="s">
        <v>272</v>
      </c>
      <c r="FS14" s="66" t="s">
        <v>272</v>
      </c>
      <c r="FT14" s="66" t="s">
        <v>272</v>
      </c>
      <c r="FU14" s="67" t="s">
        <v>272</v>
      </c>
      <c r="FV14" s="68" t="s">
        <v>272</v>
      </c>
      <c r="FW14" s="69" t="s">
        <v>272</v>
      </c>
      <c r="FX14" s="11"/>
      <c r="FY14" s="11"/>
      <c r="FZ14" s="118"/>
      <c r="GA14" s="86" t="s">
        <v>23</v>
      </c>
      <c r="GB14" s="10" t="s">
        <v>272</v>
      </c>
      <c r="GC14" s="10" t="s">
        <v>272</v>
      </c>
      <c r="GD14" s="10" t="s">
        <v>272</v>
      </c>
      <c r="GE14" s="67" t="s">
        <v>272</v>
      </c>
      <c r="GF14" s="68" t="s">
        <v>272</v>
      </c>
      <c r="GG14" s="69" t="s">
        <v>272</v>
      </c>
      <c r="GH14" s="11"/>
      <c r="GI14" s="11"/>
      <c r="GJ14" s="118"/>
      <c r="GK14" s="86" t="s">
        <v>23</v>
      </c>
      <c r="GL14" s="10"/>
      <c r="GM14" s="10"/>
      <c r="GN14" s="10"/>
      <c r="GO14" s="67"/>
      <c r="GP14" s="68"/>
      <c r="GQ14" s="69"/>
      <c r="GR14" s="11"/>
      <c r="GS14" s="11"/>
    </row>
    <row xmlns:x14ac="http://schemas.microsoft.com/office/spreadsheetml/2009/9/ac" r="15" ht="15.75" customHeight="true" thickBot="true" x14ac:dyDescent="0.3">
      <c r="A15" s="375" t="str">
        <f ca="true">IF(ISBLANK('Data Summary'!A17),"",'Data Summary'!A17)</f>
        <v>PHL_2018_EBEI</v>
      </c>
      <c r="B15" s="119"/>
      <c r="C15" s="87" t="s">
        <v>20</v>
      </c>
      <c r="D15" s="71"/>
      <c r="E15" s="71"/>
      <c r="F15" s="71"/>
      <c r="G15" s="71"/>
      <c r="H15" s="71">
        <v>38683</v>
      </c>
      <c r="I15" s="72">
        <v>7908</v>
      </c>
      <c r="J15" s="21"/>
      <c r="K15" s="21"/>
      <c r="L15" s="119"/>
      <c r="M15" s="87" t="s">
        <v>20</v>
      </c>
      <c r="N15" s="71"/>
      <c r="O15" s="71"/>
      <c r="P15" s="71"/>
      <c r="Q15" s="71"/>
      <c r="R15" s="71"/>
      <c r="S15" s="72"/>
      <c r="T15" s="21"/>
      <c r="U15" s="21"/>
      <c r="V15" s="119"/>
      <c r="W15" s="87" t="s">
        <v>20</v>
      </c>
      <c r="X15" s="71"/>
      <c r="Y15" s="71"/>
      <c r="Z15" s="71"/>
      <c r="AA15" s="71"/>
      <c r="AB15" s="71"/>
      <c r="AC15" s="72"/>
      <c r="AD15" s="21"/>
      <c r="AE15" s="21"/>
      <c r="AF15" s="119"/>
      <c r="AG15" s="87" t="s">
        <v>20</v>
      </c>
      <c r="AH15" s="71"/>
      <c r="AI15" s="71"/>
      <c r="AJ15" s="71"/>
      <c r="AK15" s="71"/>
      <c r="AL15" s="71">
        <v>38776</v>
      </c>
      <c r="AM15" s="72">
        <v>8451</v>
      </c>
      <c r="AN15" s="21"/>
      <c r="AO15" s="21"/>
      <c r="AP15" s="119"/>
      <c r="AQ15" s="87" t="s">
        <v>20</v>
      </c>
      <c r="AR15" s="71"/>
      <c r="AS15" s="71"/>
      <c r="AT15" s="71"/>
      <c r="AU15" s="71"/>
      <c r="AV15" s="71"/>
      <c r="AW15" s="72"/>
      <c r="AX15" s="21"/>
      <c r="AY15" s="21"/>
      <c r="AZ15" s="119"/>
      <c r="BA15" s="87" t="s">
        <v>20</v>
      </c>
      <c r="BB15" s="71"/>
      <c r="BC15" s="71"/>
      <c r="BD15" s="71"/>
      <c r="BE15" s="71"/>
      <c r="BF15" s="71"/>
      <c r="BG15" s="72"/>
      <c r="BH15" s="21"/>
      <c r="BI15" s="21"/>
      <c r="BJ15" s="119"/>
      <c r="BK15" s="87" t="s">
        <v>20</v>
      </c>
      <c r="BL15" s="71"/>
      <c r="BM15" s="71"/>
      <c r="BN15" s="71"/>
      <c r="BO15" s="71"/>
      <c r="BP15" s="71"/>
      <c r="BQ15" s="72"/>
      <c r="BR15" s="21"/>
      <c r="BS15" s="21"/>
      <c r="BT15" s="119"/>
      <c r="BU15" s="87" t="s">
        <v>20</v>
      </c>
      <c r="BV15" s="71"/>
      <c r="BW15" s="71"/>
      <c r="BX15" s="71"/>
      <c r="BY15" s="71"/>
      <c r="BZ15" s="71">
        <v>38776</v>
      </c>
      <c r="CA15" s="72">
        <v>8451</v>
      </c>
      <c r="CB15" s="21"/>
      <c r="CC15" s="21"/>
      <c r="CD15" s="119"/>
      <c r="CE15" s="87" t="s">
        <v>20</v>
      </c>
      <c r="CF15" s="71">
        <f>CJ15+CK15+CI15</f>
        <v>38363</v>
      </c>
      <c r="CG15" s="71"/>
      <c r="CH15" s="71"/>
      <c r="CI15" s="71">
        <v>9</v>
      </c>
      <c r="CJ15" s="71">
        <v>38150</v>
      </c>
      <c r="CK15" s="72">
        <v>204</v>
      </c>
      <c r="CL15" s="21"/>
      <c r="CM15" s="21"/>
      <c r="CN15" s="119"/>
      <c r="CO15" s="87" t="s">
        <v>20</v>
      </c>
      <c r="CP15" s="71">
        <v>46645</v>
      </c>
      <c r="CQ15" s="71" t="s">
        <v>272</v>
      </c>
      <c r="CR15" s="71" t="s">
        <v>272</v>
      </c>
      <c r="CS15" s="71" t="s">
        <v>272</v>
      </c>
      <c r="CT15" s="71">
        <v>38659</v>
      </c>
      <c r="CU15" s="72">
        <v>7986</v>
      </c>
      <c r="CV15" s="21"/>
      <c r="CW15" s="21"/>
      <c r="CX15" s="119"/>
      <c r="CY15" s="87" t="s">
        <v>20</v>
      </c>
      <c r="CZ15" s="71"/>
      <c r="DA15" s="71"/>
      <c r="DB15" s="71"/>
      <c r="DC15" s="71"/>
      <c r="DD15" s="71"/>
      <c r="DE15" s="72"/>
      <c r="DF15" s="21"/>
      <c r="DG15" s="21"/>
      <c r="DH15" s="119"/>
      <c r="DI15" s="87" t="s">
        <v>20</v>
      </c>
      <c r="DJ15" s="71"/>
      <c r="DK15" s="71"/>
      <c r="DL15" s="71"/>
      <c r="DM15" s="71"/>
      <c r="DN15" s="71"/>
      <c r="DO15" s="72"/>
      <c r="DP15" s="21"/>
      <c r="DQ15" s="21"/>
      <c r="DR15" s="119"/>
      <c r="DS15" s="87" t="s">
        <v>20</v>
      </c>
      <c r="DT15" s="71">
        <v>47023</v>
      </c>
      <c r="DU15" s="71" t="s">
        <v>272</v>
      </c>
      <c r="DV15" s="71" t="s">
        <v>272</v>
      </c>
      <c r="DW15" s="71" t="s">
        <v>272</v>
      </c>
      <c r="DX15" s="71">
        <v>38712</v>
      </c>
      <c r="DY15" s="72">
        <v>8311</v>
      </c>
      <c r="DZ15" s="21"/>
      <c r="EA15" s="21"/>
      <c r="EB15" s="119"/>
      <c r="EC15" s="87" t="s">
        <v>20</v>
      </c>
      <c r="ED15" s="71">
        <v>47025</v>
      </c>
      <c r="EE15" s="71"/>
      <c r="EF15" s="71"/>
      <c r="EG15" s="71"/>
      <c r="EH15" s="71">
        <v>39022</v>
      </c>
      <c r="EI15" s="72">
        <v>9097</v>
      </c>
      <c r="EJ15" s="21"/>
      <c r="EK15" s="21"/>
      <c r="EL15" s="119"/>
      <c r="EM15" s="87" t="s">
        <v>20</v>
      </c>
      <c r="EN15" s="71"/>
      <c r="EO15" s="71"/>
      <c r="EP15" s="71"/>
      <c r="EQ15" s="71"/>
      <c r="ER15" s="71"/>
      <c r="ES15" s="72"/>
      <c r="ET15" s="21"/>
      <c r="EU15" s="21"/>
      <c r="EV15" s="119"/>
      <c r="EW15" s="87" t="s">
        <v>20</v>
      </c>
      <c r="EX15" s="71"/>
      <c r="EY15" s="71"/>
      <c r="EZ15" s="71"/>
      <c r="FA15" s="71"/>
      <c r="FB15" s="71"/>
      <c r="FC15" s="72"/>
      <c r="FD15" s="21"/>
      <c r="FE15" s="21"/>
      <c r="FF15" s="119"/>
      <c r="FG15" s="87" t="s">
        <v>20</v>
      </c>
      <c r="FH15" s="71"/>
      <c r="FI15" s="71"/>
      <c r="FJ15" s="71"/>
      <c r="FK15" s="71"/>
      <c r="FL15" s="71"/>
      <c r="FM15" s="72"/>
      <c r="FN15" s="21"/>
      <c r="FO15" s="21"/>
      <c r="FP15" s="119"/>
      <c r="FQ15" s="87" t="s">
        <v>20</v>
      </c>
      <c r="FR15" s="71">
        <v>47333</v>
      </c>
      <c r="FS15" s="71" t="s">
        <v>272</v>
      </c>
      <c r="FT15" s="71" t="s">
        <v>272</v>
      </c>
      <c r="FU15" s="71" t="s">
        <v>272</v>
      </c>
      <c r="FV15" s="71">
        <v>38739</v>
      </c>
      <c r="FW15" s="72">
        <v>8594</v>
      </c>
      <c r="FX15" s="21"/>
      <c r="FY15" s="21"/>
      <c r="FZ15" s="119"/>
      <c r="GA15" s="87" t="s">
        <v>20</v>
      </c>
      <c r="GB15" s="71">
        <v>48219</v>
      </c>
      <c r="GC15" s="71" t="s">
        <v>272</v>
      </c>
      <c r="GD15" s="71" t="s">
        <v>272</v>
      </c>
      <c r="GE15" s="71" t="s">
        <v>272</v>
      </c>
      <c r="GF15" s="71">
        <v>39018</v>
      </c>
      <c r="GG15" s="72">
        <v>9201</v>
      </c>
      <c r="GH15" s="21"/>
      <c r="GI15" s="21"/>
      <c r="GJ15" s="119"/>
      <c r="GK15" s="87" t="s">
        <v>20</v>
      </c>
      <c r="GL15" s="71"/>
      <c r="GM15" s="71"/>
      <c r="GN15" s="71"/>
      <c r="GO15" s="71"/>
      <c r="GP15" s="71"/>
      <c r="GQ15" s="72"/>
      <c r="GR15" s="21"/>
      <c r="GS15" s="21"/>
    </row>
    <row xmlns:x14ac="http://schemas.microsoft.com/office/spreadsheetml/2009/9/ac" r="16" s="3" customFormat="true" x14ac:dyDescent="0.25">
      <c r="A16" s="375" t="str">
        <f ca="true">IF(ISBLANK('Data Summary'!A18),"",'Data Summary'!A18)</f>
        <v>PHL_2019_TSA</v>
      </c>
      <c r="B16" s="120"/>
      <c r="L16" s="120"/>
      <c r="V16" s="120"/>
      <c r="AF16" s="120"/>
      <c r="AP16" s="120"/>
      <c r="AZ16" s="120"/>
      <c r="BJ16" s="120"/>
      <c r="BT16" s="120"/>
      <c r="CD16" s="120"/>
      <c r="CN16" s="120"/>
      <c r="CX16" s="182"/>
      <c r="CY16" s="183"/>
      <c r="CZ16" s="183"/>
      <c r="DA16" s="183"/>
      <c r="DB16" s="183"/>
      <c r="DC16" s="183"/>
      <c r="DD16" s="183"/>
      <c r="DE16" s="183"/>
      <c r="DF16" s="183"/>
      <c r="DG16" s="183"/>
      <c r="DH16" s="120"/>
      <c r="DR16" s="120"/>
      <c r="EB16" s="120"/>
      <c r="EL16" s="182"/>
      <c r="EM16" s="183"/>
      <c r="EN16" s="183"/>
      <c r="EO16" s="183"/>
      <c r="EP16" s="183"/>
      <c r="EQ16" s="183"/>
      <c r="ER16" s="183"/>
      <c r="ES16" s="183"/>
      <c r="ET16" s="183"/>
      <c r="EU16" s="183"/>
      <c r="EV16" s="182"/>
      <c r="EW16" s="183"/>
      <c r="EX16" s="183"/>
      <c r="EY16" s="183"/>
      <c r="EZ16" s="183"/>
      <c r="FA16" s="183"/>
      <c r="FB16" s="183"/>
      <c r="FC16" s="183"/>
      <c r="FD16" s="183"/>
      <c r="FE16" s="183"/>
      <c r="FF16" s="120"/>
      <c r="FP16" s="120"/>
      <c r="FZ16" s="120"/>
      <c r="GJ16" s="120"/>
      <c r="GT16" s="120"/>
      <c r="HD16" s="120"/>
      <c r="HN16" s="120"/>
      <c r="HX16" s="120"/>
      <c r="IH16" s="120"/>
      <c r="IR16" s="120"/>
      <c r="JB16" s="120"/>
      <c r="JL16" s="120"/>
      <c r="JV16" s="120"/>
      <c r="KF16" s="120"/>
    </row>
    <row xmlns:x14ac="http://schemas.microsoft.com/office/spreadsheetml/2009/9/ac" r="17" s="3" customFormat="true" x14ac:dyDescent="0.25">
      <c r="A17" s="375" t="str">
        <f ca="true">IF(ISBLANK('Data Summary'!A19),"",'Data Summary'!A19)</f>
        <v>PHL_2019_EMIS</v>
      </c>
      <c r="B17" s="120"/>
      <c r="L17" s="120"/>
      <c r="V17" s="120"/>
      <c r="AF17" s="120"/>
      <c r="AP17" s="120"/>
      <c r="AZ17" s="120"/>
      <c r="BJ17" s="120"/>
      <c r="BT17" s="120"/>
      <c r="CD17" s="120"/>
      <c r="CN17" s="120"/>
      <c r="CX17" s="182"/>
      <c r="CY17" s="183"/>
      <c r="CZ17" s="183"/>
      <c r="DA17" s="183"/>
      <c r="DB17" s="183"/>
      <c r="DC17" s="183"/>
      <c r="DD17" s="183"/>
      <c r="DE17" s="183"/>
      <c r="DF17" s="183"/>
      <c r="DG17" s="183"/>
      <c r="DH17" s="120"/>
      <c r="DR17" s="120"/>
      <c r="EB17" s="120"/>
      <c r="EL17" s="182"/>
      <c r="EM17" s="183"/>
      <c r="EN17" s="183"/>
      <c r="EO17" s="183"/>
      <c r="EP17" s="183"/>
      <c r="EQ17" s="183"/>
      <c r="ER17" s="183"/>
      <c r="ES17" s="183"/>
      <c r="ET17" s="183"/>
      <c r="EU17" s="183"/>
      <c r="EV17" s="182"/>
      <c r="EW17" s="183"/>
      <c r="EX17" s="183"/>
      <c r="EY17" s="183"/>
      <c r="EZ17" s="183"/>
      <c r="FA17" s="183"/>
      <c r="FB17" s="183"/>
      <c r="FC17" s="183"/>
      <c r="FD17" s="183"/>
      <c r="FE17" s="183"/>
      <c r="FF17" s="120"/>
      <c r="FP17" s="120"/>
      <c r="FZ17" s="120"/>
      <c r="GJ17" s="120"/>
      <c r="GT17" s="120"/>
      <c r="HD17" s="120"/>
      <c r="HN17" s="120"/>
      <c r="HX17" s="120"/>
      <c r="IH17" s="120"/>
      <c r="IR17" s="120"/>
      <c r="JB17" s="120"/>
      <c r="JL17" s="120"/>
      <c r="JV17" s="120"/>
      <c r="KF17" s="120"/>
    </row>
    <row xmlns:x14ac="http://schemas.microsoft.com/office/spreadsheetml/2009/9/ac" r="18" s="3" customFormat="true" x14ac:dyDescent="0.25">
      <c r="A18" s="375" t="str">
        <f ca="true">IF(ISBLANK('Data Summary'!A20),"",'Data Summary'!A20)</f>
        <v>PHL_2019_UIS</v>
      </c>
      <c r="B18" s="120"/>
      <c r="L18" s="120"/>
      <c r="V18" s="120"/>
      <c r="AF18" s="120"/>
      <c r="AP18" s="120"/>
      <c r="AZ18" s="120"/>
      <c r="BJ18" s="120"/>
      <c r="BT18" s="120"/>
      <c r="CD18" s="120"/>
      <c r="CN18" s="120"/>
      <c r="CX18" s="182"/>
      <c r="CY18" s="183"/>
      <c r="CZ18" s="183"/>
      <c r="DA18" s="183"/>
      <c r="DB18" s="183"/>
      <c r="DC18" s="183"/>
      <c r="DD18" s="183"/>
      <c r="DE18" s="183"/>
      <c r="DF18" s="183"/>
      <c r="DG18" s="183"/>
      <c r="DH18" s="120"/>
      <c r="DR18" s="120"/>
      <c r="EB18" s="120"/>
      <c r="EL18" s="182"/>
      <c r="EM18" s="183"/>
      <c r="EN18" s="183"/>
      <c r="EO18" s="183"/>
      <c r="EP18" s="183"/>
      <c r="EQ18" s="183"/>
      <c r="ER18" s="183"/>
      <c r="ES18" s="183"/>
      <c r="ET18" s="183"/>
      <c r="EU18" s="183"/>
      <c r="EV18" s="182"/>
      <c r="EW18" s="183"/>
      <c r="EX18" s="183"/>
      <c r="EY18" s="183"/>
      <c r="EZ18" s="183"/>
      <c r="FA18" s="183"/>
      <c r="FB18" s="183"/>
      <c r="FC18" s="183"/>
      <c r="FD18" s="183"/>
      <c r="FE18" s="183"/>
      <c r="FF18" s="120"/>
      <c r="FP18" s="120"/>
      <c r="FZ18" s="120"/>
      <c r="GJ18" s="120"/>
      <c r="GT18" s="120"/>
      <c r="HD18" s="120"/>
      <c r="HN18" s="120"/>
      <c r="HX18" s="120"/>
      <c r="IH18" s="120"/>
      <c r="IR18" s="120"/>
      <c r="JB18" s="120"/>
      <c r="JL18" s="120"/>
      <c r="JV18" s="120"/>
      <c r="KF18" s="120"/>
    </row>
    <row xmlns:x14ac="http://schemas.microsoft.com/office/spreadsheetml/2009/9/ac" r="19" s="3" customFormat="true" x14ac:dyDescent="0.25">
      <c r="A19" s="375" t="str">
        <f ca="true">IF(ISBLANK('Data Summary'!A21),"",'Data Summary'!A21)</f>
        <v>PHL_2020_UIS</v>
      </c>
      <c r="B19" s="120"/>
      <c r="L19" s="120"/>
      <c r="V19" s="120"/>
      <c r="AF19" s="120"/>
      <c r="AP19" s="120"/>
      <c r="AZ19" s="120"/>
      <c r="BJ19" s="120"/>
      <c r="BT19" s="120"/>
      <c r="CD19" s="120"/>
      <c r="CN19" s="120"/>
      <c r="CX19" s="182"/>
      <c r="CY19" s="183"/>
      <c r="CZ19" s="183"/>
      <c r="DA19" s="183"/>
      <c r="DB19" s="183"/>
      <c r="DC19" s="183"/>
      <c r="DD19" s="183"/>
      <c r="DE19" s="183"/>
      <c r="DF19" s="183"/>
      <c r="DG19" s="183"/>
      <c r="DH19" s="120"/>
      <c r="DR19" s="120"/>
      <c r="EB19" s="120"/>
      <c r="EL19" s="182"/>
      <c r="EM19" s="183"/>
      <c r="EN19" s="183"/>
      <c r="EO19" s="183"/>
      <c r="EP19" s="183"/>
      <c r="EQ19" s="183"/>
      <c r="ER19" s="183"/>
      <c r="ES19" s="183"/>
      <c r="ET19" s="183"/>
      <c r="EU19" s="183"/>
      <c r="EV19" s="182"/>
      <c r="EW19" s="183"/>
      <c r="EX19" s="183"/>
      <c r="EY19" s="183"/>
      <c r="EZ19" s="183"/>
      <c r="FA19" s="183"/>
      <c r="FB19" s="183"/>
      <c r="FC19" s="183"/>
      <c r="FD19" s="183"/>
      <c r="FE19" s="183"/>
      <c r="FF19" s="120"/>
      <c r="FP19" s="120"/>
      <c r="FZ19" s="120"/>
      <c r="GJ19" s="120"/>
      <c r="GT19" s="120"/>
      <c r="HD19" s="120"/>
      <c r="HN19" s="120"/>
      <c r="HX19" s="120"/>
      <c r="IH19" s="120"/>
      <c r="IR19" s="120"/>
      <c r="JB19" s="120"/>
      <c r="JL19" s="120"/>
      <c r="JV19" s="120"/>
      <c r="KF19" s="120"/>
    </row>
    <row xmlns:x14ac="http://schemas.microsoft.com/office/spreadsheetml/2009/9/ac" r="20" s="3" customFormat="true" x14ac:dyDescent="0.25">
      <c r="A20" s="375" t="str">
        <f ca="true">IF(ISBLANK('Data Summary'!A22),"",'Data Summary'!A22)</f>
        <v>PHL_2020_EBEI</v>
      </c>
      <c r="B20" s="120"/>
      <c r="L20" s="120"/>
      <c r="V20" s="120"/>
      <c r="AF20" s="120"/>
      <c r="AP20" s="120"/>
      <c r="AZ20" s="120"/>
      <c r="BJ20" s="120"/>
      <c r="BT20" s="120"/>
      <c r="CD20" s="120"/>
      <c r="CN20" s="120"/>
      <c r="CX20" s="182"/>
      <c r="CY20" s="183"/>
      <c r="CZ20" s="183"/>
      <c r="DA20" s="183"/>
      <c r="DB20" s="183"/>
      <c r="DC20" s="183"/>
      <c r="DD20" s="183"/>
      <c r="DE20" s="183"/>
      <c r="DF20" s="183"/>
      <c r="DG20" s="183"/>
      <c r="DH20" s="120"/>
      <c r="DR20" s="120"/>
      <c r="EB20" s="120"/>
      <c r="EL20" s="182"/>
      <c r="EM20" s="183"/>
      <c r="EN20" s="183"/>
      <c r="EO20" s="183"/>
      <c r="EP20" s="183"/>
      <c r="EQ20" s="183"/>
      <c r="ER20" s="183"/>
      <c r="ES20" s="183"/>
      <c r="ET20" s="183"/>
      <c r="EU20" s="183"/>
      <c r="EV20" s="182"/>
      <c r="EW20" s="183"/>
      <c r="EX20" s="183"/>
      <c r="EY20" s="183"/>
      <c r="EZ20" s="183"/>
      <c r="FA20" s="183"/>
      <c r="FB20" s="183"/>
      <c r="FC20" s="183"/>
      <c r="FD20" s="183"/>
      <c r="FE20" s="183"/>
      <c r="FF20" s="120"/>
      <c r="FP20" s="120"/>
      <c r="FZ20" s="120"/>
      <c r="GJ20" s="120"/>
      <c r="GT20" s="120"/>
      <c r="HD20" s="120"/>
      <c r="HN20" s="120"/>
      <c r="HX20" s="120"/>
      <c r="IH20" s="120"/>
      <c r="IR20" s="120"/>
      <c r="JB20" s="120"/>
      <c r="JL20" s="120"/>
      <c r="JV20" s="120"/>
      <c r="KF20" s="120"/>
    </row>
    <row xmlns:x14ac="http://schemas.microsoft.com/office/spreadsheetml/2009/9/ac" r="21" s="3" customFormat="true" x14ac:dyDescent="0.25">
      <c r="A21" s="375" t="str">
        <f ca="true">IF(ISBLANK('Data Summary'!A23),"",'Data Summary'!A23)</f>
        <v>PHL_2020_TSA</v>
      </c>
      <c r="B21" s="120"/>
      <c r="L21" s="120"/>
      <c r="V21" s="120"/>
      <c r="AF21" s="120"/>
      <c r="AP21" s="120"/>
      <c r="AZ21" s="120"/>
      <c r="BJ21" s="120"/>
      <c r="BT21" s="120"/>
      <c r="CD21" s="120"/>
      <c r="CN21" s="120"/>
      <c r="CX21" s="182"/>
      <c r="CY21" s="183"/>
      <c r="CZ21" s="183"/>
      <c r="DA21" s="183"/>
      <c r="DB21" s="183"/>
      <c r="DC21" s="183"/>
      <c r="DD21" s="183"/>
      <c r="DE21" s="183"/>
      <c r="DF21" s="183"/>
      <c r="DG21" s="183"/>
      <c r="DH21" s="120"/>
      <c r="DR21" s="120"/>
      <c r="EB21" s="120"/>
      <c r="EL21" s="182"/>
      <c r="EM21" s="183"/>
      <c r="EN21" s="183"/>
      <c r="EO21" s="183"/>
      <c r="EP21" s="183"/>
      <c r="EQ21" s="183"/>
      <c r="ER21" s="183"/>
      <c r="ES21" s="183"/>
      <c r="ET21" s="183"/>
      <c r="EU21" s="183"/>
      <c r="EV21" s="182"/>
      <c r="EW21" s="183"/>
      <c r="EX21" s="183"/>
      <c r="EY21" s="183"/>
      <c r="EZ21" s="183"/>
      <c r="FA21" s="183"/>
      <c r="FB21" s="183"/>
      <c r="FC21" s="183"/>
      <c r="FD21" s="183"/>
      <c r="FE21" s="183"/>
      <c r="FF21" s="120"/>
      <c r="FP21" s="120"/>
      <c r="FZ21" s="120"/>
      <c r="GJ21" s="120"/>
      <c r="GT21" s="120"/>
      <c r="HD21" s="120"/>
      <c r="HN21" s="120"/>
      <c r="HX21" s="120"/>
      <c r="IH21" s="120"/>
      <c r="IR21" s="120"/>
      <c r="JB21" s="120"/>
      <c r="JL21" s="120"/>
      <c r="JV21" s="120"/>
      <c r="KF21" s="120"/>
    </row>
    <row xmlns:x14ac="http://schemas.microsoft.com/office/spreadsheetml/2009/9/ac" r="22" s="3" customFormat="true" x14ac:dyDescent="0.25">
      <c r="A22" s="375" t="str">
        <f ca="true">IF(ISBLANK('Data Summary'!A24),"",'Data Summary'!A24)</f>
        <v>PHL_2021_TSA</v>
      </c>
      <c r="B22" s="120"/>
      <c r="L22" s="120"/>
      <c r="V22" s="120"/>
      <c r="AF22" s="120"/>
      <c r="AP22" s="120"/>
      <c r="AZ22" s="120"/>
      <c r="BJ22" s="120"/>
      <c r="BT22" s="120"/>
      <c r="CD22" s="120"/>
      <c r="CN22" s="120"/>
      <c r="CX22" s="182"/>
      <c r="CY22" s="183"/>
      <c r="CZ22" s="183"/>
      <c r="DA22" s="183"/>
      <c r="DB22" s="183"/>
      <c r="DC22" s="183"/>
      <c r="DD22" s="183"/>
      <c r="DE22" s="183"/>
      <c r="DF22" s="183"/>
      <c r="DG22" s="183"/>
      <c r="DH22" s="120"/>
      <c r="DR22" s="120"/>
      <c r="EB22" s="120"/>
      <c r="EL22" s="182"/>
      <c r="EM22" s="183"/>
      <c r="EN22" s="183"/>
      <c r="EO22" s="183"/>
      <c r="EP22" s="183"/>
      <c r="EQ22" s="183"/>
      <c r="ER22" s="183"/>
      <c r="ES22" s="183"/>
      <c r="ET22" s="183"/>
      <c r="EU22" s="183"/>
      <c r="EV22" s="182"/>
      <c r="EW22" s="183"/>
      <c r="EX22" s="183"/>
      <c r="EY22" s="183"/>
      <c r="EZ22" s="183"/>
      <c r="FA22" s="183"/>
      <c r="FB22" s="183"/>
      <c r="FC22" s="183"/>
      <c r="FD22" s="183"/>
      <c r="FE22" s="183"/>
      <c r="FF22" s="120"/>
      <c r="FP22" s="120"/>
      <c r="FZ22" s="120"/>
      <c r="GJ22" s="120"/>
      <c r="GT22" s="120"/>
      <c r="HD22" s="120"/>
      <c r="HN22" s="120"/>
      <c r="HX22" s="120"/>
      <c r="IH22" s="120"/>
      <c r="IR22" s="120"/>
      <c r="JB22" s="120"/>
      <c r="JL22" s="120"/>
      <c r="JV22" s="120"/>
      <c r="KF22" s="120"/>
    </row>
    <row xmlns:x14ac="http://schemas.microsoft.com/office/spreadsheetml/2009/9/ac" r="23" s="3" customFormat="true" x14ac:dyDescent="0.25">
      <c r="A23" s="375" t="str">
        <f ca="true">IF(ISBLANK('Data Summary'!A25),"",'Data Summary'!A25)</f>
        <v>PHL_2021_UIS</v>
      </c>
      <c r="B23" s="120"/>
      <c r="L23" s="120"/>
      <c r="V23" s="120"/>
      <c r="AF23" s="120"/>
      <c r="AP23" s="120"/>
      <c r="AZ23" s="120"/>
      <c r="BJ23" s="120"/>
      <c r="BT23" s="120"/>
      <c r="CD23" s="120"/>
      <c r="CN23" s="120"/>
      <c r="CX23" s="182"/>
      <c r="CY23" s="183"/>
      <c r="CZ23" s="183"/>
      <c r="DA23" s="183"/>
      <c r="DB23" s="183"/>
      <c r="DC23" s="183"/>
      <c r="DD23" s="183"/>
      <c r="DE23" s="183"/>
      <c r="DF23" s="183"/>
      <c r="DG23" s="183"/>
      <c r="DH23" s="120"/>
      <c r="DR23" s="120"/>
      <c r="EB23" s="120"/>
      <c r="EL23" s="182"/>
      <c r="EM23" s="183"/>
      <c r="EN23" s="183"/>
      <c r="EO23" s="183"/>
      <c r="EP23" s="183"/>
      <c r="EQ23" s="183"/>
      <c r="ER23" s="183"/>
      <c r="ES23" s="183"/>
      <c r="ET23" s="183"/>
      <c r="EU23" s="183"/>
      <c r="EV23" s="182"/>
      <c r="EW23" s="183"/>
      <c r="EX23" s="183"/>
      <c r="EY23" s="183"/>
      <c r="EZ23" s="183"/>
      <c r="FA23" s="183"/>
      <c r="FB23" s="183"/>
      <c r="FC23" s="183"/>
      <c r="FD23" s="183"/>
      <c r="FE23" s="183"/>
      <c r="FF23" s="120"/>
      <c r="FP23" s="120"/>
      <c r="FZ23" s="120"/>
      <c r="GJ23" s="120"/>
      <c r="GT23" s="120"/>
      <c r="HD23" s="120"/>
      <c r="HN23" s="120"/>
      <c r="HX23" s="120"/>
      <c r="IH23" s="120"/>
      <c r="IR23" s="120"/>
      <c r="JB23" s="120"/>
      <c r="JL23" s="120"/>
      <c r="JV23" s="120"/>
      <c r="KF23" s="120"/>
    </row>
    <row xmlns:x14ac="http://schemas.microsoft.com/office/spreadsheetml/2009/9/ac" r="24" s="3" customFormat="true" x14ac:dyDescent="0.25">
      <c r="A24" s="376" t="str">
        <f ca="true">IF(ISBLANK('Data Summary'!A26),"",'Data Summary'!A26)</f>
        <v/>
      </c>
      <c r="B24" s="120"/>
      <c r="L24" s="120"/>
      <c r="V24" s="120"/>
      <c r="AF24" s="120"/>
      <c r="AP24" s="120"/>
      <c r="AZ24" s="120"/>
      <c r="BJ24" s="120"/>
      <c r="BT24" s="120"/>
      <c r="CD24" s="120"/>
      <c r="CN24" s="120"/>
      <c r="CX24" s="182"/>
      <c r="CY24" s="183"/>
      <c r="CZ24" s="183"/>
      <c r="DA24" s="183"/>
      <c r="DB24" s="183"/>
      <c r="DC24" s="183"/>
      <c r="DD24" s="183"/>
      <c r="DE24" s="183"/>
      <c r="DF24" s="183"/>
      <c r="DG24" s="183"/>
      <c r="DH24" s="120"/>
      <c r="DR24" s="120"/>
      <c r="EB24" s="120"/>
      <c r="EL24" s="182"/>
      <c r="EM24" s="183"/>
      <c r="EN24" s="183"/>
      <c r="EO24" s="183"/>
      <c r="EP24" s="183"/>
      <c r="EQ24" s="183"/>
      <c r="ER24" s="183"/>
      <c r="ES24" s="183"/>
      <c r="ET24" s="183"/>
      <c r="EU24" s="183"/>
      <c r="EV24" s="182"/>
      <c r="EW24" s="183"/>
      <c r="EX24" s="183"/>
      <c r="EY24" s="183"/>
      <c r="EZ24" s="183"/>
      <c r="FA24" s="183"/>
      <c r="FB24" s="183"/>
      <c r="FC24" s="183"/>
      <c r="FD24" s="183"/>
      <c r="FE24" s="183"/>
      <c r="FF24" s="120"/>
      <c r="FP24" s="120"/>
      <c r="FZ24" s="120"/>
      <c r="GJ24" s="120"/>
      <c r="GT24" s="120"/>
      <c r="HD24" s="120"/>
      <c r="HN24" s="120"/>
      <c r="HX24" s="120"/>
      <c r="IH24" s="120"/>
      <c r="IR24" s="120"/>
      <c r="JB24" s="120"/>
      <c r="JL24" s="120"/>
      <c r="JV24" s="120"/>
      <c r="KF24" s="120"/>
    </row>
    <row xmlns:x14ac="http://schemas.microsoft.com/office/spreadsheetml/2009/9/ac" r="25" s="3" customFormat="true" x14ac:dyDescent="0.25">
      <c r="A25" s="376" t="str">
        <f ca="true">IF(ISBLANK('Data Summary'!A27),"",'Data Summary'!A27)</f>
        <v/>
      </c>
      <c r="B25" s="120"/>
      <c r="L25" s="120"/>
      <c r="V25" s="120"/>
      <c r="AF25" s="120"/>
      <c r="AP25" s="120"/>
      <c r="AZ25" s="120"/>
      <c r="BJ25" s="120"/>
      <c r="BT25" s="120"/>
      <c r="CD25" s="120"/>
      <c r="CN25" s="120"/>
      <c r="CX25" s="182"/>
      <c r="CY25" s="183"/>
      <c r="CZ25" s="183"/>
      <c r="DA25" s="183"/>
      <c r="DB25" s="183"/>
      <c r="DC25" s="183"/>
      <c r="DD25" s="183"/>
      <c r="DE25" s="183"/>
      <c r="DF25" s="183"/>
      <c r="DG25" s="183"/>
      <c r="DH25" s="120"/>
      <c r="DR25" s="120"/>
      <c r="EB25" s="120"/>
      <c r="EL25" s="182"/>
      <c r="EM25" s="183"/>
      <c r="EN25" s="183"/>
      <c r="EO25" s="183"/>
      <c r="EP25" s="183"/>
      <c r="EQ25" s="183"/>
      <c r="ER25" s="183"/>
      <c r="ES25" s="183"/>
      <c r="ET25" s="183"/>
      <c r="EU25" s="183"/>
      <c r="EV25" s="182"/>
      <c r="EW25" s="183"/>
      <c r="EX25" s="183"/>
      <c r="EY25" s="183"/>
      <c r="EZ25" s="183"/>
      <c r="FA25" s="183"/>
      <c r="FB25" s="183"/>
      <c r="FC25" s="183"/>
      <c r="FD25" s="183"/>
      <c r="FE25" s="183"/>
      <c r="FF25" s="120"/>
      <c r="FP25" s="120"/>
      <c r="FZ25" s="120"/>
      <c r="GJ25" s="120"/>
      <c r="GT25" s="120"/>
      <c r="HD25" s="120"/>
      <c r="HN25" s="120"/>
      <c r="HX25" s="120"/>
      <c r="IH25" s="120"/>
      <c r="IR25" s="120"/>
      <c r="JB25" s="120"/>
      <c r="JL25" s="120"/>
      <c r="JV25" s="120"/>
      <c r="KF25" s="120"/>
    </row>
    <row xmlns:x14ac="http://schemas.microsoft.com/office/spreadsheetml/2009/9/ac" r="26" s="3" customFormat="true" x14ac:dyDescent="0.25">
      <c r="A26" s="376" t="str">
        <f ca="true">IF(ISBLANK('Data Summary'!A28),"",'Data Summary'!A28)</f>
        <v/>
      </c>
      <c r="B26" s="120"/>
      <c r="L26" s="120"/>
      <c r="V26" s="120"/>
      <c r="AF26" s="120"/>
      <c r="AP26" s="120"/>
      <c r="AZ26" s="120"/>
      <c r="BJ26" s="120"/>
      <c r="BT26" s="120"/>
      <c r="CD26" s="120"/>
      <c r="CN26" s="120"/>
      <c r="CX26" s="182"/>
      <c r="CY26" s="183"/>
      <c r="CZ26" s="183"/>
      <c r="DA26" s="183"/>
      <c r="DB26" s="183"/>
      <c r="DC26" s="183"/>
      <c r="DD26" s="183"/>
      <c r="DE26" s="183"/>
      <c r="DF26" s="183"/>
      <c r="DG26" s="183"/>
      <c r="DH26" s="120"/>
      <c r="DR26" s="120"/>
      <c r="EB26" s="120"/>
      <c r="EL26" s="182"/>
      <c r="EM26" s="183"/>
      <c r="EN26" s="183"/>
      <c r="EO26" s="183"/>
      <c r="EP26" s="183"/>
      <c r="EQ26" s="183"/>
      <c r="ER26" s="183"/>
      <c r="ES26" s="183"/>
      <c r="ET26" s="183"/>
      <c r="EU26" s="183"/>
      <c r="EV26" s="182"/>
      <c r="EW26" s="183"/>
      <c r="EX26" s="183"/>
      <c r="EY26" s="183"/>
      <c r="EZ26" s="183"/>
      <c r="FA26" s="183"/>
      <c r="FB26" s="183"/>
      <c r="FC26" s="183"/>
      <c r="FD26" s="183"/>
      <c r="FE26" s="183"/>
      <c r="FF26" s="120"/>
      <c r="FP26" s="120"/>
      <c r="FZ26" s="120"/>
      <c r="GJ26" s="120"/>
      <c r="GT26" s="120"/>
      <c r="HD26" s="120"/>
      <c r="HN26" s="120"/>
      <c r="HX26" s="120"/>
      <c r="IH26" s="120"/>
      <c r="IR26" s="120"/>
      <c r="JB26" s="120"/>
      <c r="JL26" s="120"/>
      <c r="JV26" s="120"/>
      <c r="KF26" s="120"/>
    </row>
    <row xmlns:x14ac="http://schemas.microsoft.com/office/spreadsheetml/2009/9/ac" r="27" s="3" customFormat="true" x14ac:dyDescent="0.25">
      <c r="A27" s="376" t="str">
        <f ca="true">IF(ISBLANK('Data Summary'!A29),"",'Data Summary'!A29)</f>
        <v/>
      </c>
      <c r="B27" s="120"/>
      <c r="L27" s="120"/>
      <c r="V27" s="120"/>
      <c r="AF27" s="120"/>
      <c r="AP27" s="120"/>
      <c r="AZ27" s="120"/>
      <c r="BJ27" s="120"/>
      <c r="BT27" s="120"/>
      <c r="CD27" s="120"/>
      <c r="CN27" s="120"/>
      <c r="CX27" s="182"/>
      <c r="CY27" s="183"/>
      <c r="CZ27" s="183"/>
      <c r="DA27" s="183"/>
      <c r="DB27" s="183"/>
      <c r="DC27" s="183"/>
      <c r="DD27" s="183"/>
      <c r="DE27" s="183"/>
      <c r="DF27" s="183"/>
      <c r="DG27" s="183"/>
      <c r="DH27" s="120"/>
      <c r="DR27" s="120"/>
      <c r="EB27" s="120"/>
      <c r="EL27" s="182"/>
      <c r="EM27" s="183"/>
      <c r="EN27" s="183"/>
      <c r="EO27" s="183"/>
      <c r="EP27" s="183"/>
      <c r="EQ27" s="183"/>
      <c r="ER27" s="183"/>
      <c r="ES27" s="183"/>
      <c r="ET27" s="183"/>
      <c r="EU27" s="183"/>
      <c r="EV27" s="182"/>
      <c r="EW27" s="183"/>
      <c r="EX27" s="183"/>
      <c r="EY27" s="183"/>
      <c r="EZ27" s="183"/>
      <c r="FA27" s="183"/>
      <c r="FB27" s="183"/>
      <c r="FC27" s="183"/>
      <c r="FD27" s="183"/>
      <c r="FE27" s="183"/>
      <c r="FF27" s="120"/>
      <c r="FP27" s="120"/>
      <c r="FZ27" s="120"/>
      <c r="GJ27" s="120"/>
      <c r="GT27" s="120"/>
      <c r="HD27" s="120"/>
      <c r="HN27" s="120"/>
      <c r="HX27" s="120"/>
      <c r="IH27" s="120"/>
      <c r="IR27" s="120"/>
      <c r="JB27" s="120"/>
      <c r="JL27" s="120"/>
      <c r="JV27" s="120"/>
      <c r="KF27" s="120"/>
    </row>
    <row xmlns:x14ac="http://schemas.microsoft.com/office/spreadsheetml/2009/9/ac" r="28" s="3" customFormat="true" x14ac:dyDescent="0.25">
      <c r="A28" s="376" t="str">
        <f ca="true">IF(ISBLANK('Data Summary'!A30),"",'Data Summary'!A30)</f>
        <v/>
      </c>
      <c r="B28" s="120"/>
      <c r="L28" s="120"/>
      <c r="V28" s="120"/>
      <c r="AF28" s="120"/>
      <c r="AP28" s="120"/>
      <c r="AZ28" s="120"/>
      <c r="BJ28" s="120"/>
      <c r="BT28" s="120"/>
      <c r="CD28" s="120"/>
      <c r="CN28" s="120"/>
      <c r="CX28" s="182"/>
      <c r="CY28" s="183"/>
      <c r="CZ28" s="183"/>
      <c r="DA28" s="183"/>
      <c r="DB28" s="183"/>
      <c r="DC28" s="183"/>
      <c r="DD28" s="183"/>
      <c r="DE28" s="183"/>
      <c r="DF28" s="183"/>
      <c r="DG28" s="183"/>
      <c r="DH28" s="120"/>
      <c r="DR28" s="120"/>
      <c r="EB28" s="120"/>
      <c r="EL28" s="182"/>
      <c r="EM28" s="183"/>
      <c r="EN28" s="183"/>
      <c r="EO28" s="183"/>
      <c r="EP28" s="183"/>
      <c r="EQ28" s="183"/>
      <c r="ER28" s="183"/>
      <c r="ES28" s="183"/>
      <c r="ET28" s="183"/>
      <c r="EU28" s="183"/>
      <c r="EV28" s="182"/>
      <c r="EW28" s="183"/>
      <c r="EX28" s="183"/>
      <c r="EY28" s="183"/>
      <c r="EZ28" s="183"/>
      <c r="FA28" s="183"/>
      <c r="FB28" s="183"/>
      <c r="FC28" s="183"/>
      <c r="FD28" s="183"/>
      <c r="FE28" s="183"/>
      <c r="FF28" s="120"/>
      <c r="FP28" s="120"/>
      <c r="FZ28" s="120"/>
      <c r="GJ28" s="120"/>
      <c r="GT28" s="120"/>
      <c r="HD28" s="120"/>
      <c r="HN28" s="120"/>
      <c r="HX28" s="120"/>
      <c r="IH28" s="120"/>
      <c r="IR28" s="120"/>
      <c r="JB28" s="120"/>
      <c r="JL28" s="120"/>
      <c r="JV28" s="120"/>
      <c r="KF28" s="120"/>
    </row>
    <row xmlns:x14ac="http://schemas.microsoft.com/office/spreadsheetml/2009/9/ac" r="29" s="3" customFormat="true" x14ac:dyDescent="0.25">
      <c r="A29" s="376" t="str">
        <f ca="true">IF(ISBLANK('Data Summary'!A31),"",'Data Summary'!A31)</f>
        <v/>
      </c>
      <c r="B29" s="120"/>
      <c r="L29" s="120"/>
      <c r="V29" s="120"/>
      <c r="AF29" s="120"/>
      <c r="AP29" s="120"/>
      <c r="AZ29" s="120"/>
      <c r="BJ29" s="120"/>
      <c r="BT29" s="120"/>
      <c r="CD29" s="120"/>
      <c r="CN29" s="120"/>
      <c r="CX29" s="182"/>
      <c r="CY29" s="183"/>
      <c r="CZ29" s="183"/>
      <c r="DA29" s="183"/>
      <c r="DB29" s="183"/>
      <c r="DC29" s="183"/>
      <c r="DD29" s="183"/>
      <c r="DE29" s="183"/>
      <c r="DF29" s="183"/>
      <c r="DG29" s="183"/>
      <c r="DH29" s="120"/>
      <c r="DR29" s="120"/>
      <c r="EB29" s="120"/>
      <c r="EL29" s="182"/>
      <c r="EM29" s="183"/>
      <c r="EN29" s="183"/>
      <c r="EO29" s="183"/>
      <c r="EP29" s="183"/>
      <c r="EQ29" s="183"/>
      <c r="ER29" s="183"/>
      <c r="ES29" s="183"/>
      <c r="ET29" s="183"/>
      <c r="EU29" s="183"/>
      <c r="EV29" s="182"/>
      <c r="EW29" s="183"/>
      <c r="EX29" s="183"/>
      <c r="EY29" s="183"/>
      <c r="EZ29" s="183"/>
      <c r="FA29" s="183"/>
      <c r="FB29" s="183"/>
      <c r="FC29" s="183"/>
      <c r="FD29" s="183"/>
      <c r="FE29" s="183"/>
      <c r="FF29" s="120"/>
      <c r="FP29" s="120"/>
      <c r="FZ29" s="120"/>
      <c r="GJ29" s="120"/>
      <c r="GT29" s="120"/>
      <c r="HD29" s="120"/>
      <c r="HN29" s="120"/>
      <c r="HX29" s="120"/>
      <c r="IH29" s="120"/>
      <c r="IR29" s="120"/>
      <c r="JB29" s="120"/>
      <c r="JL29" s="120"/>
      <c r="JV29" s="120"/>
      <c r="KF29" s="120"/>
    </row>
    <row xmlns:x14ac="http://schemas.microsoft.com/office/spreadsheetml/2009/9/ac" r="30" s="3" customFormat="true" x14ac:dyDescent="0.25">
      <c r="A30" s="376" t="str">
        <f ca="true">IF(ISBLANK('Data Summary'!A32),"",'Data Summary'!A32)</f>
        <v/>
      </c>
      <c r="B30" s="120"/>
      <c r="L30" s="120"/>
      <c r="V30" s="120"/>
      <c r="AF30" s="120"/>
      <c r="AP30" s="120"/>
      <c r="AZ30" s="120"/>
      <c r="BJ30" s="120"/>
      <c r="BT30" s="120"/>
      <c r="CD30" s="120"/>
      <c r="CN30" s="120"/>
      <c r="CX30" s="182"/>
      <c r="CY30" s="183"/>
      <c r="CZ30" s="183"/>
      <c r="DA30" s="183"/>
      <c r="DB30" s="183"/>
      <c r="DC30" s="183"/>
      <c r="DD30" s="183"/>
      <c r="DE30" s="183"/>
      <c r="DF30" s="183"/>
      <c r="DG30" s="183"/>
      <c r="DH30" s="120"/>
      <c r="DR30" s="120"/>
      <c r="EB30" s="120"/>
      <c r="EL30" s="182"/>
      <c r="EM30" s="183"/>
      <c r="EN30" s="183"/>
      <c r="EO30" s="183"/>
      <c r="EP30" s="183"/>
      <c r="EQ30" s="183"/>
      <c r="ER30" s="183"/>
      <c r="ES30" s="183"/>
      <c r="ET30" s="183"/>
      <c r="EU30" s="183"/>
      <c r="EV30" s="182"/>
      <c r="EW30" s="183"/>
      <c r="EX30" s="183"/>
      <c r="EY30" s="183"/>
      <c r="EZ30" s="183"/>
      <c r="FA30" s="183"/>
      <c r="FB30" s="183"/>
      <c r="FC30" s="183"/>
      <c r="FD30" s="183"/>
      <c r="FE30" s="183"/>
      <c r="FF30" s="120"/>
      <c r="FP30" s="120"/>
      <c r="FZ30" s="120"/>
      <c r="GJ30" s="120"/>
      <c r="GT30" s="120"/>
      <c r="HD30" s="120"/>
      <c r="HN30" s="120"/>
      <c r="HX30" s="120"/>
      <c r="IH30" s="120"/>
      <c r="IR30" s="120"/>
      <c r="JB30" s="120"/>
      <c r="JL30" s="120"/>
      <c r="JV30" s="120"/>
      <c r="KF30" s="120"/>
    </row>
    <row xmlns:x14ac="http://schemas.microsoft.com/office/spreadsheetml/2009/9/ac" r="31" s="3" customFormat="true" x14ac:dyDescent="0.25">
      <c r="A31" s="376" t="str">
        <f ca="true">IF(ISBLANK('Data Summary'!A33),"",'Data Summary'!A33)</f>
        <v/>
      </c>
      <c r="B31" s="120"/>
      <c r="L31" s="120"/>
      <c r="V31" s="120"/>
      <c r="AF31" s="120"/>
      <c r="AP31" s="120"/>
      <c r="AZ31" s="120"/>
      <c r="BJ31" s="120"/>
      <c r="BT31" s="120"/>
      <c r="CD31" s="120"/>
      <c r="CN31" s="120"/>
      <c r="CX31" s="182"/>
      <c r="CY31" s="183"/>
      <c r="CZ31" s="183"/>
      <c r="DA31" s="183"/>
      <c r="DB31" s="183"/>
      <c r="DC31" s="183"/>
      <c r="DD31" s="183"/>
      <c r="DE31" s="183"/>
      <c r="DF31" s="183"/>
      <c r="DG31" s="183"/>
      <c r="DH31" s="120"/>
      <c r="DR31" s="120"/>
      <c r="EB31" s="120"/>
      <c r="EL31" s="182"/>
      <c r="EM31" s="183"/>
      <c r="EN31" s="183"/>
      <c r="EO31" s="183"/>
      <c r="EP31" s="183"/>
      <c r="EQ31" s="183"/>
      <c r="ER31" s="183"/>
      <c r="ES31" s="183"/>
      <c r="ET31" s="183"/>
      <c r="EU31" s="183"/>
      <c r="EV31" s="182"/>
      <c r="EW31" s="183"/>
      <c r="EX31" s="183"/>
      <c r="EY31" s="183"/>
      <c r="EZ31" s="183"/>
      <c r="FA31" s="183"/>
      <c r="FB31" s="183"/>
      <c r="FC31" s="183"/>
      <c r="FD31" s="183"/>
      <c r="FE31" s="183"/>
      <c r="FF31" s="120"/>
      <c r="FP31" s="120"/>
      <c r="FZ31" s="120"/>
      <c r="GJ31" s="120"/>
      <c r="GT31" s="120"/>
      <c r="HD31" s="120"/>
      <c r="HN31" s="120"/>
      <c r="HX31" s="120"/>
      <c r="IH31" s="120"/>
      <c r="IR31" s="120"/>
      <c r="JB31" s="120"/>
      <c r="JL31" s="120"/>
      <c r="JV31" s="120"/>
      <c r="KF31" s="120"/>
    </row>
    <row xmlns:x14ac="http://schemas.microsoft.com/office/spreadsheetml/2009/9/ac" r="32" s="3" customFormat="true" x14ac:dyDescent="0.25">
      <c r="A32" s="376" t="str">
        <f ca="true">IF(ISBLANK('Data Summary'!A34),"",'Data Summary'!A34)</f>
        <v/>
      </c>
      <c r="B32" s="120"/>
      <c r="L32" s="120"/>
      <c r="V32" s="120"/>
      <c r="AF32" s="120"/>
      <c r="AP32" s="120"/>
      <c r="AZ32" s="120"/>
      <c r="BJ32" s="120"/>
      <c r="BT32" s="120"/>
      <c r="CD32" s="120"/>
      <c r="CN32" s="120"/>
      <c r="CX32" s="182"/>
      <c r="CY32" s="183"/>
      <c r="CZ32" s="183"/>
      <c r="DA32" s="183"/>
      <c r="DB32" s="183"/>
      <c r="DC32" s="183"/>
      <c r="DD32" s="183"/>
      <c r="DE32" s="183"/>
      <c r="DF32" s="183"/>
      <c r="DG32" s="183"/>
      <c r="DH32" s="120"/>
      <c r="DR32" s="120"/>
      <c r="EB32" s="120"/>
      <c r="EL32" s="182"/>
      <c r="EM32" s="183"/>
      <c r="EN32" s="183"/>
      <c r="EO32" s="183"/>
      <c r="EP32" s="183"/>
      <c r="EQ32" s="183"/>
      <c r="ER32" s="183"/>
      <c r="ES32" s="183"/>
      <c r="ET32" s="183"/>
      <c r="EU32" s="183"/>
      <c r="EV32" s="182"/>
      <c r="EW32" s="183"/>
      <c r="EX32" s="183"/>
      <c r="EY32" s="183"/>
      <c r="EZ32" s="183"/>
      <c r="FA32" s="183"/>
      <c r="FB32" s="183"/>
      <c r="FC32" s="183"/>
      <c r="FD32" s="183"/>
      <c r="FE32" s="183"/>
      <c r="FF32" s="120"/>
      <c r="FP32" s="120"/>
      <c r="FZ32" s="120"/>
      <c r="GJ32" s="120"/>
      <c r="GT32" s="120"/>
      <c r="HD32" s="120"/>
      <c r="HN32" s="120"/>
      <c r="HX32" s="120"/>
      <c r="IH32" s="120"/>
      <c r="IR32" s="120"/>
      <c r="JB32" s="120"/>
      <c r="JL32" s="120"/>
      <c r="JV32" s="120"/>
      <c r="KF32" s="120"/>
    </row>
    <row xmlns:x14ac="http://schemas.microsoft.com/office/spreadsheetml/2009/9/ac" r="33" s="3" customFormat="true" x14ac:dyDescent="0.25">
      <c r="A33" s="376" t="str">
        <f ca="true">IF(ISBLANK('Data Summary'!A35),"",'Data Summary'!A35)</f>
        <v/>
      </c>
      <c r="B33" s="120"/>
      <c r="L33" s="120"/>
      <c r="V33" s="120"/>
      <c r="AF33" s="120"/>
      <c r="AP33" s="120"/>
      <c r="AZ33" s="120"/>
      <c r="BJ33" s="120"/>
      <c r="BT33" s="120"/>
      <c r="CD33" s="120"/>
      <c r="CN33" s="120"/>
      <c r="CX33" s="182"/>
      <c r="CY33" s="183"/>
      <c r="CZ33" s="183"/>
      <c r="DA33" s="183"/>
      <c r="DB33" s="183"/>
      <c r="DC33" s="183"/>
      <c r="DD33" s="183"/>
      <c r="DE33" s="183"/>
      <c r="DF33" s="183"/>
      <c r="DG33" s="183"/>
      <c r="DH33" s="120"/>
      <c r="DR33" s="120"/>
      <c r="EB33" s="120"/>
      <c r="EL33" s="182"/>
      <c r="EM33" s="183"/>
      <c r="EN33" s="183"/>
      <c r="EO33" s="183"/>
      <c r="EP33" s="183"/>
      <c r="EQ33" s="183"/>
      <c r="ER33" s="183"/>
      <c r="ES33" s="183"/>
      <c r="ET33" s="183"/>
      <c r="EU33" s="183"/>
      <c r="EV33" s="182"/>
      <c r="EW33" s="183"/>
      <c r="EX33" s="183"/>
      <c r="EY33" s="183"/>
      <c r="EZ33" s="183"/>
      <c r="FA33" s="183"/>
      <c r="FB33" s="183"/>
      <c r="FC33" s="183"/>
      <c r="FD33" s="183"/>
      <c r="FE33" s="183"/>
      <c r="FF33" s="120"/>
      <c r="FP33" s="120"/>
      <c r="FZ33" s="120"/>
      <c r="GJ33" s="120"/>
      <c r="GT33" s="120"/>
      <c r="HD33" s="120"/>
      <c r="HN33" s="120"/>
      <c r="HX33" s="120"/>
      <c r="IH33" s="120"/>
      <c r="IR33" s="120"/>
      <c r="JB33" s="120"/>
      <c r="JL33" s="120"/>
      <c r="JV33" s="120"/>
      <c r="KF33" s="120"/>
    </row>
    <row xmlns:x14ac="http://schemas.microsoft.com/office/spreadsheetml/2009/9/ac" r="34" s="3" customFormat="true" x14ac:dyDescent="0.25">
      <c r="A34" s="376" t="str">
        <f ca="true">IF(ISBLANK('Data Summary'!A36),"",'Data Summary'!A36)</f>
        <v/>
      </c>
      <c r="B34" s="120"/>
      <c r="L34" s="120"/>
      <c r="V34" s="120"/>
      <c r="AF34" s="120"/>
      <c r="AP34" s="120"/>
      <c r="AZ34" s="120"/>
      <c r="BJ34" s="120"/>
      <c r="BT34" s="120"/>
      <c r="CD34" s="120"/>
      <c r="CN34" s="120"/>
      <c r="CX34" s="182"/>
      <c r="CY34" s="183"/>
      <c r="CZ34" s="183"/>
      <c r="DA34" s="183"/>
      <c r="DB34" s="183"/>
      <c r="DC34" s="183"/>
      <c r="DD34" s="183"/>
      <c r="DE34" s="183"/>
      <c r="DF34" s="183"/>
      <c r="DG34" s="183"/>
      <c r="DH34" s="120"/>
      <c r="DR34" s="120"/>
      <c r="EB34" s="120"/>
      <c r="EL34" s="182"/>
      <c r="EM34" s="183"/>
      <c r="EN34" s="183"/>
      <c r="EO34" s="183"/>
      <c r="EP34" s="183"/>
      <c r="EQ34" s="183"/>
      <c r="ER34" s="183"/>
      <c r="ES34" s="183"/>
      <c r="ET34" s="183"/>
      <c r="EU34" s="183"/>
      <c r="EV34" s="182"/>
      <c r="EW34" s="183"/>
      <c r="EX34" s="183"/>
      <c r="EY34" s="183"/>
      <c r="EZ34" s="183"/>
      <c r="FA34" s="183"/>
      <c r="FB34" s="183"/>
      <c r="FC34" s="183"/>
      <c r="FD34" s="183"/>
      <c r="FE34" s="183"/>
      <c r="FF34" s="120"/>
      <c r="FP34" s="120"/>
      <c r="FZ34" s="120"/>
      <c r="GJ34" s="120"/>
      <c r="GT34" s="120"/>
      <c r="HD34" s="120"/>
      <c r="HN34" s="120"/>
      <c r="HX34" s="120"/>
      <c r="IH34" s="120"/>
      <c r="IR34" s="120"/>
      <c r="JB34" s="120"/>
      <c r="JL34" s="120"/>
      <c r="JV34" s="120"/>
      <c r="KF34" s="120"/>
    </row>
    <row xmlns:x14ac="http://schemas.microsoft.com/office/spreadsheetml/2009/9/ac" r="35" s="3" customFormat="true" x14ac:dyDescent="0.25">
      <c r="A35" s="376" t="str">
        <f ca="true">IF(ISBLANK('Data Summary'!A37),"",'Data Summary'!A37)</f>
        <v/>
      </c>
      <c r="B35" s="120"/>
      <c r="L35" s="120"/>
      <c r="V35" s="120"/>
      <c r="AF35" s="120"/>
      <c r="AP35" s="120"/>
      <c r="AZ35" s="120"/>
      <c r="BJ35" s="120"/>
      <c r="BT35" s="120"/>
      <c r="CD35" s="120"/>
      <c r="CN35" s="120"/>
      <c r="CX35" s="182"/>
      <c r="CY35" s="183"/>
      <c r="CZ35" s="183"/>
      <c r="DA35" s="183"/>
      <c r="DB35" s="183"/>
      <c r="DC35" s="183"/>
      <c r="DD35" s="183"/>
      <c r="DE35" s="183"/>
      <c r="DF35" s="183"/>
      <c r="DG35" s="183"/>
      <c r="DH35" s="120"/>
      <c r="DR35" s="120"/>
      <c r="EB35" s="120"/>
      <c r="EL35" s="182"/>
      <c r="EM35" s="183"/>
      <c r="EN35" s="183"/>
      <c r="EO35" s="183"/>
      <c r="EP35" s="183"/>
      <c r="EQ35" s="183"/>
      <c r="ER35" s="183"/>
      <c r="ES35" s="183"/>
      <c r="ET35" s="183"/>
      <c r="EU35" s="183"/>
      <c r="EV35" s="182"/>
      <c r="EW35" s="183"/>
      <c r="EX35" s="183"/>
      <c r="EY35" s="183"/>
      <c r="EZ35" s="183"/>
      <c r="FA35" s="183"/>
      <c r="FB35" s="183"/>
      <c r="FC35" s="183"/>
      <c r="FD35" s="183"/>
      <c r="FE35" s="183"/>
      <c r="FF35" s="120"/>
      <c r="FP35" s="120"/>
      <c r="FZ35" s="120"/>
      <c r="GJ35" s="120"/>
      <c r="GT35" s="120"/>
      <c r="HD35" s="120"/>
      <c r="HN35" s="120"/>
      <c r="HX35" s="120"/>
      <c r="IH35" s="120"/>
      <c r="IR35" s="120"/>
      <c r="JB35" s="120"/>
      <c r="JL35" s="120"/>
      <c r="JV35" s="120"/>
      <c r="KF35" s="120"/>
    </row>
    <row xmlns:x14ac="http://schemas.microsoft.com/office/spreadsheetml/2009/9/ac" r="36" s="3" customFormat="true" x14ac:dyDescent="0.25">
      <c r="A36" s="376" t="str">
        <f ca="true">IF(ISBLANK('Data Summary'!A38),"",'Data Summary'!A38)</f>
        <v/>
      </c>
      <c r="B36" s="120"/>
      <c r="L36" s="120"/>
      <c r="V36" s="120"/>
      <c r="AF36" s="120"/>
      <c r="AP36" s="120"/>
      <c r="AZ36" s="120"/>
      <c r="BJ36" s="120"/>
      <c r="BT36" s="120"/>
      <c r="CD36" s="120"/>
      <c r="CN36" s="120"/>
      <c r="CX36" s="182"/>
      <c r="CY36" s="183"/>
      <c r="CZ36" s="183"/>
      <c r="DA36" s="183"/>
      <c r="DB36" s="183"/>
      <c r="DC36" s="183"/>
      <c r="DD36" s="183"/>
      <c r="DE36" s="183"/>
      <c r="DF36" s="183"/>
      <c r="DG36" s="183"/>
      <c r="DH36" s="120"/>
      <c r="DR36" s="120"/>
      <c r="EB36" s="120"/>
      <c r="EL36" s="182"/>
      <c r="EM36" s="183"/>
      <c r="EN36" s="183"/>
      <c r="EO36" s="183"/>
      <c r="EP36" s="183"/>
      <c r="EQ36" s="183"/>
      <c r="ER36" s="183"/>
      <c r="ES36" s="183"/>
      <c r="ET36" s="183"/>
      <c r="EU36" s="183"/>
      <c r="EV36" s="182"/>
      <c r="EW36" s="183"/>
      <c r="EX36" s="183"/>
      <c r="EY36" s="183"/>
      <c r="EZ36" s="183"/>
      <c r="FA36" s="183"/>
      <c r="FB36" s="183"/>
      <c r="FC36" s="183"/>
      <c r="FD36" s="183"/>
      <c r="FE36" s="183"/>
      <c r="FF36" s="120"/>
      <c r="FP36" s="120"/>
      <c r="FZ36" s="120"/>
      <c r="GJ36" s="120"/>
      <c r="GT36" s="120"/>
      <c r="HD36" s="120"/>
      <c r="HN36" s="120"/>
      <c r="HX36" s="120"/>
      <c r="IH36" s="120"/>
      <c r="IR36" s="120"/>
      <c r="JB36" s="120"/>
      <c r="JL36" s="120"/>
      <c r="JV36" s="120"/>
      <c r="KF36" s="120"/>
    </row>
    <row xmlns:x14ac="http://schemas.microsoft.com/office/spreadsheetml/2009/9/ac" r="37" s="3" customFormat="true" x14ac:dyDescent="0.25">
      <c r="A37" s="376" t="str">
        <f ca="true">IF(ISBLANK('Data Summary'!A39),"",'Data Summary'!A39)</f>
        <v/>
      </c>
      <c r="B37" s="120"/>
      <c r="L37" s="120"/>
      <c r="V37" s="120"/>
      <c r="AF37" s="120"/>
      <c r="AP37" s="120"/>
      <c r="AZ37" s="120"/>
      <c r="BJ37" s="120"/>
      <c r="BT37" s="120"/>
      <c r="CD37" s="120"/>
      <c r="CN37" s="120"/>
      <c r="CX37" s="182"/>
      <c r="CY37" s="183"/>
      <c r="CZ37" s="183"/>
      <c r="DA37" s="183"/>
      <c r="DB37" s="183"/>
      <c r="DC37" s="183"/>
      <c r="DD37" s="183"/>
      <c r="DE37" s="183"/>
      <c r="DF37" s="183"/>
      <c r="DG37" s="183"/>
      <c r="DH37" s="120"/>
      <c r="DR37" s="120"/>
      <c r="EB37" s="120"/>
      <c r="EL37" s="182"/>
      <c r="EM37" s="183"/>
      <c r="EN37" s="183"/>
      <c r="EO37" s="183"/>
      <c r="EP37" s="183"/>
      <c r="EQ37" s="183"/>
      <c r="ER37" s="183"/>
      <c r="ES37" s="183"/>
      <c r="ET37" s="183"/>
      <c r="EU37" s="183"/>
      <c r="EV37" s="182"/>
      <c r="EW37" s="183"/>
      <c r="EX37" s="183"/>
      <c r="EY37" s="183"/>
      <c r="EZ37" s="183"/>
      <c r="FA37" s="183"/>
      <c r="FB37" s="183"/>
      <c r="FC37" s="183"/>
      <c r="FD37" s="183"/>
      <c r="FE37" s="183"/>
      <c r="FF37" s="120"/>
      <c r="FP37" s="120"/>
      <c r="FZ37" s="120"/>
      <c r="GJ37" s="120"/>
      <c r="GT37" s="120"/>
      <c r="HD37" s="120"/>
      <c r="HN37" s="120"/>
      <c r="HX37" s="120"/>
      <c r="IH37" s="120"/>
      <c r="IR37" s="120"/>
      <c r="JB37" s="120"/>
      <c r="JL37" s="120"/>
      <c r="JV37" s="120"/>
      <c r="KF37" s="120"/>
    </row>
    <row xmlns:x14ac="http://schemas.microsoft.com/office/spreadsheetml/2009/9/ac" r="38" s="3" customFormat="true" x14ac:dyDescent="0.25">
      <c r="A38" s="376" t="str">
        <f ca="true">IF(ISBLANK('Data Summary'!A40),"",'Data Summary'!A40)</f>
        <v/>
      </c>
      <c r="B38" s="120"/>
      <c r="L38" s="120"/>
      <c r="V38" s="120"/>
      <c r="AF38" s="120"/>
      <c r="AP38" s="120"/>
      <c r="AZ38" s="120"/>
      <c r="BJ38" s="120"/>
      <c r="BT38" s="120"/>
      <c r="CD38" s="120"/>
      <c r="CN38" s="120"/>
      <c r="CX38" s="182"/>
      <c r="CY38" s="183"/>
      <c r="CZ38" s="183"/>
      <c r="DA38" s="183"/>
      <c r="DB38" s="183"/>
      <c r="DC38" s="183"/>
      <c r="DD38" s="183"/>
      <c r="DE38" s="183"/>
      <c r="DF38" s="183"/>
      <c r="DG38" s="183"/>
      <c r="DH38" s="120"/>
      <c r="DR38" s="120"/>
      <c r="EB38" s="120"/>
      <c r="EL38" s="182"/>
      <c r="EM38" s="183"/>
      <c r="EN38" s="183"/>
      <c r="EO38" s="183"/>
      <c r="EP38" s="183"/>
      <c r="EQ38" s="183"/>
      <c r="ER38" s="183"/>
      <c r="ES38" s="183"/>
      <c r="ET38" s="183"/>
      <c r="EU38" s="183"/>
      <c r="EV38" s="182"/>
      <c r="EW38" s="183"/>
      <c r="EX38" s="183"/>
      <c r="EY38" s="183"/>
      <c r="EZ38" s="183"/>
      <c r="FA38" s="183"/>
      <c r="FB38" s="183"/>
      <c r="FC38" s="183"/>
      <c r="FD38" s="183"/>
      <c r="FE38" s="183"/>
      <c r="FF38" s="120"/>
      <c r="FP38" s="120"/>
      <c r="FZ38" s="120"/>
      <c r="GJ38" s="120"/>
      <c r="GT38" s="120"/>
      <c r="HD38" s="120"/>
      <c r="HN38" s="120"/>
      <c r="HX38" s="120"/>
      <c r="IH38" s="120"/>
      <c r="IR38" s="120"/>
      <c r="JB38" s="120"/>
      <c r="JL38" s="120"/>
      <c r="JV38" s="120"/>
      <c r="KF38" s="120"/>
    </row>
    <row xmlns:x14ac="http://schemas.microsoft.com/office/spreadsheetml/2009/9/ac" r="39" s="3" customFormat="true" x14ac:dyDescent="0.25">
      <c r="A39" s="376" t="str">
        <f ca="true">IF(ISBLANK('Data Summary'!A41),"",'Data Summary'!A41)</f>
        <v/>
      </c>
      <c r="B39" s="120"/>
      <c r="L39" s="120"/>
      <c r="V39" s="120"/>
      <c r="AF39" s="120"/>
      <c r="AP39" s="120"/>
      <c r="AZ39" s="120"/>
      <c r="BJ39" s="120"/>
      <c r="BT39" s="120"/>
      <c r="CD39" s="120"/>
      <c r="CN39" s="120"/>
      <c r="CX39" s="182"/>
      <c r="CY39" s="183"/>
      <c r="CZ39" s="183"/>
      <c r="DA39" s="183"/>
      <c r="DB39" s="183"/>
      <c r="DC39" s="183"/>
      <c r="DD39" s="183"/>
      <c r="DE39" s="183"/>
      <c r="DF39" s="183"/>
      <c r="DG39" s="183"/>
      <c r="DH39" s="120"/>
      <c r="DR39" s="120"/>
      <c r="EB39" s="120"/>
      <c r="EL39" s="182"/>
      <c r="EM39" s="183"/>
      <c r="EN39" s="183"/>
      <c r="EO39" s="183"/>
      <c r="EP39" s="183"/>
      <c r="EQ39" s="183"/>
      <c r="ER39" s="183"/>
      <c r="ES39" s="183"/>
      <c r="ET39" s="183"/>
      <c r="EU39" s="183"/>
      <c r="EV39" s="182"/>
      <c r="EW39" s="183"/>
      <c r="EX39" s="183"/>
      <c r="EY39" s="183"/>
      <c r="EZ39" s="183"/>
      <c r="FA39" s="183"/>
      <c r="FB39" s="183"/>
      <c r="FC39" s="183"/>
      <c r="FD39" s="183"/>
      <c r="FE39" s="183"/>
      <c r="FF39" s="120"/>
      <c r="FP39" s="120"/>
      <c r="FZ39" s="120"/>
      <c r="GJ39" s="120"/>
      <c r="GT39" s="120"/>
      <c r="HD39" s="120"/>
      <c r="HN39" s="120"/>
      <c r="HX39" s="120"/>
      <c r="IH39" s="120"/>
      <c r="IR39" s="120"/>
      <c r="JB39" s="120"/>
      <c r="JL39" s="120"/>
      <c r="JV39" s="120"/>
      <c r="KF39" s="120"/>
    </row>
    <row xmlns:x14ac="http://schemas.microsoft.com/office/spreadsheetml/2009/9/ac" r="40" s="3" customFormat="true" x14ac:dyDescent="0.25">
      <c r="A40" s="376" t="str">
        <f ca="true">IF(ISBLANK('Data Summary'!A42),"",'Data Summary'!A42)</f>
        <v/>
      </c>
      <c r="B40" s="120"/>
      <c r="L40" s="120"/>
      <c r="V40" s="120"/>
      <c r="AF40" s="120"/>
      <c r="AP40" s="120"/>
      <c r="AZ40" s="120"/>
      <c r="BJ40" s="120"/>
      <c r="BT40" s="120"/>
      <c r="CD40" s="120"/>
      <c r="CN40" s="120"/>
      <c r="CX40" s="182"/>
      <c r="CY40" s="183"/>
      <c r="CZ40" s="183"/>
      <c r="DA40" s="183"/>
      <c r="DB40" s="183"/>
      <c r="DC40" s="183"/>
      <c r="DD40" s="183"/>
      <c r="DE40" s="183"/>
      <c r="DF40" s="183"/>
      <c r="DG40" s="183"/>
      <c r="DH40" s="120"/>
      <c r="DR40" s="120"/>
      <c r="EB40" s="120"/>
      <c r="EL40" s="182"/>
      <c r="EM40" s="183"/>
      <c r="EN40" s="183"/>
      <c r="EO40" s="183"/>
      <c r="EP40" s="183"/>
      <c r="EQ40" s="183"/>
      <c r="ER40" s="183"/>
      <c r="ES40" s="183"/>
      <c r="ET40" s="183"/>
      <c r="EU40" s="183"/>
      <c r="EV40" s="182"/>
      <c r="EW40" s="183"/>
      <c r="EX40" s="183"/>
      <c r="EY40" s="183"/>
      <c r="EZ40" s="183"/>
      <c r="FA40" s="183"/>
      <c r="FB40" s="183"/>
      <c r="FC40" s="183"/>
      <c r="FD40" s="183"/>
      <c r="FE40" s="183"/>
      <c r="FF40" s="120"/>
      <c r="FP40" s="120"/>
      <c r="FZ40" s="120"/>
      <c r="GJ40" s="120"/>
      <c r="GT40" s="120"/>
      <c r="HD40" s="120"/>
      <c r="HN40" s="120"/>
      <c r="HX40" s="120"/>
      <c r="IH40" s="120"/>
      <c r="IR40" s="120"/>
      <c r="JB40" s="120"/>
      <c r="JL40" s="120"/>
      <c r="JV40" s="120"/>
      <c r="KF40" s="120"/>
    </row>
    <row xmlns:x14ac="http://schemas.microsoft.com/office/spreadsheetml/2009/9/ac" r="41" s="3" customFormat="true" x14ac:dyDescent="0.25">
      <c r="A41" s="376" t="str">
        <f ca="true">IF(ISBLANK('Data Summary'!A43),"",'Data Summary'!A43)</f>
        <v/>
      </c>
      <c r="B41" s="120"/>
      <c r="L41" s="120"/>
      <c r="V41" s="120"/>
      <c r="AF41" s="120"/>
      <c r="AP41" s="120"/>
      <c r="AZ41" s="120"/>
      <c r="BJ41" s="120"/>
      <c r="BT41" s="120"/>
      <c r="CD41" s="120"/>
      <c r="CN41" s="120"/>
      <c r="CX41" s="182"/>
      <c r="CY41" s="183"/>
      <c r="CZ41" s="183"/>
      <c r="DA41" s="183"/>
      <c r="DB41" s="183"/>
      <c r="DC41" s="183"/>
      <c r="DD41" s="183"/>
      <c r="DE41" s="183"/>
      <c r="DF41" s="183"/>
      <c r="DG41" s="183"/>
      <c r="DH41" s="120"/>
      <c r="DR41" s="120"/>
      <c r="EB41" s="120"/>
      <c r="EL41" s="182"/>
      <c r="EM41" s="183"/>
      <c r="EN41" s="183"/>
      <c r="EO41" s="183"/>
      <c r="EP41" s="183"/>
      <c r="EQ41" s="183"/>
      <c r="ER41" s="183"/>
      <c r="ES41" s="183"/>
      <c r="ET41" s="183"/>
      <c r="EU41" s="183"/>
      <c r="EV41" s="182"/>
      <c r="EW41" s="183"/>
      <c r="EX41" s="183"/>
      <c r="EY41" s="183"/>
      <c r="EZ41" s="183"/>
      <c r="FA41" s="183"/>
      <c r="FB41" s="183"/>
      <c r="FC41" s="183"/>
      <c r="FD41" s="183"/>
      <c r="FE41" s="183"/>
      <c r="FF41" s="120"/>
      <c r="FP41" s="120"/>
      <c r="FZ41" s="120"/>
      <c r="GJ41" s="120"/>
      <c r="GT41" s="120"/>
      <c r="HD41" s="120"/>
      <c r="HN41" s="120"/>
      <c r="HX41" s="120"/>
      <c r="IH41" s="120"/>
      <c r="IR41" s="120"/>
      <c r="JB41" s="120"/>
      <c r="JL41" s="120"/>
      <c r="JV41" s="120"/>
      <c r="KF41" s="120"/>
    </row>
    <row xmlns:x14ac="http://schemas.microsoft.com/office/spreadsheetml/2009/9/ac" r="42" s="3" customFormat="true" x14ac:dyDescent="0.25">
      <c r="A42" s="376" t="str">
        <f ca="true">IF(ISBLANK('Data Summary'!A44),"",'Data Summary'!A44)</f>
        <v/>
      </c>
      <c r="B42" s="120"/>
      <c r="L42" s="120"/>
      <c r="V42" s="120"/>
      <c r="AF42" s="120"/>
      <c r="AP42" s="120"/>
      <c r="AZ42" s="120"/>
      <c r="BJ42" s="120"/>
      <c r="BT42" s="120"/>
      <c r="CD42" s="120"/>
      <c r="CN42" s="120"/>
      <c r="CX42" s="182"/>
      <c r="CY42" s="183"/>
      <c r="CZ42" s="183"/>
      <c r="DA42" s="183"/>
      <c r="DB42" s="183"/>
      <c r="DC42" s="183"/>
      <c r="DD42" s="183"/>
      <c r="DE42" s="183"/>
      <c r="DF42" s="183"/>
      <c r="DG42" s="183"/>
      <c r="DH42" s="120"/>
      <c r="DR42" s="120"/>
      <c r="EB42" s="120"/>
      <c r="EL42" s="182"/>
      <c r="EM42" s="183"/>
      <c r="EN42" s="183"/>
      <c r="EO42" s="183"/>
      <c r="EP42" s="183"/>
      <c r="EQ42" s="183"/>
      <c r="ER42" s="183"/>
      <c r="ES42" s="183"/>
      <c r="ET42" s="183"/>
      <c r="EU42" s="183"/>
      <c r="EV42" s="182"/>
      <c r="EW42" s="183"/>
      <c r="EX42" s="183"/>
      <c r="EY42" s="183"/>
      <c r="EZ42" s="183"/>
      <c r="FA42" s="183"/>
      <c r="FB42" s="183"/>
      <c r="FC42" s="183"/>
      <c r="FD42" s="183"/>
      <c r="FE42" s="183"/>
      <c r="FF42" s="120"/>
      <c r="FP42" s="120"/>
      <c r="FZ42" s="120"/>
      <c r="GJ42" s="120"/>
      <c r="GT42" s="120"/>
      <c r="HD42" s="120"/>
      <c r="HN42" s="120"/>
      <c r="HX42" s="120"/>
      <c r="IH42" s="120"/>
      <c r="IR42" s="120"/>
      <c r="JB42" s="120"/>
      <c r="JL42" s="120"/>
      <c r="JV42" s="120"/>
      <c r="KF42" s="120"/>
    </row>
    <row xmlns:x14ac="http://schemas.microsoft.com/office/spreadsheetml/2009/9/ac" r="43" s="3" customFormat="true" x14ac:dyDescent="0.25">
      <c r="A43" s="376" t="str">
        <f ca="true">IF(ISBLANK('Data Summary'!A45),"",'Data Summary'!A45)</f>
        <v/>
      </c>
      <c r="B43" s="120"/>
      <c r="L43" s="120"/>
      <c r="V43" s="120"/>
      <c r="AF43" s="120"/>
      <c r="AP43" s="120"/>
      <c r="AZ43" s="120"/>
      <c r="BJ43" s="120"/>
      <c r="BT43" s="120"/>
      <c r="CD43" s="120"/>
      <c r="CN43" s="120"/>
      <c r="CX43" s="182"/>
      <c r="CY43" s="183"/>
      <c r="CZ43" s="183"/>
      <c r="DA43" s="183"/>
      <c r="DB43" s="183"/>
      <c r="DC43" s="183"/>
      <c r="DD43" s="183"/>
      <c r="DE43" s="183"/>
      <c r="DF43" s="183"/>
      <c r="DG43" s="183"/>
      <c r="DH43" s="120"/>
      <c r="DR43" s="120"/>
      <c r="EB43" s="120"/>
      <c r="EL43" s="182"/>
      <c r="EM43" s="183"/>
      <c r="EN43" s="183"/>
      <c r="EO43" s="183"/>
      <c r="EP43" s="183"/>
      <c r="EQ43" s="183"/>
      <c r="ER43" s="183"/>
      <c r="ES43" s="183"/>
      <c r="ET43" s="183"/>
      <c r="EU43" s="183"/>
      <c r="EV43" s="182"/>
      <c r="EW43" s="183"/>
      <c r="EX43" s="183"/>
      <c r="EY43" s="183"/>
      <c r="EZ43" s="183"/>
      <c r="FA43" s="183"/>
      <c r="FB43" s="183"/>
      <c r="FC43" s="183"/>
      <c r="FD43" s="183"/>
      <c r="FE43" s="183"/>
      <c r="FF43" s="120"/>
      <c r="FP43" s="120"/>
      <c r="FZ43" s="120"/>
      <c r="GJ43" s="120"/>
      <c r="GT43" s="120"/>
      <c r="HD43" s="120"/>
      <c r="HN43" s="120"/>
      <c r="HX43" s="120"/>
      <c r="IH43" s="120"/>
      <c r="IR43" s="120"/>
      <c r="JB43" s="120"/>
      <c r="JL43" s="120"/>
      <c r="JV43" s="120"/>
      <c r="KF43" s="120"/>
    </row>
    <row xmlns:x14ac="http://schemas.microsoft.com/office/spreadsheetml/2009/9/ac" r="44" s="3" customFormat="true" x14ac:dyDescent="0.25">
      <c r="A44" s="376" t="str">
        <f ca="true">IF(ISBLANK('Data Summary'!A46),"",'Data Summary'!A46)</f>
        <v/>
      </c>
      <c r="B44" s="120"/>
      <c r="L44" s="120"/>
      <c r="V44" s="120"/>
      <c r="AF44" s="120"/>
      <c r="AP44" s="120"/>
      <c r="AZ44" s="120"/>
      <c r="BJ44" s="120"/>
      <c r="BT44" s="120"/>
      <c r="CD44" s="120"/>
      <c r="CN44" s="120"/>
      <c r="CX44" s="182"/>
      <c r="CY44" s="183"/>
      <c r="CZ44" s="183"/>
      <c r="DA44" s="183"/>
      <c r="DB44" s="183"/>
      <c r="DC44" s="183"/>
      <c r="DD44" s="183"/>
      <c r="DE44" s="183"/>
      <c r="DF44" s="183"/>
      <c r="DG44" s="183"/>
      <c r="DH44" s="120"/>
      <c r="DR44" s="120"/>
      <c r="EB44" s="120"/>
      <c r="EL44" s="182"/>
      <c r="EM44" s="183"/>
      <c r="EN44" s="183"/>
      <c r="EO44" s="183"/>
      <c r="EP44" s="183"/>
      <c r="EQ44" s="183"/>
      <c r="ER44" s="183"/>
      <c r="ES44" s="183"/>
      <c r="ET44" s="183"/>
      <c r="EU44" s="183"/>
      <c r="EV44" s="182"/>
      <c r="EW44" s="183"/>
      <c r="EX44" s="183"/>
      <c r="EY44" s="183"/>
      <c r="EZ44" s="183"/>
      <c r="FA44" s="183"/>
      <c r="FB44" s="183"/>
      <c r="FC44" s="183"/>
      <c r="FD44" s="183"/>
      <c r="FE44" s="183"/>
      <c r="FF44" s="120"/>
      <c r="FP44" s="120"/>
      <c r="FZ44" s="120"/>
      <c r="GJ44" s="120"/>
      <c r="GT44" s="120"/>
      <c r="HD44" s="120"/>
      <c r="HN44" s="120"/>
      <c r="HX44" s="120"/>
      <c r="IH44" s="120"/>
      <c r="IR44" s="120"/>
      <c r="JB44" s="120"/>
      <c r="JL44" s="120"/>
      <c r="JV44" s="120"/>
      <c r="KF44" s="120"/>
    </row>
    <row xmlns:x14ac="http://schemas.microsoft.com/office/spreadsheetml/2009/9/ac" r="45" s="3" customFormat="true" x14ac:dyDescent="0.25">
      <c r="A45" s="376" t="str">
        <f ca="true">IF(ISBLANK('Data Summary'!A47),"",'Data Summary'!A47)</f>
        <v/>
      </c>
      <c r="B45" s="120"/>
      <c r="L45" s="120"/>
      <c r="V45" s="120"/>
      <c r="AF45" s="120"/>
      <c r="AP45" s="120"/>
      <c r="AZ45" s="120"/>
      <c r="BJ45" s="120"/>
      <c r="BT45" s="120"/>
      <c r="CD45" s="120"/>
      <c r="CN45" s="120"/>
      <c r="CX45" s="182"/>
      <c r="CY45" s="183"/>
      <c r="CZ45" s="183"/>
      <c r="DA45" s="183"/>
      <c r="DB45" s="183"/>
      <c r="DC45" s="183"/>
      <c r="DD45" s="183"/>
      <c r="DE45" s="183"/>
      <c r="DF45" s="183"/>
      <c r="DG45" s="183"/>
      <c r="DH45" s="120"/>
      <c r="DR45" s="120"/>
      <c r="EB45" s="120"/>
      <c r="EL45" s="182"/>
      <c r="EM45" s="183"/>
      <c r="EN45" s="183"/>
      <c r="EO45" s="183"/>
      <c r="EP45" s="183"/>
      <c r="EQ45" s="183"/>
      <c r="ER45" s="183"/>
      <c r="ES45" s="183"/>
      <c r="ET45" s="183"/>
      <c r="EU45" s="183"/>
      <c r="EV45" s="182"/>
      <c r="EW45" s="183"/>
      <c r="EX45" s="183"/>
      <c r="EY45" s="183"/>
      <c r="EZ45" s="183"/>
      <c r="FA45" s="183"/>
      <c r="FB45" s="183"/>
      <c r="FC45" s="183"/>
      <c r="FD45" s="183"/>
      <c r="FE45" s="183"/>
      <c r="FF45" s="120"/>
      <c r="FP45" s="120"/>
      <c r="FZ45" s="120"/>
      <c r="GJ45" s="120"/>
      <c r="GT45" s="120"/>
      <c r="HD45" s="120"/>
      <c r="HN45" s="120"/>
      <c r="HX45" s="120"/>
      <c r="IH45" s="120"/>
      <c r="IR45" s="120"/>
      <c r="JB45" s="120"/>
      <c r="JL45" s="120"/>
      <c r="JV45" s="120"/>
      <c r="KF45" s="120"/>
    </row>
    <row xmlns:x14ac="http://schemas.microsoft.com/office/spreadsheetml/2009/9/ac" r="46" s="3" customFormat="true" x14ac:dyDescent="0.25">
      <c r="A46" s="376" t="str">
        <f ca="true">IF(ISBLANK('Data Summary'!A48),"",'Data Summary'!A48)</f>
        <v/>
      </c>
      <c r="B46" s="120"/>
      <c r="L46" s="120"/>
      <c r="V46" s="120"/>
      <c r="AF46" s="120"/>
      <c r="AP46" s="120"/>
      <c r="AZ46" s="120"/>
      <c r="BJ46" s="120"/>
      <c r="BT46" s="120"/>
      <c r="CD46" s="120"/>
      <c r="CN46" s="120"/>
      <c r="CX46" s="182"/>
      <c r="CY46" s="183"/>
      <c r="CZ46" s="183"/>
      <c r="DA46" s="183"/>
      <c r="DB46" s="183"/>
      <c r="DC46" s="183"/>
      <c r="DD46" s="183"/>
      <c r="DE46" s="183"/>
      <c r="DF46" s="183"/>
      <c r="DG46" s="183"/>
      <c r="DH46" s="120"/>
      <c r="DR46" s="120"/>
      <c r="EB46" s="120"/>
      <c r="EL46" s="182"/>
      <c r="EM46" s="183"/>
      <c r="EN46" s="183"/>
      <c r="EO46" s="183"/>
      <c r="EP46" s="183"/>
      <c r="EQ46" s="183"/>
      <c r="ER46" s="183"/>
      <c r="ES46" s="183"/>
      <c r="ET46" s="183"/>
      <c r="EU46" s="183"/>
      <c r="EV46" s="182"/>
      <c r="EW46" s="183"/>
      <c r="EX46" s="183"/>
      <c r="EY46" s="183"/>
      <c r="EZ46" s="183"/>
      <c r="FA46" s="183"/>
      <c r="FB46" s="183"/>
      <c r="FC46" s="183"/>
      <c r="FD46" s="183"/>
      <c r="FE46" s="183"/>
      <c r="FF46" s="120"/>
      <c r="FP46" s="120"/>
      <c r="FZ46" s="120"/>
      <c r="GJ46" s="120"/>
      <c r="GT46" s="120"/>
      <c r="HD46" s="120"/>
      <c r="HN46" s="120"/>
      <c r="HX46" s="120"/>
      <c r="IH46" s="120"/>
      <c r="IR46" s="120"/>
      <c r="JB46" s="120"/>
      <c r="JL46" s="120"/>
      <c r="JV46" s="120"/>
      <c r="KF46" s="120"/>
    </row>
    <row xmlns:x14ac="http://schemas.microsoft.com/office/spreadsheetml/2009/9/ac" r="47" s="3" customFormat="true" x14ac:dyDescent="0.25">
      <c r="A47" s="376" t="str">
        <f ca="true">IF(ISBLANK('Data Summary'!A49),"",'Data Summary'!A49)</f>
        <v/>
      </c>
      <c r="B47" s="120"/>
      <c r="L47" s="120"/>
      <c r="V47" s="120"/>
      <c r="AF47" s="120"/>
      <c r="AP47" s="120"/>
      <c r="AZ47" s="120"/>
      <c r="BJ47" s="120"/>
      <c r="BT47" s="120"/>
      <c r="CD47" s="120"/>
      <c r="CN47" s="120"/>
      <c r="CX47" s="182"/>
      <c r="CY47" s="183"/>
      <c r="CZ47" s="183"/>
      <c r="DA47" s="183"/>
      <c r="DB47" s="183"/>
      <c r="DC47" s="183"/>
      <c r="DD47" s="183"/>
      <c r="DE47" s="183"/>
      <c r="DF47" s="183"/>
      <c r="DG47" s="183"/>
      <c r="DH47" s="120"/>
      <c r="DR47" s="120"/>
      <c r="EB47" s="120"/>
      <c r="EL47" s="182"/>
      <c r="EM47" s="183"/>
      <c r="EN47" s="183"/>
      <c r="EO47" s="183"/>
      <c r="EP47" s="183"/>
      <c r="EQ47" s="183"/>
      <c r="ER47" s="183"/>
      <c r="ES47" s="183"/>
      <c r="ET47" s="183"/>
      <c r="EU47" s="183"/>
      <c r="EV47" s="182"/>
      <c r="EW47" s="183"/>
      <c r="EX47" s="183"/>
      <c r="EY47" s="183"/>
      <c r="EZ47" s="183"/>
      <c r="FA47" s="183"/>
      <c r="FB47" s="183"/>
      <c r="FC47" s="183"/>
      <c r="FD47" s="183"/>
      <c r="FE47" s="183"/>
      <c r="FF47" s="120"/>
      <c r="FP47" s="120"/>
      <c r="FZ47" s="120"/>
      <c r="GJ47" s="120"/>
      <c r="GT47" s="120"/>
      <c r="HD47" s="120"/>
      <c r="HN47" s="120"/>
      <c r="HX47" s="120"/>
      <c r="IH47" s="120"/>
      <c r="IR47" s="120"/>
      <c r="JB47" s="120"/>
      <c r="JL47" s="120"/>
      <c r="JV47" s="120"/>
      <c r="KF47" s="120"/>
    </row>
    <row xmlns:x14ac="http://schemas.microsoft.com/office/spreadsheetml/2009/9/ac" r="48" s="3" customFormat="true" x14ac:dyDescent="0.25">
      <c r="A48" s="376" t="str">
        <f ca="true">IF(ISBLANK('Data Summary'!A50),"",'Data Summary'!A50)</f>
        <v/>
      </c>
      <c r="B48" s="120"/>
      <c r="L48" s="120"/>
      <c r="V48" s="120"/>
      <c r="AF48" s="120"/>
      <c r="AP48" s="120"/>
      <c r="AZ48" s="120"/>
      <c r="BJ48" s="120"/>
      <c r="BT48" s="120"/>
      <c r="CD48" s="120"/>
      <c r="CN48" s="120"/>
      <c r="CX48" s="182"/>
      <c r="CY48" s="183"/>
      <c r="CZ48" s="183"/>
      <c r="DA48" s="183"/>
      <c r="DB48" s="183"/>
      <c r="DC48" s="183"/>
      <c r="DD48" s="183"/>
      <c r="DE48" s="183"/>
      <c r="DF48" s="183"/>
      <c r="DG48" s="183"/>
      <c r="DH48" s="120"/>
      <c r="DR48" s="120"/>
      <c r="EB48" s="120"/>
      <c r="EL48" s="182"/>
      <c r="EM48" s="183"/>
      <c r="EN48" s="183"/>
      <c r="EO48" s="183"/>
      <c r="EP48" s="183"/>
      <c r="EQ48" s="183"/>
      <c r="ER48" s="183"/>
      <c r="ES48" s="183"/>
      <c r="ET48" s="183"/>
      <c r="EU48" s="183"/>
      <c r="EV48" s="182"/>
      <c r="EW48" s="183"/>
      <c r="EX48" s="183"/>
      <c r="EY48" s="183"/>
      <c r="EZ48" s="183"/>
      <c r="FA48" s="183"/>
      <c r="FB48" s="183"/>
      <c r="FC48" s="183"/>
      <c r="FD48" s="183"/>
      <c r="FE48" s="183"/>
      <c r="FF48" s="120"/>
      <c r="FP48" s="120"/>
      <c r="FZ48" s="120"/>
      <c r="GJ48" s="120"/>
      <c r="GT48" s="120"/>
      <c r="HD48" s="120"/>
      <c r="HN48" s="120"/>
      <c r="HX48" s="120"/>
      <c r="IH48" s="120"/>
      <c r="IR48" s="120"/>
      <c r="JB48" s="120"/>
      <c r="JL48" s="120"/>
      <c r="JV48" s="120"/>
      <c r="KF48" s="120"/>
    </row>
    <row xmlns:x14ac="http://schemas.microsoft.com/office/spreadsheetml/2009/9/ac" r="49" s="3" customFormat="true" x14ac:dyDescent="0.25">
      <c r="A49" s="376" t="str">
        <f ca="true">IF(ISBLANK('Data Summary'!A51),"",'Data Summary'!A51)</f>
        <v/>
      </c>
      <c r="B49" s="120"/>
      <c r="L49" s="120"/>
      <c r="V49" s="120"/>
      <c r="AF49" s="120"/>
      <c r="AP49" s="120"/>
      <c r="AZ49" s="120"/>
      <c r="BJ49" s="120"/>
      <c r="BT49" s="120"/>
      <c r="CD49" s="120"/>
      <c r="CN49" s="120"/>
      <c r="CX49" s="182"/>
      <c r="CY49" s="183"/>
      <c r="CZ49" s="183"/>
      <c r="DA49" s="183"/>
      <c r="DB49" s="183"/>
      <c r="DC49" s="183"/>
      <c r="DD49" s="183"/>
      <c r="DE49" s="183"/>
      <c r="DF49" s="183"/>
      <c r="DG49" s="183"/>
      <c r="DH49" s="120"/>
      <c r="DR49" s="120"/>
      <c r="EB49" s="120"/>
      <c r="EL49" s="182"/>
      <c r="EM49" s="183"/>
      <c r="EN49" s="183"/>
      <c r="EO49" s="183"/>
      <c r="EP49" s="183"/>
      <c r="EQ49" s="183"/>
      <c r="ER49" s="183"/>
      <c r="ES49" s="183"/>
      <c r="ET49" s="183"/>
      <c r="EU49" s="183"/>
      <c r="EV49" s="182"/>
      <c r="EW49" s="183"/>
      <c r="EX49" s="183"/>
      <c r="EY49" s="183"/>
      <c r="EZ49" s="183"/>
      <c r="FA49" s="183"/>
      <c r="FB49" s="183"/>
      <c r="FC49" s="183"/>
      <c r="FD49" s="183"/>
      <c r="FE49" s="183"/>
      <c r="FF49" s="120"/>
      <c r="FP49" s="120"/>
      <c r="FZ49" s="120"/>
      <c r="GJ49" s="120"/>
      <c r="GT49" s="120"/>
      <c r="HD49" s="120"/>
      <c r="HN49" s="120"/>
      <c r="HX49" s="120"/>
      <c r="IH49" s="120"/>
      <c r="IR49" s="120"/>
      <c r="JB49" s="120"/>
      <c r="JL49" s="120"/>
      <c r="JV49" s="120"/>
      <c r="KF49" s="120"/>
    </row>
    <row xmlns:x14ac="http://schemas.microsoft.com/office/spreadsheetml/2009/9/ac" r="50" s="3" customFormat="true" x14ac:dyDescent="0.25">
      <c r="A50" s="376" t="str">
        <f ca="true">IF(ISBLANK('Data Summary'!A52),"",'Data Summary'!A52)</f>
        <v/>
      </c>
      <c r="B50" s="120"/>
      <c r="L50" s="120"/>
      <c r="V50" s="120"/>
      <c r="AF50" s="120"/>
      <c r="AP50" s="120"/>
      <c r="AZ50" s="120"/>
      <c r="BJ50" s="120"/>
      <c r="BT50" s="120"/>
      <c r="CD50" s="120"/>
      <c r="CN50" s="120"/>
      <c r="CX50" s="182"/>
      <c r="CY50" s="183"/>
      <c r="CZ50" s="183"/>
      <c r="DA50" s="183"/>
      <c r="DB50" s="183"/>
      <c r="DC50" s="183"/>
      <c r="DD50" s="183"/>
      <c r="DE50" s="183"/>
      <c r="DF50" s="183"/>
      <c r="DG50" s="183"/>
      <c r="DH50" s="120"/>
      <c r="DR50" s="120"/>
      <c r="EB50" s="120"/>
      <c r="EL50" s="182"/>
      <c r="EM50" s="183"/>
      <c r="EN50" s="183"/>
      <c r="EO50" s="183"/>
      <c r="EP50" s="183"/>
      <c r="EQ50" s="183"/>
      <c r="ER50" s="183"/>
      <c r="ES50" s="183"/>
      <c r="ET50" s="183"/>
      <c r="EU50" s="183"/>
      <c r="EV50" s="182"/>
      <c r="EW50" s="183"/>
      <c r="EX50" s="183"/>
      <c r="EY50" s="183"/>
      <c r="EZ50" s="183"/>
      <c r="FA50" s="183"/>
      <c r="FB50" s="183"/>
      <c r="FC50" s="183"/>
      <c r="FD50" s="183"/>
      <c r="FE50" s="183"/>
      <c r="FF50" s="120"/>
      <c r="FP50" s="120"/>
      <c r="FZ50" s="120"/>
      <c r="GJ50" s="120"/>
      <c r="GT50" s="120"/>
      <c r="HD50" s="120"/>
      <c r="HN50" s="120"/>
      <c r="HX50" s="120"/>
      <c r="IH50" s="120"/>
      <c r="IR50" s="120"/>
      <c r="JB50" s="120"/>
      <c r="JL50" s="120"/>
      <c r="JV50" s="120"/>
      <c r="KF50" s="120"/>
    </row>
    <row xmlns:x14ac="http://schemas.microsoft.com/office/spreadsheetml/2009/9/ac" r="51" s="3" customFormat="true" x14ac:dyDescent="0.25">
      <c r="A51" s="376" t="str">
        <f ca="true">IF(ISBLANK('Data Summary'!A53),"",'Data Summary'!A53)</f>
        <v/>
      </c>
      <c r="B51" s="120"/>
      <c r="L51" s="120"/>
      <c r="V51" s="120"/>
      <c r="AF51" s="120"/>
      <c r="AP51" s="120"/>
      <c r="AZ51" s="120"/>
      <c r="BJ51" s="120"/>
      <c r="BT51" s="120"/>
      <c r="CD51" s="120"/>
      <c r="CN51" s="120"/>
      <c r="CX51" s="182"/>
      <c r="CY51" s="183"/>
      <c r="CZ51" s="183"/>
      <c r="DA51" s="183"/>
      <c r="DB51" s="183"/>
      <c r="DC51" s="183"/>
      <c r="DD51" s="183"/>
      <c r="DE51" s="183"/>
      <c r="DF51" s="183"/>
      <c r="DG51" s="183"/>
      <c r="DH51" s="120"/>
      <c r="DR51" s="120"/>
      <c r="EB51" s="120"/>
      <c r="EL51" s="182"/>
      <c r="EM51" s="183"/>
      <c r="EN51" s="183"/>
      <c r="EO51" s="183"/>
      <c r="EP51" s="183"/>
      <c r="EQ51" s="183"/>
      <c r="ER51" s="183"/>
      <c r="ES51" s="183"/>
      <c r="ET51" s="183"/>
      <c r="EU51" s="183"/>
      <c r="EV51" s="182"/>
      <c r="EW51" s="183"/>
      <c r="EX51" s="183"/>
      <c r="EY51" s="183"/>
      <c r="EZ51" s="183"/>
      <c r="FA51" s="183"/>
      <c r="FB51" s="183"/>
      <c r="FC51" s="183"/>
      <c r="FD51" s="183"/>
      <c r="FE51" s="183"/>
      <c r="FF51" s="120"/>
      <c r="FP51" s="120"/>
      <c r="FZ51" s="120"/>
      <c r="GJ51" s="120"/>
      <c r="GT51" s="120"/>
      <c r="HD51" s="120"/>
      <c r="HN51" s="120"/>
      <c r="HX51" s="120"/>
      <c r="IH51" s="120"/>
      <c r="IR51" s="120"/>
      <c r="JB51" s="120"/>
      <c r="JL51" s="120"/>
      <c r="JV51" s="120"/>
      <c r="KF51" s="120"/>
    </row>
    <row xmlns:x14ac="http://schemas.microsoft.com/office/spreadsheetml/2009/9/ac" r="52" s="3" customFormat="true" x14ac:dyDescent="0.25">
      <c r="A52" s="376" t="str">
        <f ca="true">IF(ISBLANK('Data Summary'!A54),"",'Data Summary'!A54)</f>
        <v/>
      </c>
      <c r="B52" s="120"/>
      <c r="L52" s="120"/>
      <c r="V52" s="120"/>
      <c r="AF52" s="120"/>
      <c r="AP52" s="120"/>
      <c r="AZ52" s="120"/>
      <c r="BJ52" s="120"/>
      <c r="BT52" s="120"/>
      <c r="CD52" s="120"/>
      <c r="CN52" s="120"/>
      <c r="CX52" s="182"/>
      <c r="CY52" s="183"/>
      <c r="CZ52" s="183"/>
      <c r="DA52" s="183"/>
      <c r="DB52" s="183"/>
      <c r="DC52" s="183"/>
      <c r="DD52" s="183"/>
      <c r="DE52" s="183"/>
      <c r="DF52" s="183"/>
      <c r="DG52" s="183"/>
      <c r="DH52" s="120"/>
      <c r="DR52" s="120"/>
      <c r="EB52" s="120"/>
      <c r="EL52" s="182"/>
      <c r="EM52" s="183"/>
      <c r="EN52" s="183"/>
      <c r="EO52" s="183"/>
      <c r="EP52" s="183"/>
      <c r="EQ52" s="183"/>
      <c r="ER52" s="183"/>
      <c r="ES52" s="183"/>
      <c r="ET52" s="183"/>
      <c r="EU52" s="183"/>
      <c r="EV52" s="182"/>
      <c r="EW52" s="183"/>
      <c r="EX52" s="183"/>
      <c r="EY52" s="183"/>
      <c r="EZ52" s="183"/>
      <c r="FA52" s="183"/>
      <c r="FB52" s="183"/>
      <c r="FC52" s="183"/>
      <c r="FD52" s="183"/>
      <c r="FE52" s="183"/>
      <c r="FF52" s="120"/>
      <c r="FP52" s="120"/>
      <c r="FZ52" s="120"/>
      <c r="GJ52" s="120"/>
      <c r="GT52" s="120"/>
      <c r="HD52" s="120"/>
      <c r="HN52" s="120"/>
      <c r="HX52" s="120"/>
      <c r="IH52" s="120"/>
      <c r="IR52" s="120"/>
      <c r="JB52" s="120"/>
      <c r="JL52" s="120"/>
      <c r="JV52" s="120"/>
      <c r="KF52" s="120"/>
    </row>
    <row xmlns:x14ac="http://schemas.microsoft.com/office/spreadsheetml/2009/9/ac" r="53" s="3" customFormat="true" x14ac:dyDescent="0.25">
      <c r="A53" s="376" t="str">
        <f ca="true">IF(ISBLANK('Data Summary'!A55),"",'Data Summary'!A55)</f>
        <v/>
      </c>
      <c r="B53" s="120"/>
      <c r="L53" s="120"/>
      <c r="V53" s="120"/>
      <c r="AF53" s="120"/>
      <c r="AP53" s="120"/>
      <c r="AZ53" s="120"/>
      <c r="BJ53" s="120"/>
      <c r="BT53" s="120"/>
      <c r="CD53" s="120"/>
      <c r="CN53" s="120"/>
      <c r="CX53" s="182"/>
      <c r="CY53" s="183"/>
      <c r="CZ53" s="183"/>
      <c r="DA53" s="183"/>
      <c r="DB53" s="183"/>
      <c r="DC53" s="183"/>
      <c r="DD53" s="183"/>
      <c r="DE53" s="183"/>
      <c r="DF53" s="183"/>
      <c r="DG53" s="183"/>
      <c r="DH53" s="120"/>
      <c r="DR53" s="120"/>
      <c r="EB53" s="120"/>
      <c r="EL53" s="182"/>
      <c r="EM53" s="183"/>
      <c r="EN53" s="183"/>
      <c r="EO53" s="183"/>
      <c r="EP53" s="183"/>
      <c r="EQ53" s="183"/>
      <c r="ER53" s="183"/>
      <c r="ES53" s="183"/>
      <c r="ET53" s="183"/>
      <c r="EU53" s="183"/>
      <c r="EV53" s="182"/>
      <c r="EW53" s="183"/>
      <c r="EX53" s="183"/>
      <c r="EY53" s="183"/>
      <c r="EZ53" s="183"/>
      <c r="FA53" s="183"/>
      <c r="FB53" s="183"/>
      <c r="FC53" s="183"/>
      <c r="FD53" s="183"/>
      <c r="FE53" s="183"/>
      <c r="FF53" s="120"/>
      <c r="FP53" s="120"/>
      <c r="FZ53" s="120"/>
      <c r="GJ53" s="120"/>
      <c r="GT53" s="120"/>
      <c r="HD53" s="120"/>
      <c r="HN53" s="120"/>
      <c r="HX53" s="120"/>
      <c r="IH53" s="120"/>
      <c r="IR53" s="120"/>
      <c r="JB53" s="120"/>
      <c r="JL53" s="120"/>
      <c r="JV53" s="120"/>
      <c r="KF53" s="120"/>
    </row>
    <row xmlns:x14ac="http://schemas.microsoft.com/office/spreadsheetml/2009/9/ac" r="54" s="3" customFormat="true" x14ac:dyDescent="0.25">
      <c r="A54" s="376" t="str">
        <f ca="true">IF(ISBLANK('Data Summary'!A56),"",'Data Summary'!A56)</f>
        <v/>
      </c>
      <c r="B54" s="120"/>
      <c r="L54" s="120"/>
      <c r="V54" s="120"/>
      <c r="AF54" s="120"/>
      <c r="AP54" s="120"/>
      <c r="AZ54" s="120"/>
      <c r="BJ54" s="120"/>
      <c r="BT54" s="120"/>
      <c r="CD54" s="120"/>
      <c r="CN54" s="120"/>
      <c r="CX54" s="182"/>
      <c r="CY54" s="183"/>
      <c r="CZ54" s="183"/>
      <c r="DA54" s="183"/>
      <c r="DB54" s="183"/>
      <c r="DC54" s="183"/>
      <c r="DD54" s="183"/>
      <c r="DE54" s="183"/>
      <c r="DF54" s="183"/>
      <c r="DG54" s="183"/>
      <c r="DH54" s="120"/>
      <c r="DR54" s="120"/>
      <c r="EB54" s="120"/>
      <c r="EL54" s="182"/>
      <c r="EM54" s="183"/>
      <c r="EN54" s="183"/>
      <c r="EO54" s="183"/>
      <c r="EP54" s="183"/>
      <c r="EQ54" s="183"/>
      <c r="ER54" s="183"/>
      <c r="ES54" s="183"/>
      <c r="ET54" s="183"/>
      <c r="EU54" s="183"/>
      <c r="EV54" s="182"/>
      <c r="EW54" s="183"/>
      <c r="EX54" s="183"/>
      <c r="EY54" s="183"/>
      <c r="EZ54" s="183"/>
      <c r="FA54" s="183"/>
      <c r="FB54" s="183"/>
      <c r="FC54" s="183"/>
      <c r="FD54" s="183"/>
      <c r="FE54" s="183"/>
      <c r="FF54" s="120"/>
      <c r="FP54" s="120"/>
      <c r="FZ54" s="120"/>
      <c r="GJ54" s="120"/>
      <c r="GT54" s="120"/>
      <c r="HD54" s="120"/>
      <c r="HN54" s="120"/>
      <c r="HX54" s="120"/>
      <c r="IH54" s="120"/>
      <c r="IR54" s="120"/>
      <c r="JB54" s="120"/>
      <c r="JL54" s="120"/>
      <c r="JV54" s="120"/>
      <c r="KF54" s="120"/>
    </row>
    <row xmlns:x14ac="http://schemas.microsoft.com/office/spreadsheetml/2009/9/ac" r="55" s="3" customFormat="true" x14ac:dyDescent="0.25">
      <c r="A55" s="376" t="str">
        <f ca="true">IF(ISBLANK('Data Summary'!A57),"",'Data Summary'!A57)</f>
        <v/>
      </c>
      <c r="B55" s="120"/>
      <c r="L55" s="120"/>
      <c r="V55" s="120"/>
      <c r="AF55" s="120"/>
      <c r="AP55" s="120"/>
      <c r="AZ55" s="120"/>
      <c r="BJ55" s="120"/>
      <c r="BT55" s="120"/>
      <c r="CD55" s="120"/>
      <c r="CN55" s="120"/>
      <c r="CX55" s="182"/>
      <c r="CY55" s="183"/>
      <c r="CZ55" s="183"/>
      <c r="DA55" s="183"/>
      <c r="DB55" s="183"/>
      <c r="DC55" s="183"/>
      <c r="DD55" s="183"/>
      <c r="DE55" s="183"/>
      <c r="DF55" s="183"/>
      <c r="DG55" s="183"/>
      <c r="DH55" s="120"/>
      <c r="DR55" s="120"/>
      <c r="EB55" s="120"/>
      <c r="EL55" s="182"/>
      <c r="EM55" s="183"/>
      <c r="EN55" s="183"/>
      <c r="EO55" s="183"/>
      <c r="EP55" s="183"/>
      <c r="EQ55" s="183"/>
      <c r="ER55" s="183"/>
      <c r="ES55" s="183"/>
      <c r="ET55" s="183"/>
      <c r="EU55" s="183"/>
      <c r="EV55" s="182"/>
      <c r="EW55" s="183"/>
      <c r="EX55" s="183"/>
      <c r="EY55" s="183"/>
      <c r="EZ55" s="183"/>
      <c r="FA55" s="183"/>
      <c r="FB55" s="183"/>
      <c r="FC55" s="183"/>
      <c r="FD55" s="183"/>
      <c r="FE55" s="183"/>
      <c r="FF55" s="120"/>
      <c r="FP55" s="120"/>
      <c r="FZ55" s="120"/>
      <c r="GJ55" s="120"/>
      <c r="GT55" s="120"/>
      <c r="HD55" s="120"/>
      <c r="HN55" s="120"/>
      <c r="HX55" s="120"/>
      <c r="IH55" s="120"/>
      <c r="IR55" s="120"/>
      <c r="JB55" s="120"/>
      <c r="JL55" s="120"/>
      <c r="JV55" s="120"/>
      <c r="KF55" s="120"/>
    </row>
    <row xmlns:x14ac="http://schemas.microsoft.com/office/spreadsheetml/2009/9/ac" r="56" s="3" customFormat="true" x14ac:dyDescent="0.25">
      <c r="A56" s="376" t="str">
        <f ca="true">IF(ISBLANK('Data Summary'!A58),"",'Data Summary'!A58)</f>
        <v/>
      </c>
      <c r="B56" s="120"/>
      <c r="L56" s="120"/>
      <c r="V56" s="120"/>
      <c r="AF56" s="120"/>
      <c r="AP56" s="120"/>
      <c r="AZ56" s="120"/>
      <c r="BJ56" s="120"/>
      <c r="BT56" s="120"/>
      <c r="CD56" s="120"/>
      <c r="CN56" s="120"/>
      <c r="CX56" s="182"/>
      <c r="CY56" s="183"/>
      <c r="CZ56" s="183"/>
      <c r="DA56" s="183"/>
      <c r="DB56" s="183"/>
      <c r="DC56" s="183"/>
      <c r="DD56" s="183"/>
      <c r="DE56" s="183"/>
      <c r="DF56" s="183"/>
      <c r="DG56" s="183"/>
      <c r="DH56" s="120"/>
      <c r="DR56" s="120"/>
      <c r="EB56" s="120"/>
      <c r="EL56" s="182"/>
      <c r="EM56" s="183"/>
      <c r="EN56" s="183"/>
      <c r="EO56" s="183"/>
      <c r="EP56" s="183"/>
      <c r="EQ56" s="183"/>
      <c r="ER56" s="183"/>
      <c r="ES56" s="183"/>
      <c r="ET56" s="183"/>
      <c r="EU56" s="183"/>
      <c r="EV56" s="182"/>
      <c r="EW56" s="183"/>
      <c r="EX56" s="183"/>
      <c r="EY56" s="183"/>
      <c r="EZ56" s="183"/>
      <c r="FA56" s="183"/>
      <c r="FB56" s="183"/>
      <c r="FC56" s="183"/>
      <c r="FD56" s="183"/>
      <c r="FE56" s="183"/>
      <c r="FF56" s="120"/>
      <c r="FP56" s="120"/>
      <c r="FZ56" s="120"/>
      <c r="GJ56" s="120"/>
      <c r="GT56" s="120"/>
      <c r="HD56" s="120"/>
      <c r="HN56" s="120"/>
      <c r="HX56" s="120"/>
      <c r="IH56" s="120"/>
      <c r="IR56" s="120"/>
      <c r="JB56" s="120"/>
      <c r="JL56" s="120"/>
      <c r="JV56" s="120"/>
      <c r="KF56" s="120"/>
    </row>
    <row xmlns:x14ac="http://schemas.microsoft.com/office/spreadsheetml/2009/9/ac" r="57" s="3" customFormat="true" x14ac:dyDescent="0.25">
      <c r="A57" s="376" t="str">
        <f ca="true">IF(ISBLANK('Data Summary'!A59),"",'Data Summary'!A59)</f>
        <v/>
      </c>
      <c r="B57" s="120"/>
      <c r="L57" s="120"/>
      <c r="V57" s="120"/>
      <c r="AF57" s="120"/>
      <c r="AP57" s="120"/>
      <c r="AZ57" s="120"/>
      <c r="BJ57" s="120"/>
      <c r="BT57" s="120"/>
      <c r="CD57" s="120"/>
      <c r="CN57" s="120"/>
      <c r="CX57" s="182"/>
      <c r="CY57" s="183"/>
      <c r="CZ57" s="183"/>
      <c r="DA57" s="183"/>
      <c r="DB57" s="183"/>
      <c r="DC57" s="183"/>
      <c r="DD57" s="183"/>
      <c r="DE57" s="183"/>
      <c r="DF57" s="183"/>
      <c r="DG57" s="183"/>
      <c r="DH57" s="120"/>
      <c r="DR57" s="120"/>
      <c r="EB57" s="120"/>
      <c r="EL57" s="182"/>
      <c r="EM57" s="183"/>
      <c r="EN57" s="183"/>
      <c r="EO57" s="183"/>
      <c r="EP57" s="183"/>
      <c r="EQ57" s="183"/>
      <c r="ER57" s="183"/>
      <c r="ES57" s="183"/>
      <c r="ET57" s="183"/>
      <c r="EU57" s="183"/>
      <c r="EV57" s="182"/>
      <c r="EW57" s="183"/>
      <c r="EX57" s="183"/>
      <c r="EY57" s="183"/>
      <c r="EZ57" s="183"/>
      <c r="FA57" s="183"/>
      <c r="FB57" s="183"/>
      <c r="FC57" s="183"/>
      <c r="FD57" s="183"/>
      <c r="FE57" s="183"/>
      <c r="FF57" s="120"/>
      <c r="FP57" s="120"/>
      <c r="FZ57" s="120"/>
      <c r="GJ57" s="120"/>
      <c r="GT57" s="120"/>
      <c r="HD57" s="120"/>
      <c r="HN57" s="120"/>
      <c r="HX57" s="120"/>
      <c r="IH57" s="120"/>
      <c r="IR57" s="120"/>
      <c r="JB57" s="120"/>
      <c r="JL57" s="120"/>
      <c r="JV57" s="120"/>
      <c r="KF57" s="120"/>
    </row>
    <row xmlns:x14ac="http://schemas.microsoft.com/office/spreadsheetml/2009/9/ac" r="58" s="3" customFormat="true" x14ac:dyDescent="0.25">
      <c r="A58" s="376" t="str">
        <f ca="true">IF(ISBLANK('Data Summary'!A60),"",'Data Summary'!A60)</f>
        <v/>
      </c>
      <c r="B58" s="120"/>
      <c r="L58" s="120"/>
      <c r="V58" s="120"/>
      <c r="AF58" s="120"/>
      <c r="AP58" s="120"/>
      <c r="AZ58" s="120"/>
      <c r="BJ58" s="120"/>
      <c r="BT58" s="120"/>
      <c r="CD58" s="120"/>
      <c r="CN58" s="120"/>
      <c r="CX58" s="182"/>
      <c r="CY58" s="183"/>
      <c r="CZ58" s="183"/>
      <c r="DA58" s="183"/>
      <c r="DB58" s="183"/>
      <c r="DC58" s="183"/>
      <c r="DD58" s="183"/>
      <c r="DE58" s="183"/>
      <c r="DF58" s="183"/>
      <c r="DG58" s="183"/>
      <c r="DH58" s="120"/>
      <c r="DR58" s="120"/>
      <c r="EB58" s="120"/>
      <c r="EL58" s="182"/>
      <c r="EM58" s="183"/>
      <c r="EN58" s="183"/>
      <c r="EO58" s="183"/>
      <c r="EP58" s="183"/>
      <c r="EQ58" s="183"/>
      <c r="ER58" s="183"/>
      <c r="ES58" s="183"/>
      <c r="ET58" s="183"/>
      <c r="EU58" s="183"/>
      <c r="EV58" s="182"/>
      <c r="EW58" s="183"/>
      <c r="EX58" s="183"/>
      <c r="EY58" s="183"/>
      <c r="EZ58" s="183"/>
      <c r="FA58" s="183"/>
      <c r="FB58" s="183"/>
      <c r="FC58" s="183"/>
      <c r="FD58" s="183"/>
      <c r="FE58" s="183"/>
      <c r="FF58" s="120"/>
      <c r="FP58" s="120"/>
      <c r="FZ58" s="120"/>
      <c r="GJ58" s="120"/>
      <c r="GT58" s="120"/>
      <c r="HD58" s="120"/>
      <c r="HN58" s="120"/>
      <c r="HX58" s="120"/>
      <c r="IH58" s="120"/>
      <c r="IR58" s="120"/>
      <c r="JB58" s="120"/>
      <c r="JL58" s="120"/>
      <c r="JV58" s="120"/>
      <c r="KF58" s="120"/>
    </row>
    <row xmlns:x14ac="http://schemas.microsoft.com/office/spreadsheetml/2009/9/ac" r="59" s="3" customFormat="true" x14ac:dyDescent="0.25">
      <c r="A59" s="376" t="str">
        <f ca="true">IF(ISBLANK('Data Summary'!A61),"",'Data Summary'!A61)</f>
        <v/>
      </c>
      <c r="B59" s="120"/>
      <c r="L59" s="120"/>
      <c r="V59" s="120"/>
      <c r="AF59" s="120"/>
      <c r="AP59" s="120"/>
      <c r="AZ59" s="120"/>
      <c r="BJ59" s="120"/>
      <c r="BT59" s="120"/>
      <c r="CD59" s="120"/>
      <c r="CN59" s="120"/>
      <c r="CX59" s="182"/>
      <c r="CY59" s="183"/>
      <c r="CZ59" s="183"/>
      <c r="DA59" s="183"/>
      <c r="DB59" s="183"/>
      <c r="DC59" s="183"/>
      <c r="DD59" s="183"/>
      <c r="DE59" s="183"/>
      <c r="DF59" s="183"/>
      <c r="DG59" s="183"/>
      <c r="DH59" s="120"/>
      <c r="DR59" s="120"/>
      <c r="EB59" s="120"/>
      <c r="EL59" s="182"/>
      <c r="EM59" s="183"/>
      <c r="EN59" s="183"/>
      <c r="EO59" s="183"/>
      <c r="EP59" s="183"/>
      <c r="EQ59" s="183"/>
      <c r="ER59" s="183"/>
      <c r="ES59" s="183"/>
      <c r="ET59" s="183"/>
      <c r="EU59" s="183"/>
      <c r="EV59" s="182"/>
      <c r="EW59" s="183"/>
      <c r="EX59" s="183"/>
      <c r="EY59" s="183"/>
      <c r="EZ59" s="183"/>
      <c r="FA59" s="183"/>
      <c r="FB59" s="183"/>
      <c r="FC59" s="183"/>
      <c r="FD59" s="183"/>
      <c r="FE59" s="183"/>
      <c r="FF59" s="120"/>
      <c r="FP59" s="120"/>
      <c r="FZ59" s="120"/>
      <c r="GJ59" s="120"/>
      <c r="GT59" s="120"/>
      <c r="HD59" s="120"/>
      <c r="HN59" s="120"/>
      <c r="HX59" s="120"/>
      <c r="IH59" s="120"/>
      <c r="IR59" s="120"/>
      <c r="JB59" s="120"/>
      <c r="JL59" s="120"/>
      <c r="JV59" s="120"/>
      <c r="KF59" s="120"/>
    </row>
    <row xmlns:x14ac="http://schemas.microsoft.com/office/spreadsheetml/2009/9/ac" r="60" s="3" customFormat="true" x14ac:dyDescent="0.25">
      <c r="A60" s="376" t="str">
        <f ca="true">IF(ISBLANK('Data Summary'!A62),"",'Data Summary'!A62)</f>
        <v/>
      </c>
      <c r="B60" s="120"/>
      <c r="L60" s="120"/>
      <c r="V60" s="120"/>
      <c r="AF60" s="120"/>
      <c r="AP60" s="120"/>
      <c r="AZ60" s="120"/>
      <c r="BJ60" s="120"/>
      <c r="BT60" s="120"/>
      <c r="CD60" s="120"/>
      <c r="CN60" s="120"/>
      <c r="CX60" s="182"/>
      <c r="CY60" s="183"/>
      <c r="CZ60" s="183"/>
      <c r="DA60" s="183"/>
      <c r="DB60" s="183"/>
      <c r="DC60" s="183"/>
      <c r="DD60" s="183"/>
      <c r="DE60" s="183"/>
      <c r="DF60" s="183"/>
      <c r="DG60" s="183"/>
      <c r="DH60" s="120"/>
      <c r="DR60" s="120"/>
      <c r="EB60" s="120"/>
      <c r="EL60" s="182"/>
      <c r="EM60" s="183"/>
      <c r="EN60" s="183"/>
      <c r="EO60" s="183"/>
      <c r="EP60" s="183"/>
      <c r="EQ60" s="183"/>
      <c r="ER60" s="183"/>
      <c r="ES60" s="183"/>
      <c r="ET60" s="183"/>
      <c r="EU60" s="183"/>
      <c r="EV60" s="182"/>
      <c r="EW60" s="183"/>
      <c r="EX60" s="183"/>
      <c r="EY60" s="183"/>
      <c r="EZ60" s="183"/>
      <c r="FA60" s="183"/>
      <c r="FB60" s="183"/>
      <c r="FC60" s="183"/>
      <c r="FD60" s="183"/>
      <c r="FE60" s="183"/>
      <c r="FF60" s="120"/>
      <c r="FP60" s="120"/>
      <c r="FZ60" s="120"/>
      <c r="GJ60" s="120"/>
      <c r="GT60" s="120"/>
      <c r="HD60" s="120"/>
      <c r="HN60" s="120"/>
      <c r="HX60" s="120"/>
      <c r="IH60" s="120"/>
      <c r="IR60" s="120"/>
      <c r="JB60" s="120"/>
      <c r="JL60" s="120"/>
      <c r="JV60" s="120"/>
      <c r="KF60" s="120"/>
    </row>
    <row xmlns:x14ac="http://schemas.microsoft.com/office/spreadsheetml/2009/9/ac" r="61" s="3" customFormat="true" x14ac:dyDescent="0.25">
      <c r="A61" s="376" t="str">
        <f ca="true">IF(ISBLANK('Data Summary'!A63),"",'Data Summary'!A63)</f>
        <v/>
      </c>
      <c r="B61" s="120"/>
      <c r="L61" s="120"/>
      <c r="V61" s="120"/>
      <c r="AF61" s="120"/>
      <c r="AP61" s="120"/>
      <c r="AZ61" s="120"/>
      <c r="BJ61" s="120"/>
      <c r="BT61" s="120"/>
      <c r="CD61" s="120"/>
      <c r="CN61" s="120"/>
      <c r="CX61" s="182"/>
      <c r="CY61" s="183"/>
      <c r="CZ61" s="183"/>
      <c r="DA61" s="183"/>
      <c r="DB61" s="183"/>
      <c r="DC61" s="183"/>
      <c r="DD61" s="183"/>
      <c r="DE61" s="183"/>
      <c r="DF61" s="183"/>
      <c r="DG61" s="183"/>
      <c r="DH61" s="120"/>
      <c r="DR61" s="120"/>
      <c r="EB61" s="120"/>
      <c r="EL61" s="182"/>
      <c r="EM61" s="183"/>
      <c r="EN61" s="183"/>
      <c r="EO61" s="183"/>
      <c r="EP61" s="183"/>
      <c r="EQ61" s="183"/>
      <c r="ER61" s="183"/>
      <c r="ES61" s="183"/>
      <c r="ET61" s="183"/>
      <c r="EU61" s="183"/>
      <c r="EV61" s="182"/>
      <c r="EW61" s="183"/>
      <c r="EX61" s="183"/>
      <c r="EY61" s="183"/>
      <c r="EZ61" s="183"/>
      <c r="FA61" s="183"/>
      <c r="FB61" s="183"/>
      <c r="FC61" s="183"/>
      <c r="FD61" s="183"/>
      <c r="FE61" s="183"/>
      <c r="FF61" s="120"/>
      <c r="FP61" s="120"/>
      <c r="FZ61" s="120"/>
      <c r="GJ61" s="120"/>
      <c r="GT61" s="120"/>
      <c r="HD61" s="120"/>
      <c r="HN61" s="120"/>
      <c r="HX61" s="120"/>
      <c r="IH61" s="120"/>
      <c r="IR61" s="120"/>
      <c r="JB61" s="120"/>
      <c r="JL61" s="120"/>
      <c r="JV61" s="120"/>
      <c r="KF61" s="120"/>
    </row>
    <row xmlns:x14ac="http://schemas.microsoft.com/office/spreadsheetml/2009/9/ac" r="62" s="3" customFormat="true" x14ac:dyDescent="0.25">
      <c r="A62" s="376" t="str">
        <f ca="true">IF(ISBLANK('Data Summary'!A64),"",'Data Summary'!A64)</f>
        <v/>
      </c>
      <c r="B62" s="120"/>
      <c r="L62" s="120"/>
      <c r="V62" s="120"/>
      <c r="AF62" s="120"/>
      <c r="AP62" s="120"/>
      <c r="AZ62" s="120"/>
      <c r="BJ62" s="120"/>
      <c r="BT62" s="120"/>
      <c r="CD62" s="120"/>
      <c r="CN62" s="120"/>
      <c r="CX62" s="182"/>
      <c r="CY62" s="183"/>
      <c r="CZ62" s="183"/>
      <c r="DA62" s="183"/>
      <c r="DB62" s="183"/>
      <c r="DC62" s="183"/>
      <c r="DD62" s="183"/>
      <c r="DE62" s="183"/>
      <c r="DF62" s="183"/>
      <c r="DG62" s="183"/>
      <c r="DH62" s="120"/>
      <c r="DR62" s="120"/>
      <c r="EB62" s="120"/>
      <c r="EL62" s="182"/>
      <c r="EM62" s="183"/>
      <c r="EN62" s="183"/>
      <c r="EO62" s="183"/>
      <c r="EP62" s="183"/>
      <c r="EQ62" s="183"/>
      <c r="ER62" s="183"/>
      <c r="ES62" s="183"/>
      <c r="ET62" s="183"/>
      <c r="EU62" s="183"/>
      <c r="EV62" s="182"/>
      <c r="EW62" s="183"/>
      <c r="EX62" s="183"/>
      <c r="EY62" s="183"/>
      <c r="EZ62" s="183"/>
      <c r="FA62" s="183"/>
      <c r="FB62" s="183"/>
      <c r="FC62" s="183"/>
      <c r="FD62" s="183"/>
      <c r="FE62" s="183"/>
      <c r="FF62" s="120"/>
      <c r="FP62" s="120"/>
      <c r="FZ62" s="120"/>
      <c r="GJ62" s="120"/>
      <c r="GT62" s="120"/>
      <c r="HD62" s="120"/>
      <c r="HN62" s="120"/>
      <c r="HX62" s="120"/>
      <c r="IH62" s="120"/>
      <c r="IR62" s="120"/>
      <c r="JB62" s="120"/>
      <c r="JL62" s="120"/>
      <c r="JV62" s="120"/>
      <c r="KF62" s="120"/>
    </row>
    <row xmlns:x14ac="http://schemas.microsoft.com/office/spreadsheetml/2009/9/ac" r="63" s="3" customFormat="true" x14ac:dyDescent="0.25">
      <c r="A63" s="376" t="str">
        <f ca="true">IF(ISBLANK('Data Summary'!A65),"",'Data Summary'!A65)</f>
        <v/>
      </c>
      <c r="B63" s="120"/>
      <c r="L63" s="120"/>
      <c r="V63" s="120"/>
      <c r="AF63" s="120"/>
      <c r="AP63" s="120"/>
      <c r="AZ63" s="120"/>
      <c r="BJ63" s="120"/>
      <c r="BT63" s="120"/>
      <c r="CD63" s="120"/>
      <c r="CN63" s="120"/>
      <c r="CX63" s="182"/>
      <c r="CY63" s="183"/>
      <c r="CZ63" s="183"/>
      <c r="DA63" s="183"/>
      <c r="DB63" s="183"/>
      <c r="DC63" s="183"/>
      <c r="DD63" s="183"/>
      <c r="DE63" s="183"/>
      <c r="DF63" s="183"/>
      <c r="DG63" s="183"/>
      <c r="DH63" s="120"/>
      <c r="DR63" s="120"/>
      <c r="EB63" s="120"/>
      <c r="EL63" s="182"/>
      <c r="EM63" s="183"/>
      <c r="EN63" s="183"/>
      <c r="EO63" s="183"/>
      <c r="EP63" s="183"/>
      <c r="EQ63" s="183"/>
      <c r="ER63" s="183"/>
      <c r="ES63" s="183"/>
      <c r="ET63" s="183"/>
      <c r="EU63" s="183"/>
      <c r="EV63" s="182"/>
      <c r="EW63" s="183"/>
      <c r="EX63" s="183"/>
      <c r="EY63" s="183"/>
      <c r="EZ63" s="183"/>
      <c r="FA63" s="183"/>
      <c r="FB63" s="183"/>
      <c r="FC63" s="183"/>
      <c r="FD63" s="183"/>
      <c r="FE63" s="183"/>
      <c r="FF63" s="120"/>
      <c r="FP63" s="120"/>
      <c r="FZ63" s="120"/>
      <c r="GJ63" s="120"/>
      <c r="GT63" s="120"/>
      <c r="HD63" s="120"/>
      <c r="HN63" s="120"/>
      <c r="HX63" s="120"/>
      <c r="IH63" s="120"/>
      <c r="IR63" s="120"/>
      <c r="JB63" s="120"/>
      <c r="JL63" s="120"/>
      <c r="JV63" s="120"/>
      <c r="KF63" s="120"/>
    </row>
    <row xmlns:x14ac="http://schemas.microsoft.com/office/spreadsheetml/2009/9/ac" r="64" s="3" customFormat="true" x14ac:dyDescent="0.25">
      <c r="A64" s="376" t="str">
        <f ca="true">IF(ISBLANK('Data Summary'!A66),"",'Data Summary'!A66)</f>
        <v/>
      </c>
      <c r="B64" s="120"/>
      <c r="L64" s="120"/>
      <c r="V64" s="120"/>
      <c r="AF64" s="120"/>
      <c r="AP64" s="120"/>
      <c r="AZ64" s="120"/>
      <c r="BJ64" s="120"/>
      <c r="BT64" s="120"/>
      <c r="CD64" s="120"/>
      <c r="CN64" s="120"/>
      <c r="CX64" s="182"/>
      <c r="CY64" s="183"/>
      <c r="CZ64" s="183"/>
      <c r="DA64" s="183"/>
      <c r="DB64" s="183"/>
      <c r="DC64" s="183"/>
      <c r="DD64" s="183"/>
      <c r="DE64" s="183"/>
      <c r="DF64" s="183"/>
      <c r="DG64" s="183"/>
      <c r="DH64" s="120"/>
      <c r="DR64" s="120"/>
      <c r="EB64" s="120"/>
      <c r="EL64" s="182"/>
      <c r="EM64" s="183"/>
      <c r="EN64" s="183"/>
      <c r="EO64" s="183"/>
      <c r="EP64" s="183"/>
      <c r="EQ64" s="183"/>
      <c r="ER64" s="183"/>
      <c r="ES64" s="183"/>
      <c r="ET64" s="183"/>
      <c r="EU64" s="183"/>
      <c r="EV64" s="182"/>
      <c r="EW64" s="183"/>
      <c r="EX64" s="183"/>
      <c r="EY64" s="183"/>
      <c r="EZ64" s="183"/>
      <c r="FA64" s="183"/>
      <c r="FB64" s="183"/>
      <c r="FC64" s="183"/>
      <c r="FD64" s="183"/>
      <c r="FE64" s="183"/>
      <c r="FF64" s="120"/>
      <c r="FP64" s="120"/>
      <c r="FZ64" s="120"/>
      <c r="GJ64" s="120"/>
      <c r="GT64" s="120"/>
      <c r="HD64" s="120"/>
      <c r="HN64" s="120"/>
      <c r="HX64" s="120"/>
      <c r="IH64" s="120"/>
      <c r="IR64" s="120"/>
      <c r="JB64" s="120"/>
      <c r="JL64" s="120"/>
      <c r="JV64" s="120"/>
      <c r="KF64" s="120"/>
    </row>
    <row xmlns:x14ac="http://schemas.microsoft.com/office/spreadsheetml/2009/9/ac" r="65" s="3" customFormat="true" x14ac:dyDescent="0.25">
      <c r="A65" s="376" t="str">
        <f ca="true">IF(ISBLANK('Data Summary'!A67),"",'Data Summary'!A67)</f>
        <v/>
      </c>
      <c r="B65" s="120"/>
      <c r="L65" s="120"/>
      <c r="V65" s="120"/>
      <c r="AF65" s="120"/>
      <c r="AP65" s="120"/>
      <c r="AZ65" s="120"/>
      <c r="BJ65" s="120"/>
      <c r="BT65" s="120"/>
      <c r="CD65" s="120"/>
      <c r="CN65" s="120"/>
      <c r="CX65" s="182"/>
      <c r="CY65" s="183"/>
      <c r="CZ65" s="183"/>
      <c r="DA65" s="183"/>
      <c r="DB65" s="183"/>
      <c r="DC65" s="183"/>
      <c r="DD65" s="183"/>
      <c r="DE65" s="183"/>
      <c r="DF65" s="183"/>
      <c r="DG65" s="183"/>
      <c r="DH65" s="120"/>
      <c r="DR65" s="120"/>
      <c r="EB65" s="120"/>
      <c r="EL65" s="182"/>
      <c r="EM65" s="183"/>
      <c r="EN65" s="183"/>
      <c r="EO65" s="183"/>
      <c r="EP65" s="183"/>
      <c r="EQ65" s="183"/>
      <c r="ER65" s="183"/>
      <c r="ES65" s="183"/>
      <c r="ET65" s="183"/>
      <c r="EU65" s="183"/>
      <c r="EV65" s="182"/>
      <c r="EW65" s="183"/>
      <c r="EX65" s="183"/>
      <c r="EY65" s="183"/>
      <c r="EZ65" s="183"/>
      <c r="FA65" s="183"/>
      <c r="FB65" s="183"/>
      <c r="FC65" s="183"/>
      <c r="FD65" s="183"/>
      <c r="FE65" s="183"/>
      <c r="FF65" s="120"/>
      <c r="FP65" s="120"/>
      <c r="FZ65" s="120"/>
      <c r="GJ65" s="120"/>
      <c r="GT65" s="120"/>
      <c r="HD65" s="120"/>
      <c r="HN65" s="120"/>
      <c r="HX65" s="120"/>
      <c r="IH65" s="120"/>
      <c r="IR65" s="120"/>
      <c r="JB65" s="120"/>
      <c r="JL65" s="120"/>
      <c r="JV65" s="120"/>
      <c r="KF65" s="120"/>
    </row>
    <row xmlns:x14ac="http://schemas.microsoft.com/office/spreadsheetml/2009/9/ac" r="66" s="3" customFormat="true" x14ac:dyDescent="0.25">
      <c r="A66" s="376" t="str">
        <f ca="true">IF(ISBLANK('Data Summary'!A68),"",'Data Summary'!A68)</f>
        <v/>
      </c>
      <c r="B66" s="120"/>
      <c r="L66" s="120"/>
      <c r="V66" s="120"/>
      <c r="AF66" s="120"/>
      <c r="AP66" s="120"/>
      <c r="AZ66" s="120"/>
      <c r="BJ66" s="120"/>
      <c r="BT66" s="120"/>
      <c r="CD66" s="120"/>
      <c r="CN66" s="120"/>
      <c r="CX66" s="182"/>
      <c r="CY66" s="183"/>
      <c r="CZ66" s="183"/>
      <c r="DA66" s="183"/>
      <c r="DB66" s="183"/>
      <c r="DC66" s="183"/>
      <c r="DD66" s="183"/>
      <c r="DE66" s="183"/>
      <c r="DF66" s="183"/>
      <c r="DG66" s="183"/>
      <c r="DH66" s="120"/>
      <c r="DR66" s="120"/>
      <c r="EB66" s="120"/>
      <c r="EL66" s="182"/>
      <c r="EM66" s="183"/>
      <c r="EN66" s="183"/>
      <c r="EO66" s="183"/>
      <c r="EP66" s="183"/>
      <c r="EQ66" s="183"/>
      <c r="ER66" s="183"/>
      <c r="ES66" s="183"/>
      <c r="ET66" s="183"/>
      <c r="EU66" s="183"/>
      <c r="EV66" s="182"/>
      <c r="EW66" s="183"/>
      <c r="EX66" s="183"/>
      <c r="EY66" s="183"/>
      <c r="EZ66" s="183"/>
      <c r="FA66" s="183"/>
      <c r="FB66" s="183"/>
      <c r="FC66" s="183"/>
      <c r="FD66" s="183"/>
      <c r="FE66" s="183"/>
      <c r="FF66" s="120"/>
      <c r="FP66" s="120"/>
      <c r="FZ66" s="120"/>
      <c r="GJ66" s="120"/>
      <c r="GT66" s="120"/>
      <c r="HD66" s="120"/>
      <c r="HN66" s="120"/>
      <c r="HX66" s="120"/>
      <c r="IH66" s="120"/>
      <c r="IR66" s="120"/>
      <c r="JB66" s="120"/>
      <c r="JL66" s="120"/>
      <c r="JV66" s="120"/>
      <c r="KF66" s="120"/>
    </row>
    <row xmlns:x14ac="http://schemas.microsoft.com/office/spreadsheetml/2009/9/ac" r="67" s="3" customFormat="true" x14ac:dyDescent="0.25">
      <c r="A67" s="376" t="str">
        <f ca="true">IF(ISBLANK('Data Summary'!A69),"",'Data Summary'!A69)</f>
        <v/>
      </c>
      <c r="B67" s="120"/>
      <c r="L67" s="120"/>
      <c r="V67" s="120"/>
      <c r="AF67" s="120"/>
      <c r="AP67" s="120"/>
      <c r="AZ67" s="120"/>
      <c r="BJ67" s="120"/>
      <c r="BT67" s="120"/>
      <c r="CD67" s="120"/>
      <c r="CN67" s="120"/>
      <c r="CX67" s="182"/>
      <c r="CY67" s="183"/>
      <c r="CZ67" s="183"/>
      <c r="DA67" s="183"/>
      <c r="DB67" s="183"/>
      <c r="DC67" s="183"/>
      <c r="DD67" s="183"/>
      <c r="DE67" s="183"/>
      <c r="DF67" s="183"/>
      <c r="DG67" s="183"/>
      <c r="DH67" s="120"/>
      <c r="DR67" s="120"/>
      <c r="EB67" s="120"/>
      <c r="EL67" s="182"/>
      <c r="EM67" s="183"/>
      <c r="EN67" s="183"/>
      <c r="EO67" s="183"/>
      <c r="EP67" s="183"/>
      <c r="EQ67" s="183"/>
      <c r="ER67" s="183"/>
      <c r="ES67" s="183"/>
      <c r="ET67" s="183"/>
      <c r="EU67" s="183"/>
      <c r="EV67" s="182"/>
      <c r="EW67" s="183"/>
      <c r="EX67" s="183"/>
      <c r="EY67" s="183"/>
      <c r="EZ67" s="183"/>
      <c r="FA67" s="183"/>
      <c r="FB67" s="183"/>
      <c r="FC67" s="183"/>
      <c r="FD67" s="183"/>
      <c r="FE67" s="183"/>
      <c r="FF67" s="120"/>
      <c r="FP67" s="120"/>
      <c r="FZ67" s="120"/>
      <c r="GJ67" s="120"/>
      <c r="GT67" s="120"/>
      <c r="HD67" s="120"/>
      <c r="HN67" s="120"/>
      <c r="HX67" s="120"/>
      <c r="IH67" s="120"/>
      <c r="IR67" s="120"/>
      <c r="JB67" s="120"/>
      <c r="JL67" s="120"/>
      <c r="JV67" s="120"/>
      <c r="KF67" s="120"/>
    </row>
    <row xmlns:x14ac="http://schemas.microsoft.com/office/spreadsheetml/2009/9/ac" r="68" s="3" customFormat="true" x14ac:dyDescent="0.25">
      <c r="A68" s="376" t="str">
        <f ca="true">IF(ISBLANK('Data Summary'!A70),"",'Data Summary'!A70)</f>
        <v/>
      </c>
      <c r="B68" s="120"/>
      <c r="L68" s="120"/>
      <c r="V68" s="120"/>
      <c r="AF68" s="120"/>
      <c r="AP68" s="120"/>
      <c r="AZ68" s="120"/>
      <c r="BJ68" s="120"/>
      <c r="BT68" s="120"/>
      <c r="CD68" s="120"/>
      <c r="CN68" s="120"/>
      <c r="CX68" s="182"/>
      <c r="CY68" s="183"/>
      <c r="CZ68" s="183"/>
      <c r="DA68" s="183"/>
      <c r="DB68" s="183"/>
      <c r="DC68" s="183"/>
      <c r="DD68" s="183"/>
      <c r="DE68" s="183"/>
      <c r="DF68" s="183"/>
      <c r="DG68" s="183"/>
      <c r="DH68" s="120"/>
      <c r="DR68" s="120"/>
      <c r="EB68" s="120"/>
      <c r="EL68" s="182"/>
      <c r="EM68" s="183"/>
      <c r="EN68" s="183"/>
      <c r="EO68" s="183"/>
      <c r="EP68" s="183"/>
      <c r="EQ68" s="183"/>
      <c r="ER68" s="183"/>
      <c r="ES68" s="183"/>
      <c r="ET68" s="183"/>
      <c r="EU68" s="183"/>
      <c r="EV68" s="182"/>
      <c r="EW68" s="183"/>
      <c r="EX68" s="183"/>
      <c r="EY68" s="183"/>
      <c r="EZ68" s="183"/>
      <c r="FA68" s="183"/>
      <c r="FB68" s="183"/>
      <c r="FC68" s="183"/>
      <c r="FD68" s="183"/>
      <c r="FE68" s="183"/>
      <c r="FF68" s="120"/>
      <c r="FP68" s="120"/>
      <c r="FZ68" s="120"/>
      <c r="GJ68" s="120"/>
      <c r="GT68" s="120"/>
      <c r="HD68" s="120"/>
      <c r="HN68" s="120"/>
      <c r="HX68" s="120"/>
      <c r="IH68" s="120"/>
      <c r="IR68" s="120"/>
      <c r="JB68" s="120"/>
      <c r="JL68" s="120"/>
      <c r="JV68" s="120"/>
      <c r="KF68" s="120"/>
    </row>
    <row xmlns:x14ac="http://schemas.microsoft.com/office/spreadsheetml/2009/9/ac" r="69" s="3" customFormat="true" x14ac:dyDescent="0.25">
      <c r="A69" s="376" t="str">
        <f ca="true">IF(ISBLANK('Data Summary'!A71),"",'Data Summary'!A71)</f>
        <v/>
      </c>
      <c r="B69" s="120"/>
      <c r="L69" s="120"/>
      <c r="V69" s="120"/>
      <c r="AF69" s="120"/>
      <c r="AP69" s="120"/>
      <c r="AZ69" s="120"/>
      <c r="BJ69" s="120"/>
      <c r="BT69" s="120"/>
      <c r="CD69" s="120"/>
      <c r="CN69" s="120"/>
      <c r="CX69" s="182"/>
      <c r="CY69" s="183"/>
      <c r="CZ69" s="183"/>
      <c r="DA69" s="183"/>
      <c r="DB69" s="183"/>
      <c r="DC69" s="183"/>
      <c r="DD69" s="183"/>
      <c r="DE69" s="183"/>
      <c r="DF69" s="183"/>
      <c r="DG69" s="183"/>
      <c r="DH69" s="120"/>
      <c r="DR69" s="120"/>
      <c r="EB69" s="120"/>
      <c r="EL69" s="182"/>
      <c r="EM69" s="183"/>
      <c r="EN69" s="183"/>
      <c r="EO69" s="183"/>
      <c r="EP69" s="183"/>
      <c r="EQ69" s="183"/>
      <c r="ER69" s="183"/>
      <c r="ES69" s="183"/>
      <c r="ET69" s="183"/>
      <c r="EU69" s="183"/>
      <c r="EV69" s="182"/>
      <c r="EW69" s="183"/>
      <c r="EX69" s="183"/>
      <c r="EY69" s="183"/>
      <c r="EZ69" s="183"/>
      <c r="FA69" s="183"/>
      <c r="FB69" s="183"/>
      <c r="FC69" s="183"/>
      <c r="FD69" s="183"/>
      <c r="FE69" s="183"/>
      <c r="FF69" s="120"/>
      <c r="FP69" s="120"/>
      <c r="FZ69" s="120"/>
      <c r="GJ69" s="120"/>
      <c r="GT69" s="120"/>
      <c r="HD69" s="120"/>
      <c r="HN69" s="120"/>
      <c r="HX69" s="120"/>
      <c r="IH69" s="120"/>
      <c r="IR69" s="120"/>
      <c r="JB69" s="120"/>
      <c r="JL69" s="120"/>
      <c r="JV69" s="120"/>
      <c r="KF69" s="120"/>
    </row>
    <row xmlns:x14ac="http://schemas.microsoft.com/office/spreadsheetml/2009/9/ac" r="70" s="3" customFormat="true" x14ac:dyDescent="0.25">
      <c r="A70" s="376" t="str">
        <f ca="true">IF(ISBLANK('Data Summary'!A72),"",'Data Summary'!A72)</f>
        <v/>
      </c>
      <c r="B70" s="120"/>
      <c r="L70" s="120"/>
      <c r="V70" s="120"/>
      <c r="AF70" s="120"/>
      <c r="AP70" s="120"/>
      <c r="AZ70" s="120"/>
      <c r="BJ70" s="120"/>
      <c r="BT70" s="120"/>
      <c r="CD70" s="120"/>
      <c r="CN70" s="120"/>
      <c r="CX70" s="182"/>
      <c r="CY70" s="183"/>
      <c r="CZ70" s="183"/>
      <c r="DA70" s="183"/>
      <c r="DB70" s="183"/>
      <c r="DC70" s="183"/>
      <c r="DD70" s="183"/>
      <c r="DE70" s="183"/>
      <c r="DF70" s="183"/>
      <c r="DG70" s="183"/>
      <c r="DH70" s="120"/>
      <c r="DR70" s="120"/>
      <c r="EB70" s="120"/>
      <c r="EL70" s="182"/>
      <c r="EM70" s="183"/>
      <c r="EN70" s="183"/>
      <c r="EO70" s="183"/>
      <c r="EP70" s="183"/>
      <c r="EQ70" s="183"/>
      <c r="ER70" s="183"/>
      <c r="ES70" s="183"/>
      <c r="ET70" s="183"/>
      <c r="EU70" s="183"/>
      <c r="EV70" s="182"/>
      <c r="EW70" s="183"/>
      <c r="EX70" s="183"/>
      <c r="EY70" s="183"/>
      <c r="EZ70" s="183"/>
      <c r="FA70" s="183"/>
      <c r="FB70" s="183"/>
      <c r="FC70" s="183"/>
      <c r="FD70" s="183"/>
      <c r="FE70" s="183"/>
      <c r="FF70" s="120"/>
      <c r="FP70" s="120"/>
      <c r="FZ70" s="120"/>
      <c r="GJ70" s="120"/>
      <c r="GT70" s="120"/>
      <c r="HD70" s="120"/>
      <c r="HN70" s="120"/>
      <c r="HX70" s="120"/>
      <c r="IH70" s="120"/>
      <c r="IR70" s="120"/>
      <c r="JB70" s="120"/>
      <c r="JL70" s="120"/>
      <c r="JV70" s="120"/>
      <c r="KF70" s="120"/>
    </row>
    <row xmlns:x14ac="http://schemas.microsoft.com/office/spreadsheetml/2009/9/ac" r="71" s="3" customFormat="true" x14ac:dyDescent="0.25">
      <c r="A71" s="376" t="str">
        <f ca="true">IF(ISBLANK('Data Summary'!A73),"",'Data Summary'!A73)</f>
        <v/>
      </c>
      <c r="B71" s="120"/>
      <c r="L71" s="120"/>
      <c r="V71" s="120"/>
      <c r="AF71" s="120"/>
      <c r="AP71" s="120"/>
      <c r="AZ71" s="120"/>
      <c r="BJ71" s="120"/>
      <c r="BT71" s="120"/>
      <c r="CD71" s="120"/>
      <c r="CN71" s="120"/>
      <c r="CX71" s="182"/>
      <c r="CY71" s="183"/>
      <c r="CZ71" s="183"/>
      <c r="DA71" s="183"/>
      <c r="DB71" s="183"/>
      <c r="DC71" s="183"/>
      <c r="DD71" s="183"/>
      <c r="DE71" s="183"/>
      <c r="DF71" s="183"/>
      <c r="DG71" s="183"/>
      <c r="DH71" s="120"/>
      <c r="DR71" s="120"/>
      <c r="EB71" s="120"/>
      <c r="EL71" s="182"/>
      <c r="EM71" s="183"/>
      <c r="EN71" s="183"/>
      <c r="EO71" s="183"/>
      <c r="EP71" s="183"/>
      <c r="EQ71" s="183"/>
      <c r="ER71" s="183"/>
      <c r="ES71" s="183"/>
      <c r="ET71" s="183"/>
      <c r="EU71" s="183"/>
      <c r="EV71" s="182"/>
      <c r="EW71" s="183"/>
      <c r="EX71" s="183"/>
      <c r="EY71" s="183"/>
      <c r="EZ71" s="183"/>
      <c r="FA71" s="183"/>
      <c r="FB71" s="183"/>
      <c r="FC71" s="183"/>
      <c r="FD71" s="183"/>
      <c r="FE71" s="183"/>
      <c r="FF71" s="120"/>
      <c r="FP71" s="120"/>
      <c r="FZ71" s="120"/>
      <c r="GJ71" s="120"/>
      <c r="GT71" s="120"/>
      <c r="HD71" s="120"/>
      <c r="HN71" s="120"/>
      <c r="HX71" s="120"/>
      <c r="IH71" s="120"/>
      <c r="IR71" s="120"/>
      <c r="JB71" s="120"/>
      <c r="JL71" s="120"/>
      <c r="JV71" s="120"/>
      <c r="KF71" s="120"/>
    </row>
    <row xmlns:x14ac="http://schemas.microsoft.com/office/spreadsheetml/2009/9/ac" r="72" s="3" customFormat="true" x14ac:dyDescent="0.25">
      <c r="A72" s="376" t="str">
        <f ca="true">IF(ISBLANK('Data Summary'!A74),"",'Data Summary'!A74)</f>
        <v/>
      </c>
      <c r="B72" s="120"/>
      <c r="L72" s="120"/>
      <c r="V72" s="120"/>
      <c r="AF72" s="120"/>
      <c r="AP72" s="120"/>
      <c r="AZ72" s="120"/>
      <c r="BJ72" s="120"/>
      <c r="BT72" s="120"/>
      <c r="CD72" s="120"/>
      <c r="CN72" s="120"/>
      <c r="CX72" s="182"/>
      <c r="CY72" s="183"/>
      <c r="CZ72" s="183"/>
      <c r="DA72" s="183"/>
      <c r="DB72" s="183"/>
      <c r="DC72" s="183"/>
      <c r="DD72" s="183"/>
      <c r="DE72" s="183"/>
      <c r="DF72" s="183"/>
      <c r="DG72" s="183"/>
      <c r="DH72" s="120"/>
      <c r="DR72" s="120"/>
      <c r="EB72" s="120"/>
      <c r="EL72" s="182"/>
      <c r="EM72" s="183"/>
      <c r="EN72" s="183"/>
      <c r="EO72" s="183"/>
      <c r="EP72" s="183"/>
      <c r="EQ72" s="183"/>
      <c r="ER72" s="183"/>
      <c r="ES72" s="183"/>
      <c r="ET72" s="183"/>
      <c r="EU72" s="183"/>
      <c r="EV72" s="182"/>
      <c r="EW72" s="183"/>
      <c r="EX72" s="183"/>
      <c r="EY72" s="183"/>
      <c r="EZ72" s="183"/>
      <c r="FA72" s="183"/>
      <c r="FB72" s="183"/>
      <c r="FC72" s="183"/>
      <c r="FD72" s="183"/>
      <c r="FE72" s="183"/>
      <c r="FF72" s="120"/>
      <c r="FP72" s="120"/>
      <c r="FZ72" s="120"/>
      <c r="GJ72" s="120"/>
      <c r="GT72" s="120"/>
      <c r="HD72" s="120"/>
      <c r="HN72" s="120"/>
      <c r="HX72" s="120"/>
      <c r="IH72" s="120"/>
      <c r="IR72" s="120"/>
      <c r="JB72" s="120"/>
      <c r="JL72" s="120"/>
      <c r="JV72" s="120"/>
      <c r="KF72" s="120"/>
    </row>
    <row xmlns:x14ac="http://schemas.microsoft.com/office/spreadsheetml/2009/9/ac" r="73" s="3" customFormat="true" x14ac:dyDescent="0.25">
      <c r="A73" s="376" t="str">
        <f ca="true">IF(ISBLANK('Data Summary'!A75),"",'Data Summary'!A75)</f>
        <v/>
      </c>
      <c r="B73" s="120"/>
      <c r="L73" s="120"/>
      <c r="V73" s="120"/>
      <c r="AF73" s="120"/>
      <c r="AP73" s="120"/>
      <c r="AZ73" s="120"/>
      <c r="BJ73" s="120"/>
      <c r="BT73" s="120"/>
      <c r="CD73" s="120"/>
      <c r="CN73" s="120"/>
      <c r="CX73" s="182"/>
      <c r="CY73" s="183"/>
      <c r="CZ73" s="183"/>
      <c r="DA73" s="183"/>
      <c r="DB73" s="183"/>
      <c r="DC73" s="183"/>
      <c r="DD73" s="183"/>
      <c r="DE73" s="183"/>
      <c r="DF73" s="183"/>
      <c r="DG73" s="183"/>
      <c r="DH73" s="120"/>
      <c r="DR73" s="120"/>
      <c r="EB73" s="120"/>
      <c r="EL73" s="182"/>
      <c r="EM73" s="183"/>
      <c r="EN73" s="183"/>
      <c r="EO73" s="183"/>
      <c r="EP73" s="183"/>
      <c r="EQ73" s="183"/>
      <c r="ER73" s="183"/>
      <c r="ES73" s="183"/>
      <c r="ET73" s="183"/>
      <c r="EU73" s="183"/>
      <c r="EV73" s="182"/>
      <c r="EW73" s="183"/>
      <c r="EX73" s="183"/>
      <c r="EY73" s="183"/>
      <c r="EZ73" s="183"/>
      <c r="FA73" s="183"/>
      <c r="FB73" s="183"/>
      <c r="FC73" s="183"/>
      <c r="FD73" s="183"/>
      <c r="FE73" s="183"/>
      <c r="FF73" s="120"/>
      <c r="FP73" s="120"/>
      <c r="FZ73" s="120"/>
      <c r="GJ73" s="120"/>
      <c r="GT73" s="120"/>
      <c r="HD73" s="120"/>
      <c r="HN73" s="120"/>
      <c r="HX73" s="120"/>
      <c r="IH73" s="120"/>
      <c r="IR73" s="120"/>
      <c r="JB73" s="120"/>
      <c r="JL73" s="120"/>
      <c r="JV73" s="120"/>
      <c r="KF73" s="120"/>
    </row>
    <row xmlns:x14ac="http://schemas.microsoft.com/office/spreadsheetml/2009/9/ac" r="74" s="3" customFormat="true" x14ac:dyDescent="0.25">
      <c r="A74" s="376" t="str">
        <f ca="true">IF(ISBLANK('Data Summary'!A76),"",'Data Summary'!A76)</f>
        <v/>
      </c>
      <c r="B74" s="120"/>
      <c r="L74" s="120"/>
      <c r="V74" s="120"/>
      <c r="AF74" s="120"/>
      <c r="AP74" s="120"/>
      <c r="AZ74" s="120"/>
      <c r="BJ74" s="120"/>
      <c r="BT74" s="120"/>
      <c r="CD74" s="120"/>
      <c r="CN74" s="120"/>
      <c r="CX74" s="182"/>
      <c r="CY74" s="183"/>
      <c r="CZ74" s="183"/>
      <c r="DA74" s="183"/>
      <c r="DB74" s="183"/>
      <c r="DC74" s="183"/>
      <c r="DD74" s="183"/>
      <c r="DE74" s="183"/>
      <c r="DF74" s="183"/>
      <c r="DG74" s="183"/>
      <c r="DH74" s="120"/>
      <c r="DR74" s="120"/>
      <c r="EB74" s="120"/>
      <c r="EL74" s="182"/>
      <c r="EM74" s="183"/>
      <c r="EN74" s="183"/>
      <c r="EO74" s="183"/>
      <c r="EP74" s="183"/>
      <c r="EQ74" s="183"/>
      <c r="ER74" s="183"/>
      <c r="ES74" s="183"/>
      <c r="ET74" s="183"/>
      <c r="EU74" s="183"/>
      <c r="EV74" s="182"/>
      <c r="EW74" s="183"/>
      <c r="EX74" s="183"/>
      <c r="EY74" s="183"/>
      <c r="EZ74" s="183"/>
      <c r="FA74" s="183"/>
      <c r="FB74" s="183"/>
      <c r="FC74" s="183"/>
      <c r="FD74" s="183"/>
      <c r="FE74" s="183"/>
      <c r="FF74" s="120"/>
      <c r="FP74" s="120"/>
      <c r="FZ74" s="120"/>
      <c r="GJ74" s="120"/>
      <c r="GT74" s="120"/>
      <c r="HD74" s="120"/>
      <c r="HN74" s="120"/>
      <c r="HX74" s="120"/>
      <c r="IH74" s="120"/>
      <c r="IR74" s="120"/>
      <c r="JB74" s="120"/>
      <c r="JL74" s="120"/>
      <c r="JV74" s="120"/>
      <c r="KF74" s="120"/>
    </row>
    <row xmlns:x14ac="http://schemas.microsoft.com/office/spreadsheetml/2009/9/ac" r="75" s="3" customFormat="true" x14ac:dyDescent="0.25">
      <c r="A75" s="376" t="str">
        <f ca="true">IF(ISBLANK('Data Summary'!A77),"",'Data Summary'!A77)</f>
        <v/>
      </c>
      <c r="B75" s="120"/>
      <c r="L75" s="120"/>
      <c r="V75" s="120"/>
      <c r="AF75" s="120"/>
      <c r="AP75" s="120"/>
      <c r="AZ75" s="120"/>
      <c r="BJ75" s="120"/>
      <c r="BT75" s="120"/>
      <c r="CD75" s="120"/>
      <c r="CN75" s="120"/>
      <c r="CX75" s="182"/>
      <c r="CY75" s="183"/>
      <c r="CZ75" s="183"/>
      <c r="DA75" s="183"/>
      <c r="DB75" s="183"/>
      <c r="DC75" s="183"/>
      <c r="DD75" s="183"/>
      <c r="DE75" s="183"/>
      <c r="DF75" s="183"/>
      <c r="DG75" s="183"/>
      <c r="DH75" s="120"/>
      <c r="DR75" s="120"/>
      <c r="EB75" s="120"/>
      <c r="EL75" s="182"/>
      <c r="EM75" s="183"/>
      <c r="EN75" s="183"/>
      <c r="EO75" s="183"/>
      <c r="EP75" s="183"/>
      <c r="EQ75" s="183"/>
      <c r="ER75" s="183"/>
      <c r="ES75" s="183"/>
      <c r="ET75" s="183"/>
      <c r="EU75" s="183"/>
      <c r="EV75" s="182"/>
      <c r="EW75" s="183"/>
      <c r="EX75" s="183"/>
      <c r="EY75" s="183"/>
      <c r="EZ75" s="183"/>
      <c r="FA75" s="183"/>
      <c r="FB75" s="183"/>
      <c r="FC75" s="183"/>
      <c r="FD75" s="183"/>
      <c r="FE75" s="183"/>
      <c r="FF75" s="120"/>
      <c r="FP75" s="120"/>
      <c r="FZ75" s="120"/>
      <c r="GJ75" s="120"/>
      <c r="GT75" s="120"/>
      <c r="HD75" s="120"/>
      <c r="HN75" s="120"/>
      <c r="HX75" s="120"/>
      <c r="IH75" s="120"/>
      <c r="IR75" s="120"/>
      <c r="JB75" s="120"/>
      <c r="JL75" s="120"/>
      <c r="JV75" s="120"/>
      <c r="KF75" s="120"/>
    </row>
    <row xmlns:x14ac="http://schemas.microsoft.com/office/spreadsheetml/2009/9/ac" r="76" s="3" customFormat="true" x14ac:dyDescent="0.25">
      <c r="A76" s="376" t="str">
        <f ca="true">IF(ISBLANK('Data Summary'!A78),"",'Data Summary'!A78)</f>
        <v/>
      </c>
      <c r="B76" s="120"/>
      <c r="L76" s="120"/>
      <c r="V76" s="120"/>
      <c r="AF76" s="120"/>
      <c r="AP76" s="120"/>
      <c r="AZ76" s="120"/>
      <c r="BJ76" s="120"/>
      <c r="BT76" s="120"/>
      <c r="CD76" s="120"/>
      <c r="CN76" s="120"/>
      <c r="CX76" s="182"/>
      <c r="CY76" s="183"/>
      <c r="CZ76" s="183"/>
      <c r="DA76" s="183"/>
      <c r="DB76" s="183"/>
      <c r="DC76" s="183"/>
      <c r="DD76" s="183"/>
      <c r="DE76" s="183"/>
      <c r="DF76" s="183"/>
      <c r="DG76" s="183"/>
      <c r="DH76" s="120"/>
      <c r="DR76" s="120"/>
      <c r="EB76" s="120"/>
      <c r="EL76" s="182"/>
      <c r="EM76" s="183"/>
      <c r="EN76" s="183"/>
      <c r="EO76" s="183"/>
      <c r="EP76" s="183"/>
      <c r="EQ76" s="183"/>
      <c r="ER76" s="183"/>
      <c r="ES76" s="183"/>
      <c r="ET76" s="183"/>
      <c r="EU76" s="183"/>
      <c r="EV76" s="182"/>
      <c r="EW76" s="183"/>
      <c r="EX76" s="183"/>
      <c r="EY76" s="183"/>
      <c r="EZ76" s="183"/>
      <c r="FA76" s="183"/>
      <c r="FB76" s="183"/>
      <c r="FC76" s="183"/>
      <c r="FD76" s="183"/>
      <c r="FE76" s="183"/>
      <c r="FF76" s="120"/>
      <c r="FP76" s="120"/>
      <c r="FZ76" s="120"/>
      <c r="GJ76" s="120"/>
      <c r="GT76" s="120"/>
      <c r="HD76" s="120"/>
      <c r="HN76" s="120"/>
      <c r="HX76" s="120"/>
      <c r="IH76" s="120"/>
      <c r="IR76" s="120"/>
      <c r="JB76" s="120"/>
      <c r="JL76" s="120"/>
      <c r="JV76" s="120"/>
      <c r="KF76" s="120"/>
    </row>
    <row xmlns:x14ac="http://schemas.microsoft.com/office/spreadsheetml/2009/9/ac" r="77" s="3" customFormat="true" x14ac:dyDescent="0.25">
      <c r="A77" s="376" t="str">
        <f ca="true">IF(ISBLANK('Data Summary'!A79),"",'Data Summary'!A79)</f>
        <v/>
      </c>
      <c r="B77" s="120"/>
      <c r="L77" s="120"/>
      <c r="V77" s="120"/>
      <c r="AF77" s="120"/>
      <c r="AP77" s="120"/>
      <c r="AZ77" s="120"/>
      <c r="BJ77" s="120"/>
      <c r="BT77" s="120"/>
      <c r="CD77" s="120"/>
      <c r="CN77" s="120"/>
      <c r="CX77" s="182"/>
      <c r="CY77" s="183"/>
      <c r="CZ77" s="183"/>
      <c r="DA77" s="183"/>
      <c r="DB77" s="183"/>
      <c r="DC77" s="183"/>
      <c r="DD77" s="183"/>
      <c r="DE77" s="183"/>
      <c r="DF77" s="183"/>
      <c r="DG77" s="183"/>
      <c r="DH77" s="120"/>
      <c r="DR77" s="120"/>
      <c r="EB77" s="120"/>
      <c r="EL77" s="182"/>
      <c r="EM77" s="183"/>
      <c r="EN77" s="183"/>
      <c r="EO77" s="183"/>
      <c r="EP77" s="183"/>
      <c r="EQ77" s="183"/>
      <c r="ER77" s="183"/>
      <c r="ES77" s="183"/>
      <c r="ET77" s="183"/>
      <c r="EU77" s="183"/>
      <c r="EV77" s="182"/>
      <c r="EW77" s="183"/>
      <c r="EX77" s="183"/>
      <c r="EY77" s="183"/>
      <c r="EZ77" s="183"/>
      <c r="FA77" s="183"/>
      <c r="FB77" s="183"/>
      <c r="FC77" s="183"/>
      <c r="FD77" s="183"/>
      <c r="FE77" s="183"/>
      <c r="FF77" s="120"/>
      <c r="FP77" s="120"/>
      <c r="FZ77" s="120"/>
      <c r="GJ77" s="120"/>
      <c r="GT77" s="120"/>
      <c r="HD77" s="120"/>
      <c r="HN77" s="120"/>
      <c r="HX77" s="120"/>
      <c r="IH77" s="120"/>
      <c r="IR77" s="120"/>
      <c r="JB77" s="120"/>
      <c r="JL77" s="120"/>
      <c r="JV77" s="120"/>
      <c r="KF77" s="120"/>
    </row>
    <row xmlns:x14ac="http://schemas.microsoft.com/office/spreadsheetml/2009/9/ac" r="78" s="3" customFormat="true" x14ac:dyDescent="0.25">
      <c r="A78" s="376" t="str">
        <f ca="true">IF(ISBLANK('Data Summary'!A80),"",'Data Summary'!A80)</f>
        <v/>
      </c>
      <c r="B78" s="120"/>
      <c r="L78" s="120"/>
      <c r="V78" s="120"/>
      <c r="AF78" s="120"/>
      <c r="AP78" s="120"/>
      <c r="AZ78" s="120"/>
      <c r="BJ78" s="120"/>
      <c r="BT78" s="120"/>
      <c r="CD78" s="120"/>
      <c r="CN78" s="120"/>
      <c r="CX78" s="182"/>
      <c r="CY78" s="183"/>
      <c r="CZ78" s="183"/>
      <c r="DA78" s="183"/>
      <c r="DB78" s="183"/>
      <c r="DC78" s="183"/>
      <c r="DD78" s="183"/>
      <c r="DE78" s="183"/>
      <c r="DF78" s="183"/>
      <c r="DG78" s="183"/>
      <c r="DH78" s="120"/>
      <c r="DR78" s="120"/>
      <c r="EB78" s="120"/>
      <c r="EL78" s="182"/>
      <c r="EM78" s="183"/>
      <c r="EN78" s="183"/>
      <c r="EO78" s="183"/>
      <c r="EP78" s="183"/>
      <c r="EQ78" s="183"/>
      <c r="ER78" s="183"/>
      <c r="ES78" s="183"/>
      <c r="ET78" s="183"/>
      <c r="EU78" s="183"/>
      <c r="EV78" s="182"/>
      <c r="EW78" s="183"/>
      <c r="EX78" s="183"/>
      <c r="EY78" s="183"/>
      <c r="EZ78" s="183"/>
      <c r="FA78" s="183"/>
      <c r="FB78" s="183"/>
      <c r="FC78" s="183"/>
      <c r="FD78" s="183"/>
      <c r="FE78" s="183"/>
      <c r="FF78" s="120"/>
      <c r="FP78" s="120"/>
      <c r="FZ78" s="120"/>
      <c r="GJ78" s="120"/>
      <c r="GT78" s="120"/>
      <c r="HD78" s="120"/>
      <c r="HN78" s="120"/>
      <c r="HX78" s="120"/>
      <c r="IH78" s="120"/>
      <c r="IR78" s="120"/>
      <c r="JB78" s="120"/>
      <c r="JL78" s="120"/>
      <c r="JV78" s="120"/>
      <c r="KF78" s="120"/>
    </row>
    <row xmlns:x14ac="http://schemas.microsoft.com/office/spreadsheetml/2009/9/ac" r="79" s="3" customFormat="true" x14ac:dyDescent="0.25">
      <c r="A79" s="376" t="str">
        <f ca="true">IF(ISBLANK('Data Summary'!A81),"",'Data Summary'!A81)</f>
        <v/>
      </c>
      <c r="B79" s="120"/>
      <c r="L79" s="120"/>
      <c r="V79" s="120"/>
      <c r="AF79" s="120"/>
      <c r="AP79" s="120"/>
      <c r="AZ79" s="120"/>
      <c r="BJ79" s="120"/>
      <c r="BT79" s="120"/>
      <c r="CD79" s="120"/>
      <c r="CN79" s="120"/>
      <c r="CX79" s="182"/>
      <c r="CY79" s="183"/>
      <c r="CZ79" s="183"/>
      <c r="DA79" s="183"/>
      <c r="DB79" s="183"/>
      <c r="DC79" s="183"/>
      <c r="DD79" s="183"/>
      <c r="DE79" s="183"/>
      <c r="DF79" s="183"/>
      <c r="DG79" s="183"/>
      <c r="DH79" s="120"/>
      <c r="DR79" s="120"/>
      <c r="EB79" s="120"/>
      <c r="EL79" s="182"/>
      <c r="EM79" s="183"/>
      <c r="EN79" s="183"/>
      <c r="EO79" s="183"/>
      <c r="EP79" s="183"/>
      <c r="EQ79" s="183"/>
      <c r="ER79" s="183"/>
      <c r="ES79" s="183"/>
      <c r="ET79" s="183"/>
      <c r="EU79" s="183"/>
      <c r="EV79" s="182"/>
      <c r="EW79" s="183"/>
      <c r="EX79" s="183"/>
      <c r="EY79" s="183"/>
      <c r="EZ79" s="183"/>
      <c r="FA79" s="183"/>
      <c r="FB79" s="183"/>
      <c r="FC79" s="183"/>
      <c r="FD79" s="183"/>
      <c r="FE79" s="183"/>
      <c r="FF79" s="120"/>
      <c r="FP79" s="120"/>
      <c r="FZ79" s="120"/>
      <c r="GJ79" s="120"/>
      <c r="GT79" s="120"/>
      <c r="HD79" s="120"/>
      <c r="HN79" s="120"/>
      <c r="HX79" s="120"/>
      <c r="IH79" s="120"/>
      <c r="IR79" s="120"/>
      <c r="JB79" s="120"/>
      <c r="JL79" s="120"/>
      <c r="JV79" s="120"/>
      <c r="KF79" s="120"/>
    </row>
    <row xmlns:x14ac="http://schemas.microsoft.com/office/spreadsheetml/2009/9/ac" r="80" s="3" customFormat="true" x14ac:dyDescent="0.25">
      <c r="A80" s="376" t="str">
        <f ca="true">IF(ISBLANK('Data Summary'!A82),"",'Data Summary'!A82)</f>
        <v/>
      </c>
      <c r="B80" s="120"/>
      <c r="L80" s="120"/>
      <c r="V80" s="120"/>
      <c r="AF80" s="120"/>
      <c r="AP80" s="120"/>
      <c r="AZ80" s="120"/>
      <c r="BJ80" s="120"/>
      <c r="BT80" s="120"/>
      <c r="CD80" s="120"/>
      <c r="CN80" s="120"/>
      <c r="CX80" s="182"/>
      <c r="CY80" s="183"/>
      <c r="CZ80" s="183"/>
      <c r="DA80" s="183"/>
      <c r="DB80" s="183"/>
      <c r="DC80" s="183"/>
      <c r="DD80" s="183"/>
      <c r="DE80" s="183"/>
      <c r="DF80" s="183"/>
      <c r="DG80" s="183"/>
      <c r="DH80" s="120"/>
      <c r="DR80" s="120"/>
      <c r="EB80" s="120"/>
      <c r="EL80" s="182"/>
      <c r="EM80" s="183"/>
      <c r="EN80" s="183"/>
      <c r="EO80" s="183"/>
      <c r="EP80" s="183"/>
      <c r="EQ80" s="183"/>
      <c r="ER80" s="183"/>
      <c r="ES80" s="183"/>
      <c r="ET80" s="183"/>
      <c r="EU80" s="183"/>
      <c r="EV80" s="182"/>
      <c r="EW80" s="183"/>
      <c r="EX80" s="183"/>
      <c r="EY80" s="183"/>
      <c r="EZ80" s="183"/>
      <c r="FA80" s="183"/>
      <c r="FB80" s="183"/>
      <c r="FC80" s="183"/>
      <c r="FD80" s="183"/>
      <c r="FE80" s="183"/>
      <c r="FF80" s="120"/>
      <c r="FP80" s="120"/>
      <c r="FZ80" s="120"/>
      <c r="GJ80" s="120"/>
      <c r="GT80" s="120"/>
      <c r="HD80" s="120"/>
      <c r="HN80" s="120"/>
      <c r="HX80" s="120"/>
      <c r="IH80" s="120"/>
      <c r="IR80" s="120"/>
      <c r="JB80" s="120"/>
      <c r="JL80" s="120"/>
      <c r="JV80" s="120"/>
      <c r="KF80" s="120"/>
    </row>
    <row xmlns:x14ac="http://schemas.microsoft.com/office/spreadsheetml/2009/9/ac" r="81" s="3" customFormat="true" x14ac:dyDescent="0.25">
      <c r="A81" s="376" t="str">
        <f ca="true">IF(ISBLANK('Data Summary'!A83),"",'Data Summary'!A83)</f>
        <v/>
      </c>
      <c r="B81" s="120"/>
      <c r="L81" s="120"/>
      <c r="V81" s="120"/>
      <c r="AF81" s="120"/>
      <c r="AP81" s="120"/>
      <c r="AZ81" s="120"/>
      <c r="BJ81" s="120"/>
      <c r="BT81" s="120"/>
      <c r="CD81" s="120"/>
      <c r="CN81" s="120"/>
      <c r="CX81" s="182"/>
      <c r="CY81" s="183"/>
      <c r="CZ81" s="183"/>
      <c r="DA81" s="183"/>
      <c r="DB81" s="183"/>
      <c r="DC81" s="183"/>
      <c r="DD81" s="183"/>
      <c r="DE81" s="183"/>
      <c r="DF81" s="183"/>
      <c r="DG81" s="183"/>
      <c r="DH81" s="120"/>
      <c r="DR81" s="120"/>
      <c r="EB81" s="120"/>
      <c r="EL81" s="182"/>
      <c r="EM81" s="183"/>
      <c r="EN81" s="183"/>
      <c r="EO81" s="183"/>
      <c r="EP81" s="183"/>
      <c r="EQ81" s="183"/>
      <c r="ER81" s="183"/>
      <c r="ES81" s="183"/>
      <c r="ET81" s="183"/>
      <c r="EU81" s="183"/>
      <c r="EV81" s="182"/>
      <c r="EW81" s="183"/>
      <c r="EX81" s="183"/>
      <c r="EY81" s="183"/>
      <c r="EZ81" s="183"/>
      <c r="FA81" s="183"/>
      <c r="FB81" s="183"/>
      <c r="FC81" s="183"/>
      <c r="FD81" s="183"/>
      <c r="FE81" s="183"/>
      <c r="FF81" s="120"/>
      <c r="FP81" s="120"/>
      <c r="FZ81" s="120"/>
      <c r="GJ81" s="120"/>
      <c r="GT81" s="120"/>
      <c r="HD81" s="120"/>
      <c r="HN81" s="120"/>
      <c r="HX81" s="120"/>
      <c r="IH81" s="120"/>
      <c r="IR81" s="120"/>
      <c r="JB81" s="120"/>
      <c r="JL81" s="120"/>
      <c r="JV81" s="120"/>
      <c r="KF81" s="120"/>
    </row>
    <row xmlns:x14ac="http://schemas.microsoft.com/office/spreadsheetml/2009/9/ac" r="82" s="3" customFormat="true" x14ac:dyDescent="0.25">
      <c r="A82" s="376" t="str">
        <f ca="true">IF(ISBLANK('Data Summary'!A84),"",'Data Summary'!A84)</f>
        <v/>
      </c>
      <c r="B82" s="120"/>
      <c r="L82" s="120"/>
      <c r="V82" s="120"/>
      <c r="AF82" s="120"/>
      <c r="AP82" s="120"/>
      <c r="AZ82" s="120"/>
      <c r="BJ82" s="120"/>
      <c r="BT82" s="120"/>
      <c r="CD82" s="120"/>
      <c r="CN82" s="120"/>
      <c r="CX82" s="182"/>
      <c r="CY82" s="183"/>
      <c r="CZ82" s="183"/>
      <c r="DA82" s="183"/>
      <c r="DB82" s="183"/>
      <c r="DC82" s="183"/>
      <c r="DD82" s="183"/>
      <c r="DE82" s="183"/>
      <c r="DF82" s="183"/>
      <c r="DG82" s="183"/>
      <c r="DH82" s="120"/>
      <c r="DR82" s="120"/>
      <c r="EB82" s="120"/>
      <c r="EL82" s="182"/>
      <c r="EM82" s="183"/>
      <c r="EN82" s="183"/>
      <c r="EO82" s="183"/>
      <c r="EP82" s="183"/>
      <c r="EQ82" s="183"/>
      <c r="ER82" s="183"/>
      <c r="ES82" s="183"/>
      <c r="ET82" s="183"/>
      <c r="EU82" s="183"/>
      <c r="EV82" s="182"/>
      <c r="EW82" s="183"/>
      <c r="EX82" s="183"/>
      <c r="EY82" s="183"/>
      <c r="EZ82" s="183"/>
      <c r="FA82" s="183"/>
      <c r="FB82" s="183"/>
      <c r="FC82" s="183"/>
      <c r="FD82" s="183"/>
      <c r="FE82" s="183"/>
      <c r="FF82" s="120"/>
      <c r="FP82" s="120"/>
      <c r="FZ82" s="120"/>
      <c r="GJ82" s="120"/>
      <c r="GT82" s="120"/>
      <c r="HD82" s="120"/>
      <c r="HN82" s="120"/>
      <c r="HX82" s="120"/>
      <c r="IH82" s="120"/>
      <c r="IR82" s="120"/>
      <c r="JB82" s="120"/>
      <c r="JL82" s="120"/>
      <c r="JV82" s="120"/>
      <c r="KF82" s="120"/>
    </row>
    <row xmlns:x14ac="http://schemas.microsoft.com/office/spreadsheetml/2009/9/ac" r="83" s="3" customFormat="true" x14ac:dyDescent="0.25">
      <c r="A83" s="376" t="str">
        <f ca="true">IF(ISBLANK('Data Summary'!A85),"",'Data Summary'!A85)</f>
        <v/>
      </c>
      <c r="B83" s="120"/>
      <c r="L83" s="120"/>
      <c r="V83" s="120"/>
      <c r="AF83" s="120"/>
      <c r="AP83" s="120"/>
      <c r="AZ83" s="120"/>
      <c r="BJ83" s="120"/>
      <c r="BT83" s="120"/>
      <c r="CD83" s="120"/>
      <c r="CN83" s="120"/>
      <c r="CX83" s="182"/>
      <c r="CY83" s="183"/>
      <c r="CZ83" s="183"/>
      <c r="DA83" s="183"/>
      <c r="DB83" s="183"/>
      <c r="DC83" s="183"/>
      <c r="DD83" s="183"/>
      <c r="DE83" s="183"/>
      <c r="DF83" s="183"/>
      <c r="DG83" s="183"/>
      <c r="DH83" s="120"/>
      <c r="DR83" s="120"/>
      <c r="EB83" s="120"/>
      <c r="EL83" s="182"/>
      <c r="EM83" s="183"/>
      <c r="EN83" s="183"/>
      <c r="EO83" s="183"/>
      <c r="EP83" s="183"/>
      <c r="EQ83" s="183"/>
      <c r="ER83" s="183"/>
      <c r="ES83" s="183"/>
      <c r="ET83" s="183"/>
      <c r="EU83" s="183"/>
      <c r="EV83" s="182"/>
      <c r="EW83" s="183"/>
      <c r="EX83" s="183"/>
      <c r="EY83" s="183"/>
      <c r="EZ83" s="183"/>
      <c r="FA83" s="183"/>
      <c r="FB83" s="183"/>
      <c r="FC83" s="183"/>
      <c r="FD83" s="183"/>
      <c r="FE83" s="183"/>
      <c r="FF83" s="120"/>
      <c r="FP83" s="120"/>
      <c r="FZ83" s="120"/>
      <c r="GJ83" s="120"/>
      <c r="GT83" s="120"/>
      <c r="HD83" s="120"/>
      <c r="HN83" s="120"/>
      <c r="HX83" s="120"/>
      <c r="IH83" s="120"/>
      <c r="IR83" s="120"/>
      <c r="JB83" s="120"/>
      <c r="JL83" s="120"/>
      <c r="JV83" s="120"/>
      <c r="KF83" s="120"/>
    </row>
    <row xmlns:x14ac="http://schemas.microsoft.com/office/spreadsheetml/2009/9/ac" r="84" s="3" customFormat="true" x14ac:dyDescent="0.25">
      <c r="A84" s="376" t="str">
        <f ca="true">IF(ISBLANK('Data Summary'!A86),"",'Data Summary'!A86)</f>
        <v/>
      </c>
      <c r="B84" s="120"/>
      <c r="L84" s="120"/>
      <c r="V84" s="120"/>
      <c r="AF84" s="120"/>
      <c r="AP84" s="120"/>
      <c r="AZ84" s="120"/>
      <c r="BJ84" s="120"/>
      <c r="BT84" s="120"/>
      <c r="CD84" s="120"/>
      <c r="CN84" s="120"/>
      <c r="CX84" s="182"/>
      <c r="CY84" s="183"/>
      <c r="CZ84" s="183"/>
      <c r="DA84" s="183"/>
      <c r="DB84" s="183"/>
      <c r="DC84" s="183"/>
      <c r="DD84" s="183"/>
      <c r="DE84" s="183"/>
      <c r="DF84" s="183"/>
      <c r="DG84" s="183"/>
      <c r="DH84" s="120"/>
      <c r="DR84" s="120"/>
      <c r="EB84" s="120"/>
      <c r="EL84" s="182"/>
      <c r="EM84" s="183"/>
      <c r="EN84" s="183"/>
      <c r="EO84" s="183"/>
      <c r="EP84" s="183"/>
      <c r="EQ84" s="183"/>
      <c r="ER84" s="183"/>
      <c r="ES84" s="183"/>
      <c r="ET84" s="183"/>
      <c r="EU84" s="183"/>
      <c r="EV84" s="182"/>
      <c r="EW84" s="183"/>
      <c r="EX84" s="183"/>
      <c r="EY84" s="183"/>
      <c r="EZ84" s="183"/>
      <c r="FA84" s="183"/>
      <c r="FB84" s="183"/>
      <c r="FC84" s="183"/>
      <c r="FD84" s="183"/>
      <c r="FE84" s="183"/>
      <c r="FF84" s="120"/>
      <c r="FP84" s="120"/>
      <c r="FZ84" s="120"/>
      <c r="GJ84" s="120"/>
      <c r="GT84" s="120"/>
      <c r="HD84" s="120"/>
      <c r="HN84" s="120"/>
      <c r="HX84" s="120"/>
      <c r="IH84" s="120"/>
      <c r="IR84" s="120"/>
      <c r="JB84" s="120"/>
      <c r="JL84" s="120"/>
      <c r="JV84" s="120"/>
      <c r="KF84" s="120"/>
    </row>
    <row xmlns:x14ac="http://schemas.microsoft.com/office/spreadsheetml/2009/9/ac" r="85" s="3" customFormat="true" x14ac:dyDescent="0.25">
      <c r="A85" s="376" t="str">
        <f ca="true">IF(ISBLANK('Data Summary'!A87),"",'Data Summary'!A87)</f>
        <v/>
      </c>
      <c r="B85" s="120"/>
      <c r="L85" s="120"/>
      <c r="V85" s="120"/>
      <c r="AF85" s="120"/>
      <c r="AP85" s="120"/>
      <c r="AZ85" s="120"/>
      <c r="BJ85" s="120"/>
      <c r="BT85" s="120"/>
      <c r="CD85" s="120"/>
      <c r="CN85" s="120"/>
      <c r="CX85" s="182"/>
      <c r="CY85" s="183"/>
      <c r="CZ85" s="183"/>
      <c r="DA85" s="183"/>
      <c r="DB85" s="183"/>
      <c r="DC85" s="183"/>
      <c r="DD85" s="183"/>
      <c r="DE85" s="183"/>
      <c r="DF85" s="183"/>
      <c r="DG85" s="183"/>
      <c r="DH85" s="120"/>
      <c r="DR85" s="120"/>
      <c r="EB85" s="120"/>
      <c r="EL85" s="182"/>
      <c r="EM85" s="183"/>
      <c r="EN85" s="183"/>
      <c r="EO85" s="183"/>
      <c r="EP85" s="183"/>
      <c r="EQ85" s="183"/>
      <c r="ER85" s="183"/>
      <c r="ES85" s="183"/>
      <c r="ET85" s="183"/>
      <c r="EU85" s="183"/>
      <c r="EV85" s="182"/>
      <c r="EW85" s="183"/>
      <c r="EX85" s="183"/>
      <c r="EY85" s="183"/>
      <c r="EZ85" s="183"/>
      <c r="FA85" s="183"/>
      <c r="FB85" s="183"/>
      <c r="FC85" s="183"/>
      <c r="FD85" s="183"/>
      <c r="FE85" s="183"/>
      <c r="FF85" s="120"/>
      <c r="FP85" s="120"/>
      <c r="FZ85" s="120"/>
      <c r="GJ85" s="120"/>
      <c r="GT85" s="120"/>
      <c r="HD85" s="120"/>
      <c r="HN85" s="120"/>
      <c r="HX85" s="120"/>
      <c r="IH85" s="120"/>
      <c r="IR85" s="120"/>
      <c r="JB85" s="120"/>
      <c r="JL85" s="120"/>
      <c r="JV85" s="120"/>
      <c r="KF85" s="120"/>
    </row>
    <row xmlns:x14ac="http://schemas.microsoft.com/office/spreadsheetml/2009/9/ac" r="86" s="3" customFormat="true" x14ac:dyDescent="0.25">
      <c r="A86" s="376" t="str">
        <f ca="true">IF(ISBLANK('Data Summary'!A88),"",'Data Summary'!A88)</f>
        <v/>
      </c>
      <c r="B86" s="120"/>
      <c r="L86" s="120"/>
      <c r="V86" s="120"/>
      <c r="AF86" s="120"/>
      <c r="AP86" s="120"/>
      <c r="AZ86" s="120"/>
      <c r="BJ86" s="120"/>
      <c r="BT86" s="120"/>
      <c r="CD86" s="120"/>
      <c r="CN86" s="120"/>
      <c r="CX86" s="182"/>
      <c r="CY86" s="183"/>
      <c r="CZ86" s="183"/>
      <c r="DA86" s="183"/>
      <c r="DB86" s="183"/>
      <c r="DC86" s="183"/>
      <c r="DD86" s="183"/>
      <c r="DE86" s="183"/>
      <c r="DF86" s="183"/>
      <c r="DG86" s="183"/>
      <c r="DH86" s="120"/>
      <c r="DR86" s="120"/>
      <c r="EB86" s="120"/>
      <c r="EL86" s="182"/>
      <c r="EM86" s="183"/>
      <c r="EN86" s="183"/>
      <c r="EO86" s="183"/>
      <c r="EP86" s="183"/>
      <c r="EQ86" s="183"/>
      <c r="ER86" s="183"/>
      <c r="ES86" s="183"/>
      <c r="ET86" s="183"/>
      <c r="EU86" s="183"/>
      <c r="EV86" s="182"/>
      <c r="EW86" s="183"/>
      <c r="EX86" s="183"/>
      <c r="EY86" s="183"/>
      <c r="EZ86" s="183"/>
      <c r="FA86" s="183"/>
      <c r="FB86" s="183"/>
      <c r="FC86" s="183"/>
      <c r="FD86" s="183"/>
      <c r="FE86" s="183"/>
      <c r="FF86" s="120"/>
      <c r="FP86" s="120"/>
      <c r="FZ86" s="120"/>
      <c r="GJ86" s="120"/>
      <c r="GT86" s="120"/>
      <c r="HD86" s="120"/>
      <c r="HN86" s="120"/>
      <c r="HX86" s="120"/>
      <c r="IH86" s="120"/>
      <c r="IR86" s="120"/>
      <c r="JB86" s="120"/>
      <c r="JL86" s="120"/>
      <c r="JV86" s="120"/>
      <c r="KF86" s="120"/>
    </row>
    <row xmlns:x14ac="http://schemas.microsoft.com/office/spreadsheetml/2009/9/ac" r="87" s="3" customFormat="true" x14ac:dyDescent="0.25">
      <c r="A87" s="376" t="str">
        <f ca="true">IF(ISBLANK('Data Summary'!A89),"",'Data Summary'!A89)</f>
        <v/>
      </c>
      <c r="B87" s="120"/>
      <c r="L87" s="120"/>
      <c r="V87" s="120"/>
      <c r="AF87" s="120"/>
      <c r="AP87" s="120"/>
      <c r="AZ87" s="120"/>
      <c r="BJ87" s="120"/>
      <c r="BT87" s="120"/>
      <c r="CD87" s="120"/>
      <c r="CN87" s="120"/>
      <c r="CX87" s="182"/>
      <c r="CY87" s="183"/>
      <c r="CZ87" s="183"/>
      <c r="DA87" s="183"/>
      <c r="DB87" s="183"/>
      <c r="DC87" s="183"/>
      <c r="DD87" s="183"/>
      <c r="DE87" s="183"/>
      <c r="DF87" s="183"/>
      <c r="DG87" s="183"/>
      <c r="DH87" s="120"/>
      <c r="DR87" s="120"/>
      <c r="EB87" s="120"/>
      <c r="EL87" s="182"/>
      <c r="EM87" s="183"/>
      <c r="EN87" s="183"/>
      <c r="EO87" s="183"/>
      <c r="EP87" s="183"/>
      <c r="EQ87" s="183"/>
      <c r="ER87" s="183"/>
      <c r="ES87" s="183"/>
      <c r="ET87" s="183"/>
      <c r="EU87" s="183"/>
      <c r="EV87" s="182"/>
      <c r="EW87" s="183"/>
      <c r="EX87" s="183"/>
      <c r="EY87" s="183"/>
      <c r="EZ87" s="183"/>
      <c r="FA87" s="183"/>
      <c r="FB87" s="183"/>
      <c r="FC87" s="183"/>
      <c r="FD87" s="183"/>
      <c r="FE87" s="183"/>
      <c r="FF87" s="120"/>
      <c r="FP87" s="120"/>
      <c r="FZ87" s="120"/>
      <c r="GJ87" s="120"/>
      <c r="GT87" s="120"/>
      <c r="HD87" s="120"/>
      <c r="HN87" s="120"/>
      <c r="HX87" s="120"/>
      <c r="IH87" s="120"/>
      <c r="IR87" s="120"/>
      <c r="JB87" s="120"/>
      <c r="JL87" s="120"/>
      <c r="JV87" s="120"/>
      <c r="KF87" s="120"/>
    </row>
    <row xmlns:x14ac="http://schemas.microsoft.com/office/spreadsheetml/2009/9/ac" r="88" s="3" customFormat="true" x14ac:dyDescent="0.25">
      <c r="A88" s="376" t="str">
        <f ca="true">IF(ISBLANK('Data Summary'!A90),"",'Data Summary'!A90)</f>
        <v/>
      </c>
      <c r="B88" s="120"/>
      <c r="L88" s="120"/>
      <c r="V88" s="120"/>
      <c r="AF88" s="120"/>
      <c r="AP88" s="120"/>
      <c r="AZ88" s="120"/>
      <c r="BJ88" s="120"/>
      <c r="BT88" s="120"/>
      <c r="CD88" s="120"/>
      <c r="CN88" s="120"/>
      <c r="CX88" s="182"/>
      <c r="CY88" s="183"/>
      <c r="CZ88" s="183"/>
      <c r="DA88" s="183"/>
      <c r="DB88" s="183"/>
      <c r="DC88" s="183"/>
      <c r="DD88" s="183"/>
      <c r="DE88" s="183"/>
      <c r="DF88" s="183"/>
      <c r="DG88" s="183"/>
      <c r="DH88" s="120"/>
      <c r="DR88" s="120"/>
      <c r="EB88" s="120"/>
      <c r="EL88" s="182"/>
      <c r="EM88" s="183"/>
      <c r="EN88" s="183"/>
      <c r="EO88" s="183"/>
      <c r="EP88" s="183"/>
      <c r="EQ88" s="183"/>
      <c r="ER88" s="183"/>
      <c r="ES88" s="183"/>
      <c r="ET88" s="183"/>
      <c r="EU88" s="183"/>
      <c r="EV88" s="182"/>
      <c r="EW88" s="183"/>
      <c r="EX88" s="183"/>
      <c r="EY88" s="183"/>
      <c r="EZ88" s="183"/>
      <c r="FA88" s="183"/>
      <c r="FB88" s="183"/>
      <c r="FC88" s="183"/>
      <c r="FD88" s="183"/>
      <c r="FE88" s="183"/>
      <c r="FF88" s="120"/>
      <c r="FP88" s="120"/>
      <c r="FZ88" s="120"/>
      <c r="GJ88" s="120"/>
      <c r="GT88" s="120"/>
      <c r="HD88" s="120"/>
      <c r="HN88" s="120"/>
      <c r="HX88" s="120"/>
      <c r="IH88" s="120"/>
      <c r="IR88" s="120"/>
      <c r="JB88" s="120"/>
      <c r="JL88" s="120"/>
      <c r="JV88" s="120"/>
      <c r="KF88" s="120"/>
    </row>
    <row xmlns:x14ac="http://schemas.microsoft.com/office/spreadsheetml/2009/9/ac" r="89" s="3" customFormat="true" x14ac:dyDescent="0.25">
      <c r="A89" s="376" t="str">
        <f ca="true">IF(ISBLANK('Data Summary'!A91),"",'Data Summary'!A91)</f>
        <v/>
      </c>
      <c r="B89" s="120"/>
      <c r="L89" s="120"/>
      <c r="V89" s="120"/>
      <c r="AF89" s="120"/>
      <c r="AP89" s="120"/>
      <c r="AZ89" s="120"/>
      <c r="BJ89" s="120"/>
      <c r="BT89" s="120"/>
      <c r="CD89" s="120"/>
      <c r="CN89" s="120"/>
      <c r="CX89" s="182"/>
      <c r="CY89" s="183"/>
      <c r="CZ89" s="183"/>
      <c r="DA89" s="183"/>
      <c r="DB89" s="183"/>
      <c r="DC89" s="183"/>
      <c r="DD89" s="183"/>
      <c r="DE89" s="183"/>
      <c r="DF89" s="183"/>
      <c r="DG89" s="183"/>
      <c r="DH89" s="120"/>
      <c r="DR89" s="120"/>
      <c r="EB89" s="120"/>
      <c r="EL89" s="182"/>
      <c r="EM89" s="183"/>
      <c r="EN89" s="183"/>
      <c r="EO89" s="183"/>
      <c r="EP89" s="183"/>
      <c r="EQ89" s="183"/>
      <c r="ER89" s="183"/>
      <c r="ES89" s="183"/>
      <c r="ET89" s="183"/>
      <c r="EU89" s="183"/>
      <c r="EV89" s="182"/>
      <c r="EW89" s="183"/>
      <c r="EX89" s="183"/>
      <c r="EY89" s="183"/>
      <c r="EZ89" s="183"/>
      <c r="FA89" s="183"/>
      <c r="FB89" s="183"/>
      <c r="FC89" s="183"/>
      <c r="FD89" s="183"/>
      <c r="FE89" s="183"/>
      <c r="FF89" s="120"/>
      <c r="FP89" s="120"/>
      <c r="FZ89" s="120"/>
      <c r="GJ89" s="120"/>
      <c r="GT89" s="120"/>
      <c r="HD89" s="120"/>
      <c r="HN89" s="120"/>
      <c r="HX89" s="120"/>
      <c r="IH89" s="120"/>
      <c r="IR89" s="120"/>
      <c r="JB89" s="120"/>
      <c r="JL89" s="120"/>
      <c r="JV89" s="120"/>
      <c r="KF89" s="120"/>
    </row>
    <row xmlns:x14ac="http://schemas.microsoft.com/office/spreadsheetml/2009/9/ac" r="90" s="3" customFormat="true" x14ac:dyDescent="0.25">
      <c r="A90" s="376" t="str">
        <f ca="true">IF(ISBLANK('Data Summary'!A92),"",'Data Summary'!A92)</f>
        <v/>
      </c>
      <c r="B90" s="120"/>
      <c r="L90" s="120"/>
      <c r="V90" s="120"/>
      <c r="AF90" s="120"/>
      <c r="AP90" s="120"/>
      <c r="AZ90" s="120"/>
      <c r="BJ90" s="120"/>
      <c r="BT90" s="120"/>
      <c r="CD90" s="120"/>
      <c r="CN90" s="120"/>
      <c r="CX90" s="182"/>
      <c r="CY90" s="183"/>
      <c r="CZ90" s="183"/>
      <c r="DA90" s="183"/>
      <c r="DB90" s="183"/>
      <c r="DC90" s="183"/>
      <c r="DD90" s="183"/>
      <c r="DE90" s="183"/>
      <c r="DF90" s="183"/>
      <c r="DG90" s="183"/>
      <c r="DH90" s="120"/>
      <c r="DR90" s="120"/>
      <c r="EB90" s="120"/>
      <c r="EL90" s="182"/>
      <c r="EM90" s="183"/>
      <c r="EN90" s="183"/>
      <c r="EO90" s="183"/>
      <c r="EP90" s="183"/>
      <c r="EQ90" s="183"/>
      <c r="ER90" s="183"/>
      <c r="ES90" s="183"/>
      <c r="ET90" s="183"/>
      <c r="EU90" s="183"/>
      <c r="EV90" s="182"/>
      <c r="EW90" s="183"/>
      <c r="EX90" s="183"/>
      <c r="EY90" s="183"/>
      <c r="EZ90" s="183"/>
      <c r="FA90" s="183"/>
      <c r="FB90" s="183"/>
      <c r="FC90" s="183"/>
      <c r="FD90" s="183"/>
      <c r="FE90" s="183"/>
      <c r="FF90" s="120"/>
      <c r="FP90" s="120"/>
      <c r="FZ90" s="120"/>
      <c r="GJ90" s="120"/>
      <c r="GT90" s="120"/>
      <c r="HD90" s="120"/>
      <c r="HN90" s="120"/>
      <c r="HX90" s="120"/>
      <c r="IH90" s="120"/>
      <c r="IR90" s="120"/>
      <c r="JB90" s="120"/>
      <c r="JL90" s="120"/>
      <c r="JV90" s="120"/>
      <c r="KF90" s="120"/>
    </row>
    <row xmlns:x14ac="http://schemas.microsoft.com/office/spreadsheetml/2009/9/ac" r="91" s="3" customFormat="true" x14ac:dyDescent="0.25">
      <c r="A91" s="376" t="str">
        <f ca="true">IF(ISBLANK('Data Summary'!A93),"",'Data Summary'!A93)</f>
        <v/>
      </c>
      <c r="B91" s="120"/>
      <c r="L91" s="120"/>
      <c r="V91" s="120"/>
      <c r="AF91" s="120"/>
      <c r="AP91" s="120"/>
      <c r="AZ91" s="120"/>
      <c r="BJ91" s="120"/>
      <c r="BT91" s="120"/>
      <c r="CD91" s="120"/>
      <c r="CN91" s="120"/>
      <c r="CX91" s="182"/>
      <c r="CY91" s="183"/>
      <c r="CZ91" s="183"/>
      <c r="DA91" s="183"/>
      <c r="DB91" s="183"/>
      <c r="DC91" s="183"/>
      <c r="DD91" s="183"/>
      <c r="DE91" s="183"/>
      <c r="DF91" s="183"/>
      <c r="DG91" s="183"/>
      <c r="DH91" s="120"/>
      <c r="DR91" s="120"/>
      <c r="EB91" s="120"/>
      <c r="EL91" s="182"/>
      <c r="EM91" s="183"/>
      <c r="EN91" s="183"/>
      <c r="EO91" s="183"/>
      <c r="EP91" s="183"/>
      <c r="EQ91" s="183"/>
      <c r="ER91" s="183"/>
      <c r="ES91" s="183"/>
      <c r="ET91" s="183"/>
      <c r="EU91" s="183"/>
      <c r="EV91" s="182"/>
      <c r="EW91" s="183"/>
      <c r="EX91" s="183"/>
      <c r="EY91" s="183"/>
      <c r="EZ91" s="183"/>
      <c r="FA91" s="183"/>
      <c r="FB91" s="183"/>
      <c r="FC91" s="183"/>
      <c r="FD91" s="183"/>
      <c r="FE91" s="183"/>
      <c r="FF91" s="120"/>
      <c r="FP91" s="120"/>
      <c r="FZ91" s="120"/>
      <c r="GJ91" s="120"/>
      <c r="GT91" s="120"/>
      <c r="HD91" s="120"/>
      <c r="HN91" s="120"/>
      <c r="HX91" s="120"/>
      <c r="IH91" s="120"/>
      <c r="IR91" s="120"/>
      <c r="JB91" s="120"/>
      <c r="JL91" s="120"/>
      <c r="JV91" s="120"/>
      <c r="KF91" s="120"/>
    </row>
    <row xmlns:x14ac="http://schemas.microsoft.com/office/spreadsheetml/2009/9/ac" r="92" s="3" customFormat="true" x14ac:dyDescent="0.25">
      <c r="A92" s="376" t="str">
        <f ca="true">IF(ISBLANK('Data Summary'!A94),"",'Data Summary'!A94)</f>
        <v/>
      </c>
      <c r="B92" s="120"/>
      <c r="L92" s="120"/>
      <c r="V92" s="120"/>
      <c r="AF92" s="120"/>
      <c r="AP92" s="120"/>
      <c r="AZ92" s="120"/>
      <c r="BJ92" s="120"/>
      <c r="BT92" s="120"/>
      <c r="CD92" s="120"/>
      <c r="CN92" s="120"/>
      <c r="CX92" s="182"/>
      <c r="CY92" s="183"/>
      <c r="CZ92" s="183"/>
      <c r="DA92" s="183"/>
      <c r="DB92" s="183"/>
      <c r="DC92" s="183"/>
      <c r="DD92" s="183"/>
      <c r="DE92" s="183"/>
      <c r="DF92" s="183"/>
      <c r="DG92" s="183"/>
      <c r="DH92" s="120"/>
      <c r="DR92" s="120"/>
      <c r="EB92" s="120"/>
      <c r="EL92" s="182"/>
      <c r="EM92" s="183"/>
      <c r="EN92" s="183"/>
      <c r="EO92" s="183"/>
      <c r="EP92" s="183"/>
      <c r="EQ92" s="183"/>
      <c r="ER92" s="183"/>
      <c r="ES92" s="183"/>
      <c r="ET92" s="183"/>
      <c r="EU92" s="183"/>
      <c r="EV92" s="182"/>
      <c r="EW92" s="183"/>
      <c r="EX92" s="183"/>
      <c r="EY92" s="183"/>
      <c r="EZ92" s="183"/>
      <c r="FA92" s="183"/>
      <c r="FB92" s="183"/>
      <c r="FC92" s="183"/>
      <c r="FD92" s="183"/>
      <c r="FE92" s="183"/>
      <c r="FF92" s="120"/>
      <c r="FP92" s="120"/>
      <c r="FZ92" s="120"/>
      <c r="GJ92" s="120"/>
      <c r="GT92" s="120"/>
      <c r="HD92" s="120"/>
      <c r="HN92" s="120"/>
      <c r="HX92" s="120"/>
      <c r="IH92" s="120"/>
      <c r="IR92" s="120"/>
      <c r="JB92" s="120"/>
      <c r="JL92" s="120"/>
      <c r="JV92" s="120"/>
      <c r="KF92" s="120"/>
    </row>
    <row xmlns:x14ac="http://schemas.microsoft.com/office/spreadsheetml/2009/9/ac" r="93" s="3" customFormat="true" x14ac:dyDescent="0.25">
      <c r="A93" s="376" t="str">
        <f ca="true">IF(ISBLANK('Data Summary'!A95),"",'Data Summary'!A95)</f>
        <v/>
      </c>
      <c r="B93" s="120"/>
      <c r="L93" s="120"/>
      <c r="V93" s="120"/>
      <c r="AF93" s="120"/>
      <c r="AP93" s="120"/>
      <c r="AZ93" s="120"/>
      <c r="BJ93" s="120"/>
      <c r="BT93" s="120"/>
      <c r="CD93" s="120"/>
      <c r="CN93" s="120"/>
      <c r="CX93" s="182"/>
      <c r="CY93" s="183"/>
      <c r="CZ93" s="183"/>
      <c r="DA93" s="183"/>
      <c r="DB93" s="183"/>
      <c r="DC93" s="183"/>
      <c r="DD93" s="183"/>
      <c r="DE93" s="183"/>
      <c r="DF93" s="183"/>
      <c r="DG93" s="183"/>
      <c r="DH93" s="120"/>
      <c r="DR93" s="120"/>
      <c r="EB93" s="120"/>
      <c r="EL93" s="182"/>
      <c r="EM93" s="183"/>
      <c r="EN93" s="183"/>
      <c r="EO93" s="183"/>
      <c r="EP93" s="183"/>
      <c r="EQ93" s="183"/>
      <c r="ER93" s="183"/>
      <c r="ES93" s="183"/>
      <c r="ET93" s="183"/>
      <c r="EU93" s="183"/>
      <c r="EV93" s="182"/>
      <c r="EW93" s="183"/>
      <c r="EX93" s="183"/>
      <c r="EY93" s="183"/>
      <c r="EZ93" s="183"/>
      <c r="FA93" s="183"/>
      <c r="FB93" s="183"/>
      <c r="FC93" s="183"/>
      <c r="FD93" s="183"/>
      <c r="FE93" s="183"/>
      <c r="FF93" s="120"/>
      <c r="FP93" s="120"/>
      <c r="FZ93" s="120"/>
      <c r="GJ93" s="120"/>
      <c r="GT93" s="120"/>
      <c r="HD93" s="120"/>
      <c r="HN93" s="120"/>
      <c r="HX93" s="120"/>
      <c r="IH93" s="120"/>
      <c r="IR93" s="120"/>
      <c r="JB93" s="120"/>
      <c r="JL93" s="120"/>
      <c r="JV93" s="120"/>
      <c r="KF93" s="120"/>
    </row>
    <row xmlns:x14ac="http://schemas.microsoft.com/office/spreadsheetml/2009/9/ac" r="94" s="3" customFormat="true" x14ac:dyDescent="0.25">
      <c r="A94" s="376" t="str">
        <f ca="true">IF(ISBLANK('Data Summary'!A96),"",'Data Summary'!A96)</f>
        <v/>
      </c>
      <c r="B94" s="120"/>
      <c r="L94" s="120"/>
      <c r="V94" s="120"/>
      <c r="AF94" s="120"/>
      <c r="AP94" s="120"/>
      <c r="AZ94" s="120"/>
      <c r="BJ94" s="120"/>
      <c r="BT94" s="120"/>
      <c r="CD94" s="120"/>
      <c r="CN94" s="120"/>
      <c r="CX94" s="182"/>
      <c r="CY94" s="183"/>
      <c r="CZ94" s="183"/>
      <c r="DA94" s="183"/>
      <c r="DB94" s="183"/>
      <c r="DC94" s="183"/>
      <c r="DD94" s="183"/>
      <c r="DE94" s="183"/>
      <c r="DF94" s="183"/>
      <c r="DG94" s="183"/>
      <c r="DH94" s="120"/>
      <c r="DR94" s="120"/>
      <c r="EB94" s="120"/>
      <c r="EL94" s="182"/>
      <c r="EM94" s="183"/>
      <c r="EN94" s="183"/>
      <c r="EO94" s="183"/>
      <c r="EP94" s="183"/>
      <c r="EQ94" s="183"/>
      <c r="ER94" s="183"/>
      <c r="ES94" s="183"/>
      <c r="ET94" s="183"/>
      <c r="EU94" s="183"/>
      <c r="EV94" s="182"/>
      <c r="EW94" s="183"/>
      <c r="EX94" s="183"/>
      <c r="EY94" s="183"/>
      <c r="EZ94" s="183"/>
      <c r="FA94" s="183"/>
      <c r="FB94" s="183"/>
      <c r="FC94" s="183"/>
      <c r="FD94" s="183"/>
      <c r="FE94" s="183"/>
      <c r="FF94" s="120"/>
      <c r="FP94" s="120"/>
      <c r="FZ94" s="120"/>
      <c r="GJ94" s="120"/>
      <c r="GT94" s="120"/>
      <c r="HD94" s="120"/>
      <c r="HN94" s="120"/>
      <c r="HX94" s="120"/>
      <c r="IH94" s="120"/>
      <c r="IR94" s="120"/>
      <c r="JB94" s="120"/>
      <c r="JL94" s="120"/>
      <c r="JV94" s="120"/>
      <c r="KF94" s="120"/>
    </row>
    <row xmlns:x14ac="http://schemas.microsoft.com/office/spreadsheetml/2009/9/ac" r="95" s="3" customFormat="true" x14ac:dyDescent="0.25">
      <c r="A95" s="376" t="str">
        <f ca="true">IF(ISBLANK('Data Summary'!A97),"",'Data Summary'!A97)</f>
        <v/>
      </c>
      <c r="B95" s="120"/>
      <c r="L95" s="120"/>
      <c r="V95" s="120"/>
      <c r="AF95" s="120"/>
      <c r="AP95" s="120"/>
      <c r="AZ95" s="120"/>
      <c r="BJ95" s="120"/>
      <c r="BT95" s="120"/>
      <c r="CD95" s="120"/>
      <c r="CN95" s="120"/>
      <c r="CX95" s="182"/>
      <c r="CY95" s="183"/>
      <c r="CZ95" s="183"/>
      <c r="DA95" s="183"/>
      <c r="DB95" s="183"/>
      <c r="DC95" s="183"/>
      <c r="DD95" s="183"/>
      <c r="DE95" s="183"/>
      <c r="DF95" s="183"/>
      <c r="DG95" s="183"/>
      <c r="DH95" s="120"/>
      <c r="DR95" s="120"/>
      <c r="EB95" s="120"/>
      <c r="EL95" s="182"/>
      <c r="EM95" s="183"/>
      <c r="EN95" s="183"/>
      <c r="EO95" s="183"/>
      <c r="EP95" s="183"/>
      <c r="EQ95" s="183"/>
      <c r="ER95" s="183"/>
      <c r="ES95" s="183"/>
      <c r="ET95" s="183"/>
      <c r="EU95" s="183"/>
      <c r="EV95" s="182"/>
      <c r="EW95" s="183"/>
      <c r="EX95" s="183"/>
      <c r="EY95" s="183"/>
      <c r="EZ95" s="183"/>
      <c r="FA95" s="183"/>
      <c r="FB95" s="183"/>
      <c r="FC95" s="183"/>
      <c r="FD95" s="183"/>
      <c r="FE95" s="183"/>
      <c r="FF95" s="120"/>
      <c r="FP95" s="120"/>
      <c r="FZ95" s="120"/>
      <c r="GJ95" s="120"/>
      <c r="GT95" s="120"/>
      <c r="HD95" s="120"/>
      <c r="HN95" s="120"/>
      <c r="HX95" s="120"/>
      <c r="IH95" s="120"/>
      <c r="IR95" s="120"/>
      <c r="JB95" s="120"/>
      <c r="JL95" s="120"/>
      <c r="JV95" s="120"/>
      <c r="KF95" s="120"/>
    </row>
    <row xmlns:x14ac="http://schemas.microsoft.com/office/spreadsheetml/2009/9/ac" r="96" s="3" customFormat="true" x14ac:dyDescent="0.25">
      <c r="A96" s="376" t="str">
        <f ca="true">IF(ISBLANK('Data Summary'!A98),"",'Data Summary'!A98)</f>
        <v/>
      </c>
      <c r="B96" s="120"/>
      <c r="L96" s="120"/>
      <c r="V96" s="120"/>
      <c r="AF96" s="120"/>
      <c r="AP96" s="120"/>
      <c r="AZ96" s="120"/>
      <c r="BJ96" s="120"/>
      <c r="BT96" s="120"/>
      <c r="CD96" s="120"/>
      <c r="CN96" s="120"/>
      <c r="CX96" s="182"/>
      <c r="CY96" s="183"/>
      <c r="CZ96" s="183"/>
      <c r="DA96" s="183"/>
      <c r="DB96" s="183"/>
      <c r="DC96" s="183"/>
      <c r="DD96" s="183"/>
      <c r="DE96" s="183"/>
      <c r="DF96" s="183"/>
      <c r="DG96" s="183"/>
      <c r="DH96" s="120"/>
      <c r="DR96" s="120"/>
      <c r="EB96" s="120"/>
      <c r="EL96" s="182"/>
      <c r="EM96" s="183"/>
      <c r="EN96" s="183"/>
      <c r="EO96" s="183"/>
      <c r="EP96" s="183"/>
      <c r="EQ96" s="183"/>
      <c r="ER96" s="183"/>
      <c r="ES96" s="183"/>
      <c r="ET96" s="183"/>
      <c r="EU96" s="183"/>
      <c r="EV96" s="182"/>
      <c r="EW96" s="183"/>
      <c r="EX96" s="183"/>
      <c r="EY96" s="183"/>
      <c r="EZ96" s="183"/>
      <c r="FA96" s="183"/>
      <c r="FB96" s="183"/>
      <c r="FC96" s="183"/>
      <c r="FD96" s="183"/>
      <c r="FE96" s="183"/>
      <c r="FF96" s="120"/>
      <c r="FP96" s="120"/>
      <c r="FZ96" s="120"/>
      <c r="GJ96" s="120"/>
      <c r="GT96" s="120"/>
      <c r="HD96" s="120"/>
      <c r="HN96" s="120"/>
      <c r="HX96" s="120"/>
      <c r="IH96" s="120"/>
      <c r="IR96" s="120"/>
      <c r="JB96" s="120"/>
      <c r="JL96" s="120"/>
      <c r="JV96" s="120"/>
      <c r="KF96" s="120"/>
    </row>
    <row xmlns:x14ac="http://schemas.microsoft.com/office/spreadsheetml/2009/9/ac" r="97" s="3" customFormat="true" x14ac:dyDescent="0.25">
      <c r="A97" s="376" t="str">
        <f ca="true">IF(ISBLANK('Data Summary'!A99),"",'Data Summary'!A99)</f>
        <v/>
      </c>
      <c r="B97" s="120"/>
      <c r="L97" s="120"/>
      <c r="V97" s="120"/>
      <c r="AF97" s="120"/>
      <c r="AP97" s="120"/>
      <c r="AZ97" s="120"/>
      <c r="BJ97" s="120"/>
      <c r="BT97" s="120"/>
      <c r="CD97" s="120"/>
      <c r="CN97" s="120"/>
      <c r="CX97" s="182"/>
      <c r="CY97" s="183"/>
      <c r="CZ97" s="183"/>
      <c r="DA97" s="183"/>
      <c r="DB97" s="183"/>
      <c r="DC97" s="183"/>
      <c r="DD97" s="183"/>
      <c r="DE97" s="183"/>
      <c r="DF97" s="183"/>
      <c r="DG97" s="183"/>
      <c r="DH97" s="120"/>
      <c r="DR97" s="120"/>
      <c r="EB97" s="120"/>
      <c r="EL97" s="182"/>
      <c r="EM97" s="183"/>
      <c r="EN97" s="183"/>
      <c r="EO97" s="183"/>
      <c r="EP97" s="183"/>
      <c r="EQ97" s="183"/>
      <c r="ER97" s="183"/>
      <c r="ES97" s="183"/>
      <c r="ET97" s="183"/>
      <c r="EU97" s="183"/>
      <c r="EV97" s="182"/>
      <c r="EW97" s="183"/>
      <c r="EX97" s="183"/>
      <c r="EY97" s="183"/>
      <c r="EZ97" s="183"/>
      <c r="FA97" s="183"/>
      <c r="FB97" s="183"/>
      <c r="FC97" s="183"/>
      <c r="FD97" s="183"/>
      <c r="FE97" s="183"/>
      <c r="FF97" s="120"/>
      <c r="FP97" s="120"/>
      <c r="FZ97" s="120"/>
      <c r="GJ97" s="120"/>
      <c r="GT97" s="120"/>
      <c r="HD97" s="120"/>
      <c r="HN97" s="120"/>
      <c r="HX97" s="120"/>
      <c r="IH97" s="120"/>
      <c r="IR97" s="120"/>
      <c r="JB97" s="120"/>
      <c r="JL97" s="120"/>
      <c r="JV97" s="120"/>
      <c r="KF97" s="120"/>
    </row>
    <row xmlns:x14ac="http://schemas.microsoft.com/office/spreadsheetml/2009/9/ac" r="98" s="3" customFormat="true" x14ac:dyDescent="0.25">
      <c r="A98" s="376" t="str">
        <f ca="true">IF(ISBLANK('Data Summary'!A100),"",'Data Summary'!A100)</f>
        <v/>
      </c>
      <c r="B98" s="120"/>
      <c r="L98" s="120"/>
      <c r="V98" s="120"/>
      <c r="AF98" s="120"/>
      <c r="AP98" s="120"/>
      <c r="AZ98" s="120"/>
      <c r="BJ98" s="120"/>
      <c r="BT98" s="120"/>
      <c r="CD98" s="120"/>
      <c r="CN98" s="120"/>
      <c r="CX98" s="182"/>
      <c r="CY98" s="183"/>
      <c r="CZ98" s="183"/>
      <c r="DA98" s="183"/>
      <c r="DB98" s="183"/>
      <c r="DC98" s="183"/>
      <c r="DD98" s="183"/>
      <c r="DE98" s="183"/>
      <c r="DF98" s="183"/>
      <c r="DG98" s="183"/>
      <c r="DH98" s="120"/>
      <c r="DR98" s="120"/>
      <c r="EB98" s="120"/>
      <c r="EL98" s="182"/>
      <c r="EM98" s="183"/>
      <c r="EN98" s="183"/>
      <c r="EO98" s="183"/>
      <c r="EP98" s="183"/>
      <c r="EQ98" s="183"/>
      <c r="ER98" s="183"/>
      <c r="ES98" s="183"/>
      <c r="ET98" s="183"/>
      <c r="EU98" s="183"/>
      <c r="EV98" s="182"/>
      <c r="EW98" s="183"/>
      <c r="EX98" s="183"/>
      <c r="EY98" s="183"/>
      <c r="EZ98" s="183"/>
      <c r="FA98" s="183"/>
      <c r="FB98" s="183"/>
      <c r="FC98" s="183"/>
      <c r="FD98" s="183"/>
      <c r="FE98" s="183"/>
      <c r="FF98" s="120"/>
      <c r="FP98" s="120"/>
      <c r="FZ98" s="120"/>
      <c r="GJ98" s="120"/>
      <c r="GT98" s="120"/>
      <c r="HD98" s="120"/>
      <c r="HN98" s="120"/>
      <c r="HX98" s="120"/>
      <c r="IH98" s="120"/>
      <c r="IR98" s="120"/>
      <c r="JB98" s="120"/>
      <c r="JL98" s="120"/>
      <c r="JV98" s="120"/>
      <c r="KF98" s="120"/>
    </row>
    <row xmlns:x14ac="http://schemas.microsoft.com/office/spreadsheetml/2009/9/ac" r="99" s="3" customFormat="true" x14ac:dyDescent="0.25">
      <c r="A99" s="376" t="str">
        <f ca="true">IF(ISBLANK('Data Summary'!A101),"",'Data Summary'!A101)</f>
        <v/>
      </c>
      <c r="B99" s="120"/>
      <c r="L99" s="120"/>
      <c r="V99" s="120"/>
      <c r="AF99" s="120"/>
      <c r="AP99" s="120"/>
      <c r="AZ99" s="120"/>
      <c r="BJ99" s="120"/>
      <c r="BT99" s="120"/>
      <c r="CD99" s="120"/>
      <c r="CN99" s="120"/>
      <c r="CX99" s="182"/>
      <c r="CY99" s="183"/>
      <c r="CZ99" s="183"/>
      <c r="DA99" s="183"/>
      <c r="DB99" s="183"/>
      <c r="DC99" s="183"/>
      <c r="DD99" s="183"/>
      <c r="DE99" s="183"/>
      <c r="DF99" s="183"/>
      <c r="DG99" s="183"/>
      <c r="DH99" s="120"/>
      <c r="DR99" s="120"/>
      <c r="EB99" s="120"/>
      <c r="EL99" s="182"/>
      <c r="EM99" s="183"/>
      <c r="EN99" s="183"/>
      <c r="EO99" s="183"/>
      <c r="EP99" s="183"/>
      <c r="EQ99" s="183"/>
      <c r="ER99" s="183"/>
      <c r="ES99" s="183"/>
      <c r="ET99" s="183"/>
      <c r="EU99" s="183"/>
      <c r="EV99" s="182"/>
      <c r="EW99" s="183"/>
      <c r="EX99" s="183"/>
      <c r="EY99" s="183"/>
      <c r="EZ99" s="183"/>
      <c r="FA99" s="183"/>
      <c r="FB99" s="183"/>
      <c r="FC99" s="183"/>
      <c r="FD99" s="183"/>
      <c r="FE99" s="183"/>
      <c r="FF99" s="120"/>
      <c r="FP99" s="120"/>
      <c r="FZ99" s="120"/>
      <c r="GJ99" s="120"/>
      <c r="GT99" s="120"/>
      <c r="HD99" s="120"/>
      <c r="HN99" s="120"/>
      <c r="HX99" s="120"/>
      <c r="IH99" s="120"/>
      <c r="IR99" s="120"/>
      <c r="JB99" s="120"/>
      <c r="JL99" s="120"/>
      <c r="JV99" s="120"/>
      <c r="KF99" s="120"/>
    </row>
    <row xmlns:x14ac="http://schemas.microsoft.com/office/spreadsheetml/2009/9/ac" r="100" s="3" customFormat="true" x14ac:dyDescent="0.25">
      <c r="A100" s="376" t="str">
        <f ca="true">IF(ISBLANK('Data Summary'!A102),"",'Data Summary'!A102)</f>
        <v/>
      </c>
      <c r="B100" s="120"/>
      <c r="L100" s="120"/>
      <c r="V100" s="120"/>
      <c r="AF100" s="120"/>
      <c r="AP100" s="120"/>
      <c r="AZ100" s="120"/>
      <c r="BJ100" s="120"/>
      <c r="BT100" s="120"/>
      <c r="CD100" s="120"/>
      <c r="CN100" s="120"/>
      <c r="CX100" s="182"/>
      <c r="CY100" s="183"/>
      <c r="CZ100" s="183"/>
      <c r="DA100" s="183"/>
      <c r="DB100" s="183"/>
      <c r="DC100" s="183"/>
      <c r="DD100" s="183"/>
      <c r="DE100" s="183"/>
      <c r="DF100" s="183"/>
      <c r="DG100" s="183"/>
      <c r="DH100" s="120"/>
      <c r="DR100" s="120"/>
      <c r="EB100" s="120"/>
      <c r="EL100" s="182"/>
      <c r="EM100" s="183"/>
      <c r="EN100" s="183"/>
      <c r="EO100" s="183"/>
      <c r="EP100" s="183"/>
      <c r="EQ100" s="183"/>
      <c r="ER100" s="183"/>
      <c r="ES100" s="183"/>
      <c r="ET100" s="183"/>
      <c r="EU100" s="183"/>
      <c r="EV100" s="182"/>
      <c r="EW100" s="183"/>
      <c r="EX100" s="183"/>
      <c r="EY100" s="183"/>
      <c r="EZ100" s="183"/>
      <c r="FA100" s="183"/>
      <c r="FB100" s="183"/>
      <c r="FC100" s="183"/>
      <c r="FD100" s="183"/>
      <c r="FE100" s="183"/>
      <c r="FF100" s="120"/>
      <c r="FP100" s="120"/>
      <c r="FZ100" s="120"/>
      <c r="GJ100" s="120"/>
      <c r="GT100" s="120"/>
      <c r="HD100" s="120"/>
      <c r="HN100" s="120"/>
      <c r="HX100" s="120"/>
      <c r="IH100" s="120"/>
      <c r="IR100" s="120"/>
      <c r="JB100" s="120"/>
      <c r="JL100" s="120"/>
      <c r="JV100" s="120"/>
      <c r="KF100" s="120"/>
    </row>
    <row xmlns:x14ac="http://schemas.microsoft.com/office/spreadsheetml/2009/9/ac" r="101" s="3" customFormat="true" x14ac:dyDescent="0.25">
      <c r="A101" s="376" t="str">
        <f ca="true">IF(ISBLANK('Data Summary'!A103),"",'Data Summary'!A103)</f>
        <v/>
      </c>
      <c r="B101" s="120"/>
      <c r="L101" s="120"/>
      <c r="V101" s="120"/>
      <c r="AF101" s="120"/>
      <c r="AP101" s="120"/>
      <c r="AZ101" s="120"/>
      <c r="BJ101" s="120"/>
      <c r="BT101" s="120"/>
      <c r="CD101" s="120"/>
      <c r="CN101" s="120"/>
      <c r="CX101" s="182"/>
      <c r="CY101" s="183"/>
      <c r="CZ101" s="183"/>
      <c r="DA101" s="183"/>
      <c r="DB101" s="183"/>
      <c r="DC101" s="183"/>
      <c r="DD101" s="183"/>
      <c r="DE101" s="183"/>
      <c r="DF101" s="183"/>
      <c r="DG101" s="183"/>
      <c r="DH101" s="120"/>
      <c r="DR101" s="120"/>
      <c r="EB101" s="120"/>
      <c r="EL101" s="182"/>
      <c r="EM101" s="183"/>
      <c r="EN101" s="183"/>
      <c r="EO101" s="183"/>
      <c r="EP101" s="183"/>
      <c r="EQ101" s="183"/>
      <c r="ER101" s="183"/>
      <c r="ES101" s="183"/>
      <c r="ET101" s="183"/>
      <c r="EU101" s="183"/>
      <c r="EV101" s="182"/>
      <c r="EW101" s="183"/>
      <c r="EX101" s="183"/>
      <c r="EY101" s="183"/>
      <c r="EZ101" s="183"/>
      <c r="FA101" s="183"/>
      <c r="FB101" s="183"/>
      <c r="FC101" s="183"/>
      <c r="FD101" s="183"/>
      <c r="FE101" s="183"/>
      <c r="FF101" s="120"/>
      <c r="FP101" s="120"/>
      <c r="FZ101" s="120"/>
      <c r="GJ101" s="120"/>
      <c r="GT101" s="120"/>
      <c r="HD101" s="120"/>
      <c r="HN101" s="120"/>
      <c r="HX101" s="120"/>
      <c r="IH101" s="120"/>
      <c r="IR101" s="120"/>
      <c r="JB101" s="120"/>
      <c r="JL101" s="120"/>
      <c r="JV101" s="120"/>
      <c r="KF101" s="120"/>
    </row>
    <row xmlns:x14ac="http://schemas.microsoft.com/office/spreadsheetml/2009/9/ac" r="102" s="3" customFormat="true" x14ac:dyDescent="0.25">
      <c r="A102" s="376" t="str">
        <f ca="true">IF(ISBLANK('Data Summary'!A104),"",'Data Summary'!A104)</f>
        <v/>
      </c>
      <c r="B102" s="120"/>
      <c r="L102" s="120"/>
      <c r="V102" s="120"/>
      <c r="AF102" s="120"/>
      <c r="AP102" s="120"/>
      <c r="AZ102" s="120"/>
      <c r="BJ102" s="120"/>
      <c r="BT102" s="120"/>
      <c r="CD102" s="120"/>
      <c r="CN102" s="120"/>
      <c r="CX102" s="182"/>
      <c r="CY102" s="183"/>
      <c r="CZ102" s="183"/>
      <c r="DA102" s="183"/>
      <c r="DB102" s="183"/>
      <c r="DC102" s="183"/>
      <c r="DD102" s="183"/>
      <c r="DE102" s="183"/>
      <c r="DF102" s="183"/>
      <c r="DG102" s="183"/>
      <c r="DH102" s="120"/>
      <c r="DR102" s="120"/>
      <c r="EB102" s="120"/>
      <c r="EL102" s="182"/>
      <c r="EM102" s="183"/>
      <c r="EN102" s="183"/>
      <c r="EO102" s="183"/>
      <c r="EP102" s="183"/>
      <c r="EQ102" s="183"/>
      <c r="ER102" s="183"/>
      <c r="ES102" s="183"/>
      <c r="ET102" s="183"/>
      <c r="EU102" s="183"/>
      <c r="EV102" s="182"/>
      <c r="EW102" s="183"/>
      <c r="EX102" s="183"/>
      <c r="EY102" s="183"/>
      <c r="EZ102" s="183"/>
      <c r="FA102" s="183"/>
      <c r="FB102" s="183"/>
      <c r="FC102" s="183"/>
      <c r="FD102" s="183"/>
      <c r="FE102" s="183"/>
      <c r="FF102" s="120"/>
      <c r="FP102" s="120"/>
      <c r="FZ102" s="120"/>
      <c r="GJ102" s="120"/>
      <c r="GT102" s="120"/>
      <c r="HD102" s="120"/>
      <c r="HN102" s="120"/>
      <c r="HX102" s="120"/>
      <c r="IH102" s="120"/>
      <c r="IR102" s="120"/>
      <c r="JB102" s="120"/>
      <c r="JL102" s="120"/>
      <c r="JV102" s="120"/>
      <c r="KF102" s="120"/>
    </row>
    <row xmlns:x14ac="http://schemas.microsoft.com/office/spreadsheetml/2009/9/ac" r="103" s="3" customFormat="true" x14ac:dyDescent="0.25">
      <c r="A103" s="376" t="str">
        <f ca="true">IF(ISBLANK('Data Summary'!A105),"",'Data Summary'!A105)</f>
        <v/>
      </c>
      <c r="B103" s="120"/>
      <c r="L103" s="120"/>
      <c r="V103" s="120"/>
      <c r="AF103" s="120"/>
      <c r="AP103" s="120"/>
      <c r="AZ103" s="120"/>
      <c r="BJ103" s="120"/>
      <c r="BT103" s="120"/>
      <c r="CD103" s="120"/>
      <c r="CN103" s="120"/>
      <c r="CX103" s="182"/>
      <c r="CY103" s="183"/>
      <c r="CZ103" s="183"/>
      <c r="DA103" s="183"/>
      <c r="DB103" s="183"/>
      <c r="DC103" s="183"/>
      <c r="DD103" s="183"/>
      <c r="DE103" s="183"/>
      <c r="DF103" s="183"/>
      <c r="DG103" s="183"/>
      <c r="DH103" s="120"/>
      <c r="DR103" s="120"/>
      <c r="EB103" s="120"/>
      <c r="EL103" s="182"/>
      <c r="EM103" s="183"/>
      <c r="EN103" s="183"/>
      <c r="EO103" s="183"/>
      <c r="EP103" s="183"/>
      <c r="EQ103" s="183"/>
      <c r="ER103" s="183"/>
      <c r="ES103" s="183"/>
      <c r="ET103" s="183"/>
      <c r="EU103" s="183"/>
      <c r="EV103" s="182"/>
      <c r="EW103" s="183"/>
      <c r="EX103" s="183"/>
      <c r="EY103" s="183"/>
      <c r="EZ103" s="183"/>
      <c r="FA103" s="183"/>
      <c r="FB103" s="183"/>
      <c r="FC103" s="183"/>
      <c r="FD103" s="183"/>
      <c r="FE103" s="183"/>
      <c r="FF103" s="120"/>
      <c r="FP103" s="120"/>
      <c r="FZ103" s="120"/>
      <c r="GJ103" s="120"/>
      <c r="GT103" s="120"/>
      <c r="HD103" s="120"/>
      <c r="HN103" s="120"/>
      <c r="HX103" s="120"/>
      <c r="IH103" s="120"/>
      <c r="IR103" s="120"/>
      <c r="JB103" s="120"/>
      <c r="JL103" s="120"/>
      <c r="JV103" s="120"/>
      <c r="KF103" s="120"/>
    </row>
    <row xmlns:x14ac="http://schemas.microsoft.com/office/spreadsheetml/2009/9/ac" r="104" s="3" customFormat="true" x14ac:dyDescent="0.25">
      <c r="A104" s="376" t="str">
        <f ca="true">IF(ISBLANK('Data Summary'!A106),"",'Data Summary'!A106)</f>
        <v/>
      </c>
      <c r="B104" s="120"/>
      <c r="L104" s="120"/>
      <c r="V104" s="120"/>
      <c r="AF104" s="120"/>
      <c r="AP104" s="120"/>
      <c r="AZ104" s="120"/>
      <c r="BJ104" s="120"/>
      <c r="BT104" s="120"/>
      <c r="CD104" s="120"/>
      <c r="CN104" s="120"/>
      <c r="CX104" s="182"/>
      <c r="CY104" s="183"/>
      <c r="CZ104" s="183"/>
      <c r="DA104" s="183"/>
      <c r="DB104" s="183"/>
      <c r="DC104" s="183"/>
      <c r="DD104" s="183"/>
      <c r="DE104" s="183"/>
      <c r="DF104" s="183"/>
      <c r="DG104" s="183"/>
      <c r="DH104" s="120"/>
      <c r="DR104" s="120"/>
      <c r="EB104" s="120"/>
      <c r="EL104" s="182"/>
      <c r="EM104" s="183"/>
      <c r="EN104" s="183"/>
      <c r="EO104" s="183"/>
      <c r="EP104" s="183"/>
      <c r="EQ104" s="183"/>
      <c r="ER104" s="183"/>
      <c r="ES104" s="183"/>
      <c r="ET104" s="183"/>
      <c r="EU104" s="183"/>
      <c r="EV104" s="182"/>
      <c r="EW104" s="183"/>
      <c r="EX104" s="183"/>
      <c r="EY104" s="183"/>
      <c r="EZ104" s="183"/>
      <c r="FA104" s="183"/>
      <c r="FB104" s="183"/>
      <c r="FC104" s="183"/>
      <c r="FD104" s="183"/>
      <c r="FE104" s="183"/>
      <c r="FF104" s="120"/>
      <c r="FP104" s="120"/>
      <c r="FZ104" s="120"/>
      <c r="GJ104" s="120"/>
      <c r="GT104" s="120"/>
      <c r="HD104" s="120"/>
      <c r="HN104" s="120"/>
      <c r="HX104" s="120"/>
      <c r="IH104" s="120"/>
      <c r="IR104" s="120"/>
      <c r="JB104" s="120"/>
      <c r="JL104" s="120"/>
      <c r="JV104" s="120"/>
      <c r="KF104" s="120"/>
    </row>
    <row xmlns:x14ac="http://schemas.microsoft.com/office/spreadsheetml/2009/9/ac" r="105" s="3" customFormat="true" x14ac:dyDescent="0.25">
      <c r="A105" s="376" t="str">
        <f ca="true">IF(ISBLANK('Data Summary'!A107),"",'Data Summary'!A107)</f>
        <v/>
      </c>
      <c r="B105" s="120"/>
      <c r="L105" s="120"/>
      <c r="V105" s="120"/>
      <c r="AF105" s="120"/>
      <c r="AP105" s="120"/>
      <c r="AZ105" s="120"/>
      <c r="BJ105" s="120"/>
      <c r="BT105" s="120"/>
      <c r="CD105" s="120"/>
      <c r="CN105" s="120"/>
      <c r="CX105" s="182"/>
      <c r="CY105" s="183"/>
      <c r="CZ105" s="183"/>
      <c r="DA105" s="183"/>
      <c r="DB105" s="183"/>
      <c r="DC105" s="183"/>
      <c r="DD105" s="183"/>
      <c r="DE105" s="183"/>
      <c r="DF105" s="183"/>
      <c r="DG105" s="183"/>
      <c r="DH105" s="120"/>
      <c r="DR105" s="120"/>
      <c r="EB105" s="120"/>
      <c r="EL105" s="182"/>
      <c r="EM105" s="183"/>
      <c r="EN105" s="183"/>
      <c r="EO105" s="183"/>
      <c r="EP105" s="183"/>
      <c r="EQ105" s="183"/>
      <c r="ER105" s="183"/>
      <c r="ES105" s="183"/>
      <c r="ET105" s="183"/>
      <c r="EU105" s="183"/>
      <c r="EV105" s="182"/>
      <c r="EW105" s="183"/>
      <c r="EX105" s="183"/>
      <c r="EY105" s="183"/>
      <c r="EZ105" s="183"/>
      <c r="FA105" s="183"/>
      <c r="FB105" s="183"/>
      <c r="FC105" s="183"/>
      <c r="FD105" s="183"/>
      <c r="FE105" s="183"/>
      <c r="FF105" s="120"/>
      <c r="FP105" s="120"/>
      <c r="FZ105" s="120"/>
      <c r="GJ105" s="120"/>
      <c r="GT105" s="120"/>
      <c r="HD105" s="120"/>
      <c r="HN105" s="120"/>
      <c r="HX105" s="120"/>
      <c r="IH105" s="120"/>
      <c r="IR105" s="120"/>
      <c r="JB105" s="120"/>
      <c r="JL105" s="120"/>
      <c r="JV105" s="120"/>
      <c r="KF105" s="120"/>
    </row>
    <row xmlns:x14ac="http://schemas.microsoft.com/office/spreadsheetml/2009/9/ac" r="106" s="3" customFormat="true" x14ac:dyDescent="0.25">
      <c r="A106" s="376" t="str">
        <f ca="true">IF(ISBLANK('Data Summary'!A108),"",'Data Summary'!A108)</f>
        <v/>
      </c>
      <c r="B106" s="120"/>
      <c r="L106" s="120"/>
      <c r="V106" s="120"/>
      <c r="AF106" s="120"/>
      <c r="AP106" s="120"/>
      <c r="AZ106" s="120"/>
      <c r="BJ106" s="120"/>
      <c r="BT106" s="120"/>
      <c r="CD106" s="120"/>
      <c r="CN106" s="120"/>
      <c r="CX106" s="182"/>
      <c r="CY106" s="183"/>
      <c r="CZ106" s="183"/>
      <c r="DA106" s="183"/>
      <c r="DB106" s="183"/>
      <c r="DC106" s="183"/>
      <c r="DD106" s="183"/>
      <c r="DE106" s="183"/>
      <c r="DF106" s="183"/>
      <c r="DG106" s="183"/>
      <c r="DH106" s="120"/>
      <c r="DR106" s="120"/>
      <c r="EB106" s="120"/>
      <c r="EL106" s="182"/>
      <c r="EM106" s="183"/>
      <c r="EN106" s="183"/>
      <c r="EO106" s="183"/>
      <c r="EP106" s="183"/>
      <c r="EQ106" s="183"/>
      <c r="ER106" s="183"/>
      <c r="ES106" s="183"/>
      <c r="ET106" s="183"/>
      <c r="EU106" s="183"/>
      <c r="EV106" s="182"/>
      <c r="EW106" s="183"/>
      <c r="EX106" s="183"/>
      <c r="EY106" s="183"/>
      <c r="EZ106" s="183"/>
      <c r="FA106" s="183"/>
      <c r="FB106" s="183"/>
      <c r="FC106" s="183"/>
      <c r="FD106" s="183"/>
      <c r="FE106" s="183"/>
      <c r="FF106" s="120"/>
      <c r="FP106" s="120"/>
      <c r="FZ106" s="120"/>
      <c r="GJ106" s="120"/>
      <c r="GT106" s="120"/>
      <c r="HD106" s="120"/>
      <c r="HN106" s="120"/>
      <c r="HX106" s="120"/>
      <c r="IH106" s="120"/>
      <c r="IR106" s="120"/>
      <c r="JB106" s="120"/>
      <c r="JL106" s="120"/>
      <c r="JV106" s="120"/>
      <c r="KF106" s="120"/>
    </row>
    <row xmlns:x14ac="http://schemas.microsoft.com/office/spreadsheetml/2009/9/ac" r="107" s="3" customFormat="true" x14ac:dyDescent="0.25">
      <c r="A107" s="376" t="str">
        <f ca="true">IF(ISBLANK('Data Summary'!A109),"",'Data Summary'!A109)</f>
        <v/>
      </c>
      <c r="B107" s="120"/>
      <c r="L107" s="120"/>
      <c r="V107" s="120"/>
      <c r="AF107" s="120"/>
      <c r="AP107" s="120"/>
      <c r="AZ107" s="120"/>
      <c r="BJ107" s="120"/>
      <c r="BT107" s="120"/>
      <c r="CD107" s="120"/>
      <c r="CN107" s="120"/>
      <c r="CX107" s="182"/>
      <c r="CY107" s="183"/>
      <c r="CZ107" s="183"/>
      <c r="DA107" s="183"/>
      <c r="DB107" s="183"/>
      <c r="DC107" s="183"/>
      <c r="DD107" s="183"/>
      <c r="DE107" s="183"/>
      <c r="DF107" s="183"/>
      <c r="DG107" s="183"/>
      <c r="DH107" s="120"/>
      <c r="DR107" s="120"/>
      <c r="EB107" s="120"/>
      <c r="EL107" s="182"/>
      <c r="EM107" s="183"/>
      <c r="EN107" s="183"/>
      <c r="EO107" s="183"/>
      <c r="EP107" s="183"/>
      <c r="EQ107" s="183"/>
      <c r="ER107" s="183"/>
      <c r="ES107" s="183"/>
      <c r="ET107" s="183"/>
      <c r="EU107" s="183"/>
      <c r="EV107" s="182"/>
      <c r="EW107" s="183"/>
      <c r="EX107" s="183"/>
      <c r="EY107" s="183"/>
      <c r="EZ107" s="183"/>
      <c r="FA107" s="183"/>
      <c r="FB107" s="183"/>
      <c r="FC107" s="183"/>
      <c r="FD107" s="183"/>
      <c r="FE107" s="183"/>
      <c r="FF107" s="120"/>
      <c r="FP107" s="120"/>
      <c r="FZ107" s="120"/>
      <c r="GJ107" s="120"/>
      <c r="GT107" s="120"/>
      <c r="HD107" s="120"/>
      <c r="HN107" s="120"/>
      <c r="HX107" s="120"/>
      <c r="IH107" s="120"/>
      <c r="IR107" s="120"/>
      <c r="JB107" s="120"/>
      <c r="JL107" s="120"/>
      <c r="JV107" s="120"/>
      <c r="KF107" s="120"/>
    </row>
    <row xmlns:x14ac="http://schemas.microsoft.com/office/spreadsheetml/2009/9/ac" r="108" s="3" customFormat="true" x14ac:dyDescent="0.25">
      <c r="A108" s="376" t="str">
        <f ca="true">IF(ISBLANK('Data Summary'!A110),"",'Data Summary'!A110)</f>
        <v/>
      </c>
      <c r="B108" s="120"/>
      <c r="L108" s="120"/>
      <c r="V108" s="120"/>
      <c r="AF108" s="120"/>
      <c r="AP108" s="120"/>
      <c r="AZ108" s="120"/>
      <c r="BJ108" s="120"/>
      <c r="BT108" s="120"/>
      <c r="CD108" s="120"/>
      <c r="CN108" s="120"/>
      <c r="CX108" s="182"/>
      <c r="CY108" s="183"/>
      <c r="CZ108" s="183"/>
      <c r="DA108" s="183"/>
      <c r="DB108" s="183"/>
      <c r="DC108" s="183"/>
      <c r="DD108" s="183"/>
      <c r="DE108" s="183"/>
      <c r="DF108" s="183"/>
      <c r="DG108" s="183"/>
      <c r="DH108" s="120"/>
      <c r="DR108" s="120"/>
      <c r="EB108" s="120"/>
      <c r="EL108" s="182"/>
      <c r="EM108" s="183"/>
      <c r="EN108" s="183"/>
      <c r="EO108" s="183"/>
      <c r="EP108" s="183"/>
      <c r="EQ108" s="183"/>
      <c r="ER108" s="183"/>
      <c r="ES108" s="183"/>
      <c r="ET108" s="183"/>
      <c r="EU108" s="183"/>
      <c r="EV108" s="182"/>
      <c r="EW108" s="183"/>
      <c r="EX108" s="183"/>
      <c r="EY108" s="183"/>
      <c r="EZ108" s="183"/>
      <c r="FA108" s="183"/>
      <c r="FB108" s="183"/>
      <c r="FC108" s="183"/>
      <c r="FD108" s="183"/>
      <c r="FE108" s="183"/>
      <c r="FF108" s="120"/>
      <c r="FP108" s="120"/>
      <c r="FZ108" s="120"/>
      <c r="GJ108" s="120"/>
      <c r="GT108" s="120"/>
      <c r="HD108" s="120"/>
      <c r="HN108" s="120"/>
      <c r="HX108" s="120"/>
      <c r="IH108" s="120"/>
      <c r="IR108" s="120"/>
      <c r="JB108" s="120"/>
      <c r="JL108" s="120"/>
      <c r="JV108" s="120"/>
      <c r="KF108" s="120"/>
    </row>
    <row xmlns:x14ac="http://schemas.microsoft.com/office/spreadsheetml/2009/9/ac" r="109" s="3" customFormat="true" x14ac:dyDescent="0.25">
      <c r="A109" s="376" t="str">
        <f ca="true">IF(ISBLANK('Data Summary'!A111),"",'Data Summary'!A111)</f>
        <v/>
      </c>
      <c r="B109" s="120"/>
      <c r="L109" s="120"/>
      <c r="V109" s="120"/>
      <c r="AF109" s="120"/>
      <c r="AP109" s="120"/>
      <c r="AZ109" s="120"/>
      <c r="BJ109" s="120"/>
      <c r="BT109" s="120"/>
      <c r="CD109" s="120"/>
      <c r="CN109" s="120"/>
      <c r="CX109" s="182"/>
      <c r="CY109" s="183"/>
      <c r="CZ109" s="183"/>
      <c r="DA109" s="183"/>
      <c r="DB109" s="183"/>
      <c r="DC109" s="183"/>
      <c r="DD109" s="183"/>
      <c r="DE109" s="183"/>
      <c r="DF109" s="183"/>
      <c r="DG109" s="183"/>
      <c r="DH109" s="120"/>
      <c r="DR109" s="120"/>
      <c r="EB109" s="120"/>
      <c r="EL109" s="182"/>
      <c r="EM109" s="183"/>
      <c r="EN109" s="183"/>
      <c r="EO109" s="183"/>
      <c r="EP109" s="183"/>
      <c r="EQ109" s="183"/>
      <c r="ER109" s="183"/>
      <c r="ES109" s="183"/>
      <c r="ET109" s="183"/>
      <c r="EU109" s="183"/>
      <c r="EV109" s="182"/>
      <c r="EW109" s="183"/>
      <c r="EX109" s="183"/>
      <c r="EY109" s="183"/>
      <c r="EZ109" s="183"/>
      <c r="FA109" s="183"/>
      <c r="FB109" s="183"/>
      <c r="FC109" s="183"/>
      <c r="FD109" s="183"/>
      <c r="FE109" s="183"/>
      <c r="FF109" s="120"/>
      <c r="FP109" s="120"/>
      <c r="FZ109" s="120"/>
      <c r="GJ109" s="120"/>
      <c r="GT109" s="120"/>
      <c r="HD109" s="120"/>
      <c r="HN109" s="120"/>
      <c r="HX109" s="120"/>
      <c r="IH109" s="120"/>
      <c r="IR109" s="120"/>
      <c r="JB109" s="120"/>
      <c r="JL109" s="120"/>
      <c r="JV109" s="120"/>
      <c r="KF109" s="120"/>
    </row>
    <row xmlns:x14ac="http://schemas.microsoft.com/office/spreadsheetml/2009/9/ac" r="110" s="3" customFormat="true" x14ac:dyDescent="0.25">
      <c r="A110" s="376" t="str">
        <f ca="true">IF(ISBLANK('Data Summary'!A112),"",'Data Summary'!A112)</f>
        <v/>
      </c>
      <c r="B110" s="120"/>
      <c r="L110" s="120"/>
      <c r="V110" s="120"/>
      <c r="AF110" s="120"/>
      <c r="AP110" s="120"/>
      <c r="AZ110" s="120"/>
      <c r="BJ110" s="120"/>
      <c r="BT110" s="120"/>
      <c r="CD110" s="120"/>
      <c r="CN110" s="120"/>
      <c r="CX110" s="182"/>
      <c r="CY110" s="183"/>
      <c r="CZ110" s="183"/>
      <c r="DA110" s="183"/>
      <c r="DB110" s="183"/>
      <c r="DC110" s="183"/>
      <c r="DD110" s="183"/>
      <c r="DE110" s="183"/>
      <c r="DF110" s="183"/>
      <c r="DG110" s="183"/>
      <c r="DH110" s="120"/>
      <c r="DR110" s="120"/>
      <c r="EB110" s="120"/>
      <c r="EL110" s="182"/>
      <c r="EM110" s="183"/>
      <c r="EN110" s="183"/>
      <c r="EO110" s="183"/>
      <c r="EP110" s="183"/>
      <c r="EQ110" s="183"/>
      <c r="ER110" s="183"/>
      <c r="ES110" s="183"/>
      <c r="ET110" s="183"/>
      <c r="EU110" s="183"/>
      <c r="EV110" s="182"/>
      <c r="EW110" s="183"/>
      <c r="EX110" s="183"/>
      <c r="EY110" s="183"/>
      <c r="EZ110" s="183"/>
      <c r="FA110" s="183"/>
      <c r="FB110" s="183"/>
      <c r="FC110" s="183"/>
      <c r="FD110" s="183"/>
      <c r="FE110" s="183"/>
      <c r="FF110" s="120"/>
      <c r="FP110" s="120"/>
      <c r="FZ110" s="120"/>
      <c r="GJ110" s="120"/>
      <c r="GT110" s="120"/>
      <c r="HD110" s="120"/>
      <c r="HN110" s="120"/>
      <c r="HX110" s="120"/>
      <c r="IH110" s="120"/>
      <c r="IR110" s="120"/>
      <c r="JB110" s="120"/>
      <c r="JL110" s="120"/>
      <c r="JV110" s="120"/>
      <c r="KF110" s="120"/>
    </row>
    <row xmlns:x14ac="http://schemas.microsoft.com/office/spreadsheetml/2009/9/ac" r="111" s="3" customFormat="true" x14ac:dyDescent="0.25">
      <c r="A111" s="376" t="str">
        <f ca="true">IF(ISBLANK('Data Summary'!A113),"",'Data Summary'!A113)</f>
        <v/>
      </c>
      <c r="B111" s="120"/>
      <c r="L111" s="120"/>
      <c r="V111" s="120"/>
      <c r="AF111" s="120"/>
      <c r="AP111" s="120"/>
      <c r="AZ111" s="120"/>
      <c r="BJ111" s="120"/>
      <c r="BT111" s="120"/>
      <c r="CD111" s="120"/>
      <c r="CN111" s="120"/>
      <c r="CX111" s="182"/>
      <c r="CY111" s="183"/>
      <c r="CZ111" s="183"/>
      <c r="DA111" s="183"/>
      <c r="DB111" s="183"/>
      <c r="DC111" s="183"/>
      <c r="DD111" s="183"/>
      <c r="DE111" s="183"/>
      <c r="DF111" s="183"/>
      <c r="DG111" s="183"/>
      <c r="DH111" s="120"/>
      <c r="DR111" s="120"/>
      <c r="EB111" s="120"/>
      <c r="EL111" s="182"/>
      <c r="EM111" s="183"/>
      <c r="EN111" s="183"/>
      <c r="EO111" s="183"/>
      <c r="EP111" s="183"/>
      <c r="EQ111" s="183"/>
      <c r="ER111" s="183"/>
      <c r="ES111" s="183"/>
      <c r="ET111" s="183"/>
      <c r="EU111" s="183"/>
      <c r="EV111" s="182"/>
      <c r="EW111" s="183"/>
      <c r="EX111" s="183"/>
      <c r="EY111" s="183"/>
      <c r="EZ111" s="183"/>
      <c r="FA111" s="183"/>
      <c r="FB111" s="183"/>
      <c r="FC111" s="183"/>
      <c r="FD111" s="183"/>
      <c r="FE111" s="183"/>
      <c r="FF111" s="120"/>
      <c r="FP111" s="120"/>
      <c r="FZ111" s="120"/>
      <c r="GJ111" s="120"/>
      <c r="GT111" s="120"/>
      <c r="HD111" s="120"/>
      <c r="HN111" s="120"/>
      <c r="HX111" s="120"/>
      <c r="IH111" s="120"/>
      <c r="IR111" s="120"/>
      <c r="JB111" s="120"/>
      <c r="JL111" s="120"/>
      <c r="JV111" s="120"/>
      <c r="KF111" s="120"/>
    </row>
    <row xmlns:x14ac="http://schemas.microsoft.com/office/spreadsheetml/2009/9/ac" r="112" s="3" customFormat="true" x14ac:dyDescent="0.25">
      <c r="A112" s="376" t="str">
        <f ca="true">IF(ISBLANK('Data Summary'!A114),"",'Data Summary'!A114)</f>
        <v/>
      </c>
      <c r="B112" s="120"/>
      <c r="L112" s="120"/>
      <c r="V112" s="120"/>
      <c r="AF112" s="120"/>
      <c r="AP112" s="120"/>
      <c r="AZ112" s="120"/>
      <c r="BJ112" s="120"/>
      <c r="BT112" s="120"/>
      <c r="CD112" s="120"/>
      <c r="CN112" s="120"/>
      <c r="CX112" s="182"/>
      <c r="CY112" s="183"/>
      <c r="CZ112" s="183"/>
      <c r="DA112" s="183"/>
      <c r="DB112" s="183"/>
      <c r="DC112" s="183"/>
      <c r="DD112" s="183"/>
      <c r="DE112" s="183"/>
      <c r="DF112" s="183"/>
      <c r="DG112" s="183"/>
      <c r="DH112" s="120"/>
      <c r="DR112" s="120"/>
      <c r="EB112" s="120"/>
      <c r="EL112" s="182"/>
      <c r="EM112" s="183"/>
      <c r="EN112" s="183"/>
      <c r="EO112" s="183"/>
      <c r="EP112" s="183"/>
      <c r="EQ112" s="183"/>
      <c r="ER112" s="183"/>
      <c r="ES112" s="183"/>
      <c r="ET112" s="183"/>
      <c r="EU112" s="183"/>
      <c r="EV112" s="182"/>
      <c r="EW112" s="183"/>
      <c r="EX112" s="183"/>
      <c r="EY112" s="183"/>
      <c r="EZ112" s="183"/>
      <c r="FA112" s="183"/>
      <c r="FB112" s="183"/>
      <c r="FC112" s="183"/>
      <c r="FD112" s="183"/>
      <c r="FE112" s="183"/>
      <c r="FF112" s="120"/>
      <c r="FP112" s="120"/>
      <c r="FZ112" s="120"/>
      <c r="GJ112" s="120"/>
      <c r="GT112" s="120"/>
      <c r="HD112" s="120"/>
      <c r="HN112" s="120"/>
      <c r="HX112" s="120"/>
      <c r="IH112" s="120"/>
      <c r="IR112" s="120"/>
      <c r="JB112" s="120"/>
      <c r="JL112" s="120"/>
      <c r="JV112" s="120"/>
      <c r="KF112" s="120"/>
    </row>
    <row xmlns:x14ac="http://schemas.microsoft.com/office/spreadsheetml/2009/9/ac" r="113" s="3" customFormat="true" x14ac:dyDescent="0.25">
      <c r="A113" s="376" t="str">
        <f ca="true">IF(ISBLANK('Data Summary'!A115),"",'Data Summary'!A115)</f>
        <v/>
      </c>
      <c r="B113" s="120"/>
      <c r="L113" s="120"/>
      <c r="V113" s="120"/>
      <c r="AF113" s="120"/>
      <c r="AP113" s="120"/>
      <c r="AZ113" s="120"/>
      <c r="BJ113" s="120"/>
      <c r="BT113" s="120"/>
      <c r="CD113" s="120"/>
      <c r="CN113" s="120"/>
      <c r="CX113" s="182"/>
      <c r="CY113" s="183"/>
      <c r="CZ113" s="183"/>
      <c r="DA113" s="183"/>
      <c r="DB113" s="183"/>
      <c r="DC113" s="183"/>
      <c r="DD113" s="183"/>
      <c r="DE113" s="183"/>
      <c r="DF113" s="183"/>
      <c r="DG113" s="183"/>
      <c r="DH113" s="120"/>
      <c r="DR113" s="120"/>
      <c r="EB113" s="120"/>
      <c r="EL113" s="182"/>
      <c r="EM113" s="183"/>
      <c r="EN113" s="183"/>
      <c r="EO113" s="183"/>
      <c r="EP113" s="183"/>
      <c r="EQ113" s="183"/>
      <c r="ER113" s="183"/>
      <c r="ES113" s="183"/>
      <c r="ET113" s="183"/>
      <c r="EU113" s="183"/>
      <c r="EV113" s="182"/>
      <c r="EW113" s="183"/>
      <c r="EX113" s="183"/>
      <c r="EY113" s="183"/>
      <c r="EZ113" s="183"/>
      <c r="FA113" s="183"/>
      <c r="FB113" s="183"/>
      <c r="FC113" s="183"/>
      <c r="FD113" s="183"/>
      <c r="FE113" s="183"/>
      <c r="FF113" s="120"/>
      <c r="FP113" s="120"/>
      <c r="FZ113" s="120"/>
      <c r="GJ113" s="120"/>
      <c r="GT113" s="120"/>
      <c r="HD113" s="120"/>
      <c r="HN113" s="120"/>
      <c r="HX113" s="120"/>
      <c r="IH113" s="120"/>
      <c r="IR113" s="120"/>
      <c r="JB113" s="120"/>
      <c r="JL113" s="120"/>
      <c r="JV113" s="120"/>
      <c r="KF113" s="120"/>
    </row>
    <row xmlns:x14ac="http://schemas.microsoft.com/office/spreadsheetml/2009/9/ac" r="114" s="3" customFormat="true" x14ac:dyDescent="0.25">
      <c r="A114" s="376" t="str">
        <f ca="true">IF(ISBLANK('Data Summary'!A116),"",'Data Summary'!A116)</f>
        <v/>
      </c>
      <c r="B114" s="120"/>
      <c r="L114" s="120"/>
      <c r="V114" s="120"/>
      <c r="AF114" s="120"/>
      <c r="AP114" s="120"/>
      <c r="AZ114" s="120"/>
      <c r="BJ114" s="120"/>
      <c r="BT114" s="120"/>
      <c r="CD114" s="120"/>
      <c r="CN114" s="120"/>
      <c r="CX114" s="182"/>
      <c r="CY114" s="183"/>
      <c r="CZ114" s="183"/>
      <c r="DA114" s="183"/>
      <c r="DB114" s="183"/>
      <c r="DC114" s="183"/>
      <c r="DD114" s="183"/>
      <c r="DE114" s="183"/>
      <c r="DF114" s="183"/>
      <c r="DG114" s="183"/>
      <c r="DH114" s="120"/>
      <c r="DR114" s="120"/>
      <c r="EB114" s="120"/>
      <c r="EL114" s="182"/>
      <c r="EM114" s="183"/>
      <c r="EN114" s="183"/>
      <c r="EO114" s="183"/>
      <c r="EP114" s="183"/>
      <c r="EQ114" s="183"/>
      <c r="ER114" s="183"/>
      <c r="ES114" s="183"/>
      <c r="ET114" s="183"/>
      <c r="EU114" s="183"/>
      <c r="EV114" s="182"/>
      <c r="EW114" s="183"/>
      <c r="EX114" s="183"/>
      <c r="EY114" s="183"/>
      <c r="EZ114" s="183"/>
      <c r="FA114" s="183"/>
      <c r="FB114" s="183"/>
      <c r="FC114" s="183"/>
      <c r="FD114" s="183"/>
      <c r="FE114" s="183"/>
      <c r="FF114" s="120"/>
      <c r="FP114" s="120"/>
      <c r="FZ114" s="120"/>
      <c r="GJ114" s="120"/>
      <c r="GT114" s="120"/>
      <c r="HD114" s="120"/>
      <c r="HN114" s="120"/>
      <c r="HX114" s="120"/>
      <c r="IH114" s="120"/>
      <c r="IR114" s="120"/>
      <c r="JB114" s="120"/>
      <c r="JL114" s="120"/>
      <c r="JV114" s="120"/>
      <c r="KF114" s="120"/>
    </row>
    <row xmlns:x14ac="http://schemas.microsoft.com/office/spreadsheetml/2009/9/ac" r="115" s="3" customFormat="true" x14ac:dyDescent="0.25">
      <c r="A115" s="376" t="str">
        <f ca="true">IF(ISBLANK('Data Summary'!A117),"",'Data Summary'!A117)</f>
        <v/>
      </c>
      <c r="B115" s="120"/>
      <c r="L115" s="120"/>
      <c r="V115" s="120"/>
      <c r="AF115" s="120"/>
      <c r="AP115" s="120"/>
      <c r="AZ115" s="120"/>
      <c r="BJ115" s="120"/>
      <c r="BT115" s="120"/>
      <c r="CD115" s="120"/>
      <c r="CN115" s="120"/>
      <c r="CX115" s="182"/>
      <c r="CY115" s="183"/>
      <c r="CZ115" s="183"/>
      <c r="DA115" s="183"/>
      <c r="DB115" s="183"/>
      <c r="DC115" s="183"/>
      <c r="DD115" s="183"/>
      <c r="DE115" s="183"/>
      <c r="DF115" s="183"/>
      <c r="DG115" s="183"/>
      <c r="DH115" s="120"/>
      <c r="DR115" s="120"/>
      <c r="EB115" s="120"/>
      <c r="EL115" s="182"/>
      <c r="EM115" s="183"/>
      <c r="EN115" s="183"/>
      <c r="EO115" s="183"/>
      <c r="EP115" s="183"/>
      <c r="EQ115" s="183"/>
      <c r="ER115" s="183"/>
      <c r="ES115" s="183"/>
      <c r="ET115" s="183"/>
      <c r="EU115" s="183"/>
      <c r="EV115" s="182"/>
      <c r="EW115" s="183"/>
      <c r="EX115" s="183"/>
      <c r="EY115" s="183"/>
      <c r="EZ115" s="183"/>
      <c r="FA115" s="183"/>
      <c r="FB115" s="183"/>
      <c r="FC115" s="183"/>
      <c r="FD115" s="183"/>
      <c r="FE115" s="183"/>
      <c r="FF115" s="120"/>
      <c r="FP115" s="120"/>
      <c r="FZ115" s="120"/>
      <c r="GJ115" s="120"/>
      <c r="GT115" s="120"/>
      <c r="HD115" s="120"/>
      <c r="HN115" s="120"/>
      <c r="HX115" s="120"/>
      <c r="IH115" s="120"/>
      <c r="IR115" s="120"/>
      <c r="JB115" s="120"/>
      <c r="JL115" s="120"/>
      <c r="JV115" s="120"/>
      <c r="KF115" s="120"/>
    </row>
    <row xmlns:x14ac="http://schemas.microsoft.com/office/spreadsheetml/2009/9/ac" r="116" s="3" customFormat="true" x14ac:dyDescent="0.25">
      <c r="A116" s="376" t="str">
        <f ca="true">IF(ISBLANK('Data Summary'!A118),"",'Data Summary'!A118)</f>
        <v/>
      </c>
      <c r="B116" s="120"/>
      <c r="L116" s="120"/>
      <c r="V116" s="120"/>
      <c r="AF116" s="120"/>
      <c r="AP116" s="120"/>
      <c r="AZ116" s="120"/>
      <c r="BJ116" s="120"/>
      <c r="BT116" s="120"/>
      <c r="CD116" s="120"/>
      <c r="CN116" s="120"/>
      <c r="CX116" s="182"/>
      <c r="CY116" s="183"/>
      <c r="CZ116" s="183"/>
      <c r="DA116" s="183"/>
      <c r="DB116" s="183"/>
      <c r="DC116" s="183"/>
      <c r="DD116" s="183"/>
      <c r="DE116" s="183"/>
      <c r="DF116" s="183"/>
      <c r="DG116" s="183"/>
      <c r="DH116" s="120"/>
      <c r="DR116" s="120"/>
      <c r="EB116" s="120"/>
      <c r="EL116" s="182"/>
      <c r="EM116" s="183"/>
      <c r="EN116" s="183"/>
      <c r="EO116" s="183"/>
      <c r="EP116" s="183"/>
      <c r="EQ116" s="183"/>
      <c r="ER116" s="183"/>
      <c r="ES116" s="183"/>
      <c r="ET116" s="183"/>
      <c r="EU116" s="183"/>
      <c r="EV116" s="182"/>
      <c r="EW116" s="183"/>
      <c r="EX116" s="183"/>
      <c r="EY116" s="183"/>
      <c r="EZ116" s="183"/>
      <c r="FA116" s="183"/>
      <c r="FB116" s="183"/>
      <c r="FC116" s="183"/>
      <c r="FD116" s="183"/>
      <c r="FE116" s="183"/>
      <c r="FF116" s="120"/>
      <c r="FP116" s="120"/>
      <c r="FZ116" s="120"/>
      <c r="GJ116" s="120"/>
      <c r="GT116" s="120"/>
      <c r="HD116" s="120"/>
      <c r="HN116" s="120"/>
      <c r="HX116" s="120"/>
      <c r="IH116" s="120"/>
      <c r="IR116" s="120"/>
      <c r="JB116" s="120"/>
      <c r="JL116" s="120"/>
      <c r="JV116" s="120"/>
      <c r="KF116" s="120"/>
    </row>
    <row xmlns:x14ac="http://schemas.microsoft.com/office/spreadsheetml/2009/9/ac" r="117" s="3" customFormat="true" x14ac:dyDescent="0.25">
      <c r="A117" s="376" t="str">
        <f ca="true">IF(ISBLANK('Data Summary'!A119),"",'Data Summary'!A119)</f>
        <v/>
      </c>
      <c r="B117" s="120"/>
      <c r="L117" s="120"/>
      <c r="V117" s="120"/>
      <c r="AF117" s="120"/>
      <c r="AP117" s="120"/>
      <c r="AZ117" s="120"/>
      <c r="BJ117" s="120"/>
      <c r="BT117" s="120"/>
      <c r="CD117" s="120"/>
      <c r="CN117" s="120"/>
      <c r="CX117" s="182"/>
      <c r="CY117" s="183"/>
      <c r="CZ117" s="183"/>
      <c r="DA117" s="183"/>
      <c r="DB117" s="183"/>
      <c r="DC117" s="183"/>
      <c r="DD117" s="183"/>
      <c r="DE117" s="183"/>
      <c r="DF117" s="183"/>
      <c r="DG117" s="183"/>
      <c r="DH117" s="120"/>
      <c r="DR117" s="120"/>
      <c r="EB117" s="120"/>
      <c r="EL117" s="182"/>
      <c r="EM117" s="183"/>
      <c r="EN117" s="183"/>
      <c r="EO117" s="183"/>
      <c r="EP117" s="183"/>
      <c r="EQ117" s="183"/>
      <c r="ER117" s="183"/>
      <c r="ES117" s="183"/>
      <c r="ET117" s="183"/>
      <c r="EU117" s="183"/>
      <c r="EV117" s="182"/>
      <c r="EW117" s="183"/>
      <c r="EX117" s="183"/>
      <c r="EY117" s="183"/>
      <c r="EZ117" s="183"/>
      <c r="FA117" s="183"/>
      <c r="FB117" s="183"/>
      <c r="FC117" s="183"/>
      <c r="FD117" s="183"/>
      <c r="FE117" s="183"/>
      <c r="FF117" s="120"/>
      <c r="FP117" s="120"/>
      <c r="FZ117" s="120"/>
      <c r="GJ117" s="120"/>
      <c r="GT117" s="120"/>
      <c r="HD117" s="120"/>
      <c r="HN117" s="120"/>
      <c r="HX117" s="120"/>
      <c r="IH117" s="120"/>
      <c r="IR117" s="120"/>
      <c r="JB117" s="120"/>
      <c r="JL117" s="120"/>
      <c r="JV117" s="120"/>
      <c r="KF117" s="120"/>
    </row>
    <row xmlns:x14ac="http://schemas.microsoft.com/office/spreadsheetml/2009/9/ac" r="118" s="3" customFormat="true" x14ac:dyDescent="0.25">
      <c r="A118" s="376" t="str">
        <f ca="true">IF(ISBLANK('Data Summary'!A120),"",'Data Summary'!A120)</f>
        <v/>
      </c>
      <c r="B118" s="120"/>
      <c r="L118" s="120"/>
      <c r="V118" s="120"/>
      <c r="AF118" s="120"/>
      <c r="AP118" s="120"/>
      <c r="AZ118" s="120"/>
      <c r="BJ118" s="120"/>
      <c r="BT118" s="120"/>
      <c r="CD118" s="120"/>
      <c r="CN118" s="120"/>
      <c r="CX118" s="182"/>
      <c r="CY118" s="183"/>
      <c r="CZ118" s="183"/>
      <c r="DA118" s="183"/>
      <c r="DB118" s="183"/>
      <c r="DC118" s="183"/>
      <c r="DD118" s="183"/>
      <c r="DE118" s="183"/>
      <c r="DF118" s="183"/>
      <c r="DG118" s="183"/>
      <c r="DH118" s="120"/>
      <c r="DR118" s="120"/>
      <c r="EB118" s="120"/>
      <c r="EL118" s="182"/>
      <c r="EM118" s="183"/>
      <c r="EN118" s="183"/>
      <c r="EO118" s="183"/>
      <c r="EP118" s="183"/>
      <c r="EQ118" s="183"/>
      <c r="ER118" s="183"/>
      <c r="ES118" s="183"/>
      <c r="ET118" s="183"/>
      <c r="EU118" s="183"/>
      <c r="EV118" s="182"/>
      <c r="EW118" s="183"/>
      <c r="EX118" s="183"/>
      <c r="EY118" s="183"/>
      <c r="EZ118" s="183"/>
      <c r="FA118" s="183"/>
      <c r="FB118" s="183"/>
      <c r="FC118" s="183"/>
      <c r="FD118" s="183"/>
      <c r="FE118" s="183"/>
      <c r="FF118" s="120"/>
      <c r="FP118" s="120"/>
      <c r="FZ118" s="120"/>
      <c r="GJ118" s="120"/>
      <c r="GT118" s="120"/>
      <c r="HD118" s="120"/>
      <c r="HN118" s="120"/>
      <c r="HX118" s="120"/>
      <c r="IH118" s="120"/>
      <c r="IR118" s="120"/>
      <c r="JB118" s="120"/>
      <c r="JL118" s="120"/>
      <c r="JV118" s="120"/>
      <c r="KF118" s="120"/>
    </row>
    <row xmlns:x14ac="http://schemas.microsoft.com/office/spreadsheetml/2009/9/ac" r="119" s="3" customFormat="true" x14ac:dyDescent="0.25">
      <c r="A119" s="376" t="str">
        <f ca="true">IF(ISBLANK('Data Summary'!A121),"",'Data Summary'!A121)</f>
        <v/>
      </c>
      <c r="B119" s="120"/>
      <c r="L119" s="120"/>
      <c r="V119" s="120"/>
      <c r="AF119" s="120"/>
      <c r="AP119" s="120"/>
      <c r="AZ119" s="120"/>
      <c r="BJ119" s="120"/>
      <c r="BT119" s="120"/>
      <c r="CD119" s="120"/>
      <c r="CN119" s="120"/>
      <c r="CX119" s="182"/>
      <c r="CY119" s="183"/>
      <c r="CZ119" s="183"/>
      <c r="DA119" s="183"/>
      <c r="DB119" s="183"/>
      <c r="DC119" s="183"/>
      <c r="DD119" s="183"/>
      <c r="DE119" s="183"/>
      <c r="DF119" s="183"/>
      <c r="DG119" s="183"/>
      <c r="DH119" s="120"/>
      <c r="DR119" s="120"/>
      <c r="EB119" s="120"/>
      <c r="EL119" s="182"/>
      <c r="EM119" s="183"/>
      <c r="EN119" s="183"/>
      <c r="EO119" s="183"/>
      <c r="EP119" s="183"/>
      <c r="EQ119" s="183"/>
      <c r="ER119" s="183"/>
      <c r="ES119" s="183"/>
      <c r="ET119" s="183"/>
      <c r="EU119" s="183"/>
      <c r="EV119" s="182"/>
      <c r="EW119" s="183"/>
      <c r="EX119" s="183"/>
      <c r="EY119" s="183"/>
      <c r="EZ119" s="183"/>
      <c r="FA119" s="183"/>
      <c r="FB119" s="183"/>
      <c r="FC119" s="183"/>
      <c r="FD119" s="183"/>
      <c r="FE119" s="183"/>
      <c r="FF119" s="120"/>
      <c r="FP119" s="120"/>
      <c r="FZ119" s="120"/>
      <c r="GJ119" s="120"/>
      <c r="GT119" s="120"/>
      <c r="HD119" s="120"/>
      <c r="HN119" s="120"/>
      <c r="HX119" s="120"/>
      <c r="IH119" s="120"/>
      <c r="IR119" s="120"/>
      <c r="JB119" s="120"/>
      <c r="JL119" s="120"/>
      <c r="JV119" s="120"/>
      <c r="KF119" s="120"/>
    </row>
    <row xmlns:x14ac="http://schemas.microsoft.com/office/spreadsheetml/2009/9/ac" r="120" s="3" customFormat="true" x14ac:dyDescent="0.25">
      <c r="A120" s="376" t="str">
        <f ca="true">IF(ISBLANK('Data Summary'!A122),"",'Data Summary'!A122)</f>
        <v/>
      </c>
      <c r="B120" s="120"/>
      <c r="L120" s="120"/>
      <c r="V120" s="120"/>
      <c r="AF120" s="120"/>
      <c r="AP120" s="120"/>
      <c r="AZ120" s="120"/>
      <c r="BJ120" s="120"/>
      <c r="BT120" s="120"/>
      <c r="CD120" s="120"/>
      <c r="CN120" s="120"/>
      <c r="CX120" s="182"/>
      <c r="CY120" s="183"/>
      <c r="CZ120" s="183"/>
      <c r="DA120" s="183"/>
      <c r="DB120" s="183"/>
      <c r="DC120" s="183"/>
      <c r="DD120" s="183"/>
      <c r="DE120" s="183"/>
      <c r="DF120" s="183"/>
      <c r="DG120" s="183"/>
      <c r="DH120" s="120"/>
      <c r="DR120" s="120"/>
      <c r="EB120" s="120"/>
      <c r="EL120" s="182"/>
      <c r="EM120" s="183"/>
      <c r="EN120" s="183"/>
      <c r="EO120" s="183"/>
      <c r="EP120" s="183"/>
      <c r="EQ120" s="183"/>
      <c r="ER120" s="183"/>
      <c r="ES120" s="183"/>
      <c r="ET120" s="183"/>
      <c r="EU120" s="183"/>
      <c r="EV120" s="182"/>
      <c r="EW120" s="183"/>
      <c r="EX120" s="183"/>
      <c r="EY120" s="183"/>
      <c r="EZ120" s="183"/>
      <c r="FA120" s="183"/>
      <c r="FB120" s="183"/>
      <c r="FC120" s="183"/>
      <c r="FD120" s="183"/>
      <c r="FE120" s="183"/>
      <c r="FF120" s="120"/>
      <c r="FP120" s="120"/>
      <c r="FZ120" s="120"/>
      <c r="GJ120" s="120"/>
      <c r="GT120" s="120"/>
      <c r="HD120" s="120"/>
      <c r="HN120" s="120"/>
      <c r="HX120" s="120"/>
      <c r="IH120" s="120"/>
      <c r="IR120" s="120"/>
      <c r="JB120" s="120"/>
      <c r="JL120" s="120"/>
      <c r="JV120" s="120"/>
      <c r="KF120" s="120"/>
    </row>
    <row xmlns:x14ac="http://schemas.microsoft.com/office/spreadsheetml/2009/9/ac" r="121" s="3" customFormat="true" x14ac:dyDescent="0.25">
      <c r="A121" s="376" t="str">
        <f ca="true">IF(ISBLANK('Data Summary'!A123),"",'Data Summary'!A123)</f>
        <v/>
      </c>
      <c r="B121" s="120"/>
      <c r="L121" s="120"/>
      <c r="V121" s="120"/>
      <c r="AF121" s="120"/>
      <c r="AP121" s="120"/>
      <c r="AZ121" s="120"/>
      <c r="BJ121" s="120"/>
      <c r="BT121" s="120"/>
      <c r="CD121" s="120"/>
      <c r="CN121" s="120"/>
      <c r="CX121" s="182"/>
      <c r="CY121" s="183"/>
      <c r="CZ121" s="183"/>
      <c r="DA121" s="183"/>
      <c r="DB121" s="183"/>
      <c r="DC121" s="183"/>
      <c r="DD121" s="183"/>
      <c r="DE121" s="183"/>
      <c r="DF121" s="183"/>
      <c r="DG121" s="183"/>
      <c r="DH121" s="120"/>
      <c r="DR121" s="120"/>
      <c r="EB121" s="120"/>
      <c r="EL121" s="182"/>
      <c r="EM121" s="183"/>
      <c r="EN121" s="183"/>
      <c r="EO121" s="183"/>
      <c r="EP121" s="183"/>
      <c r="EQ121" s="183"/>
      <c r="ER121" s="183"/>
      <c r="ES121" s="183"/>
      <c r="ET121" s="183"/>
      <c r="EU121" s="183"/>
      <c r="EV121" s="182"/>
      <c r="EW121" s="183"/>
      <c r="EX121" s="183"/>
      <c r="EY121" s="183"/>
      <c r="EZ121" s="183"/>
      <c r="FA121" s="183"/>
      <c r="FB121" s="183"/>
      <c r="FC121" s="183"/>
      <c r="FD121" s="183"/>
      <c r="FE121" s="183"/>
      <c r="FF121" s="120"/>
      <c r="FP121" s="120"/>
      <c r="FZ121" s="120"/>
      <c r="GJ121" s="120"/>
      <c r="GT121" s="120"/>
      <c r="HD121" s="120"/>
      <c r="HN121" s="120"/>
      <c r="HX121" s="120"/>
      <c r="IH121" s="120"/>
      <c r="IR121" s="120"/>
      <c r="JB121" s="120"/>
      <c r="JL121" s="120"/>
      <c r="JV121" s="120"/>
      <c r="KF121" s="120"/>
    </row>
    <row xmlns:x14ac="http://schemas.microsoft.com/office/spreadsheetml/2009/9/ac" r="122" s="3" customFormat="true" x14ac:dyDescent="0.25">
      <c r="A122" s="376" t="str">
        <f ca="true">IF(ISBLANK('Data Summary'!A124),"",'Data Summary'!A124)</f>
        <v/>
      </c>
      <c r="B122" s="120"/>
      <c r="L122" s="120"/>
      <c r="V122" s="120"/>
      <c r="AF122" s="120"/>
      <c r="AP122" s="120"/>
      <c r="AZ122" s="120"/>
      <c r="BJ122" s="120"/>
      <c r="BT122" s="120"/>
      <c r="CD122" s="120"/>
      <c r="CN122" s="120"/>
      <c r="CX122" s="182"/>
      <c r="CY122" s="183"/>
      <c r="CZ122" s="183"/>
      <c r="DA122" s="183"/>
      <c r="DB122" s="183"/>
      <c r="DC122" s="183"/>
      <c r="DD122" s="183"/>
      <c r="DE122" s="183"/>
      <c r="DF122" s="183"/>
      <c r="DG122" s="183"/>
      <c r="DH122" s="120"/>
      <c r="DR122" s="120"/>
      <c r="EB122" s="120"/>
      <c r="EL122" s="182"/>
      <c r="EM122" s="183"/>
      <c r="EN122" s="183"/>
      <c r="EO122" s="183"/>
      <c r="EP122" s="183"/>
      <c r="EQ122" s="183"/>
      <c r="ER122" s="183"/>
      <c r="ES122" s="183"/>
      <c r="ET122" s="183"/>
      <c r="EU122" s="183"/>
      <c r="EV122" s="182"/>
      <c r="EW122" s="183"/>
      <c r="EX122" s="183"/>
      <c r="EY122" s="183"/>
      <c r="EZ122" s="183"/>
      <c r="FA122" s="183"/>
      <c r="FB122" s="183"/>
      <c r="FC122" s="183"/>
      <c r="FD122" s="183"/>
      <c r="FE122" s="183"/>
      <c r="FF122" s="120"/>
      <c r="FP122" s="120"/>
      <c r="FZ122" s="120"/>
      <c r="GJ122" s="120"/>
      <c r="GT122" s="120"/>
      <c r="HD122" s="120"/>
      <c r="HN122" s="120"/>
      <c r="HX122" s="120"/>
      <c r="IH122" s="120"/>
      <c r="IR122" s="120"/>
      <c r="JB122" s="120"/>
      <c r="JL122" s="120"/>
      <c r="JV122" s="120"/>
      <c r="KF122" s="120"/>
    </row>
    <row xmlns:x14ac="http://schemas.microsoft.com/office/spreadsheetml/2009/9/ac" r="123" s="3" customFormat="true" x14ac:dyDescent="0.25">
      <c r="A123" s="376" t="str">
        <f ca="true">IF(ISBLANK('Data Summary'!A125),"",'Data Summary'!A125)</f>
        <v/>
      </c>
      <c r="B123" s="120"/>
      <c r="L123" s="120"/>
      <c r="V123" s="120"/>
      <c r="AF123" s="120"/>
      <c r="AP123" s="120"/>
      <c r="AZ123" s="120"/>
      <c r="BJ123" s="120"/>
      <c r="BT123" s="120"/>
      <c r="CD123" s="120"/>
      <c r="CN123" s="120"/>
      <c r="CX123" s="182"/>
      <c r="CY123" s="183"/>
      <c r="CZ123" s="183"/>
      <c r="DA123" s="183"/>
      <c r="DB123" s="183"/>
      <c r="DC123" s="183"/>
      <c r="DD123" s="183"/>
      <c r="DE123" s="183"/>
      <c r="DF123" s="183"/>
      <c r="DG123" s="183"/>
      <c r="DH123" s="120"/>
      <c r="DR123" s="120"/>
      <c r="EB123" s="120"/>
      <c r="EL123" s="182"/>
      <c r="EM123" s="183"/>
      <c r="EN123" s="183"/>
      <c r="EO123" s="183"/>
      <c r="EP123" s="183"/>
      <c r="EQ123" s="183"/>
      <c r="ER123" s="183"/>
      <c r="ES123" s="183"/>
      <c r="ET123" s="183"/>
      <c r="EU123" s="183"/>
      <c r="EV123" s="182"/>
      <c r="EW123" s="183"/>
      <c r="EX123" s="183"/>
      <c r="EY123" s="183"/>
      <c r="EZ123" s="183"/>
      <c r="FA123" s="183"/>
      <c r="FB123" s="183"/>
      <c r="FC123" s="183"/>
      <c r="FD123" s="183"/>
      <c r="FE123" s="183"/>
      <c r="FF123" s="120"/>
      <c r="FP123" s="120"/>
      <c r="FZ123" s="120"/>
      <c r="GJ123" s="120"/>
      <c r="GT123" s="120"/>
      <c r="HD123" s="120"/>
      <c r="HN123" s="120"/>
      <c r="HX123" s="120"/>
      <c r="IH123" s="120"/>
      <c r="IR123" s="120"/>
      <c r="JB123" s="120"/>
      <c r="JL123" s="120"/>
      <c r="JV123" s="120"/>
      <c r="KF123" s="120"/>
    </row>
    <row xmlns:x14ac="http://schemas.microsoft.com/office/spreadsheetml/2009/9/ac" r="124" s="3" customFormat="true" x14ac:dyDescent="0.25">
      <c r="A124" s="376" t="str">
        <f ca="true">IF(ISBLANK('Data Summary'!A126),"",'Data Summary'!A126)</f>
        <v/>
      </c>
      <c r="B124" s="120"/>
      <c r="L124" s="120"/>
      <c r="V124" s="120"/>
      <c r="AF124" s="120"/>
      <c r="AP124" s="120"/>
      <c r="AZ124" s="120"/>
      <c r="BJ124" s="120"/>
      <c r="BT124" s="120"/>
      <c r="CD124" s="120"/>
      <c r="CN124" s="120"/>
      <c r="CX124" s="182"/>
      <c r="CY124" s="183"/>
      <c r="CZ124" s="183"/>
      <c r="DA124" s="183"/>
      <c r="DB124" s="183"/>
      <c r="DC124" s="183"/>
      <c r="DD124" s="183"/>
      <c r="DE124" s="183"/>
      <c r="DF124" s="183"/>
      <c r="DG124" s="183"/>
      <c r="DH124" s="120"/>
      <c r="DR124" s="120"/>
      <c r="EB124" s="120"/>
      <c r="EL124" s="182"/>
      <c r="EM124" s="183"/>
      <c r="EN124" s="183"/>
      <c r="EO124" s="183"/>
      <c r="EP124" s="183"/>
      <c r="EQ124" s="183"/>
      <c r="ER124" s="183"/>
      <c r="ES124" s="183"/>
      <c r="ET124" s="183"/>
      <c r="EU124" s="183"/>
      <c r="EV124" s="182"/>
      <c r="EW124" s="183"/>
      <c r="EX124" s="183"/>
      <c r="EY124" s="183"/>
      <c r="EZ124" s="183"/>
      <c r="FA124" s="183"/>
      <c r="FB124" s="183"/>
      <c r="FC124" s="183"/>
      <c r="FD124" s="183"/>
      <c r="FE124" s="183"/>
      <c r="FF124" s="120"/>
      <c r="FP124" s="120"/>
      <c r="FZ124" s="120"/>
      <c r="GJ124" s="120"/>
      <c r="GT124" s="120"/>
      <c r="HD124" s="120"/>
      <c r="HN124" s="120"/>
      <c r="HX124" s="120"/>
      <c r="IH124" s="120"/>
      <c r="IR124" s="120"/>
      <c r="JB124" s="120"/>
      <c r="JL124" s="120"/>
      <c r="JV124" s="120"/>
      <c r="KF124" s="120"/>
    </row>
    <row xmlns:x14ac="http://schemas.microsoft.com/office/spreadsheetml/2009/9/ac" r="125" s="3" customFormat="true" x14ac:dyDescent="0.25">
      <c r="A125" s="376" t="str">
        <f ca="true">IF(ISBLANK('Data Summary'!A127),"",'Data Summary'!A127)</f>
        <v/>
      </c>
      <c r="B125" s="120"/>
      <c r="L125" s="120"/>
      <c r="V125" s="120"/>
      <c r="AF125" s="120"/>
      <c r="AP125" s="120"/>
      <c r="AZ125" s="120"/>
      <c r="BJ125" s="120"/>
      <c r="BT125" s="120"/>
      <c r="CD125" s="120"/>
      <c r="CN125" s="120"/>
      <c r="CX125" s="182"/>
      <c r="CY125" s="183"/>
      <c r="CZ125" s="183"/>
      <c r="DA125" s="183"/>
      <c r="DB125" s="183"/>
      <c r="DC125" s="183"/>
      <c r="DD125" s="183"/>
      <c r="DE125" s="183"/>
      <c r="DF125" s="183"/>
      <c r="DG125" s="183"/>
      <c r="DH125" s="120"/>
      <c r="DR125" s="120"/>
      <c r="EB125" s="120"/>
      <c r="EL125" s="182"/>
      <c r="EM125" s="183"/>
      <c r="EN125" s="183"/>
      <c r="EO125" s="183"/>
      <c r="EP125" s="183"/>
      <c r="EQ125" s="183"/>
      <c r="ER125" s="183"/>
      <c r="ES125" s="183"/>
      <c r="ET125" s="183"/>
      <c r="EU125" s="183"/>
      <c r="EV125" s="182"/>
      <c r="EW125" s="183"/>
      <c r="EX125" s="183"/>
      <c r="EY125" s="183"/>
      <c r="EZ125" s="183"/>
      <c r="FA125" s="183"/>
      <c r="FB125" s="183"/>
      <c r="FC125" s="183"/>
      <c r="FD125" s="183"/>
      <c r="FE125" s="183"/>
      <c r="FF125" s="120"/>
      <c r="FP125" s="120"/>
      <c r="FZ125" s="120"/>
      <c r="GJ125" s="120"/>
      <c r="GT125" s="120"/>
      <c r="HD125" s="120"/>
      <c r="HN125" s="120"/>
      <c r="HX125" s="120"/>
      <c r="IH125" s="120"/>
      <c r="IR125" s="120"/>
      <c r="JB125" s="120"/>
      <c r="JL125" s="120"/>
      <c r="JV125" s="120"/>
      <c r="KF125" s="120"/>
    </row>
    <row xmlns:x14ac="http://schemas.microsoft.com/office/spreadsheetml/2009/9/ac" r="126" s="3" customFormat="true" x14ac:dyDescent="0.25">
      <c r="A126" s="376" t="str">
        <f ca="true">IF(ISBLANK('Data Summary'!A128),"",'Data Summary'!A128)</f>
        <v/>
      </c>
      <c r="B126" s="120"/>
      <c r="L126" s="120"/>
      <c r="V126" s="120"/>
      <c r="AF126" s="120"/>
      <c r="AP126" s="120"/>
      <c r="AZ126" s="120"/>
      <c r="BJ126" s="120"/>
      <c r="BT126" s="120"/>
      <c r="CD126" s="120"/>
      <c r="CN126" s="120"/>
      <c r="CX126" s="182"/>
      <c r="CY126" s="183"/>
      <c r="CZ126" s="183"/>
      <c r="DA126" s="183"/>
      <c r="DB126" s="183"/>
      <c r="DC126" s="183"/>
      <c r="DD126" s="183"/>
      <c r="DE126" s="183"/>
      <c r="DF126" s="183"/>
      <c r="DG126" s="183"/>
      <c r="DH126" s="120"/>
      <c r="DR126" s="120"/>
      <c r="EB126" s="120"/>
      <c r="EL126" s="182"/>
      <c r="EM126" s="183"/>
      <c r="EN126" s="183"/>
      <c r="EO126" s="183"/>
      <c r="EP126" s="183"/>
      <c r="EQ126" s="183"/>
      <c r="ER126" s="183"/>
      <c r="ES126" s="183"/>
      <c r="ET126" s="183"/>
      <c r="EU126" s="183"/>
      <c r="EV126" s="182"/>
      <c r="EW126" s="183"/>
      <c r="EX126" s="183"/>
      <c r="EY126" s="183"/>
      <c r="EZ126" s="183"/>
      <c r="FA126" s="183"/>
      <c r="FB126" s="183"/>
      <c r="FC126" s="183"/>
      <c r="FD126" s="183"/>
      <c r="FE126" s="183"/>
      <c r="FF126" s="120"/>
      <c r="FP126" s="120"/>
      <c r="FZ126" s="120"/>
      <c r="GJ126" s="120"/>
      <c r="GT126" s="120"/>
      <c r="HD126" s="120"/>
      <c r="HN126" s="120"/>
      <c r="HX126" s="120"/>
      <c r="IH126" s="120"/>
      <c r="IR126" s="120"/>
      <c r="JB126" s="120"/>
      <c r="JL126" s="120"/>
      <c r="JV126" s="120"/>
      <c r="KF126" s="120"/>
    </row>
    <row xmlns:x14ac="http://schemas.microsoft.com/office/spreadsheetml/2009/9/ac" r="127" s="3" customFormat="true" x14ac:dyDescent="0.25">
      <c r="A127" s="376" t="str">
        <f ca="true">IF(ISBLANK('Data Summary'!A129),"",'Data Summary'!A129)</f>
        <v/>
      </c>
      <c r="B127" s="120"/>
      <c r="L127" s="120"/>
      <c r="V127" s="120"/>
      <c r="AF127" s="120"/>
      <c r="AP127" s="120"/>
      <c r="AZ127" s="120"/>
      <c r="BJ127" s="120"/>
      <c r="BT127" s="120"/>
      <c r="CD127" s="120"/>
      <c r="CN127" s="120"/>
      <c r="CX127" s="182"/>
      <c r="CY127" s="183"/>
      <c r="CZ127" s="183"/>
      <c r="DA127" s="183"/>
      <c r="DB127" s="183"/>
      <c r="DC127" s="183"/>
      <c r="DD127" s="183"/>
      <c r="DE127" s="183"/>
      <c r="DF127" s="183"/>
      <c r="DG127" s="183"/>
      <c r="DH127" s="120"/>
      <c r="DR127" s="120"/>
      <c r="EB127" s="120"/>
      <c r="EL127" s="182"/>
      <c r="EM127" s="183"/>
      <c r="EN127" s="183"/>
      <c r="EO127" s="183"/>
      <c r="EP127" s="183"/>
      <c r="EQ127" s="183"/>
      <c r="ER127" s="183"/>
      <c r="ES127" s="183"/>
      <c r="ET127" s="183"/>
      <c r="EU127" s="183"/>
      <c r="EV127" s="182"/>
      <c r="EW127" s="183"/>
      <c r="EX127" s="183"/>
      <c r="EY127" s="183"/>
      <c r="EZ127" s="183"/>
      <c r="FA127" s="183"/>
      <c r="FB127" s="183"/>
      <c r="FC127" s="183"/>
      <c r="FD127" s="183"/>
      <c r="FE127" s="183"/>
      <c r="FF127" s="120"/>
      <c r="FP127" s="120"/>
      <c r="FZ127" s="120"/>
      <c r="GJ127" s="120"/>
      <c r="GT127" s="120"/>
      <c r="HD127" s="120"/>
      <c r="HN127" s="120"/>
      <c r="HX127" s="120"/>
      <c r="IH127" s="120"/>
      <c r="IR127" s="120"/>
      <c r="JB127" s="120"/>
      <c r="JL127" s="120"/>
      <c r="JV127" s="120"/>
      <c r="KF127" s="120"/>
    </row>
    <row xmlns:x14ac="http://schemas.microsoft.com/office/spreadsheetml/2009/9/ac" r="128" s="3" customFormat="true" x14ac:dyDescent="0.25">
      <c r="A128" s="376" t="str">
        <f ca="true">IF(ISBLANK('Data Summary'!A130),"",'Data Summary'!A130)</f>
        <v/>
      </c>
      <c r="B128" s="120"/>
      <c r="L128" s="120"/>
      <c r="V128" s="120"/>
      <c r="AF128" s="120"/>
      <c r="AP128" s="120"/>
      <c r="AZ128" s="120"/>
      <c r="BJ128" s="120"/>
      <c r="BT128" s="120"/>
      <c r="CD128" s="120"/>
      <c r="CN128" s="120"/>
      <c r="CX128" s="182"/>
      <c r="CY128" s="183"/>
      <c r="CZ128" s="183"/>
      <c r="DA128" s="183"/>
      <c r="DB128" s="183"/>
      <c r="DC128" s="183"/>
      <c r="DD128" s="183"/>
      <c r="DE128" s="183"/>
      <c r="DF128" s="183"/>
      <c r="DG128" s="183"/>
      <c r="DH128" s="120"/>
      <c r="DR128" s="120"/>
      <c r="EB128" s="120"/>
      <c r="EL128" s="182"/>
      <c r="EM128" s="183"/>
      <c r="EN128" s="183"/>
      <c r="EO128" s="183"/>
      <c r="EP128" s="183"/>
      <c r="EQ128" s="183"/>
      <c r="ER128" s="183"/>
      <c r="ES128" s="183"/>
      <c r="ET128" s="183"/>
      <c r="EU128" s="183"/>
      <c r="EV128" s="182"/>
      <c r="EW128" s="183"/>
      <c r="EX128" s="183"/>
      <c r="EY128" s="183"/>
      <c r="EZ128" s="183"/>
      <c r="FA128" s="183"/>
      <c r="FB128" s="183"/>
      <c r="FC128" s="183"/>
      <c r="FD128" s="183"/>
      <c r="FE128" s="183"/>
      <c r="FF128" s="120"/>
      <c r="FP128" s="120"/>
      <c r="FZ128" s="120"/>
      <c r="GJ128" s="120"/>
      <c r="GT128" s="120"/>
      <c r="HD128" s="120"/>
      <c r="HN128" s="120"/>
      <c r="HX128" s="120"/>
      <c r="IH128" s="120"/>
      <c r="IR128" s="120"/>
      <c r="JB128" s="120"/>
      <c r="JL128" s="120"/>
      <c r="JV128" s="120"/>
      <c r="KF128" s="120"/>
    </row>
    <row xmlns:x14ac="http://schemas.microsoft.com/office/spreadsheetml/2009/9/ac" r="129" s="3" customFormat="true" x14ac:dyDescent="0.25">
      <c r="A129" s="376" t="str">
        <f ca="true">IF(ISBLANK('Data Summary'!A131),"",'Data Summary'!A131)</f>
        <v/>
      </c>
      <c r="B129" s="120"/>
      <c r="L129" s="120"/>
      <c r="V129" s="120"/>
      <c r="AF129" s="120"/>
      <c r="AP129" s="120"/>
      <c r="AZ129" s="120"/>
      <c r="BJ129" s="120"/>
      <c r="BT129" s="120"/>
      <c r="CD129" s="120"/>
      <c r="CN129" s="120"/>
      <c r="CX129" s="182"/>
      <c r="CY129" s="183"/>
      <c r="CZ129" s="183"/>
      <c r="DA129" s="183"/>
      <c r="DB129" s="183"/>
      <c r="DC129" s="183"/>
      <c r="DD129" s="183"/>
      <c r="DE129" s="183"/>
      <c r="DF129" s="183"/>
      <c r="DG129" s="183"/>
      <c r="DH129" s="120"/>
      <c r="DR129" s="120"/>
      <c r="EB129" s="120"/>
      <c r="EL129" s="182"/>
      <c r="EM129" s="183"/>
      <c r="EN129" s="183"/>
      <c r="EO129" s="183"/>
      <c r="EP129" s="183"/>
      <c r="EQ129" s="183"/>
      <c r="ER129" s="183"/>
      <c r="ES129" s="183"/>
      <c r="ET129" s="183"/>
      <c r="EU129" s="183"/>
      <c r="EV129" s="182"/>
      <c r="EW129" s="183"/>
      <c r="EX129" s="183"/>
      <c r="EY129" s="183"/>
      <c r="EZ129" s="183"/>
      <c r="FA129" s="183"/>
      <c r="FB129" s="183"/>
      <c r="FC129" s="183"/>
      <c r="FD129" s="183"/>
      <c r="FE129" s="183"/>
      <c r="FF129" s="120"/>
      <c r="FP129" s="120"/>
      <c r="FZ129" s="120"/>
      <c r="GJ129" s="120"/>
      <c r="GT129" s="120"/>
      <c r="HD129" s="120"/>
      <c r="HN129" s="120"/>
      <c r="HX129" s="120"/>
      <c r="IH129" s="120"/>
      <c r="IR129" s="120"/>
      <c r="JB129" s="120"/>
      <c r="JL129" s="120"/>
      <c r="JV129" s="120"/>
      <c r="KF129" s="120"/>
    </row>
    <row xmlns:x14ac="http://schemas.microsoft.com/office/spreadsheetml/2009/9/ac" r="130" s="3" customFormat="true" x14ac:dyDescent="0.25">
      <c r="A130" s="376" t="str">
        <f ca="true">IF(ISBLANK('Data Summary'!A132),"",'Data Summary'!A132)</f>
        <v/>
      </c>
      <c r="B130" s="120"/>
      <c r="L130" s="120"/>
      <c r="V130" s="120"/>
      <c r="AF130" s="120"/>
      <c r="AP130" s="120"/>
      <c r="AZ130" s="120"/>
      <c r="BJ130" s="120"/>
      <c r="BT130" s="120"/>
      <c r="CD130" s="120"/>
      <c r="CN130" s="120"/>
      <c r="CX130" s="182"/>
      <c r="CY130" s="183"/>
      <c r="CZ130" s="183"/>
      <c r="DA130" s="183"/>
      <c r="DB130" s="183"/>
      <c r="DC130" s="183"/>
      <c r="DD130" s="183"/>
      <c r="DE130" s="183"/>
      <c r="DF130" s="183"/>
      <c r="DG130" s="183"/>
      <c r="DH130" s="120"/>
      <c r="DR130" s="120"/>
      <c r="EB130" s="120"/>
      <c r="EL130" s="182"/>
      <c r="EM130" s="183"/>
      <c r="EN130" s="183"/>
      <c r="EO130" s="183"/>
      <c r="EP130" s="183"/>
      <c r="EQ130" s="183"/>
      <c r="ER130" s="183"/>
      <c r="ES130" s="183"/>
      <c r="ET130" s="183"/>
      <c r="EU130" s="183"/>
      <c r="EV130" s="182"/>
      <c r="EW130" s="183"/>
      <c r="EX130" s="183"/>
      <c r="EY130" s="183"/>
      <c r="EZ130" s="183"/>
      <c r="FA130" s="183"/>
      <c r="FB130" s="183"/>
      <c r="FC130" s="183"/>
      <c r="FD130" s="183"/>
      <c r="FE130" s="183"/>
      <c r="FF130" s="120"/>
      <c r="FP130" s="120"/>
      <c r="FZ130" s="120"/>
      <c r="GJ130" s="120"/>
      <c r="GT130" s="120"/>
      <c r="HD130" s="120"/>
      <c r="HN130" s="120"/>
      <c r="HX130" s="120"/>
      <c r="IH130" s="120"/>
      <c r="IR130" s="120"/>
      <c r="JB130" s="120"/>
      <c r="JL130" s="120"/>
      <c r="JV130" s="120"/>
      <c r="KF130" s="120"/>
    </row>
    <row xmlns:x14ac="http://schemas.microsoft.com/office/spreadsheetml/2009/9/ac" r="131" s="3" customFormat="true" x14ac:dyDescent="0.25">
      <c r="A131" s="376" t="str">
        <f ca="true">IF(ISBLANK('Data Summary'!A133),"",'Data Summary'!A133)</f>
        <v/>
      </c>
      <c r="B131" s="120"/>
      <c r="L131" s="120"/>
      <c r="V131" s="120"/>
      <c r="AF131" s="120"/>
      <c r="AP131" s="120"/>
      <c r="AZ131" s="120"/>
      <c r="BJ131" s="120"/>
      <c r="BT131" s="120"/>
      <c r="CD131" s="120"/>
      <c r="CN131" s="120"/>
      <c r="CX131" s="182"/>
      <c r="CY131" s="183"/>
      <c r="CZ131" s="183"/>
      <c r="DA131" s="183"/>
      <c r="DB131" s="183"/>
      <c r="DC131" s="183"/>
      <c r="DD131" s="183"/>
      <c r="DE131" s="183"/>
      <c r="DF131" s="183"/>
      <c r="DG131" s="183"/>
      <c r="DH131" s="120"/>
      <c r="DR131" s="120"/>
      <c r="EB131" s="120"/>
      <c r="EL131" s="182"/>
      <c r="EM131" s="183"/>
      <c r="EN131" s="183"/>
      <c r="EO131" s="183"/>
      <c r="EP131" s="183"/>
      <c r="EQ131" s="183"/>
      <c r="ER131" s="183"/>
      <c r="ES131" s="183"/>
      <c r="ET131" s="183"/>
      <c r="EU131" s="183"/>
      <c r="EV131" s="182"/>
      <c r="EW131" s="183"/>
      <c r="EX131" s="183"/>
      <c r="EY131" s="183"/>
      <c r="EZ131" s="183"/>
      <c r="FA131" s="183"/>
      <c r="FB131" s="183"/>
      <c r="FC131" s="183"/>
      <c r="FD131" s="183"/>
      <c r="FE131" s="183"/>
      <c r="FF131" s="120"/>
      <c r="FP131" s="120"/>
      <c r="FZ131" s="120"/>
      <c r="GJ131" s="120"/>
      <c r="GT131" s="120"/>
      <c r="HD131" s="120"/>
      <c r="HN131" s="120"/>
      <c r="HX131" s="120"/>
      <c r="IH131" s="120"/>
      <c r="IR131" s="120"/>
      <c r="JB131" s="120"/>
      <c r="JL131" s="120"/>
      <c r="JV131" s="120"/>
      <c r="KF131" s="120"/>
    </row>
    <row xmlns:x14ac="http://schemas.microsoft.com/office/spreadsheetml/2009/9/ac" r="132" s="3" customFormat="true" x14ac:dyDescent="0.25">
      <c r="A132" s="376" t="str">
        <f ca="true">IF(ISBLANK('Data Summary'!A134),"",'Data Summary'!A134)</f>
        <v/>
      </c>
      <c r="B132" s="120"/>
      <c r="L132" s="120"/>
      <c r="V132" s="120"/>
      <c r="AF132" s="120"/>
      <c r="AP132" s="120"/>
      <c r="AZ132" s="120"/>
      <c r="BJ132" s="120"/>
      <c r="BT132" s="120"/>
      <c r="CD132" s="120"/>
      <c r="CN132" s="120"/>
      <c r="CX132" s="182"/>
      <c r="CY132" s="183"/>
      <c r="CZ132" s="183"/>
      <c r="DA132" s="183"/>
      <c r="DB132" s="183"/>
      <c r="DC132" s="183"/>
      <c r="DD132" s="183"/>
      <c r="DE132" s="183"/>
      <c r="DF132" s="183"/>
      <c r="DG132" s="183"/>
      <c r="DH132" s="120"/>
      <c r="DR132" s="120"/>
      <c r="EB132" s="120"/>
      <c r="EL132" s="182"/>
      <c r="EM132" s="183"/>
      <c r="EN132" s="183"/>
      <c r="EO132" s="183"/>
      <c r="EP132" s="183"/>
      <c r="EQ132" s="183"/>
      <c r="ER132" s="183"/>
      <c r="ES132" s="183"/>
      <c r="ET132" s="183"/>
      <c r="EU132" s="183"/>
      <c r="EV132" s="182"/>
      <c r="EW132" s="183"/>
      <c r="EX132" s="183"/>
      <c r="EY132" s="183"/>
      <c r="EZ132" s="183"/>
      <c r="FA132" s="183"/>
      <c r="FB132" s="183"/>
      <c r="FC132" s="183"/>
      <c r="FD132" s="183"/>
      <c r="FE132" s="183"/>
      <c r="FF132" s="120"/>
      <c r="FP132" s="120"/>
      <c r="FZ132" s="120"/>
      <c r="GJ132" s="120"/>
      <c r="GT132" s="120"/>
      <c r="HD132" s="120"/>
      <c r="HN132" s="120"/>
      <c r="HX132" s="120"/>
      <c r="IH132" s="120"/>
      <c r="IR132" s="120"/>
      <c r="JB132" s="120"/>
      <c r="JL132" s="120"/>
      <c r="JV132" s="120"/>
      <c r="KF132" s="120"/>
    </row>
    <row xmlns:x14ac="http://schemas.microsoft.com/office/spreadsheetml/2009/9/ac" r="133" s="3" customFormat="true" x14ac:dyDescent="0.25">
      <c r="A133" s="376" t="str">
        <f ca="true">IF(ISBLANK('Data Summary'!A135),"",'Data Summary'!A135)</f>
        <v/>
      </c>
      <c r="B133" s="120"/>
      <c r="L133" s="120"/>
      <c r="V133" s="120"/>
      <c r="AF133" s="120"/>
      <c r="AP133" s="120"/>
      <c r="AZ133" s="120"/>
      <c r="BJ133" s="120"/>
      <c r="BT133" s="120"/>
      <c r="CD133" s="120"/>
      <c r="CN133" s="120"/>
      <c r="CX133" s="182"/>
      <c r="CY133" s="183"/>
      <c r="CZ133" s="183"/>
      <c r="DA133" s="183"/>
      <c r="DB133" s="183"/>
      <c r="DC133" s="183"/>
      <c r="DD133" s="183"/>
      <c r="DE133" s="183"/>
      <c r="DF133" s="183"/>
      <c r="DG133" s="183"/>
      <c r="DH133" s="120"/>
      <c r="DR133" s="120"/>
      <c r="EB133" s="120"/>
      <c r="EL133" s="182"/>
      <c r="EM133" s="183"/>
      <c r="EN133" s="183"/>
      <c r="EO133" s="183"/>
      <c r="EP133" s="183"/>
      <c r="EQ133" s="183"/>
      <c r="ER133" s="183"/>
      <c r="ES133" s="183"/>
      <c r="ET133" s="183"/>
      <c r="EU133" s="183"/>
      <c r="EV133" s="182"/>
      <c r="EW133" s="183"/>
      <c r="EX133" s="183"/>
      <c r="EY133" s="183"/>
      <c r="EZ133" s="183"/>
      <c r="FA133" s="183"/>
      <c r="FB133" s="183"/>
      <c r="FC133" s="183"/>
      <c r="FD133" s="183"/>
      <c r="FE133" s="183"/>
      <c r="FF133" s="120"/>
      <c r="FP133" s="120"/>
      <c r="FZ133" s="120"/>
      <c r="GJ133" s="120"/>
      <c r="GT133" s="120"/>
      <c r="HD133" s="120"/>
      <c r="HN133" s="120"/>
      <c r="HX133" s="120"/>
      <c r="IH133" s="120"/>
      <c r="IR133" s="120"/>
      <c r="JB133" s="120"/>
      <c r="JL133" s="120"/>
      <c r="JV133" s="120"/>
      <c r="KF133" s="120"/>
    </row>
    <row xmlns:x14ac="http://schemas.microsoft.com/office/spreadsheetml/2009/9/ac" r="134" s="3" customFormat="true" x14ac:dyDescent="0.25">
      <c r="A134" s="376" t="str">
        <f ca="true">IF(ISBLANK('Data Summary'!A136),"",'Data Summary'!A136)</f>
        <v/>
      </c>
      <c r="B134" s="120"/>
      <c r="L134" s="120"/>
      <c r="V134" s="120"/>
      <c r="AF134" s="120"/>
      <c r="AP134" s="120"/>
      <c r="AZ134" s="120"/>
      <c r="BJ134" s="120"/>
      <c r="BT134" s="120"/>
      <c r="CD134" s="120"/>
      <c r="CN134" s="120"/>
      <c r="CX134" s="182"/>
      <c r="CY134" s="183"/>
      <c r="CZ134" s="183"/>
      <c r="DA134" s="183"/>
      <c r="DB134" s="183"/>
      <c r="DC134" s="183"/>
      <c r="DD134" s="183"/>
      <c r="DE134" s="183"/>
      <c r="DF134" s="183"/>
      <c r="DG134" s="183"/>
      <c r="DH134" s="120"/>
      <c r="DR134" s="120"/>
      <c r="EB134" s="120"/>
      <c r="EL134" s="182"/>
      <c r="EM134" s="183"/>
      <c r="EN134" s="183"/>
      <c r="EO134" s="183"/>
      <c r="EP134" s="183"/>
      <c r="EQ134" s="183"/>
      <c r="ER134" s="183"/>
      <c r="ES134" s="183"/>
      <c r="ET134" s="183"/>
      <c r="EU134" s="183"/>
      <c r="EV134" s="182"/>
      <c r="EW134" s="183"/>
      <c r="EX134" s="183"/>
      <c r="EY134" s="183"/>
      <c r="EZ134" s="183"/>
      <c r="FA134" s="183"/>
      <c r="FB134" s="183"/>
      <c r="FC134" s="183"/>
      <c r="FD134" s="183"/>
      <c r="FE134" s="183"/>
      <c r="FF134" s="120"/>
      <c r="FP134" s="120"/>
      <c r="FZ134" s="120"/>
      <c r="GJ134" s="120"/>
      <c r="GT134" s="120"/>
      <c r="HD134" s="120"/>
      <c r="HN134" s="120"/>
      <c r="HX134" s="120"/>
      <c r="IH134" s="120"/>
      <c r="IR134" s="120"/>
      <c r="JB134" s="120"/>
      <c r="JL134" s="120"/>
      <c r="JV134" s="120"/>
      <c r="KF134" s="120"/>
    </row>
    <row xmlns:x14ac="http://schemas.microsoft.com/office/spreadsheetml/2009/9/ac" r="135" s="3" customFormat="true" x14ac:dyDescent="0.25">
      <c r="A135" s="376" t="str">
        <f ca="true">IF(ISBLANK('Data Summary'!A137),"",'Data Summary'!A137)</f>
        <v/>
      </c>
      <c r="B135" s="120"/>
      <c r="L135" s="120"/>
      <c r="V135" s="120"/>
      <c r="AF135" s="120"/>
      <c r="AP135" s="120"/>
      <c r="AZ135" s="120"/>
      <c r="BJ135" s="120"/>
      <c r="BT135" s="120"/>
      <c r="CD135" s="120"/>
      <c r="CN135" s="120"/>
      <c r="CX135" s="182"/>
      <c r="CY135" s="183"/>
      <c r="CZ135" s="183"/>
      <c r="DA135" s="183"/>
      <c r="DB135" s="183"/>
      <c r="DC135" s="183"/>
      <c r="DD135" s="183"/>
      <c r="DE135" s="183"/>
      <c r="DF135" s="183"/>
      <c r="DG135" s="183"/>
      <c r="DH135" s="120"/>
      <c r="DR135" s="120"/>
      <c r="EB135" s="120"/>
      <c r="EL135" s="182"/>
      <c r="EM135" s="183"/>
      <c r="EN135" s="183"/>
      <c r="EO135" s="183"/>
      <c r="EP135" s="183"/>
      <c r="EQ135" s="183"/>
      <c r="ER135" s="183"/>
      <c r="ES135" s="183"/>
      <c r="ET135" s="183"/>
      <c r="EU135" s="183"/>
      <c r="EV135" s="182"/>
      <c r="EW135" s="183"/>
      <c r="EX135" s="183"/>
      <c r="EY135" s="183"/>
      <c r="EZ135" s="183"/>
      <c r="FA135" s="183"/>
      <c r="FB135" s="183"/>
      <c r="FC135" s="183"/>
      <c r="FD135" s="183"/>
      <c r="FE135" s="183"/>
      <c r="FF135" s="120"/>
      <c r="FP135" s="120"/>
      <c r="FZ135" s="120"/>
      <c r="GJ135" s="120"/>
      <c r="GT135" s="120"/>
      <c r="HD135" s="120"/>
      <c r="HN135" s="120"/>
      <c r="HX135" s="120"/>
      <c r="IH135" s="120"/>
      <c r="IR135" s="120"/>
      <c r="JB135" s="120"/>
      <c r="JL135" s="120"/>
      <c r="JV135" s="120"/>
      <c r="KF135" s="120"/>
    </row>
    <row xmlns:x14ac="http://schemas.microsoft.com/office/spreadsheetml/2009/9/ac" r="136" s="3" customFormat="true" x14ac:dyDescent="0.25">
      <c r="A136" s="376" t="str">
        <f ca="true">IF(ISBLANK('Data Summary'!A138),"",'Data Summary'!A138)</f>
        <v/>
      </c>
      <c r="B136" s="120"/>
      <c r="L136" s="120"/>
      <c r="V136" s="120"/>
      <c r="AF136" s="120"/>
      <c r="AP136" s="120"/>
      <c r="AZ136" s="120"/>
      <c r="BJ136" s="120"/>
      <c r="BT136" s="120"/>
      <c r="CD136" s="120"/>
      <c r="CN136" s="120"/>
      <c r="CX136" s="182"/>
      <c r="CY136" s="183"/>
      <c r="CZ136" s="183"/>
      <c r="DA136" s="183"/>
      <c r="DB136" s="183"/>
      <c r="DC136" s="183"/>
      <c r="DD136" s="183"/>
      <c r="DE136" s="183"/>
      <c r="DF136" s="183"/>
      <c r="DG136" s="183"/>
      <c r="DH136" s="120"/>
      <c r="DR136" s="120"/>
      <c r="EB136" s="120"/>
      <c r="EL136" s="182"/>
      <c r="EM136" s="183"/>
      <c r="EN136" s="183"/>
      <c r="EO136" s="183"/>
      <c r="EP136" s="183"/>
      <c r="EQ136" s="183"/>
      <c r="ER136" s="183"/>
      <c r="ES136" s="183"/>
      <c r="ET136" s="183"/>
      <c r="EU136" s="183"/>
      <c r="EV136" s="182"/>
      <c r="EW136" s="183"/>
      <c r="EX136" s="183"/>
      <c r="EY136" s="183"/>
      <c r="EZ136" s="183"/>
      <c r="FA136" s="183"/>
      <c r="FB136" s="183"/>
      <c r="FC136" s="183"/>
      <c r="FD136" s="183"/>
      <c r="FE136" s="183"/>
      <c r="FF136" s="120"/>
      <c r="FP136" s="120"/>
      <c r="FZ136" s="120"/>
      <c r="GJ136" s="120"/>
      <c r="GT136" s="120"/>
      <c r="HD136" s="120"/>
      <c r="HN136" s="120"/>
      <c r="HX136" s="120"/>
      <c r="IH136" s="120"/>
      <c r="IR136" s="120"/>
      <c r="JB136" s="120"/>
      <c r="JL136" s="120"/>
      <c r="JV136" s="120"/>
      <c r="KF136" s="120"/>
    </row>
    <row xmlns:x14ac="http://schemas.microsoft.com/office/spreadsheetml/2009/9/ac" r="137" s="3" customFormat="true" x14ac:dyDescent="0.25">
      <c r="A137" s="376" t="str">
        <f ca="true">IF(ISBLANK('Data Summary'!A139),"",'Data Summary'!A139)</f>
        <v/>
      </c>
      <c r="B137" s="120"/>
      <c r="L137" s="120"/>
      <c r="V137" s="120"/>
      <c r="AF137" s="120"/>
      <c r="AP137" s="120"/>
      <c r="AZ137" s="120"/>
      <c r="BJ137" s="120"/>
      <c r="BT137" s="120"/>
      <c r="CD137" s="120"/>
      <c r="CN137" s="120"/>
      <c r="CX137" s="182"/>
      <c r="CY137" s="183"/>
      <c r="CZ137" s="183"/>
      <c r="DA137" s="183"/>
      <c r="DB137" s="183"/>
      <c r="DC137" s="183"/>
      <c r="DD137" s="183"/>
      <c r="DE137" s="183"/>
      <c r="DF137" s="183"/>
      <c r="DG137" s="183"/>
      <c r="DH137" s="120"/>
      <c r="DR137" s="120"/>
      <c r="EB137" s="120"/>
      <c r="EL137" s="182"/>
      <c r="EM137" s="183"/>
      <c r="EN137" s="183"/>
      <c r="EO137" s="183"/>
      <c r="EP137" s="183"/>
      <c r="EQ137" s="183"/>
      <c r="ER137" s="183"/>
      <c r="ES137" s="183"/>
      <c r="ET137" s="183"/>
      <c r="EU137" s="183"/>
      <c r="EV137" s="182"/>
      <c r="EW137" s="183"/>
      <c r="EX137" s="183"/>
      <c r="EY137" s="183"/>
      <c r="EZ137" s="183"/>
      <c r="FA137" s="183"/>
      <c r="FB137" s="183"/>
      <c r="FC137" s="183"/>
      <c r="FD137" s="183"/>
      <c r="FE137" s="183"/>
      <c r="FF137" s="120"/>
      <c r="FP137" s="120"/>
      <c r="FZ137" s="120"/>
      <c r="GJ137" s="120"/>
      <c r="GT137" s="120"/>
      <c r="HD137" s="120"/>
      <c r="HN137" s="120"/>
      <c r="HX137" s="120"/>
      <c r="IH137" s="120"/>
      <c r="IR137" s="120"/>
      <c r="JB137" s="120"/>
      <c r="JL137" s="120"/>
      <c r="JV137" s="120"/>
      <c r="KF137" s="120"/>
    </row>
    <row xmlns:x14ac="http://schemas.microsoft.com/office/spreadsheetml/2009/9/ac" r="138" s="3" customFormat="true" x14ac:dyDescent="0.25">
      <c r="A138" s="376" t="str">
        <f ca="true">IF(ISBLANK('Data Summary'!A140),"",'Data Summary'!A140)</f>
        <v/>
      </c>
      <c r="B138" s="120"/>
      <c r="L138" s="120"/>
      <c r="V138" s="120"/>
      <c r="AF138" s="120"/>
      <c r="AP138" s="120"/>
      <c r="AZ138" s="120"/>
      <c r="BJ138" s="120"/>
      <c r="BT138" s="120"/>
      <c r="CD138" s="120"/>
      <c r="CN138" s="120"/>
      <c r="CX138" s="182"/>
      <c r="CY138" s="183"/>
      <c r="CZ138" s="183"/>
      <c r="DA138" s="183"/>
      <c r="DB138" s="183"/>
      <c r="DC138" s="183"/>
      <c r="DD138" s="183"/>
      <c r="DE138" s="183"/>
      <c r="DF138" s="183"/>
      <c r="DG138" s="183"/>
      <c r="DH138" s="120"/>
      <c r="DR138" s="120"/>
      <c r="EB138" s="120"/>
      <c r="EL138" s="182"/>
      <c r="EM138" s="183"/>
      <c r="EN138" s="183"/>
      <c r="EO138" s="183"/>
      <c r="EP138" s="183"/>
      <c r="EQ138" s="183"/>
      <c r="ER138" s="183"/>
      <c r="ES138" s="183"/>
      <c r="ET138" s="183"/>
      <c r="EU138" s="183"/>
      <c r="EV138" s="182"/>
      <c r="EW138" s="183"/>
      <c r="EX138" s="183"/>
      <c r="EY138" s="183"/>
      <c r="EZ138" s="183"/>
      <c r="FA138" s="183"/>
      <c r="FB138" s="183"/>
      <c r="FC138" s="183"/>
      <c r="FD138" s="183"/>
      <c r="FE138" s="183"/>
      <c r="FF138" s="120"/>
      <c r="FP138" s="120"/>
      <c r="FZ138" s="120"/>
      <c r="GJ138" s="120"/>
      <c r="GT138" s="120"/>
      <c r="HD138" s="120"/>
      <c r="HN138" s="120"/>
      <c r="HX138" s="120"/>
      <c r="IH138" s="120"/>
      <c r="IR138" s="120"/>
      <c r="JB138" s="120"/>
      <c r="JL138" s="120"/>
      <c r="JV138" s="120"/>
      <c r="KF138" s="120"/>
    </row>
    <row xmlns:x14ac="http://schemas.microsoft.com/office/spreadsheetml/2009/9/ac" r="139" s="3" customFormat="true" x14ac:dyDescent="0.25">
      <c r="A139" s="376" t="str">
        <f ca="true">IF(ISBLANK('Data Summary'!A141),"",'Data Summary'!A141)</f>
        <v/>
      </c>
      <c r="B139" s="120"/>
      <c r="L139" s="120"/>
      <c r="V139" s="120"/>
      <c r="AF139" s="120"/>
      <c r="AP139" s="120"/>
      <c r="AZ139" s="120"/>
      <c r="BJ139" s="120"/>
      <c r="BT139" s="120"/>
      <c r="CD139" s="120"/>
      <c r="CN139" s="120"/>
      <c r="CX139" s="182"/>
      <c r="CY139" s="183"/>
      <c r="CZ139" s="183"/>
      <c r="DA139" s="183"/>
      <c r="DB139" s="183"/>
      <c r="DC139" s="183"/>
      <c r="DD139" s="183"/>
      <c r="DE139" s="183"/>
      <c r="DF139" s="183"/>
      <c r="DG139" s="183"/>
      <c r="DH139" s="120"/>
      <c r="DR139" s="120"/>
      <c r="EB139" s="120"/>
      <c r="EL139" s="182"/>
      <c r="EM139" s="183"/>
      <c r="EN139" s="183"/>
      <c r="EO139" s="183"/>
      <c r="EP139" s="183"/>
      <c r="EQ139" s="183"/>
      <c r="ER139" s="183"/>
      <c r="ES139" s="183"/>
      <c r="ET139" s="183"/>
      <c r="EU139" s="183"/>
      <c r="EV139" s="182"/>
      <c r="EW139" s="183"/>
      <c r="EX139" s="183"/>
      <c r="EY139" s="183"/>
      <c r="EZ139" s="183"/>
      <c r="FA139" s="183"/>
      <c r="FB139" s="183"/>
      <c r="FC139" s="183"/>
      <c r="FD139" s="183"/>
      <c r="FE139" s="183"/>
      <c r="FF139" s="120"/>
      <c r="FP139" s="120"/>
      <c r="FZ139" s="120"/>
      <c r="GJ139" s="120"/>
      <c r="GT139" s="120"/>
      <c r="HD139" s="120"/>
      <c r="HN139" s="120"/>
      <c r="HX139" s="120"/>
      <c r="IH139" s="120"/>
      <c r="IR139" s="120"/>
      <c r="JB139" s="120"/>
      <c r="JL139" s="120"/>
      <c r="JV139" s="120"/>
      <c r="KF139" s="120"/>
    </row>
    <row xmlns:x14ac="http://schemas.microsoft.com/office/spreadsheetml/2009/9/ac" r="140" s="3" customFormat="true" x14ac:dyDescent="0.25">
      <c r="A140" s="376" t="str">
        <f ca="true">IF(ISBLANK('Data Summary'!A142),"",'Data Summary'!A142)</f>
        <v/>
      </c>
      <c r="B140" s="120"/>
      <c r="L140" s="120"/>
      <c r="V140" s="120"/>
      <c r="AF140" s="120"/>
      <c r="AP140" s="120"/>
      <c r="AZ140" s="120"/>
      <c r="BJ140" s="120"/>
      <c r="BT140" s="120"/>
      <c r="CD140" s="120"/>
      <c r="CN140" s="120"/>
      <c r="CX140" s="182"/>
      <c r="CY140" s="183"/>
      <c r="CZ140" s="183"/>
      <c r="DA140" s="183"/>
      <c r="DB140" s="183"/>
      <c r="DC140" s="183"/>
      <c r="DD140" s="183"/>
      <c r="DE140" s="183"/>
      <c r="DF140" s="183"/>
      <c r="DG140" s="183"/>
      <c r="DH140" s="120"/>
      <c r="DR140" s="120"/>
      <c r="EB140" s="120"/>
      <c r="EL140" s="182"/>
      <c r="EM140" s="183"/>
      <c r="EN140" s="183"/>
      <c r="EO140" s="183"/>
      <c r="EP140" s="183"/>
      <c r="EQ140" s="183"/>
      <c r="ER140" s="183"/>
      <c r="ES140" s="183"/>
      <c r="ET140" s="183"/>
      <c r="EU140" s="183"/>
      <c r="EV140" s="182"/>
      <c r="EW140" s="183"/>
      <c r="EX140" s="183"/>
      <c r="EY140" s="183"/>
      <c r="EZ140" s="183"/>
      <c r="FA140" s="183"/>
      <c r="FB140" s="183"/>
      <c r="FC140" s="183"/>
      <c r="FD140" s="183"/>
      <c r="FE140" s="183"/>
      <c r="FF140" s="120"/>
      <c r="FP140" s="120"/>
      <c r="FZ140" s="120"/>
      <c r="GJ140" s="120"/>
      <c r="GT140" s="120"/>
      <c r="HD140" s="120"/>
      <c r="HN140" s="120"/>
      <c r="HX140" s="120"/>
      <c r="IH140" s="120"/>
      <c r="IR140" s="120"/>
      <c r="JB140" s="120"/>
      <c r="JL140" s="120"/>
      <c r="JV140" s="120"/>
      <c r="KF140" s="120"/>
    </row>
    <row xmlns:x14ac="http://schemas.microsoft.com/office/spreadsheetml/2009/9/ac" r="141" s="3" customFormat="true" x14ac:dyDescent="0.25">
      <c r="A141" s="376" t="str">
        <f ca="true">IF(ISBLANK('Data Summary'!A143),"",'Data Summary'!A143)</f>
        <v/>
      </c>
      <c r="B141" s="120"/>
      <c r="L141" s="120"/>
      <c r="V141" s="120"/>
      <c r="AF141" s="120"/>
      <c r="AP141" s="120"/>
      <c r="AZ141" s="120"/>
      <c r="BJ141" s="120"/>
      <c r="BT141" s="120"/>
      <c r="CD141" s="120"/>
      <c r="CN141" s="120"/>
      <c r="CX141" s="182"/>
      <c r="CY141" s="183"/>
      <c r="CZ141" s="183"/>
      <c r="DA141" s="183"/>
      <c r="DB141" s="183"/>
      <c r="DC141" s="183"/>
      <c r="DD141" s="183"/>
      <c r="DE141" s="183"/>
      <c r="DF141" s="183"/>
      <c r="DG141" s="183"/>
      <c r="DH141" s="120"/>
      <c r="DR141" s="120"/>
      <c r="EB141" s="120"/>
      <c r="EL141" s="182"/>
      <c r="EM141" s="183"/>
      <c r="EN141" s="183"/>
      <c r="EO141" s="183"/>
      <c r="EP141" s="183"/>
      <c r="EQ141" s="183"/>
      <c r="ER141" s="183"/>
      <c r="ES141" s="183"/>
      <c r="ET141" s="183"/>
      <c r="EU141" s="183"/>
      <c r="EV141" s="182"/>
      <c r="EW141" s="183"/>
      <c r="EX141" s="183"/>
      <c r="EY141" s="183"/>
      <c r="EZ141" s="183"/>
      <c r="FA141" s="183"/>
      <c r="FB141" s="183"/>
      <c r="FC141" s="183"/>
      <c r="FD141" s="183"/>
      <c r="FE141" s="183"/>
      <c r="FF141" s="120"/>
      <c r="FP141" s="120"/>
      <c r="FZ141" s="120"/>
      <c r="GJ141" s="120"/>
      <c r="GT141" s="120"/>
      <c r="HD141" s="120"/>
      <c r="HN141" s="120"/>
      <c r="HX141" s="120"/>
      <c r="IH141" s="120"/>
      <c r="IR141" s="120"/>
      <c r="JB141" s="120"/>
      <c r="JL141" s="120"/>
      <c r="JV141" s="120"/>
      <c r="KF141" s="120"/>
    </row>
    <row xmlns:x14ac="http://schemas.microsoft.com/office/spreadsheetml/2009/9/ac" r="142" s="3" customFormat="true" x14ac:dyDescent="0.25">
      <c r="A142" s="376" t="str">
        <f ca="true">IF(ISBLANK('Data Summary'!A144),"",'Data Summary'!A144)</f>
        <v/>
      </c>
      <c r="B142" s="120"/>
      <c r="L142" s="120"/>
      <c r="V142" s="120"/>
      <c r="AF142" s="120"/>
      <c r="AP142" s="120"/>
      <c r="AZ142" s="120"/>
      <c r="BJ142" s="120"/>
      <c r="BT142" s="120"/>
      <c r="CD142" s="120"/>
      <c r="CN142" s="120"/>
      <c r="CX142" s="182"/>
      <c r="CY142" s="183"/>
      <c r="CZ142" s="183"/>
      <c r="DA142" s="183"/>
      <c r="DB142" s="183"/>
      <c r="DC142" s="183"/>
      <c r="DD142" s="183"/>
      <c r="DE142" s="183"/>
      <c r="DF142" s="183"/>
      <c r="DG142" s="183"/>
      <c r="DH142" s="120"/>
      <c r="DR142" s="120"/>
      <c r="EB142" s="120"/>
      <c r="EL142" s="182"/>
      <c r="EM142" s="183"/>
      <c r="EN142" s="183"/>
      <c r="EO142" s="183"/>
      <c r="EP142" s="183"/>
      <c r="EQ142" s="183"/>
      <c r="ER142" s="183"/>
      <c r="ES142" s="183"/>
      <c r="ET142" s="183"/>
      <c r="EU142" s="183"/>
      <c r="EV142" s="182"/>
      <c r="EW142" s="183"/>
      <c r="EX142" s="183"/>
      <c r="EY142" s="183"/>
      <c r="EZ142" s="183"/>
      <c r="FA142" s="183"/>
      <c r="FB142" s="183"/>
      <c r="FC142" s="183"/>
      <c r="FD142" s="183"/>
      <c r="FE142" s="183"/>
      <c r="FF142" s="120"/>
      <c r="FP142" s="120"/>
      <c r="FZ142" s="120"/>
      <c r="GJ142" s="120"/>
      <c r="GT142" s="120"/>
      <c r="HD142" s="120"/>
      <c r="HN142" s="120"/>
      <c r="HX142" s="120"/>
      <c r="IH142" s="120"/>
      <c r="IR142" s="120"/>
      <c r="JB142" s="120"/>
      <c r="JL142" s="120"/>
      <c r="JV142" s="120"/>
      <c r="KF142" s="120"/>
    </row>
    <row xmlns:x14ac="http://schemas.microsoft.com/office/spreadsheetml/2009/9/ac" r="143" s="3" customFormat="true" x14ac:dyDescent="0.25">
      <c r="A143" s="376" t="str">
        <f ca="true">IF(ISBLANK('Data Summary'!A145),"",'Data Summary'!A145)</f>
        <v/>
      </c>
      <c r="B143" s="120"/>
      <c r="L143" s="120"/>
      <c r="V143" s="120"/>
      <c r="AF143" s="120"/>
      <c r="AP143" s="120"/>
      <c r="AZ143" s="120"/>
      <c r="BJ143" s="120"/>
      <c r="BT143" s="120"/>
      <c r="CD143" s="120"/>
      <c r="CN143" s="120"/>
      <c r="CX143" s="182"/>
      <c r="CY143" s="183"/>
      <c r="CZ143" s="183"/>
      <c r="DA143" s="183"/>
      <c r="DB143" s="183"/>
      <c r="DC143" s="183"/>
      <c r="DD143" s="183"/>
      <c r="DE143" s="183"/>
      <c r="DF143" s="183"/>
      <c r="DG143" s="183"/>
      <c r="DH143" s="120"/>
      <c r="DR143" s="120"/>
      <c r="EB143" s="120"/>
      <c r="EL143" s="182"/>
      <c r="EM143" s="183"/>
      <c r="EN143" s="183"/>
      <c r="EO143" s="183"/>
      <c r="EP143" s="183"/>
      <c r="EQ143" s="183"/>
      <c r="ER143" s="183"/>
      <c r="ES143" s="183"/>
      <c r="ET143" s="183"/>
      <c r="EU143" s="183"/>
      <c r="EV143" s="182"/>
      <c r="EW143" s="183"/>
      <c r="EX143" s="183"/>
      <c r="EY143" s="183"/>
      <c r="EZ143" s="183"/>
      <c r="FA143" s="183"/>
      <c r="FB143" s="183"/>
      <c r="FC143" s="183"/>
      <c r="FD143" s="183"/>
      <c r="FE143" s="183"/>
      <c r="FF143" s="120"/>
      <c r="FP143" s="120"/>
      <c r="FZ143" s="120"/>
      <c r="GJ143" s="120"/>
      <c r="GT143" s="120"/>
      <c r="HD143" s="120"/>
      <c r="HN143" s="120"/>
      <c r="HX143" s="120"/>
      <c r="IH143" s="120"/>
      <c r="IR143" s="120"/>
      <c r="JB143" s="120"/>
      <c r="JL143" s="120"/>
      <c r="JV143" s="120"/>
      <c r="KF143" s="120"/>
    </row>
    <row xmlns:x14ac="http://schemas.microsoft.com/office/spreadsheetml/2009/9/ac" r="144" s="3" customFormat="true" x14ac:dyDescent="0.25">
      <c r="A144" s="376" t="str">
        <f ca="true">IF(ISBLANK('Data Summary'!A146),"",'Data Summary'!A146)</f>
        <v/>
      </c>
      <c r="B144" s="120"/>
      <c r="L144" s="120"/>
      <c r="V144" s="120"/>
      <c r="AF144" s="120"/>
      <c r="AP144" s="120"/>
      <c r="AZ144" s="120"/>
      <c r="BJ144" s="120"/>
      <c r="BT144" s="120"/>
      <c r="CD144" s="120"/>
      <c r="CN144" s="120"/>
      <c r="CX144" s="182"/>
      <c r="CY144" s="183"/>
      <c r="CZ144" s="183"/>
      <c r="DA144" s="183"/>
      <c r="DB144" s="183"/>
      <c r="DC144" s="183"/>
      <c r="DD144" s="183"/>
      <c r="DE144" s="183"/>
      <c r="DF144" s="183"/>
      <c r="DG144" s="183"/>
      <c r="DH144" s="120"/>
      <c r="DR144" s="120"/>
      <c r="EB144" s="120"/>
      <c r="EL144" s="182"/>
      <c r="EM144" s="183"/>
      <c r="EN144" s="183"/>
      <c r="EO144" s="183"/>
      <c r="EP144" s="183"/>
      <c r="EQ144" s="183"/>
      <c r="ER144" s="183"/>
      <c r="ES144" s="183"/>
      <c r="ET144" s="183"/>
      <c r="EU144" s="183"/>
      <c r="EV144" s="182"/>
      <c r="EW144" s="183"/>
      <c r="EX144" s="183"/>
      <c r="EY144" s="183"/>
      <c r="EZ144" s="183"/>
      <c r="FA144" s="183"/>
      <c r="FB144" s="183"/>
      <c r="FC144" s="183"/>
      <c r="FD144" s="183"/>
      <c r="FE144" s="183"/>
      <c r="FF144" s="120"/>
      <c r="FP144" s="120"/>
      <c r="FZ144" s="120"/>
      <c r="GJ144" s="120"/>
      <c r="GT144" s="120"/>
      <c r="HD144" s="120"/>
      <c r="HN144" s="120"/>
      <c r="HX144" s="120"/>
      <c r="IH144" s="120"/>
      <c r="IR144" s="120"/>
      <c r="JB144" s="120"/>
      <c r="JL144" s="120"/>
      <c r="JV144" s="120"/>
      <c r="KF144" s="120"/>
    </row>
    <row xmlns:x14ac="http://schemas.microsoft.com/office/spreadsheetml/2009/9/ac" r="145" s="3" customFormat="true" x14ac:dyDescent="0.25">
      <c r="A145" s="376" t="str">
        <f ca="true">IF(ISBLANK('Data Summary'!A147),"",'Data Summary'!A147)</f>
        <v/>
      </c>
      <c r="B145" s="120"/>
      <c r="L145" s="120"/>
      <c r="V145" s="120"/>
      <c r="AF145" s="120"/>
      <c r="AP145" s="120"/>
      <c r="AZ145" s="120"/>
      <c r="BJ145" s="120"/>
      <c r="BT145" s="120"/>
      <c r="CD145" s="120"/>
      <c r="CN145" s="120"/>
      <c r="CX145" s="182"/>
      <c r="CY145" s="183"/>
      <c r="CZ145" s="183"/>
      <c r="DA145" s="183"/>
      <c r="DB145" s="183"/>
      <c r="DC145" s="183"/>
      <c r="DD145" s="183"/>
      <c r="DE145" s="183"/>
      <c r="DF145" s="183"/>
      <c r="DG145" s="183"/>
      <c r="DH145" s="120"/>
      <c r="DR145" s="120"/>
      <c r="EB145" s="120"/>
      <c r="EL145" s="182"/>
      <c r="EM145" s="183"/>
      <c r="EN145" s="183"/>
      <c r="EO145" s="183"/>
      <c r="EP145" s="183"/>
      <c r="EQ145" s="183"/>
      <c r="ER145" s="183"/>
      <c r="ES145" s="183"/>
      <c r="ET145" s="183"/>
      <c r="EU145" s="183"/>
      <c r="EV145" s="182"/>
      <c r="EW145" s="183"/>
      <c r="EX145" s="183"/>
      <c r="EY145" s="183"/>
      <c r="EZ145" s="183"/>
      <c r="FA145" s="183"/>
      <c r="FB145" s="183"/>
      <c r="FC145" s="183"/>
      <c r="FD145" s="183"/>
      <c r="FE145" s="183"/>
      <c r="FF145" s="120"/>
      <c r="FP145" s="120"/>
      <c r="FZ145" s="120"/>
      <c r="GJ145" s="120"/>
      <c r="GT145" s="120"/>
      <c r="HD145" s="120"/>
      <c r="HN145" s="120"/>
      <c r="HX145" s="120"/>
      <c r="IH145" s="120"/>
      <c r="IR145" s="120"/>
      <c r="JB145" s="120"/>
      <c r="JL145" s="120"/>
      <c r="JV145" s="120"/>
      <c r="KF145" s="120"/>
    </row>
    <row xmlns:x14ac="http://schemas.microsoft.com/office/spreadsheetml/2009/9/ac" r="146" s="3" customFormat="true" x14ac:dyDescent="0.25">
      <c r="A146" s="376" t="str">
        <f ca="true">IF(ISBLANK('Data Summary'!A148),"",'Data Summary'!A148)</f>
        <v/>
      </c>
      <c r="B146" s="120"/>
      <c r="L146" s="120"/>
      <c r="V146" s="120"/>
      <c r="AF146" s="120"/>
      <c r="AP146" s="120"/>
      <c r="AZ146" s="120"/>
      <c r="BJ146" s="120"/>
      <c r="BT146" s="120"/>
      <c r="CD146" s="120"/>
      <c r="CN146" s="120"/>
      <c r="CX146" s="182"/>
      <c r="CY146" s="183"/>
      <c r="CZ146" s="183"/>
      <c r="DA146" s="183"/>
      <c r="DB146" s="183"/>
      <c r="DC146" s="183"/>
      <c r="DD146" s="183"/>
      <c r="DE146" s="183"/>
      <c r="DF146" s="183"/>
      <c r="DG146" s="183"/>
      <c r="DH146" s="120"/>
      <c r="DR146" s="120"/>
      <c r="EB146" s="120"/>
      <c r="EL146" s="182"/>
      <c r="EM146" s="183"/>
      <c r="EN146" s="183"/>
      <c r="EO146" s="183"/>
      <c r="EP146" s="183"/>
      <c r="EQ146" s="183"/>
      <c r="ER146" s="183"/>
      <c r="ES146" s="183"/>
      <c r="ET146" s="183"/>
      <c r="EU146" s="183"/>
      <c r="EV146" s="182"/>
      <c r="EW146" s="183"/>
      <c r="EX146" s="183"/>
      <c r="EY146" s="183"/>
      <c r="EZ146" s="183"/>
      <c r="FA146" s="183"/>
      <c r="FB146" s="183"/>
      <c r="FC146" s="183"/>
      <c r="FD146" s="183"/>
      <c r="FE146" s="183"/>
      <c r="FF146" s="120"/>
      <c r="FP146" s="120"/>
      <c r="FZ146" s="120"/>
      <c r="GJ146" s="120"/>
      <c r="GT146" s="120"/>
      <c r="HD146" s="120"/>
      <c r="HN146" s="120"/>
      <c r="HX146" s="120"/>
      <c r="IH146" s="120"/>
      <c r="IR146" s="120"/>
      <c r="JB146" s="120"/>
      <c r="JL146" s="120"/>
      <c r="JV146" s="120"/>
      <c r="KF146" s="120"/>
    </row>
    <row xmlns:x14ac="http://schemas.microsoft.com/office/spreadsheetml/2009/9/ac" r="147" s="3" customFormat="true" x14ac:dyDescent="0.25">
      <c r="A147" s="376" t="str">
        <f ca="true">IF(ISBLANK('Data Summary'!A149),"",'Data Summary'!A149)</f>
        <v/>
      </c>
      <c r="B147" s="120"/>
      <c r="L147" s="120"/>
      <c r="V147" s="120"/>
      <c r="AF147" s="120"/>
      <c r="AP147" s="120"/>
      <c r="AZ147" s="120"/>
      <c r="BJ147" s="120"/>
      <c r="BT147" s="120"/>
      <c r="CD147" s="120"/>
      <c r="CN147" s="120"/>
      <c r="CX147" s="182"/>
      <c r="CY147" s="183"/>
      <c r="CZ147" s="183"/>
      <c r="DA147" s="183"/>
      <c r="DB147" s="183"/>
      <c r="DC147" s="183"/>
      <c r="DD147" s="183"/>
      <c r="DE147" s="183"/>
      <c r="DF147" s="183"/>
      <c r="DG147" s="183"/>
      <c r="DH147" s="120"/>
      <c r="DR147" s="120"/>
      <c r="EB147" s="120"/>
      <c r="EL147" s="182"/>
      <c r="EM147" s="183"/>
      <c r="EN147" s="183"/>
      <c r="EO147" s="183"/>
      <c r="EP147" s="183"/>
      <c r="EQ147" s="183"/>
      <c r="ER147" s="183"/>
      <c r="ES147" s="183"/>
      <c r="ET147" s="183"/>
      <c r="EU147" s="183"/>
      <c r="EV147" s="182"/>
      <c r="EW147" s="183"/>
      <c r="EX147" s="183"/>
      <c r="EY147" s="183"/>
      <c r="EZ147" s="183"/>
      <c r="FA147" s="183"/>
      <c r="FB147" s="183"/>
      <c r="FC147" s="183"/>
      <c r="FD147" s="183"/>
      <c r="FE147" s="183"/>
      <c r="FF147" s="120"/>
      <c r="FP147" s="120"/>
      <c r="FZ147" s="120"/>
      <c r="GJ147" s="120"/>
      <c r="GT147" s="120"/>
      <c r="HD147" s="120"/>
      <c r="HN147" s="120"/>
      <c r="HX147" s="120"/>
      <c r="IH147" s="120"/>
      <c r="IR147" s="120"/>
      <c r="JB147" s="120"/>
      <c r="JL147" s="120"/>
      <c r="JV147" s="120"/>
      <c r="KF147" s="120"/>
    </row>
    <row xmlns:x14ac="http://schemas.microsoft.com/office/spreadsheetml/2009/9/ac" r="148" s="3" customFormat="true" x14ac:dyDescent="0.25">
      <c r="A148" s="376" t="str">
        <f ca="true">IF(ISBLANK('Data Summary'!A150),"",'Data Summary'!A150)</f>
        <v/>
      </c>
      <c r="B148" s="120"/>
      <c r="L148" s="120"/>
      <c r="V148" s="120"/>
      <c r="AF148" s="120"/>
      <c r="AP148" s="120"/>
      <c r="AZ148" s="120"/>
      <c r="BJ148" s="120"/>
      <c r="BT148" s="120"/>
      <c r="CD148" s="120"/>
      <c r="CN148" s="120"/>
      <c r="CX148" s="182"/>
      <c r="CY148" s="183"/>
      <c r="CZ148" s="183"/>
      <c r="DA148" s="183"/>
      <c r="DB148" s="183"/>
      <c r="DC148" s="183"/>
      <c r="DD148" s="183"/>
      <c r="DE148" s="183"/>
      <c r="DF148" s="183"/>
      <c r="DG148" s="183"/>
      <c r="DH148" s="120"/>
      <c r="DR148" s="120"/>
      <c r="EB148" s="120"/>
      <c r="EL148" s="182"/>
      <c r="EM148" s="183"/>
      <c r="EN148" s="183"/>
      <c r="EO148" s="183"/>
      <c r="EP148" s="183"/>
      <c r="EQ148" s="183"/>
      <c r="ER148" s="183"/>
      <c r="ES148" s="183"/>
      <c r="ET148" s="183"/>
      <c r="EU148" s="183"/>
      <c r="EV148" s="182"/>
      <c r="EW148" s="183"/>
      <c r="EX148" s="183"/>
      <c r="EY148" s="183"/>
      <c r="EZ148" s="183"/>
      <c r="FA148" s="183"/>
      <c r="FB148" s="183"/>
      <c r="FC148" s="183"/>
      <c r="FD148" s="183"/>
      <c r="FE148" s="183"/>
      <c r="FF148" s="120"/>
      <c r="FP148" s="120"/>
      <c r="FZ148" s="120"/>
      <c r="GJ148" s="120"/>
      <c r="GT148" s="120"/>
      <c r="HD148" s="120"/>
      <c r="HN148" s="120"/>
      <c r="HX148" s="120"/>
      <c r="IH148" s="120"/>
      <c r="IR148" s="120"/>
      <c r="JB148" s="120"/>
      <c r="JL148" s="120"/>
      <c r="JV148" s="120"/>
      <c r="KF148" s="120"/>
    </row>
    <row xmlns:x14ac="http://schemas.microsoft.com/office/spreadsheetml/2009/9/ac" r="149" s="3" customFormat="true" x14ac:dyDescent="0.25">
      <c r="A149" s="376" t="str">
        <f ca="true">IF(ISBLANK('Data Summary'!A151),"",'Data Summary'!A151)</f>
        <v/>
      </c>
      <c r="B149" s="120"/>
      <c r="L149" s="120"/>
      <c r="V149" s="120"/>
      <c r="AF149" s="120"/>
      <c r="AP149" s="120"/>
      <c r="AZ149" s="120"/>
      <c r="BJ149" s="120"/>
      <c r="BT149" s="120"/>
      <c r="CD149" s="120"/>
      <c r="CN149" s="120"/>
      <c r="CX149" s="182"/>
      <c r="CY149" s="183"/>
      <c r="CZ149" s="183"/>
      <c r="DA149" s="183"/>
      <c r="DB149" s="183"/>
      <c r="DC149" s="183"/>
      <c r="DD149" s="183"/>
      <c r="DE149" s="183"/>
      <c r="DF149" s="183"/>
      <c r="DG149" s="183"/>
      <c r="DH149" s="120"/>
      <c r="DR149" s="120"/>
      <c r="EB149" s="120"/>
      <c r="EL149" s="182"/>
      <c r="EM149" s="183"/>
      <c r="EN149" s="183"/>
      <c r="EO149" s="183"/>
      <c r="EP149" s="183"/>
      <c r="EQ149" s="183"/>
      <c r="ER149" s="183"/>
      <c r="ES149" s="183"/>
      <c r="ET149" s="183"/>
      <c r="EU149" s="183"/>
      <c r="EV149" s="182"/>
      <c r="EW149" s="183"/>
      <c r="EX149" s="183"/>
      <c r="EY149" s="183"/>
      <c r="EZ149" s="183"/>
      <c r="FA149" s="183"/>
      <c r="FB149" s="183"/>
      <c r="FC149" s="183"/>
      <c r="FD149" s="183"/>
      <c r="FE149" s="183"/>
      <c r="FF149" s="120"/>
      <c r="FP149" s="120"/>
      <c r="FZ149" s="120"/>
      <c r="GJ149" s="120"/>
      <c r="GT149" s="120"/>
      <c r="HD149" s="120"/>
      <c r="HN149" s="120"/>
      <c r="HX149" s="120"/>
      <c r="IH149" s="120"/>
      <c r="IR149" s="120"/>
      <c r="JB149" s="120"/>
      <c r="JL149" s="120"/>
      <c r="JV149" s="120"/>
      <c r="KF149" s="120"/>
    </row>
    <row xmlns:x14ac="http://schemas.microsoft.com/office/spreadsheetml/2009/9/ac" r="150" s="3" customFormat="true" x14ac:dyDescent="0.25">
      <c r="A150" s="376" t="str">
        <f ca="true">IF(ISBLANK('Data Summary'!A152),"",'Data Summary'!A152)</f>
        <v/>
      </c>
      <c r="B150" s="120"/>
      <c r="L150" s="120"/>
      <c r="V150" s="120"/>
      <c r="AF150" s="120"/>
      <c r="AP150" s="120"/>
      <c r="AZ150" s="120"/>
      <c r="BJ150" s="120"/>
      <c r="BT150" s="120"/>
      <c r="CD150" s="120"/>
      <c r="CN150" s="120"/>
      <c r="CX150" s="182"/>
      <c r="CY150" s="183"/>
      <c r="CZ150" s="183"/>
      <c r="DA150" s="183"/>
      <c r="DB150" s="183"/>
      <c r="DC150" s="183"/>
      <c r="DD150" s="183"/>
      <c r="DE150" s="183"/>
      <c r="DF150" s="183"/>
      <c r="DG150" s="183"/>
      <c r="DH150" s="120"/>
      <c r="DR150" s="120"/>
      <c r="EB150" s="120"/>
      <c r="EL150" s="182"/>
      <c r="EM150" s="183"/>
      <c r="EN150" s="183"/>
      <c r="EO150" s="183"/>
      <c r="EP150" s="183"/>
      <c r="EQ150" s="183"/>
      <c r="ER150" s="183"/>
      <c r="ES150" s="183"/>
      <c r="ET150" s="183"/>
      <c r="EU150" s="183"/>
      <c r="EV150" s="182"/>
      <c r="EW150" s="183"/>
      <c r="EX150" s="183"/>
      <c r="EY150" s="183"/>
      <c r="EZ150" s="183"/>
      <c r="FA150" s="183"/>
      <c r="FB150" s="183"/>
      <c r="FC150" s="183"/>
      <c r="FD150" s="183"/>
      <c r="FE150" s="183"/>
      <c r="FF150" s="120"/>
      <c r="FP150" s="120"/>
      <c r="FZ150" s="120"/>
      <c r="GJ150" s="120"/>
      <c r="GT150" s="120"/>
      <c r="HD150" s="120"/>
      <c r="HN150" s="120"/>
      <c r="HX150" s="120"/>
      <c r="IH150" s="120"/>
      <c r="IR150" s="120"/>
      <c r="JB150" s="120"/>
      <c r="JL150" s="120"/>
      <c r="JV150" s="120"/>
      <c r="KF150" s="120"/>
    </row>
    <row xmlns:x14ac="http://schemas.microsoft.com/office/spreadsheetml/2009/9/ac" r="151" s="3" customFormat="true" x14ac:dyDescent="0.25">
      <c r="A151" s="376" t="str">
        <f ca="true">IF(ISBLANK('Data Summary'!A153),"",'Data Summary'!A153)</f>
        <v/>
      </c>
      <c r="B151" s="120"/>
      <c r="L151" s="120"/>
      <c r="V151" s="120"/>
      <c r="AF151" s="120"/>
      <c r="AP151" s="120"/>
      <c r="AZ151" s="120"/>
      <c r="BJ151" s="120"/>
      <c r="BT151" s="120"/>
      <c r="CD151" s="120"/>
      <c r="CN151" s="120"/>
      <c r="CX151" s="182"/>
      <c r="CY151" s="183"/>
      <c r="CZ151" s="183"/>
      <c r="DA151" s="183"/>
      <c r="DB151" s="183"/>
      <c r="DC151" s="183"/>
      <c r="DD151" s="183"/>
      <c r="DE151" s="183"/>
      <c r="DF151" s="183"/>
      <c r="DG151" s="183"/>
      <c r="DH151" s="120"/>
      <c r="DR151" s="120"/>
      <c r="EB151" s="120"/>
      <c r="EL151" s="182"/>
      <c r="EM151" s="183"/>
      <c r="EN151" s="183"/>
      <c r="EO151" s="183"/>
      <c r="EP151" s="183"/>
      <c r="EQ151" s="183"/>
      <c r="ER151" s="183"/>
      <c r="ES151" s="183"/>
      <c r="ET151" s="183"/>
      <c r="EU151" s="183"/>
      <c r="EV151" s="182"/>
      <c r="EW151" s="183"/>
      <c r="EX151" s="183"/>
      <c r="EY151" s="183"/>
      <c r="EZ151" s="183"/>
      <c r="FA151" s="183"/>
      <c r="FB151" s="183"/>
      <c r="FC151" s="183"/>
      <c r="FD151" s="183"/>
      <c r="FE151" s="183"/>
      <c r="FF151" s="120"/>
      <c r="FP151" s="120"/>
      <c r="FZ151" s="120"/>
      <c r="GJ151" s="120"/>
      <c r="GT151" s="120"/>
      <c r="HD151" s="120"/>
      <c r="HN151" s="120"/>
      <c r="HX151" s="120"/>
      <c r="IH151" s="120"/>
      <c r="IR151" s="120"/>
      <c r="JB151" s="120"/>
      <c r="JL151" s="120"/>
      <c r="JV151" s="120"/>
      <c r="KF151" s="120"/>
    </row>
    <row xmlns:x14ac="http://schemas.microsoft.com/office/spreadsheetml/2009/9/ac" r="152" s="3" customFormat="true" x14ac:dyDescent="0.25">
      <c r="A152" s="370"/>
      <c r="B152" s="120"/>
      <c r="L152" s="120"/>
      <c r="V152" s="120"/>
      <c r="AF152" s="120"/>
      <c r="AP152" s="120"/>
      <c r="AZ152" s="120"/>
      <c r="BJ152" s="120"/>
      <c r="BT152" s="120"/>
      <c r="CD152" s="120"/>
      <c r="CN152" s="120"/>
      <c r="CX152" s="182"/>
      <c r="CY152" s="183"/>
      <c r="CZ152" s="183"/>
      <c r="DA152" s="183"/>
      <c r="DB152" s="183"/>
      <c r="DC152" s="183"/>
      <c r="DD152" s="183"/>
      <c r="DE152" s="183"/>
      <c r="DF152" s="183"/>
      <c r="DG152" s="183"/>
      <c r="DH152" s="120"/>
      <c r="DR152" s="120"/>
      <c r="EB152" s="120"/>
      <c r="EL152" s="182"/>
      <c r="EM152" s="183"/>
      <c r="EN152" s="183"/>
      <c r="EO152" s="183"/>
      <c r="EP152" s="183"/>
      <c r="EQ152" s="183"/>
      <c r="ER152" s="183"/>
      <c r="ES152" s="183"/>
      <c r="ET152" s="183"/>
      <c r="EU152" s="183"/>
      <c r="EV152" s="182"/>
      <c r="EW152" s="183"/>
      <c r="EX152" s="183"/>
      <c r="EY152" s="183"/>
      <c r="EZ152" s="183"/>
      <c r="FA152" s="183"/>
      <c r="FB152" s="183"/>
      <c r="FC152" s="183"/>
      <c r="FD152" s="183"/>
      <c r="FE152" s="183"/>
      <c r="FF152" s="120"/>
      <c r="FP152" s="120"/>
      <c r="FZ152" s="120"/>
      <c r="GJ152" s="120"/>
      <c r="GT152" s="120"/>
      <c r="HD152" s="120"/>
      <c r="HN152" s="120"/>
      <c r="HX152" s="120"/>
      <c r="IH152" s="120"/>
      <c r="IR152" s="120"/>
      <c r="JB152" s="120"/>
      <c r="JL152" s="120"/>
      <c r="JV152" s="120"/>
      <c r="KF152" s="120"/>
    </row>
    <row xmlns:x14ac="http://schemas.microsoft.com/office/spreadsheetml/2009/9/ac" r="153" s="3" customFormat="true" x14ac:dyDescent="0.25">
      <c r="A153" s="370"/>
      <c r="B153" s="120"/>
      <c r="L153" s="120"/>
      <c r="V153" s="120"/>
      <c r="AF153" s="120"/>
      <c r="AP153" s="120"/>
      <c r="AZ153" s="120"/>
      <c r="BJ153" s="120"/>
      <c r="BT153" s="120"/>
      <c r="CD153" s="120"/>
      <c r="CN153" s="120"/>
      <c r="CX153" s="182"/>
      <c r="CY153" s="183"/>
      <c r="CZ153" s="183"/>
      <c r="DA153" s="183"/>
      <c r="DB153" s="183"/>
      <c r="DC153" s="183"/>
      <c r="DD153" s="183"/>
      <c r="DE153" s="183"/>
      <c r="DF153" s="183"/>
      <c r="DG153" s="183"/>
      <c r="DH153" s="120"/>
      <c r="DR153" s="120"/>
      <c r="EB153" s="120"/>
      <c r="EL153" s="182"/>
      <c r="EM153" s="183"/>
      <c r="EN153" s="183"/>
      <c r="EO153" s="183"/>
      <c r="EP153" s="183"/>
      <c r="EQ153" s="183"/>
      <c r="ER153" s="183"/>
      <c r="ES153" s="183"/>
      <c r="ET153" s="183"/>
      <c r="EU153" s="183"/>
      <c r="EV153" s="182"/>
      <c r="EW153" s="183"/>
      <c r="EX153" s="183"/>
      <c r="EY153" s="183"/>
      <c r="EZ153" s="183"/>
      <c r="FA153" s="183"/>
      <c r="FB153" s="183"/>
      <c r="FC153" s="183"/>
      <c r="FD153" s="183"/>
      <c r="FE153" s="183"/>
      <c r="FF153" s="120"/>
      <c r="FP153" s="120"/>
      <c r="FZ153" s="120"/>
      <c r="GJ153" s="120"/>
      <c r="GT153" s="120"/>
      <c r="HD153" s="120"/>
      <c r="HN153" s="120"/>
      <c r="HX153" s="120"/>
      <c r="IH153" s="120"/>
      <c r="IR153" s="120"/>
      <c r="JB153" s="120"/>
      <c r="JL153" s="120"/>
      <c r="JV153" s="120"/>
      <c r="KF153" s="120"/>
    </row>
    <row xmlns:x14ac="http://schemas.microsoft.com/office/spreadsheetml/2009/9/ac" r="154" s="3" customFormat="true" x14ac:dyDescent="0.25">
      <c r="A154" s="370"/>
      <c r="B154" s="120"/>
      <c r="L154" s="120"/>
      <c r="V154" s="120"/>
      <c r="AF154" s="120"/>
      <c r="AP154" s="120"/>
      <c r="AZ154" s="120"/>
      <c r="BJ154" s="120"/>
      <c r="BT154" s="120"/>
      <c r="CD154" s="120"/>
      <c r="CN154" s="120"/>
      <c r="CX154" s="182"/>
      <c r="CY154" s="183"/>
      <c r="CZ154" s="183"/>
      <c r="DA154" s="183"/>
      <c r="DB154" s="183"/>
      <c r="DC154" s="183"/>
      <c r="DD154" s="183"/>
      <c r="DE154" s="183"/>
      <c r="DF154" s="183"/>
      <c r="DG154" s="183"/>
      <c r="DH154" s="120"/>
      <c r="DR154" s="120"/>
      <c r="EB154" s="120"/>
      <c r="EL154" s="182"/>
      <c r="EM154" s="183"/>
      <c r="EN154" s="183"/>
      <c r="EO154" s="183"/>
      <c r="EP154" s="183"/>
      <c r="EQ154" s="183"/>
      <c r="ER154" s="183"/>
      <c r="ES154" s="183"/>
      <c r="ET154" s="183"/>
      <c r="EU154" s="183"/>
      <c r="EV154" s="182"/>
      <c r="EW154" s="183"/>
      <c r="EX154" s="183"/>
      <c r="EY154" s="183"/>
      <c r="EZ154" s="183"/>
      <c r="FA154" s="183"/>
      <c r="FB154" s="183"/>
      <c r="FC154" s="183"/>
      <c r="FD154" s="183"/>
      <c r="FE154" s="183"/>
      <c r="FF154" s="120"/>
      <c r="FP154" s="120"/>
      <c r="FZ154" s="120"/>
      <c r="GJ154" s="120"/>
      <c r="GT154" s="120"/>
      <c r="HD154" s="120"/>
      <c r="HN154" s="120"/>
      <c r="HX154" s="120"/>
      <c r="IH154" s="120"/>
      <c r="IR154" s="120"/>
      <c r="JB154" s="120"/>
      <c r="JL154" s="120"/>
      <c r="JV154" s="120"/>
      <c r="KF154" s="120"/>
    </row>
    <row xmlns:x14ac="http://schemas.microsoft.com/office/spreadsheetml/2009/9/ac" r="155" s="3" customFormat="true" x14ac:dyDescent="0.25">
      <c r="A155" s="370"/>
      <c r="B155" s="120"/>
      <c r="L155" s="120"/>
      <c r="V155" s="120"/>
      <c r="AF155" s="120"/>
      <c r="AP155" s="120"/>
      <c r="AZ155" s="120"/>
      <c r="BJ155" s="120"/>
      <c r="BT155" s="120"/>
      <c r="CD155" s="120"/>
      <c r="CN155" s="120"/>
      <c r="CX155" s="182"/>
      <c r="CY155" s="183"/>
      <c r="CZ155" s="183"/>
      <c r="DA155" s="183"/>
      <c r="DB155" s="183"/>
      <c r="DC155" s="183"/>
      <c r="DD155" s="183"/>
      <c r="DE155" s="183"/>
      <c r="DF155" s="183"/>
      <c r="DG155" s="183"/>
      <c r="DH155" s="120"/>
      <c r="DR155" s="120"/>
      <c r="EB155" s="120"/>
      <c r="EL155" s="182"/>
      <c r="EM155" s="183"/>
      <c r="EN155" s="183"/>
      <c r="EO155" s="183"/>
      <c r="EP155" s="183"/>
      <c r="EQ155" s="183"/>
      <c r="ER155" s="183"/>
      <c r="ES155" s="183"/>
      <c r="ET155" s="183"/>
      <c r="EU155" s="183"/>
      <c r="EV155" s="182"/>
      <c r="EW155" s="183"/>
      <c r="EX155" s="183"/>
      <c r="EY155" s="183"/>
      <c r="EZ155" s="183"/>
      <c r="FA155" s="183"/>
      <c r="FB155" s="183"/>
      <c r="FC155" s="183"/>
      <c r="FD155" s="183"/>
      <c r="FE155" s="183"/>
      <c r="FF155" s="120"/>
      <c r="FP155" s="120"/>
      <c r="FZ155" s="120"/>
      <c r="GJ155" s="120"/>
      <c r="GT155" s="120"/>
      <c r="HD155" s="120"/>
      <c r="HN155" s="120"/>
      <c r="HX155" s="120"/>
      <c r="IH155" s="120"/>
      <c r="IR155" s="120"/>
      <c r="JB155" s="120"/>
      <c r="JL155" s="120"/>
      <c r="JV155" s="120"/>
      <c r="KF155" s="120"/>
    </row>
    <row xmlns:x14ac="http://schemas.microsoft.com/office/spreadsheetml/2009/9/ac" r="156" s="3" customFormat="true" x14ac:dyDescent="0.25">
      <c r="A156" s="370"/>
      <c r="B156" s="120"/>
      <c r="L156" s="120"/>
      <c r="V156" s="120"/>
      <c r="AF156" s="120"/>
      <c r="AP156" s="120"/>
      <c r="AZ156" s="120"/>
      <c r="BJ156" s="120"/>
      <c r="BT156" s="120"/>
      <c r="CD156" s="120"/>
      <c r="CN156" s="120"/>
      <c r="CX156" s="182"/>
      <c r="CY156" s="183"/>
      <c r="CZ156" s="183"/>
      <c r="DA156" s="183"/>
      <c r="DB156" s="183"/>
      <c r="DC156" s="183"/>
      <c r="DD156" s="183"/>
      <c r="DE156" s="183"/>
      <c r="DF156" s="183"/>
      <c r="DG156" s="183"/>
      <c r="DH156" s="120"/>
      <c r="DR156" s="120"/>
      <c r="EB156" s="120"/>
      <c r="EL156" s="182"/>
      <c r="EM156" s="183"/>
      <c r="EN156" s="183"/>
      <c r="EO156" s="183"/>
      <c r="EP156" s="183"/>
      <c r="EQ156" s="183"/>
      <c r="ER156" s="183"/>
      <c r="ES156" s="183"/>
      <c r="ET156" s="183"/>
      <c r="EU156" s="183"/>
      <c r="EV156" s="182"/>
      <c r="EW156" s="183"/>
      <c r="EX156" s="183"/>
      <c r="EY156" s="183"/>
      <c r="EZ156" s="183"/>
      <c r="FA156" s="183"/>
      <c r="FB156" s="183"/>
      <c r="FC156" s="183"/>
      <c r="FD156" s="183"/>
      <c r="FE156" s="183"/>
      <c r="FF156" s="120"/>
      <c r="FP156" s="120"/>
      <c r="FZ156" s="120"/>
      <c r="GJ156" s="120"/>
      <c r="GT156" s="120"/>
      <c r="HD156" s="120"/>
      <c r="HN156" s="120"/>
      <c r="HX156" s="120"/>
      <c r="IH156" s="120"/>
      <c r="IR156" s="120"/>
      <c r="JB156" s="120"/>
      <c r="JL156" s="120"/>
      <c r="JV156" s="120"/>
      <c r="KF156" s="120"/>
    </row>
    <row xmlns:x14ac="http://schemas.microsoft.com/office/spreadsheetml/2009/9/ac" r="157" s="3" customFormat="true" x14ac:dyDescent="0.25">
      <c r="A157" s="370"/>
      <c r="B157" s="120"/>
      <c r="L157" s="120"/>
      <c r="V157" s="120"/>
      <c r="AF157" s="120"/>
      <c r="AP157" s="120"/>
      <c r="AZ157" s="120"/>
      <c r="BJ157" s="120"/>
      <c r="BT157" s="120"/>
      <c r="CD157" s="120"/>
      <c r="CN157" s="120"/>
      <c r="CX157" s="182"/>
      <c r="CY157" s="183"/>
      <c r="CZ157" s="183"/>
      <c r="DA157" s="183"/>
      <c r="DB157" s="183"/>
      <c r="DC157" s="183"/>
      <c r="DD157" s="183"/>
      <c r="DE157" s="183"/>
      <c r="DF157" s="183"/>
      <c r="DG157" s="183"/>
      <c r="DH157" s="120"/>
      <c r="DR157" s="120"/>
      <c r="EB157" s="120"/>
      <c r="EL157" s="182"/>
      <c r="EM157" s="183"/>
      <c r="EN157" s="183"/>
      <c r="EO157" s="183"/>
      <c r="EP157" s="183"/>
      <c r="EQ157" s="183"/>
      <c r="ER157" s="183"/>
      <c r="ES157" s="183"/>
      <c r="ET157" s="183"/>
      <c r="EU157" s="183"/>
      <c r="EV157" s="182"/>
      <c r="EW157" s="183"/>
      <c r="EX157" s="183"/>
      <c r="EY157" s="183"/>
      <c r="EZ157" s="183"/>
      <c r="FA157" s="183"/>
      <c r="FB157" s="183"/>
      <c r="FC157" s="183"/>
      <c r="FD157" s="183"/>
      <c r="FE157" s="183"/>
      <c r="FF157" s="120"/>
      <c r="FP157" s="120"/>
      <c r="FZ157" s="120"/>
      <c r="GJ157" s="120"/>
      <c r="GT157" s="120"/>
      <c r="HD157" s="120"/>
      <c r="HN157" s="120"/>
      <c r="HX157" s="120"/>
      <c r="IH157" s="120"/>
      <c r="IR157" s="120"/>
      <c r="JB157" s="120"/>
      <c r="JL157" s="120"/>
      <c r="JV157" s="120"/>
      <c r="KF157" s="120"/>
    </row>
    <row xmlns:x14ac="http://schemas.microsoft.com/office/spreadsheetml/2009/9/ac" r="158" s="3" customFormat="true" x14ac:dyDescent="0.25">
      <c r="A158" s="370"/>
      <c r="B158" s="120"/>
      <c r="L158" s="120"/>
      <c r="V158" s="120"/>
      <c r="AF158" s="120"/>
      <c r="AP158" s="120"/>
      <c r="AZ158" s="120"/>
      <c r="BJ158" s="120"/>
      <c r="BT158" s="120"/>
      <c r="CD158" s="120"/>
      <c r="CN158" s="120"/>
      <c r="CX158" s="182"/>
      <c r="CY158" s="183"/>
      <c r="CZ158" s="183"/>
      <c r="DA158" s="183"/>
      <c r="DB158" s="183"/>
      <c r="DC158" s="183"/>
      <c r="DD158" s="183"/>
      <c r="DE158" s="183"/>
      <c r="DF158" s="183"/>
      <c r="DG158" s="183"/>
      <c r="DH158" s="120"/>
      <c r="DR158" s="120"/>
      <c r="EB158" s="120"/>
      <c r="EL158" s="182"/>
      <c r="EM158" s="183"/>
      <c r="EN158" s="183"/>
      <c r="EO158" s="183"/>
      <c r="EP158" s="183"/>
      <c r="EQ158" s="183"/>
      <c r="ER158" s="183"/>
      <c r="ES158" s="183"/>
      <c r="ET158" s="183"/>
      <c r="EU158" s="183"/>
      <c r="EV158" s="182"/>
      <c r="EW158" s="183"/>
      <c r="EX158" s="183"/>
      <c r="EY158" s="183"/>
      <c r="EZ158" s="183"/>
      <c r="FA158" s="183"/>
      <c r="FB158" s="183"/>
      <c r="FC158" s="183"/>
      <c r="FD158" s="183"/>
      <c r="FE158" s="183"/>
      <c r="FF158" s="120"/>
      <c r="FP158" s="120"/>
      <c r="FZ158" s="120"/>
      <c r="GJ158" s="120"/>
      <c r="GT158" s="120"/>
      <c r="HD158" s="120"/>
      <c r="HN158" s="120"/>
      <c r="HX158" s="120"/>
      <c r="IH158" s="120"/>
      <c r="IR158" s="120"/>
      <c r="JB158" s="120"/>
      <c r="JL158" s="120"/>
      <c r="JV158" s="120"/>
      <c r="KF158" s="120"/>
    </row>
    <row xmlns:x14ac="http://schemas.microsoft.com/office/spreadsheetml/2009/9/ac" r="159" s="3" customFormat="true" x14ac:dyDescent="0.25">
      <c r="A159" s="370"/>
      <c r="B159" s="120"/>
      <c r="L159" s="120"/>
      <c r="V159" s="120"/>
      <c r="AF159" s="120"/>
      <c r="AP159" s="120"/>
      <c r="AZ159" s="120"/>
      <c r="BJ159" s="120"/>
      <c r="BT159" s="120"/>
      <c r="CD159" s="120"/>
      <c r="CN159" s="120"/>
      <c r="CX159" s="182"/>
      <c r="CY159" s="183"/>
      <c r="CZ159" s="183"/>
      <c r="DA159" s="183"/>
      <c r="DB159" s="183"/>
      <c r="DC159" s="183"/>
      <c r="DD159" s="183"/>
      <c r="DE159" s="183"/>
      <c r="DF159" s="183"/>
      <c r="DG159" s="183"/>
      <c r="DH159" s="120"/>
      <c r="DR159" s="120"/>
      <c r="EB159" s="120"/>
      <c r="EL159" s="182"/>
      <c r="EM159" s="183"/>
      <c r="EN159" s="183"/>
      <c r="EO159" s="183"/>
      <c r="EP159" s="183"/>
      <c r="EQ159" s="183"/>
      <c r="ER159" s="183"/>
      <c r="ES159" s="183"/>
      <c r="ET159" s="183"/>
      <c r="EU159" s="183"/>
      <c r="EV159" s="182"/>
      <c r="EW159" s="183"/>
      <c r="EX159" s="183"/>
      <c r="EY159" s="183"/>
      <c r="EZ159" s="183"/>
      <c r="FA159" s="183"/>
      <c r="FB159" s="183"/>
      <c r="FC159" s="183"/>
      <c r="FD159" s="183"/>
      <c r="FE159" s="183"/>
      <c r="FF159" s="120"/>
      <c r="FP159" s="120"/>
      <c r="FZ159" s="120"/>
      <c r="GJ159" s="120"/>
      <c r="GT159" s="120"/>
      <c r="HD159" s="120"/>
      <c r="HN159" s="120"/>
      <c r="HX159" s="120"/>
      <c r="IH159" s="120"/>
      <c r="IR159" s="120"/>
      <c r="JB159" s="120"/>
      <c r="JL159" s="120"/>
      <c r="JV159" s="120"/>
      <c r="KF159" s="120"/>
    </row>
    <row xmlns:x14ac="http://schemas.microsoft.com/office/spreadsheetml/2009/9/ac" r="160" s="3" customFormat="true" x14ac:dyDescent="0.25">
      <c r="A160" s="370"/>
      <c r="B160" s="120"/>
      <c r="L160" s="120"/>
      <c r="V160" s="120"/>
      <c r="AF160" s="120"/>
      <c r="AP160" s="120"/>
      <c r="AZ160" s="120"/>
      <c r="BJ160" s="120"/>
      <c r="BT160" s="120"/>
      <c r="CD160" s="120"/>
      <c r="CN160" s="120"/>
      <c r="CX160" s="182"/>
      <c r="CY160" s="183"/>
      <c r="CZ160" s="183"/>
      <c r="DA160" s="183"/>
      <c r="DB160" s="183"/>
      <c r="DC160" s="183"/>
      <c r="DD160" s="183"/>
      <c r="DE160" s="183"/>
      <c r="DF160" s="183"/>
      <c r="DG160" s="183"/>
      <c r="DH160" s="120"/>
      <c r="DR160" s="120"/>
      <c r="EB160" s="120"/>
      <c r="EL160" s="182"/>
      <c r="EM160" s="183"/>
      <c r="EN160" s="183"/>
      <c r="EO160" s="183"/>
      <c r="EP160" s="183"/>
      <c r="EQ160" s="183"/>
      <c r="ER160" s="183"/>
      <c r="ES160" s="183"/>
      <c r="ET160" s="183"/>
      <c r="EU160" s="183"/>
      <c r="EV160" s="182"/>
      <c r="EW160" s="183"/>
      <c r="EX160" s="183"/>
      <c r="EY160" s="183"/>
      <c r="EZ160" s="183"/>
      <c r="FA160" s="183"/>
      <c r="FB160" s="183"/>
      <c r="FC160" s="183"/>
      <c r="FD160" s="183"/>
      <c r="FE160" s="183"/>
      <c r="FF160" s="120"/>
      <c r="FP160" s="120"/>
      <c r="FZ160" s="120"/>
      <c r="GJ160" s="120"/>
      <c r="GT160" s="120"/>
      <c r="HD160" s="120"/>
      <c r="HN160" s="120"/>
      <c r="HX160" s="120"/>
      <c r="IH160" s="120"/>
      <c r="IR160" s="120"/>
      <c r="JB160" s="120"/>
      <c r="JL160" s="120"/>
      <c r="JV160" s="120"/>
      <c r="KF160" s="120"/>
    </row>
    <row xmlns:x14ac="http://schemas.microsoft.com/office/spreadsheetml/2009/9/ac" r="161" s="3" customFormat="true" x14ac:dyDescent="0.25">
      <c r="A161" s="370"/>
      <c r="B161" s="120"/>
      <c r="L161" s="120"/>
      <c r="V161" s="120"/>
      <c r="AF161" s="120"/>
      <c r="AP161" s="120"/>
      <c r="AZ161" s="120"/>
      <c r="BJ161" s="120"/>
      <c r="BT161" s="120"/>
      <c r="CD161" s="120"/>
      <c r="CN161" s="120"/>
      <c r="CX161" s="182"/>
      <c r="CY161" s="183"/>
      <c r="CZ161" s="183"/>
      <c r="DA161" s="183"/>
      <c r="DB161" s="183"/>
      <c r="DC161" s="183"/>
      <c r="DD161" s="183"/>
      <c r="DE161" s="183"/>
      <c r="DF161" s="183"/>
      <c r="DG161" s="183"/>
      <c r="DH161" s="120"/>
      <c r="DR161" s="120"/>
      <c r="EB161" s="120"/>
      <c r="EL161" s="182"/>
      <c r="EM161" s="183"/>
      <c r="EN161" s="183"/>
      <c r="EO161" s="183"/>
      <c r="EP161" s="183"/>
      <c r="EQ161" s="183"/>
      <c r="ER161" s="183"/>
      <c r="ES161" s="183"/>
      <c r="ET161" s="183"/>
      <c r="EU161" s="183"/>
      <c r="EV161" s="182"/>
      <c r="EW161" s="183"/>
      <c r="EX161" s="183"/>
      <c r="EY161" s="183"/>
      <c r="EZ161" s="183"/>
      <c r="FA161" s="183"/>
      <c r="FB161" s="183"/>
      <c r="FC161" s="183"/>
      <c r="FD161" s="183"/>
      <c r="FE161" s="183"/>
      <c r="FF161" s="120"/>
      <c r="FP161" s="120"/>
      <c r="FZ161" s="120"/>
      <c r="GJ161" s="120"/>
      <c r="GT161" s="120"/>
      <c r="HD161" s="120"/>
      <c r="HN161" s="120"/>
      <c r="HX161" s="120"/>
      <c r="IH161" s="120"/>
      <c r="IR161" s="120"/>
      <c r="JB161" s="120"/>
      <c r="JL161" s="120"/>
      <c r="JV161" s="120"/>
      <c r="KF161" s="120"/>
    </row>
    <row xmlns:x14ac="http://schemas.microsoft.com/office/spreadsheetml/2009/9/ac" r="162" s="3" customFormat="true" x14ac:dyDescent="0.25">
      <c r="A162" s="370"/>
      <c r="B162" s="120"/>
      <c r="L162" s="120"/>
      <c r="V162" s="120"/>
      <c r="AF162" s="120"/>
      <c r="AP162" s="120"/>
      <c r="AZ162" s="120"/>
      <c r="BJ162" s="120"/>
      <c r="BT162" s="120"/>
      <c r="CD162" s="120"/>
      <c r="CN162" s="120"/>
      <c r="CX162" s="182"/>
      <c r="CY162" s="183"/>
      <c r="CZ162" s="183"/>
      <c r="DA162" s="183"/>
      <c r="DB162" s="183"/>
      <c r="DC162" s="183"/>
      <c r="DD162" s="183"/>
      <c r="DE162" s="183"/>
      <c r="DF162" s="183"/>
      <c r="DG162" s="183"/>
      <c r="DH162" s="120"/>
      <c r="DR162" s="120"/>
      <c r="EB162" s="120"/>
      <c r="EL162" s="182"/>
      <c r="EM162" s="183"/>
      <c r="EN162" s="183"/>
      <c r="EO162" s="183"/>
      <c r="EP162" s="183"/>
      <c r="EQ162" s="183"/>
      <c r="ER162" s="183"/>
      <c r="ES162" s="183"/>
      <c r="ET162" s="183"/>
      <c r="EU162" s="183"/>
      <c r="EV162" s="182"/>
      <c r="EW162" s="183"/>
      <c r="EX162" s="183"/>
      <c r="EY162" s="183"/>
      <c r="EZ162" s="183"/>
      <c r="FA162" s="183"/>
      <c r="FB162" s="183"/>
      <c r="FC162" s="183"/>
      <c r="FD162" s="183"/>
      <c r="FE162" s="183"/>
      <c r="FF162" s="120"/>
      <c r="FP162" s="120"/>
      <c r="FZ162" s="120"/>
      <c r="GJ162" s="120"/>
      <c r="GT162" s="120"/>
      <c r="HD162" s="120"/>
      <c r="HN162" s="120"/>
      <c r="HX162" s="120"/>
      <c r="IH162" s="120"/>
      <c r="IR162" s="120"/>
      <c r="JB162" s="120"/>
      <c r="JL162" s="120"/>
      <c r="JV162" s="120"/>
      <c r="KF162" s="120"/>
    </row>
    <row xmlns:x14ac="http://schemas.microsoft.com/office/spreadsheetml/2009/9/ac" r="163" s="3" customFormat="true" x14ac:dyDescent="0.25">
      <c r="A163" s="370"/>
      <c r="B163" s="120"/>
      <c r="L163" s="120"/>
      <c r="V163" s="120"/>
      <c r="AF163" s="120"/>
      <c r="AP163" s="120"/>
      <c r="AZ163" s="120"/>
      <c r="BJ163" s="120"/>
      <c r="BT163" s="120"/>
      <c r="CD163" s="120"/>
      <c r="CN163" s="120"/>
      <c r="CX163" s="182"/>
      <c r="CY163" s="183"/>
      <c r="CZ163" s="183"/>
      <c r="DA163" s="183"/>
      <c r="DB163" s="183"/>
      <c r="DC163" s="183"/>
      <c r="DD163" s="183"/>
      <c r="DE163" s="183"/>
      <c r="DF163" s="183"/>
      <c r="DG163" s="183"/>
      <c r="DH163" s="120"/>
      <c r="DR163" s="120"/>
      <c r="EB163" s="120"/>
      <c r="EL163" s="182"/>
      <c r="EM163" s="183"/>
      <c r="EN163" s="183"/>
      <c r="EO163" s="183"/>
      <c r="EP163" s="183"/>
      <c r="EQ163" s="183"/>
      <c r="ER163" s="183"/>
      <c r="ES163" s="183"/>
      <c r="ET163" s="183"/>
      <c r="EU163" s="183"/>
      <c r="EV163" s="182"/>
      <c r="EW163" s="183"/>
      <c r="EX163" s="183"/>
      <c r="EY163" s="183"/>
      <c r="EZ163" s="183"/>
      <c r="FA163" s="183"/>
      <c r="FB163" s="183"/>
      <c r="FC163" s="183"/>
      <c r="FD163" s="183"/>
      <c r="FE163" s="183"/>
      <c r="FF163" s="120"/>
      <c r="FP163" s="120"/>
      <c r="FZ163" s="120"/>
      <c r="GJ163" s="120"/>
      <c r="GT163" s="120"/>
      <c r="HD163" s="120"/>
      <c r="HN163" s="120"/>
      <c r="HX163" s="120"/>
      <c r="IH163" s="120"/>
      <c r="IR163" s="120"/>
      <c r="JB163" s="120"/>
      <c r="JL163" s="120"/>
      <c r="JV163" s="120"/>
      <c r="KF163" s="120"/>
    </row>
    <row xmlns:x14ac="http://schemas.microsoft.com/office/spreadsheetml/2009/9/ac" r="164" s="3" customFormat="true" x14ac:dyDescent="0.25">
      <c r="A164" s="370"/>
      <c r="B164" s="120"/>
      <c r="L164" s="120"/>
      <c r="V164" s="120"/>
      <c r="AF164" s="120"/>
      <c r="AP164" s="120"/>
      <c r="AZ164" s="120"/>
      <c r="BJ164" s="120"/>
      <c r="BT164" s="120"/>
      <c r="CD164" s="120"/>
      <c r="CN164" s="120"/>
      <c r="CX164" s="182"/>
      <c r="CY164" s="183"/>
      <c r="CZ164" s="183"/>
      <c r="DA164" s="183"/>
      <c r="DB164" s="183"/>
      <c r="DC164" s="183"/>
      <c r="DD164" s="183"/>
      <c r="DE164" s="183"/>
      <c r="DF164" s="183"/>
      <c r="DG164" s="183"/>
      <c r="DH164" s="120"/>
      <c r="DR164" s="120"/>
      <c r="EB164" s="120"/>
      <c r="EL164" s="182"/>
      <c r="EM164" s="183"/>
      <c r="EN164" s="183"/>
      <c r="EO164" s="183"/>
      <c r="EP164" s="183"/>
      <c r="EQ164" s="183"/>
      <c r="ER164" s="183"/>
      <c r="ES164" s="183"/>
      <c r="ET164" s="183"/>
      <c r="EU164" s="183"/>
      <c r="EV164" s="182"/>
      <c r="EW164" s="183"/>
      <c r="EX164" s="183"/>
      <c r="EY164" s="183"/>
      <c r="EZ164" s="183"/>
      <c r="FA164" s="183"/>
      <c r="FB164" s="183"/>
      <c r="FC164" s="183"/>
      <c r="FD164" s="183"/>
      <c r="FE164" s="183"/>
      <c r="FF164" s="120"/>
      <c r="FP164" s="120"/>
      <c r="FZ164" s="120"/>
      <c r="GJ164" s="120"/>
      <c r="GT164" s="120"/>
      <c r="HD164" s="120"/>
      <c r="HN164" s="120"/>
      <c r="HX164" s="120"/>
      <c r="IH164" s="120"/>
      <c r="IR164" s="120"/>
      <c r="JB164" s="120"/>
      <c r="JL164" s="120"/>
      <c r="JV164" s="120"/>
      <c r="KF164" s="120"/>
    </row>
    <row xmlns:x14ac="http://schemas.microsoft.com/office/spreadsheetml/2009/9/ac" r="165" s="3" customFormat="true" x14ac:dyDescent="0.25">
      <c r="A165" s="370"/>
      <c r="B165" s="120"/>
      <c r="L165" s="120"/>
      <c r="V165" s="120"/>
      <c r="AF165" s="120"/>
      <c r="AP165" s="120"/>
      <c r="AZ165" s="120"/>
      <c r="BJ165" s="120"/>
      <c r="BT165" s="120"/>
      <c r="CD165" s="120"/>
      <c r="CN165" s="120"/>
      <c r="CX165" s="182"/>
      <c r="CY165" s="183"/>
      <c r="CZ165" s="183"/>
      <c r="DA165" s="183"/>
      <c r="DB165" s="183"/>
      <c r="DC165" s="183"/>
      <c r="DD165" s="183"/>
      <c r="DE165" s="183"/>
      <c r="DF165" s="183"/>
      <c r="DG165" s="183"/>
      <c r="DH165" s="120"/>
      <c r="DR165" s="120"/>
      <c r="EB165" s="120"/>
      <c r="EL165" s="182"/>
      <c r="EM165" s="183"/>
      <c r="EN165" s="183"/>
      <c r="EO165" s="183"/>
      <c r="EP165" s="183"/>
      <c r="EQ165" s="183"/>
      <c r="ER165" s="183"/>
      <c r="ES165" s="183"/>
      <c r="ET165" s="183"/>
      <c r="EU165" s="183"/>
      <c r="EV165" s="182"/>
      <c r="EW165" s="183"/>
      <c r="EX165" s="183"/>
      <c r="EY165" s="183"/>
      <c r="EZ165" s="183"/>
      <c r="FA165" s="183"/>
      <c r="FB165" s="183"/>
      <c r="FC165" s="183"/>
      <c r="FD165" s="183"/>
      <c r="FE165" s="183"/>
      <c r="FF165" s="120"/>
      <c r="FP165" s="120"/>
      <c r="FZ165" s="120"/>
      <c r="GJ165" s="120"/>
      <c r="GT165" s="120"/>
      <c r="HD165" s="120"/>
      <c r="HN165" s="120"/>
      <c r="HX165" s="120"/>
      <c r="IH165" s="120"/>
      <c r="IR165" s="120"/>
      <c r="JB165" s="120"/>
      <c r="JL165" s="120"/>
      <c r="JV165" s="120"/>
      <c r="KF165" s="120"/>
    </row>
    <row xmlns:x14ac="http://schemas.microsoft.com/office/spreadsheetml/2009/9/ac" r="166" s="3" customFormat="true" x14ac:dyDescent="0.25">
      <c r="A166" s="370"/>
      <c r="B166" s="120"/>
      <c r="L166" s="120"/>
      <c r="V166" s="120"/>
      <c r="AF166" s="120"/>
      <c r="AP166" s="120"/>
      <c r="AZ166" s="120"/>
      <c r="BJ166" s="120"/>
      <c r="BT166" s="120"/>
      <c r="CD166" s="120"/>
      <c r="CN166" s="120"/>
      <c r="CX166" s="182"/>
      <c r="CY166" s="183"/>
      <c r="CZ166" s="183"/>
      <c r="DA166" s="183"/>
      <c r="DB166" s="183"/>
      <c r="DC166" s="183"/>
      <c r="DD166" s="183"/>
      <c r="DE166" s="183"/>
      <c r="DF166" s="183"/>
      <c r="DG166" s="183"/>
      <c r="DH166" s="120"/>
      <c r="DR166" s="120"/>
      <c r="EB166" s="120"/>
      <c r="EL166" s="182"/>
      <c r="EM166" s="183"/>
      <c r="EN166" s="183"/>
      <c r="EO166" s="183"/>
      <c r="EP166" s="183"/>
      <c r="EQ166" s="183"/>
      <c r="ER166" s="183"/>
      <c r="ES166" s="183"/>
      <c r="ET166" s="183"/>
      <c r="EU166" s="183"/>
      <c r="EV166" s="182"/>
      <c r="EW166" s="183"/>
      <c r="EX166" s="183"/>
      <c r="EY166" s="183"/>
      <c r="EZ166" s="183"/>
      <c r="FA166" s="183"/>
      <c r="FB166" s="183"/>
      <c r="FC166" s="183"/>
      <c r="FD166" s="183"/>
      <c r="FE166" s="183"/>
      <c r="FF166" s="120"/>
      <c r="FP166" s="120"/>
      <c r="FZ166" s="120"/>
      <c r="GJ166" s="120"/>
      <c r="GT166" s="120"/>
      <c r="HD166" s="120"/>
      <c r="HN166" s="120"/>
      <c r="HX166" s="120"/>
      <c r="IH166" s="120"/>
      <c r="IR166" s="120"/>
      <c r="JB166" s="120"/>
      <c r="JL166" s="120"/>
      <c r="JV166" s="120"/>
      <c r="KF166" s="120"/>
    </row>
    <row xmlns:x14ac="http://schemas.microsoft.com/office/spreadsheetml/2009/9/ac" r="167" s="3" customFormat="true" x14ac:dyDescent="0.25">
      <c r="A167" s="370"/>
      <c r="B167" s="120"/>
      <c r="L167" s="120"/>
      <c r="V167" s="120"/>
      <c r="AF167" s="120"/>
      <c r="AP167" s="120"/>
      <c r="AZ167" s="120"/>
      <c r="BJ167" s="120"/>
      <c r="BT167" s="120"/>
      <c r="CD167" s="120"/>
      <c r="CN167" s="120"/>
      <c r="CX167" s="182"/>
      <c r="CY167" s="183"/>
      <c r="CZ167" s="183"/>
      <c r="DA167" s="183"/>
      <c r="DB167" s="183"/>
      <c r="DC167" s="183"/>
      <c r="DD167" s="183"/>
      <c r="DE167" s="183"/>
      <c r="DF167" s="183"/>
      <c r="DG167" s="183"/>
      <c r="DH167" s="120"/>
      <c r="DR167" s="120"/>
      <c r="EB167" s="120"/>
      <c r="EL167" s="182"/>
      <c r="EM167" s="183"/>
      <c r="EN167" s="183"/>
      <c r="EO167" s="183"/>
      <c r="EP167" s="183"/>
      <c r="EQ167" s="183"/>
      <c r="ER167" s="183"/>
      <c r="ES167" s="183"/>
      <c r="ET167" s="183"/>
      <c r="EU167" s="183"/>
      <c r="EV167" s="182"/>
      <c r="EW167" s="183"/>
      <c r="EX167" s="183"/>
      <c r="EY167" s="183"/>
      <c r="EZ167" s="183"/>
      <c r="FA167" s="183"/>
      <c r="FB167" s="183"/>
      <c r="FC167" s="183"/>
      <c r="FD167" s="183"/>
      <c r="FE167" s="183"/>
      <c r="FF167" s="120"/>
      <c r="FP167" s="120"/>
      <c r="FZ167" s="120"/>
      <c r="GJ167" s="120"/>
      <c r="GT167" s="120"/>
      <c r="HD167" s="120"/>
      <c r="HN167" s="120"/>
      <c r="HX167" s="120"/>
      <c r="IH167" s="120"/>
      <c r="IR167" s="120"/>
      <c r="JB167" s="120"/>
      <c r="JL167" s="120"/>
      <c r="JV167" s="120"/>
      <c r="KF167" s="120"/>
    </row>
    <row xmlns:x14ac="http://schemas.microsoft.com/office/spreadsheetml/2009/9/ac" r="168" s="3" customFormat="true" x14ac:dyDescent="0.25">
      <c r="A168" s="370"/>
      <c r="B168" s="120"/>
      <c r="L168" s="120"/>
      <c r="V168" s="120"/>
      <c r="AF168" s="120"/>
      <c r="AP168" s="120"/>
      <c r="AZ168" s="120"/>
      <c r="BJ168" s="120"/>
      <c r="BT168" s="120"/>
      <c r="CD168" s="120"/>
      <c r="CN168" s="120"/>
      <c r="CX168" s="182"/>
      <c r="CY168" s="183"/>
      <c r="CZ168" s="183"/>
      <c r="DA168" s="183"/>
      <c r="DB168" s="183"/>
      <c r="DC168" s="183"/>
      <c r="DD168" s="183"/>
      <c r="DE168" s="183"/>
      <c r="DF168" s="183"/>
      <c r="DG168" s="183"/>
      <c r="DH168" s="120"/>
      <c r="DR168" s="120"/>
      <c r="EB168" s="120"/>
      <c r="EL168" s="182"/>
      <c r="EM168" s="183"/>
      <c r="EN168" s="183"/>
      <c r="EO168" s="183"/>
      <c r="EP168" s="183"/>
      <c r="EQ168" s="183"/>
      <c r="ER168" s="183"/>
      <c r="ES168" s="183"/>
      <c r="ET168" s="183"/>
      <c r="EU168" s="183"/>
      <c r="EV168" s="182"/>
      <c r="EW168" s="183"/>
      <c r="EX168" s="183"/>
      <c r="EY168" s="183"/>
      <c r="EZ168" s="183"/>
      <c r="FA168" s="183"/>
      <c r="FB168" s="183"/>
      <c r="FC168" s="183"/>
      <c r="FD168" s="183"/>
      <c r="FE168" s="183"/>
      <c r="FF168" s="120"/>
      <c r="FP168" s="120"/>
      <c r="FZ168" s="120"/>
      <c r="GJ168" s="120"/>
      <c r="GT168" s="120"/>
      <c r="HD168" s="120"/>
      <c r="HN168" s="120"/>
      <c r="HX168" s="120"/>
      <c r="IH168" s="120"/>
      <c r="IR168" s="120"/>
      <c r="JB168" s="120"/>
      <c r="JL168" s="120"/>
      <c r="JV168" s="120"/>
      <c r="KF168" s="120"/>
    </row>
    <row xmlns:x14ac="http://schemas.microsoft.com/office/spreadsheetml/2009/9/ac" r="169" s="3" customFormat="true" x14ac:dyDescent="0.25">
      <c r="A169" s="370"/>
      <c r="B169" s="120"/>
      <c r="L169" s="120"/>
      <c r="V169" s="120"/>
      <c r="AF169" s="120"/>
      <c r="AP169" s="120"/>
      <c r="AZ169" s="120"/>
      <c r="BJ169" s="120"/>
      <c r="BT169" s="120"/>
      <c r="CD169" s="120"/>
      <c r="CN169" s="120"/>
      <c r="CX169" s="182"/>
      <c r="CY169" s="183"/>
      <c r="CZ169" s="183"/>
      <c r="DA169" s="183"/>
      <c r="DB169" s="183"/>
      <c r="DC169" s="183"/>
      <c r="DD169" s="183"/>
      <c r="DE169" s="183"/>
      <c r="DF169" s="183"/>
      <c r="DG169" s="183"/>
      <c r="DH169" s="120"/>
      <c r="DR169" s="120"/>
      <c r="EB169" s="120"/>
      <c r="EL169" s="182"/>
      <c r="EM169" s="183"/>
      <c r="EN169" s="183"/>
      <c r="EO169" s="183"/>
      <c r="EP169" s="183"/>
      <c r="EQ169" s="183"/>
      <c r="ER169" s="183"/>
      <c r="ES169" s="183"/>
      <c r="ET169" s="183"/>
      <c r="EU169" s="183"/>
      <c r="EV169" s="182"/>
      <c r="EW169" s="183"/>
      <c r="EX169" s="183"/>
      <c r="EY169" s="183"/>
      <c r="EZ169" s="183"/>
      <c r="FA169" s="183"/>
      <c r="FB169" s="183"/>
      <c r="FC169" s="183"/>
      <c r="FD169" s="183"/>
      <c r="FE169" s="183"/>
      <c r="FF169" s="120"/>
      <c r="FP169" s="120"/>
      <c r="FZ169" s="120"/>
      <c r="GJ169" s="120"/>
      <c r="GT169" s="120"/>
      <c r="HD169" s="120"/>
      <c r="HN169" s="120"/>
      <c r="HX169" s="120"/>
      <c r="IH169" s="120"/>
      <c r="IR169" s="120"/>
      <c r="JB169" s="120"/>
      <c r="JL169" s="120"/>
      <c r="JV169" s="120"/>
      <c r="KF169" s="120"/>
    </row>
    <row xmlns:x14ac="http://schemas.microsoft.com/office/spreadsheetml/2009/9/ac" r="170" s="3" customFormat="true" x14ac:dyDescent="0.25">
      <c r="A170" s="370"/>
      <c r="B170" s="120"/>
      <c r="L170" s="120"/>
      <c r="V170" s="120"/>
      <c r="AF170" s="120"/>
      <c r="AP170" s="120"/>
      <c r="AZ170" s="120"/>
      <c r="BJ170" s="120"/>
      <c r="BT170" s="120"/>
      <c r="CD170" s="120"/>
      <c r="CN170" s="120"/>
      <c r="CX170" s="182"/>
      <c r="CY170" s="183"/>
      <c r="CZ170" s="183"/>
      <c r="DA170" s="183"/>
      <c r="DB170" s="183"/>
      <c r="DC170" s="183"/>
      <c r="DD170" s="183"/>
      <c r="DE170" s="183"/>
      <c r="DF170" s="183"/>
      <c r="DG170" s="183"/>
      <c r="DH170" s="120"/>
      <c r="DR170" s="120"/>
      <c r="EB170" s="120"/>
      <c r="EL170" s="182"/>
      <c r="EM170" s="183"/>
      <c r="EN170" s="183"/>
      <c r="EO170" s="183"/>
      <c r="EP170" s="183"/>
      <c r="EQ170" s="183"/>
      <c r="ER170" s="183"/>
      <c r="ES170" s="183"/>
      <c r="ET170" s="183"/>
      <c r="EU170" s="183"/>
      <c r="EV170" s="182"/>
      <c r="EW170" s="183"/>
      <c r="EX170" s="183"/>
      <c r="EY170" s="183"/>
      <c r="EZ170" s="183"/>
      <c r="FA170" s="183"/>
      <c r="FB170" s="183"/>
      <c r="FC170" s="183"/>
      <c r="FD170" s="183"/>
      <c r="FE170" s="183"/>
      <c r="FF170" s="120"/>
      <c r="FP170" s="120"/>
      <c r="FZ170" s="120"/>
      <c r="GJ170" s="120"/>
      <c r="GT170" s="120"/>
      <c r="HD170" s="120"/>
      <c r="HN170" s="120"/>
      <c r="HX170" s="120"/>
      <c r="IH170" s="120"/>
      <c r="IR170" s="120"/>
      <c r="JB170" s="120"/>
      <c r="JL170" s="120"/>
      <c r="JV170" s="120"/>
      <c r="KF170" s="120"/>
    </row>
    <row xmlns:x14ac="http://schemas.microsoft.com/office/spreadsheetml/2009/9/ac" r="171" s="3" customFormat="true" x14ac:dyDescent="0.25">
      <c r="A171" s="370"/>
      <c r="B171" s="120"/>
      <c r="L171" s="120"/>
      <c r="V171" s="120"/>
      <c r="AF171" s="120"/>
      <c r="AP171" s="120"/>
      <c r="AZ171" s="120"/>
      <c r="BJ171" s="120"/>
      <c r="BT171" s="120"/>
      <c r="CD171" s="120"/>
      <c r="CN171" s="120"/>
      <c r="CX171" s="182"/>
      <c r="CY171" s="183"/>
      <c r="CZ171" s="183"/>
      <c r="DA171" s="183"/>
      <c r="DB171" s="183"/>
      <c r="DC171" s="183"/>
      <c r="DD171" s="183"/>
      <c r="DE171" s="183"/>
      <c r="DF171" s="183"/>
      <c r="DG171" s="183"/>
      <c r="DH171" s="120"/>
      <c r="DR171" s="120"/>
      <c r="EB171" s="120"/>
      <c r="EL171" s="182"/>
      <c r="EM171" s="183"/>
      <c r="EN171" s="183"/>
      <c r="EO171" s="183"/>
      <c r="EP171" s="183"/>
      <c r="EQ171" s="183"/>
      <c r="ER171" s="183"/>
      <c r="ES171" s="183"/>
      <c r="ET171" s="183"/>
      <c r="EU171" s="183"/>
      <c r="EV171" s="182"/>
      <c r="EW171" s="183"/>
      <c r="EX171" s="183"/>
      <c r="EY171" s="183"/>
      <c r="EZ171" s="183"/>
      <c r="FA171" s="183"/>
      <c r="FB171" s="183"/>
      <c r="FC171" s="183"/>
      <c r="FD171" s="183"/>
      <c r="FE171" s="183"/>
      <c r="FF171" s="120"/>
      <c r="FP171" s="120"/>
      <c r="FZ171" s="120"/>
      <c r="GJ171" s="120"/>
      <c r="GT171" s="120"/>
      <c r="HD171" s="120"/>
      <c r="HN171" s="120"/>
      <c r="HX171" s="120"/>
      <c r="IH171" s="120"/>
      <c r="IR171" s="120"/>
      <c r="JB171" s="120"/>
      <c r="JL171" s="120"/>
      <c r="JV171" s="120"/>
      <c r="KF171" s="120"/>
    </row>
    <row xmlns:x14ac="http://schemas.microsoft.com/office/spreadsheetml/2009/9/ac" r="172" s="3" customFormat="true" x14ac:dyDescent="0.25">
      <c r="A172" s="370"/>
      <c r="B172" s="120"/>
      <c r="L172" s="120"/>
      <c r="V172" s="120"/>
      <c r="AF172" s="120"/>
      <c r="AP172" s="120"/>
      <c r="AZ172" s="120"/>
      <c r="BJ172" s="120"/>
      <c r="BT172" s="120"/>
      <c r="CD172" s="120"/>
      <c r="CN172" s="120"/>
      <c r="CX172" s="182"/>
      <c r="CY172" s="183"/>
      <c r="CZ172" s="183"/>
      <c r="DA172" s="183"/>
      <c r="DB172" s="183"/>
      <c r="DC172" s="183"/>
      <c r="DD172" s="183"/>
      <c r="DE172" s="183"/>
      <c r="DF172" s="183"/>
      <c r="DG172" s="183"/>
      <c r="DH172" s="120"/>
      <c r="DR172" s="120"/>
      <c r="EB172" s="120"/>
      <c r="EL172" s="182"/>
      <c r="EM172" s="183"/>
      <c r="EN172" s="183"/>
      <c r="EO172" s="183"/>
      <c r="EP172" s="183"/>
      <c r="EQ172" s="183"/>
      <c r="ER172" s="183"/>
      <c r="ES172" s="183"/>
      <c r="ET172" s="183"/>
      <c r="EU172" s="183"/>
      <c r="EV172" s="182"/>
      <c r="EW172" s="183"/>
      <c r="EX172" s="183"/>
      <c r="EY172" s="183"/>
      <c r="EZ172" s="183"/>
      <c r="FA172" s="183"/>
      <c r="FB172" s="183"/>
      <c r="FC172" s="183"/>
      <c r="FD172" s="183"/>
      <c r="FE172" s="183"/>
      <c r="FF172" s="120"/>
      <c r="FP172" s="120"/>
      <c r="FZ172" s="120"/>
      <c r="GJ172" s="120"/>
      <c r="GT172" s="120"/>
      <c r="HD172" s="120"/>
      <c r="HN172" s="120"/>
      <c r="HX172" s="120"/>
      <c r="IH172" s="120"/>
      <c r="IR172" s="120"/>
      <c r="JB172" s="120"/>
      <c r="JL172" s="120"/>
      <c r="JV172" s="120"/>
      <c r="KF172" s="120"/>
    </row>
    <row xmlns:x14ac="http://schemas.microsoft.com/office/spreadsheetml/2009/9/ac" r="173" s="3" customFormat="true" x14ac:dyDescent="0.25">
      <c r="A173" s="370"/>
      <c r="B173" s="120"/>
      <c r="L173" s="120"/>
      <c r="V173" s="120"/>
      <c r="AF173" s="120"/>
      <c r="AP173" s="120"/>
      <c r="AZ173" s="120"/>
      <c r="BJ173" s="120"/>
      <c r="BT173" s="120"/>
      <c r="CD173" s="120"/>
      <c r="CN173" s="120"/>
      <c r="CX173" s="182"/>
      <c r="CY173" s="183"/>
      <c r="CZ173" s="183"/>
      <c r="DA173" s="183"/>
      <c r="DB173" s="183"/>
      <c r="DC173" s="183"/>
      <c r="DD173" s="183"/>
      <c r="DE173" s="183"/>
      <c r="DF173" s="183"/>
      <c r="DG173" s="183"/>
      <c r="DH173" s="120"/>
      <c r="DR173" s="120"/>
      <c r="EB173" s="120"/>
      <c r="EL173" s="182"/>
      <c r="EM173" s="183"/>
      <c r="EN173" s="183"/>
      <c r="EO173" s="183"/>
      <c r="EP173" s="183"/>
      <c r="EQ173" s="183"/>
      <c r="ER173" s="183"/>
      <c r="ES173" s="183"/>
      <c r="ET173" s="183"/>
      <c r="EU173" s="183"/>
      <c r="EV173" s="182"/>
      <c r="EW173" s="183"/>
      <c r="EX173" s="183"/>
      <c r="EY173" s="183"/>
      <c r="EZ173" s="183"/>
      <c r="FA173" s="183"/>
      <c r="FB173" s="183"/>
      <c r="FC173" s="183"/>
      <c r="FD173" s="183"/>
      <c r="FE173" s="183"/>
      <c r="FF173" s="120"/>
      <c r="FP173" s="120"/>
      <c r="FZ173" s="120"/>
      <c r="GJ173" s="120"/>
      <c r="GT173" s="120"/>
      <c r="HD173" s="120"/>
      <c r="HN173" s="120"/>
      <c r="HX173" s="120"/>
      <c r="IH173" s="120"/>
      <c r="IR173" s="120"/>
      <c r="JB173" s="120"/>
      <c r="JL173" s="120"/>
      <c r="JV173" s="120"/>
      <c r="KF173" s="120"/>
    </row>
    <row xmlns:x14ac="http://schemas.microsoft.com/office/spreadsheetml/2009/9/ac" r="174" s="3" customFormat="true" x14ac:dyDescent="0.25">
      <c r="A174" s="370"/>
      <c r="B174" s="120"/>
      <c r="L174" s="120"/>
      <c r="V174" s="120"/>
      <c r="AF174" s="120"/>
      <c r="AP174" s="120"/>
      <c r="AZ174" s="120"/>
      <c r="BJ174" s="120"/>
      <c r="BT174" s="120"/>
      <c r="CD174" s="120"/>
      <c r="CN174" s="120"/>
      <c r="CX174" s="182"/>
      <c r="CY174" s="183"/>
      <c r="CZ174" s="183"/>
      <c r="DA174" s="183"/>
      <c r="DB174" s="183"/>
      <c r="DC174" s="183"/>
      <c r="DD174" s="183"/>
      <c r="DE174" s="183"/>
      <c r="DF174" s="183"/>
      <c r="DG174" s="183"/>
      <c r="DH174" s="120"/>
      <c r="DR174" s="120"/>
      <c r="EB174" s="120"/>
      <c r="EL174" s="182"/>
      <c r="EM174" s="183"/>
      <c r="EN174" s="183"/>
      <c r="EO174" s="183"/>
      <c r="EP174" s="183"/>
      <c r="EQ174" s="183"/>
      <c r="ER174" s="183"/>
      <c r="ES174" s="183"/>
      <c r="ET174" s="183"/>
      <c r="EU174" s="183"/>
      <c r="EV174" s="182"/>
      <c r="EW174" s="183"/>
      <c r="EX174" s="183"/>
      <c r="EY174" s="183"/>
      <c r="EZ174" s="183"/>
      <c r="FA174" s="183"/>
      <c r="FB174" s="183"/>
      <c r="FC174" s="183"/>
      <c r="FD174" s="183"/>
      <c r="FE174" s="183"/>
      <c r="FF174" s="120"/>
      <c r="FP174" s="120"/>
      <c r="FZ174" s="120"/>
      <c r="GJ174" s="120"/>
      <c r="GT174" s="120"/>
      <c r="HD174" s="120"/>
      <c r="HN174" s="120"/>
      <c r="HX174" s="120"/>
      <c r="IH174" s="120"/>
      <c r="IR174" s="120"/>
      <c r="JB174" s="120"/>
      <c r="JL174" s="120"/>
      <c r="JV174" s="120"/>
      <c r="KF174" s="120"/>
    </row>
    <row xmlns:x14ac="http://schemas.microsoft.com/office/spreadsheetml/2009/9/ac" r="175" s="3" customFormat="true" x14ac:dyDescent="0.25">
      <c r="A175" s="370"/>
      <c r="B175" s="120"/>
      <c r="L175" s="120"/>
      <c r="V175" s="120"/>
      <c r="AF175" s="120"/>
      <c r="AP175" s="120"/>
      <c r="AZ175" s="120"/>
      <c r="BJ175" s="120"/>
      <c r="BT175" s="120"/>
      <c r="CD175" s="120"/>
      <c r="CN175" s="120"/>
      <c r="CX175" s="182"/>
      <c r="CY175" s="183"/>
      <c r="CZ175" s="183"/>
      <c r="DA175" s="183"/>
      <c r="DB175" s="183"/>
      <c r="DC175" s="183"/>
      <c r="DD175" s="183"/>
      <c r="DE175" s="183"/>
      <c r="DF175" s="183"/>
      <c r="DG175" s="183"/>
      <c r="DH175" s="120"/>
      <c r="DR175" s="120"/>
      <c r="EB175" s="120"/>
      <c r="EL175" s="182"/>
      <c r="EM175" s="183"/>
      <c r="EN175" s="183"/>
      <c r="EO175" s="183"/>
      <c r="EP175" s="183"/>
      <c r="EQ175" s="183"/>
      <c r="ER175" s="183"/>
      <c r="ES175" s="183"/>
      <c r="ET175" s="183"/>
      <c r="EU175" s="183"/>
      <c r="EV175" s="182"/>
      <c r="EW175" s="183"/>
      <c r="EX175" s="183"/>
      <c r="EY175" s="183"/>
      <c r="EZ175" s="183"/>
      <c r="FA175" s="183"/>
      <c r="FB175" s="183"/>
      <c r="FC175" s="183"/>
      <c r="FD175" s="183"/>
      <c r="FE175" s="183"/>
      <c r="FF175" s="120"/>
      <c r="FP175" s="120"/>
      <c r="FZ175" s="120"/>
      <c r="GJ175" s="120"/>
      <c r="GT175" s="120"/>
      <c r="HD175" s="120"/>
      <c r="HN175" s="120"/>
      <c r="HX175" s="120"/>
      <c r="IH175" s="120"/>
      <c r="IR175" s="120"/>
      <c r="JB175" s="120"/>
      <c r="JL175" s="120"/>
      <c r="JV175" s="120"/>
      <c r="KF175" s="120"/>
    </row>
    <row xmlns:x14ac="http://schemas.microsoft.com/office/spreadsheetml/2009/9/ac" r="176" s="3" customFormat="true" x14ac:dyDescent="0.25">
      <c r="A176" s="370"/>
      <c r="B176" s="120"/>
      <c r="L176" s="120"/>
      <c r="V176" s="120"/>
      <c r="AF176" s="120"/>
      <c r="AP176" s="120"/>
      <c r="AZ176" s="120"/>
      <c r="BJ176" s="120"/>
      <c r="BT176" s="120"/>
      <c r="CD176" s="120"/>
      <c r="CN176" s="120"/>
      <c r="CX176" s="182"/>
      <c r="CY176" s="183"/>
      <c r="CZ176" s="183"/>
      <c r="DA176" s="183"/>
      <c r="DB176" s="183"/>
      <c r="DC176" s="183"/>
      <c r="DD176" s="183"/>
      <c r="DE176" s="183"/>
      <c r="DF176" s="183"/>
      <c r="DG176" s="183"/>
      <c r="DH176" s="120"/>
      <c r="DR176" s="120"/>
      <c r="EB176" s="120"/>
      <c r="EL176" s="182"/>
      <c r="EM176" s="183"/>
      <c r="EN176" s="183"/>
      <c r="EO176" s="183"/>
      <c r="EP176" s="183"/>
      <c r="EQ176" s="183"/>
      <c r="ER176" s="183"/>
      <c r="ES176" s="183"/>
      <c r="ET176" s="183"/>
      <c r="EU176" s="183"/>
      <c r="EV176" s="182"/>
      <c r="EW176" s="183"/>
      <c r="EX176" s="183"/>
      <c r="EY176" s="183"/>
      <c r="EZ176" s="183"/>
      <c r="FA176" s="183"/>
      <c r="FB176" s="183"/>
      <c r="FC176" s="183"/>
      <c r="FD176" s="183"/>
      <c r="FE176" s="183"/>
      <c r="FF176" s="120"/>
      <c r="FP176" s="120"/>
      <c r="FZ176" s="120"/>
      <c r="GJ176" s="120"/>
      <c r="GT176" s="120"/>
      <c r="HD176" s="120"/>
      <c r="HN176" s="120"/>
      <c r="HX176" s="120"/>
      <c r="IH176" s="120"/>
      <c r="IR176" s="120"/>
      <c r="JB176" s="120"/>
      <c r="JL176" s="120"/>
      <c r="JV176" s="120"/>
      <c r="KF176" s="120"/>
    </row>
    <row xmlns:x14ac="http://schemas.microsoft.com/office/spreadsheetml/2009/9/ac" r="177" s="3" customFormat="true" x14ac:dyDescent="0.25">
      <c r="A177" s="370"/>
      <c r="B177" s="120"/>
      <c r="L177" s="120"/>
      <c r="V177" s="120"/>
      <c r="AF177" s="120"/>
      <c r="AP177" s="120"/>
      <c r="AZ177" s="120"/>
      <c r="BJ177" s="120"/>
      <c r="BT177" s="120"/>
      <c r="CD177" s="120"/>
      <c r="CN177" s="120"/>
      <c r="CX177" s="182"/>
      <c r="CY177" s="183"/>
      <c r="CZ177" s="183"/>
      <c r="DA177" s="183"/>
      <c r="DB177" s="183"/>
      <c r="DC177" s="183"/>
      <c r="DD177" s="183"/>
      <c r="DE177" s="183"/>
      <c r="DF177" s="183"/>
      <c r="DG177" s="183"/>
      <c r="DH177" s="120"/>
      <c r="DR177" s="120"/>
      <c r="EB177" s="120"/>
      <c r="EL177" s="182"/>
      <c r="EM177" s="183"/>
      <c r="EN177" s="183"/>
      <c r="EO177" s="183"/>
      <c r="EP177" s="183"/>
      <c r="EQ177" s="183"/>
      <c r="ER177" s="183"/>
      <c r="ES177" s="183"/>
      <c r="ET177" s="183"/>
      <c r="EU177" s="183"/>
      <c r="EV177" s="182"/>
      <c r="EW177" s="183"/>
      <c r="EX177" s="183"/>
      <c r="EY177" s="183"/>
      <c r="EZ177" s="183"/>
      <c r="FA177" s="183"/>
      <c r="FB177" s="183"/>
      <c r="FC177" s="183"/>
      <c r="FD177" s="183"/>
      <c r="FE177" s="183"/>
      <c r="FF177" s="120"/>
      <c r="FP177" s="120"/>
      <c r="FZ177" s="120"/>
      <c r="GJ177" s="120"/>
      <c r="GT177" s="120"/>
      <c r="HD177" s="120"/>
      <c r="HN177" s="120"/>
      <c r="HX177" s="120"/>
      <c r="IH177" s="120"/>
      <c r="IR177" s="120"/>
      <c r="JB177" s="120"/>
      <c r="JL177" s="120"/>
      <c r="JV177" s="120"/>
      <c r="KF177" s="120"/>
    </row>
    <row xmlns:x14ac="http://schemas.microsoft.com/office/spreadsheetml/2009/9/ac" r="178" s="3" customFormat="true" x14ac:dyDescent="0.25">
      <c r="A178" s="370"/>
      <c r="B178" s="120"/>
      <c r="L178" s="120"/>
      <c r="V178" s="120"/>
      <c r="AF178" s="120"/>
      <c r="AP178" s="120"/>
      <c r="AZ178" s="120"/>
      <c r="BJ178" s="120"/>
      <c r="BT178" s="120"/>
      <c r="CD178" s="120"/>
      <c r="CN178" s="120"/>
      <c r="CX178" s="182"/>
      <c r="CY178" s="183"/>
      <c r="CZ178" s="183"/>
      <c r="DA178" s="183"/>
      <c r="DB178" s="183"/>
      <c r="DC178" s="183"/>
      <c r="DD178" s="183"/>
      <c r="DE178" s="183"/>
      <c r="DF178" s="183"/>
      <c r="DG178" s="183"/>
      <c r="DH178" s="120"/>
      <c r="DR178" s="120"/>
      <c r="EB178" s="120"/>
      <c r="EL178" s="182"/>
      <c r="EM178" s="183"/>
      <c r="EN178" s="183"/>
      <c r="EO178" s="183"/>
      <c r="EP178" s="183"/>
      <c r="EQ178" s="183"/>
      <c r="ER178" s="183"/>
      <c r="ES178" s="183"/>
      <c r="ET178" s="183"/>
      <c r="EU178" s="183"/>
      <c r="EV178" s="182"/>
      <c r="EW178" s="183"/>
      <c r="EX178" s="183"/>
      <c r="EY178" s="183"/>
      <c r="EZ178" s="183"/>
      <c r="FA178" s="183"/>
      <c r="FB178" s="183"/>
      <c r="FC178" s="183"/>
      <c r="FD178" s="183"/>
      <c r="FE178" s="183"/>
      <c r="FF178" s="120"/>
      <c r="FP178" s="120"/>
      <c r="FZ178" s="120"/>
      <c r="GJ178" s="120"/>
      <c r="GT178" s="120"/>
      <c r="HD178" s="120"/>
      <c r="HN178" s="120"/>
      <c r="HX178" s="120"/>
      <c r="IH178" s="120"/>
      <c r="IR178" s="120"/>
      <c r="JB178" s="120"/>
      <c r="JL178" s="120"/>
      <c r="JV178" s="120"/>
      <c r="KF178" s="120"/>
    </row>
    <row xmlns:x14ac="http://schemas.microsoft.com/office/spreadsheetml/2009/9/ac" r="179" s="3" customFormat="true" x14ac:dyDescent="0.25">
      <c r="A179" s="370"/>
      <c r="B179" s="120"/>
      <c r="L179" s="120"/>
      <c r="V179" s="120"/>
      <c r="AF179" s="120"/>
      <c r="AP179" s="120"/>
      <c r="AZ179" s="120"/>
      <c r="BJ179" s="120"/>
      <c r="BT179" s="120"/>
      <c r="CD179" s="120"/>
      <c r="CN179" s="120"/>
      <c r="CX179" s="182"/>
      <c r="CY179" s="183"/>
      <c r="CZ179" s="183"/>
      <c r="DA179" s="183"/>
      <c r="DB179" s="183"/>
      <c r="DC179" s="183"/>
      <c r="DD179" s="183"/>
      <c r="DE179" s="183"/>
      <c r="DF179" s="183"/>
      <c r="DG179" s="183"/>
      <c r="DH179" s="120"/>
      <c r="DR179" s="120"/>
      <c r="EB179" s="120"/>
      <c r="EL179" s="182"/>
      <c r="EM179" s="183"/>
      <c r="EN179" s="183"/>
      <c r="EO179" s="183"/>
      <c r="EP179" s="183"/>
      <c r="EQ179" s="183"/>
      <c r="ER179" s="183"/>
      <c r="ES179" s="183"/>
      <c r="ET179" s="183"/>
      <c r="EU179" s="183"/>
      <c r="EV179" s="182"/>
      <c r="EW179" s="183"/>
      <c r="EX179" s="183"/>
      <c r="EY179" s="183"/>
      <c r="EZ179" s="183"/>
      <c r="FA179" s="183"/>
      <c r="FB179" s="183"/>
      <c r="FC179" s="183"/>
      <c r="FD179" s="183"/>
      <c r="FE179" s="183"/>
      <c r="FF179" s="120"/>
      <c r="FP179" s="120"/>
      <c r="FZ179" s="120"/>
      <c r="GJ179" s="120"/>
      <c r="GT179" s="120"/>
      <c r="HD179" s="120"/>
      <c r="HN179" s="120"/>
      <c r="HX179" s="120"/>
      <c r="IH179" s="120"/>
      <c r="IR179" s="120"/>
      <c r="JB179" s="120"/>
      <c r="JL179" s="120"/>
      <c r="JV179" s="120"/>
      <c r="KF179" s="120"/>
    </row>
    <row xmlns:x14ac="http://schemas.microsoft.com/office/spreadsheetml/2009/9/ac" r="180" s="3" customFormat="true" x14ac:dyDescent="0.25">
      <c r="A180" s="370"/>
      <c r="B180" s="120"/>
      <c r="L180" s="120"/>
      <c r="V180" s="120"/>
      <c r="AF180" s="120"/>
      <c r="AP180" s="120"/>
      <c r="AZ180" s="120"/>
      <c r="BJ180" s="120"/>
      <c r="BT180" s="120"/>
      <c r="CD180" s="120"/>
      <c r="CN180" s="120"/>
      <c r="CX180" s="182"/>
      <c r="CY180" s="183"/>
      <c r="CZ180" s="183"/>
      <c r="DA180" s="183"/>
      <c r="DB180" s="183"/>
      <c r="DC180" s="183"/>
      <c r="DD180" s="183"/>
      <c r="DE180" s="183"/>
      <c r="DF180" s="183"/>
      <c r="DG180" s="183"/>
      <c r="DH180" s="120"/>
      <c r="DR180" s="120"/>
      <c r="EB180" s="120"/>
      <c r="EL180" s="182"/>
      <c r="EM180" s="183"/>
      <c r="EN180" s="183"/>
      <c r="EO180" s="183"/>
      <c r="EP180" s="183"/>
      <c r="EQ180" s="183"/>
      <c r="ER180" s="183"/>
      <c r="ES180" s="183"/>
      <c r="ET180" s="183"/>
      <c r="EU180" s="183"/>
      <c r="EV180" s="182"/>
      <c r="EW180" s="183"/>
      <c r="EX180" s="183"/>
      <c r="EY180" s="183"/>
      <c r="EZ180" s="183"/>
      <c r="FA180" s="183"/>
      <c r="FB180" s="183"/>
      <c r="FC180" s="183"/>
      <c r="FD180" s="183"/>
      <c r="FE180" s="183"/>
      <c r="FF180" s="120"/>
      <c r="FP180" s="120"/>
      <c r="FZ180" s="120"/>
      <c r="GJ180" s="120"/>
      <c r="GT180" s="120"/>
      <c r="HD180" s="120"/>
      <c r="HN180" s="120"/>
      <c r="HX180" s="120"/>
      <c r="IH180" s="120"/>
      <c r="IR180" s="120"/>
      <c r="JB180" s="120"/>
      <c r="JL180" s="120"/>
      <c r="JV180" s="120"/>
      <c r="KF180" s="120"/>
    </row>
    <row xmlns:x14ac="http://schemas.microsoft.com/office/spreadsheetml/2009/9/ac" r="181" s="3" customFormat="true" x14ac:dyDescent="0.25">
      <c r="A181" s="370"/>
      <c r="B181" s="120"/>
      <c r="L181" s="120"/>
      <c r="V181" s="120"/>
      <c r="AF181" s="120"/>
      <c r="AP181" s="120"/>
      <c r="AZ181" s="120"/>
      <c r="BJ181" s="120"/>
      <c r="BT181" s="120"/>
      <c r="CD181" s="120"/>
      <c r="CN181" s="120"/>
      <c r="CX181" s="182"/>
      <c r="CY181" s="183"/>
      <c r="CZ181" s="183"/>
      <c r="DA181" s="183"/>
      <c r="DB181" s="183"/>
      <c r="DC181" s="183"/>
      <c r="DD181" s="183"/>
      <c r="DE181" s="183"/>
      <c r="DF181" s="183"/>
      <c r="DG181" s="183"/>
      <c r="DH181" s="120"/>
      <c r="DR181" s="120"/>
      <c r="EB181" s="120"/>
      <c r="EL181" s="182"/>
      <c r="EM181" s="183"/>
      <c r="EN181" s="183"/>
      <c r="EO181" s="183"/>
      <c r="EP181" s="183"/>
      <c r="EQ181" s="183"/>
      <c r="ER181" s="183"/>
      <c r="ES181" s="183"/>
      <c r="ET181" s="183"/>
      <c r="EU181" s="183"/>
      <c r="EV181" s="182"/>
      <c r="EW181" s="183"/>
      <c r="EX181" s="183"/>
      <c r="EY181" s="183"/>
      <c r="EZ181" s="183"/>
      <c r="FA181" s="183"/>
      <c r="FB181" s="183"/>
      <c r="FC181" s="183"/>
      <c r="FD181" s="183"/>
      <c r="FE181" s="183"/>
      <c r="FF181" s="120"/>
      <c r="FP181" s="120"/>
      <c r="FZ181" s="120"/>
      <c r="GJ181" s="120"/>
      <c r="GT181" s="120"/>
      <c r="HD181" s="120"/>
      <c r="HN181" s="120"/>
      <c r="HX181" s="120"/>
      <c r="IH181" s="120"/>
      <c r="IR181" s="120"/>
      <c r="JB181" s="120"/>
      <c r="JL181" s="120"/>
      <c r="JV181" s="120"/>
      <c r="KF181" s="120"/>
    </row>
    <row xmlns:x14ac="http://schemas.microsoft.com/office/spreadsheetml/2009/9/ac" r="182" s="3" customFormat="true" x14ac:dyDescent="0.25">
      <c r="A182" s="370"/>
      <c r="B182" s="120"/>
      <c r="L182" s="120"/>
      <c r="V182" s="120"/>
      <c r="AF182" s="120"/>
      <c r="AP182" s="120"/>
      <c r="AZ182" s="120"/>
      <c r="BJ182" s="120"/>
      <c r="BT182" s="120"/>
      <c r="CD182" s="120"/>
      <c r="CN182" s="120"/>
      <c r="CX182" s="182"/>
      <c r="CY182" s="183"/>
      <c r="CZ182" s="183"/>
      <c r="DA182" s="183"/>
      <c r="DB182" s="183"/>
      <c r="DC182" s="183"/>
      <c r="DD182" s="183"/>
      <c r="DE182" s="183"/>
      <c r="DF182" s="183"/>
      <c r="DG182" s="183"/>
      <c r="DH182" s="120"/>
      <c r="DR182" s="120"/>
      <c r="EB182" s="120"/>
      <c r="EL182" s="182"/>
      <c r="EM182" s="183"/>
      <c r="EN182" s="183"/>
      <c r="EO182" s="183"/>
      <c r="EP182" s="183"/>
      <c r="EQ182" s="183"/>
      <c r="ER182" s="183"/>
      <c r="ES182" s="183"/>
      <c r="ET182" s="183"/>
      <c r="EU182" s="183"/>
      <c r="EV182" s="182"/>
      <c r="EW182" s="183"/>
      <c r="EX182" s="183"/>
      <c r="EY182" s="183"/>
      <c r="EZ182" s="183"/>
      <c r="FA182" s="183"/>
      <c r="FB182" s="183"/>
      <c r="FC182" s="183"/>
      <c r="FD182" s="183"/>
      <c r="FE182" s="183"/>
      <c r="FF182" s="120"/>
      <c r="FP182" s="120"/>
      <c r="FZ182" s="120"/>
      <c r="GJ182" s="120"/>
      <c r="GT182" s="120"/>
      <c r="HD182" s="120"/>
      <c r="HN182" s="120"/>
      <c r="HX182" s="120"/>
      <c r="IH182" s="120"/>
      <c r="IR182" s="120"/>
      <c r="JB182" s="120"/>
      <c r="JL182" s="120"/>
      <c r="JV182" s="120"/>
      <c r="KF182" s="120"/>
    </row>
    <row xmlns:x14ac="http://schemas.microsoft.com/office/spreadsheetml/2009/9/ac" r="183" s="3" customFormat="true" x14ac:dyDescent="0.25">
      <c r="A183" s="370"/>
      <c r="B183" s="120"/>
      <c r="L183" s="120"/>
      <c r="V183" s="120"/>
      <c r="AF183" s="120"/>
      <c r="AP183" s="120"/>
      <c r="AZ183" s="120"/>
      <c r="BJ183" s="120"/>
      <c r="BT183" s="120"/>
      <c r="CD183" s="120"/>
      <c r="CN183" s="120"/>
      <c r="CX183" s="182"/>
      <c r="CY183" s="183"/>
      <c r="CZ183" s="183"/>
      <c r="DA183" s="183"/>
      <c r="DB183" s="183"/>
      <c r="DC183" s="183"/>
      <c r="DD183" s="183"/>
      <c r="DE183" s="183"/>
      <c r="DF183" s="183"/>
      <c r="DG183" s="183"/>
      <c r="DH183" s="120"/>
      <c r="DR183" s="120"/>
      <c r="EB183" s="120"/>
      <c r="EL183" s="182"/>
      <c r="EM183" s="183"/>
      <c r="EN183" s="183"/>
      <c r="EO183" s="183"/>
      <c r="EP183" s="183"/>
      <c r="EQ183" s="183"/>
      <c r="ER183" s="183"/>
      <c r="ES183" s="183"/>
      <c r="ET183" s="183"/>
      <c r="EU183" s="183"/>
      <c r="EV183" s="182"/>
      <c r="EW183" s="183"/>
      <c r="EX183" s="183"/>
      <c r="EY183" s="183"/>
      <c r="EZ183" s="183"/>
      <c r="FA183" s="183"/>
      <c r="FB183" s="183"/>
      <c r="FC183" s="183"/>
      <c r="FD183" s="183"/>
      <c r="FE183" s="183"/>
      <c r="FF183" s="120"/>
      <c r="FP183" s="120"/>
      <c r="FZ183" s="120"/>
      <c r="GJ183" s="120"/>
      <c r="GT183" s="120"/>
      <c r="HD183" s="120"/>
      <c r="HN183" s="120"/>
      <c r="HX183" s="120"/>
      <c r="IH183" s="120"/>
      <c r="IR183" s="120"/>
      <c r="JB183" s="120"/>
      <c r="JL183" s="120"/>
      <c r="JV183" s="120"/>
      <c r="KF183" s="120"/>
    </row>
    <row xmlns:x14ac="http://schemas.microsoft.com/office/spreadsheetml/2009/9/ac" r="184" s="3" customFormat="true" x14ac:dyDescent="0.25">
      <c r="A184" s="370"/>
      <c r="B184" s="120"/>
      <c r="L184" s="120"/>
      <c r="V184" s="120"/>
      <c r="AF184" s="120"/>
      <c r="AP184" s="120"/>
      <c r="AZ184" s="120"/>
      <c r="BJ184" s="120"/>
      <c r="BT184" s="120"/>
      <c r="CD184" s="120"/>
      <c r="CN184" s="120"/>
      <c r="CX184" s="182"/>
      <c r="CY184" s="183"/>
      <c r="CZ184" s="183"/>
      <c r="DA184" s="183"/>
      <c r="DB184" s="183"/>
      <c r="DC184" s="183"/>
      <c r="DD184" s="183"/>
      <c r="DE184" s="183"/>
      <c r="DF184" s="183"/>
      <c r="DG184" s="183"/>
      <c r="DH184" s="120"/>
      <c r="DR184" s="120"/>
      <c r="EB184" s="120"/>
      <c r="EL184" s="182"/>
      <c r="EM184" s="183"/>
      <c r="EN184" s="183"/>
      <c r="EO184" s="183"/>
      <c r="EP184" s="183"/>
      <c r="EQ184" s="183"/>
      <c r="ER184" s="183"/>
      <c r="ES184" s="183"/>
      <c r="ET184" s="183"/>
      <c r="EU184" s="183"/>
      <c r="EV184" s="182"/>
      <c r="EW184" s="183"/>
      <c r="EX184" s="183"/>
      <c r="EY184" s="183"/>
      <c r="EZ184" s="183"/>
      <c r="FA184" s="183"/>
      <c r="FB184" s="183"/>
      <c r="FC184" s="183"/>
      <c r="FD184" s="183"/>
      <c r="FE184" s="183"/>
      <c r="FF184" s="120"/>
      <c r="FP184" s="120"/>
      <c r="FZ184" s="120"/>
      <c r="GJ184" s="120"/>
      <c r="GT184" s="120"/>
      <c r="HD184" s="120"/>
      <c r="HN184" s="120"/>
      <c r="HX184" s="120"/>
      <c r="IH184" s="120"/>
      <c r="IR184" s="120"/>
      <c r="JB184" s="120"/>
      <c r="JL184" s="120"/>
      <c r="JV184" s="120"/>
      <c r="KF184" s="120"/>
    </row>
    <row xmlns:x14ac="http://schemas.microsoft.com/office/spreadsheetml/2009/9/ac" r="185" s="3" customFormat="true" x14ac:dyDescent="0.25">
      <c r="A185" s="370"/>
      <c r="B185" s="120"/>
      <c r="L185" s="120"/>
      <c r="V185" s="120"/>
      <c r="AF185" s="120"/>
      <c r="AP185" s="120"/>
      <c r="AZ185" s="120"/>
      <c r="BJ185" s="120"/>
      <c r="BT185" s="120"/>
      <c r="CD185" s="120"/>
      <c r="CN185" s="120"/>
      <c r="CX185" s="182"/>
      <c r="CY185" s="183"/>
      <c r="CZ185" s="183"/>
      <c r="DA185" s="183"/>
      <c r="DB185" s="183"/>
      <c r="DC185" s="183"/>
      <c r="DD185" s="183"/>
      <c r="DE185" s="183"/>
      <c r="DF185" s="183"/>
      <c r="DG185" s="183"/>
      <c r="DH185" s="120"/>
      <c r="DR185" s="120"/>
      <c r="EB185" s="120"/>
      <c r="EL185" s="182"/>
      <c r="EM185" s="183"/>
      <c r="EN185" s="183"/>
      <c r="EO185" s="183"/>
      <c r="EP185" s="183"/>
      <c r="EQ185" s="183"/>
      <c r="ER185" s="183"/>
      <c r="ES185" s="183"/>
      <c r="ET185" s="183"/>
      <c r="EU185" s="183"/>
      <c r="EV185" s="182"/>
      <c r="EW185" s="183"/>
      <c r="EX185" s="183"/>
      <c r="EY185" s="183"/>
      <c r="EZ185" s="183"/>
      <c r="FA185" s="183"/>
      <c r="FB185" s="183"/>
      <c r="FC185" s="183"/>
      <c r="FD185" s="183"/>
      <c r="FE185" s="183"/>
      <c r="FF185" s="120"/>
      <c r="FP185" s="120"/>
      <c r="FZ185" s="120"/>
      <c r="GJ185" s="120"/>
      <c r="GT185" s="120"/>
      <c r="HD185" s="120"/>
      <c r="HN185" s="120"/>
      <c r="HX185" s="120"/>
      <c r="IH185" s="120"/>
      <c r="IR185" s="120"/>
      <c r="JB185" s="120"/>
      <c r="JL185" s="120"/>
      <c r="JV185" s="120"/>
      <c r="KF185" s="120"/>
    </row>
    <row xmlns:x14ac="http://schemas.microsoft.com/office/spreadsheetml/2009/9/ac" r="186" s="3" customFormat="true" x14ac:dyDescent="0.25">
      <c r="A186" s="370"/>
      <c r="B186" s="120"/>
      <c r="L186" s="120"/>
      <c r="V186" s="120"/>
      <c r="AF186" s="120"/>
      <c r="AP186" s="120"/>
      <c r="AZ186" s="120"/>
      <c r="BJ186" s="120"/>
      <c r="BT186" s="120"/>
      <c r="CD186" s="120"/>
      <c r="CN186" s="120"/>
      <c r="CX186" s="182"/>
      <c r="CY186" s="183"/>
      <c r="CZ186" s="183"/>
      <c r="DA186" s="183"/>
      <c r="DB186" s="183"/>
      <c r="DC186" s="183"/>
      <c r="DD186" s="183"/>
      <c r="DE186" s="183"/>
      <c r="DF186" s="183"/>
      <c r="DG186" s="183"/>
      <c r="DH186" s="120"/>
      <c r="DR186" s="120"/>
      <c r="EB186" s="120"/>
      <c r="EL186" s="182"/>
      <c r="EM186" s="183"/>
      <c r="EN186" s="183"/>
      <c r="EO186" s="183"/>
      <c r="EP186" s="183"/>
      <c r="EQ186" s="183"/>
      <c r="ER186" s="183"/>
      <c r="ES186" s="183"/>
      <c r="ET186" s="183"/>
      <c r="EU186" s="183"/>
      <c r="EV186" s="182"/>
      <c r="EW186" s="183"/>
      <c r="EX186" s="183"/>
      <c r="EY186" s="183"/>
      <c r="EZ186" s="183"/>
      <c r="FA186" s="183"/>
      <c r="FB186" s="183"/>
      <c r="FC186" s="183"/>
      <c r="FD186" s="183"/>
      <c r="FE186" s="183"/>
      <c r="FF186" s="120"/>
      <c r="FP186" s="120"/>
      <c r="FZ186" s="120"/>
      <c r="GJ186" s="120"/>
      <c r="GT186" s="120"/>
      <c r="HD186" s="120"/>
      <c r="HN186" s="120"/>
      <c r="HX186" s="120"/>
      <c r="IH186" s="120"/>
      <c r="IR186" s="120"/>
      <c r="JB186" s="120"/>
      <c r="JL186" s="120"/>
      <c r="JV186" s="120"/>
      <c r="KF186" s="120"/>
    </row>
    <row xmlns:x14ac="http://schemas.microsoft.com/office/spreadsheetml/2009/9/ac" r="187" s="3" customFormat="true" x14ac:dyDescent="0.25">
      <c r="A187" s="370"/>
      <c r="B187" s="120"/>
      <c r="L187" s="120"/>
      <c r="V187" s="120"/>
      <c r="AF187" s="120"/>
      <c r="AP187" s="120"/>
      <c r="AZ187" s="120"/>
      <c r="BJ187" s="120"/>
      <c r="BT187" s="120"/>
      <c r="CD187" s="120"/>
      <c r="CN187" s="120"/>
      <c r="CX187" s="182"/>
      <c r="CY187" s="183"/>
      <c r="CZ187" s="183"/>
      <c r="DA187" s="183"/>
      <c r="DB187" s="183"/>
      <c r="DC187" s="183"/>
      <c r="DD187" s="183"/>
      <c r="DE187" s="183"/>
      <c r="DF187" s="183"/>
      <c r="DG187" s="183"/>
      <c r="DH187" s="120"/>
      <c r="DR187" s="120"/>
      <c r="EB187" s="120"/>
      <c r="EL187" s="182"/>
      <c r="EM187" s="183"/>
      <c r="EN187" s="183"/>
      <c r="EO187" s="183"/>
      <c r="EP187" s="183"/>
      <c r="EQ187" s="183"/>
      <c r="ER187" s="183"/>
      <c r="ES187" s="183"/>
      <c r="ET187" s="183"/>
      <c r="EU187" s="183"/>
      <c r="EV187" s="182"/>
      <c r="EW187" s="183"/>
      <c r="EX187" s="183"/>
      <c r="EY187" s="183"/>
      <c r="EZ187" s="183"/>
      <c r="FA187" s="183"/>
      <c r="FB187" s="183"/>
      <c r="FC187" s="183"/>
      <c r="FD187" s="183"/>
      <c r="FE187" s="183"/>
      <c r="FF187" s="120"/>
      <c r="FP187" s="120"/>
      <c r="FZ187" s="120"/>
      <c r="GJ187" s="120"/>
      <c r="GT187" s="120"/>
      <c r="HD187" s="120"/>
      <c r="HN187" s="120"/>
      <c r="HX187" s="120"/>
      <c r="IH187" s="120"/>
      <c r="IR187" s="120"/>
      <c r="JB187" s="120"/>
      <c r="JL187" s="120"/>
      <c r="JV187" s="120"/>
      <c r="KF187" s="120"/>
    </row>
    <row xmlns:x14ac="http://schemas.microsoft.com/office/spreadsheetml/2009/9/ac" r="188" s="3" customFormat="true" x14ac:dyDescent="0.25">
      <c r="A188" s="370"/>
      <c r="B188" s="120"/>
      <c r="L188" s="120"/>
      <c r="V188" s="120"/>
      <c r="AF188" s="120"/>
      <c r="AP188" s="120"/>
      <c r="AZ188" s="120"/>
      <c r="BJ188" s="120"/>
      <c r="BT188" s="120"/>
      <c r="CD188" s="120"/>
      <c r="CN188" s="120"/>
      <c r="CX188" s="182"/>
      <c r="CY188" s="183"/>
      <c r="CZ188" s="183"/>
      <c r="DA188" s="183"/>
      <c r="DB188" s="183"/>
      <c r="DC188" s="183"/>
      <c r="DD188" s="183"/>
      <c r="DE188" s="183"/>
      <c r="DF188" s="183"/>
      <c r="DG188" s="183"/>
      <c r="DH188" s="120"/>
      <c r="DR188" s="120"/>
      <c r="EB188" s="120"/>
      <c r="EL188" s="182"/>
      <c r="EM188" s="183"/>
      <c r="EN188" s="183"/>
      <c r="EO188" s="183"/>
      <c r="EP188" s="183"/>
      <c r="EQ188" s="183"/>
      <c r="ER188" s="183"/>
      <c r="ES188" s="183"/>
      <c r="ET188" s="183"/>
      <c r="EU188" s="183"/>
      <c r="EV188" s="182"/>
      <c r="EW188" s="183"/>
      <c r="EX188" s="183"/>
      <c r="EY188" s="183"/>
      <c r="EZ188" s="183"/>
      <c r="FA188" s="183"/>
      <c r="FB188" s="183"/>
      <c r="FC188" s="183"/>
      <c r="FD188" s="183"/>
      <c r="FE188" s="183"/>
      <c r="FF188" s="120"/>
      <c r="FP188" s="120"/>
      <c r="FZ188" s="120"/>
      <c r="GJ188" s="120"/>
      <c r="GT188" s="120"/>
      <c r="HD188" s="120"/>
      <c r="HN188" s="120"/>
      <c r="HX188" s="120"/>
      <c r="IH188" s="120"/>
      <c r="IR188" s="120"/>
      <c r="JB188" s="120"/>
      <c r="JL188" s="120"/>
      <c r="JV188" s="120"/>
      <c r="KF188" s="120"/>
    </row>
    <row xmlns:x14ac="http://schemas.microsoft.com/office/spreadsheetml/2009/9/ac" r="189" s="3" customFormat="true" x14ac:dyDescent="0.25">
      <c r="A189" s="370"/>
      <c r="B189" s="120"/>
      <c r="L189" s="120"/>
      <c r="V189" s="120"/>
      <c r="AF189" s="120"/>
      <c r="AP189" s="120"/>
      <c r="AZ189" s="120"/>
      <c r="BJ189" s="120"/>
      <c r="BT189" s="120"/>
      <c r="CD189" s="120"/>
      <c r="CN189" s="120"/>
      <c r="CX189" s="182"/>
      <c r="CY189" s="183"/>
      <c r="CZ189" s="183"/>
      <c r="DA189" s="183"/>
      <c r="DB189" s="183"/>
      <c r="DC189" s="183"/>
      <c r="DD189" s="183"/>
      <c r="DE189" s="183"/>
      <c r="DF189" s="183"/>
      <c r="DG189" s="183"/>
      <c r="DH189" s="120"/>
      <c r="DR189" s="120"/>
      <c r="EB189" s="120"/>
      <c r="EL189" s="182"/>
      <c r="EM189" s="183"/>
      <c r="EN189" s="183"/>
      <c r="EO189" s="183"/>
      <c r="EP189" s="183"/>
      <c r="EQ189" s="183"/>
      <c r="ER189" s="183"/>
      <c r="ES189" s="183"/>
      <c r="ET189" s="183"/>
      <c r="EU189" s="183"/>
      <c r="EV189" s="182"/>
      <c r="EW189" s="183"/>
      <c r="EX189" s="183"/>
      <c r="EY189" s="183"/>
      <c r="EZ189" s="183"/>
      <c r="FA189" s="183"/>
      <c r="FB189" s="183"/>
      <c r="FC189" s="183"/>
      <c r="FD189" s="183"/>
      <c r="FE189" s="183"/>
      <c r="FF189" s="120"/>
      <c r="FP189" s="120"/>
      <c r="FZ189" s="120"/>
      <c r="GJ189" s="120"/>
      <c r="GT189" s="120"/>
      <c r="HD189" s="120"/>
      <c r="HN189" s="120"/>
      <c r="HX189" s="120"/>
      <c r="IH189" s="120"/>
      <c r="IR189" s="120"/>
      <c r="JB189" s="120"/>
      <c r="JL189" s="120"/>
      <c r="JV189" s="120"/>
      <c r="KF189" s="120"/>
    </row>
    <row xmlns:x14ac="http://schemas.microsoft.com/office/spreadsheetml/2009/9/ac" r="190" s="3" customFormat="true" x14ac:dyDescent="0.25">
      <c r="A190" s="370"/>
      <c r="B190" s="120"/>
      <c r="L190" s="120"/>
      <c r="V190" s="120"/>
      <c r="AF190" s="120"/>
      <c r="AP190" s="120"/>
      <c r="AZ190" s="120"/>
      <c r="BJ190" s="120"/>
      <c r="BT190" s="120"/>
      <c r="CD190" s="120"/>
      <c r="CN190" s="120"/>
      <c r="CX190" s="182"/>
      <c r="CY190" s="183"/>
      <c r="CZ190" s="183"/>
      <c r="DA190" s="183"/>
      <c r="DB190" s="183"/>
      <c r="DC190" s="183"/>
      <c r="DD190" s="183"/>
      <c r="DE190" s="183"/>
      <c r="DF190" s="183"/>
      <c r="DG190" s="183"/>
      <c r="DH190" s="120"/>
      <c r="DR190" s="120"/>
      <c r="EB190" s="120"/>
      <c r="EL190" s="182"/>
      <c r="EM190" s="183"/>
      <c r="EN190" s="183"/>
      <c r="EO190" s="183"/>
      <c r="EP190" s="183"/>
      <c r="EQ190" s="183"/>
      <c r="ER190" s="183"/>
      <c r="ES190" s="183"/>
      <c r="ET190" s="183"/>
      <c r="EU190" s="183"/>
      <c r="EV190" s="182"/>
      <c r="EW190" s="183"/>
      <c r="EX190" s="183"/>
      <c r="EY190" s="183"/>
      <c r="EZ190" s="183"/>
      <c r="FA190" s="183"/>
      <c r="FB190" s="183"/>
      <c r="FC190" s="183"/>
      <c r="FD190" s="183"/>
      <c r="FE190" s="183"/>
      <c r="FF190" s="120"/>
      <c r="FP190" s="120"/>
      <c r="FZ190" s="120"/>
      <c r="GJ190" s="120"/>
      <c r="GT190" s="120"/>
      <c r="HD190" s="120"/>
      <c r="HN190" s="120"/>
      <c r="HX190" s="120"/>
      <c r="IH190" s="120"/>
      <c r="IR190" s="120"/>
      <c r="JB190" s="120"/>
      <c r="JL190" s="120"/>
      <c r="JV190" s="120"/>
      <c r="KF190" s="120"/>
    </row>
    <row xmlns:x14ac="http://schemas.microsoft.com/office/spreadsheetml/2009/9/ac" r="191" s="3" customFormat="true" x14ac:dyDescent="0.25">
      <c r="A191" s="370"/>
      <c r="B191" s="120"/>
      <c r="L191" s="120"/>
      <c r="V191" s="120"/>
      <c r="AF191" s="120"/>
      <c r="AP191" s="120"/>
      <c r="AZ191" s="120"/>
      <c r="BJ191" s="120"/>
      <c r="BT191" s="120"/>
      <c r="CD191" s="120"/>
      <c r="CN191" s="120"/>
      <c r="CX191" s="182"/>
      <c r="CY191" s="183"/>
      <c r="CZ191" s="183"/>
      <c r="DA191" s="183"/>
      <c r="DB191" s="183"/>
      <c r="DC191" s="183"/>
      <c r="DD191" s="183"/>
      <c r="DE191" s="183"/>
      <c r="DF191" s="183"/>
      <c r="DG191" s="183"/>
      <c r="DH191" s="120"/>
      <c r="DR191" s="120"/>
      <c r="EB191" s="120"/>
      <c r="EL191" s="182"/>
      <c r="EM191" s="183"/>
      <c r="EN191" s="183"/>
      <c r="EO191" s="183"/>
      <c r="EP191" s="183"/>
      <c r="EQ191" s="183"/>
      <c r="ER191" s="183"/>
      <c r="ES191" s="183"/>
      <c r="ET191" s="183"/>
      <c r="EU191" s="183"/>
      <c r="EV191" s="182"/>
      <c r="EW191" s="183"/>
      <c r="EX191" s="183"/>
      <c r="EY191" s="183"/>
      <c r="EZ191" s="183"/>
      <c r="FA191" s="183"/>
      <c r="FB191" s="183"/>
      <c r="FC191" s="183"/>
      <c r="FD191" s="183"/>
      <c r="FE191" s="183"/>
      <c r="FF191" s="120"/>
      <c r="FP191" s="120"/>
      <c r="FZ191" s="120"/>
      <c r="GJ191" s="120"/>
      <c r="GT191" s="120"/>
      <c r="HD191" s="120"/>
      <c r="HN191" s="120"/>
      <c r="HX191" s="120"/>
      <c r="IH191" s="120"/>
      <c r="IR191" s="120"/>
      <c r="JB191" s="120"/>
      <c r="JL191" s="120"/>
      <c r="JV191" s="120"/>
      <c r="KF191" s="120"/>
    </row>
    <row xmlns:x14ac="http://schemas.microsoft.com/office/spreadsheetml/2009/9/ac" r="192" s="3" customFormat="true" x14ac:dyDescent="0.25">
      <c r="A192" s="370"/>
      <c r="B192" s="120"/>
      <c r="L192" s="120"/>
      <c r="V192" s="120"/>
      <c r="AF192" s="120"/>
      <c r="AP192" s="120"/>
      <c r="AZ192" s="120"/>
      <c r="BJ192" s="120"/>
      <c r="BT192" s="120"/>
      <c r="CD192" s="120"/>
      <c r="CN192" s="120"/>
      <c r="CX192" s="182"/>
      <c r="CY192" s="183"/>
      <c r="CZ192" s="183"/>
      <c r="DA192" s="183"/>
      <c r="DB192" s="183"/>
      <c r="DC192" s="183"/>
      <c r="DD192" s="183"/>
      <c r="DE192" s="183"/>
      <c r="DF192" s="183"/>
      <c r="DG192" s="183"/>
      <c r="DH192" s="120"/>
      <c r="DR192" s="120"/>
      <c r="EB192" s="120"/>
      <c r="EL192" s="182"/>
      <c r="EM192" s="183"/>
      <c r="EN192" s="183"/>
      <c r="EO192" s="183"/>
      <c r="EP192" s="183"/>
      <c r="EQ192" s="183"/>
      <c r="ER192" s="183"/>
      <c r="ES192" s="183"/>
      <c r="ET192" s="183"/>
      <c r="EU192" s="183"/>
      <c r="EV192" s="182"/>
      <c r="EW192" s="183"/>
      <c r="EX192" s="183"/>
      <c r="EY192" s="183"/>
      <c r="EZ192" s="183"/>
      <c r="FA192" s="183"/>
      <c r="FB192" s="183"/>
      <c r="FC192" s="183"/>
      <c r="FD192" s="183"/>
      <c r="FE192" s="183"/>
      <c r="FF192" s="120"/>
      <c r="FP192" s="120"/>
      <c r="FZ192" s="120"/>
      <c r="GJ192" s="120"/>
      <c r="GT192" s="120"/>
      <c r="HD192" s="120"/>
      <c r="HN192" s="120"/>
      <c r="HX192" s="120"/>
      <c r="IH192" s="120"/>
      <c r="IR192" s="120"/>
      <c r="JB192" s="120"/>
      <c r="JL192" s="120"/>
      <c r="JV192" s="120"/>
      <c r="KF192" s="120"/>
    </row>
    <row xmlns:x14ac="http://schemas.microsoft.com/office/spreadsheetml/2009/9/ac" r="193" s="3" customFormat="true" x14ac:dyDescent="0.25">
      <c r="A193" s="370"/>
      <c r="B193" s="120"/>
      <c r="L193" s="120"/>
      <c r="V193" s="120"/>
      <c r="AF193" s="120"/>
      <c r="AP193" s="120"/>
      <c r="AZ193" s="120"/>
      <c r="BJ193" s="120"/>
      <c r="BT193" s="120"/>
      <c r="CD193" s="120"/>
      <c r="CN193" s="120"/>
      <c r="CX193" s="182"/>
      <c r="CY193" s="183"/>
      <c r="CZ193" s="183"/>
      <c r="DA193" s="183"/>
      <c r="DB193" s="183"/>
      <c r="DC193" s="183"/>
      <c r="DD193" s="183"/>
      <c r="DE193" s="183"/>
      <c r="DF193" s="183"/>
      <c r="DG193" s="183"/>
      <c r="DH193" s="120"/>
      <c r="DR193" s="120"/>
      <c r="EB193" s="120"/>
      <c r="EL193" s="182"/>
      <c r="EM193" s="183"/>
      <c r="EN193" s="183"/>
      <c r="EO193" s="183"/>
      <c r="EP193" s="183"/>
      <c r="EQ193" s="183"/>
      <c r="ER193" s="183"/>
      <c r="ES193" s="183"/>
      <c r="ET193" s="183"/>
      <c r="EU193" s="183"/>
      <c r="EV193" s="182"/>
      <c r="EW193" s="183"/>
      <c r="EX193" s="183"/>
      <c r="EY193" s="183"/>
      <c r="EZ193" s="183"/>
      <c r="FA193" s="183"/>
      <c r="FB193" s="183"/>
      <c r="FC193" s="183"/>
      <c r="FD193" s="183"/>
      <c r="FE193" s="183"/>
      <c r="FF193" s="120"/>
      <c r="FP193" s="120"/>
      <c r="FZ193" s="120"/>
      <c r="GJ193" s="120"/>
      <c r="GT193" s="120"/>
      <c r="HD193" s="120"/>
      <c r="HN193" s="120"/>
      <c r="HX193" s="120"/>
      <c r="IH193" s="120"/>
      <c r="IR193" s="120"/>
      <c r="JB193" s="120"/>
      <c r="JL193" s="120"/>
      <c r="JV193" s="120"/>
      <c r="KF193" s="120"/>
    </row>
    <row xmlns:x14ac="http://schemas.microsoft.com/office/spreadsheetml/2009/9/ac" r="194" s="3" customFormat="true" x14ac:dyDescent="0.25">
      <c r="A194" s="370"/>
      <c r="B194" s="120"/>
      <c r="L194" s="120"/>
      <c r="V194" s="120"/>
      <c r="AF194" s="120"/>
      <c r="AP194" s="120"/>
      <c r="AZ194" s="120"/>
      <c r="BJ194" s="120"/>
      <c r="BT194" s="120"/>
      <c r="CD194" s="120"/>
      <c r="CN194" s="120"/>
      <c r="CX194" s="182"/>
      <c r="CY194" s="183"/>
      <c r="CZ194" s="183"/>
      <c r="DA194" s="183"/>
      <c r="DB194" s="183"/>
      <c r="DC194" s="183"/>
      <c r="DD194" s="183"/>
      <c r="DE194" s="183"/>
      <c r="DF194" s="183"/>
      <c r="DG194" s="183"/>
      <c r="DH194" s="120"/>
      <c r="DR194" s="120"/>
      <c r="EB194" s="120"/>
      <c r="EL194" s="182"/>
      <c r="EM194" s="183"/>
      <c r="EN194" s="183"/>
      <c r="EO194" s="183"/>
      <c r="EP194" s="183"/>
      <c r="EQ194" s="183"/>
      <c r="ER194" s="183"/>
      <c r="ES194" s="183"/>
      <c r="ET194" s="183"/>
      <c r="EU194" s="183"/>
      <c r="EV194" s="182"/>
      <c r="EW194" s="183"/>
      <c r="EX194" s="183"/>
      <c r="EY194" s="183"/>
      <c r="EZ194" s="183"/>
      <c r="FA194" s="183"/>
      <c r="FB194" s="183"/>
      <c r="FC194" s="183"/>
      <c r="FD194" s="183"/>
      <c r="FE194" s="183"/>
      <c r="FF194" s="120"/>
      <c r="FP194" s="120"/>
      <c r="FZ194" s="120"/>
      <c r="GJ194" s="120"/>
      <c r="GT194" s="120"/>
      <c r="HD194" s="120"/>
      <c r="HN194" s="120"/>
      <c r="HX194" s="120"/>
      <c r="IH194" s="120"/>
      <c r="IR194" s="120"/>
      <c r="JB194" s="120"/>
      <c r="JL194" s="120"/>
      <c r="JV194" s="120"/>
      <c r="KF194" s="120"/>
    </row>
    <row xmlns:x14ac="http://schemas.microsoft.com/office/spreadsheetml/2009/9/ac" r="195" s="3" customFormat="true" x14ac:dyDescent="0.25">
      <c r="A195" s="370"/>
      <c r="B195" s="120"/>
      <c r="L195" s="120"/>
      <c r="V195" s="120"/>
      <c r="AF195" s="120"/>
      <c r="AP195" s="120"/>
      <c r="AZ195" s="120"/>
      <c r="BJ195" s="120"/>
      <c r="BT195" s="120"/>
      <c r="CD195" s="120"/>
      <c r="CN195" s="120"/>
      <c r="CX195" s="182"/>
      <c r="CY195" s="183"/>
      <c r="CZ195" s="183"/>
      <c r="DA195" s="183"/>
      <c r="DB195" s="183"/>
      <c r="DC195" s="183"/>
      <c r="DD195" s="183"/>
      <c r="DE195" s="183"/>
      <c r="DF195" s="183"/>
      <c r="DG195" s="183"/>
      <c r="DH195" s="120"/>
      <c r="DR195" s="120"/>
      <c r="EB195" s="120"/>
      <c r="EL195" s="182"/>
      <c r="EM195" s="183"/>
      <c r="EN195" s="183"/>
      <c r="EO195" s="183"/>
      <c r="EP195" s="183"/>
      <c r="EQ195" s="183"/>
      <c r="ER195" s="183"/>
      <c r="ES195" s="183"/>
      <c r="ET195" s="183"/>
      <c r="EU195" s="183"/>
      <c r="EV195" s="182"/>
      <c r="EW195" s="183"/>
      <c r="EX195" s="183"/>
      <c r="EY195" s="183"/>
      <c r="EZ195" s="183"/>
      <c r="FA195" s="183"/>
      <c r="FB195" s="183"/>
      <c r="FC195" s="183"/>
      <c r="FD195" s="183"/>
      <c r="FE195" s="183"/>
      <c r="FF195" s="120"/>
      <c r="FP195" s="120"/>
      <c r="FZ195" s="120"/>
      <c r="GJ195" s="120"/>
      <c r="GT195" s="120"/>
      <c r="HD195" s="120"/>
      <c r="HN195" s="120"/>
      <c r="HX195" s="120"/>
      <c r="IH195" s="120"/>
      <c r="IR195" s="120"/>
      <c r="JB195" s="120"/>
      <c r="JL195" s="120"/>
      <c r="JV195" s="120"/>
      <c r="KF195" s="120"/>
    </row>
    <row xmlns:x14ac="http://schemas.microsoft.com/office/spreadsheetml/2009/9/ac" r="196" s="3" customFormat="true" x14ac:dyDescent="0.25">
      <c r="A196" s="370"/>
      <c r="B196" s="120"/>
      <c r="L196" s="120"/>
      <c r="V196" s="120"/>
      <c r="AF196" s="120"/>
      <c r="AP196" s="120"/>
      <c r="AZ196" s="120"/>
      <c r="BJ196" s="120"/>
      <c r="BT196" s="120"/>
      <c r="CD196" s="120"/>
      <c r="CN196" s="120"/>
      <c r="CX196" s="182"/>
      <c r="CY196" s="183"/>
      <c r="CZ196" s="183"/>
      <c r="DA196" s="183"/>
      <c r="DB196" s="183"/>
      <c r="DC196" s="183"/>
      <c r="DD196" s="183"/>
      <c r="DE196" s="183"/>
      <c r="DF196" s="183"/>
      <c r="DG196" s="183"/>
      <c r="DH196" s="120"/>
      <c r="DR196" s="120"/>
      <c r="EB196" s="120"/>
      <c r="EL196" s="182"/>
      <c r="EM196" s="183"/>
      <c r="EN196" s="183"/>
      <c r="EO196" s="183"/>
      <c r="EP196" s="183"/>
      <c r="EQ196" s="183"/>
      <c r="ER196" s="183"/>
      <c r="ES196" s="183"/>
      <c r="ET196" s="183"/>
      <c r="EU196" s="183"/>
      <c r="EV196" s="182"/>
      <c r="EW196" s="183"/>
      <c r="EX196" s="183"/>
      <c r="EY196" s="183"/>
      <c r="EZ196" s="183"/>
      <c r="FA196" s="183"/>
      <c r="FB196" s="183"/>
      <c r="FC196" s="183"/>
      <c r="FD196" s="183"/>
      <c r="FE196" s="183"/>
      <c r="FF196" s="120"/>
      <c r="FP196" s="120"/>
      <c r="FZ196" s="120"/>
      <c r="GJ196" s="120"/>
      <c r="GT196" s="120"/>
      <c r="HD196" s="120"/>
      <c r="HN196" s="120"/>
      <c r="HX196" s="120"/>
      <c r="IH196" s="120"/>
      <c r="IR196" s="120"/>
      <c r="JB196" s="120"/>
      <c r="JL196" s="120"/>
      <c r="JV196" s="120"/>
      <c r="KF196" s="120"/>
    </row>
    <row xmlns:x14ac="http://schemas.microsoft.com/office/spreadsheetml/2009/9/ac" r="197" s="3" customFormat="true" x14ac:dyDescent="0.25">
      <c r="A197" s="370"/>
      <c r="B197" s="120"/>
      <c r="L197" s="120"/>
      <c r="V197" s="120"/>
      <c r="AF197" s="120"/>
      <c r="AP197" s="120"/>
      <c r="AZ197" s="120"/>
      <c r="BJ197" s="120"/>
      <c r="BT197" s="120"/>
      <c r="CD197" s="120"/>
      <c r="CN197" s="120"/>
      <c r="CX197" s="182"/>
      <c r="CY197" s="183"/>
      <c r="CZ197" s="183"/>
      <c r="DA197" s="183"/>
      <c r="DB197" s="183"/>
      <c r="DC197" s="183"/>
      <c r="DD197" s="183"/>
      <c r="DE197" s="183"/>
      <c r="DF197" s="183"/>
      <c r="DG197" s="183"/>
      <c r="DH197" s="120"/>
      <c r="DR197" s="120"/>
      <c r="EB197" s="120"/>
      <c r="EL197" s="182"/>
      <c r="EM197" s="183"/>
      <c r="EN197" s="183"/>
      <c r="EO197" s="183"/>
      <c r="EP197" s="183"/>
      <c r="EQ197" s="183"/>
      <c r="ER197" s="183"/>
      <c r="ES197" s="183"/>
      <c r="ET197" s="183"/>
      <c r="EU197" s="183"/>
      <c r="EV197" s="182"/>
      <c r="EW197" s="183"/>
      <c r="EX197" s="183"/>
      <c r="EY197" s="183"/>
      <c r="EZ197" s="183"/>
      <c r="FA197" s="183"/>
      <c r="FB197" s="183"/>
      <c r="FC197" s="183"/>
      <c r="FD197" s="183"/>
      <c r="FE197" s="183"/>
      <c r="FF197" s="120"/>
      <c r="FP197" s="120"/>
      <c r="FZ197" s="120"/>
      <c r="GJ197" s="120"/>
      <c r="GT197" s="120"/>
      <c r="HD197" s="120"/>
      <c r="HN197" s="120"/>
      <c r="HX197" s="120"/>
      <c r="IH197" s="120"/>
      <c r="IR197" s="120"/>
      <c r="JB197" s="120"/>
      <c r="JL197" s="120"/>
      <c r="JV197" s="120"/>
      <c r="KF197" s="120"/>
    </row>
    <row xmlns:x14ac="http://schemas.microsoft.com/office/spreadsheetml/2009/9/ac" r="198" s="3" customFormat="true" x14ac:dyDescent="0.25">
      <c r="A198" s="370"/>
      <c r="B198" s="120"/>
      <c r="L198" s="120"/>
      <c r="V198" s="120"/>
      <c r="AF198" s="120"/>
      <c r="AP198" s="120"/>
      <c r="AZ198" s="120"/>
      <c r="BJ198" s="120"/>
      <c r="BT198" s="120"/>
      <c r="CD198" s="120"/>
      <c r="CN198" s="120"/>
      <c r="CX198" s="182"/>
      <c r="CY198" s="183"/>
      <c r="CZ198" s="183"/>
      <c r="DA198" s="183"/>
      <c r="DB198" s="183"/>
      <c r="DC198" s="183"/>
      <c r="DD198" s="183"/>
      <c r="DE198" s="183"/>
      <c r="DF198" s="183"/>
      <c r="DG198" s="183"/>
      <c r="DH198" s="120"/>
      <c r="DR198" s="120"/>
      <c r="EB198" s="120"/>
      <c r="EL198" s="182"/>
      <c r="EM198" s="183"/>
      <c r="EN198" s="183"/>
      <c r="EO198" s="183"/>
      <c r="EP198" s="183"/>
      <c r="EQ198" s="183"/>
      <c r="ER198" s="183"/>
      <c r="ES198" s="183"/>
      <c r="ET198" s="183"/>
      <c r="EU198" s="183"/>
      <c r="EV198" s="182"/>
      <c r="EW198" s="183"/>
      <c r="EX198" s="183"/>
      <c r="EY198" s="183"/>
      <c r="EZ198" s="183"/>
      <c r="FA198" s="183"/>
      <c r="FB198" s="183"/>
      <c r="FC198" s="183"/>
      <c r="FD198" s="183"/>
      <c r="FE198" s="183"/>
      <c r="FF198" s="120"/>
      <c r="FP198" s="120"/>
      <c r="FZ198" s="120"/>
      <c r="GJ198" s="120"/>
      <c r="GT198" s="120"/>
      <c r="HD198" s="120"/>
      <c r="HN198" s="120"/>
      <c r="HX198" s="120"/>
      <c r="IH198" s="120"/>
      <c r="IR198" s="120"/>
      <c r="JB198" s="120"/>
      <c r="JL198" s="120"/>
      <c r="JV198" s="120"/>
      <c r="KF198" s="120"/>
    </row>
    <row xmlns:x14ac="http://schemas.microsoft.com/office/spreadsheetml/2009/9/ac" r="199" s="3" customFormat="true" x14ac:dyDescent="0.25">
      <c r="A199" s="370"/>
      <c r="B199" s="120"/>
      <c r="L199" s="120"/>
      <c r="V199" s="120"/>
      <c r="AF199" s="120"/>
      <c r="AP199" s="120"/>
      <c r="AZ199" s="120"/>
      <c r="BJ199" s="120"/>
      <c r="BT199" s="120"/>
      <c r="CD199" s="120"/>
      <c r="CN199" s="120"/>
      <c r="CX199" s="182"/>
      <c r="CY199" s="183"/>
      <c r="CZ199" s="183"/>
      <c r="DA199" s="183"/>
      <c r="DB199" s="183"/>
      <c r="DC199" s="183"/>
      <c r="DD199" s="183"/>
      <c r="DE199" s="183"/>
      <c r="DF199" s="183"/>
      <c r="DG199" s="183"/>
      <c r="DH199" s="120"/>
      <c r="DR199" s="120"/>
      <c r="EB199" s="120"/>
      <c r="EL199" s="182"/>
      <c r="EM199" s="183"/>
      <c r="EN199" s="183"/>
      <c r="EO199" s="183"/>
      <c r="EP199" s="183"/>
      <c r="EQ199" s="183"/>
      <c r="ER199" s="183"/>
      <c r="ES199" s="183"/>
      <c r="ET199" s="183"/>
      <c r="EU199" s="183"/>
      <c r="EV199" s="182"/>
      <c r="EW199" s="183"/>
      <c r="EX199" s="183"/>
      <c r="EY199" s="183"/>
      <c r="EZ199" s="183"/>
      <c r="FA199" s="183"/>
      <c r="FB199" s="183"/>
      <c r="FC199" s="183"/>
      <c r="FD199" s="183"/>
      <c r="FE199" s="183"/>
      <c r="FF199" s="120"/>
      <c r="FP199" s="120"/>
      <c r="FZ199" s="120"/>
      <c r="GJ199" s="120"/>
      <c r="GT199" s="120"/>
      <c r="HD199" s="120"/>
      <c r="HN199" s="120"/>
      <c r="HX199" s="120"/>
      <c r="IH199" s="120"/>
      <c r="IR199" s="120"/>
      <c r="JB199" s="120"/>
      <c r="JL199" s="120"/>
      <c r="JV199" s="120"/>
      <c r="KF199" s="120"/>
    </row>
    <row xmlns:x14ac="http://schemas.microsoft.com/office/spreadsheetml/2009/9/ac" r="200" s="3" customFormat="true" x14ac:dyDescent="0.25">
      <c r="A200" s="370"/>
      <c r="B200" s="120"/>
      <c r="L200" s="120"/>
      <c r="V200" s="120"/>
      <c r="AF200" s="120"/>
      <c r="AP200" s="120"/>
      <c r="AZ200" s="120"/>
      <c r="BJ200" s="120"/>
      <c r="BT200" s="120"/>
      <c r="CD200" s="120"/>
      <c r="CN200" s="120"/>
      <c r="CX200" s="182"/>
      <c r="CY200" s="183"/>
      <c r="CZ200" s="183"/>
      <c r="DA200" s="183"/>
      <c r="DB200" s="183"/>
      <c r="DC200" s="183"/>
      <c r="DD200" s="183"/>
      <c r="DE200" s="183"/>
      <c r="DF200" s="183"/>
      <c r="DG200" s="183"/>
      <c r="DH200" s="120"/>
      <c r="DR200" s="120"/>
      <c r="EB200" s="120"/>
      <c r="EL200" s="182"/>
      <c r="EM200" s="183"/>
      <c r="EN200" s="183"/>
      <c r="EO200" s="183"/>
      <c r="EP200" s="183"/>
      <c r="EQ200" s="183"/>
      <c r="ER200" s="183"/>
      <c r="ES200" s="183"/>
      <c r="ET200" s="183"/>
      <c r="EU200" s="183"/>
      <c r="EV200" s="182"/>
      <c r="EW200" s="183"/>
      <c r="EX200" s="183"/>
      <c r="EY200" s="183"/>
      <c r="EZ200" s="183"/>
      <c r="FA200" s="183"/>
      <c r="FB200" s="183"/>
      <c r="FC200" s="183"/>
      <c r="FD200" s="183"/>
      <c r="FE200" s="183"/>
      <c r="FF200" s="120"/>
      <c r="FP200" s="120"/>
      <c r="FZ200" s="120"/>
      <c r="GJ200" s="120"/>
      <c r="GT200" s="120"/>
      <c r="HD200" s="120"/>
      <c r="HN200" s="120"/>
      <c r="HX200" s="120"/>
      <c r="IH200" s="120"/>
      <c r="IR200" s="120"/>
      <c r="JB200" s="120"/>
      <c r="JL200" s="120"/>
      <c r="JV200" s="120"/>
      <c r="KF200" s="120"/>
    </row>
    <row xmlns:x14ac="http://schemas.microsoft.com/office/spreadsheetml/2009/9/ac" r="201" s="3" customFormat="true" x14ac:dyDescent="0.25">
      <c r="A201" s="370"/>
      <c r="B201" s="120"/>
      <c r="L201" s="120"/>
      <c r="V201" s="120"/>
      <c r="AF201" s="120"/>
      <c r="AP201" s="120"/>
      <c r="AZ201" s="120"/>
      <c r="BJ201" s="120"/>
      <c r="BT201" s="120"/>
      <c r="CD201" s="120"/>
      <c r="CN201" s="120"/>
      <c r="CX201" s="182"/>
      <c r="CY201" s="183"/>
      <c r="CZ201" s="183"/>
      <c r="DA201" s="183"/>
      <c r="DB201" s="183"/>
      <c r="DC201" s="183"/>
      <c r="DD201" s="183"/>
      <c r="DE201" s="183"/>
      <c r="DF201" s="183"/>
      <c r="DG201" s="183"/>
      <c r="DH201" s="120"/>
      <c r="DR201" s="120"/>
      <c r="EB201" s="120"/>
      <c r="EL201" s="182"/>
      <c r="EM201" s="183"/>
      <c r="EN201" s="183"/>
      <c r="EO201" s="183"/>
      <c r="EP201" s="183"/>
      <c r="EQ201" s="183"/>
      <c r="ER201" s="183"/>
      <c r="ES201" s="183"/>
      <c r="ET201" s="183"/>
      <c r="EU201" s="183"/>
      <c r="EV201" s="182"/>
      <c r="EW201" s="183"/>
      <c r="EX201" s="183"/>
      <c r="EY201" s="183"/>
      <c r="EZ201" s="183"/>
      <c r="FA201" s="183"/>
      <c r="FB201" s="183"/>
      <c r="FC201" s="183"/>
      <c r="FD201" s="183"/>
      <c r="FE201" s="183"/>
      <c r="FF201" s="120"/>
      <c r="FP201" s="120"/>
      <c r="FZ201" s="120"/>
      <c r="GJ201" s="120"/>
      <c r="GT201" s="120"/>
      <c r="HD201" s="120"/>
      <c r="HN201" s="120"/>
      <c r="HX201" s="120"/>
      <c r="IH201" s="120"/>
      <c r="IR201" s="120"/>
      <c r="JB201" s="120"/>
      <c r="JL201" s="120"/>
      <c r="JV201" s="120"/>
      <c r="KF201" s="120"/>
    </row>
    <row xmlns:x14ac="http://schemas.microsoft.com/office/spreadsheetml/2009/9/ac" r="202" s="3" customFormat="true" x14ac:dyDescent="0.25">
      <c r="A202" s="370"/>
      <c r="B202" s="120"/>
      <c r="L202" s="120"/>
      <c r="V202" s="120"/>
      <c r="AF202" s="120"/>
      <c r="AP202" s="120"/>
      <c r="AZ202" s="120"/>
      <c r="BJ202" s="120"/>
      <c r="BT202" s="120"/>
      <c r="CD202" s="120"/>
      <c r="CN202" s="120"/>
      <c r="CX202" s="182"/>
      <c r="CY202" s="183"/>
      <c r="CZ202" s="183"/>
      <c r="DA202" s="183"/>
      <c r="DB202" s="183"/>
      <c r="DC202" s="183"/>
      <c r="DD202" s="183"/>
      <c r="DE202" s="183"/>
      <c r="DF202" s="183"/>
      <c r="DG202" s="183"/>
      <c r="DH202" s="120"/>
      <c r="DR202" s="120"/>
      <c r="EB202" s="120"/>
      <c r="EL202" s="182"/>
      <c r="EM202" s="183"/>
      <c r="EN202" s="183"/>
      <c r="EO202" s="183"/>
      <c r="EP202" s="183"/>
      <c r="EQ202" s="183"/>
      <c r="ER202" s="183"/>
      <c r="ES202" s="183"/>
      <c r="ET202" s="183"/>
      <c r="EU202" s="183"/>
      <c r="EV202" s="182"/>
      <c r="EW202" s="183"/>
      <c r="EX202" s="183"/>
      <c r="EY202" s="183"/>
      <c r="EZ202" s="183"/>
      <c r="FA202" s="183"/>
      <c r="FB202" s="183"/>
      <c r="FC202" s="183"/>
      <c r="FD202" s="183"/>
      <c r="FE202" s="183"/>
      <c r="FF202" s="120"/>
      <c r="FP202" s="120"/>
      <c r="FZ202" s="120"/>
      <c r="GJ202" s="120"/>
      <c r="GT202" s="120"/>
      <c r="HD202" s="120"/>
      <c r="HN202" s="120"/>
      <c r="HX202" s="120"/>
      <c r="IH202" s="120"/>
      <c r="IR202" s="120"/>
      <c r="JB202" s="120"/>
      <c r="JL202" s="120"/>
      <c r="JV202" s="120"/>
      <c r="KF202" s="120"/>
    </row>
    <row xmlns:x14ac="http://schemas.microsoft.com/office/spreadsheetml/2009/9/ac" r="203" s="3" customFormat="true" x14ac:dyDescent="0.25">
      <c r="A203" s="370"/>
      <c r="B203" s="120"/>
      <c r="L203" s="120"/>
      <c r="V203" s="120"/>
      <c r="AF203" s="120"/>
      <c r="AP203" s="120"/>
      <c r="AZ203" s="120"/>
      <c r="BJ203" s="120"/>
      <c r="BT203" s="120"/>
      <c r="CD203" s="120"/>
      <c r="CN203" s="120"/>
      <c r="CX203" s="182"/>
      <c r="CY203" s="183"/>
      <c r="CZ203" s="183"/>
      <c r="DA203" s="183"/>
      <c r="DB203" s="183"/>
      <c r="DC203" s="183"/>
      <c r="DD203" s="183"/>
      <c r="DE203" s="183"/>
      <c r="DF203" s="183"/>
      <c r="DG203" s="183"/>
      <c r="DH203" s="120"/>
      <c r="DR203" s="120"/>
      <c r="EB203" s="120"/>
      <c r="EL203" s="182"/>
      <c r="EM203" s="183"/>
      <c r="EN203" s="183"/>
      <c r="EO203" s="183"/>
      <c r="EP203" s="183"/>
      <c r="EQ203" s="183"/>
      <c r="ER203" s="183"/>
      <c r="ES203" s="183"/>
      <c r="ET203" s="183"/>
      <c r="EU203" s="183"/>
      <c r="EV203" s="182"/>
      <c r="EW203" s="183"/>
      <c r="EX203" s="183"/>
      <c r="EY203" s="183"/>
      <c r="EZ203" s="183"/>
      <c r="FA203" s="183"/>
      <c r="FB203" s="183"/>
      <c r="FC203" s="183"/>
      <c r="FD203" s="183"/>
      <c r="FE203" s="183"/>
      <c r="FF203" s="120"/>
      <c r="FP203" s="120"/>
      <c r="FZ203" s="120"/>
      <c r="GJ203" s="120"/>
      <c r="GT203" s="120"/>
      <c r="HD203" s="120"/>
      <c r="HN203" s="120"/>
      <c r="HX203" s="120"/>
      <c r="IH203" s="120"/>
      <c r="IR203" s="120"/>
      <c r="JB203" s="120"/>
      <c r="JL203" s="120"/>
      <c r="JV203" s="120"/>
      <c r="KF203" s="120"/>
    </row>
    <row xmlns:x14ac="http://schemas.microsoft.com/office/spreadsheetml/2009/9/ac" r="204" s="3" customFormat="true" x14ac:dyDescent="0.25">
      <c r="A204" s="370"/>
      <c r="B204" s="120"/>
      <c r="L204" s="120"/>
      <c r="V204" s="120"/>
      <c r="AF204" s="120"/>
      <c r="AP204" s="120"/>
      <c r="AZ204" s="120"/>
      <c r="BJ204" s="120"/>
      <c r="BT204" s="120"/>
      <c r="CD204" s="120"/>
      <c r="CN204" s="120"/>
      <c r="CX204" s="182"/>
      <c r="CY204" s="183"/>
      <c r="CZ204" s="183"/>
      <c r="DA204" s="183"/>
      <c r="DB204" s="183"/>
      <c r="DC204" s="183"/>
      <c r="DD204" s="183"/>
      <c r="DE204" s="183"/>
      <c r="DF204" s="183"/>
      <c r="DG204" s="183"/>
      <c r="DH204" s="120"/>
      <c r="DR204" s="120"/>
      <c r="EB204" s="120"/>
      <c r="EL204" s="182"/>
      <c r="EM204" s="183"/>
      <c r="EN204" s="183"/>
      <c r="EO204" s="183"/>
      <c r="EP204" s="183"/>
      <c r="EQ204" s="183"/>
      <c r="ER204" s="183"/>
      <c r="ES204" s="183"/>
      <c r="ET204" s="183"/>
      <c r="EU204" s="183"/>
      <c r="EV204" s="182"/>
      <c r="EW204" s="183"/>
      <c r="EX204" s="183"/>
      <c r="EY204" s="183"/>
      <c r="EZ204" s="183"/>
      <c r="FA204" s="183"/>
      <c r="FB204" s="183"/>
      <c r="FC204" s="183"/>
      <c r="FD204" s="183"/>
      <c r="FE204" s="183"/>
      <c r="FF204" s="120"/>
      <c r="FP204" s="120"/>
      <c r="FZ204" s="120"/>
      <c r="GJ204" s="120"/>
      <c r="GT204" s="120"/>
      <c r="HD204" s="120"/>
      <c r="HN204" s="120"/>
      <c r="HX204" s="120"/>
      <c r="IH204" s="120"/>
      <c r="IR204" s="120"/>
      <c r="JB204" s="120"/>
      <c r="JL204" s="120"/>
      <c r="JV204" s="120"/>
      <c r="KF204" s="120"/>
    </row>
    <row xmlns:x14ac="http://schemas.microsoft.com/office/spreadsheetml/2009/9/ac" r="205" s="3" customFormat="true" x14ac:dyDescent="0.25">
      <c r="A205" s="370"/>
      <c r="B205" s="120"/>
      <c r="L205" s="120"/>
      <c r="V205" s="120"/>
      <c r="AF205" s="120"/>
      <c r="AP205" s="120"/>
      <c r="AZ205" s="120"/>
      <c r="BJ205" s="120"/>
      <c r="BT205" s="120"/>
      <c r="CD205" s="120"/>
      <c r="CN205" s="120"/>
      <c r="CX205" s="182"/>
      <c r="CY205" s="183"/>
      <c r="CZ205" s="183"/>
      <c r="DA205" s="183"/>
      <c r="DB205" s="183"/>
      <c r="DC205" s="183"/>
      <c r="DD205" s="183"/>
      <c r="DE205" s="183"/>
      <c r="DF205" s="183"/>
      <c r="DG205" s="183"/>
      <c r="DH205" s="120"/>
      <c r="DR205" s="120"/>
      <c r="EB205" s="120"/>
      <c r="EL205" s="182"/>
      <c r="EM205" s="183"/>
      <c r="EN205" s="183"/>
      <c r="EO205" s="183"/>
      <c r="EP205" s="183"/>
      <c r="EQ205" s="183"/>
      <c r="ER205" s="183"/>
      <c r="ES205" s="183"/>
      <c r="ET205" s="183"/>
      <c r="EU205" s="183"/>
      <c r="EV205" s="182"/>
      <c r="EW205" s="183"/>
      <c r="EX205" s="183"/>
      <c r="EY205" s="183"/>
      <c r="EZ205" s="183"/>
      <c r="FA205" s="183"/>
      <c r="FB205" s="183"/>
      <c r="FC205" s="183"/>
      <c r="FD205" s="183"/>
      <c r="FE205" s="183"/>
      <c r="FF205" s="120"/>
      <c r="FP205" s="120"/>
      <c r="FZ205" s="120"/>
      <c r="GJ205" s="120"/>
      <c r="GT205" s="120"/>
      <c r="HD205" s="120"/>
      <c r="HN205" s="120"/>
      <c r="HX205" s="120"/>
      <c r="IH205" s="120"/>
      <c r="IR205" s="120"/>
      <c r="JB205" s="120"/>
      <c r="JL205" s="120"/>
      <c r="JV205" s="120"/>
      <c r="KF205" s="120"/>
    </row>
    <row xmlns:x14ac="http://schemas.microsoft.com/office/spreadsheetml/2009/9/ac" r="206" s="3" customFormat="true" x14ac:dyDescent="0.25">
      <c r="A206" s="370"/>
      <c r="B206" s="120"/>
      <c r="L206" s="120"/>
      <c r="V206" s="120"/>
      <c r="AF206" s="120"/>
      <c r="AP206" s="120"/>
      <c r="AZ206" s="120"/>
      <c r="BJ206" s="120"/>
      <c r="BT206" s="120"/>
      <c r="CD206" s="120"/>
      <c r="CN206" s="120"/>
      <c r="CX206" s="182"/>
      <c r="CY206" s="183"/>
      <c r="CZ206" s="183"/>
      <c r="DA206" s="183"/>
      <c r="DB206" s="183"/>
      <c r="DC206" s="183"/>
      <c r="DD206" s="183"/>
      <c r="DE206" s="183"/>
      <c r="DF206" s="183"/>
      <c r="DG206" s="183"/>
      <c r="DH206" s="120"/>
      <c r="DR206" s="120"/>
      <c r="EB206" s="120"/>
      <c r="EL206" s="182"/>
      <c r="EM206" s="183"/>
      <c r="EN206" s="183"/>
      <c r="EO206" s="183"/>
      <c r="EP206" s="183"/>
      <c r="EQ206" s="183"/>
      <c r="ER206" s="183"/>
      <c r="ES206" s="183"/>
      <c r="ET206" s="183"/>
      <c r="EU206" s="183"/>
      <c r="EV206" s="182"/>
      <c r="EW206" s="183"/>
      <c r="EX206" s="183"/>
      <c r="EY206" s="183"/>
      <c r="EZ206" s="183"/>
      <c r="FA206" s="183"/>
      <c r="FB206" s="183"/>
      <c r="FC206" s="183"/>
      <c r="FD206" s="183"/>
      <c r="FE206" s="183"/>
      <c r="FF206" s="120"/>
      <c r="FP206" s="120"/>
      <c r="FZ206" s="120"/>
      <c r="GJ206" s="120"/>
      <c r="GT206" s="120"/>
      <c r="HD206" s="120"/>
      <c r="HN206" s="120"/>
      <c r="HX206" s="120"/>
      <c r="IH206" s="120"/>
      <c r="IR206" s="120"/>
      <c r="JB206" s="120"/>
      <c r="JL206" s="120"/>
      <c r="JV206" s="120"/>
      <c r="KF206" s="120"/>
    </row>
    <row xmlns:x14ac="http://schemas.microsoft.com/office/spreadsheetml/2009/9/ac" r="207" s="3" customFormat="true" x14ac:dyDescent="0.25">
      <c r="A207" s="370"/>
      <c r="B207" s="120"/>
      <c r="L207" s="120"/>
      <c r="V207" s="120"/>
      <c r="AF207" s="120"/>
      <c r="AP207" s="120"/>
      <c r="AZ207" s="120"/>
      <c r="BJ207" s="120"/>
      <c r="BT207" s="120"/>
      <c r="CD207" s="120"/>
      <c r="CN207" s="120"/>
      <c r="CX207" s="182"/>
      <c r="CY207" s="183"/>
      <c r="CZ207" s="183"/>
      <c r="DA207" s="183"/>
      <c r="DB207" s="183"/>
      <c r="DC207" s="183"/>
      <c r="DD207" s="183"/>
      <c r="DE207" s="183"/>
      <c r="DF207" s="183"/>
      <c r="DG207" s="183"/>
      <c r="DH207" s="120"/>
      <c r="DR207" s="120"/>
      <c r="EB207" s="120"/>
      <c r="EL207" s="182"/>
      <c r="EM207" s="183"/>
      <c r="EN207" s="183"/>
      <c r="EO207" s="183"/>
      <c r="EP207" s="183"/>
      <c r="EQ207" s="183"/>
      <c r="ER207" s="183"/>
      <c r="ES207" s="183"/>
      <c r="ET207" s="183"/>
      <c r="EU207" s="183"/>
      <c r="EV207" s="182"/>
      <c r="EW207" s="183"/>
      <c r="EX207" s="183"/>
      <c r="EY207" s="183"/>
      <c r="EZ207" s="183"/>
      <c r="FA207" s="183"/>
      <c r="FB207" s="183"/>
      <c r="FC207" s="183"/>
      <c r="FD207" s="183"/>
      <c r="FE207" s="183"/>
      <c r="FF207" s="120"/>
      <c r="FP207" s="120"/>
      <c r="FZ207" s="120"/>
      <c r="GJ207" s="120"/>
      <c r="GT207" s="120"/>
      <c r="HD207" s="120"/>
      <c r="HN207" s="120"/>
      <c r="HX207" s="120"/>
      <c r="IH207" s="120"/>
      <c r="IR207" s="120"/>
      <c r="JB207" s="120"/>
      <c r="JL207" s="120"/>
      <c r="JV207" s="120"/>
      <c r="KF207" s="120"/>
    </row>
    <row xmlns:x14ac="http://schemas.microsoft.com/office/spreadsheetml/2009/9/ac" r="208" s="3" customFormat="true" x14ac:dyDescent="0.25">
      <c r="A208" s="370"/>
      <c r="B208" s="120"/>
      <c r="L208" s="120"/>
      <c r="V208" s="120"/>
      <c r="AF208" s="120"/>
      <c r="AP208" s="120"/>
      <c r="AZ208" s="120"/>
      <c r="BJ208" s="120"/>
      <c r="BT208" s="120"/>
      <c r="CD208" s="120"/>
      <c r="CN208" s="120"/>
      <c r="CX208" s="182"/>
      <c r="CY208" s="183"/>
      <c r="CZ208" s="183"/>
      <c r="DA208" s="183"/>
      <c r="DB208" s="183"/>
      <c r="DC208" s="183"/>
      <c r="DD208" s="183"/>
      <c r="DE208" s="183"/>
      <c r="DF208" s="183"/>
      <c r="DG208" s="183"/>
      <c r="DH208" s="120"/>
      <c r="DR208" s="120"/>
      <c r="EB208" s="120"/>
      <c r="EL208" s="182"/>
      <c r="EM208" s="183"/>
      <c r="EN208" s="183"/>
      <c r="EO208" s="183"/>
      <c r="EP208" s="183"/>
      <c r="EQ208" s="183"/>
      <c r="ER208" s="183"/>
      <c r="ES208" s="183"/>
      <c r="ET208" s="183"/>
      <c r="EU208" s="183"/>
      <c r="EV208" s="182"/>
      <c r="EW208" s="183"/>
      <c r="EX208" s="183"/>
      <c r="EY208" s="183"/>
      <c r="EZ208" s="183"/>
      <c r="FA208" s="183"/>
      <c r="FB208" s="183"/>
      <c r="FC208" s="183"/>
      <c r="FD208" s="183"/>
      <c r="FE208" s="183"/>
      <c r="FF208" s="120"/>
      <c r="FP208" s="120"/>
      <c r="FZ208" s="120"/>
      <c r="GJ208" s="120"/>
      <c r="GT208" s="120"/>
      <c r="HD208" s="120"/>
      <c r="HN208" s="120"/>
      <c r="HX208" s="120"/>
      <c r="IH208" s="120"/>
      <c r="IR208" s="120"/>
      <c r="JB208" s="120"/>
      <c r="JL208" s="120"/>
      <c r="JV208" s="120"/>
      <c r="KF208" s="120"/>
    </row>
    <row xmlns:x14ac="http://schemas.microsoft.com/office/spreadsheetml/2009/9/ac" r="209" s="3" customFormat="true" x14ac:dyDescent="0.25">
      <c r="A209" s="370"/>
      <c r="B209" s="120"/>
      <c r="L209" s="120"/>
      <c r="V209" s="120"/>
      <c r="AF209" s="120"/>
      <c r="AP209" s="120"/>
      <c r="AZ209" s="120"/>
      <c r="BJ209" s="120"/>
      <c r="BT209" s="120"/>
      <c r="CD209" s="120"/>
      <c r="CN209" s="120"/>
      <c r="CX209" s="182"/>
      <c r="CY209" s="183"/>
      <c r="CZ209" s="183"/>
      <c r="DA209" s="183"/>
      <c r="DB209" s="183"/>
      <c r="DC209" s="183"/>
      <c r="DD209" s="183"/>
      <c r="DE209" s="183"/>
      <c r="DF209" s="183"/>
      <c r="DG209" s="183"/>
      <c r="DH209" s="120"/>
      <c r="DR209" s="120"/>
      <c r="EB209" s="120"/>
      <c r="EL209" s="182"/>
      <c r="EM209" s="183"/>
      <c r="EN209" s="183"/>
      <c r="EO209" s="183"/>
      <c r="EP209" s="183"/>
      <c r="EQ209" s="183"/>
      <c r="ER209" s="183"/>
      <c r="ES209" s="183"/>
      <c r="ET209" s="183"/>
      <c r="EU209" s="183"/>
      <c r="EV209" s="182"/>
      <c r="EW209" s="183"/>
      <c r="EX209" s="183"/>
      <c r="EY209" s="183"/>
      <c r="EZ209" s="183"/>
      <c r="FA209" s="183"/>
      <c r="FB209" s="183"/>
      <c r="FC209" s="183"/>
      <c r="FD209" s="183"/>
      <c r="FE209" s="183"/>
      <c r="FF209" s="120"/>
      <c r="FP209" s="120"/>
      <c r="FZ209" s="120"/>
      <c r="GJ209" s="120"/>
      <c r="GT209" s="120"/>
      <c r="HD209" s="120"/>
      <c r="HN209" s="120"/>
      <c r="HX209" s="120"/>
      <c r="IH209" s="120"/>
      <c r="IR209" s="120"/>
      <c r="JB209" s="120"/>
      <c r="JL209" s="120"/>
      <c r="JV209" s="120"/>
      <c r="KF209" s="120"/>
    </row>
    <row xmlns:x14ac="http://schemas.microsoft.com/office/spreadsheetml/2009/9/ac" r="210" s="3" customFormat="true" x14ac:dyDescent="0.25">
      <c r="A210" s="370"/>
      <c r="B210" s="120"/>
      <c r="L210" s="120"/>
      <c r="V210" s="120"/>
      <c r="AF210" s="120"/>
      <c r="AP210" s="120"/>
      <c r="AZ210" s="120"/>
      <c r="BJ210" s="120"/>
      <c r="BT210" s="120"/>
      <c r="CD210" s="120"/>
      <c r="CN210" s="120"/>
      <c r="CX210" s="182"/>
      <c r="CY210" s="183"/>
      <c r="CZ210" s="183"/>
      <c r="DA210" s="183"/>
      <c r="DB210" s="183"/>
      <c r="DC210" s="183"/>
      <c r="DD210" s="183"/>
      <c r="DE210" s="183"/>
      <c r="DF210" s="183"/>
      <c r="DG210" s="183"/>
      <c r="DH210" s="120"/>
      <c r="DR210" s="120"/>
      <c r="EB210" s="120"/>
      <c r="EL210" s="182"/>
      <c r="EM210" s="183"/>
      <c r="EN210" s="183"/>
      <c r="EO210" s="183"/>
      <c r="EP210" s="183"/>
      <c r="EQ210" s="183"/>
      <c r="ER210" s="183"/>
      <c r="ES210" s="183"/>
      <c r="ET210" s="183"/>
      <c r="EU210" s="183"/>
      <c r="EV210" s="182"/>
      <c r="EW210" s="183"/>
      <c r="EX210" s="183"/>
      <c r="EY210" s="183"/>
      <c r="EZ210" s="183"/>
      <c r="FA210" s="183"/>
      <c r="FB210" s="183"/>
      <c r="FC210" s="183"/>
      <c r="FD210" s="183"/>
      <c r="FE210" s="183"/>
      <c r="FF210" s="120"/>
      <c r="FP210" s="120"/>
      <c r="FZ210" s="120"/>
      <c r="GJ210" s="120"/>
      <c r="GT210" s="120"/>
      <c r="HD210" s="120"/>
      <c r="HN210" s="120"/>
      <c r="HX210" s="120"/>
      <c r="IH210" s="120"/>
      <c r="IR210" s="120"/>
      <c r="JB210" s="120"/>
      <c r="JL210" s="120"/>
      <c r="JV210" s="120"/>
      <c r="KF210" s="120"/>
    </row>
    <row xmlns:x14ac="http://schemas.microsoft.com/office/spreadsheetml/2009/9/ac" r="211" s="3" customFormat="true" x14ac:dyDescent="0.25">
      <c r="A211" s="370"/>
      <c r="B211" s="120"/>
      <c r="L211" s="120"/>
      <c r="V211" s="120"/>
      <c r="AF211" s="120"/>
      <c r="AP211" s="120"/>
      <c r="AZ211" s="120"/>
      <c r="BJ211" s="120"/>
      <c r="BT211" s="120"/>
      <c r="CD211" s="120"/>
      <c r="CN211" s="120"/>
      <c r="CX211" s="182"/>
      <c r="CY211" s="183"/>
      <c r="CZ211" s="183"/>
      <c r="DA211" s="183"/>
      <c r="DB211" s="183"/>
      <c r="DC211" s="183"/>
      <c r="DD211" s="183"/>
      <c r="DE211" s="183"/>
      <c r="DF211" s="183"/>
      <c r="DG211" s="183"/>
      <c r="DH211" s="120"/>
      <c r="DR211" s="120"/>
      <c r="EB211" s="120"/>
      <c r="EL211" s="182"/>
      <c r="EM211" s="183"/>
      <c r="EN211" s="183"/>
      <c r="EO211" s="183"/>
      <c r="EP211" s="183"/>
      <c r="EQ211" s="183"/>
      <c r="ER211" s="183"/>
      <c r="ES211" s="183"/>
      <c r="ET211" s="183"/>
      <c r="EU211" s="183"/>
      <c r="EV211" s="182"/>
      <c r="EW211" s="183"/>
      <c r="EX211" s="183"/>
      <c r="EY211" s="183"/>
      <c r="EZ211" s="183"/>
      <c r="FA211" s="183"/>
      <c r="FB211" s="183"/>
      <c r="FC211" s="183"/>
      <c r="FD211" s="183"/>
      <c r="FE211" s="183"/>
      <c r="FF211" s="120"/>
      <c r="FP211" s="120"/>
      <c r="FZ211" s="120"/>
      <c r="GJ211" s="120"/>
      <c r="GT211" s="120"/>
      <c r="HD211" s="120"/>
      <c r="HN211" s="120"/>
      <c r="HX211" s="120"/>
      <c r="IH211" s="120"/>
      <c r="IR211" s="120"/>
      <c r="JB211" s="120"/>
      <c r="JL211" s="120"/>
      <c r="JV211" s="120"/>
      <c r="KF211" s="120"/>
    </row>
    <row xmlns:x14ac="http://schemas.microsoft.com/office/spreadsheetml/2009/9/ac" r="212" s="3" customFormat="true" x14ac:dyDescent="0.25">
      <c r="A212" s="370"/>
      <c r="B212" s="120"/>
      <c r="L212" s="120"/>
      <c r="V212" s="120"/>
      <c r="AF212" s="120"/>
      <c r="AP212" s="120"/>
      <c r="AZ212" s="120"/>
      <c r="BJ212" s="120"/>
      <c r="BT212" s="120"/>
      <c r="CD212" s="120"/>
      <c r="CN212" s="120"/>
      <c r="CX212" s="182"/>
      <c r="CY212" s="183"/>
      <c r="CZ212" s="183"/>
      <c r="DA212" s="183"/>
      <c r="DB212" s="183"/>
      <c r="DC212" s="183"/>
      <c r="DD212" s="183"/>
      <c r="DE212" s="183"/>
      <c r="DF212" s="183"/>
      <c r="DG212" s="183"/>
      <c r="DH212" s="120"/>
      <c r="DR212" s="120"/>
      <c r="EB212" s="120"/>
      <c r="EL212" s="182"/>
      <c r="EM212" s="183"/>
      <c r="EN212" s="183"/>
      <c r="EO212" s="183"/>
      <c r="EP212" s="183"/>
      <c r="EQ212" s="183"/>
      <c r="ER212" s="183"/>
      <c r="ES212" s="183"/>
      <c r="ET212" s="183"/>
      <c r="EU212" s="183"/>
      <c r="EV212" s="182"/>
      <c r="EW212" s="183"/>
      <c r="EX212" s="183"/>
      <c r="EY212" s="183"/>
      <c r="EZ212" s="183"/>
      <c r="FA212" s="183"/>
      <c r="FB212" s="183"/>
      <c r="FC212" s="183"/>
      <c r="FD212" s="183"/>
      <c r="FE212" s="183"/>
      <c r="FF212" s="120"/>
      <c r="FP212" s="120"/>
      <c r="FZ212" s="120"/>
      <c r="GJ212" s="120"/>
      <c r="GT212" s="120"/>
      <c r="HD212" s="120"/>
      <c r="HN212" s="120"/>
      <c r="HX212" s="120"/>
      <c r="IH212" s="120"/>
      <c r="IR212" s="120"/>
      <c r="JB212" s="120"/>
      <c r="JL212" s="120"/>
      <c r="JV212" s="120"/>
      <c r="KF212" s="120"/>
    </row>
    <row xmlns:x14ac="http://schemas.microsoft.com/office/spreadsheetml/2009/9/ac" r="213" s="3" customFormat="true" x14ac:dyDescent="0.25">
      <c r="A213" s="370"/>
      <c r="B213" s="120"/>
      <c r="L213" s="120"/>
      <c r="V213" s="120"/>
      <c r="AF213" s="120"/>
      <c r="AP213" s="120"/>
      <c r="AZ213" s="120"/>
      <c r="BJ213" s="120"/>
      <c r="BT213" s="120"/>
      <c r="CD213" s="120"/>
      <c r="CN213" s="120"/>
      <c r="CX213" s="182"/>
      <c r="CY213" s="183"/>
      <c r="CZ213" s="183"/>
      <c r="DA213" s="183"/>
      <c r="DB213" s="183"/>
      <c r="DC213" s="183"/>
      <c r="DD213" s="183"/>
      <c r="DE213" s="183"/>
      <c r="DF213" s="183"/>
      <c r="DG213" s="183"/>
      <c r="DH213" s="120"/>
      <c r="DR213" s="120"/>
      <c r="EB213" s="120"/>
      <c r="EL213" s="182"/>
      <c r="EM213" s="183"/>
      <c r="EN213" s="183"/>
      <c r="EO213" s="183"/>
      <c r="EP213" s="183"/>
      <c r="EQ213" s="183"/>
      <c r="ER213" s="183"/>
      <c r="ES213" s="183"/>
      <c r="ET213" s="183"/>
      <c r="EU213" s="183"/>
      <c r="EV213" s="182"/>
      <c r="EW213" s="183"/>
      <c r="EX213" s="183"/>
      <c r="EY213" s="183"/>
      <c r="EZ213" s="183"/>
      <c r="FA213" s="183"/>
      <c r="FB213" s="183"/>
      <c r="FC213" s="183"/>
      <c r="FD213" s="183"/>
      <c r="FE213" s="183"/>
      <c r="FF213" s="120"/>
      <c r="FP213" s="120"/>
      <c r="FZ213" s="120"/>
      <c r="GJ213" s="120"/>
      <c r="GT213" s="120"/>
      <c r="HD213" s="120"/>
      <c r="HN213" s="120"/>
      <c r="HX213" s="120"/>
      <c r="IH213" s="120"/>
      <c r="IR213" s="120"/>
      <c r="JB213" s="120"/>
      <c r="JL213" s="120"/>
      <c r="JV213" s="120"/>
      <c r="KF213" s="120"/>
    </row>
    <row xmlns:x14ac="http://schemas.microsoft.com/office/spreadsheetml/2009/9/ac" r="214" s="3" customFormat="true" x14ac:dyDescent="0.25">
      <c r="A214" s="370"/>
      <c r="B214" s="120"/>
      <c r="L214" s="120"/>
      <c r="V214" s="120"/>
      <c r="AF214" s="120"/>
      <c r="AP214" s="120"/>
      <c r="AZ214" s="120"/>
      <c r="BJ214" s="120"/>
      <c r="BT214" s="120"/>
      <c r="CD214" s="120"/>
      <c r="CN214" s="120"/>
      <c r="CX214" s="182"/>
      <c r="CY214" s="183"/>
      <c r="CZ214" s="183"/>
      <c r="DA214" s="183"/>
      <c r="DB214" s="183"/>
      <c r="DC214" s="183"/>
      <c r="DD214" s="183"/>
      <c r="DE214" s="183"/>
      <c r="DF214" s="183"/>
      <c r="DG214" s="183"/>
      <c r="DH214" s="120"/>
      <c r="DR214" s="120"/>
      <c r="EB214" s="120"/>
      <c r="EL214" s="182"/>
      <c r="EM214" s="183"/>
      <c r="EN214" s="183"/>
      <c r="EO214" s="183"/>
      <c r="EP214" s="183"/>
      <c r="EQ214" s="183"/>
      <c r="ER214" s="183"/>
      <c r="ES214" s="183"/>
      <c r="ET214" s="183"/>
      <c r="EU214" s="183"/>
      <c r="EV214" s="182"/>
      <c r="EW214" s="183"/>
      <c r="EX214" s="183"/>
      <c r="EY214" s="183"/>
      <c r="EZ214" s="183"/>
      <c r="FA214" s="183"/>
      <c r="FB214" s="183"/>
      <c r="FC214" s="183"/>
      <c r="FD214" s="183"/>
      <c r="FE214" s="183"/>
      <c r="FF214" s="120"/>
      <c r="FP214" s="120"/>
      <c r="FZ214" s="120"/>
      <c r="GJ214" s="120"/>
      <c r="GT214" s="120"/>
      <c r="HD214" s="120"/>
      <c r="HN214" s="120"/>
      <c r="HX214" s="120"/>
      <c r="IH214" s="120"/>
      <c r="IR214" s="120"/>
      <c r="JB214" s="120"/>
      <c r="JL214" s="120"/>
      <c r="JV214" s="120"/>
      <c r="KF214" s="120"/>
    </row>
    <row xmlns:x14ac="http://schemas.microsoft.com/office/spreadsheetml/2009/9/ac" r="215" s="3" customFormat="true" x14ac:dyDescent="0.25">
      <c r="A215" s="370"/>
      <c r="B215" s="120"/>
      <c r="L215" s="120"/>
      <c r="V215" s="120"/>
      <c r="AF215" s="120"/>
      <c r="AP215" s="120"/>
      <c r="AZ215" s="120"/>
      <c r="BJ215" s="120"/>
      <c r="BT215" s="120"/>
      <c r="CD215" s="120"/>
      <c r="CN215" s="120"/>
      <c r="CX215" s="182"/>
      <c r="CY215" s="183"/>
      <c r="CZ215" s="183"/>
      <c r="DA215" s="183"/>
      <c r="DB215" s="183"/>
      <c r="DC215" s="183"/>
      <c r="DD215" s="183"/>
      <c r="DE215" s="183"/>
      <c r="DF215" s="183"/>
      <c r="DG215" s="183"/>
      <c r="DH215" s="120"/>
      <c r="DR215" s="120"/>
      <c r="EB215" s="120"/>
      <c r="EL215" s="182"/>
      <c r="EM215" s="183"/>
      <c r="EN215" s="183"/>
      <c r="EO215" s="183"/>
      <c r="EP215" s="183"/>
      <c r="EQ215" s="183"/>
      <c r="ER215" s="183"/>
      <c r="ES215" s="183"/>
      <c r="ET215" s="183"/>
      <c r="EU215" s="183"/>
      <c r="EV215" s="182"/>
      <c r="EW215" s="183"/>
      <c r="EX215" s="183"/>
      <c r="EY215" s="183"/>
      <c r="EZ215" s="183"/>
      <c r="FA215" s="183"/>
      <c r="FB215" s="183"/>
      <c r="FC215" s="183"/>
      <c r="FD215" s="183"/>
      <c r="FE215" s="183"/>
      <c r="FF215" s="120"/>
      <c r="FP215" s="120"/>
      <c r="FZ215" s="120"/>
      <c r="GJ215" s="120"/>
      <c r="GT215" s="120"/>
      <c r="HD215" s="120"/>
      <c r="HN215" s="120"/>
      <c r="HX215" s="120"/>
      <c r="IH215" s="120"/>
      <c r="IR215" s="120"/>
      <c r="JB215" s="120"/>
      <c r="JL215" s="120"/>
      <c r="JV215" s="120"/>
      <c r="KF215" s="120"/>
    </row>
    <row xmlns:x14ac="http://schemas.microsoft.com/office/spreadsheetml/2009/9/ac" r="216" s="3" customFormat="true" x14ac:dyDescent="0.25">
      <c r="A216" s="370"/>
      <c r="B216" s="120"/>
      <c r="L216" s="120"/>
      <c r="V216" s="120"/>
      <c r="AF216" s="120"/>
      <c r="AP216" s="120"/>
      <c r="AZ216" s="120"/>
      <c r="BJ216" s="120"/>
      <c r="BT216" s="120"/>
      <c r="CD216" s="120"/>
      <c r="CN216" s="120"/>
      <c r="CX216" s="182"/>
      <c r="CY216" s="183"/>
      <c r="CZ216" s="183"/>
      <c r="DA216" s="183"/>
      <c r="DB216" s="183"/>
      <c r="DC216" s="183"/>
      <c r="DD216" s="183"/>
      <c r="DE216" s="183"/>
      <c r="DF216" s="183"/>
      <c r="DG216" s="183"/>
      <c r="DH216" s="120"/>
      <c r="DR216" s="120"/>
      <c r="EB216" s="120"/>
      <c r="EL216" s="182"/>
      <c r="EM216" s="183"/>
      <c r="EN216" s="183"/>
      <c r="EO216" s="183"/>
      <c r="EP216" s="183"/>
      <c r="EQ216" s="183"/>
      <c r="ER216" s="183"/>
      <c r="ES216" s="183"/>
      <c r="ET216" s="183"/>
      <c r="EU216" s="183"/>
      <c r="EV216" s="182"/>
      <c r="EW216" s="183"/>
      <c r="EX216" s="183"/>
      <c r="EY216" s="183"/>
      <c r="EZ216" s="183"/>
      <c r="FA216" s="183"/>
      <c r="FB216" s="183"/>
      <c r="FC216" s="183"/>
      <c r="FD216" s="183"/>
      <c r="FE216" s="183"/>
      <c r="FF216" s="120"/>
      <c r="FP216" s="120"/>
      <c r="FZ216" s="120"/>
      <c r="GJ216" s="120"/>
      <c r="GT216" s="120"/>
      <c r="HD216" s="120"/>
      <c r="HN216" s="120"/>
      <c r="HX216" s="120"/>
      <c r="IH216" s="120"/>
      <c r="IR216" s="120"/>
      <c r="JB216" s="120"/>
      <c r="JL216" s="120"/>
      <c r="JV216" s="120"/>
      <c r="KF216" s="120"/>
    </row>
    <row xmlns:x14ac="http://schemas.microsoft.com/office/spreadsheetml/2009/9/ac" r="217" s="3" customFormat="true" x14ac:dyDescent="0.25">
      <c r="A217" s="370"/>
      <c r="B217" s="120"/>
      <c r="L217" s="120"/>
      <c r="V217" s="120"/>
      <c r="AF217" s="120"/>
      <c r="AP217" s="120"/>
      <c r="AZ217" s="120"/>
      <c r="BJ217" s="120"/>
      <c r="BT217" s="120"/>
      <c r="CD217" s="120"/>
      <c r="CN217" s="120"/>
      <c r="CX217" s="182"/>
      <c r="CY217" s="183"/>
      <c r="CZ217" s="183"/>
      <c r="DA217" s="183"/>
      <c r="DB217" s="183"/>
      <c r="DC217" s="183"/>
      <c r="DD217" s="183"/>
      <c r="DE217" s="183"/>
      <c r="DF217" s="183"/>
      <c r="DG217" s="183"/>
      <c r="DH217" s="120"/>
      <c r="DR217" s="120"/>
      <c r="EB217" s="120"/>
      <c r="EL217" s="182"/>
      <c r="EM217" s="183"/>
      <c r="EN217" s="183"/>
      <c r="EO217" s="183"/>
      <c r="EP217" s="183"/>
      <c r="EQ217" s="183"/>
      <c r="ER217" s="183"/>
      <c r="ES217" s="183"/>
      <c r="ET217" s="183"/>
      <c r="EU217" s="183"/>
      <c r="EV217" s="182"/>
      <c r="EW217" s="183"/>
      <c r="EX217" s="183"/>
      <c r="EY217" s="183"/>
      <c r="EZ217" s="183"/>
      <c r="FA217" s="183"/>
      <c r="FB217" s="183"/>
      <c r="FC217" s="183"/>
      <c r="FD217" s="183"/>
      <c r="FE217" s="183"/>
      <c r="FF217" s="120"/>
      <c r="FP217" s="120"/>
      <c r="FZ217" s="120"/>
      <c r="GJ217" s="120"/>
      <c r="GT217" s="120"/>
      <c r="HD217" s="120"/>
      <c r="HN217" s="120"/>
      <c r="HX217" s="120"/>
      <c r="IH217" s="120"/>
      <c r="IR217" s="120"/>
      <c r="JB217" s="120"/>
      <c r="JL217" s="120"/>
      <c r="JV217" s="120"/>
      <c r="KF217" s="120"/>
    </row>
    <row xmlns:x14ac="http://schemas.microsoft.com/office/spreadsheetml/2009/9/ac" r="218" s="3" customFormat="true" x14ac:dyDescent="0.25">
      <c r="A218" s="370"/>
      <c r="B218" s="120"/>
      <c r="L218" s="120"/>
      <c r="V218" s="120"/>
      <c r="AF218" s="120"/>
      <c r="AP218" s="120"/>
      <c r="AZ218" s="120"/>
      <c r="BJ218" s="120"/>
      <c r="BT218" s="120"/>
      <c r="CD218" s="120"/>
      <c r="CN218" s="120"/>
      <c r="CX218" s="182"/>
      <c r="CY218" s="183"/>
      <c r="CZ218" s="183"/>
      <c r="DA218" s="183"/>
      <c r="DB218" s="183"/>
      <c r="DC218" s="183"/>
      <c r="DD218" s="183"/>
      <c r="DE218" s="183"/>
      <c r="DF218" s="183"/>
      <c r="DG218" s="183"/>
      <c r="DH218" s="120"/>
      <c r="DR218" s="120"/>
      <c r="EB218" s="120"/>
      <c r="EL218" s="182"/>
      <c r="EM218" s="183"/>
      <c r="EN218" s="183"/>
      <c r="EO218" s="183"/>
      <c r="EP218" s="183"/>
      <c r="EQ218" s="183"/>
      <c r="ER218" s="183"/>
      <c r="ES218" s="183"/>
      <c r="ET218" s="183"/>
      <c r="EU218" s="183"/>
      <c r="EV218" s="182"/>
      <c r="EW218" s="183"/>
      <c r="EX218" s="183"/>
      <c r="EY218" s="183"/>
      <c r="EZ218" s="183"/>
      <c r="FA218" s="183"/>
      <c r="FB218" s="183"/>
      <c r="FC218" s="183"/>
      <c r="FD218" s="183"/>
      <c r="FE218" s="183"/>
      <c r="FF218" s="120"/>
      <c r="FP218" s="120"/>
      <c r="FZ218" s="120"/>
      <c r="GJ218" s="120"/>
      <c r="GT218" s="120"/>
      <c r="HD218" s="120"/>
      <c r="HN218" s="120"/>
      <c r="HX218" s="120"/>
      <c r="IH218" s="120"/>
      <c r="IR218" s="120"/>
      <c r="JB218" s="120"/>
      <c r="JL218" s="120"/>
      <c r="JV218" s="120"/>
      <c r="KF218" s="120"/>
    </row>
    <row xmlns:x14ac="http://schemas.microsoft.com/office/spreadsheetml/2009/9/ac" r="219" s="3" customFormat="true" x14ac:dyDescent="0.25">
      <c r="A219" s="370"/>
      <c r="B219" s="120"/>
      <c r="L219" s="120"/>
      <c r="V219" s="120"/>
      <c r="AF219" s="120"/>
      <c r="AP219" s="120"/>
      <c r="AZ219" s="120"/>
      <c r="BJ219" s="120"/>
      <c r="BT219" s="120"/>
      <c r="CD219" s="120"/>
      <c r="CN219" s="120"/>
      <c r="CX219" s="182"/>
      <c r="CY219" s="183"/>
      <c r="CZ219" s="183"/>
      <c r="DA219" s="183"/>
      <c r="DB219" s="183"/>
      <c r="DC219" s="183"/>
      <c r="DD219" s="183"/>
      <c r="DE219" s="183"/>
      <c r="DF219" s="183"/>
      <c r="DG219" s="183"/>
      <c r="DH219" s="120"/>
      <c r="DR219" s="120"/>
      <c r="EB219" s="120"/>
      <c r="EL219" s="182"/>
      <c r="EM219" s="183"/>
      <c r="EN219" s="183"/>
      <c r="EO219" s="183"/>
      <c r="EP219" s="183"/>
      <c r="EQ219" s="183"/>
      <c r="ER219" s="183"/>
      <c r="ES219" s="183"/>
      <c r="ET219" s="183"/>
      <c r="EU219" s="183"/>
      <c r="EV219" s="182"/>
      <c r="EW219" s="183"/>
      <c r="EX219" s="183"/>
      <c r="EY219" s="183"/>
      <c r="EZ219" s="183"/>
      <c r="FA219" s="183"/>
      <c r="FB219" s="183"/>
      <c r="FC219" s="183"/>
      <c r="FD219" s="183"/>
      <c r="FE219" s="183"/>
      <c r="FF219" s="120"/>
      <c r="FP219" s="120"/>
      <c r="FZ219" s="120"/>
      <c r="GJ219" s="120"/>
      <c r="GT219" s="120"/>
      <c r="HD219" s="120"/>
      <c r="HN219" s="120"/>
      <c r="HX219" s="120"/>
      <c r="IH219" s="120"/>
      <c r="IR219" s="120"/>
      <c r="JB219" s="120"/>
      <c r="JL219" s="120"/>
      <c r="JV219" s="120"/>
      <c r="KF219" s="120"/>
    </row>
    <row xmlns:x14ac="http://schemas.microsoft.com/office/spreadsheetml/2009/9/ac" r="220" s="3" customFormat="true" x14ac:dyDescent="0.25">
      <c r="A220" s="370"/>
      <c r="B220" s="120"/>
      <c r="L220" s="120"/>
      <c r="V220" s="120"/>
      <c r="AF220" s="120"/>
      <c r="AP220" s="120"/>
      <c r="AZ220" s="120"/>
      <c r="BJ220" s="120"/>
      <c r="BT220" s="120"/>
      <c r="CD220" s="120"/>
      <c r="CN220" s="120"/>
      <c r="CX220" s="182"/>
      <c r="CY220" s="183"/>
      <c r="CZ220" s="183"/>
      <c r="DA220" s="183"/>
      <c r="DB220" s="183"/>
      <c r="DC220" s="183"/>
      <c r="DD220" s="183"/>
      <c r="DE220" s="183"/>
      <c r="DF220" s="183"/>
      <c r="DG220" s="183"/>
      <c r="DH220" s="120"/>
      <c r="DR220" s="120"/>
      <c r="EB220" s="120"/>
      <c r="EL220" s="182"/>
      <c r="EM220" s="183"/>
      <c r="EN220" s="183"/>
      <c r="EO220" s="183"/>
      <c r="EP220" s="183"/>
      <c r="EQ220" s="183"/>
      <c r="ER220" s="183"/>
      <c r="ES220" s="183"/>
      <c r="ET220" s="183"/>
      <c r="EU220" s="183"/>
      <c r="EV220" s="182"/>
      <c r="EW220" s="183"/>
      <c r="EX220" s="183"/>
      <c r="EY220" s="183"/>
      <c r="EZ220" s="183"/>
      <c r="FA220" s="183"/>
      <c r="FB220" s="183"/>
      <c r="FC220" s="183"/>
      <c r="FD220" s="183"/>
      <c r="FE220" s="183"/>
      <c r="FF220" s="120"/>
      <c r="FP220" s="120"/>
      <c r="FZ220" s="120"/>
      <c r="GJ220" s="120"/>
      <c r="GT220" s="120"/>
      <c r="HD220" s="120"/>
      <c r="HN220" s="120"/>
      <c r="HX220" s="120"/>
      <c r="IH220" s="120"/>
      <c r="IR220" s="120"/>
      <c r="JB220" s="120"/>
      <c r="JL220" s="120"/>
      <c r="JV220" s="120"/>
      <c r="KF220" s="120"/>
    </row>
    <row xmlns:x14ac="http://schemas.microsoft.com/office/spreadsheetml/2009/9/ac" r="221" s="3" customFormat="true" x14ac:dyDescent="0.25">
      <c r="A221" s="370"/>
      <c r="B221" s="120"/>
      <c r="L221" s="120"/>
      <c r="V221" s="120"/>
      <c r="AF221" s="120"/>
      <c r="AP221" s="120"/>
      <c r="AZ221" s="120"/>
      <c r="BJ221" s="120"/>
      <c r="BT221" s="120"/>
      <c r="CD221" s="120"/>
      <c r="CN221" s="120"/>
      <c r="CX221" s="182"/>
      <c r="CY221" s="183"/>
      <c r="CZ221" s="183"/>
      <c r="DA221" s="183"/>
      <c r="DB221" s="183"/>
      <c r="DC221" s="183"/>
      <c r="DD221" s="183"/>
      <c r="DE221" s="183"/>
      <c r="DF221" s="183"/>
      <c r="DG221" s="183"/>
      <c r="DH221" s="120"/>
      <c r="DR221" s="120"/>
      <c r="EB221" s="120"/>
      <c r="EL221" s="182"/>
      <c r="EM221" s="183"/>
      <c r="EN221" s="183"/>
      <c r="EO221" s="183"/>
      <c r="EP221" s="183"/>
      <c r="EQ221" s="183"/>
      <c r="ER221" s="183"/>
      <c r="ES221" s="183"/>
      <c r="ET221" s="183"/>
      <c r="EU221" s="183"/>
      <c r="EV221" s="182"/>
      <c r="EW221" s="183"/>
      <c r="EX221" s="183"/>
      <c r="EY221" s="183"/>
      <c r="EZ221" s="183"/>
      <c r="FA221" s="183"/>
      <c r="FB221" s="183"/>
      <c r="FC221" s="183"/>
      <c r="FD221" s="183"/>
      <c r="FE221" s="183"/>
      <c r="FF221" s="120"/>
      <c r="FP221" s="120"/>
      <c r="FZ221" s="120"/>
      <c r="GJ221" s="120"/>
      <c r="GT221" s="120"/>
      <c r="HD221" s="120"/>
      <c r="HN221" s="120"/>
      <c r="HX221" s="120"/>
      <c r="IH221" s="120"/>
      <c r="IR221" s="120"/>
      <c r="JB221" s="120"/>
      <c r="JL221" s="120"/>
      <c r="JV221" s="120"/>
      <c r="KF221" s="120"/>
    </row>
    <row xmlns:x14ac="http://schemas.microsoft.com/office/spreadsheetml/2009/9/ac" r="222" s="3" customFormat="true" x14ac:dyDescent="0.25">
      <c r="A222" s="370"/>
      <c r="B222" s="120"/>
      <c r="L222" s="120"/>
      <c r="V222" s="120"/>
      <c r="AF222" s="120"/>
      <c r="AP222" s="120"/>
      <c r="AZ222" s="120"/>
      <c r="BJ222" s="120"/>
      <c r="BT222" s="120"/>
      <c r="CD222" s="120"/>
      <c r="CN222" s="120"/>
      <c r="CX222" s="182"/>
      <c r="CY222" s="183"/>
      <c r="CZ222" s="183"/>
      <c r="DA222" s="183"/>
      <c r="DB222" s="183"/>
      <c r="DC222" s="183"/>
      <c r="DD222" s="183"/>
      <c r="DE222" s="183"/>
      <c r="DF222" s="183"/>
      <c r="DG222" s="183"/>
      <c r="DH222" s="120"/>
      <c r="DR222" s="120"/>
      <c r="EB222" s="120"/>
      <c r="EL222" s="182"/>
      <c r="EM222" s="183"/>
      <c r="EN222" s="183"/>
      <c r="EO222" s="183"/>
      <c r="EP222" s="183"/>
      <c r="EQ222" s="183"/>
      <c r="ER222" s="183"/>
      <c r="ES222" s="183"/>
      <c r="ET222" s="183"/>
      <c r="EU222" s="183"/>
      <c r="EV222" s="182"/>
      <c r="EW222" s="183"/>
      <c r="EX222" s="183"/>
      <c r="EY222" s="183"/>
      <c r="EZ222" s="183"/>
      <c r="FA222" s="183"/>
      <c r="FB222" s="183"/>
      <c r="FC222" s="183"/>
      <c r="FD222" s="183"/>
      <c r="FE222" s="183"/>
      <c r="FF222" s="120"/>
      <c r="FP222" s="120"/>
      <c r="FZ222" s="120"/>
      <c r="GJ222" s="120"/>
      <c r="GT222" s="120"/>
      <c r="HD222" s="120"/>
      <c r="HN222" s="120"/>
      <c r="HX222" s="120"/>
      <c r="IH222" s="120"/>
      <c r="IR222" s="120"/>
      <c r="JB222" s="120"/>
      <c r="JL222" s="120"/>
      <c r="JV222" s="120"/>
      <c r="KF222" s="120"/>
    </row>
    <row xmlns:x14ac="http://schemas.microsoft.com/office/spreadsheetml/2009/9/ac" r="223" s="3" customFormat="true" x14ac:dyDescent="0.25">
      <c r="A223" s="370"/>
      <c r="B223" s="120"/>
      <c r="L223" s="120"/>
      <c r="V223" s="120"/>
      <c r="AF223" s="120"/>
      <c r="AP223" s="120"/>
      <c r="AZ223" s="120"/>
      <c r="BJ223" s="120"/>
      <c r="BT223" s="120"/>
      <c r="CD223" s="120"/>
      <c r="CN223" s="120"/>
      <c r="CX223" s="182"/>
      <c r="CY223" s="183"/>
      <c r="CZ223" s="183"/>
      <c r="DA223" s="183"/>
      <c r="DB223" s="183"/>
      <c r="DC223" s="183"/>
      <c r="DD223" s="183"/>
      <c r="DE223" s="183"/>
      <c r="DF223" s="183"/>
      <c r="DG223" s="183"/>
      <c r="DH223" s="120"/>
      <c r="DR223" s="120"/>
      <c r="EB223" s="120"/>
      <c r="EL223" s="182"/>
      <c r="EM223" s="183"/>
      <c r="EN223" s="183"/>
      <c r="EO223" s="183"/>
      <c r="EP223" s="183"/>
      <c r="EQ223" s="183"/>
      <c r="ER223" s="183"/>
      <c r="ES223" s="183"/>
      <c r="ET223" s="183"/>
      <c r="EU223" s="183"/>
      <c r="EV223" s="182"/>
      <c r="EW223" s="183"/>
      <c r="EX223" s="183"/>
      <c r="EY223" s="183"/>
      <c r="EZ223" s="183"/>
      <c r="FA223" s="183"/>
      <c r="FB223" s="183"/>
      <c r="FC223" s="183"/>
      <c r="FD223" s="183"/>
      <c r="FE223" s="183"/>
      <c r="FF223" s="120"/>
      <c r="FP223" s="120"/>
      <c r="FZ223" s="120"/>
      <c r="GJ223" s="120"/>
      <c r="GT223" s="120"/>
      <c r="HD223" s="120"/>
      <c r="HN223" s="120"/>
      <c r="HX223" s="120"/>
      <c r="IH223" s="120"/>
      <c r="IR223" s="120"/>
      <c r="JB223" s="120"/>
      <c r="JL223" s="120"/>
      <c r="JV223" s="120"/>
      <c r="KF223" s="120"/>
    </row>
    <row xmlns:x14ac="http://schemas.microsoft.com/office/spreadsheetml/2009/9/ac" r="224" s="3" customFormat="true" x14ac:dyDescent="0.25">
      <c r="A224" s="370"/>
      <c r="B224" s="120"/>
      <c r="L224" s="120"/>
      <c r="V224" s="120"/>
      <c r="AF224" s="120"/>
      <c r="AP224" s="120"/>
      <c r="AZ224" s="120"/>
      <c r="BJ224" s="120"/>
      <c r="BT224" s="120"/>
      <c r="CD224" s="120"/>
      <c r="CN224" s="120"/>
      <c r="CX224" s="182"/>
      <c r="CY224" s="183"/>
      <c r="CZ224" s="183"/>
      <c r="DA224" s="183"/>
      <c r="DB224" s="183"/>
      <c r="DC224" s="183"/>
      <c r="DD224" s="183"/>
      <c r="DE224" s="183"/>
      <c r="DF224" s="183"/>
      <c r="DG224" s="183"/>
      <c r="DH224" s="120"/>
      <c r="DR224" s="120"/>
      <c r="EB224" s="120"/>
      <c r="EL224" s="182"/>
      <c r="EM224" s="183"/>
      <c r="EN224" s="183"/>
      <c r="EO224" s="183"/>
      <c r="EP224" s="183"/>
      <c r="EQ224" s="183"/>
      <c r="ER224" s="183"/>
      <c r="ES224" s="183"/>
      <c r="ET224" s="183"/>
      <c r="EU224" s="183"/>
      <c r="EV224" s="182"/>
      <c r="EW224" s="183"/>
      <c r="EX224" s="183"/>
      <c r="EY224" s="183"/>
      <c r="EZ224" s="183"/>
      <c r="FA224" s="183"/>
      <c r="FB224" s="183"/>
      <c r="FC224" s="183"/>
      <c r="FD224" s="183"/>
      <c r="FE224" s="183"/>
      <c r="FF224" s="120"/>
      <c r="FP224" s="120"/>
      <c r="FZ224" s="120"/>
      <c r="GJ224" s="120"/>
      <c r="GT224" s="120"/>
      <c r="HD224" s="120"/>
      <c r="HN224" s="120"/>
      <c r="HX224" s="120"/>
      <c r="IH224" s="120"/>
      <c r="IR224" s="120"/>
      <c r="JB224" s="120"/>
      <c r="JL224" s="120"/>
      <c r="JV224" s="120"/>
      <c r="KF224" s="120"/>
    </row>
    <row xmlns:x14ac="http://schemas.microsoft.com/office/spreadsheetml/2009/9/ac" r="225" s="3" customFormat="true" x14ac:dyDescent="0.25">
      <c r="A225" s="370"/>
      <c r="B225" s="120"/>
      <c r="L225" s="120"/>
      <c r="V225" s="120"/>
      <c r="AF225" s="120"/>
      <c r="AP225" s="120"/>
      <c r="AZ225" s="120"/>
      <c r="BJ225" s="120"/>
      <c r="BT225" s="120"/>
      <c r="CD225" s="120"/>
      <c r="CN225" s="120"/>
      <c r="CX225" s="182"/>
      <c r="CY225" s="183"/>
      <c r="CZ225" s="183"/>
      <c r="DA225" s="183"/>
      <c r="DB225" s="183"/>
      <c r="DC225" s="183"/>
      <c r="DD225" s="183"/>
      <c r="DE225" s="183"/>
      <c r="DF225" s="183"/>
      <c r="DG225" s="183"/>
      <c r="DH225" s="120"/>
      <c r="DR225" s="120"/>
      <c r="EB225" s="120"/>
      <c r="EL225" s="182"/>
      <c r="EM225" s="183"/>
      <c r="EN225" s="183"/>
      <c r="EO225" s="183"/>
      <c r="EP225" s="183"/>
      <c r="EQ225" s="183"/>
      <c r="ER225" s="183"/>
      <c r="ES225" s="183"/>
      <c r="ET225" s="183"/>
      <c r="EU225" s="183"/>
      <c r="EV225" s="182"/>
      <c r="EW225" s="183"/>
      <c r="EX225" s="183"/>
      <c r="EY225" s="183"/>
      <c r="EZ225" s="183"/>
      <c r="FA225" s="183"/>
      <c r="FB225" s="183"/>
      <c r="FC225" s="183"/>
      <c r="FD225" s="183"/>
      <c r="FE225" s="183"/>
      <c r="FF225" s="120"/>
      <c r="FP225" s="120"/>
      <c r="FZ225" s="120"/>
      <c r="GJ225" s="120"/>
      <c r="GT225" s="120"/>
      <c r="HD225" s="120"/>
      <c r="HN225" s="120"/>
      <c r="HX225" s="120"/>
      <c r="IH225" s="120"/>
      <c r="IR225" s="120"/>
      <c r="JB225" s="120"/>
      <c r="JL225" s="120"/>
      <c r="JV225" s="120"/>
      <c r="KF225" s="120"/>
    </row>
    <row xmlns:x14ac="http://schemas.microsoft.com/office/spreadsheetml/2009/9/ac" r="226" s="3" customFormat="true" x14ac:dyDescent="0.25">
      <c r="A226" s="370"/>
      <c r="B226" s="120"/>
      <c r="L226" s="120"/>
      <c r="V226" s="120"/>
      <c r="AF226" s="120"/>
      <c r="AP226" s="120"/>
      <c r="AZ226" s="120"/>
      <c r="BJ226" s="120"/>
      <c r="BT226" s="120"/>
      <c r="CD226" s="120"/>
      <c r="CN226" s="120"/>
      <c r="CX226" s="182"/>
      <c r="CY226" s="183"/>
      <c r="CZ226" s="183"/>
      <c r="DA226" s="183"/>
      <c r="DB226" s="183"/>
      <c r="DC226" s="183"/>
      <c r="DD226" s="183"/>
      <c r="DE226" s="183"/>
      <c r="DF226" s="183"/>
      <c r="DG226" s="183"/>
      <c r="DH226" s="120"/>
      <c r="DR226" s="120"/>
      <c r="EB226" s="120"/>
      <c r="EL226" s="182"/>
      <c r="EM226" s="183"/>
      <c r="EN226" s="183"/>
      <c r="EO226" s="183"/>
      <c r="EP226" s="183"/>
      <c r="EQ226" s="183"/>
      <c r="ER226" s="183"/>
      <c r="ES226" s="183"/>
      <c r="ET226" s="183"/>
      <c r="EU226" s="183"/>
      <c r="EV226" s="182"/>
      <c r="EW226" s="183"/>
      <c r="EX226" s="183"/>
      <c r="EY226" s="183"/>
      <c r="EZ226" s="183"/>
      <c r="FA226" s="183"/>
      <c r="FB226" s="183"/>
      <c r="FC226" s="183"/>
      <c r="FD226" s="183"/>
      <c r="FE226" s="183"/>
      <c r="FF226" s="120"/>
      <c r="FP226" s="120"/>
      <c r="FZ226" s="120"/>
      <c r="GJ226" s="120"/>
      <c r="GT226" s="120"/>
      <c r="HD226" s="120"/>
      <c r="HN226" s="120"/>
      <c r="HX226" s="120"/>
      <c r="IH226" s="120"/>
      <c r="IR226" s="120"/>
      <c r="JB226" s="120"/>
      <c r="JL226" s="120"/>
      <c r="JV226" s="120"/>
      <c r="KF226" s="120"/>
    </row>
    <row xmlns:x14ac="http://schemas.microsoft.com/office/spreadsheetml/2009/9/ac" r="227" s="3" customFormat="true" x14ac:dyDescent="0.25">
      <c r="A227" s="370"/>
      <c r="B227" s="120"/>
      <c r="L227" s="120"/>
      <c r="V227" s="120"/>
      <c r="AF227" s="120"/>
      <c r="AP227" s="120"/>
      <c r="AZ227" s="120"/>
      <c r="BJ227" s="120"/>
      <c r="BT227" s="120"/>
      <c r="CD227" s="120"/>
      <c r="CN227" s="120"/>
      <c r="CX227" s="182"/>
      <c r="CY227" s="183"/>
      <c r="CZ227" s="183"/>
      <c r="DA227" s="183"/>
      <c r="DB227" s="183"/>
      <c r="DC227" s="183"/>
      <c r="DD227" s="183"/>
      <c r="DE227" s="183"/>
      <c r="DF227" s="183"/>
      <c r="DG227" s="183"/>
      <c r="DH227" s="120"/>
      <c r="DR227" s="120"/>
      <c r="EB227" s="120"/>
      <c r="EL227" s="182"/>
      <c r="EM227" s="183"/>
      <c r="EN227" s="183"/>
      <c r="EO227" s="183"/>
      <c r="EP227" s="183"/>
      <c r="EQ227" s="183"/>
      <c r="ER227" s="183"/>
      <c r="ES227" s="183"/>
      <c r="ET227" s="183"/>
      <c r="EU227" s="183"/>
      <c r="EV227" s="182"/>
      <c r="EW227" s="183"/>
      <c r="EX227" s="183"/>
      <c r="EY227" s="183"/>
      <c r="EZ227" s="183"/>
      <c r="FA227" s="183"/>
      <c r="FB227" s="183"/>
      <c r="FC227" s="183"/>
      <c r="FD227" s="183"/>
      <c r="FE227" s="183"/>
      <c r="FF227" s="120"/>
      <c r="FP227" s="120"/>
      <c r="FZ227" s="120"/>
      <c r="GJ227" s="120"/>
      <c r="GT227" s="120"/>
      <c r="HD227" s="120"/>
      <c r="HN227" s="120"/>
      <c r="HX227" s="120"/>
      <c r="IH227" s="120"/>
      <c r="IR227" s="120"/>
      <c r="JB227" s="120"/>
      <c r="JL227" s="120"/>
      <c r="JV227" s="120"/>
      <c r="KF227" s="120"/>
    </row>
    <row xmlns:x14ac="http://schemas.microsoft.com/office/spreadsheetml/2009/9/ac" r="228" s="3" customFormat="true" x14ac:dyDescent="0.25">
      <c r="A228" s="370"/>
      <c r="B228" s="120"/>
      <c r="L228" s="120"/>
      <c r="V228" s="120"/>
      <c r="AF228" s="120"/>
      <c r="AP228" s="120"/>
      <c r="AZ228" s="120"/>
      <c r="BJ228" s="120"/>
      <c r="BT228" s="120"/>
      <c r="CD228" s="120"/>
      <c r="CN228" s="120"/>
      <c r="CX228" s="182"/>
      <c r="CY228" s="183"/>
      <c r="CZ228" s="183"/>
      <c r="DA228" s="183"/>
      <c r="DB228" s="183"/>
      <c r="DC228" s="183"/>
      <c r="DD228" s="183"/>
      <c r="DE228" s="183"/>
      <c r="DF228" s="183"/>
      <c r="DG228" s="183"/>
      <c r="DH228" s="120"/>
      <c r="DR228" s="120"/>
      <c r="EB228" s="120"/>
      <c r="EL228" s="182"/>
      <c r="EM228" s="183"/>
      <c r="EN228" s="183"/>
      <c r="EO228" s="183"/>
      <c r="EP228" s="183"/>
      <c r="EQ228" s="183"/>
      <c r="ER228" s="183"/>
      <c r="ES228" s="183"/>
      <c r="ET228" s="183"/>
      <c r="EU228" s="183"/>
      <c r="EV228" s="182"/>
      <c r="EW228" s="183"/>
      <c r="EX228" s="183"/>
      <c r="EY228" s="183"/>
      <c r="EZ228" s="183"/>
      <c r="FA228" s="183"/>
      <c r="FB228" s="183"/>
      <c r="FC228" s="183"/>
      <c r="FD228" s="183"/>
      <c r="FE228" s="183"/>
      <c r="FF228" s="120"/>
      <c r="FP228" s="120"/>
      <c r="FZ228" s="120"/>
      <c r="GJ228" s="120"/>
      <c r="GT228" s="120"/>
      <c r="HD228" s="120"/>
      <c r="HN228" s="120"/>
      <c r="HX228" s="120"/>
      <c r="IH228" s="120"/>
      <c r="IR228" s="120"/>
      <c r="JB228" s="120"/>
      <c r="JL228" s="120"/>
      <c r="JV228" s="120"/>
      <c r="KF228" s="120"/>
    </row>
    <row xmlns:x14ac="http://schemas.microsoft.com/office/spreadsheetml/2009/9/ac" r="229" s="3" customFormat="true" x14ac:dyDescent="0.25">
      <c r="A229" s="370"/>
      <c r="B229" s="120"/>
      <c r="L229" s="120"/>
      <c r="V229" s="120"/>
      <c r="AF229" s="120"/>
      <c r="AP229" s="120"/>
      <c r="AZ229" s="120"/>
      <c r="BJ229" s="120"/>
      <c r="BT229" s="120"/>
      <c r="CD229" s="120"/>
      <c r="CN229" s="120"/>
      <c r="CX229" s="182"/>
      <c r="CY229" s="183"/>
      <c r="CZ229" s="183"/>
      <c r="DA229" s="183"/>
      <c r="DB229" s="183"/>
      <c r="DC229" s="183"/>
      <c r="DD229" s="183"/>
      <c r="DE229" s="183"/>
      <c r="DF229" s="183"/>
      <c r="DG229" s="183"/>
      <c r="DH229" s="120"/>
      <c r="DR229" s="120"/>
      <c r="EB229" s="120"/>
      <c r="EL229" s="182"/>
      <c r="EM229" s="183"/>
      <c r="EN229" s="183"/>
      <c r="EO229" s="183"/>
      <c r="EP229" s="183"/>
      <c r="EQ229" s="183"/>
      <c r="ER229" s="183"/>
      <c r="ES229" s="183"/>
      <c r="ET229" s="183"/>
      <c r="EU229" s="183"/>
      <c r="EV229" s="182"/>
      <c r="EW229" s="183"/>
      <c r="EX229" s="183"/>
      <c r="EY229" s="183"/>
      <c r="EZ229" s="183"/>
      <c r="FA229" s="183"/>
      <c r="FB229" s="183"/>
      <c r="FC229" s="183"/>
      <c r="FD229" s="183"/>
      <c r="FE229" s="183"/>
      <c r="FF229" s="120"/>
      <c r="FP229" s="120"/>
      <c r="FZ229" s="120"/>
      <c r="GJ229" s="120"/>
      <c r="GT229" s="120"/>
      <c r="HD229" s="120"/>
      <c r="HN229" s="120"/>
      <c r="HX229" s="120"/>
      <c r="IH229" s="120"/>
      <c r="IR229" s="120"/>
      <c r="JB229" s="120"/>
      <c r="JL229" s="120"/>
      <c r="JV229" s="120"/>
      <c r="KF229" s="120"/>
    </row>
    <row xmlns:x14ac="http://schemas.microsoft.com/office/spreadsheetml/2009/9/ac" r="230" s="3" customFormat="true" x14ac:dyDescent="0.25">
      <c r="A230" s="370"/>
      <c r="B230" s="120"/>
      <c r="L230" s="120"/>
      <c r="V230" s="120"/>
      <c r="AF230" s="120"/>
      <c r="AP230" s="120"/>
      <c r="AZ230" s="120"/>
      <c r="BJ230" s="120"/>
      <c r="BT230" s="120"/>
      <c r="CD230" s="120"/>
      <c r="CN230" s="120"/>
      <c r="CX230" s="182"/>
      <c r="CY230" s="183"/>
      <c r="CZ230" s="183"/>
      <c r="DA230" s="183"/>
      <c r="DB230" s="183"/>
      <c r="DC230" s="183"/>
      <c r="DD230" s="183"/>
      <c r="DE230" s="183"/>
      <c r="DF230" s="183"/>
      <c r="DG230" s="183"/>
      <c r="DH230" s="120"/>
      <c r="DR230" s="120"/>
      <c r="EB230" s="120"/>
      <c r="EL230" s="182"/>
      <c r="EM230" s="183"/>
      <c r="EN230" s="183"/>
      <c r="EO230" s="183"/>
      <c r="EP230" s="183"/>
      <c r="EQ230" s="183"/>
      <c r="ER230" s="183"/>
      <c r="ES230" s="183"/>
      <c r="ET230" s="183"/>
      <c r="EU230" s="183"/>
      <c r="EV230" s="182"/>
      <c r="EW230" s="183"/>
      <c r="EX230" s="183"/>
      <c r="EY230" s="183"/>
      <c r="EZ230" s="183"/>
      <c r="FA230" s="183"/>
      <c r="FB230" s="183"/>
      <c r="FC230" s="183"/>
      <c r="FD230" s="183"/>
      <c r="FE230" s="183"/>
      <c r="FF230" s="120"/>
      <c r="FP230" s="120"/>
      <c r="FZ230" s="120"/>
      <c r="GJ230" s="120"/>
      <c r="GT230" s="120"/>
      <c r="HD230" s="120"/>
      <c r="HN230" s="120"/>
      <c r="HX230" s="120"/>
      <c r="IH230" s="120"/>
      <c r="IR230" s="120"/>
      <c r="JB230" s="120"/>
      <c r="JL230" s="120"/>
      <c r="JV230" s="120"/>
      <c r="KF230" s="120"/>
    </row>
    <row xmlns:x14ac="http://schemas.microsoft.com/office/spreadsheetml/2009/9/ac" r="231" s="3" customFormat="true" x14ac:dyDescent="0.25">
      <c r="A231" s="370"/>
      <c r="B231" s="120"/>
      <c r="L231" s="120"/>
      <c r="V231" s="120"/>
      <c r="AF231" s="120"/>
      <c r="AP231" s="120"/>
      <c r="AZ231" s="120"/>
      <c r="BJ231" s="120"/>
      <c r="BT231" s="120"/>
      <c r="CD231" s="120"/>
      <c r="CN231" s="120"/>
      <c r="CX231" s="182"/>
      <c r="CY231" s="183"/>
      <c r="CZ231" s="183"/>
      <c r="DA231" s="183"/>
      <c r="DB231" s="183"/>
      <c r="DC231" s="183"/>
      <c r="DD231" s="183"/>
      <c r="DE231" s="183"/>
      <c r="DF231" s="183"/>
      <c r="DG231" s="183"/>
      <c r="DH231" s="120"/>
      <c r="DR231" s="120"/>
      <c r="EB231" s="120"/>
      <c r="EL231" s="182"/>
      <c r="EM231" s="183"/>
      <c r="EN231" s="183"/>
      <c r="EO231" s="183"/>
      <c r="EP231" s="183"/>
      <c r="EQ231" s="183"/>
      <c r="ER231" s="183"/>
      <c r="ES231" s="183"/>
      <c r="ET231" s="183"/>
      <c r="EU231" s="183"/>
      <c r="EV231" s="182"/>
      <c r="EW231" s="183"/>
      <c r="EX231" s="183"/>
      <c r="EY231" s="183"/>
      <c r="EZ231" s="183"/>
      <c r="FA231" s="183"/>
      <c r="FB231" s="183"/>
      <c r="FC231" s="183"/>
      <c r="FD231" s="183"/>
      <c r="FE231" s="183"/>
      <c r="FF231" s="120"/>
      <c r="FP231" s="120"/>
      <c r="FZ231" s="120"/>
      <c r="GJ231" s="120"/>
      <c r="GT231" s="120"/>
      <c r="HD231" s="120"/>
      <c r="HN231" s="120"/>
      <c r="HX231" s="120"/>
      <c r="IH231" s="120"/>
      <c r="IR231" s="120"/>
      <c r="JB231" s="120"/>
      <c r="JL231" s="120"/>
      <c r="JV231" s="120"/>
      <c r="KF231" s="120"/>
    </row>
    <row xmlns:x14ac="http://schemas.microsoft.com/office/spreadsheetml/2009/9/ac" r="232" s="3" customFormat="true" x14ac:dyDescent="0.25">
      <c r="A232" s="370"/>
      <c r="B232" s="120"/>
      <c r="L232" s="120"/>
      <c r="V232" s="120"/>
      <c r="AF232" s="120"/>
      <c r="AP232" s="120"/>
      <c r="AZ232" s="120"/>
      <c r="BJ232" s="120"/>
      <c r="BT232" s="120"/>
      <c r="CD232" s="120"/>
      <c r="CN232" s="120"/>
      <c r="CX232" s="182"/>
      <c r="CY232" s="183"/>
      <c r="CZ232" s="183"/>
      <c r="DA232" s="183"/>
      <c r="DB232" s="183"/>
      <c r="DC232" s="183"/>
      <c r="DD232" s="183"/>
      <c r="DE232" s="183"/>
      <c r="DF232" s="183"/>
      <c r="DG232" s="183"/>
      <c r="DH232" s="120"/>
      <c r="DR232" s="120"/>
      <c r="EB232" s="120"/>
      <c r="EL232" s="182"/>
      <c r="EM232" s="183"/>
      <c r="EN232" s="183"/>
      <c r="EO232" s="183"/>
      <c r="EP232" s="183"/>
      <c r="EQ232" s="183"/>
      <c r="ER232" s="183"/>
      <c r="ES232" s="183"/>
      <c r="ET232" s="183"/>
      <c r="EU232" s="183"/>
      <c r="EV232" s="182"/>
      <c r="EW232" s="183"/>
      <c r="EX232" s="183"/>
      <c r="EY232" s="183"/>
      <c r="EZ232" s="183"/>
      <c r="FA232" s="183"/>
      <c r="FB232" s="183"/>
      <c r="FC232" s="183"/>
      <c r="FD232" s="183"/>
      <c r="FE232" s="183"/>
      <c r="FF232" s="120"/>
      <c r="FP232" s="120"/>
      <c r="FZ232" s="120"/>
      <c r="GJ232" s="120"/>
      <c r="GT232" s="120"/>
      <c r="HD232" s="120"/>
      <c r="HN232" s="120"/>
      <c r="HX232" s="120"/>
      <c r="IH232" s="120"/>
      <c r="IR232" s="120"/>
      <c r="JB232" s="120"/>
      <c r="JL232" s="120"/>
      <c r="JV232" s="120"/>
      <c r="KF232" s="120"/>
    </row>
    <row xmlns:x14ac="http://schemas.microsoft.com/office/spreadsheetml/2009/9/ac" r="233" s="3" customFormat="true" x14ac:dyDescent="0.25">
      <c r="A233" s="370"/>
      <c r="B233" s="120"/>
      <c r="L233" s="120"/>
      <c r="V233" s="120"/>
      <c r="AF233" s="120"/>
      <c r="AP233" s="120"/>
      <c r="AZ233" s="120"/>
      <c r="BJ233" s="120"/>
      <c r="BT233" s="120"/>
      <c r="CD233" s="120"/>
      <c r="CN233" s="120"/>
      <c r="CX233" s="182"/>
      <c r="CY233" s="183"/>
      <c r="CZ233" s="183"/>
      <c r="DA233" s="183"/>
      <c r="DB233" s="183"/>
      <c r="DC233" s="183"/>
      <c r="DD233" s="183"/>
      <c r="DE233" s="183"/>
      <c r="DF233" s="183"/>
      <c r="DG233" s="183"/>
      <c r="DH233" s="120"/>
      <c r="DR233" s="120"/>
      <c r="EB233" s="120"/>
      <c r="EL233" s="182"/>
      <c r="EM233" s="183"/>
      <c r="EN233" s="183"/>
      <c r="EO233" s="183"/>
      <c r="EP233" s="183"/>
      <c r="EQ233" s="183"/>
      <c r="ER233" s="183"/>
      <c r="ES233" s="183"/>
      <c r="ET233" s="183"/>
      <c r="EU233" s="183"/>
      <c r="EV233" s="182"/>
      <c r="EW233" s="183"/>
      <c r="EX233" s="183"/>
      <c r="EY233" s="183"/>
      <c r="EZ233" s="183"/>
      <c r="FA233" s="183"/>
      <c r="FB233" s="183"/>
      <c r="FC233" s="183"/>
      <c r="FD233" s="183"/>
      <c r="FE233" s="183"/>
      <c r="FF233" s="120"/>
      <c r="FP233" s="120"/>
      <c r="FZ233" s="120"/>
      <c r="GJ233" s="120"/>
      <c r="GT233" s="120"/>
      <c r="HD233" s="120"/>
      <c r="HN233" s="120"/>
      <c r="HX233" s="120"/>
      <c r="IH233" s="120"/>
      <c r="IR233" s="120"/>
      <c r="JB233" s="120"/>
      <c r="JL233" s="120"/>
      <c r="JV233" s="120"/>
      <c r="KF233" s="120"/>
    </row>
    <row xmlns:x14ac="http://schemas.microsoft.com/office/spreadsheetml/2009/9/ac" r="234" s="3" customFormat="true" x14ac:dyDescent="0.25">
      <c r="A234" s="370"/>
      <c r="B234" s="120"/>
      <c r="L234" s="120"/>
      <c r="V234" s="120"/>
      <c r="AF234" s="120"/>
      <c r="AP234" s="120"/>
      <c r="AZ234" s="120"/>
      <c r="BJ234" s="120"/>
      <c r="BT234" s="120"/>
      <c r="CD234" s="120"/>
      <c r="CN234" s="120"/>
      <c r="CX234" s="182"/>
      <c r="CY234" s="183"/>
      <c r="CZ234" s="183"/>
      <c r="DA234" s="183"/>
      <c r="DB234" s="183"/>
      <c r="DC234" s="183"/>
      <c r="DD234" s="183"/>
      <c r="DE234" s="183"/>
      <c r="DF234" s="183"/>
      <c r="DG234" s="183"/>
      <c r="DH234" s="120"/>
      <c r="DR234" s="120"/>
      <c r="EB234" s="120"/>
      <c r="EL234" s="182"/>
      <c r="EM234" s="183"/>
      <c r="EN234" s="183"/>
      <c r="EO234" s="183"/>
      <c r="EP234" s="183"/>
      <c r="EQ234" s="183"/>
      <c r="ER234" s="183"/>
      <c r="ES234" s="183"/>
      <c r="ET234" s="183"/>
      <c r="EU234" s="183"/>
      <c r="EV234" s="182"/>
      <c r="EW234" s="183"/>
      <c r="EX234" s="183"/>
      <c r="EY234" s="183"/>
      <c r="EZ234" s="183"/>
      <c r="FA234" s="183"/>
      <c r="FB234" s="183"/>
      <c r="FC234" s="183"/>
      <c r="FD234" s="183"/>
      <c r="FE234" s="183"/>
      <c r="FF234" s="120"/>
      <c r="FP234" s="120"/>
      <c r="FZ234" s="120"/>
      <c r="GJ234" s="120"/>
      <c r="GT234" s="120"/>
      <c r="HD234" s="120"/>
      <c r="HN234" s="120"/>
      <c r="HX234" s="120"/>
      <c r="IH234" s="120"/>
      <c r="IR234" s="120"/>
      <c r="JB234" s="120"/>
      <c r="JL234" s="120"/>
      <c r="JV234" s="120"/>
      <c r="KF234" s="120"/>
    </row>
    <row xmlns:x14ac="http://schemas.microsoft.com/office/spreadsheetml/2009/9/ac" r="235" s="3" customFormat="true" x14ac:dyDescent="0.25">
      <c r="A235" s="370"/>
      <c r="B235" s="120"/>
      <c r="L235" s="120"/>
      <c r="V235" s="120"/>
      <c r="AF235" s="120"/>
      <c r="AP235" s="120"/>
      <c r="AZ235" s="120"/>
      <c r="BJ235" s="120"/>
      <c r="BT235" s="120"/>
      <c r="CD235" s="120"/>
      <c r="CN235" s="120"/>
      <c r="CX235" s="182"/>
      <c r="CY235" s="183"/>
      <c r="CZ235" s="183"/>
      <c r="DA235" s="183"/>
      <c r="DB235" s="183"/>
      <c r="DC235" s="183"/>
      <c r="DD235" s="183"/>
      <c r="DE235" s="183"/>
      <c r="DF235" s="183"/>
      <c r="DG235" s="183"/>
      <c r="DH235" s="120"/>
      <c r="DR235" s="120"/>
      <c r="EB235" s="120"/>
      <c r="EL235" s="182"/>
      <c r="EM235" s="183"/>
      <c r="EN235" s="183"/>
      <c r="EO235" s="183"/>
      <c r="EP235" s="183"/>
      <c r="EQ235" s="183"/>
      <c r="ER235" s="183"/>
      <c r="ES235" s="183"/>
      <c r="ET235" s="183"/>
      <c r="EU235" s="183"/>
      <c r="EV235" s="182"/>
      <c r="EW235" s="183"/>
      <c r="EX235" s="183"/>
      <c r="EY235" s="183"/>
      <c r="EZ235" s="183"/>
      <c r="FA235" s="183"/>
      <c r="FB235" s="183"/>
      <c r="FC235" s="183"/>
      <c r="FD235" s="183"/>
      <c r="FE235" s="183"/>
      <c r="FF235" s="120"/>
      <c r="FP235" s="120"/>
      <c r="FZ235" s="120"/>
      <c r="GJ235" s="120"/>
      <c r="GT235" s="120"/>
      <c r="HD235" s="120"/>
      <c r="HN235" s="120"/>
      <c r="HX235" s="120"/>
      <c r="IH235" s="120"/>
      <c r="IR235" s="120"/>
      <c r="JB235" s="120"/>
      <c r="JL235" s="120"/>
      <c r="JV235" s="120"/>
      <c r="KF235" s="120"/>
    </row>
    <row xmlns:x14ac="http://schemas.microsoft.com/office/spreadsheetml/2009/9/ac" r="236" s="3" customFormat="true" x14ac:dyDescent="0.25">
      <c r="A236" s="370"/>
      <c r="B236" s="120"/>
      <c r="L236" s="120"/>
      <c r="V236" s="120"/>
      <c r="AF236" s="120"/>
      <c r="AP236" s="120"/>
      <c r="AZ236" s="120"/>
      <c r="BJ236" s="120"/>
      <c r="BT236" s="120"/>
      <c r="CD236" s="120"/>
      <c r="CN236" s="120"/>
      <c r="CX236" s="182"/>
      <c r="CY236" s="183"/>
      <c r="CZ236" s="183"/>
      <c r="DA236" s="183"/>
      <c r="DB236" s="183"/>
      <c r="DC236" s="183"/>
      <c r="DD236" s="183"/>
      <c r="DE236" s="183"/>
      <c r="DF236" s="183"/>
      <c r="DG236" s="183"/>
      <c r="DH236" s="120"/>
      <c r="DR236" s="120"/>
      <c r="EB236" s="120"/>
      <c r="EL236" s="182"/>
      <c r="EM236" s="183"/>
      <c r="EN236" s="183"/>
      <c r="EO236" s="183"/>
      <c r="EP236" s="183"/>
      <c r="EQ236" s="183"/>
      <c r="ER236" s="183"/>
      <c r="ES236" s="183"/>
      <c r="ET236" s="183"/>
      <c r="EU236" s="183"/>
      <c r="EV236" s="182"/>
      <c r="EW236" s="183"/>
      <c r="EX236" s="183"/>
      <c r="EY236" s="183"/>
      <c r="EZ236" s="183"/>
      <c r="FA236" s="183"/>
      <c r="FB236" s="183"/>
      <c r="FC236" s="183"/>
      <c r="FD236" s="183"/>
      <c r="FE236" s="183"/>
      <c r="FF236" s="120"/>
      <c r="FP236" s="120"/>
      <c r="FZ236" s="120"/>
      <c r="GJ236" s="120"/>
      <c r="GT236" s="120"/>
      <c r="HD236" s="120"/>
      <c r="HN236" s="120"/>
      <c r="HX236" s="120"/>
      <c r="IH236" s="120"/>
      <c r="IR236" s="120"/>
      <c r="JB236" s="120"/>
      <c r="JL236" s="120"/>
      <c r="JV236" s="120"/>
      <c r="KF236" s="120"/>
    </row>
    <row xmlns:x14ac="http://schemas.microsoft.com/office/spreadsheetml/2009/9/ac" r="237" s="3" customFormat="true" x14ac:dyDescent="0.25">
      <c r="A237" s="370"/>
      <c r="B237" s="120"/>
      <c r="L237" s="120"/>
      <c r="V237" s="120"/>
      <c r="AF237" s="120"/>
      <c r="AP237" s="120"/>
      <c r="AZ237" s="120"/>
      <c r="BJ237" s="120"/>
      <c r="BT237" s="120"/>
      <c r="CD237" s="120"/>
      <c r="CN237" s="120"/>
      <c r="CX237" s="182"/>
      <c r="CY237" s="183"/>
      <c r="CZ237" s="183"/>
      <c r="DA237" s="183"/>
      <c r="DB237" s="183"/>
      <c r="DC237" s="183"/>
      <c r="DD237" s="183"/>
      <c r="DE237" s="183"/>
      <c r="DF237" s="183"/>
      <c r="DG237" s="183"/>
      <c r="DH237" s="120"/>
      <c r="DR237" s="120"/>
      <c r="EB237" s="120"/>
      <c r="EL237" s="182"/>
      <c r="EM237" s="183"/>
      <c r="EN237" s="183"/>
      <c r="EO237" s="183"/>
      <c r="EP237" s="183"/>
      <c r="EQ237" s="183"/>
      <c r="ER237" s="183"/>
      <c r="ES237" s="183"/>
      <c r="ET237" s="183"/>
      <c r="EU237" s="183"/>
      <c r="EV237" s="182"/>
      <c r="EW237" s="183"/>
      <c r="EX237" s="183"/>
      <c r="EY237" s="183"/>
      <c r="EZ237" s="183"/>
      <c r="FA237" s="183"/>
      <c r="FB237" s="183"/>
      <c r="FC237" s="183"/>
      <c r="FD237" s="183"/>
      <c r="FE237" s="183"/>
      <c r="FF237" s="120"/>
      <c r="FP237" s="120"/>
      <c r="FZ237" s="120"/>
      <c r="GJ237" s="120"/>
      <c r="GT237" s="120"/>
      <c r="HD237" s="120"/>
      <c r="HN237" s="120"/>
      <c r="HX237" s="120"/>
      <c r="IH237" s="120"/>
      <c r="IR237" s="120"/>
      <c r="JB237" s="120"/>
      <c r="JL237" s="120"/>
      <c r="JV237" s="120"/>
      <c r="KF237" s="120"/>
    </row>
    <row xmlns:x14ac="http://schemas.microsoft.com/office/spreadsheetml/2009/9/ac" r="238" s="3" customFormat="true" x14ac:dyDescent="0.25">
      <c r="A238" s="370"/>
      <c r="B238" s="120"/>
      <c r="L238" s="120"/>
      <c r="V238" s="120"/>
      <c r="AF238" s="120"/>
      <c r="AP238" s="120"/>
      <c r="AZ238" s="120"/>
      <c r="BJ238" s="120"/>
      <c r="BT238" s="120"/>
      <c r="CD238" s="120"/>
      <c r="CN238" s="120"/>
      <c r="CX238" s="182"/>
      <c r="CY238" s="183"/>
      <c r="CZ238" s="183"/>
      <c r="DA238" s="183"/>
      <c r="DB238" s="183"/>
      <c r="DC238" s="183"/>
      <c r="DD238" s="183"/>
      <c r="DE238" s="183"/>
      <c r="DF238" s="183"/>
      <c r="DG238" s="183"/>
      <c r="DH238" s="120"/>
      <c r="DR238" s="120"/>
      <c r="EB238" s="120"/>
      <c r="EL238" s="182"/>
      <c r="EM238" s="183"/>
      <c r="EN238" s="183"/>
      <c r="EO238" s="183"/>
      <c r="EP238" s="183"/>
      <c r="EQ238" s="183"/>
      <c r="ER238" s="183"/>
      <c r="ES238" s="183"/>
      <c r="ET238" s="183"/>
      <c r="EU238" s="183"/>
      <c r="EV238" s="182"/>
      <c r="EW238" s="183"/>
      <c r="EX238" s="183"/>
      <c r="EY238" s="183"/>
      <c r="EZ238" s="183"/>
      <c r="FA238" s="183"/>
      <c r="FB238" s="183"/>
      <c r="FC238" s="183"/>
      <c r="FD238" s="183"/>
      <c r="FE238" s="183"/>
      <c r="FF238" s="120"/>
      <c r="FP238" s="120"/>
      <c r="FZ238" s="120"/>
      <c r="GJ238" s="120"/>
      <c r="GT238" s="120"/>
      <c r="HD238" s="120"/>
      <c r="HN238" s="120"/>
      <c r="HX238" s="120"/>
      <c r="IH238" s="120"/>
      <c r="IR238" s="120"/>
      <c r="JB238" s="120"/>
      <c r="JL238" s="120"/>
      <c r="JV238" s="120"/>
      <c r="KF238" s="120"/>
    </row>
    <row xmlns:x14ac="http://schemas.microsoft.com/office/spreadsheetml/2009/9/ac" r="239" s="3" customFormat="true" x14ac:dyDescent="0.25">
      <c r="A239" s="370"/>
      <c r="B239" s="120"/>
      <c r="L239" s="120"/>
      <c r="V239" s="120"/>
      <c r="AF239" s="120"/>
      <c r="AP239" s="120"/>
      <c r="AZ239" s="120"/>
      <c r="BJ239" s="120"/>
      <c r="BT239" s="120"/>
      <c r="CD239" s="120"/>
      <c r="CN239" s="120"/>
      <c r="CX239" s="182"/>
      <c r="CY239" s="183"/>
      <c r="CZ239" s="183"/>
      <c r="DA239" s="183"/>
      <c r="DB239" s="183"/>
      <c r="DC239" s="183"/>
      <c r="DD239" s="183"/>
      <c r="DE239" s="183"/>
      <c r="DF239" s="183"/>
      <c r="DG239" s="183"/>
      <c r="DH239" s="120"/>
      <c r="DR239" s="120"/>
      <c r="EB239" s="120"/>
      <c r="EL239" s="182"/>
      <c r="EM239" s="183"/>
      <c r="EN239" s="183"/>
      <c r="EO239" s="183"/>
      <c r="EP239" s="183"/>
      <c r="EQ239" s="183"/>
      <c r="ER239" s="183"/>
      <c r="ES239" s="183"/>
      <c r="ET239" s="183"/>
      <c r="EU239" s="183"/>
      <c r="EV239" s="182"/>
      <c r="EW239" s="183"/>
      <c r="EX239" s="183"/>
      <c r="EY239" s="183"/>
      <c r="EZ239" s="183"/>
      <c r="FA239" s="183"/>
      <c r="FB239" s="183"/>
      <c r="FC239" s="183"/>
      <c r="FD239" s="183"/>
      <c r="FE239" s="183"/>
      <c r="FF239" s="120"/>
      <c r="FP239" s="120"/>
      <c r="FZ239" s="120"/>
      <c r="GJ239" s="120"/>
      <c r="GT239" s="120"/>
      <c r="HD239" s="120"/>
      <c r="HN239" s="120"/>
      <c r="HX239" s="120"/>
      <c r="IH239" s="120"/>
      <c r="IR239" s="120"/>
      <c r="JB239" s="120"/>
      <c r="JL239" s="120"/>
      <c r="JV239" s="120"/>
      <c r="KF239" s="120"/>
    </row>
    <row xmlns:x14ac="http://schemas.microsoft.com/office/spreadsheetml/2009/9/ac" r="240" s="3" customFormat="true" x14ac:dyDescent="0.25">
      <c r="A240" s="370"/>
      <c r="B240" s="120"/>
      <c r="L240" s="120"/>
      <c r="V240" s="120"/>
      <c r="AF240" s="120"/>
      <c r="AP240" s="120"/>
      <c r="AZ240" s="120"/>
      <c r="BJ240" s="120"/>
      <c r="BT240" s="120"/>
      <c r="CD240" s="120"/>
      <c r="CN240" s="120"/>
      <c r="CX240" s="182"/>
      <c r="CY240" s="183"/>
      <c r="CZ240" s="183"/>
      <c r="DA240" s="183"/>
      <c r="DB240" s="183"/>
      <c r="DC240" s="183"/>
      <c r="DD240" s="183"/>
      <c r="DE240" s="183"/>
      <c r="DF240" s="183"/>
      <c r="DG240" s="183"/>
      <c r="DH240" s="120"/>
      <c r="DR240" s="120"/>
      <c r="EB240" s="120"/>
      <c r="EL240" s="182"/>
      <c r="EM240" s="183"/>
      <c r="EN240" s="183"/>
      <c r="EO240" s="183"/>
      <c r="EP240" s="183"/>
      <c r="EQ240" s="183"/>
      <c r="ER240" s="183"/>
      <c r="ES240" s="183"/>
      <c r="ET240" s="183"/>
      <c r="EU240" s="183"/>
      <c r="EV240" s="182"/>
      <c r="EW240" s="183"/>
      <c r="EX240" s="183"/>
      <c r="EY240" s="183"/>
      <c r="EZ240" s="183"/>
      <c r="FA240" s="183"/>
      <c r="FB240" s="183"/>
      <c r="FC240" s="183"/>
      <c r="FD240" s="183"/>
      <c r="FE240" s="183"/>
      <c r="FF240" s="120"/>
      <c r="FP240" s="120"/>
      <c r="FZ240" s="120"/>
      <c r="GJ240" s="120"/>
      <c r="GT240" s="120"/>
      <c r="HD240" s="120"/>
      <c r="HN240" s="120"/>
      <c r="HX240" s="120"/>
      <c r="IH240" s="120"/>
      <c r="IR240" s="120"/>
      <c r="JB240" s="120"/>
      <c r="JL240" s="120"/>
      <c r="JV240" s="120"/>
      <c r="KF240" s="120"/>
    </row>
    <row xmlns:x14ac="http://schemas.microsoft.com/office/spreadsheetml/2009/9/ac" r="241" s="3" customFormat="true" x14ac:dyDescent="0.25">
      <c r="A241" s="370"/>
      <c r="B241" s="120"/>
      <c r="L241" s="120"/>
      <c r="V241" s="120"/>
      <c r="AF241" s="120"/>
      <c r="AP241" s="120"/>
      <c r="AZ241" s="120"/>
      <c r="BJ241" s="120"/>
      <c r="BT241" s="120"/>
      <c r="CD241" s="120"/>
      <c r="CN241" s="120"/>
      <c r="CX241" s="182"/>
      <c r="CY241" s="183"/>
      <c r="CZ241" s="183"/>
      <c r="DA241" s="183"/>
      <c r="DB241" s="183"/>
      <c r="DC241" s="183"/>
      <c r="DD241" s="183"/>
      <c r="DE241" s="183"/>
      <c r="DF241" s="183"/>
      <c r="DG241" s="183"/>
      <c r="DH241" s="120"/>
      <c r="DR241" s="120"/>
      <c r="EB241" s="120"/>
      <c r="EL241" s="182"/>
      <c r="EM241" s="183"/>
      <c r="EN241" s="183"/>
      <c r="EO241" s="183"/>
      <c r="EP241" s="183"/>
      <c r="EQ241" s="183"/>
      <c r="ER241" s="183"/>
      <c r="ES241" s="183"/>
      <c r="ET241" s="183"/>
      <c r="EU241" s="183"/>
      <c r="EV241" s="182"/>
      <c r="EW241" s="183"/>
      <c r="EX241" s="183"/>
      <c r="EY241" s="183"/>
      <c r="EZ241" s="183"/>
      <c r="FA241" s="183"/>
      <c r="FB241" s="183"/>
      <c r="FC241" s="183"/>
      <c r="FD241" s="183"/>
      <c r="FE241" s="183"/>
      <c r="FF241" s="120"/>
      <c r="FP241" s="120"/>
      <c r="FZ241" s="120"/>
      <c r="GJ241" s="120"/>
      <c r="GT241" s="120"/>
      <c r="HD241" s="120"/>
      <c r="HN241" s="120"/>
      <c r="HX241" s="120"/>
      <c r="IH241" s="120"/>
      <c r="IR241" s="120"/>
      <c r="JB241" s="120"/>
      <c r="JL241" s="120"/>
      <c r="JV241" s="120"/>
      <c r="KF241" s="120"/>
    </row>
    <row xmlns:x14ac="http://schemas.microsoft.com/office/spreadsheetml/2009/9/ac" r="242" s="3" customFormat="true" x14ac:dyDescent="0.25">
      <c r="A242" s="370"/>
      <c r="B242" s="120"/>
      <c r="L242" s="120"/>
      <c r="V242" s="120"/>
      <c r="AF242" s="120"/>
      <c r="AP242" s="120"/>
      <c r="AZ242" s="120"/>
      <c r="BJ242" s="120"/>
      <c r="BT242" s="120"/>
      <c r="CD242" s="120"/>
      <c r="CN242" s="120"/>
      <c r="CX242" s="182"/>
      <c r="CY242" s="183"/>
      <c r="CZ242" s="183"/>
      <c r="DA242" s="183"/>
      <c r="DB242" s="183"/>
      <c r="DC242" s="183"/>
      <c r="DD242" s="183"/>
      <c r="DE242" s="183"/>
      <c r="DF242" s="183"/>
      <c r="DG242" s="183"/>
      <c r="DH242" s="120"/>
      <c r="DR242" s="120"/>
      <c r="EB242" s="120"/>
      <c r="EL242" s="182"/>
      <c r="EM242" s="183"/>
      <c r="EN242" s="183"/>
      <c r="EO242" s="183"/>
      <c r="EP242" s="183"/>
      <c r="EQ242" s="183"/>
      <c r="ER242" s="183"/>
      <c r="ES242" s="183"/>
      <c r="ET242" s="183"/>
      <c r="EU242" s="183"/>
      <c r="EV242" s="182"/>
      <c r="EW242" s="183"/>
      <c r="EX242" s="183"/>
      <c r="EY242" s="183"/>
      <c r="EZ242" s="183"/>
      <c r="FA242" s="183"/>
      <c r="FB242" s="183"/>
      <c r="FC242" s="183"/>
      <c r="FD242" s="183"/>
      <c r="FE242" s="183"/>
      <c r="FF242" s="120"/>
      <c r="FP242" s="120"/>
      <c r="FZ242" s="120"/>
      <c r="GJ242" s="120"/>
      <c r="GT242" s="120"/>
      <c r="HD242" s="120"/>
      <c r="HN242" s="120"/>
      <c r="HX242" s="120"/>
      <c r="IH242" s="120"/>
      <c r="IR242" s="120"/>
      <c r="JB242" s="120"/>
      <c r="JL242" s="120"/>
      <c r="JV242" s="120"/>
      <c r="KF242" s="120"/>
    </row>
    <row xmlns:x14ac="http://schemas.microsoft.com/office/spreadsheetml/2009/9/ac" r="243" s="3" customFormat="true" x14ac:dyDescent="0.25">
      <c r="A243" s="370"/>
      <c r="B243" s="120"/>
      <c r="L243" s="120"/>
      <c r="V243" s="120"/>
      <c r="AF243" s="120"/>
      <c r="AP243" s="120"/>
      <c r="AZ243" s="120"/>
      <c r="BJ243" s="120"/>
      <c r="BT243" s="120"/>
      <c r="CD243" s="120"/>
      <c r="CN243" s="120"/>
      <c r="CX243" s="182"/>
      <c r="CY243" s="183"/>
      <c r="CZ243" s="183"/>
      <c r="DA243" s="183"/>
      <c r="DB243" s="183"/>
      <c r="DC243" s="183"/>
      <c r="DD243" s="183"/>
      <c r="DE243" s="183"/>
      <c r="DF243" s="183"/>
      <c r="DG243" s="183"/>
      <c r="DH243" s="120"/>
      <c r="DR243" s="120"/>
      <c r="EB243" s="120"/>
      <c r="EL243" s="182"/>
      <c r="EM243" s="183"/>
      <c r="EN243" s="183"/>
      <c r="EO243" s="183"/>
      <c r="EP243" s="183"/>
      <c r="EQ243" s="183"/>
      <c r="ER243" s="183"/>
      <c r="ES243" s="183"/>
      <c r="ET243" s="183"/>
      <c r="EU243" s="183"/>
      <c r="EV243" s="182"/>
      <c r="EW243" s="183"/>
      <c r="EX243" s="183"/>
      <c r="EY243" s="183"/>
      <c r="EZ243" s="183"/>
      <c r="FA243" s="183"/>
      <c r="FB243" s="183"/>
      <c r="FC243" s="183"/>
      <c r="FD243" s="183"/>
      <c r="FE243" s="183"/>
      <c r="FF243" s="120"/>
      <c r="FP243" s="120"/>
      <c r="FZ243" s="120"/>
      <c r="GJ243" s="120"/>
      <c r="GT243" s="120"/>
      <c r="HD243" s="120"/>
      <c r="HN243" s="120"/>
      <c r="HX243" s="120"/>
      <c r="IH243" s="120"/>
      <c r="IR243" s="120"/>
      <c r="JB243" s="120"/>
      <c r="JL243" s="120"/>
      <c r="JV243" s="120"/>
      <c r="KF243" s="120"/>
    </row>
    <row xmlns:x14ac="http://schemas.microsoft.com/office/spreadsheetml/2009/9/ac" r="244" s="3" customFormat="true" x14ac:dyDescent="0.25">
      <c r="A244" s="370"/>
      <c r="B244" s="120"/>
      <c r="L244" s="120"/>
      <c r="V244" s="120"/>
      <c r="AF244" s="120"/>
      <c r="AP244" s="120"/>
      <c r="AZ244" s="120"/>
      <c r="BJ244" s="120"/>
      <c r="BT244" s="120"/>
      <c r="CD244" s="120"/>
      <c r="CN244" s="120"/>
      <c r="CX244" s="182"/>
      <c r="CY244" s="183"/>
      <c r="CZ244" s="183"/>
      <c r="DA244" s="183"/>
      <c r="DB244" s="183"/>
      <c r="DC244" s="183"/>
      <c r="DD244" s="183"/>
      <c r="DE244" s="183"/>
      <c r="DF244" s="183"/>
      <c r="DG244" s="183"/>
      <c r="DH244" s="120"/>
      <c r="DR244" s="120"/>
      <c r="EB244" s="120"/>
      <c r="EL244" s="182"/>
      <c r="EM244" s="183"/>
      <c r="EN244" s="183"/>
      <c r="EO244" s="183"/>
      <c r="EP244" s="183"/>
      <c r="EQ244" s="183"/>
      <c r="ER244" s="183"/>
      <c r="ES244" s="183"/>
      <c r="ET244" s="183"/>
      <c r="EU244" s="183"/>
      <c r="EV244" s="182"/>
      <c r="EW244" s="183"/>
      <c r="EX244" s="183"/>
      <c r="EY244" s="183"/>
      <c r="EZ244" s="183"/>
      <c r="FA244" s="183"/>
      <c r="FB244" s="183"/>
      <c r="FC244" s="183"/>
      <c r="FD244" s="183"/>
      <c r="FE244" s="183"/>
      <c r="FF244" s="120"/>
      <c r="FP244" s="120"/>
      <c r="FZ244" s="120"/>
      <c r="GJ244" s="120"/>
      <c r="GT244" s="120"/>
      <c r="HD244" s="120"/>
      <c r="HN244" s="120"/>
      <c r="HX244" s="120"/>
      <c r="IH244" s="120"/>
      <c r="IR244" s="120"/>
      <c r="JB244" s="120"/>
      <c r="JL244" s="120"/>
      <c r="JV244" s="120"/>
      <c r="KF244" s="120"/>
    </row>
    <row xmlns:x14ac="http://schemas.microsoft.com/office/spreadsheetml/2009/9/ac" r="245" s="3" customFormat="true" x14ac:dyDescent="0.25">
      <c r="A245" s="370"/>
      <c r="B245" s="120"/>
      <c r="L245" s="120"/>
      <c r="V245" s="120"/>
      <c r="AF245" s="120"/>
      <c r="AP245" s="120"/>
      <c r="AZ245" s="120"/>
      <c r="BJ245" s="120"/>
      <c r="BT245" s="120"/>
      <c r="CD245" s="120"/>
      <c r="CN245" s="120"/>
      <c r="CX245" s="182"/>
      <c r="CY245" s="183"/>
      <c r="CZ245" s="183"/>
      <c r="DA245" s="183"/>
      <c r="DB245" s="183"/>
      <c r="DC245" s="183"/>
      <c r="DD245" s="183"/>
      <c r="DE245" s="183"/>
      <c r="DF245" s="183"/>
      <c r="DG245" s="183"/>
      <c r="DH245" s="120"/>
      <c r="DR245" s="120"/>
      <c r="EB245" s="120"/>
      <c r="EL245" s="182"/>
      <c r="EM245" s="183"/>
      <c r="EN245" s="183"/>
      <c r="EO245" s="183"/>
      <c r="EP245" s="183"/>
      <c r="EQ245" s="183"/>
      <c r="ER245" s="183"/>
      <c r="ES245" s="183"/>
      <c r="ET245" s="183"/>
      <c r="EU245" s="183"/>
      <c r="EV245" s="182"/>
      <c r="EW245" s="183"/>
      <c r="EX245" s="183"/>
      <c r="EY245" s="183"/>
      <c r="EZ245" s="183"/>
      <c r="FA245" s="183"/>
      <c r="FB245" s="183"/>
      <c r="FC245" s="183"/>
      <c r="FD245" s="183"/>
      <c r="FE245" s="183"/>
      <c r="FF245" s="120"/>
      <c r="FP245" s="120"/>
      <c r="FZ245" s="120"/>
      <c r="GJ245" s="120"/>
      <c r="GT245" s="120"/>
      <c r="HD245" s="120"/>
      <c r="HN245" s="120"/>
      <c r="HX245" s="120"/>
      <c r="IH245" s="120"/>
      <c r="IR245" s="120"/>
      <c r="JB245" s="120"/>
      <c r="JL245" s="120"/>
      <c r="JV245" s="120"/>
      <c r="KF245" s="120"/>
    </row>
    <row xmlns:x14ac="http://schemas.microsoft.com/office/spreadsheetml/2009/9/ac" r="246" s="3" customFormat="true" x14ac:dyDescent="0.25">
      <c r="A246" s="370"/>
      <c r="B246" s="120"/>
      <c r="L246" s="120"/>
      <c r="V246" s="120"/>
      <c r="AF246" s="120"/>
      <c r="AP246" s="120"/>
      <c r="AZ246" s="120"/>
      <c r="BJ246" s="120"/>
      <c r="BT246" s="120"/>
      <c r="CD246" s="120"/>
      <c r="CN246" s="120"/>
      <c r="CX246" s="182"/>
      <c r="CY246" s="183"/>
      <c r="CZ246" s="183"/>
      <c r="DA246" s="183"/>
      <c r="DB246" s="183"/>
      <c r="DC246" s="183"/>
      <c r="DD246" s="183"/>
      <c r="DE246" s="183"/>
      <c r="DF246" s="183"/>
      <c r="DG246" s="183"/>
      <c r="DH246" s="120"/>
      <c r="DR246" s="120"/>
      <c r="EB246" s="120"/>
      <c r="EL246" s="182"/>
      <c r="EM246" s="183"/>
      <c r="EN246" s="183"/>
      <c r="EO246" s="183"/>
      <c r="EP246" s="183"/>
      <c r="EQ246" s="183"/>
      <c r="ER246" s="183"/>
      <c r="ES246" s="183"/>
      <c r="ET246" s="183"/>
      <c r="EU246" s="183"/>
      <c r="EV246" s="182"/>
      <c r="EW246" s="183"/>
      <c r="EX246" s="183"/>
      <c r="EY246" s="183"/>
      <c r="EZ246" s="183"/>
      <c r="FA246" s="183"/>
      <c r="FB246" s="183"/>
      <c r="FC246" s="183"/>
      <c r="FD246" s="183"/>
      <c r="FE246" s="183"/>
      <c r="FF246" s="120"/>
      <c r="FP246" s="120"/>
      <c r="FZ246" s="120"/>
      <c r="GJ246" s="120"/>
      <c r="GT246" s="120"/>
      <c r="HD246" s="120"/>
      <c r="HN246" s="120"/>
      <c r="HX246" s="120"/>
      <c r="IH246" s="120"/>
      <c r="IR246" s="120"/>
      <c r="JB246" s="120"/>
      <c r="JL246" s="120"/>
      <c r="JV246" s="120"/>
      <c r="KF246" s="120"/>
    </row>
    <row xmlns:x14ac="http://schemas.microsoft.com/office/spreadsheetml/2009/9/ac" r="247" s="3" customFormat="true" x14ac:dyDescent="0.25">
      <c r="A247" s="370"/>
      <c r="B247" s="120"/>
      <c r="L247" s="120"/>
      <c r="V247" s="120"/>
      <c r="AF247" s="120"/>
      <c r="AP247" s="120"/>
      <c r="AZ247" s="120"/>
      <c r="BJ247" s="120"/>
      <c r="BT247" s="120"/>
      <c r="CD247" s="120"/>
      <c r="CN247" s="120"/>
      <c r="CX247" s="182"/>
      <c r="CY247" s="183"/>
      <c r="CZ247" s="183"/>
      <c r="DA247" s="183"/>
      <c r="DB247" s="183"/>
      <c r="DC247" s="183"/>
      <c r="DD247" s="183"/>
      <c r="DE247" s="183"/>
      <c r="DF247" s="183"/>
      <c r="DG247" s="183"/>
      <c r="DH247" s="120"/>
      <c r="DR247" s="120"/>
      <c r="EB247" s="120"/>
      <c r="EL247" s="182"/>
      <c r="EM247" s="183"/>
      <c r="EN247" s="183"/>
      <c r="EO247" s="183"/>
      <c r="EP247" s="183"/>
      <c r="EQ247" s="183"/>
      <c r="ER247" s="183"/>
      <c r="ES247" s="183"/>
      <c r="ET247" s="183"/>
      <c r="EU247" s="183"/>
      <c r="EV247" s="182"/>
      <c r="EW247" s="183"/>
      <c r="EX247" s="183"/>
      <c r="EY247" s="183"/>
      <c r="EZ247" s="183"/>
      <c r="FA247" s="183"/>
      <c r="FB247" s="183"/>
      <c r="FC247" s="183"/>
      <c r="FD247" s="183"/>
      <c r="FE247" s="183"/>
      <c r="FF247" s="120"/>
      <c r="FP247" s="120"/>
      <c r="FZ247" s="120"/>
      <c r="GJ247" s="120"/>
      <c r="GT247" s="120"/>
      <c r="HD247" s="120"/>
      <c r="HN247" s="120"/>
      <c r="HX247" s="120"/>
      <c r="IH247" s="120"/>
      <c r="IR247" s="120"/>
      <c r="JB247" s="120"/>
      <c r="JL247" s="120"/>
      <c r="JV247" s="120"/>
      <c r="KF247" s="120"/>
    </row>
    <row xmlns:x14ac="http://schemas.microsoft.com/office/spreadsheetml/2009/9/ac" r="248" s="3" customFormat="true" x14ac:dyDescent="0.25">
      <c r="A248" s="370"/>
      <c r="B248" s="120"/>
      <c r="L248" s="120"/>
      <c r="V248" s="120"/>
      <c r="AF248" s="120"/>
      <c r="AP248" s="120"/>
      <c r="AZ248" s="120"/>
      <c r="BJ248" s="120"/>
      <c r="BT248" s="120"/>
      <c r="CD248" s="120"/>
      <c r="CN248" s="120"/>
      <c r="CX248" s="182"/>
      <c r="CY248" s="183"/>
      <c r="CZ248" s="183"/>
      <c r="DA248" s="183"/>
      <c r="DB248" s="183"/>
      <c r="DC248" s="183"/>
      <c r="DD248" s="183"/>
      <c r="DE248" s="183"/>
      <c r="DF248" s="183"/>
      <c r="DG248" s="183"/>
      <c r="DH248" s="120"/>
      <c r="DR248" s="120"/>
      <c r="EB248" s="120"/>
      <c r="EL248" s="182"/>
      <c r="EM248" s="183"/>
      <c r="EN248" s="183"/>
      <c r="EO248" s="183"/>
      <c r="EP248" s="183"/>
      <c r="EQ248" s="183"/>
      <c r="ER248" s="183"/>
      <c r="ES248" s="183"/>
      <c r="ET248" s="183"/>
      <c r="EU248" s="183"/>
      <c r="EV248" s="182"/>
      <c r="EW248" s="183"/>
      <c r="EX248" s="183"/>
      <c r="EY248" s="183"/>
      <c r="EZ248" s="183"/>
      <c r="FA248" s="183"/>
      <c r="FB248" s="183"/>
      <c r="FC248" s="183"/>
      <c r="FD248" s="183"/>
      <c r="FE248" s="183"/>
      <c r="FF248" s="120"/>
      <c r="FP248" s="120"/>
      <c r="FZ248" s="120"/>
      <c r="GJ248" s="120"/>
      <c r="GT248" s="120"/>
      <c r="HD248" s="120"/>
      <c r="HN248" s="120"/>
      <c r="HX248" s="120"/>
      <c r="IH248" s="120"/>
      <c r="IR248" s="120"/>
      <c r="JB248" s="120"/>
      <c r="JL248" s="120"/>
      <c r="JV248" s="120"/>
      <c r="KF248" s="120"/>
    </row>
    <row xmlns:x14ac="http://schemas.microsoft.com/office/spreadsheetml/2009/9/ac" r="249" s="3" customFormat="true" x14ac:dyDescent="0.25">
      <c r="A249" s="370"/>
      <c r="B249" s="120"/>
      <c r="L249" s="120"/>
      <c r="V249" s="120"/>
      <c r="AF249" s="120"/>
      <c r="AP249" s="120"/>
      <c r="AZ249" s="120"/>
      <c r="BJ249" s="120"/>
      <c r="BT249" s="120"/>
      <c r="CD249" s="120"/>
      <c r="CN249" s="120"/>
      <c r="CX249" s="182"/>
      <c r="CY249" s="183"/>
      <c r="CZ249" s="183"/>
      <c r="DA249" s="183"/>
      <c r="DB249" s="183"/>
      <c r="DC249" s="183"/>
      <c r="DD249" s="183"/>
      <c r="DE249" s="183"/>
      <c r="DF249" s="183"/>
      <c r="DG249" s="183"/>
      <c r="DH249" s="120"/>
      <c r="DR249" s="120"/>
      <c r="EB249" s="120"/>
      <c r="EL249" s="182"/>
      <c r="EM249" s="183"/>
      <c r="EN249" s="183"/>
      <c r="EO249" s="183"/>
      <c r="EP249" s="183"/>
      <c r="EQ249" s="183"/>
      <c r="ER249" s="183"/>
      <c r="ES249" s="183"/>
      <c r="ET249" s="183"/>
      <c r="EU249" s="183"/>
      <c r="EV249" s="182"/>
      <c r="EW249" s="183"/>
      <c r="EX249" s="183"/>
      <c r="EY249" s="183"/>
      <c r="EZ249" s="183"/>
      <c r="FA249" s="183"/>
      <c r="FB249" s="183"/>
      <c r="FC249" s="183"/>
      <c r="FD249" s="183"/>
      <c r="FE249" s="183"/>
      <c r="FF249" s="120"/>
      <c r="FP249" s="120"/>
      <c r="FZ249" s="120"/>
      <c r="GJ249" s="120"/>
      <c r="GT249" s="120"/>
      <c r="HD249" s="120"/>
      <c r="HN249" s="120"/>
      <c r="HX249" s="120"/>
      <c r="IH249" s="120"/>
      <c r="IR249" s="120"/>
      <c r="JB249" s="120"/>
      <c r="JL249" s="120"/>
      <c r="JV249" s="120"/>
      <c r="KF249" s="120"/>
    </row>
    <row xmlns:x14ac="http://schemas.microsoft.com/office/spreadsheetml/2009/9/ac" r="250" s="3" customFormat="true" x14ac:dyDescent="0.25">
      <c r="A250" s="370"/>
      <c r="B250" s="120"/>
      <c r="L250" s="120"/>
      <c r="V250" s="120"/>
      <c r="AF250" s="120"/>
      <c r="AP250" s="120"/>
      <c r="AZ250" s="120"/>
      <c r="BJ250" s="120"/>
      <c r="BT250" s="120"/>
      <c r="CD250" s="120"/>
      <c r="CN250" s="120"/>
      <c r="CX250" s="182"/>
      <c r="CY250" s="183"/>
      <c r="CZ250" s="183"/>
      <c r="DA250" s="183"/>
      <c r="DB250" s="183"/>
      <c r="DC250" s="183"/>
      <c r="DD250" s="183"/>
      <c r="DE250" s="183"/>
      <c r="DF250" s="183"/>
      <c r="DG250" s="183"/>
      <c r="DH250" s="120"/>
      <c r="DR250" s="120"/>
      <c r="EB250" s="120"/>
      <c r="EL250" s="182"/>
      <c r="EM250" s="183"/>
      <c r="EN250" s="183"/>
      <c r="EO250" s="183"/>
      <c r="EP250" s="183"/>
      <c r="EQ250" s="183"/>
      <c r="ER250" s="183"/>
      <c r="ES250" s="183"/>
      <c r="ET250" s="183"/>
      <c r="EU250" s="183"/>
      <c r="EV250" s="182"/>
      <c r="EW250" s="183"/>
      <c r="EX250" s="183"/>
      <c r="EY250" s="183"/>
      <c r="EZ250" s="183"/>
      <c r="FA250" s="183"/>
      <c r="FB250" s="183"/>
      <c r="FC250" s="183"/>
      <c r="FD250" s="183"/>
      <c r="FE250" s="183"/>
      <c r="FF250" s="120"/>
      <c r="FP250" s="120"/>
      <c r="FZ250" s="120"/>
      <c r="GJ250" s="120"/>
      <c r="GT250" s="120"/>
      <c r="HD250" s="120"/>
      <c r="HN250" s="120"/>
      <c r="HX250" s="120"/>
      <c r="IH250" s="120"/>
      <c r="IR250" s="120"/>
      <c r="JB250" s="120"/>
      <c r="JL250" s="120"/>
      <c r="JV250" s="120"/>
      <c r="KF250" s="120"/>
    </row>
    <row xmlns:x14ac="http://schemas.microsoft.com/office/spreadsheetml/2009/9/ac" r="251" s="3" customFormat="true" x14ac:dyDescent="0.25">
      <c r="A251" s="370"/>
      <c r="B251" s="120"/>
      <c r="L251" s="120"/>
      <c r="V251" s="120"/>
      <c r="AF251" s="120"/>
      <c r="AP251" s="120"/>
      <c r="AZ251" s="120"/>
      <c r="BJ251" s="120"/>
      <c r="BT251" s="120"/>
      <c r="CD251" s="120"/>
      <c r="CN251" s="120"/>
      <c r="CX251" s="182"/>
      <c r="CY251" s="183"/>
      <c r="CZ251" s="183"/>
      <c r="DA251" s="183"/>
      <c r="DB251" s="183"/>
      <c r="DC251" s="183"/>
      <c r="DD251" s="183"/>
      <c r="DE251" s="183"/>
      <c r="DF251" s="183"/>
      <c r="DG251" s="183"/>
      <c r="DH251" s="120"/>
      <c r="DR251" s="120"/>
      <c r="EB251" s="120"/>
      <c r="EL251" s="182"/>
      <c r="EM251" s="183"/>
      <c r="EN251" s="183"/>
      <c r="EO251" s="183"/>
      <c r="EP251" s="183"/>
      <c r="EQ251" s="183"/>
      <c r="ER251" s="183"/>
      <c r="ES251" s="183"/>
      <c r="ET251" s="183"/>
      <c r="EU251" s="183"/>
      <c r="EV251" s="182"/>
      <c r="EW251" s="183"/>
      <c r="EX251" s="183"/>
      <c r="EY251" s="183"/>
      <c r="EZ251" s="183"/>
      <c r="FA251" s="183"/>
      <c r="FB251" s="183"/>
      <c r="FC251" s="183"/>
      <c r="FD251" s="183"/>
      <c r="FE251" s="183"/>
      <c r="FF251" s="120"/>
      <c r="FP251" s="120"/>
      <c r="FZ251" s="120"/>
      <c r="GJ251" s="120"/>
      <c r="GT251" s="120"/>
      <c r="HD251" s="120"/>
      <c r="HN251" s="120"/>
      <c r="HX251" s="120"/>
      <c r="IH251" s="120"/>
      <c r="IR251" s="120"/>
      <c r="JB251" s="120"/>
      <c r="JL251" s="120"/>
      <c r="JV251" s="120"/>
      <c r="KF251" s="120"/>
    </row>
    <row xmlns:x14ac="http://schemas.microsoft.com/office/spreadsheetml/2009/9/ac" r="252" s="3" customFormat="true" x14ac:dyDescent="0.25">
      <c r="A252" s="370"/>
      <c r="B252" s="120"/>
      <c r="L252" s="120"/>
      <c r="V252" s="120"/>
      <c r="AF252" s="120"/>
      <c r="AP252" s="120"/>
      <c r="AZ252" s="120"/>
      <c r="BJ252" s="120"/>
      <c r="BT252" s="120"/>
      <c r="CD252" s="120"/>
      <c r="CN252" s="120"/>
      <c r="CX252" s="182"/>
      <c r="CY252" s="183"/>
      <c r="CZ252" s="183"/>
      <c r="DA252" s="183"/>
      <c r="DB252" s="183"/>
      <c r="DC252" s="183"/>
      <c r="DD252" s="183"/>
      <c r="DE252" s="183"/>
      <c r="DF252" s="183"/>
      <c r="DG252" s="183"/>
      <c r="DH252" s="120"/>
      <c r="DR252" s="120"/>
      <c r="EB252" s="120"/>
      <c r="EL252" s="182"/>
      <c r="EM252" s="183"/>
      <c r="EN252" s="183"/>
      <c r="EO252" s="183"/>
      <c r="EP252" s="183"/>
      <c r="EQ252" s="183"/>
      <c r="ER252" s="183"/>
      <c r="ES252" s="183"/>
      <c r="ET252" s="183"/>
      <c r="EU252" s="183"/>
      <c r="EV252" s="182"/>
      <c r="EW252" s="183"/>
      <c r="EX252" s="183"/>
      <c r="EY252" s="183"/>
      <c r="EZ252" s="183"/>
      <c r="FA252" s="183"/>
      <c r="FB252" s="183"/>
      <c r="FC252" s="183"/>
      <c r="FD252" s="183"/>
      <c r="FE252" s="183"/>
      <c r="FF252" s="120"/>
      <c r="FP252" s="120"/>
      <c r="FZ252" s="120"/>
      <c r="GJ252" s="120"/>
      <c r="GT252" s="120"/>
      <c r="HD252" s="120"/>
      <c r="HN252" s="120"/>
      <c r="HX252" s="120"/>
      <c r="IH252" s="120"/>
      <c r="IR252" s="120"/>
      <c r="JB252" s="120"/>
      <c r="JL252" s="120"/>
      <c r="JV252" s="120"/>
      <c r="KF252" s="120"/>
    </row>
    <row xmlns:x14ac="http://schemas.microsoft.com/office/spreadsheetml/2009/9/ac" r="253" s="3" customFormat="true" x14ac:dyDescent="0.25">
      <c r="A253" s="370"/>
      <c r="B253" s="120"/>
      <c r="L253" s="120"/>
      <c r="V253" s="120"/>
      <c r="AF253" s="120"/>
      <c r="AP253" s="120"/>
      <c r="AZ253" s="120"/>
      <c r="BJ253" s="120"/>
      <c r="BT253" s="120"/>
      <c r="CD253" s="120"/>
      <c r="CN253" s="120"/>
      <c r="CX253" s="182"/>
      <c r="CY253" s="183"/>
      <c r="CZ253" s="183"/>
      <c r="DA253" s="183"/>
      <c r="DB253" s="183"/>
      <c r="DC253" s="183"/>
      <c r="DD253" s="183"/>
      <c r="DE253" s="183"/>
      <c r="DF253" s="183"/>
      <c r="DG253" s="183"/>
      <c r="DH253" s="120"/>
      <c r="DR253" s="120"/>
      <c r="EB253" s="120"/>
      <c r="EL253" s="182"/>
      <c r="EM253" s="183"/>
      <c r="EN253" s="183"/>
      <c r="EO253" s="183"/>
      <c r="EP253" s="183"/>
      <c r="EQ253" s="183"/>
      <c r="ER253" s="183"/>
      <c r="ES253" s="183"/>
      <c r="ET253" s="183"/>
      <c r="EU253" s="183"/>
      <c r="EV253" s="182"/>
      <c r="EW253" s="183"/>
      <c r="EX253" s="183"/>
      <c r="EY253" s="183"/>
      <c r="EZ253" s="183"/>
      <c r="FA253" s="183"/>
      <c r="FB253" s="183"/>
      <c r="FC253" s="183"/>
      <c r="FD253" s="183"/>
      <c r="FE253" s="183"/>
      <c r="FF253" s="120"/>
      <c r="FP253" s="120"/>
      <c r="FZ253" s="120"/>
      <c r="GJ253" s="120"/>
      <c r="GT253" s="120"/>
      <c r="HD253" s="120"/>
      <c r="HN253" s="120"/>
      <c r="HX253" s="120"/>
      <c r="IH253" s="120"/>
      <c r="IR253" s="120"/>
      <c r="JB253" s="120"/>
      <c r="JL253" s="120"/>
      <c r="JV253" s="120"/>
      <c r="KF253" s="120"/>
    </row>
    <row xmlns:x14ac="http://schemas.microsoft.com/office/spreadsheetml/2009/9/ac" r="254" s="3" customFormat="true" x14ac:dyDescent="0.25">
      <c r="A254" s="370"/>
      <c r="B254" s="120"/>
      <c r="L254" s="120"/>
      <c r="V254" s="120"/>
      <c r="AF254" s="120"/>
      <c r="AP254" s="120"/>
      <c r="AZ254" s="120"/>
      <c r="BJ254" s="120"/>
      <c r="BT254" s="120"/>
      <c r="CD254" s="120"/>
      <c r="CN254" s="120"/>
      <c r="CX254" s="182"/>
      <c r="CY254" s="183"/>
      <c r="CZ254" s="183"/>
      <c r="DA254" s="183"/>
      <c r="DB254" s="183"/>
      <c r="DC254" s="183"/>
      <c r="DD254" s="183"/>
      <c r="DE254" s="183"/>
      <c r="DF254" s="183"/>
      <c r="DG254" s="183"/>
      <c r="DH254" s="120"/>
      <c r="DR254" s="120"/>
      <c r="EB254" s="120"/>
      <c r="EL254" s="182"/>
      <c r="EM254" s="183"/>
      <c r="EN254" s="183"/>
      <c r="EO254" s="183"/>
      <c r="EP254" s="183"/>
      <c r="EQ254" s="183"/>
      <c r="ER254" s="183"/>
      <c r="ES254" s="183"/>
      <c r="ET254" s="183"/>
      <c r="EU254" s="183"/>
      <c r="EV254" s="182"/>
      <c r="EW254" s="183"/>
      <c r="EX254" s="183"/>
      <c r="EY254" s="183"/>
      <c r="EZ254" s="183"/>
      <c r="FA254" s="183"/>
      <c r="FB254" s="183"/>
      <c r="FC254" s="183"/>
      <c r="FD254" s="183"/>
      <c r="FE254" s="183"/>
      <c r="FF254" s="120"/>
      <c r="FP254" s="120"/>
      <c r="FZ254" s="120"/>
      <c r="GJ254" s="120"/>
      <c r="GT254" s="120"/>
      <c r="HD254" s="120"/>
      <c r="HN254" s="120"/>
      <c r="HX254" s="120"/>
      <c r="IH254" s="120"/>
      <c r="IR254" s="120"/>
      <c r="JB254" s="120"/>
      <c r="JL254" s="120"/>
      <c r="JV254" s="120"/>
      <c r="KF254" s="120"/>
    </row>
    <row xmlns:x14ac="http://schemas.microsoft.com/office/spreadsheetml/2009/9/ac" r="255" s="3" customFormat="true" x14ac:dyDescent="0.25">
      <c r="A255" s="370"/>
      <c r="B255" s="120"/>
      <c r="L255" s="120"/>
      <c r="V255" s="120"/>
      <c r="AF255" s="120"/>
      <c r="AP255" s="120"/>
      <c r="AZ255" s="120"/>
      <c r="BJ255" s="120"/>
      <c r="BT255" s="120"/>
      <c r="CD255" s="120"/>
      <c r="CN255" s="120"/>
      <c r="CX255" s="182"/>
      <c r="CY255" s="183"/>
      <c r="CZ255" s="183"/>
      <c r="DA255" s="183"/>
      <c r="DB255" s="183"/>
      <c r="DC255" s="183"/>
      <c r="DD255" s="183"/>
      <c r="DE255" s="183"/>
      <c r="DF255" s="183"/>
      <c r="DG255" s="183"/>
      <c r="DH255" s="120"/>
      <c r="DR255" s="120"/>
      <c r="EB255" s="120"/>
      <c r="EL255" s="182"/>
      <c r="EM255" s="183"/>
      <c r="EN255" s="183"/>
      <c r="EO255" s="183"/>
      <c r="EP255" s="183"/>
      <c r="EQ255" s="183"/>
      <c r="ER255" s="183"/>
      <c r="ES255" s="183"/>
      <c r="ET255" s="183"/>
      <c r="EU255" s="183"/>
      <c r="EV255" s="182"/>
      <c r="EW255" s="183"/>
      <c r="EX255" s="183"/>
      <c r="EY255" s="183"/>
      <c r="EZ255" s="183"/>
      <c r="FA255" s="183"/>
      <c r="FB255" s="183"/>
      <c r="FC255" s="183"/>
      <c r="FD255" s="183"/>
      <c r="FE255" s="183"/>
      <c r="FF255" s="120"/>
      <c r="FP255" s="120"/>
      <c r="FZ255" s="120"/>
      <c r="GJ255" s="120"/>
      <c r="GT255" s="120"/>
      <c r="HD255" s="120"/>
      <c r="HN255" s="120"/>
      <c r="HX255" s="120"/>
      <c r="IH255" s="120"/>
      <c r="IR255" s="120"/>
      <c r="JB255" s="120"/>
      <c r="JL255" s="120"/>
      <c r="JV255" s="120"/>
      <c r="KF255" s="120"/>
    </row>
    <row xmlns:x14ac="http://schemas.microsoft.com/office/spreadsheetml/2009/9/ac" r="256" s="3" customFormat="true" x14ac:dyDescent="0.25">
      <c r="A256" s="370"/>
      <c r="B256" s="120"/>
      <c r="L256" s="120"/>
      <c r="V256" s="120"/>
      <c r="AF256" s="120"/>
      <c r="AP256" s="120"/>
      <c r="AZ256" s="120"/>
      <c r="BJ256" s="120"/>
      <c r="BT256" s="120"/>
      <c r="CD256" s="120"/>
      <c r="CN256" s="120"/>
      <c r="CX256" s="182"/>
      <c r="CY256" s="183"/>
      <c r="CZ256" s="183"/>
      <c r="DA256" s="183"/>
      <c r="DB256" s="183"/>
      <c r="DC256" s="183"/>
      <c r="DD256" s="183"/>
      <c r="DE256" s="183"/>
      <c r="DF256" s="183"/>
      <c r="DG256" s="183"/>
      <c r="DH256" s="120"/>
      <c r="DR256" s="120"/>
      <c r="EB256" s="120"/>
      <c r="EL256" s="182"/>
      <c r="EM256" s="183"/>
      <c r="EN256" s="183"/>
      <c r="EO256" s="183"/>
      <c r="EP256" s="183"/>
      <c r="EQ256" s="183"/>
      <c r="ER256" s="183"/>
      <c r="ES256" s="183"/>
      <c r="ET256" s="183"/>
      <c r="EU256" s="183"/>
      <c r="EV256" s="182"/>
      <c r="EW256" s="183"/>
      <c r="EX256" s="183"/>
      <c r="EY256" s="183"/>
      <c r="EZ256" s="183"/>
      <c r="FA256" s="183"/>
      <c r="FB256" s="183"/>
      <c r="FC256" s="183"/>
      <c r="FD256" s="183"/>
      <c r="FE256" s="183"/>
      <c r="FF256" s="120"/>
      <c r="FP256" s="120"/>
      <c r="FZ256" s="120"/>
      <c r="GJ256" s="120"/>
      <c r="GT256" s="120"/>
      <c r="HD256" s="120"/>
      <c r="HN256" s="120"/>
      <c r="HX256" s="120"/>
      <c r="IH256" s="120"/>
      <c r="IR256" s="120"/>
      <c r="JB256" s="120"/>
      <c r="JL256" s="120"/>
      <c r="JV256" s="120"/>
      <c r="KF256" s="120"/>
    </row>
    <row xmlns:x14ac="http://schemas.microsoft.com/office/spreadsheetml/2009/9/ac" r="257" s="3" customFormat="true" x14ac:dyDescent="0.25">
      <c r="A257" s="370"/>
      <c r="B257" s="120"/>
      <c r="L257" s="120"/>
      <c r="V257" s="120"/>
      <c r="AF257" s="120"/>
      <c r="AP257" s="120"/>
      <c r="AZ257" s="120"/>
      <c r="BJ257" s="120"/>
      <c r="BT257" s="120"/>
      <c r="CD257" s="120"/>
      <c r="CN257" s="120"/>
      <c r="CX257" s="182"/>
      <c r="CY257" s="183"/>
      <c r="CZ257" s="183"/>
      <c r="DA257" s="183"/>
      <c r="DB257" s="183"/>
      <c r="DC257" s="183"/>
      <c r="DD257" s="183"/>
      <c r="DE257" s="183"/>
      <c r="DF257" s="183"/>
      <c r="DG257" s="183"/>
      <c r="DH257" s="120"/>
      <c r="DR257" s="120"/>
      <c r="EB257" s="120"/>
      <c r="EL257" s="182"/>
      <c r="EM257" s="183"/>
      <c r="EN257" s="183"/>
      <c r="EO257" s="183"/>
      <c r="EP257" s="183"/>
      <c r="EQ257" s="183"/>
      <c r="ER257" s="183"/>
      <c r="ES257" s="183"/>
      <c r="ET257" s="183"/>
      <c r="EU257" s="183"/>
      <c r="EV257" s="182"/>
      <c r="EW257" s="183"/>
      <c r="EX257" s="183"/>
      <c r="EY257" s="183"/>
      <c r="EZ257" s="183"/>
      <c r="FA257" s="183"/>
      <c r="FB257" s="183"/>
      <c r="FC257" s="183"/>
      <c r="FD257" s="183"/>
      <c r="FE257" s="183"/>
      <c r="FF257" s="120"/>
      <c r="FP257" s="120"/>
      <c r="FZ257" s="120"/>
      <c r="GJ257" s="120"/>
      <c r="GT257" s="120"/>
      <c r="HD257" s="120"/>
      <c r="HN257" s="120"/>
      <c r="HX257" s="120"/>
      <c r="IH257" s="120"/>
      <c r="IR257" s="120"/>
      <c r="JB257" s="120"/>
      <c r="JL257" s="120"/>
      <c r="JV257" s="120"/>
      <c r="KF257" s="120"/>
    </row>
    <row xmlns:x14ac="http://schemas.microsoft.com/office/spreadsheetml/2009/9/ac" r="258" s="3" customFormat="true" x14ac:dyDescent="0.25">
      <c r="A258" s="370"/>
      <c r="B258" s="120"/>
      <c r="L258" s="120"/>
      <c r="V258" s="120"/>
      <c r="AF258" s="120"/>
      <c r="AP258" s="120"/>
      <c r="AZ258" s="120"/>
      <c r="BJ258" s="120"/>
      <c r="BT258" s="120"/>
      <c r="CD258" s="120"/>
      <c r="CN258" s="120"/>
      <c r="CX258" s="182"/>
      <c r="CY258" s="183"/>
      <c r="CZ258" s="183"/>
      <c r="DA258" s="183"/>
      <c r="DB258" s="183"/>
      <c r="DC258" s="183"/>
      <c r="DD258" s="183"/>
      <c r="DE258" s="183"/>
      <c r="DF258" s="183"/>
      <c r="DG258" s="183"/>
      <c r="DH258" s="120"/>
      <c r="DR258" s="120"/>
      <c r="EB258" s="120"/>
      <c r="EL258" s="182"/>
      <c r="EM258" s="183"/>
      <c r="EN258" s="183"/>
      <c r="EO258" s="183"/>
      <c r="EP258" s="183"/>
      <c r="EQ258" s="183"/>
      <c r="ER258" s="183"/>
      <c r="ES258" s="183"/>
      <c r="ET258" s="183"/>
      <c r="EU258" s="183"/>
      <c r="EV258" s="182"/>
      <c r="EW258" s="183"/>
      <c r="EX258" s="183"/>
      <c r="EY258" s="183"/>
      <c r="EZ258" s="183"/>
      <c r="FA258" s="183"/>
      <c r="FB258" s="183"/>
      <c r="FC258" s="183"/>
      <c r="FD258" s="183"/>
      <c r="FE258" s="183"/>
      <c r="FF258" s="120"/>
      <c r="FP258" s="120"/>
      <c r="FZ258" s="120"/>
      <c r="GJ258" s="120"/>
      <c r="GT258" s="120"/>
      <c r="HD258" s="120"/>
      <c r="HN258" s="120"/>
      <c r="HX258" s="120"/>
      <c r="IH258" s="120"/>
      <c r="IR258" s="120"/>
      <c r="JB258" s="120"/>
      <c r="JL258" s="120"/>
      <c r="JV258" s="120"/>
      <c r="KF258" s="120"/>
    </row>
    <row xmlns:x14ac="http://schemas.microsoft.com/office/spreadsheetml/2009/9/ac" r="259" s="3" customFormat="true" x14ac:dyDescent="0.25">
      <c r="A259" s="370"/>
      <c r="B259" s="120"/>
      <c r="L259" s="120"/>
      <c r="V259" s="120"/>
      <c r="AF259" s="120"/>
      <c r="AP259" s="120"/>
      <c r="AZ259" s="120"/>
      <c r="BJ259" s="120"/>
      <c r="BT259" s="120"/>
      <c r="CD259" s="120"/>
      <c r="CN259" s="120"/>
      <c r="CX259" s="182"/>
      <c r="CY259" s="183"/>
      <c r="CZ259" s="183"/>
      <c r="DA259" s="183"/>
      <c r="DB259" s="183"/>
      <c r="DC259" s="183"/>
      <c r="DD259" s="183"/>
      <c r="DE259" s="183"/>
      <c r="DF259" s="183"/>
      <c r="DG259" s="183"/>
      <c r="DH259" s="120"/>
      <c r="DR259" s="120"/>
      <c r="EB259" s="120"/>
      <c r="EL259" s="182"/>
      <c r="EM259" s="183"/>
      <c r="EN259" s="183"/>
      <c r="EO259" s="183"/>
      <c r="EP259" s="183"/>
      <c r="EQ259" s="183"/>
      <c r="ER259" s="183"/>
      <c r="ES259" s="183"/>
      <c r="ET259" s="183"/>
      <c r="EU259" s="183"/>
      <c r="EV259" s="182"/>
      <c r="EW259" s="183"/>
      <c r="EX259" s="183"/>
      <c r="EY259" s="183"/>
      <c r="EZ259" s="183"/>
      <c r="FA259" s="183"/>
      <c r="FB259" s="183"/>
      <c r="FC259" s="183"/>
      <c r="FD259" s="183"/>
      <c r="FE259" s="183"/>
      <c r="FF259" s="120"/>
      <c r="FP259" s="120"/>
      <c r="FZ259" s="120"/>
      <c r="GJ259" s="120"/>
      <c r="GT259" s="120"/>
      <c r="HD259" s="120"/>
      <c r="HN259" s="120"/>
      <c r="HX259" s="120"/>
      <c r="IH259" s="120"/>
      <c r="IR259" s="120"/>
      <c r="JB259" s="120"/>
      <c r="JL259" s="120"/>
      <c r="JV259" s="120"/>
      <c r="KF259" s="120"/>
    </row>
    <row xmlns:x14ac="http://schemas.microsoft.com/office/spreadsheetml/2009/9/ac" r="260" s="3" customFormat="true" x14ac:dyDescent="0.25">
      <c r="A260" s="370"/>
      <c r="B260" s="120"/>
      <c r="L260" s="120"/>
      <c r="V260" s="120"/>
      <c r="AF260" s="120"/>
      <c r="AP260" s="120"/>
      <c r="AZ260" s="120"/>
      <c r="BJ260" s="120"/>
      <c r="BT260" s="120"/>
      <c r="CD260" s="120"/>
      <c r="CN260" s="120"/>
      <c r="CX260" s="182"/>
      <c r="CY260" s="183"/>
      <c r="CZ260" s="183"/>
      <c r="DA260" s="183"/>
      <c r="DB260" s="183"/>
      <c r="DC260" s="183"/>
      <c r="DD260" s="183"/>
      <c r="DE260" s="183"/>
      <c r="DF260" s="183"/>
      <c r="DG260" s="183"/>
      <c r="DH260" s="120"/>
      <c r="DR260" s="120"/>
      <c r="EB260" s="120"/>
      <c r="EL260" s="182"/>
      <c r="EM260" s="183"/>
      <c r="EN260" s="183"/>
      <c r="EO260" s="183"/>
      <c r="EP260" s="183"/>
      <c r="EQ260" s="183"/>
      <c r="ER260" s="183"/>
      <c r="ES260" s="183"/>
      <c r="ET260" s="183"/>
      <c r="EU260" s="183"/>
      <c r="EV260" s="182"/>
      <c r="EW260" s="183"/>
      <c r="EX260" s="183"/>
      <c r="EY260" s="183"/>
      <c r="EZ260" s="183"/>
      <c r="FA260" s="183"/>
      <c r="FB260" s="183"/>
      <c r="FC260" s="183"/>
      <c r="FD260" s="183"/>
      <c r="FE260" s="183"/>
      <c r="FF260" s="120"/>
      <c r="FP260" s="120"/>
      <c r="FZ260" s="120"/>
      <c r="GJ260" s="120"/>
      <c r="GT260" s="120"/>
      <c r="HD260" s="120"/>
      <c r="HN260" s="120"/>
      <c r="HX260" s="120"/>
      <c r="IH260" s="120"/>
      <c r="IR260" s="120"/>
      <c r="JB260" s="120"/>
      <c r="JL260" s="120"/>
      <c r="JV260" s="120"/>
      <c r="KF260" s="120"/>
    </row>
    <row xmlns:x14ac="http://schemas.microsoft.com/office/spreadsheetml/2009/9/ac" r="261" s="3" customFormat="true" x14ac:dyDescent="0.25">
      <c r="A261" s="370"/>
      <c r="B261" s="120"/>
      <c r="L261" s="120"/>
      <c r="V261" s="120"/>
      <c r="AF261" s="120"/>
      <c r="AP261" s="120"/>
      <c r="AZ261" s="120"/>
      <c r="BJ261" s="120"/>
      <c r="BT261" s="120"/>
      <c r="CD261" s="120"/>
      <c r="CN261" s="120"/>
      <c r="CX261" s="182"/>
      <c r="CY261" s="183"/>
      <c r="CZ261" s="183"/>
      <c r="DA261" s="183"/>
      <c r="DB261" s="183"/>
      <c r="DC261" s="183"/>
      <c r="DD261" s="183"/>
      <c r="DE261" s="183"/>
      <c r="DF261" s="183"/>
      <c r="DG261" s="183"/>
      <c r="DH261" s="120"/>
      <c r="DR261" s="120"/>
      <c r="EB261" s="120"/>
      <c r="EL261" s="182"/>
      <c r="EM261" s="183"/>
      <c r="EN261" s="183"/>
      <c r="EO261" s="183"/>
      <c r="EP261" s="183"/>
      <c r="EQ261" s="183"/>
      <c r="ER261" s="183"/>
      <c r="ES261" s="183"/>
      <c r="ET261" s="183"/>
      <c r="EU261" s="183"/>
      <c r="EV261" s="182"/>
      <c r="EW261" s="183"/>
      <c r="EX261" s="183"/>
      <c r="EY261" s="183"/>
      <c r="EZ261" s="183"/>
      <c r="FA261" s="183"/>
      <c r="FB261" s="183"/>
      <c r="FC261" s="183"/>
      <c r="FD261" s="183"/>
      <c r="FE261" s="183"/>
      <c r="FF261" s="120"/>
      <c r="FP261" s="120"/>
      <c r="FZ261" s="120"/>
      <c r="GJ261" s="120"/>
      <c r="GT261" s="120"/>
      <c r="HD261" s="120"/>
      <c r="HN261" s="120"/>
      <c r="HX261" s="120"/>
      <c r="IH261" s="120"/>
      <c r="IR261" s="120"/>
      <c r="JB261" s="120"/>
      <c r="JL261" s="120"/>
      <c r="JV261" s="120"/>
      <c r="KF261" s="120"/>
    </row>
    <row xmlns:x14ac="http://schemas.microsoft.com/office/spreadsheetml/2009/9/ac" r="262" s="3" customFormat="true" x14ac:dyDescent="0.25">
      <c r="A262" s="370"/>
      <c r="B262" s="120"/>
      <c r="L262" s="120"/>
      <c r="V262" s="120"/>
      <c r="AF262" s="120"/>
      <c r="AP262" s="120"/>
      <c r="AZ262" s="120"/>
      <c r="BJ262" s="120"/>
      <c r="BT262" s="120"/>
      <c r="CD262" s="120"/>
      <c r="CN262" s="120"/>
      <c r="CX262" s="182"/>
      <c r="CY262" s="183"/>
      <c r="CZ262" s="183"/>
      <c r="DA262" s="183"/>
      <c r="DB262" s="183"/>
      <c r="DC262" s="183"/>
      <c r="DD262" s="183"/>
      <c r="DE262" s="183"/>
      <c r="DF262" s="183"/>
      <c r="DG262" s="183"/>
      <c r="DH262" s="120"/>
      <c r="DR262" s="120"/>
      <c r="EB262" s="120"/>
      <c r="EL262" s="182"/>
      <c r="EM262" s="183"/>
      <c r="EN262" s="183"/>
      <c r="EO262" s="183"/>
      <c r="EP262" s="183"/>
      <c r="EQ262" s="183"/>
      <c r="ER262" s="183"/>
      <c r="ES262" s="183"/>
      <c r="ET262" s="183"/>
      <c r="EU262" s="183"/>
      <c r="EV262" s="182"/>
      <c r="EW262" s="183"/>
      <c r="EX262" s="183"/>
      <c r="EY262" s="183"/>
      <c r="EZ262" s="183"/>
      <c r="FA262" s="183"/>
      <c r="FB262" s="183"/>
      <c r="FC262" s="183"/>
      <c r="FD262" s="183"/>
      <c r="FE262" s="183"/>
      <c r="FF262" s="120"/>
      <c r="FP262" s="120"/>
      <c r="FZ262" s="120"/>
      <c r="GJ262" s="120"/>
      <c r="GT262" s="120"/>
      <c r="HD262" s="120"/>
      <c r="HN262" s="120"/>
      <c r="HX262" s="120"/>
      <c r="IH262" s="120"/>
      <c r="IR262" s="120"/>
      <c r="JB262" s="120"/>
      <c r="JL262" s="120"/>
      <c r="JV262" s="120"/>
      <c r="KF262" s="120"/>
    </row>
    <row xmlns:x14ac="http://schemas.microsoft.com/office/spreadsheetml/2009/9/ac" r="263" s="3" customFormat="true" x14ac:dyDescent="0.25">
      <c r="A263" s="370"/>
      <c r="B263" s="120"/>
      <c r="L263" s="120"/>
      <c r="V263" s="120"/>
      <c r="AF263" s="120"/>
      <c r="AP263" s="120"/>
      <c r="AZ263" s="120"/>
      <c r="BJ263" s="120"/>
      <c r="BT263" s="120"/>
      <c r="CD263" s="120"/>
      <c r="CN263" s="120"/>
      <c r="CX263" s="182"/>
      <c r="CY263" s="183"/>
      <c r="CZ263" s="183"/>
      <c r="DA263" s="183"/>
      <c r="DB263" s="183"/>
      <c r="DC263" s="183"/>
      <c r="DD263" s="183"/>
      <c r="DE263" s="183"/>
      <c r="DF263" s="183"/>
      <c r="DG263" s="183"/>
      <c r="DH263" s="120"/>
      <c r="DR263" s="120"/>
      <c r="EB263" s="120"/>
      <c r="EL263" s="182"/>
      <c r="EM263" s="183"/>
      <c r="EN263" s="183"/>
      <c r="EO263" s="183"/>
      <c r="EP263" s="183"/>
      <c r="EQ263" s="183"/>
      <c r="ER263" s="183"/>
      <c r="ES263" s="183"/>
      <c r="ET263" s="183"/>
      <c r="EU263" s="183"/>
      <c r="EV263" s="182"/>
      <c r="EW263" s="183"/>
      <c r="EX263" s="183"/>
      <c r="EY263" s="183"/>
      <c r="EZ263" s="183"/>
      <c r="FA263" s="183"/>
      <c r="FB263" s="183"/>
      <c r="FC263" s="183"/>
      <c r="FD263" s="183"/>
      <c r="FE263" s="183"/>
      <c r="FF263" s="120"/>
      <c r="FP263" s="120"/>
      <c r="FZ263" s="120"/>
      <c r="GJ263" s="120"/>
      <c r="GT263" s="120"/>
      <c r="HD263" s="120"/>
      <c r="HN263" s="120"/>
      <c r="HX263" s="120"/>
      <c r="IH263" s="120"/>
      <c r="IR263" s="120"/>
      <c r="JB263" s="120"/>
      <c r="JL263" s="120"/>
      <c r="JV263" s="120"/>
      <c r="KF263" s="120"/>
    </row>
    <row xmlns:x14ac="http://schemas.microsoft.com/office/spreadsheetml/2009/9/ac" r="264" s="3" customFormat="true" x14ac:dyDescent="0.25">
      <c r="A264" s="370"/>
      <c r="B264" s="120"/>
      <c r="L264" s="120"/>
      <c r="V264" s="120"/>
      <c r="AF264" s="120"/>
      <c r="AP264" s="120"/>
      <c r="AZ264" s="120"/>
      <c r="BJ264" s="120"/>
      <c r="BT264" s="120"/>
      <c r="CD264" s="120"/>
      <c r="CN264" s="120"/>
      <c r="CX264" s="182"/>
      <c r="CY264" s="183"/>
      <c r="CZ264" s="183"/>
      <c r="DA264" s="183"/>
      <c r="DB264" s="183"/>
      <c r="DC264" s="183"/>
      <c r="DD264" s="183"/>
      <c r="DE264" s="183"/>
      <c r="DF264" s="183"/>
      <c r="DG264" s="183"/>
      <c r="DH264" s="120"/>
      <c r="DR264" s="120"/>
      <c r="EB264" s="120"/>
      <c r="EL264" s="182"/>
      <c r="EM264" s="183"/>
      <c r="EN264" s="183"/>
      <c r="EO264" s="183"/>
      <c r="EP264" s="183"/>
      <c r="EQ264" s="183"/>
      <c r="ER264" s="183"/>
      <c r="ES264" s="183"/>
      <c r="ET264" s="183"/>
      <c r="EU264" s="183"/>
      <c r="EV264" s="182"/>
      <c r="EW264" s="183"/>
      <c r="EX264" s="183"/>
      <c r="EY264" s="183"/>
      <c r="EZ264" s="183"/>
      <c r="FA264" s="183"/>
      <c r="FB264" s="183"/>
      <c r="FC264" s="183"/>
      <c r="FD264" s="183"/>
      <c r="FE264" s="183"/>
      <c r="FF264" s="120"/>
      <c r="FP264" s="120"/>
      <c r="FZ264" s="120"/>
      <c r="GJ264" s="120"/>
      <c r="GT264" s="120"/>
      <c r="HD264" s="120"/>
      <c r="HN264" s="120"/>
      <c r="HX264" s="120"/>
      <c r="IH264" s="120"/>
      <c r="IR264" s="120"/>
      <c r="JB264" s="120"/>
      <c r="JL264" s="120"/>
      <c r="JV264" s="120"/>
      <c r="KF264" s="120"/>
    </row>
    <row xmlns:x14ac="http://schemas.microsoft.com/office/spreadsheetml/2009/9/ac" r="265" s="3" customFormat="true" x14ac:dyDescent="0.25">
      <c r="A265" s="370"/>
      <c r="B265" s="120"/>
      <c r="L265" s="120"/>
      <c r="V265" s="120"/>
      <c r="AF265" s="120"/>
      <c r="AP265" s="120"/>
      <c r="AZ265" s="120"/>
      <c r="BJ265" s="120"/>
      <c r="BT265" s="120"/>
      <c r="CD265" s="120"/>
      <c r="CN265" s="120"/>
      <c r="CX265" s="182"/>
      <c r="CY265" s="183"/>
      <c r="CZ265" s="183"/>
      <c r="DA265" s="183"/>
      <c r="DB265" s="183"/>
      <c r="DC265" s="183"/>
      <c r="DD265" s="183"/>
      <c r="DE265" s="183"/>
      <c r="DF265" s="183"/>
      <c r="DG265" s="183"/>
      <c r="DH265" s="120"/>
      <c r="DR265" s="120"/>
      <c r="EB265" s="120"/>
      <c r="EL265" s="182"/>
      <c r="EM265" s="183"/>
      <c r="EN265" s="183"/>
      <c r="EO265" s="183"/>
      <c r="EP265" s="183"/>
      <c r="EQ265" s="183"/>
      <c r="ER265" s="183"/>
      <c r="ES265" s="183"/>
      <c r="ET265" s="183"/>
      <c r="EU265" s="183"/>
      <c r="EV265" s="182"/>
      <c r="EW265" s="183"/>
      <c r="EX265" s="183"/>
      <c r="EY265" s="183"/>
      <c r="EZ265" s="183"/>
      <c r="FA265" s="183"/>
      <c r="FB265" s="183"/>
      <c r="FC265" s="183"/>
      <c r="FD265" s="183"/>
      <c r="FE265" s="183"/>
      <c r="FF265" s="120"/>
      <c r="FP265" s="120"/>
      <c r="FZ265" s="120"/>
      <c r="GJ265" s="120"/>
      <c r="GT265" s="120"/>
      <c r="HD265" s="120"/>
      <c r="HN265" s="120"/>
      <c r="HX265" s="120"/>
      <c r="IH265" s="120"/>
      <c r="IR265" s="120"/>
      <c r="JB265" s="120"/>
      <c r="JL265" s="120"/>
      <c r="JV265" s="120"/>
      <c r="KF265" s="120"/>
    </row>
    <row xmlns:x14ac="http://schemas.microsoft.com/office/spreadsheetml/2009/9/ac" r="266" s="3" customFormat="true" x14ac:dyDescent="0.25">
      <c r="A266" s="370"/>
      <c r="B266" s="120"/>
      <c r="L266" s="120"/>
      <c r="V266" s="120"/>
      <c r="AF266" s="120"/>
      <c r="AP266" s="120"/>
      <c r="AZ266" s="120"/>
      <c r="BJ266" s="120"/>
      <c r="BT266" s="120"/>
      <c r="CD266" s="120"/>
      <c r="CN266" s="120"/>
      <c r="CX266" s="182"/>
      <c r="CY266" s="183"/>
      <c r="CZ266" s="183"/>
      <c r="DA266" s="183"/>
      <c r="DB266" s="183"/>
      <c r="DC266" s="183"/>
      <c r="DD266" s="183"/>
      <c r="DE266" s="183"/>
      <c r="DF266" s="183"/>
      <c r="DG266" s="183"/>
      <c r="DH266" s="120"/>
      <c r="DR266" s="120"/>
      <c r="EB266" s="120"/>
      <c r="EL266" s="182"/>
      <c r="EM266" s="183"/>
      <c r="EN266" s="183"/>
      <c r="EO266" s="183"/>
      <c r="EP266" s="183"/>
      <c r="EQ266" s="183"/>
      <c r="ER266" s="183"/>
      <c r="ES266" s="183"/>
      <c r="ET266" s="183"/>
      <c r="EU266" s="183"/>
      <c r="EV266" s="182"/>
      <c r="EW266" s="183"/>
      <c r="EX266" s="183"/>
      <c r="EY266" s="183"/>
      <c r="EZ266" s="183"/>
      <c r="FA266" s="183"/>
      <c r="FB266" s="183"/>
      <c r="FC266" s="183"/>
      <c r="FD266" s="183"/>
      <c r="FE266" s="183"/>
      <c r="FF266" s="120"/>
      <c r="FP266" s="120"/>
      <c r="FZ266" s="120"/>
      <c r="GJ266" s="120"/>
      <c r="GT266" s="120"/>
      <c r="HD266" s="120"/>
      <c r="HN266" s="120"/>
      <c r="HX266" s="120"/>
      <c r="IH266" s="120"/>
      <c r="IR266" s="120"/>
      <c r="JB266" s="120"/>
      <c r="JL266" s="120"/>
      <c r="JV266" s="120"/>
      <c r="KF266" s="120"/>
    </row>
    <row xmlns:x14ac="http://schemas.microsoft.com/office/spreadsheetml/2009/9/ac" r="267" s="3" customFormat="true" x14ac:dyDescent="0.25">
      <c r="A267" s="370"/>
      <c r="B267" s="120"/>
      <c r="L267" s="120"/>
      <c r="V267" s="120"/>
      <c r="AF267" s="120"/>
      <c r="AP267" s="120"/>
      <c r="AZ267" s="120"/>
      <c r="BJ267" s="120"/>
      <c r="BT267" s="120"/>
      <c r="CD267" s="120"/>
      <c r="CN267" s="120"/>
      <c r="CX267" s="182"/>
      <c r="CY267" s="183"/>
      <c r="CZ267" s="183"/>
      <c r="DA267" s="183"/>
      <c r="DB267" s="183"/>
      <c r="DC267" s="183"/>
      <c r="DD267" s="183"/>
      <c r="DE267" s="183"/>
      <c r="DF267" s="183"/>
      <c r="DG267" s="183"/>
      <c r="DH267" s="120"/>
      <c r="DR267" s="120"/>
      <c r="EB267" s="120"/>
      <c r="EL267" s="182"/>
      <c r="EM267" s="183"/>
      <c r="EN267" s="183"/>
      <c r="EO267" s="183"/>
      <c r="EP267" s="183"/>
      <c r="EQ267" s="183"/>
      <c r="ER267" s="183"/>
      <c r="ES267" s="183"/>
      <c r="ET267" s="183"/>
      <c r="EU267" s="183"/>
      <c r="EV267" s="182"/>
      <c r="EW267" s="183"/>
      <c r="EX267" s="183"/>
      <c r="EY267" s="183"/>
      <c r="EZ267" s="183"/>
      <c r="FA267" s="183"/>
      <c r="FB267" s="183"/>
      <c r="FC267" s="183"/>
      <c r="FD267" s="183"/>
      <c r="FE267" s="183"/>
      <c r="FF267" s="120"/>
      <c r="FP267" s="120"/>
      <c r="FZ267" s="120"/>
      <c r="GJ267" s="120"/>
      <c r="GT267" s="120"/>
      <c r="HD267" s="120"/>
      <c r="HN267" s="120"/>
      <c r="HX267" s="120"/>
      <c r="IH267" s="120"/>
      <c r="IR267" s="120"/>
      <c r="JB267" s="120"/>
      <c r="JL267" s="120"/>
      <c r="JV267" s="120"/>
      <c r="KF267" s="120"/>
    </row>
    <row xmlns:x14ac="http://schemas.microsoft.com/office/spreadsheetml/2009/9/ac" r="268" s="3" customFormat="true" x14ac:dyDescent="0.25">
      <c r="A268" s="370"/>
      <c r="B268" s="120"/>
      <c r="L268" s="120"/>
      <c r="V268" s="120"/>
      <c r="AF268" s="120"/>
      <c r="AP268" s="120"/>
      <c r="AZ268" s="120"/>
      <c r="BJ268" s="120"/>
      <c r="BT268" s="120"/>
      <c r="CD268" s="120"/>
      <c r="CN268" s="120"/>
      <c r="CX268" s="182"/>
      <c r="CY268" s="183"/>
      <c r="CZ268" s="183"/>
      <c r="DA268" s="183"/>
      <c r="DB268" s="183"/>
      <c r="DC268" s="183"/>
      <c r="DD268" s="183"/>
      <c r="DE268" s="183"/>
      <c r="DF268" s="183"/>
      <c r="DG268" s="183"/>
      <c r="DH268" s="120"/>
      <c r="DR268" s="120"/>
      <c r="EB268" s="120"/>
      <c r="EL268" s="182"/>
      <c r="EM268" s="183"/>
      <c r="EN268" s="183"/>
      <c r="EO268" s="183"/>
      <c r="EP268" s="183"/>
      <c r="EQ268" s="183"/>
      <c r="ER268" s="183"/>
      <c r="ES268" s="183"/>
      <c r="ET268" s="183"/>
      <c r="EU268" s="183"/>
      <c r="EV268" s="182"/>
      <c r="EW268" s="183"/>
      <c r="EX268" s="183"/>
      <c r="EY268" s="183"/>
      <c r="EZ268" s="183"/>
      <c r="FA268" s="183"/>
      <c r="FB268" s="183"/>
      <c r="FC268" s="183"/>
      <c r="FD268" s="183"/>
      <c r="FE268" s="183"/>
      <c r="FF268" s="120"/>
      <c r="FP268" s="120"/>
      <c r="FZ268" s="120"/>
      <c r="GJ268" s="120"/>
      <c r="GT268" s="120"/>
      <c r="HD268" s="120"/>
      <c r="HN268" s="120"/>
      <c r="HX268" s="120"/>
      <c r="IH268" s="120"/>
      <c r="IR268" s="120"/>
      <c r="JB268" s="120"/>
      <c r="JL268" s="120"/>
      <c r="JV268" s="120"/>
      <c r="KF268" s="120"/>
    </row>
    <row xmlns:x14ac="http://schemas.microsoft.com/office/spreadsheetml/2009/9/ac" r="269" s="3" customFormat="true" x14ac:dyDescent="0.25">
      <c r="A269" s="370"/>
      <c r="B269" s="120"/>
      <c r="L269" s="120"/>
      <c r="V269" s="120"/>
      <c r="AF269" s="120"/>
      <c r="AP269" s="120"/>
      <c r="AZ269" s="120"/>
      <c r="BJ269" s="120"/>
      <c r="BT269" s="120"/>
      <c r="CD269" s="120"/>
      <c r="CN269" s="120"/>
      <c r="CX269" s="182"/>
      <c r="CY269" s="183"/>
      <c r="CZ269" s="183"/>
      <c r="DA269" s="183"/>
      <c r="DB269" s="183"/>
      <c r="DC269" s="183"/>
      <c r="DD269" s="183"/>
      <c r="DE269" s="183"/>
      <c r="DF269" s="183"/>
      <c r="DG269" s="183"/>
      <c r="DH269" s="120"/>
      <c r="DR269" s="120"/>
      <c r="EB269" s="120"/>
      <c r="EL269" s="182"/>
      <c r="EM269" s="183"/>
      <c r="EN269" s="183"/>
      <c r="EO269" s="183"/>
      <c r="EP269" s="183"/>
      <c r="EQ269" s="183"/>
      <c r="ER269" s="183"/>
      <c r="ES269" s="183"/>
      <c r="ET269" s="183"/>
      <c r="EU269" s="183"/>
      <c r="EV269" s="182"/>
      <c r="EW269" s="183"/>
      <c r="EX269" s="183"/>
      <c r="EY269" s="183"/>
      <c r="EZ269" s="183"/>
      <c r="FA269" s="183"/>
      <c r="FB269" s="183"/>
      <c r="FC269" s="183"/>
      <c r="FD269" s="183"/>
      <c r="FE269" s="183"/>
      <c r="FF269" s="120"/>
      <c r="FP269" s="120"/>
      <c r="FZ269" s="120"/>
      <c r="GJ269" s="120"/>
      <c r="GT269" s="120"/>
      <c r="HD269" s="120"/>
      <c r="HN269" s="120"/>
      <c r="HX269" s="120"/>
      <c r="IH269" s="120"/>
      <c r="IR269" s="120"/>
      <c r="JB269" s="120"/>
      <c r="JL269" s="120"/>
      <c r="JV269" s="120"/>
      <c r="KF269" s="120"/>
    </row>
    <row xmlns:x14ac="http://schemas.microsoft.com/office/spreadsheetml/2009/9/ac" r="270" s="3" customFormat="true" x14ac:dyDescent="0.25">
      <c r="A270" s="370"/>
      <c r="B270" s="120"/>
      <c r="L270" s="120"/>
      <c r="V270" s="120"/>
      <c r="AF270" s="120"/>
      <c r="AP270" s="120"/>
      <c r="AZ270" s="120"/>
      <c r="BJ270" s="120"/>
      <c r="BT270" s="120"/>
      <c r="CD270" s="120"/>
      <c r="CN270" s="120"/>
      <c r="CX270" s="182"/>
      <c r="CY270" s="183"/>
      <c r="CZ270" s="183"/>
      <c r="DA270" s="183"/>
      <c r="DB270" s="183"/>
      <c r="DC270" s="183"/>
      <c r="DD270" s="183"/>
      <c r="DE270" s="183"/>
      <c r="DF270" s="183"/>
      <c r="DG270" s="183"/>
      <c r="DH270" s="120"/>
      <c r="DR270" s="120"/>
      <c r="EB270" s="120"/>
      <c r="EL270" s="182"/>
      <c r="EM270" s="183"/>
      <c r="EN270" s="183"/>
      <c r="EO270" s="183"/>
      <c r="EP270" s="183"/>
      <c r="EQ270" s="183"/>
      <c r="ER270" s="183"/>
      <c r="ES270" s="183"/>
      <c r="ET270" s="183"/>
      <c r="EU270" s="183"/>
      <c r="EV270" s="182"/>
      <c r="EW270" s="183"/>
      <c r="EX270" s="183"/>
      <c r="EY270" s="183"/>
      <c r="EZ270" s="183"/>
      <c r="FA270" s="183"/>
      <c r="FB270" s="183"/>
      <c r="FC270" s="183"/>
      <c r="FD270" s="183"/>
      <c r="FE270" s="183"/>
      <c r="FF270" s="120"/>
      <c r="FP270" s="120"/>
      <c r="FZ270" s="120"/>
      <c r="GJ270" s="120"/>
      <c r="GT270" s="120"/>
      <c r="HD270" s="120"/>
      <c r="HN270" s="120"/>
      <c r="HX270" s="120"/>
      <c r="IH270" s="120"/>
      <c r="IR270" s="120"/>
      <c r="JB270" s="120"/>
      <c r="JL270" s="120"/>
      <c r="JV270" s="120"/>
      <c r="KF270" s="120"/>
    </row>
    <row xmlns:x14ac="http://schemas.microsoft.com/office/spreadsheetml/2009/9/ac" r="271" s="3" customFormat="true" x14ac:dyDescent="0.25">
      <c r="A271" s="370"/>
      <c r="B271" s="120"/>
      <c r="L271" s="120"/>
      <c r="V271" s="120"/>
      <c r="AF271" s="120"/>
      <c r="AP271" s="120"/>
      <c r="AZ271" s="120"/>
      <c r="BJ271" s="120"/>
      <c r="BT271" s="120"/>
      <c r="CD271" s="120"/>
      <c r="CN271" s="120"/>
      <c r="CX271" s="182"/>
      <c r="CY271" s="183"/>
      <c r="CZ271" s="183"/>
      <c r="DA271" s="183"/>
      <c r="DB271" s="183"/>
      <c r="DC271" s="183"/>
      <c r="DD271" s="183"/>
      <c r="DE271" s="183"/>
      <c r="DF271" s="183"/>
      <c r="DG271" s="183"/>
      <c r="DH271" s="120"/>
      <c r="DR271" s="120"/>
      <c r="EB271" s="120"/>
      <c r="EL271" s="182"/>
      <c r="EM271" s="183"/>
      <c r="EN271" s="183"/>
      <c r="EO271" s="183"/>
      <c r="EP271" s="183"/>
      <c r="EQ271" s="183"/>
      <c r="ER271" s="183"/>
      <c r="ES271" s="183"/>
      <c r="ET271" s="183"/>
      <c r="EU271" s="183"/>
      <c r="EV271" s="182"/>
      <c r="EW271" s="183"/>
      <c r="EX271" s="183"/>
      <c r="EY271" s="183"/>
      <c r="EZ271" s="183"/>
      <c r="FA271" s="183"/>
      <c r="FB271" s="183"/>
      <c r="FC271" s="183"/>
      <c r="FD271" s="183"/>
      <c r="FE271" s="183"/>
      <c r="FF271" s="120"/>
      <c r="FP271" s="120"/>
      <c r="FZ271" s="120"/>
      <c r="GJ271" s="120"/>
      <c r="GT271" s="120"/>
      <c r="HD271" s="120"/>
      <c r="HN271" s="120"/>
      <c r="HX271" s="120"/>
      <c r="IH271" s="120"/>
      <c r="IR271" s="120"/>
      <c r="JB271" s="120"/>
      <c r="JL271" s="120"/>
      <c r="JV271" s="120"/>
      <c r="KF271" s="120"/>
    </row>
    <row xmlns:x14ac="http://schemas.microsoft.com/office/spreadsheetml/2009/9/ac" r="272" s="3" customFormat="true" x14ac:dyDescent="0.25">
      <c r="A272" s="370"/>
      <c r="B272" s="120"/>
      <c r="L272" s="120"/>
      <c r="V272" s="120"/>
      <c r="AF272" s="120"/>
      <c r="AP272" s="120"/>
      <c r="AZ272" s="120"/>
      <c r="BJ272" s="120"/>
      <c r="BT272" s="120"/>
      <c r="CD272" s="120"/>
      <c r="CN272" s="120"/>
      <c r="CX272" s="182"/>
      <c r="CY272" s="183"/>
      <c r="CZ272" s="183"/>
      <c r="DA272" s="183"/>
      <c r="DB272" s="183"/>
      <c r="DC272" s="183"/>
      <c r="DD272" s="183"/>
      <c r="DE272" s="183"/>
      <c r="DF272" s="183"/>
      <c r="DG272" s="183"/>
      <c r="DH272" s="120"/>
      <c r="DR272" s="120"/>
      <c r="EB272" s="120"/>
      <c r="EL272" s="182"/>
      <c r="EM272" s="183"/>
      <c r="EN272" s="183"/>
      <c r="EO272" s="183"/>
      <c r="EP272" s="183"/>
      <c r="EQ272" s="183"/>
      <c r="ER272" s="183"/>
      <c r="ES272" s="183"/>
      <c r="ET272" s="183"/>
      <c r="EU272" s="183"/>
      <c r="EV272" s="182"/>
      <c r="EW272" s="183"/>
      <c r="EX272" s="183"/>
      <c r="EY272" s="183"/>
      <c r="EZ272" s="183"/>
      <c r="FA272" s="183"/>
      <c r="FB272" s="183"/>
      <c r="FC272" s="183"/>
      <c r="FD272" s="183"/>
      <c r="FE272" s="183"/>
      <c r="FF272" s="120"/>
      <c r="FP272" s="120"/>
      <c r="FZ272" s="120"/>
      <c r="GJ272" s="120"/>
      <c r="GT272" s="120"/>
      <c r="HD272" s="120"/>
      <c r="HN272" s="120"/>
      <c r="HX272" s="120"/>
      <c r="IH272" s="120"/>
      <c r="IR272" s="120"/>
      <c r="JB272" s="120"/>
      <c r="JL272" s="120"/>
      <c r="JV272" s="120"/>
      <c r="KF272" s="120"/>
    </row>
    <row xmlns:x14ac="http://schemas.microsoft.com/office/spreadsheetml/2009/9/ac" r="273" s="3" customFormat="true" x14ac:dyDescent="0.25">
      <c r="A273" s="370"/>
      <c r="B273" s="120"/>
      <c r="L273" s="120"/>
      <c r="V273" s="120"/>
      <c r="AF273" s="120"/>
      <c r="AP273" s="120"/>
      <c r="AZ273" s="120"/>
      <c r="BJ273" s="120"/>
      <c r="BT273" s="120"/>
      <c r="CD273" s="120"/>
      <c r="CN273" s="120"/>
      <c r="CX273" s="182"/>
      <c r="CY273" s="183"/>
      <c r="CZ273" s="183"/>
      <c r="DA273" s="183"/>
      <c r="DB273" s="183"/>
      <c r="DC273" s="183"/>
      <c r="DD273" s="183"/>
      <c r="DE273" s="183"/>
      <c r="DF273" s="183"/>
      <c r="DG273" s="183"/>
      <c r="DH273" s="120"/>
      <c r="DR273" s="120"/>
      <c r="EB273" s="120"/>
      <c r="EL273" s="182"/>
      <c r="EM273" s="183"/>
      <c r="EN273" s="183"/>
      <c r="EO273" s="183"/>
      <c r="EP273" s="183"/>
      <c r="EQ273" s="183"/>
      <c r="ER273" s="183"/>
      <c r="ES273" s="183"/>
      <c r="ET273" s="183"/>
      <c r="EU273" s="183"/>
      <c r="EV273" s="182"/>
      <c r="EW273" s="183"/>
      <c r="EX273" s="183"/>
      <c r="EY273" s="183"/>
      <c r="EZ273" s="183"/>
      <c r="FA273" s="183"/>
      <c r="FB273" s="183"/>
      <c r="FC273" s="183"/>
      <c r="FD273" s="183"/>
      <c r="FE273" s="183"/>
      <c r="FF273" s="120"/>
      <c r="FP273" s="120"/>
      <c r="FZ273" s="120"/>
      <c r="GJ273" s="120"/>
      <c r="GT273" s="120"/>
      <c r="HD273" s="120"/>
      <c r="HN273" s="120"/>
      <c r="HX273" s="120"/>
      <c r="IH273" s="120"/>
      <c r="IR273" s="120"/>
      <c r="JB273" s="120"/>
      <c r="JL273" s="120"/>
      <c r="JV273" s="120"/>
      <c r="KF273" s="120"/>
    </row>
    <row xmlns:x14ac="http://schemas.microsoft.com/office/spreadsheetml/2009/9/ac" r="274" s="3" customFormat="true" x14ac:dyDescent="0.25">
      <c r="A274" s="370"/>
      <c r="B274" s="120"/>
      <c r="L274" s="120"/>
      <c r="V274" s="120"/>
      <c r="AF274" s="120"/>
      <c r="AP274" s="120"/>
      <c r="AZ274" s="120"/>
      <c r="BJ274" s="120"/>
      <c r="BT274" s="120"/>
      <c r="CD274" s="120"/>
      <c r="CN274" s="120"/>
      <c r="CX274" s="182"/>
      <c r="CY274" s="183"/>
      <c r="CZ274" s="183"/>
      <c r="DA274" s="183"/>
      <c r="DB274" s="183"/>
      <c r="DC274" s="183"/>
      <c r="DD274" s="183"/>
      <c r="DE274" s="183"/>
      <c r="DF274" s="183"/>
      <c r="DG274" s="183"/>
      <c r="DH274" s="120"/>
      <c r="DR274" s="120"/>
      <c r="EB274" s="120"/>
      <c r="EL274" s="182"/>
      <c r="EM274" s="183"/>
      <c r="EN274" s="183"/>
      <c r="EO274" s="183"/>
      <c r="EP274" s="183"/>
      <c r="EQ274" s="183"/>
      <c r="ER274" s="183"/>
      <c r="ES274" s="183"/>
      <c r="ET274" s="183"/>
      <c r="EU274" s="183"/>
      <c r="EV274" s="182"/>
      <c r="EW274" s="183"/>
      <c r="EX274" s="183"/>
      <c r="EY274" s="183"/>
      <c r="EZ274" s="183"/>
      <c r="FA274" s="183"/>
      <c r="FB274" s="183"/>
      <c r="FC274" s="183"/>
      <c r="FD274" s="183"/>
      <c r="FE274" s="183"/>
      <c r="FF274" s="120"/>
      <c r="FP274" s="120"/>
      <c r="FZ274" s="120"/>
      <c r="GJ274" s="120"/>
      <c r="GT274" s="120"/>
      <c r="HD274" s="120"/>
      <c r="HN274" s="120"/>
      <c r="HX274" s="120"/>
      <c r="IH274" s="120"/>
      <c r="IR274" s="120"/>
      <c r="JB274" s="120"/>
      <c r="JL274" s="120"/>
      <c r="JV274" s="120"/>
      <c r="KF274" s="120"/>
    </row>
    <row xmlns:x14ac="http://schemas.microsoft.com/office/spreadsheetml/2009/9/ac" r="275" s="3" customFormat="true" x14ac:dyDescent="0.25">
      <c r="A275" s="370"/>
      <c r="B275" s="120"/>
      <c r="L275" s="120"/>
      <c r="V275" s="120"/>
      <c r="AF275" s="120"/>
      <c r="AP275" s="120"/>
      <c r="AZ275" s="120"/>
      <c r="BJ275" s="120"/>
      <c r="BT275" s="120"/>
      <c r="CD275" s="120"/>
      <c r="CN275" s="120"/>
      <c r="CX275" s="182"/>
      <c r="CY275" s="183"/>
      <c r="CZ275" s="183"/>
      <c r="DA275" s="183"/>
      <c r="DB275" s="183"/>
      <c r="DC275" s="183"/>
      <c r="DD275" s="183"/>
      <c r="DE275" s="183"/>
      <c r="DF275" s="183"/>
      <c r="DG275" s="183"/>
      <c r="DH275" s="120"/>
      <c r="DR275" s="120"/>
      <c r="EB275" s="120"/>
      <c r="EL275" s="182"/>
      <c r="EM275" s="183"/>
      <c r="EN275" s="183"/>
      <c r="EO275" s="183"/>
      <c r="EP275" s="183"/>
      <c r="EQ275" s="183"/>
      <c r="ER275" s="183"/>
      <c r="ES275" s="183"/>
      <c r="ET275" s="183"/>
      <c r="EU275" s="183"/>
      <c r="EV275" s="182"/>
      <c r="EW275" s="183"/>
      <c r="EX275" s="183"/>
      <c r="EY275" s="183"/>
      <c r="EZ275" s="183"/>
      <c r="FA275" s="183"/>
      <c r="FB275" s="183"/>
      <c r="FC275" s="183"/>
      <c r="FD275" s="183"/>
      <c r="FE275" s="183"/>
      <c r="FF275" s="120"/>
      <c r="FP275" s="120"/>
      <c r="FZ275" s="120"/>
      <c r="GJ275" s="120"/>
      <c r="GT275" s="120"/>
      <c r="HD275" s="120"/>
      <c r="HN275" s="120"/>
      <c r="HX275" s="120"/>
      <c r="IH275" s="120"/>
      <c r="IR275" s="120"/>
      <c r="JB275" s="120"/>
      <c r="JL275" s="120"/>
      <c r="JV275" s="120"/>
      <c r="KF275" s="120"/>
    </row>
    <row xmlns:x14ac="http://schemas.microsoft.com/office/spreadsheetml/2009/9/ac" r="276" s="3" customFormat="true" x14ac:dyDescent="0.25">
      <c r="A276" s="370"/>
      <c r="B276" s="120"/>
      <c r="L276" s="120"/>
      <c r="V276" s="120"/>
      <c r="AF276" s="120"/>
      <c r="AP276" s="120"/>
      <c r="AZ276" s="120"/>
      <c r="BJ276" s="120"/>
      <c r="BT276" s="120"/>
      <c r="CD276" s="120"/>
      <c r="CN276" s="120"/>
      <c r="CX276" s="182"/>
      <c r="CY276" s="183"/>
      <c r="CZ276" s="183"/>
      <c r="DA276" s="183"/>
      <c r="DB276" s="183"/>
      <c r="DC276" s="183"/>
      <c r="DD276" s="183"/>
      <c r="DE276" s="183"/>
      <c r="DF276" s="183"/>
      <c r="DG276" s="183"/>
      <c r="DH276" s="120"/>
      <c r="DR276" s="120"/>
      <c r="EB276" s="120"/>
      <c r="EL276" s="182"/>
      <c r="EM276" s="183"/>
      <c r="EN276" s="183"/>
      <c r="EO276" s="183"/>
      <c r="EP276" s="183"/>
      <c r="EQ276" s="183"/>
      <c r="ER276" s="183"/>
      <c r="ES276" s="183"/>
      <c r="ET276" s="183"/>
      <c r="EU276" s="183"/>
      <c r="EV276" s="182"/>
      <c r="EW276" s="183"/>
      <c r="EX276" s="183"/>
      <c r="EY276" s="183"/>
      <c r="EZ276" s="183"/>
      <c r="FA276" s="183"/>
      <c r="FB276" s="183"/>
      <c r="FC276" s="183"/>
      <c r="FD276" s="183"/>
      <c r="FE276" s="183"/>
      <c r="FF276" s="120"/>
      <c r="FP276" s="120"/>
      <c r="FZ276" s="120"/>
      <c r="GJ276" s="120"/>
      <c r="GT276" s="120"/>
      <c r="HD276" s="120"/>
      <c r="HN276" s="120"/>
      <c r="HX276" s="120"/>
      <c r="IH276" s="120"/>
      <c r="IR276" s="120"/>
      <c r="JB276" s="120"/>
      <c r="JL276" s="120"/>
      <c r="JV276" s="120"/>
      <c r="KF276" s="120"/>
    </row>
    <row xmlns:x14ac="http://schemas.microsoft.com/office/spreadsheetml/2009/9/ac" r="277" s="3" customFormat="true" x14ac:dyDescent="0.25">
      <c r="A277" s="370"/>
      <c r="B277" s="120"/>
      <c r="L277" s="120"/>
      <c r="V277" s="120"/>
      <c r="AF277" s="120"/>
      <c r="AP277" s="120"/>
      <c r="AZ277" s="120"/>
      <c r="BJ277" s="120"/>
      <c r="BT277" s="120"/>
      <c r="CD277" s="120"/>
      <c r="CN277" s="120"/>
      <c r="CX277" s="182"/>
      <c r="CY277" s="183"/>
      <c r="CZ277" s="183"/>
      <c r="DA277" s="183"/>
      <c r="DB277" s="183"/>
      <c r="DC277" s="183"/>
      <c r="DD277" s="183"/>
      <c r="DE277" s="183"/>
      <c r="DF277" s="183"/>
      <c r="DG277" s="183"/>
      <c r="DH277" s="120"/>
      <c r="DR277" s="120"/>
      <c r="EB277" s="120"/>
      <c r="EL277" s="182"/>
      <c r="EM277" s="183"/>
      <c r="EN277" s="183"/>
      <c r="EO277" s="183"/>
      <c r="EP277" s="183"/>
      <c r="EQ277" s="183"/>
      <c r="ER277" s="183"/>
      <c r="ES277" s="183"/>
      <c r="ET277" s="183"/>
      <c r="EU277" s="183"/>
      <c r="EV277" s="182"/>
      <c r="EW277" s="183"/>
      <c r="EX277" s="183"/>
      <c r="EY277" s="183"/>
      <c r="EZ277" s="183"/>
      <c r="FA277" s="183"/>
      <c r="FB277" s="183"/>
      <c r="FC277" s="183"/>
      <c r="FD277" s="183"/>
      <c r="FE277" s="183"/>
      <c r="FF277" s="120"/>
      <c r="FP277" s="120"/>
      <c r="FZ277" s="120"/>
      <c r="GJ277" s="120"/>
      <c r="GT277" s="120"/>
      <c r="HD277" s="120"/>
      <c r="HN277" s="120"/>
      <c r="HX277" s="120"/>
      <c r="IH277" s="120"/>
      <c r="IR277" s="120"/>
      <c r="JB277" s="120"/>
      <c r="JL277" s="120"/>
      <c r="JV277" s="120"/>
      <c r="KF277" s="120"/>
    </row>
    <row xmlns:x14ac="http://schemas.microsoft.com/office/spreadsheetml/2009/9/ac" r="278" s="3" customFormat="true" x14ac:dyDescent="0.25">
      <c r="A278" s="370"/>
      <c r="B278" s="120"/>
      <c r="L278" s="120"/>
      <c r="V278" s="120"/>
      <c r="AF278" s="120"/>
      <c r="AP278" s="120"/>
      <c r="AZ278" s="120"/>
      <c r="BJ278" s="120"/>
      <c r="BT278" s="120"/>
      <c r="CD278" s="120"/>
      <c r="CN278" s="120"/>
      <c r="CX278" s="182"/>
      <c r="CY278" s="183"/>
      <c r="CZ278" s="183"/>
      <c r="DA278" s="183"/>
      <c r="DB278" s="183"/>
      <c r="DC278" s="183"/>
      <c r="DD278" s="183"/>
      <c r="DE278" s="183"/>
      <c r="DF278" s="183"/>
      <c r="DG278" s="183"/>
      <c r="DH278" s="120"/>
      <c r="DR278" s="120"/>
      <c r="EB278" s="120"/>
      <c r="EL278" s="182"/>
      <c r="EM278" s="183"/>
      <c r="EN278" s="183"/>
      <c r="EO278" s="183"/>
      <c r="EP278" s="183"/>
      <c r="EQ278" s="183"/>
      <c r="ER278" s="183"/>
      <c r="ES278" s="183"/>
      <c r="ET278" s="183"/>
      <c r="EU278" s="183"/>
      <c r="EV278" s="182"/>
      <c r="EW278" s="183"/>
      <c r="EX278" s="183"/>
      <c r="EY278" s="183"/>
      <c r="EZ278" s="183"/>
      <c r="FA278" s="183"/>
      <c r="FB278" s="183"/>
      <c r="FC278" s="183"/>
      <c r="FD278" s="183"/>
      <c r="FE278" s="183"/>
      <c r="FF278" s="120"/>
      <c r="FP278" s="120"/>
      <c r="FZ278" s="120"/>
      <c r="GJ278" s="120"/>
      <c r="GT278" s="120"/>
      <c r="HD278" s="120"/>
      <c r="HN278" s="120"/>
      <c r="HX278" s="120"/>
      <c r="IH278" s="120"/>
      <c r="IR278" s="120"/>
      <c r="JB278" s="120"/>
      <c r="JL278" s="120"/>
      <c r="JV278" s="120"/>
      <c r="KF278" s="120"/>
    </row>
    <row xmlns:x14ac="http://schemas.microsoft.com/office/spreadsheetml/2009/9/ac" r="279" s="3" customFormat="true" x14ac:dyDescent="0.25">
      <c r="A279" s="370"/>
      <c r="B279" s="120"/>
      <c r="L279" s="120"/>
      <c r="V279" s="120"/>
      <c r="AF279" s="120"/>
      <c r="AP279" s="120"/>
      <c r="AZ279" s="120"/>
      <c r="BJ279" s="120"/>
      <c r="BT279" s="120"/>
      <c r="CD279" s="120"/>
      <c r="CN279" s="120"/>
      <c r="CX279" s="182"/>
      <c r="CY279" s="183"/>
      <c r="CZ279" s="183"/>
      <c r="DA279" s="183"/>
      <c r="DB279" s="183"/>
      <c r="DC279" s="183"/>
      <c r="DD279" s="183"/>
      <c r="DE279" s="183"/>
      <c r="DF279" s="183"/>
      <c r="DG279" s="183"/>
      <c r="DH279" s="120"/>
      <c r="DR279" s="120"/>
      <c r="EB279" s="120"/>
      <c r="EL279" s="182"/>
      <c r="EM279" s="183"/>
      <c r="EN279" s="183"/>
      <c r="EO279" s="183"/>
      <c r="EP279" s="183"/>
      <c r="EQ279" s="183"/>
      <c r="ER279" s="183"/>
      <c r="ES279" s="183"/>
      <c r="ET279" s="183"/>
      <c r="EU279" s="183"/>
      <c r="EV279" s="182"/>
      <c r="EW279" s="183"/>
      <c r="EX279" s="183"/>
      <c r="EY279" s="183"/>
      <c r="EZ279" s="183"/>
      <c r="FA279" s="183"/>
      <c r="FB279" s="183"/>
      <c r="FC279" s="183"/>
      <c r="FD279" s="183"/>
      <c r="FE279" s="183"/>
      <c r="FF279" s="120"/>
      <c r="FP279" s="120"/>
      <c r="FZ279" s="120"/>
      <c r="GJ279" s="120"/>
      <c r="GT279" s="120"/>
      <c r="HD279" s="120"/>
      <c r="HN279" s="120"/>
      <c r="HX279" s="120"/>
      <c r="IH279" s="120"/>
      <c r="IR279" s="120"/>
      <c r="JB279" s="120"/>
      <c r="JL279" s="120"/>
      <c r="JV279" s="120"/>
      <c r="KF279" s="120"/>
    </row>
    <row xmlns:x14ac="http://schemas.microsoft.com/office/spreadsheetml/2009/9/ac" r="280" s="3" customFormat="true" x14ac:dyDescent="0.25">
      <c r="A280" s="370"/>
      <c r="B280" s="120"/>
      <c r="L280" s="120"/>
      <c r="V280" s="120"/>
      <c r="AF280" s="120"/>
      <c r="AP280" s="120"/>
      <c r="AZ280" s="120"/>
      <c r="BJ280" s="120"/>
      <c r="BT280" s="120"/>
      <c r="CD280" s="120"/>
      <c r="CN280" s="120"/>
      <c r="CX280" s="182"/>
      <c r="CY280" s="183"/>
      <c r="CZ280" s="183"/>
      <c r="DA280" s="183"/>
      <c r="DB280" s="183"/>
      <c r="DC280" s="183"/>
      <c r="DD280" s="183"/>
      <c r="DE280" s="183"/>
      <c r="DF280" s="183"/>
      <c r="DG280" s="183"/>
      <c r="DH280" s="120"/>
      <c r="DR280" s="120"/>
      <c r="EB280" s="120"/>
      <c r="EL280" s="182"/>
      <c r="EM280" s="183"/>
      <c r="EN280" s="183"/>
      <c r="EO280" s="183"/>
      <c r="EP280" s="183"/>
      <c r="EQ280" s="183"/>
      <c r="ER280" s="183"/>
      <c r="ES280" s="183"/>
      <c r="ET280" s="183"/>
      <c r="EU280" s="183"/>
      <c r="EV280" s="182"/>
      <c r="EW280" s="183"/>
      <c r="EX280" s="183"/>
      <c r="EY280" s="183"/>
      <c r="EZ280" s="183"/>
      <c r="FA280" s="183"/>
      <c r="FB280" s="183"/>
      <c r="FC280" s="183"/>
      <c r="FD280" s="183"/>
      <c r="FE280" s="183"/>
      <c r="FF280" s="120"/>
      <c r="FP280" s="120"/>
      <c r="FZ280" s="120"/>
      <c r="GJ280" s="120"/>
      <c r="GT280" s="120"/>
      <c r="HD280" s="120"/>
      <c r="HN280" s="120"/>
      <c r="HX280" s="120"/>
      <c r="IH280" s="120"/>
      <c r="IR280" s="120"/>
      <c r="JB280" s="120"/>
      <c r="JL280" s="120"/>
      <c r="JV280" s="120"/>
      <c r="KF280" s="120"/>
    </row>
    <row xmlns:x14ac="http://schemas.microsoft.com/office/spreadsheetml/2009/9/ac" r="281" s="3" customFormat="true" x14ac:dyDescent="0.25">
      <c r="A281" s="370"/>
      <c r="B281" s="120"/>
      <c r="L281" s="120"/>
      <c r="V281" s="120"/>
      <c r="AF281" s="120"/>
      <c r="AP281" s="120"/>
      <c r="AZ281" s="120"/>
      <c r="BJ281" s="120"/>
      <c r="BT281" s="120"/>
      <c r="CD281" s="120"/>
      <c r="CN281" s="120"/>
      <c r="CX281" s="182"/>
      <c r="CY281" s="183"/>
      <c r="CZ281" s="183"/>
      <c r="DA281" s="183"/>
      <c r="DB281" s="183"/>
      <c r="DC281" s="183"/>
      <c r="DD281" s="183"/>
      <c r="DE281" s="183"/>
      <c r="DF281" s="183"/>
      <c r="DG281" s="183"/>
      <c r="DH281" s="120"/>
      <c r="DR281" s="120"/>
      <c r="EB281" s="120"/>
      <c r="EL281" s="182"/>
      <c r="EM281" s="183"/>
      <c r="EN281" s="183"/>
      <c r="EO281" s="183"/>
      <c r="EP281" s="183"/>
      <c r="EQ281" s="183"/>
      <c r="ER281" s="183"/>
      <c r="ES281" s="183"/>
      <c r="ET281" s="183"/>
      <c r="EU281" s="183"/>
      <c r="EV281" s="182"/>
      <c r="EW281" s="183"/>
      <c r="EX281" s="183"/>
      <c r="EY281" s="183"/>
      <c r="EZ281" s="183"/>
      <c r="FA281" s="183"/>
      <c r="FB281" s="183"/>
      <c r="FC281" s="183"/>
      <c r="FD281" s="183"/>
      <c r="FE281" s="183"/>
      <c r="FF281" s="120"/>
      <c r="FP281" s="120"/>
      <c r="FZ281" s="120"/>
      <c r="GJ281" s="120"/>
      <c r="GT281" s="120"/>
      <c r="HD281" s="120"/>
      <c r="HN281" s="120"/>
      <c r="HX281" s="120"/>
      <c r="IH281" s="120"/>
      <c r="IR281" s="120"/>
      <c r="JB281" s="120"/>
      <c r="JL281" s="120"/>
      <c r="JV281" s="120"/>
      <c r="KF281" s="120"/>
    </row>
    <row xmlns:x14ac="http://schemas.microsoft.com/office/spreadsheetml/2009/9/ac" r="282" s="3" customFormat="true" x14ac:dyDescent="0.25">
      <c r="A282" s="370"/>
      <c r="B282" s="120"/>
      <c r="L282" s="120"/>
      <c r="V282" s="120"/>
      <c r="AF282" s="120"/>
      <c r="AP282" s="120"/>
      <c r="AZ282" s="120"/>
      <c r="BJ282" s="120"/>
      <c r="BT282" s="120"/>
      <c r="CD282" s="120"/>
      <c r="CN282" s="120"/>
      <c r="CX282" s="182"/>
      <c r="CY282" s="183"/>
      <c r="CZ282" s="183"/>
      <c r="DA282" s="183"/>
      <c r="DB282" s="183"/>
      <c r="DC282" s="183"/>
      <c r="DD282" s="183"/>
      <c r="DE282" s="183"/>
      <c r="DF282" s="183"/>
      <c r="DG282" s="183"/>
      <c r="DH282" s="120"/>
      <c r="DR282" s="120"/>
      <c r="EB282" s="120"/>
      <c r="EL282" s="182"/>
      <c r="EM282" s="183"/>
      <c r="EN282" s="183"/>
      <c r="EO282" s="183"/>
      <c r="EP282" s="183"/>
      <c r="EQ282" s="183"/>
      <c r="ER282" s="183"/>
      <c r="ES282" s="183"/>
      <c r="ET282" s="183"/>
      <c r="EU282" s="183"/>
      <c r="EV282" s="182"/>
      <c r="EW282" s="183"/>
      <c r="EX282" s="183"/>
      <c r="EY282" s="183"/>
      <c r="EZ282" s="183"/>
      <c r="FA282" s="183"/>
      <c r="FB282" s="183"/>
      <c r="FC282" s="183"/>
      <c r="FD282" s="183"/>
      <c r="FE282" s="183"/>
      <c r="FF282" s="120"/>
      <c r="FP282" s="120"/>
      <c r="FZ282" s="120"/>
      <c r="GJ282" s="120"/>
      <c r="GT282" s="120"/>
      <c r="HD282" s="120"/>
      <c r="HN282" s="120"/>
      <c r="HX282" s="120"/>
      <c r="IH282" s="120"/>
      <c r="IR282" s="120"/>
      <c r="JB282" s="120"/>
      <c r="JL282" s="120"/>
      <c r="JV282" s="120"/>
      <c r="KF282" s="120"/>
    </row>
    <row xmlns:x14ac="http://schemas.microsoft.com/office/spreadsheetml/2009/9/ac" r="283" s="3" customFormat="true" x14ac:dyDescent="0.25">
      <c r="A283" s="370"/>
      <c r="B283" s="120"/>
      <c r="L283" s="120"/>
      <c r="V283" s="120"/>
      <c r="AF283" s="120"/>
      <c r="AP283" s="120"/>
      <c r="AZ283" s="120"/>
      <c r="BJ283" s="120"/>
      <c r="BT283" s="120"/>
      <c r="CD283" s="120"/>
      <c r="CN283" s="120"/>
      <c r="CX283" s="182"/>
      <c r="CY283" s="183"/>
      <c r="CZ283" s="183"/>
      <c r="DA283" s="183"/>
      <c r="DB283" s="183"/>
      <c r="DC283" s="183"/>
      <c r="DD283" s="183"/>
      <c r="DE283" s="183"/>
      <c r="DF283" s="183"/>
      <c r="DG283" s="183"/>
      <c r="DH283" s="120"/>
      <c r="DR283" s="120"/>
      <c r="EB283" s="120"/>
      <c r="EL283" s="182"/>
      <c r="EM283" s="183"/>
      <c r="EN283" s="183"/>
      <c r="EO283" s="183"/>
      <c r="EP283" s="183"/>
      <c r="EQ283" s="183"/>
      <c r="ER283" s="183"/>
      <c r="ES283" s="183"/>
      <c r="ET283" s="183"/>
      <c r="EU283" s="183"/>
      <c r="EV283" s="182"/>
      <c r="EW283" s="183"/>
      <c r="EX283" s="183"/>
      <c r="EY283" s="183"/>
      <c r="EZ283" s="183"/>
      <c r="FA283" s="183"/>
      <c r="FB283" s="183"/>
      <c r="FC283" s="183"/>
      <c r="FD283" s="183"/>
      <c r="FE283" s="183"/>
      <c r="FF283" s="120"/>
      <c r="FP283" s="120"/>
      <c r="FZ283" s="120"/>
      <c r="GJ283" s="120"/>
      <c r="GT283" s="120"/>
      <c r="HD283" s="120"/>
      <c r="HN283" s="120"/>
      <c r="HX283" s="120"/>
      <c r="IH283" s="120"/>
      <c r="IR283" s="120"/>
      <c r="JB283" s="120"/>
      <c r="JL283" s="120"/>
      <c r="JV283" s="120"/>
      <c r="KF283" s="120"/>
    </row>
    <row xmlns:x14ac="http://schemas.microsoft.com/office/spreadsheetml/2009/9/ac" r="284" s="3" customFormat="true" x14ac:dyDescent="0.25">
      <c r="A284" s="370"/>
      <c r="B284" s="120"/>
      <c r="L284" s="120"/>
      <c r="V284" s="120"/>
      <c r="AF284" s="120"/>
      <c r="AP284" s="120"/>
      <c r="AZ284" s="120"/>
      <c r="BJ284" s="120"/>
      <c r="BT284" s="120"/>
      <c r="CD284" s="120"/>
      <c r="CN284" s="120"/>
      <c r="CX284" s="182"/>
      <c r="CY284" s="183"/>
      <c r="CZ284" s="183"/>
      <c r="DA284" s="183"/>
      <c r="DB284" s="183"/>
      <c r="DC284" s="183"/>
      <c r="DD284" s="183"/>
      <c r="DE284" s="183"/>
      <c r="DF284" s="183"/>
      <c r="DG284" s="183"/>
      <c r="DH284" s="120"/>
      <c r="DR284" s="120"/>
      <c r="EB284" s="120"/>
      <c r="EL284" s="182"/>
      <c r="EM284" s="183"/>
      <c r="EN284" s="183"/>
      <c r="EO284" s="183"/>
      <c r="EP284" s="183"/>
      <c r="EQ284" s="183"/>
      <c r="ER284" s="183"/>
      <c r="ES284" s="183"/>
      <c r="ET284" s="183"/>
      <c r="EU284" s="183"/>
      <c r="EV284" s="182"/>
      <c r="EW284" s="183"/>
      <c r="EX284" s="183"/>
      <c r="EY284" s="183"/>
      <c r="EZ284" s="183"/>
      <c r="FA284" s="183"/>
      <c r="FB284" s="183"/>
      <c r="FC284" s="183"/>
      <c r="FD284" s="183"/>
      <c r="FE284" s="183"/>
      <c r="FF284" s="120"/>
      <c r="FP284" s="120"/>
      <c r="FZ284" s="120"/>
      <c r="GJ284" s="120"/>
      <c r="GT284" s="120"/>
      <c r="HD284" s="120"/>
      <c r="HN284" s="120"/>
      <c r="HX284" s="120"/>
      <c r="IH284" s="120"/>
      <c r="IR284" s="120"/>
      <c r="JB284" s="120"/>
      <c r="JL284" s="120"/>
      <c r="JV284" s="120"/>
      <c r="KF284" s="120"/>
    </row>
    <row xmlns:x14ac="http://schemas.microsoft.com/office/spreadsheetml/2009/9/ac" r="285" s="3" customFormat="true" x14ac:dyDescent="0.25">
      <c r="A285" s="370"/>
      <c r="B285" s="120"/>
      <c r="L285" s="120"/>
      <c r="V285" s="120"/>
      <c r="AF285" s="120"/>
      <c r="AP285" s="120"/>
      <c r="AZ285" s="120"/>
      <c r="BJ285" s="120"/>
      <c r="BT285" s="120"/>
      <c r="CD285" s="120"/>
      <c r="CN285" s="120"/>
      <c r="CX285" s="182"/>
      <c r="CY285" s="183"/>
      <c r="CZ285" s="183"/>
      <c r="DA285" s="183"/>
      <c r="DB285" s="183"/>
      <c r="DC285" s="183"/>
      <c r="DD285" s="183"/>
      <c r="DE285" s="183"/>
      <c r="DF285" s="183"/>
      <c r="DG285" s="183"/>
      <c r="DH285" s="120"/>
      <c r="DR285" s="120"/>
      <c r="EB285" s="120"/>
      <c r="EL285" s="182"/>
      <c r="EM285" s="183"/>
      <c r="EN285" s="183"/>
      <c r="EO285" s="183"/>
      <c r="EP285" s="183"/>
      <c r="EQ285" s="183"/>
      <c r="ER285" s="183"/>
      <c r="ES285" s="183"/>
      <c r="ET285" s="183"/>
      <c r="EU285" s="183"/>
      <c r="EV285" s="182"/>
      <c r="EW285" s="183"/>
      <c r="EX285" s="183"/>
      <c r="EY285" s="183"/>
      <c r="EZ285" s="183"/>
      <c r="FA285" s="183"/>
      <c r="FB285" s="183"/>
      <c r="FC285" s="183"/>
      <c r="FD285" s="183"/>
      <c r="FE285" s="183"/>
      <c r="FF285" s="120"/>
      <c r="FP285" s="120"/>
      <c r="FZ285" s="120"/>
      <c r="GJ285" s="120"/>
      <c r="GT285" s="120"/>
      <c r="HD285" s="120"/>
      <c r="HN285" s="120"/>
      <c r="HX285" s="120"/>
      <c r="IH285" s="120"/>
      <c r="IR285" s="120"/>
      <c r="JB285" s="120"/>
      <c r="JL285" s="120"/>
      <c r="JV285" s="120"/>
      <c r="KF285" s="120"/>
    </row>
    <row xmlns:x14ac="http://schemas.microsoft.com/office/spreadsheetml/2009/9/ac" r="286" s="3" customFormat="true" x14ac:dyDescent="0.25">
      <c r="A286" s="370"/>
      <c r="B286" s="120"/>
      <c r="L286" s="120"/>
      <c r="V286" s="120"/>
      <c r="AF286" s="120"/>
      <c r="AP286" s="120"/>
      <c r="AZ286" s="120"/>
      <c r="BJ286" s="120"/>
      <c r="BT286" s="120"/>
      <c r="CD286" s="120"/>
      <c r="CN286" s="120"/>
      <c r="CX286" s="182"/>
      <c r="CY286" s="183"/>
      <c r="CZ286" s="183"/>
      <c r="DA286" s="183"/>
      <c r="DB286" s="183"/>
      <c r="DC286" s="183"/>
      <c r="DD286" s="183"/>
      <c r="DE286" s="183"/>
      <c r="DF286" s="183"/>
      <c r="DG286" s="183"/>
      <c r="DH286" s="120"/>
      <c r="DR286" s="120"/>
      <c r="EB286" s="120"/>
      <c r="EL286" s="182"/>
      <c r="EM286" s="183"/>
      <c r="EN286" s="183"/>
      <c r="EO286" s="183"/>
      <c r="EP286" s="183"/>
      <c r="EQ286" s="183"/>
      <c r="ER286" s="183"/>
      <c r="ES286" s="183"/>
      <c r="ET286" s="183"/>
      <c r="EU286" s="183"/>
      <c r="EV286" s="182"/>
      <c r="EW286" s="183"/>
      <c r="EX286" s="183"/>
      <c r="EY286" s="183"/>
      <c r="EZ286" s="183"/>
      <c r="FA286" s="183"/>
      <c r="FB286" s="183"/>
      <c r="FC286" s="183"/>
      <c r="FD286" s="183"/>
      <c r="FE286" s="183"/>
      <c r="FF286" s="120"/>
      <c r="FP286" s="120"/>
      <c r="FZ286" s="120"/>
      <c r="GJ286" s="120"/>
      <c r="GT286" s="120"/>
      <c r="HD286" s="120"/>
      <c r="HN286" s="120"/>
      <c r="HX286" s="120"/>
      <c r="IH286" s="120"/>
      <c r="IR286" s="120"/>
      <c r="JB286" s="120"/>
      <c r="JL286" s="120"/>
      <c r="JV286" s="120"/>
      <c r="KF286" s="120"/>
    </row>
    <row xmlns:x14ac="http://schemas.microsoft.com/office/spreadsheetml/2009/9/ac" r="287" s="3" customFormat="true" x14ac:dyDescent="0.25">
      <c r="A287" s="370"/>
      <c r="B287" s="120"/>
      <c r="L287" s="120"/>
      <c r="V287" s="120"/>
      <c r="AF287" s="120"/>
      <c r="AP287" s="120"/>
      <c r="AZ287" s="120"/>
      <c r="BJ287" s="120"/>
      <c r="BT287" s="120"/>
      <c r="CD287" s="120"/>
      <c r="CN287" s="120"/>
      <c r="CX287" s="182"/>
      <c r="CY287" s="183"/>
      <c r="CZ287" s="183"/>
      <c r="DA287" s="183"/>
      <c r="DB287" s="183"/>
      <c r="DC287" s="183"/>
      <c r="DD287" s="183"/>
      <c r="DE287" s="183"/>
      <c r="DF287" s="183"/>
      <c r="DG287" s="183"/>
      <c r="DH287" s="120"/>
      <c r="DR287" s="120"/>
      <c r="EB287" s="120"/>
      <c r="EL287" s="182"/>
      <c r="EM287" s="183"/>
      <c r="EN287" s="183"/>
      <c r="EO287" s="183"/>
      <c r="EP287" s="183"/>
      <c r="EQ287" s="183"/>
      <c r="ER287" s="183"/>
      <c r="ES287" s="183"/>
      <c r="ET287" s="183"/>
      <c r="EU287" s="183"/>
      <c r="EV287" s="182"/>
      <c r="EW287" s="183"/>
      <c r="EX287" s="183"/>
      <c r="EY287" s="183"/>
      <c r="EZ287" s="183"/>
      <c r="FA287" s="183"/>
      <c r="FB287" s="183"/>
      <c r="FC287" s="183"/>
      <c r="FD287" s="183"/>
      <c r="FE287" s="183"/>
      <c r="FF287" s="120"/>
      <c r="FP287" s="120"/>
      <c r="FZ287" s="120"/>
      <c r="GJ287" s="120"/>
      <c r="GT287" s="120"/>
      <c r="HD287" s="120"/>
      <c r="HN287" s="120"/>
      <c r="HX287" s="120"/>
      <c r="IH287" s="120"/>
      <c r="IR287" s="120"/>
      <c r="JB287" s="120"/>
      <c r="JL287" s="120"/>
      <c r="JV287" s="120"/>
      <c r="KF287" s="120"/>
    </row>
    <row xmlns:x14ac="http://schemas.microsoft.com/office/spreadsheetml/2009/9/ac" r="288" s="3" customFormat="true" x14ac:dyDescent="0.25">
      <c r="A288" s="370"/>
      <c r="B288" s="120"/>
      <c r="L288" s="120"/>
      <c r="V288" s="120"/>
      <c r="AF288" s="120"/>
      <c r="AP288" s="120"/>
      <c r="AZ288" s="120"/>
      <c r="BJ288" s="120"/>
      <c r="BT288" s="120"/>
      <c r="CD288" s="120"/>
      <c r="CN288" s="120"/>
      <c r="CX288" s="182"/>
      <c r="CY288" s="183"/>
      <c r="CZ288" s="183"/>
      <c r="DA288" s="183"/>
      <c r="DB288" s="183"/>
      <c r="DC288" s="183"/>
      <c r="DD288" s="183"/>
      <c r="DE288" s="183"/>
      <c r="DF288" s="183"/>
      <c r="DG288" s="183"/>
      <c r="DH288" s="120"/>
      <c r="DR288" s="120"/>
      <c r="EB288" s="120"/>
      <c r="EL288" s="182"/>
      <c r="EM288" s="183"/>
      <c r="EN288" s="183"/>
      <c r="EO288" s="183"/>
      <c r="EP288" s="183"/>
      <c r="EQ288" s="183"/>
      <c r="ER288" s="183"/>
      <c r="ES288" s="183"/>
      <c r="ET288" s="183"/>
      <c r="EU288" s="183"/>
      <c r="EV288" s="182"/>
      <c r="EW288" s="183"/>
      <c r="EX288" s="183"/>
      <c r="EY288" s="183"/>
      <c r="EZ288" s="183"/>
      <c r="FA288" s="183"/>
      <c r="FB288" s="183"/>
      <c r="FC288" s="183"/>
      <c r="FD288" s="183"/>
      <c r="FE288" s="183"/>
      <c r="FF288" s="120"/>
      <c r="FP288" s="120"/>
      <c r="FZ288" s="120"/>
      <c r="GJ288" s="120"/>
      <c r="GT288" s="120"/>
      <c r="HD288" s="120"/>
      <c r="HN288" s="120"/>
      <c r="HX288" s="120"/>
      <c r="IH288" s="120"/>
      <c r="IR288" s="120"/>
      <c r="JB288" s="120"/>
      <c r="JL288" s="120"/>
      <c r="JV288" s="120"/>
      <c r="KF288" s="120"/>
    </row>
    <row xmlns:x14ac="http://schemas.microsoft.com/office/spreadsheetml/2009/9/ac" r="289" s="3" customFormat="true" x14ac:dyDescent="0.25">
      <c r="A289" s="370"/>
      <c r="B289" s="120"/>
      <c r="L289" s="120"/>
      <c r="V289" s="120"/>
      <c r="AF289" s="120"/>
      <c r="AP289" s="120"/>
      <c r="AZ289" s="120"/>
      <c r="BJ289" s="120"/>
      <c r="BT289" s="120"/>
      <c r="CD289" s="120"/>
      <c r="CN289" s="120"/>
      <c r="CX289" s="182"/>
      <c r="CY289" s="183"/>
      <c r="CZ289" s="183"/>
      <c r="DA289" s="183"/>
      <c r="DB289" s="183"/>
      <c r="DC289" s="183"/>
      <c r="DD289" s="183"/>
      <c r="DE289" s="183"/>
      <c r="DF289" s="183"/>
      <c r="DG289" s="183"/>
      <c r="DH289" s="120"/>
      <c r="DR289" s="120"/>
      <c r="EB289" s="120"/>
      <c r="EL289" s="182"/>
      <c r="EM289" s="183"/>
      <c r="EN289" s="183"/>
      <c r="EO289" s="183"/>
      <c r="EP289" s="183"/>
      <c r="EQ289" s="183"/>
      <c r="ER289" s="183"/>
      <c r="ES289" s="183"/>
      <c r="ET289" s="183"/>
      <c r="EU289" s="183"/>
      <c r="EV289" s="182"/>
      <c r="EW289" s="183"/>
      <c r="EX289" s="183"/>
      <c r="EY289" s="183"/>
      <c r="EZ289" s="183"/>
      <c r="FA289" s="183"/>
      <c r="FB289" s="183"/>
      <c r="FC289" s="183"/>
      <c r="FD289" s="183"/>
      <c r="FE289" s="183"/>
      <c r="FF289" s="120"/>
      <c r="FP289" s="120"/>
      <c r="FZ289" s="120"/>
      <c r="GJ289" s="120"/>
      <c r="GT289" s="120"/>
      <c r="HD289" s="120"/>
      <c r="HN289" s="120"/>
      <c r="HX289" s="120"/>
      <c r="IH289" s="120"/>
      <c r="IR289" s="120"/>
      <c r="JB289" s="120"/>
      <c r="JL289" s="120"/>
      <c r="JV289" s="120"/>
      <c r="KF289" s="120"/>
    </row>
    <row xmlns:x14ac="http://schemas.microsoft.com/office/spreadsheetml/2009/9/ac" r="290" s="3" customFormat="true" x14ac:dyDescent="0.25">
      <c r="A290" s="370"/>
      <c r="B290" s="120"/>
      <c r="L290" s="120"/>
      <c r="V290" s="120"/>
      <c r="AF290" s="120"/>
      <c r="AP290" s="120"/>
      <c r="AZ290" s="120"/>
      <c r="BJ290" s="120"/>
      <c r="BT290" s="120"/>
      <c r="CD290" s="120"/>
      <c r="CN290" s="120"/>
      <c r="CX290" s="182"/>
      <c r="CY290" s="183"/>
      <c r="CZ290" s="183"/>
      <c r="DA290" s="183"/>
      <c r="DB290" s="183"/>
      <c r="DC290" s="183"/>
      <c r="DD290" s="183"/>
      <c r="DE290" s="183"/>
      <c r="DF290" s="183"/>
      <c r="DG290" s="183"/>
      <c r="DH290" s="120"/>
      <c r="DR290" s="120"/>
      <c r="EB290" s="120"/>
      <c r="EL290" s="182"/>
      <c r="EM290" s="183"/>
      <c r="EN290" s="183"/>
      <c r="EO290" s="183"/>
      <c r="EP290" s="183"/>
      <c r="EQ290" s="183"/>
      <c r="ER290" s="183"/>
      <c r="ES290" s="183"/>
      <c r="ET290" s="183"/>
      <c r="EU290" s="183"/>
      <c r="EV290" s="182"/>
      <c r="EW290" s="183"/>
      <c r="EX290" s="183"/>
      <c r="EY290" s="183"/>
      <c r="EZ290" s="183"/>
      <c r="FA290" s="183"/>
      <c r="FB290" s="183"/>
      <c r="FC290" s="183"/>
      <c r="FD290" s="183"/>
      <c r="FE290" s="183"/>
      <c r="FF290" s="120"/>
      <c r="FP290" s="120"/>
      <c r="FZ290" s="120"/>
      <c r="GJ290" s="120"/>
      <c r="GT290" s="120"/>
      <c r="HD290" s="120"/>
      <c r="HN290" s="120"/>
      <c r="HX290" s="120"/>
      <c r="IH290" s="120"/>
      <c r="IR290" s="120"/>
      <c r="JB290" s="120"/>
      <c r="JL290" s="120"/>
      <c r="JV290" s="120"/>
      <c r="KF290" s="120"/>
    </row>
    <row xmlns:x14ac="http://schemas.microsoft.com/office/spreadsheetml/2009/9/ac" r="291" s="3" customFormat="true" x14ac:dyDescent="0.25">
      <c r="A291" s="370"/>
      <c r="B291" s="120"/>
      <c r="L291" s="120"/>
      <c r="V291" s="120"/>
      <c r="AF291" s="120"/>
      <c r="AP291" s="120"/>
      <c r="AZ291" s="120"/>
      <c r="BJ291" s="120"/>
      <c r="BT291" s="120"/>
      <c r="CD291" s="120"/>
      <c r="CN291" s="120"/>
      <c r="CX291" s="182"/>
      <c r="CY291" s="183"/>
      <c r="CZ291" s="183"/>
      <c r="DA291" s="183"/>
      <c r="DB291" s="183"/>
      <c r="DC291" s="183"/>
      <c r="DD291" s="183"/>
      <c r="DE291" s="183"/>
      <c r="DF291" s="183"/>
      <c r="DG291" s="183"/>
      <c r="DH291" s="120"/>
      <c r="DR291" s="120"/>
      <c r="EB291" s="120"/>
      <c r="EL291" s="182"/>
      <c r="EM291" s="183"/>
      <c r="EN291" s="183"/>
      <c r="EO291" s="183"/>
      <c r="EP291" s="183"/>
      <c r="EQ291" s="183"/>
      <c r="ER291" s="183"/>
      <c r="ES291" s="183"/>
      <c r="ET291" s="183"/>
      <c r="EU291" s="183"/>
      <c r="EV291" s="182"/>
      <c r="EW291" s="183"/>
      <c r="EX291" s="183"/>
      <c r="EY291" s="183"/>
      <c r="EZ291" s="183"/>
      <c r="FA291" s="183"/>
      <c r="FB291" s="183"/>
      <c r="FC291" s="183"/>
      <c r="FD291" s="183"/>
      <c r="FE291" s="183"/>
      <c r="FF291" s="120"/>
      <c r="FP291" s="120"/>
      <c r="FZ291" s="120"/>
      <c r="GJ291" s="120"/>
      <c r="GT291" s="120"/>
      <c r="HD291" s="120"/>
      <c r="HN291" s="120"/>
      <c r="HX291" s="120"/>
      <c r="IH291" s="120"/>
      <c r="IR291" s="120"/>
      <c r="JB291" s="120"/>
      <c r="JL291" s="120"/>
      <c r="JV291" s="120"/>
      <c r="KF291" s="120"/>
    </row>
    <row xmlns:x14ac="http://schemas.microsoft.com/office/spreadsheetml/2009/9/ac" r="292" s="3" customFormat="true" x14ac:dyDescent="0.25">
      <c r="A292" s="370"/>
      <c r="B292" s="120"/>
      <c r="L292" s="120"/>
      <c r="V292" s="120"/>
      <c r="AF292" s="120"/>
      <c r="AP292" s="120"/>
      <c r="AZ292" s="120"/>
      <c r="BJ292" s="120"/>
      <c r="BT292" s="120"/>
      <c r="CD292" s="120"/>
      <c r="CN292" s="120"/>
      <c r="CX292" s="182"/>
      <c r="CY292" s="183"/>
      <c r="CZ292" s="183"/>
      <c r="DA292" s="183"/>
      <c r="DB292" s="183"/>
      <c r="DC292" s="183"/>
      <c r="DD292" s="183"/>
      <c r="DE292" s="183"/>
      <c r="DF292" s="183"/>
      <c r="DG292" s="183"/>
      <c r="DH292" s="120"/>
      <c r="DR292" s="120"/>
      <c r="EB292" s="120"/>
      <c r="EL292" s="182"/>
      <c r="EM292" s="183"/>
      <c r="EN292" s="183"/>
      <c r="EO292" s="183"/>
      <c r="EP292" s="183"/>
      <c r="EQ292" s="183"/>
      <c r="ER292" s="183"/>
      <c r="ES292" s="183"/>
      <c r="ET292" s="183"/>
      <c r="EU292" s="183"/>
      <c r="EV292" s="182"/>
      <c r="EW292" s="183"/>
      <c r="EX292" s="183"/>
      <c r="EY292" s="183"/>
      <c r="EZ292" s="183"/>
      <c r="FA292" s="183"/>
      <c r="FB292" s="183"/>
      <c r="FC292" s="183"/>
      <c r="FD292" s="183"/>
      <c r="FE292" s="183"/>
      <c r="FF292" s="120"/>
      <c r="FP292" s="120"/>
      <c r="FZ292" s="120"/>
      <c r="GJ292" s="120"/>
      <c r="GT292" s="120"/>
      <c r="HD292" s="120"/>
      <c r="HN292" s="120"/>
      <c r="HX292" s="120"/>
      <c r="IH292" s="120"/>
      <c r="IR292" s="120"/>
      <c r="JB292" s="120"/>
      <c r="JL292" s="120"/>
      <c r="JV292" s="120"/>
      <c r="KF292" s="120"/>
    </row>
    <row xmlns:x14ac="http://schemas.microsoft.com/office/spreadsheetml/2009/9/ac" r="293" s="3" customFormat="true" x14ac:dyDescent="0.25">
      <c r="A293" s="370"/>
      <c r="B293" s="120"/>
      <c r="L293" s="120"/>
      <c r="V293" s="120"/>
      <c r="AF293" s="120"/>
      <c r="AP293" s="120"/>
      <c r="AZ293" s="120"/>
      <c r="BJ293" s="120"/>
      <c r="BT293" s="120"/>
      <c r="CD293" s="120"/>
      <c r="CN293" s="120"/>
      <c r="CX293" s="182"/>
      <c r="CY293" s="183"/>
      <c r="CZ293" s="183"/>
      <c r="DA293" s="183"/>
      <c r="DB293" s="183"/>
      <c r="DC293" s="183"/>
      <c r="DD293" s="183"/>
      <c r="DE293" s="183"/>
      <c r="DF293" s="183"/>
      <c r="DG293" s="183"/>
      <c r="DH293" s="120"/>
      <c r="DR293" s="120"/>
      <c r="EB293" s="120"/>
      <c r="EL293" s="182"/>
      <c r="EM293" s="183"/>
      <c r="EN293" s="183"/>
      <c r="EO293" s="183"/>
      <c r="EP293" s="183"/>
      <c r="EQ293" s="183"/>
      <c r="ER293" s="183"/>
      <c r="ES293" s="183"/>
      <c r="ET293" s="183"/>
      <c r="EU293" s="183"/>
      <c r="EV293" s="182"/>
      <c r="EW293" s="183"/>
      <c r="EX293" s="183"/>
      <c r="EY293" s="183"/>
      <c r="EZ293" s="183"/>
      <c r="FA293" s="183"/>
      <c r="FB293" s="183"/>
      <c r="FC293" s="183"/>
      <c r="FD293" s="183"/>
      <c r="FE293" s="183"/>
      <c r="FF293" s="120"/>
      <c r="FP293" s="120"/>
      <c r="FZ293" s="120"/>
      <c r="GJ293" s="120"/>
      <c r="GT293" s="120"/>
      <c r="HD293" s="120"/>
      <c r="HN293" s="120"/>
      <c r="HX293" s="120"/>
      <c r="IH293" s="120"/>
      <c r="IR293" s="120"/>
      <c r="JB293" s="120"/>
      <c r="JL293" s="120"/>
      <c r="JV293" s="120"/>
      <c r="KF293" s="120"/>
    </row>
    <row xmlns:x14ac="http://schemas.microsoft.com/office/spreadsheetml/2009/9/ac" r="294" s="3" customFormat="true" x14ac:dyDescent="0.25">
      <c r="A294" s="370"/>
      <c r="B294" s="120"/>
      <c r="L294" s="120"/>
      <c r="V294" s="120"/>
      <c r="AF294" s="120"/>
      <c r="AP294" s="120"/>
      <c r="AZ294" s="120"/>
      <c r="BJ294" s="120"/>
      <c r="BT294" s="120"/>
      <c r="CD294" s="120"/>
      <c r="CN294" s="120"/>
      <c r="CX294" s="182"/>
      <c r="CY294" s="183"/>
      <c r="CZ294" s="183"/>
      <c r="DA294" s="183"/>
      <c r="DB294" s="183"/>
      <c r="DC294" s="183"/>
      <c r="DD294" s="183"/>
      <c r="DE294" s="183"/>
      <c r="DF294" s="183"/>
      <c r="DG294" s="183"/>
      <c r="DH294" s="120"/>
      <c r="DR294" s="120"/>
      <c r="EB294" s="120"/>
      <c r="EL294" s="182"/>
      <c r="EM294" s="183"/>
      <c r="EN294" s="183"/>
      <c r="EO294" s="183"/>
      <c r="EP294" s="183"/>
      <c r="EQ294" s="183"/>
      <c r="ER294" s="183"/>
      <c r="ES294" s="183"/>
      <c r="ET294" s="183"/>
      <c r="EU294" s="183"/>
      <c r="EV294" s="182"/>
      <c r="EW294" s="183"/>
      <c r="EX294" s="183"/>
      <c r="EY294" s="183"/>
      <c r="EZ294" s="183"/>
      <c r="FA294" s="183"/>
      <c r="FB294" s="183"/>
      <c r="FC294" s="183"/>
      <c r="FD294" s="183"/>
      <c r="FE294" s="183"/>
      <c r="FF294" s="120"/>
      <c r="FP294" s="120"/>
      <c r="FZ294" s="120"/>
      <c r="GJ294" s="120"/>
      <c r="GT294" s="120"/>
      <c r="HD294" s="120"/>
      <c r="HN294" s="120"/>
      <c r="HX294" s="120"/>
      <c r="IH294" s="120"/>
      <c r="IR294" s="120"/>
      <c r="JB294" s="120"/>
      <c r="JL294" s="120"/>
      <c r="JV294" s="120"/>
      <c r="KF294" s="120"/>
    </row>
    <row xmlns:x14ac="http://schemas.microsoft.com/office/spreadsheetml/2009/9/ac" r="295" s="3" customFormat="true" x14ac:dyDescent="0.25">
      <c r="A295" s="370"/>
      <c r="B295" s="120"/>
      <c r="L295" s="120"/>
      <c r="V295" s="120"/>
      <c r="AF295" s="120"/>
      <c r="AP295" s="120"/>
      <c r="AZ295" s="120"/>
      <c r="BJ295" s="120"/>
      <c r="BT295" s="120"/>
      <c r="CD295" s="120"/>
      <c r="CN295" s="120"/>
      <c r="CX295" s="182"/>
      <c r="CY295" s="183"/>
      <c r="CZ295" s="183"/>
      <c r="DA295" s="183"/>
      <c r="DB295" s="183"/>
      <c r="DC295" s="183"/>
      <c r="DD295" s="183"/>
      <c r="DE295" s="183"/>
      <c r="DF295" s="183"/>
      <c r="DG295" s="183"/>
      <c r="DH295" s="120"/>
      <c r="DR295" s="120"/>
      <c r="EB295" s="120"/>
      <c r="EL295" s="182"/>
      <c r="EM295" s="183"/>
      <c r="EN295" s="183"/>
      <c r="EO295" s="183"/>
      <c r="EP295" s="183"/>
      <c r="EQ295" s="183"/>
      <c r="ER295" s="183"/>
      <c r="ES295" s="183"/>
      <c r="ET295" s="183"/>
      <c r="EU295" s="183"/>
      <c r="EV295" s="182"/>
      <c r="EW295" s="183"/>
      <c r="EX295" s="183"/>
      <c r="EY295" s="183"/>
      <c r="EZ295" s="183"/>
      <c r="FA295" s="183"/>
      <c r="FB295" s="183"/>
      <c r="FC295" s="183"/>
      <c r="FD295" s="183"/>
      <c r="FE295" s="183"/>
      <c r="FF295" s="120"/>
      <c r="FP295" s="120"/>
      <c r="FZ295" s="120"/>
      <c r="GJ295" s="120"/>
      <c r="GT295" s="120"/>
      <c r="HD295" s="120"/>
      <c r="HN295" s="120"/>
      <c r="HX295" s="120"/>
      <c r="IH295" s="120"/>
      <c r="IR295" s="120"/>
      <c r="JB295" s="120"/>
      <c r="JL295" s="120"/>
      <c r="JV295" s="120"/>
      <c r="KF295" s="120"/>
    </row>
    <row xmlns:x14ac="http://schemas.microsoft.com/office/spreadsheetml/2009/9/ac" r="296" s="3" customFormat="true" x14ac:dyDescent="0.25">
      <c r="A296" s="370"/>
      <c r="B296" s="120"/>
      <c r="L296" s="120"/>
      <c r="V296" s="120"/>
      <c r="AF296" s="120"/>
      <c r="AP296" s="120"/>
      <c r="AZ296" s="120"/>
      <c r="BJ296" s="120"/>
      <c r="BT296" s="120"/>
      <c r="CD296" s="120"/>
      <c r="CN296" s="120"/>
      <c r="CX296" s="182"/>
      <c r="CY296" s="183"/>
      <c r="CZ296" s="183"/>
      <c r="DA296" s="183"/>
      <c r="DB296" s="183"/>
      <c r="DC296" s="183"/>
      <c r="DD296" s="183"/>
      <c r="DE296" s="183"/>
      <c r="DF296" s="183"/>
      <c r="DG296" s="183"/>
      <c r="DH296" s="120"/>
      <c r="DR296" s="120"/>
      <c r="EB296" s="120"/>
      <c r="EL296" s="182"/>
      <c r="EM296" s="183"/>
      <c r="EN296" s="183"/>
      <c r="EO296" s="183"/>
      <c r="EP296" s="183"/>
      <c r="EQ296" s="183"/>
      <c r="ER296" s="183"/>
      <c r="ES296" s="183"/>
      <c r="ET296" s="183"/>
      <c r="EU296" s="183"/>
      <c r="EV296" s="182"/>
      <c r="EW296" s="183"/>
      <c r="EX296" s="183"/>
      <c r="EY296" s="183"/>
      <c r="EZ296" s="183"/>
      <c r="FA296" s="183"/>
      <c r="FB296" s="183"/>
      <c r="FC296" s="183"/>
      <c r="FD296" s="183"/>
      <c r="FE296" s="183"/>
      <c r="FF296" s="120"/>
      <c r="FP296" s="120"/>
      <c r="FZ296" s="120"/>
      <c r="GJ296" s="120"/>
      <c r="GT296" s="120"/>
      <c r="HD296" s="120"/>
      <c r="HN296" s="120"/>
      <c r="HX296" s="120"/>
      <c r="IH296" s="120"/>
      <c r="IR296" s="120"/>
      <c r="JB296" s="120"/>
      <c r="JL296" s="120"/>
      <c r="JV296" s="120"/>
      <c r="KF296" s="120"/>
    </row>
    <row xmlns:x14ac="http://schemas.microsoft.com/office/spreadsheetml/2009/9/ac" r="297" s="3" customFormat="true" x14ac:dyDescent="0.25">
      <c r="A297" s="370"/>
      <c r="B297" s="120"/>
      <c r="L297" s="120"/>
      <c r="V297" s="120"/>
      <c r="AF297" s="120"/>
      <c r="AP297" s="120"/>
      <c r="AZ297" s="120"/>
      <c r="BJ297" s="120"/>
      <c r="BT297" s="120"/>
      <c r="CD297" s="120"/>
      <c r="CN297" s="120"/>
      <c r="CX297" s="182"/>
      <c r="CY297" s="183"/>
      <c r="CZ297" s="183"/>
      <c r="DA297" s="183"/>
      <c r="DB297" s="183"/>
      <c r="DC297" s="183"/>
      <c r="DD297" s="183"/>
      <c r="DE297" s="183"/>
      <c r="DF297" s="183"/>
      <c r="DG297" s="183"/>
      <c r="DH297" s="120"/>
      <c r="DR297" s="120"/>
      <c r="EB297" s="120"/>
      <c r="EL297" s="182"/>
      <c r="EM297" s="183"/>
      <c r="EN297" s="183"/>
      <c r="EO297" s="183"/>
      <c r="EP297" s="183"/>
      <c r="EQ297" s="183"/>
      <c r="ER297" s="183"/>
      <c r="ES297" s="183"/>
      <c r="ET297" s="183"/>
      <c r="EU297" s="183"/>
      <c r="EV297" s="182"/>
      <c r="EW297" s="183"/>
      <c r="EX297" s="183"/>
      <c r="EY297" s="183"/>
      <c r="EZ297" s="183"/>
      <c r="FA297" s="183"/>
      <c r="FB297" s="183"/>
      <c r="FC297" s="183"/>
      <c r="FD297" s="183"/>
      <c r="FE297" s="183"/>
      <c r="FF297" s="120"/>
      <c r="FP297" s="120"/>
      <c r="FZ297" s="120"/>
      <c r="GJ297" s="120"/>
      <c r="GT297" s="120"/>
      <c r="HD297" s="120"/>
      <c r="HN297" s="120"/>
      <c r="HX297" s="120"/>
      <c r="IH297" s="120"/>
      <c r="IR297" s="120"/>
      <c r="JB297" s="120"/>
      <c r="JL297" s="120"/>
      <c r="JV297" s="120"/>
      <c r="KF297" s="120"/>
    </row>
    <row xmlns:x14ac="http://schemas.microsoft.com/office/spreadsheetml/2009/9/ac" r="298" s="3" customFormat="true" x14ac:dyDescent="0.25">
      <c r="A298" s="370"/>
      <c r="B298" s="120"/>
      <c r="L298" s="120"/>
      <c r="V298" s="120"/>
      <c r="AF298" s="120"/>
      <c r="AP298" s="120"/>
      <c r="AZ298" s="120"/>
      <c r="BJ298" s="120"/>
      <c r="BT298" s="120"/>
      <c r="CD298" s="120"/>
      <c r="CN298" s="120"/>
      <c r="CX298" s="182"/>
      <c r="CY298" s="183"/>
      <c r="CZ298" s="183"/>
      <c r="DA298" s="183"/>
      <c r="DB298" s="183"/>
      <c r="DC298" s="183"/>
      <c r="DD298" s="183"/>
      <c r="DE298" s="183"/>
      <c r="DF298" s="183"/>
      <c r="DG298" s="183"/>
      <c r="DH298" s="120"/>
      <c r="DR298" s="120"/>
      <c r="EB298" s="120"/>
      <c r="EL298" s="182"/>
      <c r="EM298" s="183"/>
      <c r="EN298" s="183"/>
      <c r="EO298" s="183"/>
      <c r="EP298" s="183"/>
      <c r="EQ298" s="183"/>
      <c r="ER298" s="183"/>
      <c r="ES298" s="183"/>
      <c r="ET298" s="183"/>
      <c r="EU298" s="183"/>
      <c r="EV298" s="182"/>
      <c r="EW298" s="183"/>
      <c r="EX298" s="183"/>
      <c r="EY298" s="183"/>
      <c r="EZ298" s="183"/>
      <c r="FA298" s="183"/>
      <c r="FB298" s="183"/>
      <c r="FC298" s="183"/>
      <c r="FD298" s="183"/>
      <c r="FE298" s="183"/>
      <c r="FF298" s="120"/>
      <c r="FP298" s="120"/>
      <c r="FZ298" s="120"/>
      <c r="GJ298" s="120"/>
      <c r="GT298" s="120"/>
      <c r="HD298" s="120"/>
      <c r="HN298" s="120"/>
      <c r="HX298" s="120"/>
      <c r="IH298" s="120"/>
      <c r="IR298" s="120"/>
      <c r="JB298" s="120"/>
      <c r="JL298" s="120"/>
      <c r="JV298" s="120"/>
      <c r="KF298" s="120"/>
    </row>
    <row xmlns:x14ac="http://schemas.microsoft.com/office/spreadsheetml/2009/9/ac" r="299" s="3" customFormat="true" x14ac:dyDescent="0.25">
      <c r="A299" s="370"/>
      <c r="B299" s="120"/>
      <c r="L299" s="120"/>
      <c r="V299" s="120"/>
      <c r="AF299" s="120"/>
      <c r="AP299" s="120"/>
      <c r="AZ299" s="120"/>
      <c r="BJ299" s="120"/>
      <c r="BT299" s="120"/>
      <c r="CD299" s="120"/>
      <c r="CN299" s="120"/>
      <c r="CX299" s="182"/>
      <c r="CY299" s="183"/>
      <c r="CZ299" s="183"/>
      <c r="DA299" s="183"/>
      <c r="DB299" s="183"/>
      <c r="DC299" s="183"/>
      <c r="DD299" s="183"/>
      <c r="DE299" s="183"/>
      <c r="DF299" s="183"/>
      <c r="DG299" s="183"/>
      <c r="DH299" s="120"/>
      <c r="DR299" s="120"/>
      <c r="EB299" s="120"/>
      <c r="EL299" s="182"/>
      <c r="EM299" s="183"/>
      <c r="EN299" s="183"/>
      <c r="EO299" s="183"/>
      <c r="EP299" s="183"/>
      <c r="EQ299" s="183"/>
      <c r="ER299" s="183"/>
      <c r="ES299" s="183"/>
      <c r="ET299" s="183"/>
      <c r="EU299" s="183"/>
      <c r="EV299" s="182"/>
      <c r="EW299" s="183"/>
      <c r="EX299" s="183"/>
      <c r="EY299" s="183"/>
      <c r="EZ299" s="183"/>
      <c r="FA299" s="183"/>
      <c r="FB299" s="183"/>
      <c r="FC299" s="183"/>
      <c r="FD299" s="183"/>
      <c r="FE299" s="183"/>
      <c r="FF299" s="120"/>
      <c r="FP299" s="120"/>
      <c r="FZ299" s="120"/>
      <c r="GJ299" s="120"/>
      <c r="GT299" s="120"/>
      <c r="HD299" s="120"/>
      <c r="HN299" s="120"/>
      <c r="HX299" s="120"/>
      <c r="IH299" s="120"/>
      <c r="IR299" s="120"/>
      <c r="JB299" s="120"/>
      <c r="JL299" s="120"/>
      <c r="JV299" s="120"/>
      <c r="KF299" s="120"/>
    </row>
    <row xmlns:x14ac="http://schemas.microsoft.com/office/spreadsheetml/2009/9/ac" r="300" s="3" customFormat="true" x14ac:dyDescent="0.25">
      <c r="A300" s="370"/>
      <c r="B300" s="120"/>
      <c r="L300" s="120"/>
      <c r="V300" s="120"/>
      <c r="AF300" s="120"/>
      <c r="AP300" s="120"/>
      <c r="AZ300" s="120"/>
      <c r="BJ300" s="120"/>
      <c r="BT300" s="120"/>
      <c r="CD300" s="120"/>
      <c r="CN300" s="120"/>
      <c r="CX300" s="182"/>
      <c r="CY300" s="183"/>
      <c r="CZ300" s="183"/>
      <c r="DA300" s="183"/>
      <c r="DB300" s="183"/>
      <c r="DC300" s="183"/>
      <c r="DD300" s="183"/>
      <c r="DE300" s="183"/>
      <c r="DF300" s="183"/>
      <c r="DG300" s="183"/>
      <c r="DH300" s="120"/>
      <c r="DR300" s="120"/>
      <c r="EB300" s="120"/>
      <c r="EL300" s="182"/>
      <c r="EM300" s="183"/>
      <c r="EN300" s="183"/>
      <c r="EO300" s="183"/>
      <c r="EP300" s="183"/>
      <c r="EQ300" s="183"/>
      <c r="ER300" s="183"/>
      <c r="ES300" s="183"/>
      <c r="ET300" s="183"/>
      <c r="EU300" s="183"/>
      <c r="EV300" s="182"/>
      <c r="EW300" s="183"/>
      <c r="EX300" s="183"/>
      <c r="EY300" s="183"/>
      <c r="EZ300" s="183"/>
      <c r="FA300" s="183"/>
      <c r="FB300" s="183"/>
      <c r="FC300" s="183"/>
      <c r="FD300" s="183"/>
      <c r="FE300" s="183"/>
      <c r="FF300" s="120"/>
      <c r="FP300" s="120"/>
      <c r="FZ300" s="120"/>
      <c r="GJ300" s="120"/>
      <c r="GT300" s="120"/>
      <c r="HD300" s="120"/>
      <c r="HN300" s="120"/>
      <c r="HX300" s="120"/>
      <c r="IH300" s="120"/>
      <c r="IR300" s="120"/>
      <c r="JB300" s="120"/>
      <c r="JL300" s="120"/>
      <c r="JV300" s="120"/>
      <c r="KF300" s="120"/>
    </row>
    <row xmlns:x14ac="http://schemas.microsoft.com/office/spreadsheetml/2009/9/ac" r="301" s="3" customFormat="true" x14ac:dyDescent="0.25">
      <c r="A301" s="370"/>
      <c r="B301" s="120"/>
      <c r="L301" s="120"/>
      <c r="V301" s="120"/>
      <c r="AF301" s="120"/>
      <c r="AP301" s="120"/>
      <c r="AZ301" s="120"/>
      <c r="BJ301" s="120"/>
      <c r="BT301" s="120"/>
      <c r="CD301" s="120"/>
      <c r="CN301" s="120"/>
      <c r="CX301" s="182"/>
      <c r="CY301" s="183"/>
      <c r="CZ301" s="183"/>
      <c r="DA301" s="183"/>
      <c r="DB301" s="183"/>
      <c r="DC301" s="183"/>
      <c r="DD301" s="183"/>
      <c r="DE301" s="183"/>
      <c r="DF301" s="183"/>
      <c r="DG301" s="183"/>
      <c r="DH301" s="120"/>
      <c r="DR301" s="120"/>
      <c r="EB301" s="120"/>
      <c r="EL301" s="182"/>
      <c r="EM301" s="183"/>
      <c r="EN301" s="183"/>
      <c r="EO301" s="183"/>
      <c r="EP301" s="183"/>
      <c r="EQ301" s="183"/>
      <c r="ER301" s="183"/>
      <c r="ES301" s="183"/>
      <c r="ET301" s="183"/>
      <c r="EU301" s="183"/>
      <c r="EV301" s="182"/>
      <c r="EW301" s="183"/>
      <c r="EX301" s="183"/>
      <c r="EY301" s="183"/>
      <c r="EZ301" s="183"/>
      <c r="FA301" s="183"/>
      <c r="FB301" s="183"/>
      <c r="FC301" s="183"/>
      <c r="FD301" s="183"/>
      <c r="FE301" s="183"/>
      <c r="FF301" s="120"/>
      <c r="FP301" s="120"/>
      <c r="FZ301" s="120"/>
      <c r="GJ301" s="120"/>
      <c r="GT301" s="120"/>
      <c r="HD301" s="120"/>
      <c r="HN301" s="120"/>
      <c r="HX301" s="120"/>
      <c r="IH301" s="120"/>
      <c r="IR301" s="120"/>
      <c r="JB301" s="120"/>
      <c r="JL301" s="120"/>
      <c r="JV301" s="120"/>
      <c r="KF301" s="120"/>
    </row>
    <row xmlns:x14ac="http://schemas.microsoft.com/office/spreadsheetml/2009/9/ac" r="302" s="3" customFormat="true" x14ac:dyDescent="0.25">
      <c r="A302" s="370"/>
      <c r="B302" s="120"/>
      <c r="L302" s="120"/>
      <c r="V302" s="120"/>
      <c r="AF302" s="120"/>
      <c r="AP302" s="120"/>
      <c r="AZ302" s="120"/>
      <c r="BJ302" s="120"/>
      <c r="BT302" s="120"/>
      <c r="CD302" s="120"/>
      <c r="CN302" s="120"/>
      <c r="CX302" s="182"/>
      <c r="CY302" s="183"/>
      <c r="CZ302" s="183"/>
      <c r="DA302" s="183"/>
      <c r="DB302" s="183"/>
      <c r="DC302" s="183"/>
      <c r="DD302" s="183"/>
      <c r="DE302" s="183"/>
      <c r="DF302" s="183"/>
      <c r="DG302" s="183"/>
      <c r="DH302" s="120"/>
      <c r="DR302" s="120"/>
      <c r="EB302" s="120"/>
      <c r="EL302" s="182"/>
      <c r="EM302" s="183"/>
      <c r="EN302" s="183"/>
      <c r="EO302" s="183"/>
      <c r="EP302" s="183"/>
      <c r="EQ302" s="183"/>
      <c r="ER302" s="183"/>
      <c r="ES302" s="183"/>
      <c r="ET302" s="183"/>
      <c r="EU302" s="183"/>
      <c r="EV302" s="182"/>
      <c r="EW302" s="183"/>
      <c r="EX302" s="183"/>
      <c r="EY302" s="183"/>
      <c r="EZ302" s="183"/>
      <c r="FA302" s="183"/>
      <c r="FB302" s="183"/>
      <c r="FC302" s="183"/>
      <c r="FD302" s="183"/>
      <c r="FE302" s="183"/>
      <c r="FF302" s="120"/>
      <c r="FP302" s="120"/>
      <c r="FZ302" s="120"/>
      <c r="GJ302" s="120"/>
      <c r="GT302" s="120"/>
      <c r="HD302" s="120"/>
      <c r="HN302" s="120"/>
      <c r="HX302" s="120"/>
      <c r="IH302" s="120"/>
      <c r="IR302" s="120"/>
      <c r="JB302" s="120"/>
      <c r="JL302" s="120"/>
      <c r="JV302" s="120"/>
      <c r="KF302" s="120"/>
    </row>
    <row xmlns:x14ac="http://schemas.microsoft.com/office/spreadsheetml/2009/9/ac" r="303" s="3" customFormat="true" x14ac:dyDescent="0.25">
      <c r="A303" s="370"/>
      <c r="B303" s="120"/>
      <c r="L303" s="120"/>
      <c r="V303" s="120"/>
      <c r="AF303" s="120"/>
      <c r="AP303" s="120"/>
      <c r="AZ303" s="120"/>
      <c r="BJ303" s="120"/>
      <c r="BT303" s="120"/>
      <c r="CD303" s="120"/>
      <c r="CN303" s="120"/>
      <c r="CX303" s="182"/>
      <c r="CY303" s="183"/>
      <c r="CZ303" s="183"/>
      <c r="DA303" s="183"/>
      <c r="DB303" s="183"/>
      <c r="DC303" s="183"/>
      <c r="DD303" s="183"/>
      <c r="DE303" s="183"/>
      <c r="DF303" s="183"/>
      <c r="DG303" s="183"/>
      <c r="DH303" s="120"/>
      <c r="DR303" s="120"/>
      <c r="EB303" s="120"/>
      <c r="EL303" s="182"/>
      <c r="EM303" s="183"/>
      <c r="EN303" s="183"/>
      <c r="EO303" s="183"/>
      <c r="EP303" s="183"/>
      <c r="EQ303" s="183"/>
      <c r="ER303" s="183"/>
      <c r="ES303" s="183"/>
      <c r="ET303" s="183"/>
      <c r="EU303" s="183"/>
      <c r="EV303" s="182"/>
      <c r="EW303" s="183"/>
      <c r="EX303" s="183"/>
      <c r="EY303" s="183"/>
      <c r="EZ303" s="183"/>
      <c r="FA303" s="183"/>
      <c r="FB303" s="183"/>
      <c r="FC303" s="183"/>
      <c r="FD303" s="183"/>
      <c r="FE303" s="183"/>
      <c r="FF303" s="120"/>
      <c r="FP303" s="120"/>
      <c r="FZ303" s="120"/>
      <c r="GJ303" s="120"/>
      <c r="GT303" s="120"/>
      <c r="HD303" s="120"/>
      <c r="HN303" s="120"/>
      <c r="HX303" s="120"/>
      <c r="IH303" s="120"/>
      <c r="IR303" s="120"/>
      <c r="JB303" s="120"/>
      <c r="JL303" s="120"/>
      <c r="JV303" s="120"/>
      <c r="KF303" s="120"/>
    </row>
    <row xmlns:x14ac="http://schemas.microsoft.com/office/spreadsheetml/2009/9/ac" r="304" s="3" customFormat="true" x14ac:dyDescent="0.25">
      <c r="A304" s="370"/>
      <c r="B304" s="120"/>
      <c r="L304" s="120"/>
      <c r="V304" s="120"/>
      <c r="AF304" s="120"/>
      <c r="AP304" s="120"/>
      <c r="AZ304" s="120"/>
      <c r="BJ304" s="120"/>
      <c r="BT304" s="120"/>
      <c r="CD304" s="120"/>
      <c r="CN304" s="120"/>
      <c r="CX304" s="182"/>
      <c r="CY304" s="183"/>
      <c r="CZ304" s="183"/>
      <c r="DA304" s="183"/>
      <c r="DB304" s="183"/>
      <c r="DC304" s="183"/>
      <c r="DD304" s="183"/>
      <c r="DE304" s="183"/>
      <c r="DF304" s="183"/>
      <c r="DG304" s="183"/>
      <c r="DH304" s="120"/>
      <c r="DR304" s="120"/>
      <c r="EB304" s="120"/>
      <c r="EL304" s="182"/>
      <c r="EM304" s="183"/>
      <c r="EN304" s="183"/>
      <c r="EO304" s="183"/>
      <c r="EP304" s="183"/>
      <c r="EQ304" s="183"/>
      <c r="ER304" s="183"/>
      <c r="ES304" s="183"/>
      <c r="ET304" s="183"/>
      <c r="EU304" s="183"/>
      <c r="EV304" s="182"/>
      <c r="EW304" s="183"/>
      <c r="EX304" s="183"/>
      <c r="EY304" s="183"/>
      <c r="EZ304" s="183"/>
      <c r="FA304" s="183"/>
      <c r="FB304" s="183"/>
      <c r="FC304" s="183"/>
      <c r="FD304" s="183"/>
      <c r="FE304" s="183"/>
      <c r="FF304" s="120"/>
      <c r="FP304" s="120"/>
      <c r="FZ304" s="120"/>
      <c r="GJ304" s="120"/>
      <c r="GT304" s="120"/>
      <c r="HD304" s="120"/>
      <c r="HN304" s="120"/>
      <c r="HX304" s="120"/>
      <c r="IH304" s="120"/>
      <c r="IR304" s="120"/>
      <c r="JB304" s="120"/>
      <c r="JL304" s="120"/>
      <c r="JV304" s="120"/>
      <c r="KF304" s="120"/>
    </row>
    <row xmlns:x14ac="http://schemas.microsoft.com/office/spreadsheetml/2009/9/ac" r="305" s="3" customFormat="true" x14ac:dyDescent="0.25">
      <c r="A305" s="370"/>
      <c r="B305" s="120"/>
      <c r="L305" s="120"/>
      <c r="V305" s="120"/>
      <c r="AF305" s="120"/>
      <c r="AP305" s="120"/>
      <c r="AZ305" s="120"/>
      <c r="BJ305" s="120"/>
      <c r="BT305" s="120"/>
      <c r="CD305" s="120"/>
      <c r="CN305" s="120"/>
      <c r="CX305" s="182"/>
      <c r="CY305" s="183"/>
      <c r="CZ305" s="183"/>
      <c r="DA305" s="183"/>
      <c r="DB305" s="183"/>
      <c r="DC305" s="183"/>
      <c r="DD305" s="183"/>
      <c r="DE305" s="183"/>
      <c r="DF305" s="183"/>
      <c r="DG305" s="183"/>
      <c r="DH305" s="120"/>
      <c r="DR305" s="120"/>
      <c r="EB305" s="120"/>
      <c r="EL305" s="182"/>
      <c r="EM305" s="183"/>
      <c r="EN305" s="183"/>
      <c r="EO305" s="183"/>
      <c r="EP305" s="183"/>
      <c r="EQ305" s="183"/>
      <c r="ER305" s="183"/>
      <c r="ES305" s="183"/>
      <c r="ET305" s="183"/>
      <c r="EU305" s="183"/>
      <c r="EV305" s="182"/>
      <c r="EW305" s="183"/>
      <c r="EX305" s="183"/>
      <c r="EY305" s="183"/>
      <c r="EZ305" s="183"/>
      <c r="FA305" s="183"/>
      <c r="FB305" s="183"/>
      <c r="FC305" s="183"/>
      <c r="FD305" s="183"/>
      <c r="FE305" s="183"/>
      <c r="FF305" s="120"/>
      <c r="FP305" s="120"/>
      <c r="FZ305" s="120"/>
      <c r="GJ305" s="120"/>
      <c r="GT305" s="120"/>
      <c r="HD305" s="120"/>
      <c r="HN305" s="120"/>
      <c r="HX305" s="120"/>
      <c r="IH305" s="120"/>
      <c r="IR305" s="120"/>
      <c r="JB305" s="120"/>
      <c r="JL305" s="120"/>
      <c r="JV305" s="120"/>
      <c r="KF305" s="120"/>
    </row>
    <row xmlns:x14ac="http://schemas.microsoft.com/office/spreadsheetml/2009/9/ac" r="306" s="3" customFormat="true" x14ac:dyDescent="0.25">
      <c r="A306" s="370"/>
      <c r="B306" s="120"/>
      <c r="L306" s="120"/>
      <c r="V306" s="120"/>
      <c r="AF306" s="120"/>
      <c r="AP306" s="120"/>
      <c r="AZ306" s="120"/>
      <c r="BJ306" s="120"/>
      <c r="BT306" s="120"/>
      <c r="CD306" s="120"/>
      <c r="CN306" s="120"/>
      <c r="CX306" s="182"/>
      <c r="CY306" s="183"/>
      <c r="CZ306" s="183"/>
      <c r="DA306" s="183"/>
      <c r="DB306" s="183"/>
      <c r="DC306" s="183"/>
      <c r="DD306" s="183"/>
      <c r="DE306" s="183"/>
      <c r="DF306" s="183"/>
      <c r="DG306" s="183"/>
      <c r="DH306" s="120"/>
      <c r="DR306" s="120"/>
      <c r="EB306" s="120"/>
      <c r="EL306" s="182"/>
      <c r="EM306" s="183"/>
      <c r="EN306" s="183"/>
      <c r="EO306" s="183"/>
      <c r="EP306" s="183"/>
      <c r="EQ306" s="183"/>
      <c r="ER306" s="183"/>
      <c r="ES306" s="183"/>
      <c r="ET306" s="183"/>
      <c r="EU306" s="183"/>
      <c r="EV306" s="182"/>
      <c r="EW306" s="183"/>
      <c r="EX306" s="183"/>
      <c r="EY306" s="183"/>
      <c r="EZ306" s="183"/>
      <c r="FA306" s="183"/>
      <c r="FB306" s="183"/>
      <c r="FC306" s="183"/>
      <c r="FD306" s="183"/>
      <c r="FE306" s="183"/>
      <c r="FF306" s="120"/>
      <c r="FP306" s="120"/>
      <c r="FZ306" s="120"/>
      <c r="GJ306" s="120"/>
      <c r="GT306" s="120"/>
      <c r="HD306" s="120"/>
      <c r="HN306" s="120"/>
      <c r="HX306" s="120"/>
      <c r="IH306" s="120"/>
      <c r="IR306" s="120"/>
      <c r="JB306" s="120"/>
      <c r="JL306" s="120"/>
      <c r="JV306" s="120"/>
      <c r="KF306" s="120"/>
    </row>
    <row xmlns:x14ac="http://schemas.microsoft.com/office/spreadsheetml/2009/9/ac" r="307" s="3" customFormat="true" x14ac:dyDescent="0.25">
      <c r="A307" s="370"/>
      <c r="B307" s="120"/>
      <c r="L307" s="120"/>
      <c r="V307" s="120"/>
      <c r="AF307" s="120"/>
      <c r="AP307" s="120"/>
      <c r="AZ307" s="120"/>
      <c r="BJ307" s="120"/>
      <c r="BT307" s="120"/>
      <c r="CD307" s="120"/>
      <c r="CN307" s="120"/>
      <c r="CX307" s="182"/>
      <c r="CY307" s="183"/>
      <c r="CZ307" s="183"/>
      <c r="DA307" s="183"/>
      <c r="DB307" s="183"/>
      <c r="DC307" s="183"/>
      <c r="DD307" s="183"/>
      <c r="DE307" s="183"/>
      <c r="DF307" s="183"/>
      <c r="DG307" s="183"/>
      <c r="DH307" s="120"/>
      <c r="DR307" s="120"/>
      <c r="EB307" s="120"/>
      <c r="EL307" s="182"/>
      <c r="EM307" s="183"/>
      <c r="EN307" s="183"/>
      <c r="EO307" s="183"/>
      <c r="EP307" s="183"/>
      <c r="EQ307" s="183"/>
      <c r="ER307" s="183"/>
      <c r="ES307" s="183"/>
      <c r="ET307" s="183"/>
      <c r="EU307" s="183"/>
      <c r="EV307" s="182"/>
      <c r="EW307" s="183"/>
      <c r="EX307" s="183"/>
      <c r="EY307" s="183"/>
      <c r="EZ307" s="183"/>
      <c r="FA307" s="183"/>
      <c r="FB307" s="183"/>
      <c r="FC307" s="183"/>
      <c r="FD307" s="183"/>
      <c r="FE307" s="183"/>
      <c r="FF307" s="120"/>
      <c r="FP307" s="120"/>
      <c r="FZ307" s="120"/>
      <c r="GJ307" s="120"/>
      <c r="GT307" s="120"/>
      <c r="HD307" s="120"/>
      <c r="HN307" s="120"/>
      <c r="HX307" s="120"/>
      <c r="IH307" s="120"/>
      <c r="IR307" s="120"/>
      <c r="JB307" s="120"/>
      <c r="JL307" s="120"/>
      <c r="JV307" s="120"/>
      <c r="KF307" s="120"/>
    </row>
    <row xmlns:x14ac="http://schemas.microsoft.com/office/spreadsheetml/2009/9/ac" r="308" s="3" customFormat="true" x14ac:dyDescent="0.25">
      <c r="A308" s="370"/>
      <c r="B308" s="120"/>
      <c r="L308" s="120"/>
      <c r="V308" s="120"/>
      <c r="AF308" s="120"/>
      <c r="AP308" s="120"/>
      <c r="AZ308" s="120"/>
      <c r="BJ308" s="120"/>
      <c r="BT308" s="120"/>
      <c r="CD308" s="120"/>
      <c r="CN308" s="120"/>
      <c r="CX308" s="182"/>
      <c r="CY308" s="183"/>
      <c r="CZ308" s="183"/>
      <c r="DA308" s="183"/>
      <c r="DB308" s="183"/>
      <c r="DC308" s="183"/>
      <c r="DD308" s="183"/>
      <c r="DE308" s="183"/>
      <c r="DF308" s="183"/>
      <c r="DG308" s="183"/>
      <c r="DH308" s="120"/>
      <c r="DR308" s="120"/>
      <c r="EB308" s="120"/>
      <c r="EL308" s="182"/>
      <c r="EM308" s="183"/>
      <c r="EN308" s="183"/>
      <c r="EO308" s="183"/>
      <c r="EP308" s="183"/>
      <c r="EQ308" s="183"/>
      <c r="ER308" s="183"/>
      <c r="ES308" s="183"/>
      <c r="ET308" s="183"/>
      <c r="EU308" s="183"/>
      <c r="EV308" s="182"/>
      <c r="EW308" s="183"/>
      <c r="EX308" s="183"/>
      <c r="EY308" s="183"/>
      <c r="EZ308" s="183"/>
      <c r="FA308" s="183"/>
      <c r="FB308" s="183"/>
      <c r="FC308" s="183"/>
      <c r="FD308" s="183"/>
      <c r="FE308" s="183"/>
      <c r="FF308" s="120"/>
      <c r="FP308" s="120"/>
      <c r="FZ308" s="120"/>
      <c r="GJ308" s="120"/>
      <c r="GT308" s="120"/>
      <c r="HD308" s="120"/>
      <c r="HN308" s="120"/>
      <c r="HX308" s="120"/>
      <c r="IH308" s="120"/>
      <c r="IR308" s="120"/>
      <c r="JB308" s="120"/>
      <c r="JL308" s="120"/>
      <c r="JV308" s="120"/>
      <c r="KF308" s="120"/>
    </row>
    <row xmlns:x14ac="http://schemas.microsoft.com/office/spreadsheetml/2009/9/ac" r="309" s="3" customFormat="true" x14ac:dyDescent="0.25">
      <c r="A309" s="370"/>
      <c r="B309" s="120"/>
      <c r="L309" s="120"/>
      <c r="V309" s="120"/>
      <c r="AF309" s="120"/>
      <c r="AP309" s="120"/>
      <c r="AZ309" s="120"/>
      <c r="BJ309" s="120"/>
      <c r="BT309" s="120"/>
      <c r="CD309" s="120"/>
      <c r="CN309" s="120"/>
      <c r="CX309" s="182"/>
      <c r="CY309" s="183"/>
      <c r="CZ309" s="183"/>
      <c r="DA309" s="183"/>
      <c r="DB309" s="183"/>
      <c r="DC309" s="183"/>
      <c r="DD309" s="183"/>
      <c r="DE309" s="183"/>
      <c r="DF309" s="183"/>
      <c r="DG309" s="183"/>
      <c r="DH309" s="120"/>
      <c r="DR309" s="120"/>
      <c r="EB309" s="120"/>
      <c r="EL309" s="182"/>
      <c r="EM309" s="183"/>
      <c r="EN309" s="183"/>
      <c r="EO309" s="183"/>
      <c r="EP309" s="183"/>
      <c r="EQ309" s="183"/>
      <c r="ER309" s="183"/>
      <c r="ES309" s="183"/>
      <c r="ET309" s="183"/>
      <c r="EU309" s="183"/>
      <c r="EV309" s="182"/>
      <c r="EW309" s="183"/>
      <c r="EX309" s="183"/>
      <c r="EY309" s="183"/>
      <c r="EZ309" s="183"/>
      <c r="FA309" s="183"/>
      <c r="FB309" s="183"/>
      <c r="FC309" s="183"/>
      <c r="FD309" s="183"/>
      <c r="FE309" s="183"/>
      <c r="FF309" s="120"/>
      <c r="FP309" s="120"/>
      <c r="FZ309" s="120"/>
      <c r="GJ309" s="120"/>
      <c r="GT309" s="120"/>
      <c r="HD309" s="120"/>
      <c r="HN309" s="120"/>
      <c r="HX309" s="120"/>
      <c r="IH309" s="120"/>
      <c r="IR309" s="120"/>
      <c r="JB309" s="120"/>
      <c r="JL309" s="120"/>
      <c r="JV309" s="120"/>
      <c r="KF309" s="120"/>
    </row>
    <row xmlns:x14ac="http://schemas.microsoft.com/office/spreadsheetml/2009/9/ac" r="310" s="3" customFormat="true" x14ac:dyDescent="0.25">
      <c r="A310" s="370"/>
      <c r="B310" s="120"/>
      <c r="L310" s="120"/>
      <c r="V310" s="120"/>
      <c r="AF310" s="120"/>
      <c r="AP310" s="120"/>
      <c r="AZ310" s="120"/>
      <c r="BJ310" s="120"/>
      <c r="BT310" s="120"/>
      <c r="CD310" s="120"/>
      <c r="CN310" s="120"/>
      <c r="CX310" s="182"/>
      <c r="CY310" s="183"/>
      <c r="CZ310" s="183"/>
      <c r="DA310" s="183"/>
      <c r="DB310" s="183"/>
      <c r="DC310" s="183"/>
      <c r="DD310" s="183"/>
      <c r="DE310" s="183"/>
      <c r="DF310" s="183"/>
      <c r="DG310" s="183"/>
      <c r="DH310" s="120"/>
      <c r="DR310" s="120"/>
      <c r="EB310" s="120"/>
      <c r="EL310" s="182"/>
      <c r="EM310" s="183"/>
      <c r="EN310" s="183"/>
      <c r="EO310" s="183"/>
      <c r="EP310" s="183"/>
      <c r="EQ310" s="183"/>
      <c r="ER310" s="183"/>
      <c r="ES310" s="183"/>
      <c r="ET310" s="183"/>
      <c r="EU310" s="183"/>
      <c r="EV310" s="182"/>
      <c r="EW310" s="183"/>
      <c r="EX310" s="183"/>
      <c r="EY310" s="183"/>
      <c r="EZ310" s="183"/>
      <c r="FA310" s="183"/>
      <c r="FB310" s="183"/>
      <c r="FC310" s="183"/>
      <c r="FD310" s="183"/>
      <c r="FE310" s="183"/>
      <c r="FF310" s="120"/>
      <c r="FP310" s="120"/>
      <c r="FZ310" s="120"/>
      <c r="GJ310" s="120"/>
      <c r="GT310" s="120"/>
      <c r="HD310" s="120"/>
      <c r="HN310" s="120"/>
      <c r="HX310" s="120"/>
      <c r="IH310" s="120"/>
      <c r="IR310" s="120"/>
      <c r="JB310" s="120"/>
      <c r="JL310" s="120"/>
      <c r="JV310" s="120"/>
      <c r="KF310" s="120"/>
    </row>
    <row xmlns:x14ac="http://schemas.microsoft.com/office/spreadsheetml/2009/9/ac" r="311" s="3" customFormat="true" x14ac:dyDescent="0.25">
      <c r="A311" s="370"/>
      <c r="B311" s="120"/>
      <c r="L311" s="120"/>
      <c r="V311" s="120"/>
      <c r="AF311" s="120"/>
      <c r="AP311" s="120"/>
      <c r="AZ311" s="120"/>
      <c r="BJ311" s="120"/>
      <c r="BT311" s="120"/>
      <c r="CD311" s="120"/>
      <c r="CN311" s="120"/>
      <c r="CX311" s="182"/>
      <c r="CY311" s="183"/>
      <c r="CZ311" s="183"/>
      <c r="DA311" s="183"/>
      <c r="DB311" s="183"/>
      <c r="DC311" s="183"/>
      <c r="DD311" s="183"/>
      <c r="DE311" s="183"/>
      <c r="DF311" s="183"/>
      <c r="DG311" s="183"/>
      <c r="DH311" s="120"/>
      <c r="DR311" s="120"/>
      <c r="EB311" s="120"/>
      <c r="EL311" s="182"/>
      <c r="EM311" s="183"/>
      <c r="EN311" s="183"/>
      <c r="EO311" s="183"/>
      <c r="EP311" s="183"/>
      <c r="EQ311" s="183"/>
      <c r="ER311" s="183"/>
      <c r="ES311" s="183"/>
      <c r="ET311" s="183"/>
      <c r="EU311" s="183"/>
      <c r="EV311" s="182"/>
      <c r="EW311" s="183"/>
      <c r="EX311" s="183"/>
      <c r="EY311" s="183"/>
      <c r="EZ311" s="183"/>
      <c r="FA311" s="183"/>
      <c r="FB311" s="183"/>
      <c r="FC311" s="183"/>
      <c r="FD311" s="183"/>
      <c r="FE311" s="183"/>
      <c r="FF311" s="120"/>
      <c r="FP311" s="120"/>
      <c r="FZ311" s="120"/>
      <c r="GJ311" s="120"/>
      <c r="GT311" s="120"/>
      <c r="HD311" s="120"/>
      <c r="HN311" s="120"/>
      <c r="HX311" s="120"/>
      <c r="IH311" s="120"/>
      <c r="IR311" s="120"/>
      <c r="JB311" s="120"/>
      <c r="JL311" s="120"/>
      <c r="JV311" s="120"/>
      <c r="KF311" s="120"/>
    </row>
    <row xmlns:x14ac="http://schemas.microsoft.com/office/spreadsheetml/2009/9/ac" r="312" s="3" customFormat="true" x14ac:dyDescent="0.25">
      <c r="A312" s="370"/>
      <c r="B312" s="120"/>
      <c r="L312" s="120"/>
      <c r="V312" s="120"/>
      <c r="AF312" s="120"/>
      <c r="AP312" s="120"/>
      <c r="AZ312" s="120"/>
      <c r="BJ312" s="120"/>
      <c r="BT312" s="120"/>
      <c r="CD312" s="120"/>
      <c r="CN312" s="120"/>
      <c r="CX312" s="182"/>
      <c r="CY312" s="183"/>
      <c r="CZ312" s="183"/>
      <c r="DA312" s="183"/>
      <c r="DB312" s="183"/>
      <c r="DC312" s="183"/>
      <c r="DD312" s="183"/>
      <c r="DE312" s="183"/>
      <c r="DF312" s="183"/>
      <c r="DG312" s="183"/>
      <c r="DH312" s="120"/>
      <c r="DR312" s="120"/>
      <c r="EB312" s="120"/>
      <c r="EL312" s="182"/>
      <c r="EM312" s="183"/>
      <c r="EN312" s="183"/>
      <c r="EO312" s="183"/>
      <c r="EP312" s="183"/>
      <c r="EQ312" s="183"/>
      <c r="ER312" s="183"/>
      <c r="ES312" s="183"/>
      <c r="ET312" s="183"/>
      <c r="EU312" s="183"/>
      <c r="EV312" s="182"/>
      <c r="EW312" s="183"/>
      <c r="EX312" s="183"/>
      <c r="EY312" s="183"/>
      <c r="EZ312" s="183"/>
      <c r="FA312" s="183"/>
      <c r="FB312" s="183"/>
      <c r="FC312" s="183"/>
      <c r="FD312" s="183"/>
      <c r="FE312" s="183"/>
      <c r="FF312" s="120"/>
      <c r="FP312" s="120"/>
      <c r="FZ312" s="120"/>
      <c r="GJ312" s="120"/>
      <c r="GT312" s="120"/>
      <c r="HD312" s="120"/>
      <c r="HN312" s="120"/>
      <c r="HX312" s="120"/>
      <c r="IH312" s="120"/>
      <c r="IR312" s="120"/>
      <c r="JB312" s="120"/>
      <c r="JL312" s="120"/>
      <c r="JV312" s="120"/>
      <c r="KF312" s="120"/>
    </row>
    <row xmlns:x14ac="http://schemas.microsoft.com/office/spreadsheetml/2009/9/ac" r="313" s="3" customFormat="true" x14ac:dyDescent="0.25">
      <c r="A313" s="370"/>
      <c r="B313" s="120"/>
      <c r="L313" s="120"/>
      <c r="V313" s="120"/>
      <c r="AF313" s="120"/>
      <c r="AP313" s="120"/>
      <c r="AZ313" s="120"/>
      <c r="BJ313" s="120"/>
      <c r="BT313" s="120"/>
      <c r="CD313" s="120"/>
      <c r="CN313" s="120"/>
      <c r="CX313" s="182"/>
      <c r="CY313" s="183"/>
      <c r="CZ313" s="183"/>
      <c r="DA313" s="183"/>
      <c r="DB313" s="183"/>
      <c r="DC313" s="183"/>
      <c r="DD313" s="183"/>
      <c r="DE313" s="183"/>
      <c r="DF313" s="183"/>
      <c r="DG313" s="183"/>
      <c r="DH313" s="120"/>
      <c r="DR313" s="120"/>
      <c r="EB313" s="120"/>
      <c r="EL313" s="182"/>
      <c r="EM313" s="183"/>
      <c r="EN313" s="183"/>
      <c r="EO313" s="183"/>
      <c r="EP313" s="183"/>
      <c r="EQ313" s="183"/>
      <c r="ER313" s="183"/>
      <c r="ES313" s="183"/>
      <c r="ET313" s="183"/>
      <c r="EU313" s="183"/>
      <c r="EV313" s="182"/>
      <c r="EW313" s="183"/>
      <c r="EX313" s="183"/>
      <c r="EY313" s="183"/>
      <c r="EZ313" s="183"/>
      <c r="FA313" s="183"/>
      <c r="FB313" s="183"/>
      <c r="FC313" s="183"/>
      <c r="FD313" s="183"/>
      <c r="FE313" s="183"/>
      <c r="FF313" s="120"/>
      <c r="FP313" s="120"/>
      <c r="FZ313" s="120"/>
      <c r="GJ313" s="120"/>
      <c r="GT313" s="120"/>
      <c r="HD313" s="120"/>
      <c r="HN313" s="120"/>
      <c r="HX313" s="120"/>
      <c r="IH313" s="120"/>
      <c r="IR313" s="120"/>
      <c r="JB313" s="120"/>
      <c r="JL313" s="120"/>
      <c r="JV313" s="120"/>
      <c r="KF313" s="120"/>
    </row>
    <row xmlns:x14ac="http://schemas.microsoft.com/office/spreadsheetml/2009/9/ac" r="314" s="3" customFormat="true" x14ac:dyDescent="0.25">
      <c r="A314" s="370"/>
      <c r="B314" s="120"/>
      <c r="L314" s="120"/>
      <c r="V314" s="120"/>
      <c r="AF314" s="120"/>
      <c r="AP314" s="120"/>
      <c r="AZ314" s="120"/>
      <c r="BJ314" s="120"/>
      <c r="BT314" s="120"/>
      <c r="CD314" s="120"/>
      <c r="CN314" s="120"/>
      <c r="CX314" s="182"/>
      <c r="CY314" s="183"/>
      <c r="CZ314" s="183"/>
      <c r="DA314" s="183"/>
      <c r="DB314" s="183"/>
      <c r="DC314" s="183"/>
      <c r="DD314" s="183"/>
      <c r="DE314" s="183"/>
      <c r="DF314" s="183"/>
      <c r="DG314" s="183"/>
      <c r="DH314" s="120"/>
      <c r="DR314" s="120"/>
      <c r="EB314" s="120"/>
      <c r="EL314" s="182"/>
      <c r="EM314" s="183"/>
      <c r="EN314" s="183"/>
      <c r="EO314" s="183"/>
      <c r="EP314" s="183"/>
      <c r="EQ314" s="183"/>
      <c r="ER314" s="183"/>
      <c r="ES314" s="183"/>
      <c r="ET314" s="183"/>
      <c r="EU314" s="183"/>
      <c r="EV314" s="182"/>
      <c r="EW314" s="183"/>
      <c r="EX314" s="183"/>
      <c r="EY314" s="183"/>
      <c r="EZ314" s="183"/>
      <c r="FA314" s="183"/>
      <c r="FB314" s="183"/>
      <c r="FC314" s="183"/>
      <c r="FD314" s="183"/>
      <c r="FE314" s="183"/>
      <c r="FF314" s="120"/>
      <c r="FP314" s="120"/>
      <c r="FZ314" s="120"/>
      <c r="GJ314" s="120"/>
      <c r="GT314" s="120"/>
      <c r="HD314" s="120"/>
      <c r="HN314" s="120"/>
      <c r="HX314" s="120"/>
      <c r="IH314" s="120"/>
      <c r="IR314" s="120"/>
      <c r="JB314" s="120"/>
      <c r="JL314" s="120"/>
      <c r="JV314" s="120"/>
      <c r="KF314" s="120"/>
    </row>
    <row xmlns:x14ac="http://schemas.microsoft.com/office/spreadsheetml/2009/9/ac" r="315" s="3" customFormat="true" x14ac:dyDescent="0.25">
      <c r="A315" s="370"/>
      <c r="B315" s="120"/>
      <c r="L315" s="120"/>
      <c r="V315" s="120"/>
      <c r="AF315" s="120"/>
      <c r="AP315" s="120"/>
      <c r="AZ315" s="120"/>
      <c r="BJ315" s="120"/>
      <c r="BT315" s="120"/>
      <c r="CD315" s="120"/>
      <c r="CN315" s="120"/>
      <c r="CX315" s="182"/>
      <c r="CY315" s="183"/>
      <c r="CZ315" s="183"/>
      <c r="DA315" s="183"/>
      <c r="DB315" s="183"/>
      <c r="DC315" s="183"/>
      <c r="DD315" s="183"/>
      <c r="DE315" s="183"/>
      <c r="DF315" s="183"/>
      <c r="DG315" s="183"/>
      <c r="DH315" s="120"/>
      <c r="DR315" s="120"/>
      <c r="EB315" s="120"/>
      <c r="EL315" s="182"/>
      <c r="EM315" s="183"/>
      <c r="EN315" s="183"/>
      <c r="EO315" s="183"/>
      <c r="EP315" s="183"/>
      <c r="EQ315" s="183"/>
      <c r="ER315" s="183"/>
      <c r="ES315" s="183"/>
      <c r="ET315" s="183"/>
      <c r="EU315" s="183"/>
      <c r="EV315" s="182"/>
      <c r="EW315" s="183"/>
      <c r="EX315" s="183"/>
      <c r="EY315" s="183"/>
      <c r="EZ315" s="183"/>
      <c r="FA315" s="183"/>
      <c r="FB315" s="183"/>
      <c r="FC315" s="183"/>
      <c r="FD315" s="183"/>
      <c r="FE315" s="183"/>
      <c r="FF315" s="120"/>
      <c r="FP315" s="120"/>
      <c r="FZ315" s="120"/>
      <c r="GJ315" s="120"/>
      <c r="GT315" s="120"/>
      <c r="HD315" s="120"/>
      <c r="HN315" s="120"/>
      <c r="HX315" s="120"/>
      <c r="IH315" s="120"/>
      <c r="IR315" s="120"/>
      <c r="JB315" s="120"/>
      <c r="JL315" s="120"/>
      <c r="JV315" s="120"/>
      <c r="KF315" s="120"/>
    </row>
    <row xmlns:x14ac="http://schemas.microsoft.com/office/spreadsheetml/2009/9/ac" r="316" s="3" customFormat="true" x14ac:dyDescent="0.25">
      <c r="A316" s="370"/>
      <c r="B316" s="120"/>
      <c r="L316" s="120"/>
      <c r="V316" s="120"/>
      <c r="AF316" s="120"/>
      <c r="AP316" s="120"/>
      <c r="AZ316" s="120"/>
      <c r="BJ316" s="120"/>
      <c r="BT316" s="120"/>
      <c r="CD316" s="120"/>
      <c r="CN316" s="120"/>
      <c r="CX316" s="182"/>
      <c r="CY316" s="183"/>
      <c r="CZ316" s="183"/>
      <c r="DA316" s="183"/>
      <c r="DB316" s="183"/>
      <c r="DC316" s="183"/>
      <c r="DD316" s="183"/>
      <c r="DE316" s="183"/>
      <c r="DF316" s="183"/>
      <c r="DG316" s="183"/>
      <c r="DH316" s="120"/>
      <c r="DR316" s="120"/>
      <c r="EB316" s="120"/>
      <c r="EL316" s="182"/>
      <c r="EM316" s="183"/>
      <c r="EN316" s="183"/>
      <c r="EO316" s="183"/>
      <c r="EP316" s="183"/>
      <c r="EQ316" s="183"/>
      <c r="ER316" s="183"/>
      <c r="ES316" s="183"/>
      <c r="ET316" s="183"/>
      <c r="EU316" s="183"/>
      <c r="EV316" s="182"/>
      <c r="EW316" s="183"/>
      <c r="EX316" s="183"/>
      <c r="EY316" s="183"/>
      <c r="EZ316" s="183"/>
      <c r="FA316" s="183"/>
      <c r="FB316" s="183"/>
      <c r="FC316" s="183"/>
      <c r="FD316" s="183"/>
      <c r="FE316" s="183"/>
      <c r="FF316" s="120"/>
      <c r="FP316" s="120"/>
      <c r="FZ316" s="120"/>
      <c r="GJ316" s="120"/>
      <c r="GT316" s="120"/>
      <c r="HD316" s="120"/>
      <c r="HN316" s="120"/>
      <c r="HX316" s="120"/>
      <c r="IH316" s="120"/>
      <c r="IR316" s="120"/>
      <c r="JB316" s="120"/>
      <c r="JL316" s="120"/>
      <c r="JV316" s="120"/>
      <c r="KF316" s="120"/>
    </row>
    <row xmlns:x14ac="http://schemas.microsoft.com/office/spreadsheetml/2009/9/ac" r="317" s="3" customFormat="true" x14ac:dyDescent="0.25">
      <c r="A317" s="370"/>
      <c r="B317" s="120"/>
      <c r="L317" s="120"/>
      <c r="V317" s="120"/>
      <c r="AF317" s="120"/>
      <c r="AP317" s="120"/>
      <c r="AZ317" s="120"/>
      <c r="BJ317" s="120"/>
      <c r="BT317" s="120"/>
      <c r="CD317" s="120"/>
      <c r="CN317" s="120"/>
      <c r="CX317" s="182"/>
      <c r="CY317" s="183"/>
      <c r="CZ317" s="183"/>
      <c r="DA317" s="183"/>
      <c r="DB317" s="183"/>
      <c r="DC317" s="183"/>
      <c r="DD317" s="183"/>
      <c r="DE317" s="183"/>
      <c r="DF317" s="183"/>
      <c r="DG317" s="183"/>
      <c r="DH317" s="120"/>
      <c r="DR317" s="120"/>
      <c r="EB317" s="120"/>
      <c r="EL317" s="182"/>
      <c r="EM317" s="183"/>
      <c r="EN317" s="183"/>
      <c r="EO317" s="183"/>
      <c r="EP317" s="183"/>
      <c r="EQ317" s="183"/>
      <c r="ER317" s="183"/>
      <c r="ES317" s="183"/>
      <c r="ET317" s="183"/>
      <c r="EU317" s="183"/>
      <c r="EV317" s="182"/>
      <c r="EW317" s="183"/>
      <c r="EX317" s="183"/>
      <c r="EY317" s="183"/>
      <c r="EZ317" s="183"/>
      <c r="FA317" s="183"/>
      <c r="FB317" s="183"/>
      <c r="FC317" s="183"/>
      <c r="FD317" s="183"/>
      <c r="FE317" s="183"/>
      <c r="FF317" s="120"/>
      <c r="FP317" s="120"/>
      <c r="FZ317" s="120"/>
      <c r="GJ317" s="120"/>
      <c r="GT317" s="120"/>
      <c r="HD317" s="120"/>
      <c r="HN317" s="120"/>
      <c r="HX317" s="120"/>
      <c r="IH317" s="120"/>
      <c r="IR317" s="120"/>
      <c r="JB317" s="120"/>
      <c r="JL317" s="120"/>
      <c r="JV317" s="120"/>
      <c r="KF317" s="120"/>
    </row>
    <row xmlns:x14ac="http://schemas.microsoft.com/office/spreadsheetml/2009/9/ac" r="318" s="3" customFormat="true" x14ac:dyDescent="0.25">
      <c r="A318" s="370"/>
      <c r="B318" s="120"/>
      <c r="L318" s="120"/>
      <c r="V318" s="120"/>
      <c r="AF318" s="120"/>
      <c r="AP318" s="120"/>
      <c r="AZ318" s="120"/>
      <c r="BJ318" s="120"/>
      <c r="BT318" s="120"/>
      <c r="CD318" s="120"/>
      <c r="CN318" s="120"/>
      <c r="CX318" s="182"/>
      <c r="CY318" s="183"/>
      <c r="CZ318" s="183"/>
      <c r="DA318" s="183"/>
      <c r="DB318" s="183"/>
      <c r="DC318" s="183"/>
      <c r="DD318" s="183"/>
      <c r="DE318" s="183"/>
      <c r="DF318" s="183"/>
      <c r="DG318" s="183"/>
      <c r="DH318" s="120"/>
      <c r="DR318" s="120"/>
      <c r="EB318" s="120"/>
      <c r="EL318" s="182"/>
      <c r="EM318" s="183"/>
      <c r="EN318" s="183"/>
      <c r="EO318" s="183"/>
      <c r="EP318" s="183"/>
      <c r="EQ318" s="183"/>
      <c r="ER318" s="183"/>
      <c r="ES318" s="183"/>
      <c r="ET318" s="183"/>
      <c r="EU318" s="183"/>
      <c r="EV318" s="182"/>
      <c r="EW318" s="183"/>
      <c r="EX318" s="183"/>
      <c r="EY318" s="183"/>
      <c r="EZ318" s="183"/>
      <c r="FA318" s="183"/>
      <c r="FB318" s="183"/>
      <c r="FC318" s="183"/>
      <c r="FD318" s="183"/>
      <c r="FE318" s="183"/>
      <c r="FF318" s="120"/>
      <c r="FP318" s="120"/>
      <c r="FZ318" s="120"/>
      <c r="GJ318" s="120"/>
      <c r="GT318" s="120"/>
      <c r="HD318" s="120"/>
      <c r="HN318" s="120"/>
      <c r="HX318" s="120"/>
      <c r="IH318" s="120"/>
      <c r="IR318" s="120"/>
      <c r="JB318" s="120"/>
      <c r="JL318" s="120"/>
      <c r="JV318" s="120"/>
      <c r="KF318" s="120"/>
    </row>
    <row xmlns:x14ac="http://schemas.microsoft.com/office/spreadsheetml/2009/9/ac" r="319" s="3" customFormat="true" x14ac:dyDescent="0.25">
      <c r="A319" s="370"/>
      <c r="B319" s="120"/>
      <c r="L319" s="120"/>
      <c r="V319" s="120"/>
      <c r="AF319" s="120"/>
      <c r="AP319" s="120"/>
      <c r="AZ319" s="120"/>
      <c r="BJ319" s="120"/>
      <c r="BT319" s="120"/>
      <c r="CD319" s="120"/>
      <c r="CN319" s="120"/>
      <c r="CX319" s="182"/>
      <c r="CY319" s="183"/>
      <c r="CZ319" s="183"/>
      <c r="DA319" s="183"/>
      <c r="DB319" s="183"/>
      <c r="DC319" s="183"/>
      <c r="DD319" s="183"/>
      <c r="DE319" s="183"/>
      <c r="DF319" s="183"/>
      <c r="DG319" s="183"/>
      <c r="DH319" s="120"/>
      <c r="DR319" s="120"/>
      <c r="EB319" s="120"/>
      <c r="EL319" s="182"/>
      <c r="EM319" s="183"/>
      <c r="EN319" s="183"/>
      <c r="EO319" s="183"/>
      <c r="EP319" s="183"/>
      <c r="EQ319" s="183"/>
      <c r="ER319" s="183"/>
      <c r="ES319" s="183"/>
      <c r="ET319" s="183"/>
      <c r="EU319" s="183"/>
      <c r="EV319" s="182"/>
      <c r="EW319" s="183"/>
      <c r="EX319" s="183"/>
      <c r="EY319" s="183"/>
      <c r="EZ319" s="183"/>
      <c r="FA319" s="183"/>
      <c r="FB319" s="183"/>
      <c r="FC319" s="183"/>
      <c r="FD319" s="183"/>
      <c r="FE319" s="183"/>
      <c r="FF319" s="120"/>
      <c r="FP319" s="120"/>
      <c r="FZ319" s="120"/>
      <c r="GJ319" s="120"/>
      <c r="GT319" s="120"/>
      <c r="HD319" s="120"/>
      <c r="HN319" s="120"/>
      <c r="HX319" s="120"/>
      <c r="IH319" s="120"/>
      <c r="IR319" s="120"/>
      <c r="JB319" s="120"/>
      <c r="JL319" s="120"/>
      <c r="JV319" s="120"/>
      <c r="KF319" s="120"/>
    </row>
    <row xmlns:x14ac="http://schemas.microsoft.com/office/spreadsheetml/2009/9/ac" r="320" s="3" customFormat="true" x14ac:dyDescent="0.25">
      <c r="A320" s="370"/>
      <c r="B320" s="120"/>
      <c r="L320" s="120"/>
      <c r="V320" s="120"/>
      <c r="AF320" s="120"/>
      <c r="AP320" s="120"/>
      <c r="AZ320" s="120"/>
      <c r="BJ320" s="120"/>
      <c r="BT320" s="120"/>
      <c r="CD320" s="120"/>
      <c r="CN320" s="120"/>
      <c r="CX320" s="182"/>
      <c r="CY320" s="183"/>
      <c r="CZ320" s="183"/>
      <c r="DA320" s="183"/>
      <c r="DB320" s="183"/>
      <c r="DC320" s="183"/>
      <c r="DD320" s="183"/>
      <c r="DE320" s="183"/>
      <c r="DF320" s="183"/>
      <c r="DG320" s="183"/>
      <c r="DH320" s="120"/>
      <c r="DR320" s="120"/>
      <c r="EB320" s="120"/>
      <c r="EL320" s="182"/>
      <c r="EM320" s="183"/>
      <c r="EN320" s="183"/>
      <c r="EO320" s="183"/>
      <c r="EP320" s="183"/>
      <c r="EQ320" s="183"/>
      <c r="ER320" s="183"/>
      <c r="ES320" s="183"/>
      <c r="ET320" s="183"/>
      <c r="EU320" s="183"/>
      <c r="EV320" s="182"/>
      <c r="EW320" s="183"/>
      <c r="EX320" s="183"/>
      <c r="EY320" s="183"/>
      <c r="EZ320" s="183"/>
      <c r="FA320" s="183"/>
      <c r="FB320" s="183"/>
      <c r="FC320" s="183"/>
      <c r="FD320" s="183"/>
      <c r="FE320" s="183"/>
      <c r="FF320" s="120"/>
      <c r="FP320" s="120"/>
      <c r="FZ320" s="120"/>
      <c r="GJ320" s="120"/>
      <c r="GT320" s="120"/>
      <c r="HD320" s="120"/>
      <c r="HN320" s="120"/>
      <c r="HX320" s="120"/>
      <c r="IH320" s="120"/>
      <c r="IR320" s="120"/>
      <c r="JB320" s="120"/>
      <c r="JL320" s="120"/>
      <c r="JV320" s="120"/>
      <c r="KF320" s="120"/>
    </row>
    <row xmlns:x14ac="http://schemas.microsoft.com/office/spreadsheetml/2009/9/ac" r="321" s="3" customFormat="true" x14ac:dyDescent="0.25">
      <c r="A321" s="370"/>
      <c r="B321" s="120"/>
      <c r="L321" s="120"/>
      <c r="V321" s="120"/>
      <c r="AF321" s="120"/>
      <c r="AP321" s="120"/>
      <c r="AZ321" s="120"/>
      <c r="BJ321" s="120"/>
      <c r="BT321" s="120"/>
      <c r="CD321" s="120"/>
      <c r="CN321" s="120"/>
      <c r="CX321" s="182"/>
      <c r="CY321" s="183"/>
      <c r="CZ321" s="183"/>
      <c r="DA321" s="183"/>
      <c r="DB321" s="183"/>
      <c r="DC321" s="183"/>
      <c r="DD321" s="183"/>
      <c r="DE321" s="183"/>
      <c r="DF321" s="183"/>
      <c r="DG321" s="183"/>
      <c r="DH321" s="120"/>
      <c r="DR321" s="120"/>
      <c r="EB321" s="120"/>
      <c r="EL321" s="182"/>
      <c r="EM321" s="183"/>
      <c r="EN321" s="183"/>
      <c r="EO321" s="183"/>
      <c r="EP321" s="183"/>
      <c r="EQ321" s="183"/>
      <c r="ER321" s="183"/>
      <c r="ES321" s="183"/>
      <c r="ET321" s="183"/>
      <c r="EU321" s="183"/>
      <c r="EV321" s="182"/>
      <c r="EW321" s="183"/>
      <c r="EX321" s="183"/>
      <c r="EY321" s="183"/>
      <c r="EZ321" s="183"/>
      <c r="FA321" s="183"/>
      <c r="FB321" s="183"/>
      <c r="FC321" s="183"/>
      <c r="FD321" s="183"/>
      <c r="FE321" s="183"/>
      <c r="FF321" s="120"/>
      <c r="FP321" s="120"/>
      <c r="FZ321" s="120"/>
      <c r="GJ321" s="120"/>
      <c r="GT321" s="120"/>
      <c r="HD321" s="120"/>
      <c r="HN321" s="120"/>
      <c r="HX321" s="120"/>
      <c r="IH321" s="120"/>
      <c r="IR321" s="120"/>
      <c r="JB321" s="120"/>
      <c r="JL321" s="120"/>
      <c r="JV321" s="120"/>
      <c r="KF321" s="120"/>
    </row>
    <row xmlns:x14ac="http://schemas.microsoft.com/office/spreadsheetml/2009/9/ac" r="322" s="3" customFormat="true" x14ac:dyDescent="0.25">
      <c r="A322" s="370"/>
      <c r="B322" s="120"/>
      <c r="L322" s="120"/>
      <c r="V322" s="120"/>
      <c r="AF322" s="120"/>
      <c r="AP322" s="120"/>
      <c r="AZ322" s="120"/>
      <c r="BJ322" s="120"/>
      <c r="BT322" s="120"/>
      <c r="CD322" s="120"/>
      <c r="CN322" s="120"/>
      <c r="CX322" s="182"/>
      <c r="CY322" s="183"/>
      <c r="CZ322" s="183"/>
      <c r="DA322" s="183"/>
      <c r="DB322" s="183"/>
      <c r="DC322" s="183"/>
      <c r="DD322" s="183"/>
      <c r="DE322" s="183"/>
      <c r="DF322" s="183"/>
      <c r="DG322" s="183"/>
      <c r="DH322" s="120"/>
      <c r="DR322" s="120"/>
      <c r="EB322" s="120"/>
      <c r="EL322" s="182"/>
      <c r="EM322" s="183"/>
      <c r="EN322" s="183"/>
      <c r="EO322" s="183"/>
      <c r="EP322" s="183"/>
      <c r="EQ322" s="183"/>
      <c r="ER322" s="183"/>
      <c r="ES322" s="183"/>
      <c r="ET322" s="183"/>
      <c r="EU322" s="183"/>
      <c r="EV322" s="182"/>
      <c r="EW322" s="183"/>
      <c r="EX322" s="183"/>
      <c r="EY322" s="183"/>
      <c r="EZ322" s="183"/>
      <c r="FA322" s="183"/>
      <c r="FB322" s="183"/>
      <c r="FC322" s="183"/>
      <c r="FD322" s="183"/>
      <c r="FE322" s="183"/>
      <c r="FF322" s="120"/>
      <c r="FP322" s="120"/>
      <c r="FZ322" s="120"/>
      <c r="GJ322" s="120"/>
      <c r="GT322" s="120"/>
      <c r="HD322" s="120"/>
      <c r="HN322" s="120"/>
      <c r="HX322" s="120"/>
      <c r="IH322" s="120"/>
      <c r="IR322" s="120"/>
      <c r="JB322" s="120"/>
      <c r="JL322" s="120"/>
      <c r="JV322" s="120"/>
      <c r="KF322" s="120"/>
    </row>
    <row xmlns:x14ac="http://schemas.microsoft.com/office/spreadsheetml/2009/9/ac" r="323" s="3" customFormat="true" x14ac:dyDescent="0.25">
      <c r="A323" s="370"/>
      <c r="B323" s="120"/>
      <c r="L323" s="120"/>
      <c r="V323" s="120"/>
      <c r="AF323" s="120"/>
      <c r="AP323" s="120"/>
      <c r="AZ323" s="120"/>
      <c r="BJ323" s="120"/>
      <c r="BT323" s="120"/>
      <c r="CD323" s="120"/>
      <c r="CN323" s="120"/>
      <c r="CX323" s="182"/>
      <c r="CY323" s="183"/>
      <c r="CZ323" s="183"/>
      <c r="DA323" s="183"/>
      <c r="DB323" s="183"/>
      <c r="DC323" s="183"/>
      <c r="DD323" s="183"/>
      <c r="DE323" s="183"/>
      <c r="DF323" s="183"/>
      <c r="DG323" s="183"/>
      <c r="DH323" s="120"/>
      <c r="DR323" s="120"/>
      <c r="EB323" s="120"/>
      <c r="EL323" s="182"/>
      <c r="EM323" s="183"/>
      <c r="EN323" s="183"/>
      <c r="EO323" s="183"/>
      <c r="EP323" s="183"/>
      <c r="EQ323" s="183"/>
      <c r="ER323" s="183"/>
      <c r="ES323" s="183"/>
      <c r="ET323" s="183"/>
      <c r="EU323" s="183"/>
      <c r="EV323" s="182"/>
      <c r="EW323" s="183"/>
      <c r="EX323" s="183"/>
      <c r="EY323" s="183"/>
      <c r="EZ323" s="183"/>
      <c r="FA323" s="183"/>
      <c r="FB323" s="183"/>
      <c r="FC323" s="183"/>
      <c r="FD323" s="183"/>
      <c r="FE323" s="183"/>
      <c r="FF323" s="120"/>
      <c r="FP323" s="120"/>
      <c r="FZ323" s="120"/>
      <c r="GJ323" s="120"/>
      <c r="GT323" s="120"/>
      <c r="HD323" s="120"/>
      <c r="HN323" s="120"/>
      <c r="HX323" s="120"/>
      <c r="IH323" s="120"/>
      <c r="IR323" s="120"/>
      <c r="JB323" s="120"/>
      <c r="JL323" s="120"/>
      <c r="JV323" s="120"/>
      <c r="KF323" s="120"/>
    </row>
    <row xmlns:x14ac="http://schemas.microsoft.com/office/spreadsheetml/2009/9/ac" r="324" s="3" customFormat="true" x14ac:dyDescent="0.25">
      <c r="A324" s="370"/>
      <c r="B324" s="120"/>
      <c r="L324" s="120"/>
      <c r="V324" s="120"/>
      <c r="AF324" s="120"/>
      <c r="AP324" s="120"/>
      <c r="AZ324" s="120"/>
      <c r="BJ324" s="120"/>
      <c r="BT324" s="120"/>
      <c r="CD324" s="120"/>
      <c r="CN324" s="120"/>
      <c r="CX324" s="182"/>
      <c r="CY324" s="183"/>
      <c r="CZ324" s="183"/>
      <c r="DA324" s="183"/>
      <c r="DB324" s="183"/>
      <c r="DC324" s="183"/>
      <c r="DD324" s="183"/>
      <c r="DE324" s="183"/>
      <c r="DF324" s="183"/>
      <c r="DG324" s="183"/>
      <c r="DH324" s="120"/>
      <c r="DR324" s="120"/>
      <c r="EB324" s="120"/>
      <c r="EL324" s="182"/>
      <c r="EM324" s="183"/>
      <c r="EN324" s="183"/>
      <c r="EO324" s="183"/>
      <c r="EP324" s="183"/>
      <c r="EQ324" s="183"/>
      <c r="ER324" s="183"/>
      <c r="ES324" s="183"/>
      <c r="ET324" s="183"/>
      <c r="EU324" s="183"/>
      <c r="EV324" s="182"/>
      <c r="EW324" s="183"/>
      <c r="EX324" s="183"/>
      <c r="EY324" s="183"/>
      <c r="EZ324" s="183"/>
      <c r="FA324" s="183"/>
      <c r="FB324" s="183"/>
      <c r="FC324" s="183"/>
      <c r="FD324" s="183"/>
      <c r="FE324" s="183"/>
      <c r="FF324" s="120"/>
      <c r="FP324" s="120"/>
      <c r="FZ324" s="120"/>
      <c r="GJ324" s="120"/>
      <c r="GT324" s="120"/>
      <c r="HD324" s="120"/>
      <c r="HN324" s="120"/>
      <c r="HX324" s="120"/>
      <c r="IH324" s="120"/>
      <c r="IR324" s="120"/>
      <c r="JB324" s="120"/>
      <c r="JL324" s="120"/>
      <c r="JV324" s="120"/>
      <c r="KF324" s="120"/>
    </row>
    <row xmlns:x14ac="http://schemas.microsoft.com/office/spreadsheetml/2009/9/ac" r="325" s="3" customFormat="true" x14ac:dyDescent="0.25">
      <c r="A325" s="370"/>
      <c r="B325" s="120"/>
      <c r="L325" s="120"/>
      <c r="V325" s="120"/>
      <c r="AF325" s="120"/>
      <c r="AP325" s="120"/>
      <c r="AZ325" s="120"/>
      <c r="BJ325" s="120"/>
      <c r="BT325" s="120"/>
      <c r="CD325" s="120"/>
      <c r="CN325" s="120"/>
      <c r="CX325" s="182"/>
      <c r="CY325" s="183"/>
      <c r="CZ325" s="183"/>
      <c r="DA325" s="183"/>
      <c r="DB325" s="183"/>
      <c r="DC325" s="183"/>
      <c r="DD325" s="183"/>
      <c r="DE325" s="183"/>
      <c r="DF325" s="183"/>
      <c r="DG325" s="183"/>
      <c r="DH325" s="120"/>
      <c r="DR325" s="120"/>
      <c r="EB325" s="120"/>
      <c r="EL325" s="182"/>
      <c r="EM325" s="183"/>
      <c r="EN325" s="183"/>
      <c r="EO325" s="183"/>
      <c r="EP325" s="183"/>
      <c r="EQ325" s="183"/>
      <c r="ER325" s="183"/>
      <c r="ES325" s="183"/>
      <c r="ET325" s="183"/>
      <c r="EU325" s="183"/>
      <c r="EV325" s="182"/>
      <c r="EW325" s="183"/>
      <c r="EX325" s="183"/>
      <c r="EY325" s="183"/>
      <c r="EZ325" s="183"/>
      <c r="FA325" s="183"/>
      <c r="FB325" s="183"/>
      <c r="FC325" s="183"/>
      <c r="FD325" s="183"/>
      <c r="FE325" s="183"/>
      <c r="FF325" s="120"/>
      <c r="FP325" s="120"/>
      <c r="FZ325" s="120"/>
      <c r="GJ325" s="120"/>
      <c r="GT325" s="120"/>
      <c r="HD325" s="120"/>
      <c r="HN325" s="120"/>
      <c r="HX325" s="120"/>
      <c r="IH325" s="120"/>
      <c r="IR325" s="120"/>
      <c r="JB325" s="120"/>
      <c r="JL325" s="120"/>
      <c r="JV325" s="120"/>
      <c r="KF325" s="120"/>
    </row>
    <row xmlns:x14ac="http://schemas.microsoft.com/office/spreadsheetml/2009/9/ac" r="326" s="3" customFormat="true" x14ac:dyDescent="0.25">
      <c r="A326" s="370"/>
      <c r="B326" s="120"/>
      <c r="L326" s="120"/>
      <c r="V326" s="120"/>
      <c r="AF326" s="120"/>
      <c r="AP326" s="120"/>
      <c r="AZ326" s="120"/>
      <c r="BJ326" s="120"/>
      <c r="BT326" s="120"/>
      <c r="CD326" s="120"/>
      <c r="CN326" s="120"/>
      <c r="CX326" s="182"/>
      <c r="CY326" s="183"/>
      <c r="CZ326" s="183"/>
      <c r="DA326" s="183"/>
      <c r="DB326" s="183"/>
      <c r="DC326" s="183"/>
      <c r="DD326" s="183"/>
      <c r="DE326" s="183"/>
      <c r="DF326" s="183"/>
      <c r="DG326" s="183"/>
      <c r="DH326" s="120"/>
      <c r="DR326" s="120"/>
      <c r="EB326" s="120"/>
      <c r="EL326" s="182"/>
      <c r="EM326" s="183"/>
      <c r="EN326" s="183"/>
      <c r="EO326" s="183"/>
      <c r="EP326" s="183"/>
      <c r="EQ326" s="183"/>
      <c r="ER326" s="183"/>
      <c r="ES326" s="183"/>
      <c r="ET326" s="183"/>
      <c r="EU326" s="183"/>
      <c r="EV326" s="182"/>
      <c r="EW326" s="183"/>
      <c r="EX326" s="183"/>
      <c r="EY326" s="183"/>
      <c r="EZ326" s="183"/>
      <c r="FA326" s="183"/>
      <c r="FB326" s="183"/>
      <c r="FC326" s="183"/>
      <c r="FD326" s="183"/>
      <c r="FE326" s="183"/>
      <c r="FF326" s="120"/>
      <c r="FP326" s="120"/>
      <c r="FZ326" s="120"/>
      <c r="GJ326" s="120"/>
      <c r="GT326" s="120"/>
      <c r="HD326" s="120"/>
      <c r="HN326" s="120"/>
      <c r="HX326" s="120"/>
      <c r="IH326" s="120"/>
      <c r="IR326" s="120"/>
      <c r="JB326" s="120"/>
      <c r="JL326" s="120"/>
      <c r="JV326" s="120"/>
      <c r="KF326" s="120"/>
    </row>
    <row xmlns:x14ac="http://schemas.microsoft.com/office/spreadsheetml/2009/9/ac" r="327" s="3" customFormat="true" x14ac:dyDescent="0.25">
      <c r="A327" s="370"/>
      <c r="B327" s="120"/>
      <c r="L327" s="120"/>
      <c r="V327" s="120"/>
      <c r="AF327" s="120"/>
      <c r="AP327" s="120"/>
      <c r="AZ327" s="120"/>
      <c r="BJ327" s="120"/>
      <c r="BT327" s="120"/>
      <c r="CD327" s="120"/>
      <c r="CN327" s="120"/>
      <c r="CX327" s="182"/>
      <c r="CY327" s="183"/>
      <c r="CZ327" s="183"/>
      <c r="DA327" s="183"/>
      <c r="DB327" s="183"/>
      <c r="DC327" s="183"/>
      <c r="DD327" s="183"/>
      <c r="DE327" s="183"/>
      <c r="DF327" s="183"/>
      <c r="DG327" s="183"/>
      <c r="DH327" s="120"/>
      <c r="DR327" s="120"/>
      <c r="EB327" s="120"/>
      <c r="EL327" s="182"/>
      <c r="EM327" s="183"/>
      <c r="EN327" s="183"/>
      <c r="EO327" s="183"/>
      <c r="EP327" s="183"/>
      <c r="EQ327" s="183"/>
      <c r="ER327" s="183"/>
      <c r="ES327" s="183"/>
      <c r="ET327" s="183"/>
      <c r="EU327" s="183"/>
      <c r="EV327" s="182"/>
      <c r="EW327" s="183"/>
      <c r="EX327" s="183"/>
      <c r="EY327" s="183"/>
      <c r="EZ327" s="183"/>
      <c r="FA327" s="183"/>
      <c r="FB327" s="183"/>
      <c r="FC327" s="183"/>
      <c r="FD327" s="183"/>
      <c r="FE327" s="183"/>
      <c r="FF327" s="120"/>
      <c r="FP327" s="120"/>
      <c r="FZ327" s="120"/>
      <c r="GJ327" s="120"/>
      <c r="GT327" s="120"/>
      <c r="HD327" s="120"/>
      <c r="HN327" s="120"/>
      <c r="HX327" s="120"/>
      <c r="IH327" s="120"/>
      <c r="IR327" s="120"/>
      <c r="JB327" s="120"/>
      <c r="JL327" s="120"/>
      <c r="JV327" s="120"/>
      <c r="KF327" s="120"/>
    </row>
    <row xmlns:x14ac="http://schemas.microsoft.com/office/spreadsheetml/2009/9/ac" r="328" s="3" customFormat="true" x14ac:dyDescent="0.25">
      <c r="A328" s="370"/>
      <c r="B328" s="120"/>
      <c r="L328" s="120"/>
      <c r="V328" s="120"/>
      <c r="AF328" s="120"/>
      <c r="AP328" s="120"/>
      <c r="AZ328" s="120"/>
      <c r="BJ328" s="120"/>
      <c r="BT328" s="120"/>
      <c r="CD328" s="120"/>
      <c r="CN328" s="120"/>
      <c r="CX328" s="182"/>
      <c r="CY328" s="183"/>
      <c r="CZ328" s="183"/>
      <c r="DA328" s="183"/>
      <c r="DB328" s="183"/>
      <c r="DC328" s="183"/>
      <c r="DD328" s="183"/>
      <c r="DE328" s="183"/>
      <c r="DF328" s="183"/>
      <c r="DG328" s="183"/>
      <c r="DH328" s="120"/>
      <c r="DR328" s="120"/>
      <c r="EB328" s="120"/>
      <c r="EL328" s="182"/>
      <c r="EM328" s="183"/>
      <c r="EN328" s="183"/>
      <c r="EO328" s="183"/>
      <c r="EP328" s="183"/>
      <c r="EQ328" s="183"/>
      <c r="ER328" s="183"/>
      <c r="ES328" s="183"/>
      <c r="ET328" s="183"/>
      <c r="EU328" s="183"/>
      <c r="EV328" s="182"/>
      <c r="EW328" s="183"/>
      <c r="EX328" s="183"/>
      <c r="EY328" s="183"/>
      <c r="EZ328" s="183"/>
      <c r="FA328" s="183"/>
      <c r="FB328" s="183"/>
      <c r="FC328" s="183"/>
      <c r="FD328" s="183"/>
      <c r="FE328" s="183"/>
      <c r="FF328" s="120"/>
      <c r="FP328" s="120"/>
      <c r="FZ328" s="120"/>
      <c r="GJ328" s="120"/>
      <c r="GT328" s="120"/>
      <c r="HD328" s="120"/>
      <c r="HN328" s="120"/>
      <c r="HX328" s="120"/>
      <c r="IH328" s="120"/>
      <c r="IR328" s="120"/>
      <c r="JB328" s="120"/>
      <c r="JL328" s="120"/>
      <c r="JV328" s="120"/>
      <c r="KF328" s="120"/>
    </row>
    <row xmlns:x14ac="http://schemas.microsoft.com/office/spreadsheetml/2009/9/ac" r="329" s="3" customFormat="true" x14ac:dyDescent="0.25">
      <c r="A329" s="370"/>
      <c r="B329" s="120"/>
      <c r="L329" s="120"/>
      <c r="V329" s="120"/>
      <c r="AF329" s="120"/>
      <c r="AP329" s="120"/>
      <c r="AZ329" s="120"/>
      <c r="BJ329" s="120"/>
      <c r="BT329" s="120"/>
      <c r="CD329" s="120"/>
      <c r="CN329" s="120"/>
      <c r="CX329" s="182"/>
      <c r="CY329" s="183"/>
      <c r="CZ329" s="183"/>
      <c r="DA329" s="183"/>
      <c r="DB329" s="183"/>
      <c r="DC329" s="183"/>
      <c r="DD329" s="183"/>
      <c r="DE329" s="183"/>
      <c r="DF329" s="183"/>
      <c r="DG329" s="183"/>
      <c r="DH329" s="120"/>
      <c r="DR329" s="120"/>
      <c r="EB329" s="120"/>
      <c r="EL329" s="182"/>
      <c r="EM329" s="183"/>
      <c r="EN329" s="183"/>
      <c r="EO329" s="183"/>
      <c r="EP329" s="183"/>
      <c r="EQ329" s="183"/>
      <c r="ER329" s="183"/>
      <c r="ES329" s="183"/>
      <c r="ET329" s="183"/>
      <c r="EU329" s="183"/>
      <c r="EV329" s="182"/>
      <c r="EW329" s="183"/>
      <c r="EX329" s="183"/>
      <c r="EY329" s="183"/>
      <c r="EZ329" s="183"/>
      <c r="FA329" s="183"/>
      <c r="FB329" s="183"/>
      <c r="FC329" s="183"/>
      <c r="FD329" s="183"/>
      <c r="FE329" s="183"/>
      <c r="FF329" s="120"/>
      <c r="FP329" s="120"/>
      <c r="FZ329" s="120"/>
      <c r="GJ329" s="120"/>
      <c r="GT329" s="120"/>
      <c r="HD329" s="120"/>
      <c r="HN329" s="120"/>
      <c r="HX329" s="120"/>
      <c r="IH329" s="120"/>
      <c r="IR329" s="120"/>
      <c r="JB329" s="120"/>
      <c r="JL329" s="120"/>
      <c r="JV329" s="120"/>
      <c r="KF329" s="120"/>
    </row>
    <row xmlns:x14ac="http://schemas.microsoft.com/office/spreadsheetml/2009/9/ac" r="330" s="3" customFormat="true" x14ac:dyDescent="0.25">
      <c r="A330" s="370"/>
      <c r="B330" s="120"/>
      <c r="L330" s="120"/>
      <c r="V330" s="120"/>
      <c r="AF330" s="120"/>
      <c r="AP330" s="120"/>
      <c r="AZ330" s="120"/>
      <c r="BJ330" s="120"/>
      <c r="BT330" s="120"/>
      <c r="CD330" s="120"/>
      <c r="CN330" s="120"/>
      <c r="CX330" s="182"/>
      <c r="CY330" s="183"/>
      <c r="CZ330" s="183"/>
      <c r="DA330" s="183"/>
      <c r="DB330" s="183"/>
      <c r="DC330" s="183"/>
      <c r="DD330" s="183"/>
      <c r="DE330" s="183"/>
      <c r="DF330" s="183"/>
      <c r="DG330" s="183"/>
      <c r="DH330" s="120"/>
      <c r="DR330" s="120"/>
      <c r="EB330" s="120"/>
      <c r="EL330" s="182"/>
      <c r="EM330" s="183"/>
      <c r="EN330" s="183"/>
      <c r="EO330" s="183"/>
      <c r="EP330" s="183"/>
      <c r="EQ330" s="183"/>
      <c r="ER330" s="183"/>
      <c r="ES330" s="183"/>
      <c r="ET330" s="183"/>
      <c r="EU330" s="183"/>
      <c r="EV330" s="182"/>
      <c r="EW330" s="183"/>
      <c r="EX330" s="183"/>
      <c r="EY330" s="183"/>
      <c r="EZ330" s="183"/>
      <c r="FA330" s="183"/>
      <c r="FB330" s="183"/>
      <c r="FC330" s="183"/>
      <c r="FD330" s="183"/>
      <c r="FE330" s="183"/>
      <c r="FF330" s="120"/>
      <c r="FP330" s="120"/>
      <c r="FZ330" s="120"/>
      <c r="GJ330" s="120"/>
      <c r="GT330" s="120"/>
      <c r="HD330" s="120"/>
      <c r="HN330" s="120"/>
      <c r="HX330" s="120"/>
      <c r="IH330" s="120"/>
      <c r="IR330" s="120"/>
      <c r="JB330" s="120"/>
      <c r="JL330" s="120"/>
      <c r="JV330" s="120"/>
      <c r="KF330" s="120"/>
    </row>
    <row xmlns:x14ac="http://schemas.microsoft.com/office/spreadsheetml/2009/9/ac" r="331" s="3" customFormat="true" x14ac:dyDescent="0.25">
      <c r="A331" s="370"/>
      <c r="B331" s="120"/>
      <c r="L331" s="120"/>
      <c r="V331" s="120"/>
      <c r="AF331" s="120"/>
      <c r="AP331" s="120"/>
      <c r="AZ331" s="120"/>
      <c r="BJ331" s="120"/>
      <c r="BT331" s="120"/>
      <c r="CD331" s="120"/>
      <c r="CN331" s="120"/>
      <c r="CX331" s="182"/>
      <c r="CY331" s="183"/>
      <c r="CZ331" s="183"/>
      <c r="DA331" s="183"/>
      <c r="DB331" s="183"/>
      <c r="DC331" s="183"/>
      <c r="DD331" s="183"/>
      <c r="DE331" s="183"/>
      <c r="DF331" s="183"/>
      <c r="DG331" s="183"/>
      <c r="DH331" s="120"/>
      <c r="DR331" s="120"/>
      <c r="EB331" s="120"/>
      <c r="EL331" s="182"/>
      <c r="EM331" s="183"/>
      <c r="EN331" s="183"/>
      <c r="EO331" s="183"/>
      <c r="EP331" s="183"/>
      <c r="EQ331" s="183"/>
      <c r="ER331" s="183"/>
      <c r="ES331" s="183"/>
      <c r="ET331" s="183"/>
      <c r="EU331" s="183"/>
      <c r="EV331" s="182"/>
      <c r="EW331" s="183"/>
      <c r="EX331" s="183"/>
      <c r="EY331" s="183"/>
      <c r="EZ331" s="183"/>
      <c r="FA331" s="183"/>
      <c r="FB331" s="183"/>
      <c r="FC331" s="183"/>
      <c r="FD331" s="183"/>
      <c r="FE331" s="183"/>
      <c r="FF331" s="120"/>
      <c r="FP331" s="120"/>
      <c r="FZ331" s="120"/>
      <c r="GJ331" s="120"/>
      <c r="GT331" s="120"/>
      <c r="HD331" s="120"/>
      <c r="HN331" s="120"/>
      <c r="HX331" s="120"/>
      <c r="IH331" s="120"/>
      <c r="IR331" s="120"/>
      <c r="JB331" s="120"/>
      <c r="JL331" s="120"/>
      <c r="JV331" s="120"/>
      <c r="KF331" s="120"/>
    </row>
    <row xmlns:x14ac="http://schemas.microsoft.com/office/spreadsheetml/2009/9/ac" r="332" s="3" customFormat="true" x14ac:dyDescent="0.25">
      <c r="A332" s="370"/>
      <c r="B332" s="120"/>
      <c r="L332" s="120"/>
      <c r="V332" s="120"/>
      <c r="AF332" s="120"/>
      <c r="AP332" s="120"/>
      <c r="AZ332" s="120"/>
      <c r="BJ332" s="120"/>
      <c r="BT332" s="120"/>
      <c r="CD332" s="120"/>
      <c r="CN332" s="120"/>
      <c r="CX332" s="182"/>
      <c r="CY332" s="183"/>
      <c r="CZ332" s="183"/>
      <c r="DA332" s="183"/>
      <c r="DB332" s="183"/>
      <c r="DC332" s="183"/>
      <c r="DD332" s="183"/>
      <c r="DE332" s="183"/>
      <c r="DF332" s="183"/>
      <c r="DG332" s="183"/>
      <c r="DH332" s="120"/>
      <c r="DR332" s="120"/>
      <c r="EB332" s="120"/>
      <c r="EL332" s="182"/>
      <c r="EM332" s="183"/>
      <c r="EN332" s="183"/>
      <c r="EO332" s="183"/>
      <c r="EP332" s="183"/>
      <c r="EQ332" s="183"/>
      <c r="ER332" s="183"/>
      <c r="ES332" s="183"/>
      <c r="ET332" s="183"/>
      <c r="EU332" s="183"/>
      <c r="EV332" s="182"/>
      <c r="EW332" s="183"/>
      <c r="EX332" s="183"/>
      <c r="EY332" s="183"/>
      <c r="EZ332" s="183"/>
      <c r="FA332" s="183"/>
      <c r="FB332" s="183"/>
      <c r="FC332" s="183"/>
      <c r="FD332" s="183"/>
      <c r="FE332" s="183"/>
      <c r="FF332" s="120"/>
      <c r="FP332" s="120"/>
      <c r="FZ332" s="120"/>
      <c r="GJ332" s="120"/>
      <c r="GT332" s="120"/>
      <c r="HD332" s="120"/>
      <c r="HN332" s="120"/>
      <c r="HX332" s="120"/>
      <c r="IH332" s="120"/>
      <c r="IR332" s="120"/>
      <c r="JB332" s="120"/>
      <c r="JL332" s="120"/>
      <c r="JV332" s="120"/>
      <c r="KF332" s="120"/>
    </row>
    <row xmlns:x14ac="http://schemas.microsoft.com/office/spreadsheetml/2009/9/ac" r="333" s="3" customFormat="true" x14ac:dyDescent="0.25">
      <c r="A333" s="370"/>
      <c r="B333" s="120"/>
      <c r="L333" s="120"/>
      <c r="V333" s="120"/>
      <c r="AF333" s="120"/>
      <c r="AP333" s="120"/>
      <c r="AZ333" s="120"/>
      <c r="BJ333" s="120"/>
      <c r="BT333" s="120"/>
      <c r="CD333" s="120"/>
      <c r="CN333" s="120"/>
      <c r="CX333" s="182"/>
      <c r="CY333" s="183"/>
      <c r="CZ333" s="183"/>
      <c r="DA333" s="183"/>
      <c r="DB333" s="183"/>
      <c r="DC333" s="183"/>
      <c r="DD333" s="183"/>
      <c r="DE333" s="183"/>
      <c r="DF333" s="183"/>
      <c r="DG333" s="183"/>
      <c r="DH333" s="120"/>
      <c r="DR333" s="120"/>
      <c r="EB333" s="120"/>
      <c r="EL333" s="182"/>
      <c r="EM333" s="183"/>
      <c r="EN333" s="183"/>
      <c r="EO333" s="183"/>
      <c r="EP333" s="183"/>
      <c r="EQ333" s="183"/>
      <c r="ER333" s="183"/>
      <c r="ES333" s="183"/>
      <c r="ET333" s="183"/>
      <c r="EU333" s="183"/>
      <c r="EV333" s="182"/>
      <c r="EW333" s="183"/>
      <c r="EX333" s="183"/>
      <c r="EY333" s="183"/>
      <c r="EZ333" s="183"/>
      <c r="FA333" s="183"/>
      <c r="FB333" s="183"/>
      <c r="FC333" s="183"/>
      <c r="FD333" s="183"/>
      <c r="FE333" s="183"/>
      <c r="FF333" s="120"/>
      <c r="FP333" s="120"/>
      <c r="FZ333" s="120"/>
      <c r="GJ333" s="120"/>
      <c r="GT333" s="120"/>
      <c r="HD333" s="120"/>
      <c r="HN333" s="120"/>
      <c r="HX333" s="120"/>
      <c r="IH333" s="120"/>
      <c r="IR333" s="120"/>
      <c r="JB333" s="120"/>
      <c r="JL333" s="120"/>
      <c r="JV333" s="120"/>
      <c r="KF333" s="120"/>
    </row>
    <row xmlns:x14ac="http://schemas.microsoft.com/office/spreadsheetml/2009/9/ac" r="334" s="3" customFormat="true" x14ac:dyDescent="0.25">
      <c r="A334" s="370"/>
      <c r="B334" s="120"/>
      <c r="L334" s="120"/>
      <c r="V334" s="120"/>
      <c r="AF334" s="120"/>
      <c r="AP334" s="120"/>
      <c r="AZ334" s="120"/>
      <c r="BJ334" s="120"/>
      <c r="BT334" s="120"/>
      <c r="CD334" s="120"/>
      <c r="CN334" s="120"/>
      <c r="CX334" s="182"/>
      <c r="CY334" s="183"/>
      <c r="CZ334" s="183"/>
      <c r="DA334" s="183"/>
      <c r="DB334" s="183"/>
      <c r="DC334" s="183"/>
      <c r="DD334" s="183"/>
      <c r="DE334" s="183"/>
      <c r="DF334" s="183"/>
      <c r="DG334" s="183"/>
      <c r="DH334" s="120"/>
      <c r="DR334" s="120"/>
      <c r="EB334" s="120"/>
      <c r="EL334" s="182"/>
      <c r="EM334" s="183"/>
      <c r="EN334" s="183"/>
      <c r="EO334" s="183"/>
      <c r="EP334" s="183"/>
      <c r="EQ334" s="183"/>
      <c r="ER334" s="183"/>
      <c r="ES334" s="183"/>
      <c r="ET334" s="183"/>
      <c r="EU334" s="183"/>
      <c r="EV334" s="182"/>
      <c r="EW334" s="183"/>
      <c r="EX334" s="183"/>
      <c r="EY334" s="183"/>
      <c r="EZ334" s="183"/>
      <c r="FA334" s="183"/>
      <c r="FB334" s="183"/>
      <c r="FC334" s="183"/>
      <c r="FD334" s="183"/>
      <c r="FE334" s="183"/>
      <c r="FF334" s="120"/>
      <c r="FP334" s="120"/>
      <c r="FZ334" s="120"/>
      <c r="GJ334" s="120"/>
      <c r="GT334" s="120"/>
      <c r="HD334" s="120"/>
      <c r="HN334" s="120"/>
      <c r="HX334" s="120"/>
      <c r="IH334" s="120"/>
      <c r="IR334" s="120"/>
      <c r="JB334" s="120"/>
      <c r="JL334" s="120"/>
      <c r="JV334" s="120"/>
      <c r="KF334" s="120"/>
    </row>
    <row xmlns:x14ac="http://schemas.microsoft.com/office/spreadsheetml/2009/9/ac" r="335" s="3" customFormat="true" x14ac:dyDescent="0.25">
      <c r="A335" s="370"/>
      <c r="B335" s="120"/>
      <c r="L335" s="120"/>
      <c r="V335" s="120"/>
      <c r="AF335" s="120"/>
      <c r="AP335" s="120"/>
      <c r="AZ335" s="120"/>
      <c r="BJ335" s="120"/>
      <c r="BT335" s="120"/>
      <c r="CD335" s="120"/>
      <c r="CN335" s="120"/>
      <c r="CX335" s="182"/>
      <c r="CY335" s="183"/>
      <c r="CZ335" s="183"/>
      <c r="DA335" s="183"/>
      <c r="DB335" s="183"/>
      <c r="DC335" s="183"/>
      <c r="DD335" s="183"/>
      <c r="DE335" s="183"/>
      <c r="DF335" s="183"/>
      <c r="DG335" s="183"/>
      <c r="DH335" s="120"/>
      <c r="DR335" s="120"/>
      <c r="EB335" s="120"/>
      <c r="EL335" s="182"/>
      <c r="EM335" s="183"/>
      <c r="EN335" s="183"/>
      <c r="EO335" s="183"/>
      <c r="EP335" s="183"/>
      <c r="EQ335" s="183"/>
      <c r="ER335" s="183"/>
      <c r="ES335" s="183"/>
      <c r="ET335" s="183"/>
      <c r="EU335" s="183"/>
      <c r="EV335" s="182"/>
      <c r="EW335" s="183"/>
      <c r="EX335" s="183"/>
      <c r="EY335" s="183"/>
      <c r="EZ335" s="183"/>
      <c r="FA335" s="183"/>
      <c r="FB335" s="183"/>
      <c r="FC335" s="183"/>
      <c r="FD335" s="183"/>
      <c r="FE335" s="183"/>
      <c r="FF335" s="120"/>
      <c r="FP335" s="120"/>
      <c r="FZ335" s="120"/>
      <c r="GJ335" s="120"/>
      <c r="GT335" s="120"/>
      <c r="HD335" s="120"/>
      <c r="HN335" s="120"/>
      <c r="HX335" s="120"/>
      <c r="IH335" s="120"/>
      <c r="IR335" s="120"/>
      <c r="JB335" s="120"/>
      <c r="JL335" s="120"/>
      <c r="JV335" s="120"/>
      <c r="KF335" s="120"/>
    </row>
    <row xmlns:x14ac="http://schemas.microsoft.com/office/spreadsheetml/2009/9/ac" r="336" s="3" customFormat="true" x14ac:dyDescent="0.25">
      <c r="A336" s="370"/>
      <c r="B336" s="120"/>
      <c r="L336" s="120"/>
      <c r="V336" s="120"/>
      <c r="AF336" s="120"/>
      <c r="AP336" s="120"/>
      <c r="AZ336" s="120"/>
      <c r="BJ336" s="120"/>
      <c r="BT336" s="120"/>
      <c r="CD336" s="120"/>
      <c r="CN336" s="120"/>
      <c r="CX336" s="182"/>
      <c r="CY336" s="183"/>
      <c r="CZ336" s="183"/>
      <c r="DA336" s="183"/>
      <c r="DB336" s="183"/>
      <c r="DC336" s="183"/>
      <c r="DD336" s="183"/>
      <c r="DE336" s="183"/>
      <c r="DF336" s="183"/>
      <c r="DG336" s="183"/>
      <c r="DH336" s="120"/>
      <c r="DR336" s="120"/>
      <c r="EB336" s="120"/>
      <c r="EL336" s="182"/>
      <c r="EM336" s="183"/>
      <c r="EN336" s="183"/>
      <c r="EO336" s="183"/>
      <c r="EP336" s="183"/>
      <c r="EQ336" s="183"/>
      <c r="ER336" s="183"/>
      <c r="ES336" s="183"/>
      <c r="ET336" s="183"/>
      <c r="EU336" s="183"/>
      <c r="EV336" s="182"/>
      <c r="EW336" s="183"/>
      <c r="EX336" s="183"/>
      <c r="EY336" s="183"/>
      <c r="EZ336" s="183"/>
      <c r="FA336" s="183"/>
      <c r="FB336" s="183"/>
      <c r="FC336" s="183"/>
      <c r="FD336" s="183"/>
      <c r="FE336" s="183"/>
      <c r="FF336" s="120"/>
      <c r="FP336" s="120"/>
      <c r="FZ336" s="120"/>
      <c r="GJ336" s="120"/>
      <c r="GT336" s="120"/>
      <c r="HD336" s="120"/>
      <c r="HN336" s="120"/>
      <c r="HX336" s="120"/>
      <c r="IH336" s="120"/>
      <c r="IR336" s="120"/>
      <c r="JB336" s="120"/>
      <c r="JL336" s="120"/>
      <c r="JV336" s="120"/>
      <c r="KF336" s="120"/>
    </row>
    <row xmlns:x14ac="http://schemas.microsoft.com/office/spreadsheetml/2009/9/ac" r="337" s="3" customFormat="true" x14ac:dyDescent="0.25">
      <c r="A337" s="370"/>
      <c r="B337" s="120"/>
      <c r="L337" s="120"/>
      <c r="V337" s="120"/>
      <c r="AF337" s="120"/>
      <c r="AP337" s="120"/>
      <c r="AZ337" s="120"/>
      <c r="BJ337" s="120"/>
      <c r="BT337" s="120"/>
      <c r="CD337" s="120"/>
      <c r="CN337" s="120"/>
      <c r="CX337" s="182"/>
      <c r="CY337" s="183"/>
      <c r="CZ337" s="183"/>
      <c r="DA337" s="183"/>
      <c r="DB337" s="183"/>
      <c r="DC337" s="183"/>
      <c r="DD337" s="183"/>
      <c r="DE337" s="183"/>
      <c r="DF337" s="183"/>
      <c r="DG337" s="183"/>
      <c r="DH337" s="120"/>
      <c r="DR337" s="120"/>
      <c r="EB337" s="120"/>
      <c r="EL337" s="182"/>
      <c r="EM337" s="183"/>
      <c r="EN337" s="183"/>
      <c r="EO337" s="183"/>
      <c r="EP337" s="183"/>
      <c r="EQ337" s="183"/>
      <c r="ER337" s="183"/>
      <c r="ES337" s="183"/>
      <c r="ET337" s="183"/>
      <c r="EU337" s="183"/>
      <c r="EV337" s="182"/>
      <c r="EW337" s="183"/>
      <c r="EX337" s="183"/>
      <c r="EY337" s="183"/>
      <c r="EZ337" s="183"/>
      <c r="FA337" s="183"/>
      <c r="FB337" s="183"/>
      <c r="FC337" s="183"/>
      <c r="FD337" s="183"/>
      <c r="FE337" s="183"/>
      <c r="FF337" s="120"/>
      <c r="FP337" s="120"/>
      <c r="FZ337" s="120"/>
      <c r="GJ337" s="120"/>
      <c r="GT337" s="120"/>
      <c r="HD337" s="120"/>
      <c r="HN337" s="120"/>
      <c r="HX337" s="120"/>
      <c r="IH337" s="120"/>
      <c r="IR337" s="120"/>
      <c r="JB337" s="120"/>
      <c r="JL337" s="120"/>
      <c r="JV337" s="120"/>
      <c r="KF337" s="120"/>
    </row>
    <row xmlns:x14ac="http://schemas.microsoft.com/office/spreadsheetml/2009/9/ac" r="338" s="3" customFormat="true" x14ac:dyDescent="0.25">
      <c r="A338" s="370"/>
      <c r="B338" s="120"/>
      <c r="L338" s="120"/>
      <c r="V338" s="120"/>
      <c r="AF338" s="120"/>
      <c r="AP338" s="120"/>
      <c r="AZ338" s="120"/>
      <c r="BJ338" s="120"/>
      <c r="BT338" s="120"/>
      <c r="CD338" s="120"/>
      <c r="CN338" s="120"/>
      <c r="CX338" s="182"/>
      <c r="CY338" s="183"/>
      <c r="CZ338" s="183"/>
      <c r="DA338" s="183"/>
      <c r="DB338" s="183"/>
      <c r="DC338" s="183"/>
      <c r="DD338" s="183"/>
      <c r="DE338" s="183"/>
      <c r="DF338" s="183"/>
      <c r="DG338" s="183"/>
      <c r="DH338" s="120"/>
      <c r="DR338" s="120"/>
      <c r="EB338" s="120"/>
      <c r="EL338" s="182"/>
      <c r="EM338" s="183"/>
      <c r="EN338" s="183"/>
      <c r="EO338" s="183"/>
      <c r="EP338" s="183"/>
      <c r="EQ338" s="183"/>
      <c r="ER338" s="183"/>
      <c r="ES338" s="183"/>
      <c r="ET338" s="183"/>
      <c r="EU338" s="183"/>
      <c r="EV338" s="182"/>
      <c r="EW338" s="183"/>
      <c r="EX338" s="183"/>
      <c r="EY338" s="183"/>
      <c r="EZ338" s="183"/>
      <c r="FA338" s="183"/>
      <c r="FB338" s="183"/>
      <c r="FC338" s="183"/>
      <c r="FD338" s="183"/>
      <c r="FE338" s="183"/>
      <c r="FF338" s="120"/>
      <c r="FP338" s="120"/>
      <c r="FZ338" s="120"/>
      <c r="GJ338" s="120"/>
      <c r="GT338" s="120"/>
      <c r="HD338" s="120"/>
      <c r="HN338" s="120"/>
      <c r="HX338" s="120"/>
      <c r="IH338" s="120"/>
      <c r="IR338" s="120"/>
      <c r="JB338" s="120"/>
      <c r="JL338" s="120"/>
      <c r="JV338" s="120"/>
      <c r="KF338" s="120"/>
    </row>
    <row xmlns:x14ac="http://schemas.microsoft.com/office/spreadsheetml/2009/9/ac" r="339" s="3" customFormat="true" x14ac:dyDescent="0.25">
      <c r="A339" s="370"/>
      <c r="B339" s="120"/>
      <c r="L339" s="120"/>
      <c r="V339" s="120"/>
      <c r="AF339" s="120"/>
      <c r="AP339" s="120"/>
      <c r="AZ339" s="120"/>
      <c r="BJ339" s="120"/>
      <c r="BT339" s="120"/>
      <c r="CD339" s="120"/>
      <c r="CN339" s="120"/>
      <c r="CX339" s="182"/>
      <c r="CY339" s="183"/>
      <c r="CZ339" s="183"/>
      <c r="DA339" s="183"/>
      <c r="DB339" s="183"/>
      <c r="DC339" s="183"/>
      <c r="DD339" s="183"/>
      <c r="DE339" s="183"/>
      <c r="DF339" s="183"/>
      <c r="DG339" s="183"/>
      <c r="DH339" s="120"/>
      <c r="DR339" s="120"/>
      <c r="EB339" s="120"/>
      <c r="EL339" s="182"/>
      <c r="EM339" s="183"/>
      <c r="EN339" s="183"/>
      <c r="EO339" s="183"/>
      <c r="EP339" s="183"/>
      <c r="EQ339" s="183"/>
      <c r="ER339" s="183"/>
      <c r="ES339" s="183"/>
      <c r="ET339" s="183"/>
      <c r="EU339" s="183"/>
      <c r="EV339" s="182"/>
      <c r="EW339" s="183"/>
      <c r="EX339" s="183"/>
      <c r="EY339" s="183"/>
      <c r="EZ339" s="183"/>
      <c r="FA339" s="183"/>
      <c r="FB339" s="183"/>
      <c r="FC339" s="183"/>
      <c r="FD339" s="183"/>
      <c r="FE339" s="183"/>
      <c r="FF339" s="120"/>
      <c r="FP339" s="120"/>
      <c r="FZ339" s="120"/>
      <c r="GJ339" s="120"/>
      <c r="GT339" s="120"/>
      <c r="HD339" s="120"/>
      <c r="HN339" s="120"/>
      <c r="HX339" s="120"/>
      <c r="IH339" s="120"/>
      <c r="IR339" s="120"/>
      <c r="JB339" s="120"/>
      <c r="JL339" s="120"/>
      <c r="JV339" s="120"/>
      <c r="KF339" s="120"/>
    </row>
    <row xmlns:x14ac="http://schemas.microsoft.com/office/spreadsheetml/2009/9/ac" r="340" s="3" customFormat="true" x14ac:dyDescent="0.25">
      <c r="A340" s="370"/>
      <c r="B340" s="120"/>
      <c r="L340" s="120"/>
      <c r="V340" s="120"/>
      <c r="AF340" s="120"/>
      <c r="AP340" s="120"/>
      <c r="AZ340" s="120"/>
      <c r="BJ340" s="120"/>
      <c r="BT340" s="120"/>
      <c r="CD340" s="120"/>
      <c r="CN340" s="120"/>
      <c r="CX340" s="182"/>
      <c r="CY340" s="183"/>
      <c r="CZ340" s="183"/>
      <c r="DA340" s="183"/>
      <c r="DB340" s="183"/>
      <c r="DC340" s="183"/>
      <c r="DD340" s="183"/>
      <c r="DE340" s="183"/>
      <c r="DF340" s="183"/>
      <c r="DG340" s="183"/>
      <c r="DH340" s="120"/>
      <c r="DR340" s="120"/>
      <c r="EB340" s="120"/>
      <c r="EL340" s="182"/>
      <c r="EM340" s="183"/>
      <c r="EN340" s="183"/>
      <c r="EO340" s="183"/>
      <c r="EP340" s="183"/>
      <c r="EQ340" s="183"/>
      <c r="ER340" s="183"/>
      <c r="ES340" s="183"/>
      <c r="ET340" s="183"/>
      <c r="EU340" s="183"/>
      <c r="EV340" s="182"/>
      <c r="EW340" s="183"/>
      <c r="EX340" s="183"/>
      <c r="EY340" s="183"/>
      <c r="EZ340" s="183"/>
      <c r="FA340" s="183"/>
      <c r="FB340" s="183"/>
      <c r="FC340" s="183"/>
      <c r="FD340" s="183"/>
      <c r="FE340" s="183"/>
      <c r="FF340" s="120"/>
      <c r="FP340" s="120"/>
      <c r="FZ340" s="120"/>
      <c r="GJ340" s="120"/>
      <c r="GT340" s="120"/>
      <c r="HD340" s="120"/>
      <c r="HN340" s="120"/>
      <c r="HX340" s="120"/>
      <c r="IH340" s="120"/>
      <c r="IR340" s="120"/>
      <c r="JB340" s="120"/>
      <c r="JL340" s="120"/>
      <c r="JV340" s="120"/>
      <c r="KF340" s="120"/>
    </row>
    <row xmlns:x14ac="http://schemas.microsoft.com/office/spreadsheetml/2009/9/ac" r="341" s="3" customFormat="true" x14ac:dyDescent="0.25">
      <c r="A341" s="370"/>
      <c r="B341" s="120"/>
      <c r="L341" s="120"/>
      <c r="V341" s="120"/>
      <c r="AF341" s="120"/>
      <c r="AP341" s="120"/>
      <c r="AZ341" s="120"/>
      <c r="BJ341" s="120"/>
      <c r="BT341" s="120"/>
      <c r="CD341" s="120"/>
      <c r="CN341" s="120"/>
      <c r="CX341" s="182"/>
      <c r="CY341" s="183"/>
      <c r="CZ341" s="183"/>
      <c r="DA341" s="183"/>
      <c r="DB341" s="183"/>
      <c r="DC341" s="183"/>
      <c r="DD341" s="183"/>
      <c r="DE341" s="183"/>
      <c r="DF341" s="183"/>
      <c r="DG341" s="183"/>
      <c r="DH341" s="120"/>
      <c r="DR341" s="120"/>
      <c r="EB341" s="120"/>
      <c r="EL341" s="182"/>
      <c r="EM341" s="183"/>
      <c r="EN341" s="183"/>
      <c r="EO341" s="183"/>
      <c r="EP341" s="183"/>
      <c r="EQ341" s="183"/>
      <c r="ER341" s="183"/>
      <c r="ES341" s="183"/>
      <c r="ET341" s="183"/>
      <c r="EU341" s="183"/>
      <c r="EV341" s="182"/>
      <c r="EW341" s="183"/>
      <c r="EX341" s="183"/>
      <c r="EY341" s="183"/>
      <c r="EZ341" s="183"/>
      <c r="FA341" s="183"/>
      <c r="FB341" s="183"/>
      <c r="FC341" s="183"/>
      <c r="FD341" s="183"/>
      <c r="FE341" s="183"/>
      <c r="FF341" s="120"/>
      <c r="FP341" s="120"/>
      <c r="FZ341" s="120"/>
      <c r="GJ341" s="120"/>
      <c r="GT341" s="120"/>
      <c r="HD341" s="120"/>
      <c r="HN341" s="120"/>
      <c r="HX341" s="120"/>
      <c r="IH341" s="120"/>
      <c r="IR341" s="120"/>
      <c r="JB341" s="120"/>
      <c r="JL341" s="120"/>
      <c r="JV341" s="120"/>
      <c r="KF341" s="120"/>
    </row>
    <row xmlns:x14ac="http://schemas.microsoft.com/office/spreadsheetml/2009/9/ac" r="342" s="3" customFormat="true" x14ac:dyDescent="0.25">
      <c r="A342" s="370"/>
      <c r="B342" s="120"/>
      <c r="L342" s="120"/>
      <c r="V342" s="120"/>
      <c r="AF342" s="120"/>
      <c r="AP342" s="120"/>
      <c r="AZ342" s="120"/>
      <c r="BJ342" s="120"/>
      <c r="BT342" s="120"/>
      <c r="CD342" s="120"/>
      <c r="CN342" s="120"/>
      <c r="CX342" s="182"/>
      <c r="CY342" s="183"/>
      <c r="CZ342" s="183"/>
      <c r="DA342" s="183"/>
      <c r="DB342" s="183"/>
      <c r="DC342" s="183"/>
      <c r="DD342" s="183"/>
      <c r="DE342" s="183"/>
      <c r="DF342" s="183"/>
      <c r="DG342" s="183"/>
      <c r="DH342" s="120"/>
      <c r="DR342" s="120"/>
      <c r="EB342" s="120"/>
      <c r="EL342" s="182"/>
      <c r="EM342" s="183"/>
      <c r="EN342" s="183"/>
      <c r="EO342" s="183"/>
      <c r="EP342" s="183"/>
      <c r="EQ342" s="183"/>
      <c r="ER342" s="183"/>
      <c r="ES342" s="183"/>
      <c r="ET342" s="183"/>
      <c r="EU342" s="183"/>
      <c r="EV342" s="182"/>
      <c r="EW342" s="183"/>
      <c r="EX342" s="183"/>
      <c r="EY342" s="183"/>
      <c r="EZ342" s="183"/>
      <c r="FA342" s="183"/>
      <c r="FB342" s="183"/>
      <c r="FC342" s="183"/>
      <c r="FD342" s="183"/>
      <c r="FE342" s="183"/>
      <c r="FF342" s="120"/>
      <c r="FP342" s="120"/>
      <c r="FZ342" s="120"/>
      <c r="GJ342" s="120"/>
      <c r="GT342" s="120"/>
      <c r="HD342" s="120"/>
      <c r="HN342" s="120"/>
      <c r="HX342" s="120"/>
      <c r="IH342" s="120"/>
      <c r="IR342" s="120"/>
      <c r="JB342" s="120"/>
      <c r="JL342" s="120"/>
      <c r="JV342" s="120"/>
      <c r="KF342" s="120"/>
    </row>
    <row xmlns:x14ac="http://schemas.microsoft.com/office/spreadsheetml/2009/9/ac" r="343" s="3" customFormat="true" x14ac:dyDescent="0.25">
      <c r="A343" s="370"/>
      <c r="B343" s="120"/>
      <c r="L343" s="120"/>
      <c r="V343" s="120"/>
      <c r="AF343" s="120"/>
      <c r="AP343" s="120"/>
      <c r="AZ343" s="120"/>
      <c r="BJ343" s="120"/>
      <c r="BT343" s="120"/>
      <c r="CD343" s="120"/>
      <c r="CN343" s="120"/>
      <c r="CX343" s="182"/>
      <c r="CY343" s="183"/>
      <c r="CZ343" s="183"/>
      <c r="DA343" s="183"/>
      <c r="DB343" s="183"/>
      <c r="DC343" s="183"/>
      <c r="DD343" s="183"/>
      <c r="DE343" s="183"/>
      <c r="DF343" s="183"/>
      <c r="DG343" s="183"/>
      <c r="DH343" s="120"/>
      <c r="DR343" s="120"/>
      <c r="EB343" s="120"/>
      <c r="EL343" s="182"/>
      <c r="EM343" s="183"/>
      <c r="EN343" s="183"/>
      <c r="EO343" s="183"/>
      <c r="EP343" s="183"/>
      <c r="EQ343" s="183"/>
      <c r="ER343" s="183"/>
      <c r="ES343" s="183"/>
      <c r="ET343" s="183"/>
      <c r="EU343" s="183"/>
      <c r="EV343" s="182"/>
      <c r="EW343" s="183"/>
      <c r="EX343" s="183"/>
      <c r="EY343" s="183"/>
      <c r="EZ343" s="183"/>
      <c r="FA343" s="183"/>
      <c r="FB343" s="183"/>
      <c r="FC343" s="183"/>
      <c r="FD343" s="183"/>
      <c r="FE343" s="183"/>
      <c r="FF343" s="120"/>
      <c r="FP343" s="120"/>
      <c r="FZ343" s="120"/>
      <c r="GJ343" s="120"/>
      <c r="GT343" s="120"/>
      <c r="HD343" s="120"/>
      <c r="HN343" s="120"/>
      <c r="HX343" s="120"/>
      <c r="IH343" s="120"/>
      <c r="IR343" s="120"/>
      <c r="JB343" s="120"/>
      <c r="JL343" s="120"/>
      <c r="JV343" s="120"/>
      <c r="KF343" s="120"/>
    </row>
    <row xmlns:x14ac="http://schemas.microsoft.com/office/spreadsheetml/2009/9/ac" r="344" s="3" customFormat="true" x14ac:dyDescent="0.25">
      <c r="A344" s="370"/>
      <c r="B344" s="120"/>
      <c r="L344" s="120"/>
      <c r="V344" s="120"/>
      <c r="AF344" s="120"/>
      <c r="AP344" s="120"/>
      <c r="AZ344" s="120"/>
      <c r="BJ344" s="120"/>
      <c r="BT344" s="120"/>
      <c r="CD344" s="120"/>
      <c r="CN344" s="120"/>
      <c r="CX344" s="182"/>
      <c r="CY344" s="183"/>
      <c r="CZ344" s="183"/>
      <c r="DA344" s="183"/>
      <c r="DB344" s="183"/>
      <c r="DC344" s="183"/>
      <c r="DD344" s="183"/>
      <c r="DE344" s="183"/>
      <c r="DF344" s="183"/>
      <c r="DG344" s="183"/>
      <c r="DH344" s="120"/>
      <c r="DR344" s="120"/>
      <c r="EB344" s="120"/>
      <c r="EL344" s="182"/>
      <c r="EM344" s="183"/>
      <c r="EN344" s="183"/>
      <c r="EO344" s="183"/>
      <c r="EP344" s="183"/>
      <c r="EQ344" s="183"/>
      <c r="ER344" s="183"/>
      <c r="ES344" s="183"/>
      <c r="ET344" s="183"/>
      <c r="EU344" s="183"/>
      <c r="EV344" s="182"/>
      <c r="EW344" s="183"/>
      <c r="EX344" s="183"/>
      <c r="EY344" s="183"/>
      <c r="EZ344" s="183"/>
      <c r="FA344" s="183"/>
      <c r="FB344" s="183"/>
      <c r="FC344" s="183"/>
      <c r="FD344" s="183"/>
      <c r="FE344" s="183"/>
      <c r="FF344" s="120"/>
      <c r="FP344" s="120"/>
      <c r="FZ344" s="120"/>
      <c r="GJ344" s="120"/>
      <c r="GT344" s="120"/>
      <c r="HD344" s="120"/>
      <c r="HN344" s="120"/>
      <c r="HX344" s="120"/>
      <c r="IH344" s="120"/>
      <c r="IR344" s="120"/>
      <c r="JB344" s="120"/>
      <c r="JL344" s="120"/>
      <c r="JV344" s="120"/>
      <c r="KF344" s="120"/>
    </row>
    <row xmlns:x14ac="http://schemas.microsoft.com/office/spreadsheetml/2009/9/ac" r="345" s="3" customFormat="true" x14ac:dyDescent="0.25">
      <c r="A345" s="370"/>
      <c r="B345" s="120"/>
      <c r="L345" s="120"/>
      <c r="V345" s="120"/>
      <c r="AF345" s="120"/>
      <c r="AP345" s="120"/>
      <c r="AZ345" s="120"/>
      <c r="BJ345" s="120"/>
      <c r="BT345" s="120"/>
      <c r="CD345" s="120"/>
      <c r="CN345" s="120"/>
      <c r="CX345" s="182"/>
      <c r="CY345" s="183"/>
      <c r="CZ345" s="183"/>
      <c r="DA345" s="183"/>
      <c r="DB345" s="183"/>
      <c r="DC345" s="183"/>
      <c r="DD345" s="183"/>
      <c r="DE345" s="183"/>
      <c r="DF345" s="183"/>
      <c r="DG345" s="183"/>
      <c r="DH345" s="120"/>
      <c r="DR345" s="120"/>
      <c r="EB345" s="120"/>
      <c r="EL345" s="182"/>
      <c r="EM345" s="183"/>
      <c r="EN345" s="183"/>
      <c r="EO345" s="183"/>
      <c r="EP345" s="183"/>
      <c r="EQ345" s="183"/>
      <c r="ER345" s="183"/>
      <c r="ES345" s="183"/>
      <c r="ET345" s="183"/>
      <c r="EU345" s="183"/>
      <c r="EV345" s="182"/>
      <c r="EW345" s="183"/>
      <c r="EX345" s="183"/>
      <c r="EY345" s="183"/>
      <c r="EZ345" s="183"/>
      <c r="FA345" s="183"/>
      <c r="FB345" s="183"/>
      <c r="FC345" s="183"/>
      <c r="FD345" s="183"/>
      <c r="FE345" s="183"/>
      <c r="FF345" s="120"/>
      <c r="FP345" s="120"/>
      <c r="FZ345" s="120"/>
      <c r="GJ345" s="120"/>
      <c r="GT345" s="120"/>
      <c r="HD345" s="120"/>
      <c r="HN345" s="120"/>
      <c r="HX345" s="120"/>
      <c r="IH345" s="120"/>
      <c r="IR345" s="120"/>
      <c r="JB345" s="120"/>
      <c r="JL345" s="120"/>
      <c r="JV345" s="120"/>
      <c r="KF345" s="120"/>
    </row>
    <row xmlns:x14ac="http://schemas.microsoft.com/office/spreadsheetml/2009/9/ac" r="346" s="3" customFormat="true" x14ac:dyDescent="0.25">
      <c r="A346" s="370"/>
      <c r="B346" s="120"/>
      <c r="L346" s="120"/>
      <c r="V346" s="120"/>
      <c r="AF346" s="120"/>
      <c r="AP346" s="120"/>
      <c r="AZ346" s="120"/>
      <c r="BJ346" s="120"/>
      <c r="BT346" s="120"/>
      <c r="CD346" s="120"/>
      <c r="CN346" s="120"/>
      <c r="CX346" s="182"/>
      <c r="CY346" s="183"/>
      <c r="CZ346" s="183"/>
      <c r="DA346" s="183"/>
      <c r="DB346" s="183"/>
      <c r="DC346" s="183"/>
      <c r="DD346" s="183"/>
      <c r="DE346" s="183"/>
      <c r="DF346" s="183"/>
      <c r="DG346" s="183"/>
      <c r="DH346" s="120"/>
      <c r="DR346" s="120"/>
      <c r="EB346" s="120"/>
      <c r="EL346" s="182"/>
      <c r="EM346" s="183"/>
      <c r="EN346" s="183"/>
      <c r="EO346" s="183"/>
      <c r="EP346" s="183"/>
      <c r="EQ346" s="183"/>
      <c r="ER346" s="183"/>
      <c r="ES346" s="183"/>
      <c r="ET346" s="183"/>
      <c r="EU346" s="183"/>
      <c r="EV346" s="182"/>
      <c r="EW346" s="183"/>
      <c r="EX346" s="183"/>
      <c r="EY346" s="183"/>
      <c r="EZ346" s="183"/>
      <c r="FA346" s="183"/>
      <c r="FB346" s="183"/>
      <c r="FC346" s="183"/>
      <c r="FD346" s="183"/>
      <c r="FE346" s="183"/>
      <c r="FF346" s="120"/>
      <c r="FP346" s="120"/>
      <c r="FZ346" s="120"/>
      <c r="GJ346" s="120"/>
      <c r="GT346" s="120"/>
      <c r="HD346" s="120"/>
      <c r="HN346" s="120"/>
      <c r="HX346" s="120"/>
      <c r="IH346" s="120"/>
      <c r="IR346" s="120"/>
      <c r="JB346" s="120"/>
      <c r="JL346" s="120"/>
      <c r="JV346" s="120"/>
      <c r="KF346" s="120"/>
    </row>
    <row xmlns:x14ac="http://schemas.microsoft.com/office/spreadsheetml/2009/9/ac" r="347" s="3" customFormat="true" x14ac:dyDescent="0.25">
      <c r="A347" s="370"/>
      <c r="B347" s="120"/>
      <c r="L347" s="120"/>
      <c r="V347" s="120"/>
      <c r="AF347" s="120"/>
      <c r="AP347" s="120"/>
      <c r="AZ347" s="120"/>
      <c r="BJ347" s="120"/>
      <c r="BT347" s="120"/>
      <c r="CD347" s="120"/>
      <c r="CN347" s="120"/>
      <c r="CX347" s="182"/>
      <c r="CY347" s="183"/>
      <c r="CZ347" s="183"/>
      <c r="DA347" s="183"/>
      <c r="DB347" s="183"/>
      <c r="DC347" s="183"/>
      <c r="DD347" s="183"/>
      <c r="DE347" s="183"/>
      <c r="DF347" s="183"/>
      <c r="DG347" s="183"/>
      <c r="DH347" s="120"/>
      <c r="DR347" s="120"/>
      <c r="EB347" s="120"/>
      <c r="EL347" s="182"/>
      <c r="EM347" s="183"/>
      <c r="EN347" s="183"/>
      <c r="EO347" s="183"/>
      <c r="EP347" s="183"/>
      <c r="EQ347" s="183"/>
      <c r="ER347" s="183"/>
      <c r="ES347" s="183"/>
      <c r="ET347" s="183"/>
      <c r="EU347" s="183"/>
      <c r="EV347" s="182"/>
      <c r="EW347" s="183"/>
      <c r="EX347" s="183"/>
      <c r="EY347" s="183"/>
      <c r="EZ347" s="183"/>
      <c r="FA347" s="183"/>
      <c r="FB347" s="183"/>
      <c r="FC347" s="183"/>
      <c r="FD347" s="183"/>
      <c r="FE347" s="183"/>
      <c r="FF347" s="120"/>
      <c r="FP347" s="120"/>
      <c r="FZ347" s="120"/>
      <c r="GJ347" s="120"/>
      <c r="GT347" s="120"/>
      <c r="HD347" s="120"/>
      <c r="HN347" s="120"/>
      <c r="HX347" s="120"/>
      <c r="IH347" s="120"/>
      <c r="IR347" s="120"/>
      <c r="JB347" s="120"/>
      <c r="JL347" s="120"/>
      <c r="JV347" s="120"/>
      <c r="KF347" s="120"/>
    </row>
    <row xmlns:x14ac="http://schemas.microsoft.com/office/spreadsheetml/2009/9/ac" r="348" s="3" customFormat="true" x14ac:dyDescent="0.25">
      <c r="A348" s="370"/>
      <c r="B348" s="120"/>
      <c r="L348" s="120"/>
      <c r="V348" s="120"/>
      <c r="AF348" s="120"/>
      <c r="AP348" s="120"/>
      <c r="AZ348" s="120"/>
      <c r="BJ348" s="120"/>
      <c r="BT348" s="120"/>
      <c r="CD348" s="120"/>
      <c r="CN348" s="120"/>
      <c r="CX348" s="182"/>
      <c r="CY348" s="183"/>
      <c r="CZ348" s="183"/>
      <c r="DA348" s="183"/>
      <c r="DB348" s="183"/>
      <c r="DC348" s="183"/>
      <c r="DD348" s="183"/>
      <c r="DE348" s="183"/>
      <c r="DF348" s="183"/>
      <c r="DG348" s="183"/>
      <c r="DH348" s="120"/>
      <c r="DR348" s="120"/>
      <c r="EB348" s="120"/>
      <c r="EL348" s="182"/>
      <c r="EM348" s="183"/>
      <c r="EN348" s="183"/>
      <c r="EO348" s="183"/>
      <c r="EP348" s="183"/>
      <c r="EQ348" s="183"/>
      <c r="ER348" s="183"/>
      <c r="ES348" s="183"/>
      <c r="ET348" s="183"/>
      <c r="EU348" s="183"/>
      <c r="EV348" s="182"/>
      <c r="EW348" s="183"/>
      <c r="EX348" s="183"/>
      <c r="EY348" s="183"/>
      <c r="EZ348" s="183"/>
      <c r="FA348" s="183"/>
      <c r="FB348" s="183"/>
      <c r="FC348" s="183"/>
      <c r="FD348" s="183"/>
      <c r="FE348" s="183"/>
      <c r="FF348" s="120"/>
      <c r="FP348" s="120"/>
      <c r="FZ348" s="120"/>
      <c r="GJ348" s="120"/>
      <c r="GT348" s="120"/>
      <c r="HD348" s="120"/>
      <c r="HN348" s="120"/>
      <c r="HX348" s="120"/>
      <c r="IH348" s="120"/>
      <c r="IR348" s="120"/>
      <c r="JB348" s="120"/>
      <c r="JL348" s="120"/>
      <c r="JV348" s="120"/>
      <c r="KF348" s="120"/>
    </row>
    <row xmlns:x14ac="http://schemas.microsoft.com/office/spreadsheetml/2009/9/ac" r="349" s="3" customFormat="true" x14ac:dyDescent="0.25">
      <c r="A349" s="370"/>
      <c r="B349" s="120"/>
      <c r="L349" s="120"/>
      <c r="V349" s="120"/>
      <c r="AF349" s="120"/>
      <c r="AP349" s="120"/>
      <c r="AZ349" s="120"/>
      <c r="BJ349" s="120"/>
      <c r="BT349" s="120"/>
      <c r="CD349" s="120"/>
      <c r="CN349" s="120"/>
      <c r="CX349" s="182"/>
      <c r="CY349" s="183"/>
      <c r="CZ349" s="183"/>
      <c r="DA349" s="183"/>
      <c r="DB349" s="183"/>
      <c r="DC349" s="183"/>
      <c r="DD349" s="183"/>
      <c r="DE349" s="183"/>
      <c r="DF349" s="183"/>
      <c r="DG349" s="183"/>
      <c r="DH349" s="120"/>
      <c r="DR349" s="120"/>
      <c r="EB349" s="120"/>
      <c r="EL349" s="182"/>
      <c r="EM349" s="183"/>
      <c r="EN349" s="183"/>
      <c r="EO349" s="183"/>
      <c r="EP349" s="183"/>
      <c r="EQ349" s="183"/>
      <c r="ER349" s="183"/>
      <c r="ES349" s="183"/>
      <c r="ET349" s="183"/>
      <c r="EU349" s="183"/>
      <c r="EV349" s="182"/>
      <c r="EW349" s="183"/>
      <c r="EX349" s="183"/>
      <c r="EY349" s="183"/>
      <c r="EZ349" s="183"/>
      <c r="FA349" s="183"/>
      <c r="FB349" s="183"/>
      <c r="FC349" s="183"/>
      <c r="FD349" s="183"/>
      <c r="FE349" s="183"/>
      <c r="FF349" s="120"/>
      <c r="FP349" s="120"/>
      <c r="FZ349" s="120"/>
      <c r="GJ349" s="120"/>
      <c r="GT349" s="120"/>
      <c r="HD349" s="120"/>
      <c r="HN349" s="120"/>
      <c r="HX349" s="120"/>
      <c r="IH349" s="120"/>
      <c r="IR349" s="120"/>
      <c r="JB349" s="120"/>
      <c r="JL349" s="120"/>
      <c r="JV349" s="120"/>
      <c r="KF349" s="120"/>
    </row>
    <row xmlns:x14ac="http://schemas.microsoft.com/office/spreadsheetml/2009/9/ac" r="350" s="3" customFormat="true" x14ac:dyDescent="0.25">
      <c r="A350" s="370"/>
      <c r="B350" s="120"/>
      <c r="L350" s="120"/>
      <c r="V350" s="120"/>
      <c r="AF350" s="120"/>
      <c r="AP350" s="120"/>
      <c r="AZ350" s="120"/>
      <c r="BJ350" s="120"/>
      <c r="BT350" s="120"/>
      <c r="CD350" s="120"/>
      <c r="CN350" s="120"/>
      <c r="CX350" s="182"/>
      <c r="CY350" s="183"/>
      <c r="CZ350" s="183"/>
      <c r="DA350" s="183"/>
      <c r="DB350" s="183"/>
      <c r="DC350" s="183"/>
      <c r="DD350" s="183"/>
      <c r="DE350" s="183"/>
      <c r="DF350" s="183"/>
      <c r="DG350" s="183"/>
      <c r="DH350" s="120"/>
      <c r="DR350" s="120"/>
      <c r="EB350" s="120"/>
      <c r="EL350" s="182"/>
      <c r="EM350" s="183"/>
      <c r="EN350" s="183"/>
      <c r="EO350" s="183"/>
      <c r="EP350" s="183"/>
      <c r="EQ350" s="183"/>
      <c r="ER350" s="183"/>
      <c r="ES350" s="183"/>
      <c r="ET350" s="183"/>
      <c r="EU350" s="183"/>
      <c r="EV350" s="182"/>
      <c r="EW350" s="183"/>
      <c r="EX350" s="183"/>
      <c r="EY350" s="183"/>
      <c r="EZ350" s="183"/>
      <c r="FA350" s="183"/>
      <c r="FB350" s="183"/>
      <c r="FC350" s="183"/>
      <c r="FD350" s="183"/>
      <c r="FE350" s="183"/>
      <c r="FF350" s="120"/>
      <c r="FP350" s="120"/>
      <c r="FZ350" s="120"/>
      <c r="GJ350" s="120"/>
      <c r="GT350" s="120"/>
      <c r="HD350" s="120"/>
      <c r="HN350" s="120"/>
      <c r="HX350" s="120"/>
      <c r="IH350" s="120"/>
      <c r="IR350" s="120"/>
      <c r="JB350" s="120"/>
      <c r="JL350" s="120"/>
      <c r="JV350" s="120"/>
      <c r="KF350" s="120"/>
    </row>
    <row xmlns:x14ac="http://schemas.microsoft.com/office/spreadsheetml/2009/9/ac" r="351" s="3" customFormat="true" x14ac:dyDescent="0.25">
      <c r="A351" s="370"/>
      <c r="B351" s="120"/>
      <c r="L351" s="120"/>
      <c r="V351" s="120"/>
      <c r="AF351" s="120"/>
      <c r="AP351" s="120"/>
      <c r="AZ351" s="120"/>
      <c r="BJ351" s="120"/>
      <c r="BT351" s="120"/>
      <c r="CD351" s="120"/>
      <c r="CN351" s="120"/>
      <c r="CX351" s="182"/>
      <c r="CY351" s="183"/>
      <c r="CZ351" s="183"/>
      <c r="DA351" s="183"/>
      <c r="DB351" s="183"/>
      <c r="DC351" s="183"/>
      <c r="DD351" s="183"/>
      <c r="DE351" s="183"/>
      <c r="DF351" s="183"/>
      <c r="DG351" s="183"/>
      <c r="DH351" s="120"/>
      <c r="DR351" s="120"/>
      <c r="EB351" s="120"/>
      <c r="EL351" s="182"/>
      <c r="EM351" s="183"/>
      <c r="EN351" s="183"/>
      <c r="EO351" s="183"/>
      <c r="EP351" s="183"/>
      <c r="EQ351" s="183"/>
      <c r="ER351" s="183"/>
      <c r="ES351" s="183"/>
      <c r="ET351" s="183"/>
      <c r="EU351" s="183"/>
      <c r="EV351" s="182"/>
      <c r="EW351" s="183"/>
      <c r="EX351" s="183"/>
      <c r="EY351" s="183"/>
      <c r="EZ351" s="183"/>
      <c r="FA351" s="183"/>
      <c r="FB351" s="183"/>
      <c r="FC351" s="183"/>
      <c r="FD351" s="183"/>
      <c r="FE351" s="183"/>
      <c r="FF351" s="120"/>
      <c r="FP351" s="120"/>
      <c r="FZ351" s="120"/>
      <c r="GJ351" s="120"/>
      <c r="GT351" s="120"/>
      <c r="HD351" s="120"/>
      <c r="HN351" s="120"/>
      <c r="HX351" s="120"/>
      <c r="IH351" s="120"/>
      <c r="IR351" s="120"/>
      <c r="JB351" s="120"/>
      <c r="JL351" s="120"/>
      <c r="JV351" s="120"/>
      <c r="KF351" s="120"/>
    </row>
    <row xmlns:x14ac="http://schemas.microsoft.com/office/spreadsheetml/2009/9/ac" r="352" s="3" customFormat="true" x14ac:dyDescent="0.25">
      <c r="A352" s="370"/>
      <c r="B352" s="120"/>
      <c r="L352" s="120"/>
      <c r="V352" s="120"/>
      <c r="AF352" s="120"/>
      <c r="AP352" s="120"/>
      <c r="AZ352" s="120"/>
      <c r="BJ352" s="120"/>
      <c r="BT352" s="120"/>
      <c r="CD352" s="120"/>
      <c r="CN352" s="120"/>
      <c r="CX352" s="182"/>
      <c r="CY352" s="183"/>
      <c r="CZ352" s="183"/>
      <c r="DA352" s="183"/>
      <c r="DB352" s="183"/>
      <c r="DC352" s="183"/>
      <c r="DD352" s="183"/>
      <c r="DE352" s="183"/>
      <c r="DF352" s="183"/>
      <c r="DG352" s="183"/>
      <c r="DH352" s="120"/>
      <c r="DR352" s="120"/>
      <c r="EB352" s="120"/>
      <c r="EL352" s="182"/>
      <c r="EM352" s="183"/>
      <c r="EN352" s="183"/>
      <c r="EO352" s="183"/>
      <c r="EP352" s="183"/>
      <c r="EQ352" s="183"/>
      <c r="ER352" s="183"/>
      <c r="ES352" s="183"/>
      <c r="ET352" s="183"/>
      <c r="EU352" s="183"/>
      <c r="EV352" s="182"/>
      <c r="EW352" s="183"/>
      <c r="EX352" s="183"/>
      <c r="EY352" s="183"/>
      <c r="EZ352" s="183"/>
      <c r="FA352" s="183"/>
      <c r="FB352" s="183"/>
      <c r="FC352" s="183"/>
      <c r="FD352" s="183"/>
      <c r="FE352" s="183"/>
      <c r="FF352" s="120"/>
      <c r="FP352" s="120"/>
      <c r="FZ352" s="120"/>
      <c r="GJ352" s="120"/>
      <c r="GT352" s="120"/>
      <c r="HD352" s="120"/>
      <c r="HN352" s="120"/>
      <c r="HX352" s="120"/>
      <c r="IH352" s="120"/>
      <c r="IR352" s="120"/>
      <c r="JB352" s="120"/>
      <c r="JL352" s="120"/>
      <c r="JV352" s="120"/>
      <c r="KF352" s="120"/>
    </row>
    <row xmlns:x14ac="http://schemas.microsoft.com/office/spreadsheetml/2009/9/ac" r="353" s="3" customFormat="true" x14ac:dyDescent="0.25">
      <c r="A353" s="370"/>
      <c r="B353" s="120"/>
      <c r="L353" s="120"/>
      <c r="V353" s="120"/>
      <c r="AF353" s="120"/>
      <c r="AP353" s="120"/>
      <c r="AZ353" s="120"/>
      <c r="BJ353" s="120"/>
      <c r="BT353" s="120"/>
      <c r="CD353" s="120"/>
      <c r="CN353" s="120"/>
      <c r="CX353" s="182"/>
      <c r="CY353" s="183"/>
      <c r="CZ353" s="183"/>
      <c r="DA353" s="183"/>
      <c r="DB353" s="183"/>
      <c r="DC353" s="183"/>
      <c r="DD353" s="183"/>
      <c r="DE353" s="183"/>
      <c r="DF353" s="183"/>
      <c r="DG353" s="183"/>
      <c r="DH353" s="120"/>
      <c r="DR353" s="120"/>
      <c r="EB353" s="120"/>
      <c r="EL353" s="182"/>
      <c r="EM353" s="183"/>
      <c r="EN353" s="183"/>
      <c r="EO353" s="183"/>
      <c r="EP353" s="183"/>
      <c r="EQ353" s="183"/>
      <c r="ER353" s="183"/>
      <c r="ES353" s="183"/>
      <c r="ET353" s="183"/>
      <c r="EU353" s="183"/>
      <c r="EV353" s="182"/>
      <c r="EW353" s="183"/>
      <c r="EX353" s="183"/>
      <c r="EY353" s="183"/>
      <c r="EZ353" s="183"/>
      <c r="FA353" s="183"/>
      <c r="FB353" s="183"/>
      <c r="FC353" s="183"/>
      <c r="FD353" s="183"/>
      <c r="FE353" s="183"/>
      <c r="FF353" s="120"/>
      <c r="FP353" s="120"/>
      <c r="FZ353" s="120"/>
      <c r="GJ353" s="120"/>
      <c r="GT353" s="120"/>
      <c r="HD353" s="120"/>
      <c r="HN353" s="120"/>
      <c r="HX353" s="120"/>
      <c r="IH353" s="120"/>
      <c r="IR353" s="120"/>
      <c r="JB353" s="120"/>
      <c r="JL353" s="120"/>
      <c r="JV353" s="120"/>
      <c r="KF353" s="120"/>
    </row>
    <row xmlns:x14ac="http://schemas.microsoft.com/office/spreadsheetml/2009/9/ac" r="354" s="3" customFormat="true" x14ac:dyDescent="0.25">
      <c r="A354" s="370"/>
      <c r="B354" s="120"/>
      <c r="L354" s="120"/>
      <c r="V354" s="120"/>
      <c r="AF354" s="120"/>
      <c r="AP354" s="120"/>
      <c r="AZ354" s="120"/>
      <c r="BJ354" s="120"/>
      <c r="BT354" s="120"/>
      <c r="CD354" s="120"/>
      <c r="CN354" s="120"/>
      <c r="CX354" s="182"/>
      <c r="CY354" s="183"/>
      <c r="CZ354" s="183"/>
      <c r="DA354" s="183"/>
      <c r="DB354" s="183"/>
      <c r="DC354" s="183"/>
      <c r="DD354" s="183"/>
      <c r="DE354" s="183"/>
      <c r="DF354" s="183"/>
      <c r="DG354" s="183"/>
      <c r="DH354" s="120"/>
      <c r="DR354" s="120"/>
      <c r="EB354" s="120"/>
      <c r="EL354" s="182"/>
      <c r="EM354" s="183"/>
      <c r="EN354" s="183"/>
      <c r="EO354" s="183"/>
      <c r="EP354" s="183"/>
      <c r="EQ354" s="183"/>
      <c r="ER354" s="183"/>
      <c r="ES354" s="183"/>
      <c r="ET354" s="183"/>
      <c r="EU354" s="183"/>
      <c r="EV354" s="182"/>
      <c r="EW354" s="183"/>
      <c r="EX354" s="183"/>
      <c r="EY354" s="183"/>
      <c r="EZ354" s="183"/>
      <c r="FA354" s="183"/>
      <c r="FB354" s="183"/>
      <c r="FC354" s="183"/>
      <c r="FD354" s="183"/>
      <c r="FE354" s="183"/>
      <c r="FF354" s="120"/>
      <c r="FP354" s="120"/>
      <c r="FZ354" s="120"/>
      <c r="GJ354" s="120"/>
      <c r="GT354" s="120"/>
      <c r="HD354" s="120"/>
      <c r="HN354" s="120"/>
      <c r="HX354" s="120"/>
      <c r="IH354" s="120"/>
      <c r="IR354" s="120"/>
      <c r="JB354" s="120"/>
      <c r="JL354" s="120"/>
      <c r="JV354" s="120"/>
      <c r="KF354" s="120"/>
    </row>
    <row xmlns:x14ac="http://schemas.microsoft.com/office/spreadsheetml/2009/9/ac" r="355" s="3" customFormat="true" x14ac:dyDescent="0.25">
      <c r="A355" s="370"/>
      <c r="B355" s="120"/>
      <c r="L355" s="120"/>
      <c r="V355" s="120"/>
      <c r="AF355" s="120"/>
      <c r="AP355" s="120"/>
      <c r="AZ355" s="120"/>
      <c r="BJ355" s="120"/>
      <c r="BT355" s="120"/>
      <c r="CD355" s="120"/>
      <c r="CN355" s="120"/>
      <c r="CX355" s="182"/>
      <c r="CY355" s="183"/>
      <c r="CZ355" s="183"/>
      <c r="DA355" s="183"/>
      <c r="DB355" s="183"/>
      <c r="DC355" s="183"/>
      <c r="DD355" s="183"/>
      <c r="DE355" s="183"/>
      <c r="DF355" s="183"/>
      <c r="DG355" s="183"/>
      <c r="DH355" s="120"/>
      <c r="DR355" s="120"/>
      <c r="EB355" s="120"/>
      <c r="EL355" s="182"/>
      <c r="EM355" s="183"/>
      <c r="EN355" s="183"/>
      <c r="EO355" s="183"/>
      <c r="EP355" s="183"/>
      <c r="EQ355" s="183"/>
      <c r="ER355" s="183"/>
      <c r="ES355" s="183"/>
      <c r="ET355" s="183"/>
      <c r="EU355" s="183"/>
      <c r="EV355" s="182"/>
      <c r="EW355" s="183"/>
      <c r="EX355" s="183"/>
      <c r="EY355" s="183"/>
      <c r="EZ355" s="183"/>
      <c r="FA355" s="183"/>
      <c r="FB355" s="183"/>
      <c r="FC355" s="183"/>
      <c r="FD355" s="183"/>
      <c r="FE355" s="183"/>
      <c r="FF355" s="120"/>
      <c r="FP355" s="120"/>
      <c r="FZ355" s="120"/>
      <c r="GJ355" s="120"/>
      <c r="GT355" s="120"/>
      <c r="HD355" s="120"/>
      <c r="HN355" s="120"/>
      <c r="HX355" s="120"/>
      <c r="IH355" s="120"/>
      <c r="IR355" s="120"/>
      <c r="JB355" s="120"/>
      <c r="JL355" s="120"/>
      <c r="JV355" s="120"/>
      <c r="KF355" s="120"/>
    </row>
    <row xmlns:x14ac="http://schemas.microsoft.com/office/spreadsheetml/2009/9/ac" r="356" s="3" customFormat="true" x14ac:dyDescent="0.25">
      <c r="A356" s="370"/>
      <c r="B356" s="120"/>
      <c r="L356" s="120"/>
      <c r="V356" s="120"/>
      <c r="AF356" s="120"/>
      <c r="AP356" s="120"/>
      <c r="AZ356" s="120"/>
      <c r="BJ356" s="120"/>
      <c r="BT356" s="120"/>
      <c r="CD356" s="120"/>
      <c r="CN356" s="120"/>
      <c r="CX356" s="182"/>
      <c r="CY356" s="183"/>
      <c r="CZ356" s="183"/>
      <c r="DA356" s="183"/>
      <c r="DB356" s="183"/>
      <c r="DC356" s="183"/>
      <c r="DD356" s="183"/>
      <c r="DE356" s="183"/>
      <c r="DF356" s="183"/>
      <c r="DG356" s="183"/>
      <c r="DH356" s="120"/>
      <c r="DR356" s="120"/>
      <c r="EB356" s="120"/>
      <c r="EL356" s="182"/>
      <c r="EM356" s="183"/>
      <c r="EN356" s="183"/>
      <c r="EO356" s="183"/>
      <c r="EP356" s="183"/>
      <c r="EQ356" s="183"/>
      <c r="ER356" s="183"/>
      <c r="ES356" s="183"/>
      <c r="ET356" s="183"/>
      <c r="EU356" s="183"/>
      <c r="EV356" s="182"/>
      <c r="EW356" s="183"/>
      <c r="EX356" s="183"/>
      <c r="EY356" s="183"/>
      <c r="EZ356" s="183"/>
      <c r="FA356" s="183"/>
      <c r="FB356" s="183"/>
      <c r="FC356" s="183"/>
      <c r="FD356" s="183"/>
      <c r="FE356" s="183"/>
      <c r="FF356" s="120"/>
      <c r="FP356" s="120"/>
      <c r="FZ356" s="120"/>
      <c r="GJ356" s="120"/>
      <c r="GT356" s="120"/>
      <c r="HD356" s="120"/>
      <c r="HN356" s="120"/>
      <c r="HX356" s="120"/>
      <c r="IH356" s="120"/>
      <c r="IR356" s="120"/>
      <c r="JB356" s="120"/>
      <c r="JL356" s="120"/>
      <c r="JV356" s="120"/>
      <c r="KF356" s="120"/>
    </row>
    <row xmlns:x14ac="http://schemas.microsoft.com/office/spreadsheetml/2009/9/ac" r="357" s="3" customFormat="true" x14ac:dyDescent="0.25">
      <c r="A357" s="370"/>
      <c r="B357" s="120"/>
      <c r="L357" s="120"/>
      <c r="V357" s="120"/>
      <c r="AF357" s="120"/>
      <c r="AP357" s="120"/>
      <c r="AZ357" s="120"/>
      <c r="BJ357" s="120"/>
      <c r="BT357" s="120"/>
      <c r="CD357" s="120"/>
      <c r="CN357" s="120"/>
      <c r="CX357" s="182"/>
      <c r="CY357" s="183"/>
      <c r="CZ357" s="183"/>
      <c r="DA357" s="183"/>
      <c r="DB357" s="183"/>
      <c r="DC357" s="183"/>
      <c r="DD357" s="183"/>
      <c r="DE357" s="183"/>
      <c r="DF357" s="183"/>
      <c r="DG357" s="183"/>
      <c r="DH357" s="120"/>
      <c r="DR357" s="120"/>
      <c r="EB357" s="120"/>
      <c r="EL357" s="182"/>
      <c r="EM357" s="183"/>
      <c r="EN357" s="183"/>
      <c r="EO357" s="183"/>
      <c r="EP357" s="183"/>
      <c r="EQ357" s="183"/>
      <c r="ER357" s="183"/>
      <c r="ES357" s="183"/>
      <c r="ET357" s="183"/>
      <c r="EU357" s="183"/>
      <c r="EV357" s="182"/>
      <c r="EW357" s="183"/>
      <c r="EX357" s="183"/>
      <c r="EY357" s="183"/>
      <c r="EZ357" s="183"/>
      <c r="FA357" s="183"/>
      <c r="FB357" s="183"/>
      <c r="FC357" s="183"/>
      <c r="FD357" s="183"/>
      <c r="FE357" s="183"/>
      <c r="FF357" s="120"/>
      <c r="FP357" s="120"/>
      <c r="FZ357" s="120"/>
      <c r="GJ357" s="120"/>
      <c r="GT357" s="120"/>
      <c r="HD357" s="120"/>
      <c r="HN357" s="120"/>
      <c r="HX357" s="120"/>
      <c r="IH357" s="120"/>
      <c r="IR357" s="120"/>
      <c r="JB357" s="120"/>
      <c r="JL357" s="120"/>
      <c r="JV357" s="120"/>
      <c r="KF357" s="120"/>
    </row>
    <row xmlns:x14ac="http://schemas.microsoft.com/office/spreadsheetml/2009/9/ac" r="358" s="3" customFormat="true" x14ac:dyDescent="0.25">
      <c r="A358" s="370"/>
      <c r="B358" s="120"/>
      <c r="L358" s="120"/>
      <c r="V358" s="120"/>
      <c r="AF358" s="120"/>
      <c r="AP358" s="120"/>
      <c r="AZ358" s="120"/>
      <c r="BJ358" s="120"/>
      <c r="BT358" s="120"/>
      <c r="CD358" s="120"/>
      <c r="CN358" s="120"/>
      <c r="CX358" s="182"/>
      <c r="CY358" s="183"/>
      <c r="CZ358" s="183"/>
      <c r="DA358" s="183"/>
      <c r="DB358" s="183"/>
      <c r="DC358" s="183"/>
      <c r="DD358" s="183"/>
      <c r="DE358" s="183"/>
      <c r="DF358" s="183"/>
      <c r="DG358" s="183"/>
      <c r="DH358" s="120"/>
      <c r="DR358" s="120"/>
      <c r="EB358" s="120"/>
      <c r="EL358" s="182"/>
      <c r="EM358" s="183"/>
      <c r="EN358" s="183"/>
      <c r="EO358" s="183"/>
      <c r="EP358" s="183"/>
      <c r="EQ358" s="183"/>
      <c r="ER358" s="183"/>
      <c r="ES358" s="183"/>
      <c r="ET358" s="183"/>
      <c r="EU358" s="183"/>
      <c r="EV358" s="182"/>
      <c r="EW358" s="183"/>
      <c r="EX358" s="183"/>
      <c r="EY358" s="183"/>
      <c r="EZ358" s="183"/>
      <c r="FA358" s="183"/>
      <c r="FB358" s="183"/>
      <c r="FC358" s="183"/>
      <c r="FD358" s="183"/>
      <c r="FE358" s="183"/>
      <c r="FF358" s="120"/>
      <c r="FP358" s="120"/>
      <c r="FZ358" s="120"/>
      <c r="GJ358" s="120"/>
      <c r="GT358" s="120"/>
      <c r="HD358" s="120"/>
      <c r="HN358" s="120"/>
      <c r="HX358" s="120"/>
      <c r="IH358" s="120"/>
      <c r="IR358" s="120"/>
      <c r="JB358" s="120"/>
      <c r="JL358" s="120"/>
      <c r="JV358" s="120"/>
      <c r="KF358" s="120"/>
    </row>
    <row xmlns:x14ac="http://schemas.microsoft.com/office/spreadsheetml/2009/9/ac" r="359" s="3" customFormat="true" x14ac:dyDescent="0.25">
      <c r="A359" s="370"/>
      <c r="B359" s="120"/>
      <c r="L359" s="120"/>
      <c r="V359" s="120"/>
      <c r="AF359" s="120"/>
      <c r="AP359" s="120"/>
      <c r="AZ359" s="120"/>
      <c r="BJ359" s="120"/>
      <c r="BT359" s="120"/>
      <c r="CD359" s="120"/>
      <c r="CN359" s="120"/>
      <c r="CX359" s="182"/>
      <c r="CY359" s="183"/>
      <c r="CZ359" s="183"/>
      <c r="DA359" s="183"/>
      <c r="DB359" s="183"/>
      <c r="DC359" s="183"/>
      <c r="DD359" s="183"/>
      <c r="DE359" s="183"/>
      <c r="DF359" s="183"/>
      <c r="DG359" s="183"/>
      <c r="DH359" s="120"/>
      <c r="DR359" s="120"/>
      <c r="EB359" s="120"/>
      <c r="EL359" s="182"/>
      <c r="EM359" s="183"/>
      <c r="EN359" s="183"/>
      <c r="EO359" s="183"/>
      <c r="EP359" s="183"/>
      <c r="EQ359" s="183"/>
      <c r="ER359" s="183"/>
      <c r="ES359" s="183"/>
      <c r="ET359" s="183"/>
      <c r="EU359" s="183"/>
      <c r="EV359" s="182"/>
      <c r="EW359" s="183"/>
      <c r="EX359" s="183"/>
      <c r="EY359" s="183"/>
      <c r="EZ359" s="183"/>
      <c r="FA359" s="183"/>
      <c r="FB359" s="183"/>
      <c r="FC359" s="183"/>
      <c r="FD359" s="183"/>
      <c r="FE359" s="183"/>
      <c r="FF359" s="120"/>
      <c r="FP359" s="120"/>
      <c r="FZ359" s="120"/>
      <c r="GJ359" s="120"/>
      <c r="GT359" s="120"/>
      <c r="HD359" s="120"/>
      <c r="HN359" s="120"/>
      <c r="HX359" s="120"/>
      <c r="IH359" s="120"/>
      <c r="IR359" s="120"/>
      <c r="JB359" s="120"/>
      <c r="JL359" s="120"/>
      <c r="JV359" s="120"/>
      <c r="KF359" s="120"/>
    </row>
    <row xmlns:x14ac="http://schemas.microsoft.com/office/spreadsheetml/2009/9/ac" r="360" s="3" customFormat="true" x14ac:dyDescent="0.25">
      <c r="A360" s="370"/>
      <c r="B360" s="120"/>
      <c r="L360" s="120"/>
      <c r="V360" s="120"/>
      <c r="AF360" s="120"/>
      <c r="AP360" s="120"/>
      <c r="AZ360" s="120"/>
      <c r="BJ360" s="120"/>
      <c r="BT360" s="120"/>
      <c r="CD360" s="120"/>
      <c r="CN360" s="120"/>
      <c r="CX360" s="182"/>
      <c r="CY360" s="183"/>
      <c r="CZ360" s="183"/>
      <c r="DA360" s="183"/>
      <c r="DB360" s="183"/>
      <c r="DC360" s="183"/>
      <c r="DD360" s="183"/>
      <c r="DE360" s="183"/>
      <c r="DF360" s="183"/>
      <c r="DG360" s="183"/>
      <c r="DH360" s="120"/>
      <c r="DR360" s="120"/>
      <c r="EB360" s="120"/>
      <c r="EL360" s="182"/>
      <c r="EM360" s="183"/>
      <c r="EN360" s="183"/>
      <c r="EO360" s="183"/>
      <c r="EP360" s="183"/>
      <c r="EQ360" s="183"/>
      <c r="ER360" s="183"/>
      <c r="ES360" s="183"/>
      <c r="ET360" s="183"/>
      <c r="EU360" s="183"/>
      <c r="EV360" s="182"/>
      <c r="EW360" s="183"/>
      <c r="EX360" s="183"/>
      <c r="EY360" s="183"/>
      <c r="EZ360" s="183"/>
      <c r="FA360" s="183"/>
      <c r="FB360" s="183"/>
      <c r="FC360" s="183"/>
      <c r="FD360" s="183"/>
      <c r="FE360" s="183"/>
      <c r="FF360" s="120"/>
      <c r="FP360" s="120"/>
      <c r="FZ360" s="120"/>
      <c r="GJ360" s="120"/>
      <c r="GT360" s="120"/>
      <c r="HD360" s="120"/>
      <c r="HN360" s="120"/>
      <c r="HX360" s="120"/>
      <c r="IH360" s="120"/>
      <c r="IR360" s="120"/>
      <c r="JB360" s="120"/>
      <c r="JL360" s="120"/>
      <c r="JV360" s="120"/>
      <c r="KF360" s="120"/>
    </row>
    <row xmlns:x14ac="http://schemas.microsoft.com/office/spreadsheetml/2009/9/ac" r="361" s="3" customFormat="true" x14ac:dyDescent="0.25">
      <c r="A361" s="370"/>
      <c r="B361" s="120"/>
      <c r="L361" s="120"/>
      <c r="V361" s="120"/>
      <c r="AF361" s="120"/>
      <c r="AP361" s="120"/>
      <c r="AZ361" s="120"/>
      <c r="BJ361" s="120"/>
      <c r="BT361" s="120"/>
      <c r="CD361" s="120"/>
      <c r="CN361" s="120"/>
      <c r="CX361" s="182"/>
      <c r="CY361" s="183"/>
      <c r="CZ361" s="183"/>
      <c r="DA361" s="183"/>
      <c r="DB361" s="183"/>
      <c r="DC361" s="183"/>
      <c r="DD361" s="183"/>
      <c r="DE361" s="183"/>
      <c r="DF361" s="183"/>
      <c r="DG361" s="183"/>
      <c r="DH361" s="120"/>
      <c r="DR361" s="120"/>
      <c r="EB361" s="120"/>
      <c r="EL361" s="182"/>
      <c r="EM361" s="183"/>
      <c r="EN361" s="183"/>
      <c r="EO361" s="183"/>
      <c r="EP361" s="183"/>
      <c r="EQ361" s="183"/>
      <c r="ER361" s="183"/>
      <c r="ES361" s="183"/>
      <c r="ET361" s="183"/>
      <c r="EU361" s="183"/>
      <c r="EV361" s="182"/>
      <c r="EW361" s="183"/>
      <c r="EX361" s="183"/>
      <c r="EY361" s="183"/>
      <c r="EZ361" s="183"/>
      <c r="FA361" s="183"/>
      <c r="FB361" s="183"/>
      <c r="FC361" s="183"/>
      <c r="FD361" s="183"/>
      <c r="FE361" s="183"/>
      <c r="FF361" s="120"/>
      <c r="FP361" s="120"/>
      <c r="FZ361" s="120"/>
      <c r="GJ361" s="120"/>
      <c r="GT361" s="120"/>
      <c r="HD361" s="120"/>
      <c r="HN361" s="120"/>
      <c r="HX361" s="120"/>
      <c r="IH361" s="120"/>
      <c r="IR361" s="120"/>
      <c r="JB361" s="120"/>
      <c r="JL361" s="120"/>
      <c r="JV361" s="120"/>
      <c r="KF361" s="120"/>
    </row>
    <row xmlns:x14ac="http://schemas.microsoft.com/office/spreadsheetml/2009/9/ac" r="362" s="3" customFormat="true" x14ac:dyDescent="0.25">
      <c r="A362" s="370"/>
      <c r="B362" s="120"/>
      <c r="L362" s="120"/>
      <c r="V362" s="120"/>
      <c r="AF362" s="120"/>
      <c r="AP362" s="120"/>
      <c r="AZ362" s="120"/>
      <c r="BJ362" s="120"/>
      <c r="BT362" s="120"/>
      <c r="CD362" s="120"/>
      <c r="CN362" s="120"/>
      <c r="CX362" s="182"/>
      <c r="CY362" s="183"/>
      <c r="CZ362" s="183"/>
      <c r="DA362" s="183"/>
      <c r="DB362" s="183"/>
      <c r="DC362" s="183"/>
      <c r="DD362" s="183"/>
      <c r="DE362" s="183"/>
      <c r="DF362" s="183"/>
      <c r="DG362" s="183"/>
      <c r="DH362" s="120"/>
      <c r="DR362" s="120"/>
      <c r="EB362" s="120"/>
      <c r="EL362" s="182"/>
      <c r="EM362" s="183"/>
      <c r="EN362" s="183"/>
      <c r="EO362" s="183"/>
      <c r="EP362" s="183"/>
      <c r="EQ362" s="183"/>
      <c r="ER362" s="183"/>
      <c r="ES362" s="183"/>
      <c r="ET362" s="183"/>
      <c r="EU362" s="183"/>
      <c r="EV362" s="182"/>
      <c r="EW362" s="183"/>
      <c r="EX362" s="183"/>
      <c r="EY362" s="183"/>
      <c r="EZ362" s="183"/>
      <c r="FA362" s="183"/>
      <c r="FB362" s="183"/>
      <c r="FC362" s="183"/>
      <c r="FD362" s="183"/>
      <c r="FE362" s="183"/>
      <c r="FF362" s="120"/>
      <c r="FP362" s="120"/>
      <c r="FZ362" s="120"/>
      <c r="GJ362" s="120"/>
      <c r="GT362" s="120"/>
      <c r="HD362" s="120"/>
      <c r="HN362" s="120"/>
      <c r="HX362" s="120"/>
      <c r="IH362" s="120"/>
      <c r="IR362" s="120"/>
      <c r="JB362" s="120"/>
      <c r="JL362" s="120"/>
      <c r="JV362" s="120"/>
      <c r="KF362" s="120"/>
    </row>
    <row xmlns:x14ac="http://schemas.microsoft.com/office/spreadsheetml/2009/9/ac" r="363" s="3" customFormat="true" x14ac:dyDescent="0.25">
      <c r="A363" s="370"/>
      <c r="B363" s="120"/>
      <c r="L363" s="120"/>
      <c r="V363" s="120"/>
      <c r="AF363" s="120"/>
      <c r="AP363" s="120"/>
      <c r="AZ363" s="120"/>
      <c r="BJ363" s="120"/>
      <c r="BT363" s="120"/>
      <c r="CD363" s="120"/>
      <c r="CN363" s="120"/>
      <c r="CX363" s="182"/>
      <c r="CY363" s="183"/>
      <c r="CZ363" s="183"/>
      <c r="DA363" s="183"/>
      <c r="DB363" s="183"/>
      <c r="DC363" s="183"/>
      <c r="DD363" s="183"/>
      <c r="DE363" s="183"/>
      <c r="DF363" s="183"/>
      <c r="DG363" s="183"/>
      <c r="DH363" s="120"/>
      <c r="DR363" s="120"/>
      <c r="EB363" s="120"/>
      <c r="EL363" s="182"/>
      <c r="EM363" s="183"/>
      <c r="EN363" s="183"/>
      <c r="EO363" s="183"/>
      <c r="EP363" s="183"/>
      <c r="EQ363" s="183"/>
      <c r="ER363" s="183"/>
      <c r="ES363" s="183"/>
      <c r="ET363" s="183"/>
      <c r="EU363" s="183"/>
      <c r="EV363" s="182"/>
      <c r="EW363" s="183"/>
      <c r="EX363" s="183"/>
      <c r="EY363" s="183"/>
      <c r="EZ363" s="183"/>
      <c r="FA363" s="183"/>
      <c r="FB363" s="183"/>
      <c r="FC363" s="183"/>
      <c r="FD363" s="183"/>
      <c r="FE363" s="183"/>
      <c r="FF363" s="120"/>
      <c r="FP363" s="120"/>
      <c r="FZ363" s="120"/>
      <c r="GJ363" s="120"/>
      <c r="GT363" s="120"/>
      <c r="HD363" s="120"/>
      <c r="HN363" s="120"/>
      <c r="HX363" s="120"/>
      <c r="IH363" s="120"/>
      <c r="IR363" s="120"/>
      <c r="JB363" s="120"/>
      <c r="JL363" s="120"/>
      <c r="JV363" s="120"/>
      <c r="KF363" s="120"/>
    </row>
    <row xmlns:x14ac="http://schemas.microsoft.com/office/spreadsheetml/2009/9/ac" r="364" s="3" customFormat="true" x14ac:dyDescent="0.25">
      <c r="A364" s="370"/>
      <c r="B364" s="120"/>
      <c r="L364" s="120"/>
      <c r="V364" s="120"/>
      <c r="AF364" s="120"/>
      <c r="AP364" s="120"/>
      <c r="AZ364" s="120"/>
      <c r="BJ364" s="120"/>
      <c r="BT364" s="120"/>
      <c r="CD364" s="120"/>
      <c r="CN364" s="120"/>
      <c r="CX364" s="182"/>
      <c r="CY364" s="183"/>
      <c r="CZ364" s="183"/>
      <c r="DA364" s="183"/>
      <c r="DB364" s="183"/>
      <c r="DC364" s="183"/>
      <c r="DD364" s="183"/>
      <c r="DE364" s="183"/>
      <c r="DF364" s="183"/>
      <c r="DG364" s="183"/>
      <c r="DH364" s="120"/>
      <c r="DR364" s="120"/>
      <c r="EB364" s="120"/>
      <c r="EL364" s="182"/>
      <c r="EM364" s="183"/>
      <c r="EN364" s="183"/>
      <c r="EO364" s="183"/>
      <c r="EP364" s="183"/>
      <c r="EQ364" s="183"/>
      <c r="ER364" s="183"/>
      <c r="ES364" s="183"/>
      <c r="ET364" s="183"/>
      <c r="EU364" s="183"/>
      <c r="EV364" s="182"/>
      <c r="EW364" s="183"/>
      <c r="EX364" s="183"/>
      <c r="EY364" s="183"/>
      <c r="EZ364" s="183"/>
      <c r="FA364" s="183"/>
      <c r="FB364" s="183"/>
      <c r="FC364" s="183"/>
      <c r="FD364" s="183"/>
      <c r="FE364" s="183"/>
      <c r="FF364" s="120"/>
      <c r="FP364" s="120"/>
      <c r="FZ364" s="120"/>
      <c r="GJ364" s="120"/>
      <c r="GT364" s="120"/>
      <c r="HD364" s="120"/>
      <c r="HN364" s="120"/>
      <c r="HX364" s="120"/>
      <c r="IH364" s="120"/>
      <c r="IR364" s="120"/>
      <c r="JB364" s="120"/>
      <c r="JL364" s="120"/>
      <c r="JV364" s="120"/>
      <c r="KF364" s="120"/>
    </row>
    <row xmlns:x14ac="http://schemas.microsoft.com/office/spreadsheetml/2009/9/ac" r="365" s="3" customFormat="true" x14ac:dyDescent="0.25">
      <c r="A365" s="370"/>
      <c r="B365" s="120"/>
      <c r="L365" s="120"/>
      <c r="V365" s="120"/>
      <c r="AF365" s="120"/>
      <c r="AP365" s="120"/>
      <c r="AZ365" s="120"/>
      <c r="BJ365" s="120"/>
      <c r="BT365" s="120"/>
      <c r="CD365" s="120"/>
      <c r="CN365" s="120"/>
      <c r="CX365" s="182"/>
      <c r="CY365" s="183"/>
      <c r="CZ365" s="183"/>
      <c r="DA365" s="183"/>
      <c r="DB365" s="183"/>
      <c r="DC365" s="183"/>
      <c r="DD365" s="183"/>
      <c r="DE365" s="183"/>
      <c r="DF365" s="183"/>
      <c r="DG365" s="183"/>
      <c r="DH365" s="120"/>
      <c r="DR365" s="120"/>
      <c r="EB365" s="120"/>
      <c r="EL365" s="182"/>
      <c r="EM365" s="183"/>
      <c r="EN365" s="183"/>
      <c r="EO365" s="183"/>
      <c r="EP365" s="183"/>
      <c r="EQ365" s="183"/>
      <c r="ER365" s="183"/>
      <c r="ES365" s="183"/>
      <c r="ET365" s="183"/>
      <c r="EU365" s="183"/>
      <c r="EV365" s="182"/>
      <c r="EW365" s="183"/>
      <c r="EX365" s="183"/>
      <c r="EY365" s="183"/>
      <c r="EZ365" s="183"/>
      <c r="FA365" s="183"/>
      <c r="FB365" s="183"/>
      <c r="FC365" s="183"/>
      <c r="FD365" s="183"/>
      <c r="FE365" s="183"/>
      <c r="FF365" s="120"/>
      <c r="FP365" s="120"/>
      <c r="FZ365" s="120"/>
      <c r="GJ365" s="120"/>
      <c r="GT365" s="120"/>
      <c r="HD365" s="120"/>
      <c r="HN365" s="120"/>
      <c r="HX365" s="120"/>
      <c r="IH365" s="120"/>
      <c r="IR365" s="120"/>
      <c r="JB365" s="120"/>
      <c r="JL365" s="120"/>
      <c r="JV365" s="120"/>
      <c r="KF365" s="120"/>
    </row>
    <row xmlns:x14ac="http://schemas.microsoft.com/office/spreadsheetml/2009/9/ac" r="366" s="3" customFormat="true" x14ac:dyDescent="0.25">
      <c r="A366" s="370"/>
      <c r="B366" s="120"/>
      <c r="L366" s="120"/>
      <c r="V366" s="120"/>
      <c r="AF366" s="120"/>
      <c r="AP366" s="120"/>
      <c r="AZ366" s="120"/>
      <c r="BJ366" s="120"/>
      <c r="BT366" s="120"/>
      <c r="CD366" s="120"/>
      <c r="CN366" s="120"/>
      <c r="CX366" s="182"/>
      <c r="CY366" s="183"/>
      <c r="CZ366" s="183"/>
      <c r="DA366" s="183"/>
      <c r="DB366" s="183"/>
      <c r="DC366" s="183"/>
      <c r="DD366" s="183"/>
      <c r="DE366" s="183"/>
      <c r="DF366" s="183"/>
      <c r="DG366" s="183"/>
      <c r="DH366" s="120"/>
      <c r="DR366" s="120"/>
      <c r="EB366" s="120"/>
      <c r="EL366" s="182"/>
      <c r="EM366" s="183"/>
      <c r="EN366" s="183"/>
      <c r="EO366" s="183"/>
      <c r="EP366" s="183"/>
      <c r="EQ366" s="183"/>
      <c r="ER366" s="183"/>
      <c r="ES366" s="183"/>
      <c r="ET366" s="183"/>
      <c r="EU366" s="183"/>
      <c r="EV366" s="182"/>
      <c r="EW366" s="183"/>
      <c r="EX366" s="183"/>
      <c r="EY366" s="183"/>
      <c r="EZ366" s="183"/>
      <c r="FA366" s="183"/>
      <c r="FB366" s="183"/>
      <c r="FC366" s="183"/>
      <c r="FD366" s="183"/>
      <c r="FE366" s="183"/>
      <c r="FF366" s="120"/>
      <c r="FP366" s="120"/>
      <c r="FZ366" s="120"/>
      <c r="GJ366" s="120"/>
      <c r="GT366" s="120"/>
      <c r="HD366" s="120"/>
      <c r="HN366" s="120"/>
      <c r="HX366" s="120"/>
      <c r="IH366" s="120"/>
      <c r="IR366" s="120"/>
      <c r="JB366" s="120"/>
      <c r="JL366" s="120"/>
      <c r="JV366" s="120"/>
      <c r="KF366" s="120"/>
    </row>
    <row xmlns:x14ac="http://schemas.microsoft.com/office/spreadsheetml/2009/9/ac" r="367" s="3" customFormat="true" x14ac:dyDescent="0.25">
      <c r="A367" s="370"/>
      <c r="B367" s="120"/>
      <c r="L367" s="120"/>
      <c r="V367" s="120"/>
      <c r="AF367" s="120"/>
      <c r="AP367" s="120"/>
      <c r="AZ367" s="120"/>
      <c r="BJ367" s="120"/>
      <c r="BT367" s="120"/>
      <c r="CD367" s="120"/>
      <c r="CN367" s="120"/>
      <c r="CX367" s="182"/>
      <c r="CY367" s="183"/>
      <c r="CZ367" s="183"/>
      <c r="DA367" s="183"/>
      <c r="DB367" s="183"/>
      <c r="DC367" s="183"/>
      <c r="DD367" s="183"/>
      <c r="DE367" s="183"/>
      <c r="DF367" s="183"/>
      <c r="DG367" s="183"/>
      <c r="DH367" s="120"/>
      <c r="DR367" s="120"/>
      <c r="EB367" s="120"/>
      <c r="EL367" s="182"/>
      <c r="EM367" s="183"/>
      <c r="EN367" s="183"/>
      <c r="EO367" s="183"/>
      <c r="EP367" s="183"/>
      <c r="EQ367" s="183"/>
      <c r="ER367" s="183"/>
      <c r="ES367" s="183"/>
      <c r="ET367" s="183"/>
      <c r="EU367" s="183"/>
      <c r="EV367" s="182"/>
      <c r="EW367" s="183"/>
      <c r="EX367" s="183"/>
      <c r="EY367" s="183"/>
      <c r="EZ367" s="183"/>
      <c r="FA367" s="183"/>
      <c r="FB367" s="183"/>
      <c r="FC367" s="183"/>
      <c r="FD367" s="183"/>
      <c r="FE367" s="183"/>
      <c r="FF367" s="120"/>
      <c r="FP367" s="120"/>
      <c r="FZ367" s="120"/>
      <c r="GJ367" s="120"/>
      <c r="GT367" s="120"/>
      <c r="HD367" s="120"/>
      <c r="HN367" s="120"/>
      <c r="HX367" s="120"/>
      <c r="IH367" s="120"/>
      <c r="IR367" s="120"/>
      <c r="JB367" s="120"/>
      <c r="JL367" s="120"/>
      <c r="JV367" s="120"/>
      <c r="KF367" s="120"/>
    </row>
    <row xmlns:x14ac="http://schemas.microsoft.com/office/spreadsheetml/2009/9/ac" r="368" s="3" customFormat="true" x14ac:dyDescent="0.25">
      <c r="A368" s="370"/>
      <c r="B368" s="120"/>
      <c r="L368" s="120"/>
      <c r="V368" s="120"/>
      <c r="AF368" s="120"/>
      <c r="AP368" s="120"/>
      <c r="AZ368" s="120"/>
      <c r="BJ368" s="120"/>
      <c r="BT368" s="120"/>
      <c r="CD368" s="120"/>
      <c r="CN368" s="120"/>
      <c r="CX368" s="182"/>
      <c r="CY368" s="183"/>
      <c r="CZ368" s="183"/>
      <c r="DA368" s="183"/>
      <c r="DB368" s="183"/>
      <c r="DC368" s="183"/>
      <c r="DD368" s="183"/>
      <c r="DE368" s="183"/>
      <c r="DF368" s="183"/>
      <c r="DG368" s="183"/>
      <c r="DH368" s="120"/>
      <c r="DR368" s="120"/>
      <c r="EB368" s="120"/>
      <c r="EL368" s="182"/>
      <c r="EM368" s="183"/>
      <c r="EN368" s="183"/>
      <c r="EO368" s="183"/>
      <c r="EP368" s="183"/>
      <c r="EQ368" s="183"/>
      <c r="ER368" s="183"/>
      <c r="ES368" s="183"/>
      <c r="ET368" s="183"/>
      <c r="EU368" s="183"/>
      <c r="EV368" s="182"/>
      <c r="EW368" s="183"/>
      <c r="EX368" s="183"/>
      <c r="EY368" s="183"/>
      <c r="EZ368" s="183"/>
      <c r="FA368" s="183"/>
      <c r="FB368" s="183"/>
      <c r="FC368" s="183"/>
      <c r="FD368" s="183"/>
      <c r="FE368" s="183"/>
      <c r="FF368" s="120"/>
      <c r="FP368" s="120"/>
      <c r="FZ368" s="120"/>
      <c r="GJ368" s="120"/>
      <c r="GT368" s="120"/>
      <c r="HD368" s="120"/>
      <c r="HN368" s="120"/>
      <c r="HX368" s="120"/>
      <c r="IH368" s="120"/>
      <c r="IR368" s="120"/>
      <c r="JB368" s="120"/>
      <c r="JL368" s="120"/>
      <c r="JV368" s="120"/>
      <c r="KF368" s="120"/>
    </row>
    <row xmlns:x14ac="http://schemas.microsoft.com/office/spreadsheetml/2009/9/ac" r="369" s="3" customFormat="true" x14ac:dyDescent="0.25">
      <c r="A369" s="370"/>
      <c r="B369" s="120"/>
      <c r="L369" s="120"/>
      <c r="V369" s="120"/>
      <c r="AF369" s="120"/>
      <c r="AP369" s="120"/>
      <c r="AZ369" s="120"/>
      <c r="BJ369" s="120"/>
      <c r="BT369" s="120"/>
      <c r="CD369" s="120"/>
      <c r="CN369" s="120"/>
      <c r="CX369" s="182"/>
      <c r="CY369" s="183"/>
      <c r="CZ369" s="183"/>
      <c r="DA369" s="183"/>
      <c r="DB369" s="183"/>
      <c r="DC369" s="183"/>
      <c r="DD369" s="183"/>
      <c r="DE369" s="183"/>
      <c r="DF369" s="183"/>
      <c r="DG369" s="183"/>
      <c r="DH369" s="120"/>
      <c r="DR369" s="120"/>
      <c r="EB369" s="120"/>
      <c r="EL369" s="182"/>
      <c r="EM369" s="183"/>
      <c r="EN369" s="183"/>
      <c r="EO369" s="183"/>
      <c r="EP369" s="183"/>
      <c r="EQ369" s="183"/>
      <c r="ER369" s="183"/>
      <c r="ES369" s="183"/>
      <c r="ET369" s="183"/>
      <c r="EU369" s="183"/>
      <c r="EV369" s="182"/>
      <c r="EW369" s="183"/>
      <c r="EX369" s="183"/>
      <c r="EY369" s="183"/>
      <c r="EZ369" s="183"/>
      <c r="FA369" s="183"/>
      <c r="FB369" s="183"/>
      <c r="FC369" s="183"/>
      <c r="FD369" s="183"/>
      <c r="FE369" s="183"/>
      <c r="FF369" s="120"/>
      <c r="FP369" s="120"/>
      <c r="FZ369" s="120"/>
      <c r="GJ369" s="120"/>
      <c r="GT369" s="120"/>
      <c r="HD369" s="120"/>
      <c r="HN369" s="120"/>
      <c r="HX369" s="120"/>
      <c r="IH369" s="120"/>
      <c r="IR369" s="120"/>
      <c r="JB369" s="120"/>
      <c r="JL369" s="120"/>
      <c r="JV369" s="120"/>
      <c r="KF369" s="120"/>
    </row>
    <row xmlns:x14ac="http://schemas.microsoft.com/office/spreadsheetml/2009/9/ac" r="370" s="3" customFormat="true" x14ac:dyDescent="0.25">
      <c r="A370" s="370"/>
      <c r="B370" s="120"/>
      <c r="L370" s="120"/>
      <c r="V370" s="120"/>
      <c r="AF370" s="120"/>
      <c r="AP370" s="120"/>
      <c r="AZ370" s="120"/>
      <c r="BJ370" s="120"/>
      <c r="BT370" s="120"/>
      <c r="CD370" s="120"/>
      <c r="CN370" s="120"/>
      <c r="CX370" s="182"/>
      <c r="CY370" s="183"/>
      <c r="CZ370" s="183"/>
      <c r="DA370" s="183"/>
      <c r="DB370" s="183"/>
      <c r="DC370" s="183"/>
      <c r="DD370" s="183"/>
      <c r="DE370" s="183"/>
      <c r="DF370" s="183"/>
      <c r="DG370" s="183"/>
      <c r="DH370" s="120"/>
      <c r="DR370" s="120"/>
      <c r="EB370" s="120"/>
      <c r="EL370" s="182"/>
      <c r="EM370" s="183"/>
      <c r="EN370" s="183"/>
      <c r="EO370" s="183"/>
      <c r="EP370" s="183"/>
      <c r="EQ370" s="183"/>
      <c r="ER370" s="183"/>
      <c r="ES370" s="183"/>
      <c r="ET370" s="183"/>
      <c r="EU370" s="183"/>
      <c r="EV370" s="182"/>
      <c r="EW370" s="183"/>
      <c r="EX370" s="183"/>
      <c r="EY370" s="183"/>
      <c r="EZ370" s="183"/>
      <c r="FA370" s="183"/>
      <c r="FB370" s="183"/>
      <c r="FC370" s="183"/>
      <c r="FD370" s="183"/>
      <c r="FE370" s="183"/>
      <c r="FF370" s="120"/>
      <c r="FP370" s="120"/>
      <c r="FZ370" s="120"/>
      <c r="GJ370" s="120"/>
      <c r="GT370" s="120"/>
      <c r="HD370" s="120"/>
      <c r="HN370" s="120"/>
      <c r="HX370" s="120"/>
      <c r="IH370" s="120"/>
      <c r="IR370" s="120"/>
      <c r="JB370" s="120"/>
      <c r="JL370" s="120"/>
      <c r="JV370" s="120"/>
      <c r="KF370" s="120"/>
    </row>
    <row xmlns:x14ac="http://schemas.microsoft.com/office/spreadsheetml/2009/9/ac" r="371" s="3" customFormat="true" x14ac:dyDescent="0.25">
      <c r="A371" s="370"/>
      <c r="B371" s="120"/>
      <c r="L371" s="120"/>
      <c r="V371" s="120"/>
      <c r="AF371" s="120"/>
      <c r="AP371" s="120"/>
      <c r="AZ371" s="120"/>
      <c r="BJ371" s="120"/>
      <c r="BT371" s="120"/>
      <c r="CD371" s="120"/>
      <c r="CN371" s="120"/>
      <c r="CX371" s="182"/>
      <c r="CY371" s="183"/>
      <c r="CZ371" s="183"/>
      <c r="DA371" s="183"/>
      <c r="DB371" s="183"/>
      <c r="DC371" s="183"/>
      <c r="DD371" s="183"/>
      <c r="DE371" s="183"/>
      <c r="DF371" s="183"/>
      <c r="DG371" s="183"/>
      <c r="DH371" s="120"/>
      <c r="DR371" s="120"/>
      <c r="EB371" s="120"/>
      <c r="EL371" s="182"/>
      <c r="EM371" s="183"/>
      <c r="EN371" s="183"/>
      <c r="EO371" s="183"/>
      <c r="EP371" s="183"/>
      <c r="EQ371" s="183"/>
      <c r="ER371" s="183"/>
      <c r="ES371" s="183"/>
      <c r="ET371" s="183"/>
      <c r="EU371" s="183"/>
      <c r="EV371" s="182"/>
      <c r="EW371" s="183"/>
      <c r="EX371" s="183"/>
      <c r="EY371" s="183"/>
      <c r="EZ371" s="183"/>
      <c r="FA371" s="183"/>
      <c r="FB371" s="183"/>
      <c r="FC371" s="183"/>
      <c r="FD371" s="183"/>
      <c r="FE371" s="183"/>
      <c r="FF371" s="120"/>
      <c r="FP371" s="120"/>
      <c r="FZ371" s="120"/>
      <c r="GJ371" s="120"/>
      <c r="GT371" s="120"/>
      <c r="HD371" s="120"/>
      <c r="HN371" s="120"/>
      <c r="HX371" s="120"/>
      <c r="IH371" s="120"/>
      <c r="IR371" s="120"/>
      <c r="JB371" s="120"/>
      <c r="JL371" s="120"/>
      <c r="JV371" s="120"/>
      <c r="KF371" s="120"/>
    </row>
    <row xmlns:x14ac="http://schemas.microsoft.com/office/spreadsheetml/2009/9/ac" r="372" s="3" customFormat="true" x14ac:dyDescent="0.25">
      <c r="A372" s="370"/>
      <c r="B372" s="120"/>
      <c r="L372" s="120"/>
      <c r="V372" s="120"/>
      <c r="AF372" s="120"/>
      <c r="AP372" s="120"/>
      <c r="AZ372" s="120"/>
      <c r="BJ372" s="120"/>
      <c r="BT372" s="120"/>
      <c r="CD372" s="120"/>
      <c r="CN372" s="120"/>
      <c r="CX372" s="182"/>
      <c r="CY372" s="183"/>
      <c r="CZ372" s="183"/>
      <c r="DA372" s="183"/>
      <c r="DB372" s="183"/>
      <c r="DC372" s="183"/>
      <c r="DD372" s="183"/>
      <c r="DE372" s="183"/>
      <c r="DF372" s="183"/>
      <c r="DG372" s="183"/>
      <c r="DH372" s="120"/>
      <c r="DR372" s="120"/>
      <c r="EB372" s="120"/>
      <c r="EL372" s="182"/>
      <c r="EM372" s="183"/>
      <c r="EN372" s="183"/>
      <c r="EO372" s="183"/>
      <c r="EP372" s="183"/>
      <c r="EQ372" s="183"/>
      <c r="ER372" s="183"/>
      <c r="ES372" s="183"/>
      <c r="ET372" s="183"/>
      <c r="EU372" s="183"/>
      <c r="EV372" s="182"/>
      <c r="EW372" s="183"/>
      <c r="EX372" s="183"/>
      <c r="EY372" s="183"/>
      <c r="EZ372" s="183"/>
      <c r="FA372" s="183"/>
      <c r="FB372" s="183"/>
      <c r="FC372" s="183"/>
      <c r="FD372" s="183"/>
      <c r="FE372" s="183"/>
      <c r="FF372" s="120"/>
      <c r="FP372" s="120"/>
      <c r="FZ372" s="120"/>
      <c r="GJ372" s="120"/>
      <c r="GT372" s="120"/>
      <c r="HD372" s="120"/>
      <c r="HN372" s="120"/>
      <c r="HX372" s="120"/>
      <c r="IH372" s="120"/>
      <c r="IR372" s="120"/>
      <c r="JB372" s="120"/>
      <c r="JL372" s="120"/>
      <c r="JV372" s="120"/>
      <c r="KF372" s="120"/>
    </row>
    <row xmlns:x14ac="http://schemas.microsoft.com/office/spreadsheetml/2009/9/ac" r="373" s="3" customFormat="true" x14ac:dyDescent="0.25">
      <c r="A373" s="370"/>
      <c r="B373" s="120"/>
      <c r="L373" s="120"/>
      <c r="V373" s="120"/>
      <c r="AF373" s="120"/>
      <c r="AP373" s="120"/>
      <c r="AZ373" s="120"/>
      <c r="BJ373" s="120"/>
      <c r="BT373" s="120"/>
      <c r="CD373" s="120"/>
      <c r="CN373" s="120"/>
      <c r="CX373" s="182"/>
      <c r="CY373" s="183"/>
      <c r="CZ373" s="183"/>
      <c r="DA373" s="183"/>
      <c r="DB373" s="183"/>
      <c r="DC373" s="183"/>
      <c r="DD373" s="183"/>
      <c r="DE373" s="183"/>
      <c r="DF373" s="183"/>
      <c r="DG373" s="183"/>
      <c r="DH373" s="120"/>
      <c r="DR373" s="120"/>
      <c r="EB373" s="120"/>
      <c r="EL373" s="182"/>
      <c r="EM373" s="183"/>
      <c r="EN373" s="183"/>
      <c r="EO373" s="183"/>
      <c r="EP373" s="183"/>
      <c r="EQ373" s="183"/>
      <c r="ER373" s="183"/>
      <c r="ES373" s="183"/>
      <c r="ET373" s="183"/>
      <c r="EU373" s="183"/>
      <c r="EV373" s="182"/>
      <c r="EW373" s="183"/>
      <c r="EX373" s="183"/>
      <c r="EY373" s="183"/>
      <c r="EZ373" s="183"/>
      <c r="FA373" s="183"/>
      <c r="FB373" s="183"/>
      <c r="FC373" s="183"/>
      <c r="FD373" s="183"/>
      <c r="FE373" s="183"/>
      <c r="FF373" s="120"/>
      <c r="FP373" s="120"/>
      <c r="FZ373" s="120"/>
      <c r="GJ373" s="120"/>
      <c r="GT373" s="120"/>
      <c r="HD373" s="120"/>
      <c r="HN373" s="120"/>
      <c r="HX373" s="120"/>
      <c r="IH373" s="120"/>
      <c r="IR373" s="120"/>
      <c r="JB373" s="120"/>
      <c r="JL373" s="120"/>
      <c r="JV373" s="120"/>
      <c r="KF373" s="120"/>
    </row>
    <row xmlns:x14ac="http://schemas.microsoft.com/office/spreadsheetml/2009/9/ac" r="374" s="3" customFormat="true" x14ac:dyDescent="0.25">
      <c r="A374" s="370"/>
      <c r="B374" s="120"/>
      <c r="L374" s="120"/>
      <c r="V374" s="120"/>
      <c r="AF374" s="120"/>
      <c r="AP374" s="120"/>
      <c r="AZ374" s="120"/>
      <c r="BJ374" s="120"/>
      <c r="BT374" s="120"/>
      <c r="CD374" s="120"/>
      <c r="CN374" s="120"/>
      <c r="CX374" s="182"/>
      <c r="CY374" s="183"/>
      <c r="CZ374" s="183"/>
      <c r="DA374" s="183"/>
      <c r="DB374" s="183"/>
      <c r="DC374" s="183"/>
      <c r="DD374" s="183"/>
      <c r="DE374" s="183"/>
      <c r="DF374" s="183"/>
      <c r="DG374" s="183"/>
      <c r="DH374" s="120"/>
      <c r="DR374" s="120"/>
      <c r="EB374" s="120"/>
      <c r="EL374" s="182"/>
      <c r="EM374" s="183"/>
      <c r="EN374" s="183"/>
      <c r="EO374" s="183"/>
      <c r="EP374" s="183"/>
      <c r="EQ374" s="183"/>
      <c r="ER374" s="183"/>
      <c r="ES374" s="183"/>
      <c r="ET374" s="183"/>
      <c r="EU374" s="183"/>
      <c r="EV374" s="182"/>
      <c r="EW374" s="183"/>
      <c r="EX374" s="183"/>
      <c r="EY374" s="183"/>
      <c r="EZ374" s="183"/>
      <c r="FA374" s="183"/>
      <c r="FB374" s="183"/>
      <c r="FC374" s="183"/>
      <c r="FD374" s="183"/>
      <c r="FE374" s="183"/>
      <c r="FF374" s="120"/>
      <c r="FP374" s="120"/>
      <c r="FZ374" s="120"/>
      <c r="GJ374" s="120"/>
      <c r="GT374" s="120"/>
      <c r="HD374" s="120"/>
      <c r="HN374" s="120"/>
      <c r="HX374" s="120"/>
      <c r="IH374" s="120"/>
      <c r="IR374" s="120"/>
      <c r="JB374" s="120"/>
      <c r="JL374" s="120"/>
      <c r="JV374" s="120"/>
      <c r="KF374" s="120"/>
    </row>
    <row xmlns:x14ac="http://schemas.microsoft.com/office/spreadsheetml/2009/9/ac" r="375" s="3" customFormat="true" x14ac:dyDescent="0.25">
      <c r="A375" s="370"/>
      <c r="B375" s="120"/>
      <c r="L375" s="120"/>
      <c r="V375" s="120"/>
      <c r="AF375" s="120"/>
      <c r="AP375" s="120"/>
      <c r="AZ375" s="120"/>
      <c r="BJ375" s="120"/>
      <c r="BT375" s="120"/>
      <c r="CD375" s="120"/>
      <c r="CN375" s="120"/>
      <c r="CX375" s="182"/>
      <c r="CY375" s="183"/>
      <c r="CZ375" s="183"/>
      <c r="DA375" s="183"/>
      <c r="DB375" s="183"/>
      <c r="DC375" s="183"/>
      <c r="DD375" s="183"/>
      <c r="DE375" s="183"/>
      <c r="DF375" s="183"/>
      <c r="DG375" s="183"/>
      <c r="DH375" s="120"/>
      <c r="DR375" s="120"/>
      <c r="EB375" s="120"/>
      <c r="EL375" s="182"/>
      <c r="EM375" s="183"/>
      <c r="EN375" s="183"/>
      <c r="EO375" s="183"/>
      <c r="EP375" s="183"/>
      <c r="EQ375" s="183"/>
      <c r="ER375" s="183"/>
      <c r="ES375" s="183"/>
      <c r="ET375" s="183"/>
      <c r="EU375" s="183"/>
      <c r="EV375" s="182"/>
      <c r="EW375" s="183"/>
      <c r="EX375" s="183"/>
      <c r="EY375" s="183"/>
      <c r="EZ375" s="183"/>
      <c r="FA375" s="183"/>
      <c r="FB375" s="183"/>
      <c r="FC375" s="183"/>
      <c r="FD375" s="183"/>
      <c r="FE375" s="183"/>
      <c r="FF375" s="120"/>
      <c r="FP375" s="120"/>
      <c r="FZ375" s="120"/>
      <c r="GJ375" s="120"/>
      <c r="GT375" s="120"/>
      <c r="HD375" s="120"/>
      <c r="HN375" s="120"/>
      <c r="HX375" s="120"/>
      <c r="IH375" s="120"/>
      <c r="IR375" s="120"/>
      <c r="JB375" s="120"/>
      <c r="JL375" s="120"/>
      <c r="JV375" s="120"/>
      <c r="KF375" s="120"/>
    </row>
    <row xmlns:x14ac="http://schemas.microsoft.com/office/spreadsheetml/2009/9/ac" r="376" s="3" customFormat="true" x14ac:dyDescent="0.25">
      <c r="A376" s="370"/>
      <c r="B376" s="120"/>
      <c r="L376" s="120"/>
      <c r="V376" s="120"/>
      <c r="AF376" s="120"/>
      <c r="AP376" s="120"/>
      <c r="AZ376" s="120"/>
      <c r="BJ376" s="120"/>
      <c r="BT376" s="120"/>
      <c r="CD376" s="120"/>
      <c r="CN376" s="120"/>
      <c r="CX376" s="182"/>
      <c r="CY376" s="183"/>
      <c r="CZ376" s="183"/>
      <c r="DA376" s="183"/>
      <c r="DB376" s="183"/>
      <c r="DC376" s="183"/>
      <c r="DD376" s="183"/>
      <c r="DE376" s="183"/>
      <c r="DF376" s="183"/>
      <c r="DG376" s="183"/>
      <c r="DH376" s="120"/>
      <c r="DR376" s="120"/>
      <c r="EB376" s="120"/>
      <c r="EL376" s="182"/>
      <c r="EM376" s="183"/>
      <c r="EN376" s="183"/>
      <c r="EO376" s="183"/>
      <c r="EP376" s="183"/>
      <c r="EQ376" s="183"/>
      <c r="ER376" s="183"/>
      <c r="ES376" s="183"/>
      <c r="ET376" s="183"/>
      <c r="EU376" s="183"/>
      <c r="EV376" s="182"/>
      <c r="EW376" s="183"/>
      <c r="EX376" s="183"/>
      <c r="EY376" s="183"/>
      <c r="EZ376" s="183"/>
      <c r="FA376" s="183"/>
      <c r="FB376" s="183"/>
      <c r="FC376" s="183"/>
      <c r="FD376" s="183"/>
      <c r="FE376" s="183"/>
      <c r="FF376" s="120"/>
      <c r="FP376" s="120"/>
      <c r="FZ376" s="120"/>
      <c r="GJ376" s="120"/>
      <c r="GT376" s="120"/>
      <c r="HD376" s="120"/>
      <c r="HN376" s="120"/>
      <c r="HX376" s="120"/>
      <c r="IH376" s="120"/>
      <c r="IR376" s="120"/>
      <c r="JB376" s="120"/>
      <c r="JL376" s="120"/>
      <c r="JV376" s="120"/>
      <c r="KF376" s="120"/>
    </row>
    <row xmlns:x14ac="http://schemas.microsoft.com/office/spreadsheetml/2009/9/ac" r="377" s="3" customFormat="true" x14ac:dyDescent="0.25">
      <c r="A377" s="370"/>
      <c r="B377" s="120"/>
      <c r="L377" s="120"/>
      <c r="V377" s="120"/>
      <c r="AF377" s="120"/>
      <c r="AP377" s="120"/>
      <c r="AZ377" s="120"/>
      <c r="BJ377" s="120"/>
      <c r="BT377" s="120"/>
      <c r="CD377" s="120"/>
      <c r="CN377" s="120"/>
      <c r="CX377" s="182"/>
      <c r="CY377" s="183"/>
      <c r="CZ377" s="183"/>
      <c r="DA377" s="183"/>
      <c r="DB377" s="183"/>
      <c r="DC377" s="183"/>
      <c r="DD377" s="183"/>
      <c r="DE377" s="183"/>
      <c r="DF377" s="183"/>
      <c r="DG377" s="183"/>
      <c r="DH377" s="120"/>
      <c r="DR377" s="120"/>
      <c r="EB377" s="120"/>
      <c r="EL377" s="182"/>
      <c r="EM377" s="183"/>
      <c r="EN377" s="183"/>
      <c r="EO377" s="183"/>
      <c r="EP377" s="183"/>
      <c r="EQ377" s="183"/>
      <c r="ER377" s="183"/>
      <c r="ES377" s="183"/>
      <c r="ET377" s="183"/>
      <c r="EU377" s="183"/>
      <c r="EV377" s="182"/>
      <c r="EW377" s="183"/>
      <c r="EX377" s="183"/>
      <c r="EY377" s="183"/>
      <c r="EZ377" s="183"/>
      <c r="FA377" s="183"/>
      <c r="FB377" s="183"/>
      <c r="FC377" s="183"/>
      <c r="FD377" s="183"/>
      <c r="FE377" s="183"/>
      <c r="FF377" s="120"/>
      <c r="FP377" s="120"/>
      <c r="FZ377" s="120"/>
      <c r="GJ377" s="120"/>
      <c r="GT377" s="120"/>
      <c r="HD377" s="120"/>
      <c r="HN377" s="120"/>
      <c r="HX377" s="120"/>
      <c r="IH377" s="120"/>
      <c r="IR377" s="120"/>
      <c r="JB377" s="120"/>
      <c r="JL377" s="120"/>
      <c r="JV377" s="120"/>
      <c r="KF377" s="120"/>
    </row>
    <row xmlns:x14ac="http://schemas.microsoft.com/office/spreadsheetml/2009/9/ac" r="378" s="3" customFormat="true" x14ac:dyDescent="0.25">
      <c r="A378" s="370"/>
      <c r="B378" s="120"/>
      <c r="L378" s="120"/>
      <c r="V378" s="120"/>
      <c r="AF378" s="120"/>
      <c r="AP378" s="120"/>
      <c r="AZ378" s="120"/>
      <c r="BJ378" s="120"/>
      <c r="BT378" s="120"/>
      <c r="CD378" s="120"/>
      <c r="CN378" s="120"/>
      <c r="CX378" s="182"/>
      <c r="CY378" s="183"/>
      <c r="CZ378" s="183"/>
      <c r="DA378" s="183"/>
      <c r="DB378" s="183"/>
      <c r="DC378" s="183"/>
      <c r="DD378" s="183"/>
      <c r="DE378" s="183"/>
      <c r="DF378" s="183"/>
      <c r="DG378" s="183"/>
      <c r="DH378" s="120"/>
      <c r="DR378" s="120"/>
      <c r="EB378" s="120"/>
      <c r="EL378" s="182"/>
      <c r="EM378" s="183"/>
      <c r="EN378" s="183"/>
      <c r="EO378" s="183"/>
      <c r="EP378" s="183"/>
      <c r="EQ378" s="183"/>
      <c r="ER378" s="183"/>
      <c r="ES378" s="183"/>
      <c r="ET378" s="183"/>
      <c r="EU378" s="183"/>
      <c r="EV378" s="182"/>
      <c r="EW378" s="183"/>
      <c r="EX378" s="183"/>
      <c r="EY378" s="183"/>
      <c r="EZ378" s="183"/>
      <c r="FA378" s="183"/>
      <c r="FB378" s="183"/>
      <c r="FC378" s="183"/>
      <c r="FD378" s="183"/>
      <c r="FE378" s="183"/>
      <c r="FF378" s="120"/>
      <c r="FP378" s="120"/>
      <c r="FZ378" s="120"/>
      <c r="GJ378" s="120"/>
      <c r="GT378" s="120"/>
      <c r="HD378" s="120"/>
      <c r="HN378" s="120"/>
      <c r="HX378" s="120"/>
      <c r="IH378" s="120"/>
      <c r="IR378" s="120"/>
      <c r="JB378" s="120"/>
      <c r="JL378" s="120"/>
      <c r="JV378" s="120"/>
      <c r="KF378" s="120"/>
    </row>
    <row xmlns:x14ac="http://schemas.microsoft.com/office/spreadsheetml/2009/9/ac" r="379" s="3" customFormat="true" x14ac:dyDescent="0.25">
      <c r="A379" s="370"/>
      <c r="B379" s="120"/>
      <c r="L379" s="120"/>
      <c r="V379" s="120"/>
      <c r="AF379" s="120"/>
      <c r="AP379" s="120"/>
      <c r="AZ379" s="120"/>
      <c r="BJ379" s="120"/>
      <c r="BT379" s="120"/>
      <c r="CD379" s="120"/>
      <c r="CN379" s="120"/>
      <c r="CX379" s="182"/>
      <c r="CY379" s="183"/>
      <c r="CZ379" s="183"/>
      <c r="DA379" s="183"/>
      <c r="DB379" s="183"/>
      <c r="DC379" s="183"/>
      <c r="DD379" s="183"/>
      <c r="DE379" s="183"/>
      <c r="DF379" s="183"/>
      <c r="DG379" s="183"/>
      <c r="DH379" s="120"/>
      <c r="DR379" s="120"/>
      <c r="EB379" s="120"/>
      <c r="EL379" s="182"/>
      <c r="EM379" s="183"/>
      <c r="EN379" s="183"/>
      <c r="EO379" s="183"/>
      <c r="EP379" s="183"/>
      <c r="EQ379" s="183"/>
      <c r="ER379" s="183"/>
      <c r="ES379" s="183"/>
      <c r="ET379" s="183"/>
      <c r="EU379" s="183"/>
      <c r="EV379" s="182"/>
      <c r="EW379" s="183"/>
      <c r="EX379" s="183"/>
      <c r="EY379" s="183"/>
      <c r="EZ379" s="183"/>
      <c r="FA379" s="183"/>
      <c r="FB379" s="183"/>
      <c r="FC379" s="183"/>
      <c r="FD379" s="183"/>
      <c r="FE379" s="183"/>
      <c r="FF379" s="120"/>
      <c r="FP379" s="120"/>
      <c r="FZ379" s="120"/>
      <c r="GJ379" s="120"/>
      <c r="GT379" s="120"/>
      <c r="HD379" s="120"/>
      <c r="HN379" s="120"/>
      <c r="HX379" s="120"/>
      <c r="IH379" s="120"/>
      <c r="IR379" s="120"/>
      <c r="JB379" s="120"/>
      <c r="JL379" s="120"/>
      <c r="JV379" s="120"/>
      <c r="KF379" s="120"/>
    </row>
    <row xmlns:x14ac="http://schemas.microsoft.com/office/spreadsheetml/2009/9/ac" r="380" s="3" customFormat="true" x14ac:dyDescent="0.25">
      <c r="A380" s="370"/>
      <c r="B380" s="120"/>
      <c r="L380" s="120"/>
      <c r="V380" s="120"/>
      <c r="AF380" s="120"/>
      <c r="AP380" s="120"/>
      <c r="AZ380" s="120"/>
      <c r="BJ380" s="120"/>
      <c r="BT380" s="120"/>
      <c r="CD380" s="120"/>
      <c r="CN380" s="120"/>
      <c r="CX380" s="182"/>
      <c r="CY380" s="183"/>
      <c r="CZ380" s="183"/>
      <c r="DA380" s="183"/>
      <c r="DB380" s="183"/>
      <c r="DC380" s="183"/>
      <c r="DD380" s="183"/>
      <c r="DE380" s="183"/>
      <c r="DF380" s="183"/>
      <c r="DG380" s="183"/>
      <c r="DH380" s="120"/>
      <c r="DR380" s="120"/>
      <c r="EB380" s="120"/>
      <c r="EL380" s="182"/>
      <c r="EM380" s="183"/>
      <c r="EN380" s="183"/>
      <c r="EO380" s="183"/>
      <c r="EP380" s="183"/>
      <c r="EQ380" s="183"/>
      <c r="ER380" s="183"/>
      <c r="ES380" s="183"/>
      <c r="ET380" s="183"/>
      <c r="EU380" s="183"/>
      <c r="EV380" s="182"/>
      <c r="EW380" s="183"/>
      <c r="EX380" s="183"/>
      <c r="EY380" s="183"/>
      <c r="EZ380" s="183"/>
      <c r="FA380" s="183"/>
      <c r="FB380" s="183"/>
      <c r="FC380" s="183"/>
      <c r="FD380" s="183"/>
      <c r="FE380" s="183"/>
      <c r="FF380" s="120"/>
      <c r="FP380" s="120"/>
      <c r="FZ380" s="120"/>
      <c r="GJ380" s="120"/>
      <c r="GT380" s="120"/>
      <c r="HD380" s="120"/>
      <c r="HN380" s="120"/>
      <c r="HX380" s="120"/>
      <c r="IH380" s="120"/>
      <c r="IR380" s="120"/>
      <c r="JB380" s="120"/>
      <c r="JL380" s="120"/>
      <c r="JV380" s="120"/>
      <c r="KF380" s="120"/>
    </row>
    <row xmlns:x14ac="http://schemas.microsoft.com/office/spreadsheetml/2009/9/ac" r="381" s="3" customFormat="true" x14ac:dyDescent="0.25">
      <c r="A381" s="370"/>
      <c r="B381" s="120"/>
      <c r="L381" s="120"/>
      <c r="V381" s="120"/>
      <c r="AF381" s="120"/>
      <c r="AP381" s="120"/>
      <c r="AZ381" s="120"/>
      <c r="BJ381" s="120"/>
      <c r="BT381" s="120"/>
      <c r="CD381" s="120"/>
      <c r="CN381" s="120"/>
      <c r="CX381" s="182"/>
      <c r="CY381" s="183"/>
      <c r="CZ381" s="183"/>
      <c r="DA381" s="183"/>
      <c r="DB381" s="183"/>
      <c r="DC381" s="183"/>
      <c r="DD381" s="183"/>
      <c r="DE381" s="183"/>
      <c r="DF381" s="183"/>
      <c r="DG381" s="183"/>
      <c r="DH381" s="120"/>
      <c r="DR381" s="120"/>
      <c r="EB381" s="120"/>
      <c r="EL381" s="182"/>
      <c r="EM381" s="183"/>
      <c r="EN381" s="183"/>
      <c r="EO381" s="183"/>
      <c r="EP381" s="183"/>
      <c r="EQ381" s="183"/>
      <c r="ER381" s="183"/>
      <c r="ES381" s="183"/>
      <c r="ET381" s="183"/>
      <c r="EU381" s="183"/>
      <c r="EV381" s="182"/>
      <c r="EW381" s="183"/>
      <c r="EX381" s="183"/>
      <c r="EY381" s="183"/>
      <c r="EZ381" s="183"/>
      <c r="FA381" s="183"/>
      <c r="FB381" s="183"/>
      <c r="FC381" s="183"/>
      <c r="FD381" s="183"/>
      <c r="FE381" s="183"/>
      <c r="FF381" s="120"/>
      <c r="FP381" s="120"/>
      <c r="FZ381" s="120"/>
      <c r="GJ381" s="120"/>
      <c r="GT381" s="120"/>
      <c r="HD381" s="120"/>
      <c r="HN381" s="120"/>
      <c r="HX381" s="120"/>
      <c r="IH381" s="120"/>
      <c r="IR381" s="120"/>
      <c r="JB381" s="120"/>
      <c r="JL381" s="120"/>
      <c r="JV381" s="120"/>
      <c r="KF381" s="120"/>
    </row>
    <row xmlns:x14ac="http://schemas.microsoft.com/office/spreadsheetml/2009/9/ac" r="382" s="3" customFormat="true" x14ac:dyDescent="0.25">
      <c r="A382" s="370"/>
      <c r="B382" s="120"/>
      <c r="L382" s="120"/>
      <c r="V382" s="120"/>
      <c r="AF382" s="120"/>
      <c r="AP382" s="120"/>
      <c r="AZ382" s="120"/>
      <c r="BJ382" s="120"/>
      <c r="BT382" s="120"/>
      <c r="CD382" s="120"/>
      <c r="CN382" s="120"/>
      <c r="CX382" s="182"/>
      <c r="CY382" s="183"/>
      <c r="CZ382" s="183"/>
      <c r="DA382" s="183"/>
      <c r="DB382" s="183"/>
      <c r="DC382" s="183"/>
      <c r="DD382" s="183"/>
      <c r="DE382" s="183"/>
      <c r="DF382" s="183"/>
      <c r="DG382" s="183"/>
      <c r="DH382" s="120"/>
      <c r="DR382" s="120"/>
      <c r="EB382" s="120"/>
      <c r="EL382" s="182"/>
      <c r="EM382" s="183"/>
      <c r="EN382" s="183"/>
      <c r="EO382" s="183"/>
      <c r="EP382" s="183"/>
      <c r="EQ382" s="183"/>
      <c r="ER382" s="183"/>
      <c r="ES382" s="183"/>
      <c r="ET382" s="183"/>
      <c r="EU382" s="183"/>
      <c r="EV382" s="182"/>
      <c r="EW382" s="183"/>
      <c r="EX382" s="183"/>
      <c r="EY382" s="183"/>
      <c r="EZ382" s="183"/>
      <c r="FA382" s="183"/>
      <c r="FB382" s="183"/>
      <c r="FC382" s="183"/>
      <c r="FD382" s="183"/>
      <c r="FE382" s="183"/>
      <c r="FF382" s="120"/>
      <c r="FP382" s="120"/>
      <c r="FZ382" s="120"/>
      <c r="GJ382" s="120"/>
      <c r="GT382" s="120"/>
      <c r="HD382" s="120"/>
      <c r="HN382" s="120"/>
      <c r="HX382" s="120"/>
      <c r="IH382" s="120"/>
      <c r="IR382" s="120"/>
      <c r="JB382" s="120"/>
      <c r="JL382" s="120"/>
      <c r="JV382" s="120"/>
      <c r="KF382" s="120"/>
    </row>
    <row xmlns:x14ac="http://schemas.microsoft.com/office/spreadsheetml/2009/9/ac" r="383" s="3" customFormat="true" x14ac:dyDescent="0.25">
      <c r="A383" s="370"/>
      <c r="B383" s="120"/>
      <c r="L383" s="120"/>
      <c r="V383" s="120"/>
      <c r="AF383" s="120"/>
      <c r="AP383" s="120"/>
      <c r="AZ383" s="120"/>
      <c r="BJ383" s="120"/>
      <c r="BT383" s="120"/>
      <c r="CD383" s="120"/>
      <c r="CN383" s="120"/>
      <c r="CX383" s="182"/>
      <c r="CY383" s="183"/>
      <c r="CZ383" s="183"/>
      <c r="DA383" s="183"/>
      <c r="DB383" s="183"/>
      <c r="DC383" s="183"/>
      <c r="DD383" s="183"/>
      <c r="DE383" s="183"/>
      <c r="DF383" s="183"/>
      <c r="DG383" s="183"/>
      <c r="DH383" s="120"/>
      <c r="DR383" s="120"/>
      <c r="EB383" s="120"/>
      <c r="EL383" s="182"/>
      <c r="EM383" s="183"/>
      <c r="EN383" s="183"/>
      <c r="EO383" s="183"/>
      <c r="EP383" s="183"/>
      <c r="EQ383" s="183"/>
      <c r="ER383" s="183"/>
      <c r="ES383" s="183"/>
      <c r="ET383" s="183"/>
      <c r="EU383" s="183"/>
      <c r="EV383" s="182"/>
      <c r="EW383" s="183"/>
      <c r="EX383" s="183"/>
      <c r="EY383" s="183"/>
      <c r="EZ383" s="183"/>
      <c r="FA383" s="183"/>
      <c r="FB383" s="183"/>
      <c r="FC383" s="183"/>
      <c r="FD383" s="183"/>
      <c r="FE383" s="183"/>
      <c r="FF383" s="120"/>
      <c r="FP383" s="120"/>
      <c r="FZ383" s="120"/>
      <c r="GJ383" s="120"/>
      <c r="GT383" s="120"/>
      <c r="HD383" s="120"/>
      <c r="HN383" s="120"/>
      <c r="HX383" s="120"/>
      <c r="IH383" s="120"/>
      <c r="IR383" s="120"/>
      <c r="JB383" s="120"/>
      <c r="JL383" s="120"/>
      <c r="JV383" s="120"/>
      <c r="KF383" s="120"/>
    </row>
    <row xmlns:x14ac="http://schemas.microsoft.com/office/spreadsheetml/2009/9/ac" r="384" s="3" customFormat="true" x14ac:dyDescent="0.25">
      <c r="A384" s="370"/>
      <c r="B384" s="120"/>
      <c r="L384" s="120"/>
      <c r="V384" s="120"/>
      <c r="AF384" s="120"/>
      <c r="AP384" s="120"/>
      <c r="AZ384" s="120"/>
      <c r="BJ384" s="120"/>
      <c r="BT384" s="120"/>
      <c r="CD384" s="120"/>
      <c r="CN384" s="120"/>
      <c r="CX384" s="182"/>
      <c r="CY384" s="183"/>
      <c r="CZ384" s="183"/>
      <c r="DA384" s="183"/>
      <c r="DB384" s="183"/>
      <c r="DC384" s="183"/>
      <c r="DD384" s="183"/>
      <c r="DE384" s="183"/>
      <c r="DF384" s="183"/>
      <c r="DG384" s="183"/>
      <c r="DH384" s="120"/>
      <c r="DR384" s="120"/>
      <c r="EB384" s="120"/>
      <c r="EL384" s="182"/>
      <c r="EM384" s="183"/>
      <c r="EN384" s="183"/>
      <c r="EO384" s="183"/>
      <c r="EP384" s="183"/>
      <c r="EQ384" s="183"/>
      <c r="ER384" s="183"/>
      <c r="ES384" s="183"/>
      <c r="ET384" s="183"/>
      <c r="EU384" s="183"/>
      <c r="EV384" s="182"/>
      <c r="EW384" s="183"/>
      <c r="EX384" s="183"/>
      <c r="EY384" s="183"/>
      <c r="EZ384" s="183"/>
      <c r="FA384" s="183"/>
      <c r="FB384" s="183"/>
      <c r="FC384" s="183"/>
      <c r="FD384" s="183"/>
      <c r="FE384" s="183"/>
      <c r="FF384" s="120"/>
      <c r="FP384" s="120"/>
      <c r="FZ384" s="120"/>
      <c r="GJ384" s="120"/>
      <c r="GT384" s="120"/>
      <c r="HD384" s="120"/>
      <c r="HN384" s="120"/>
      <c r="HX384" s="120"/>
      <c r="IH384" s="120"/>
      <c r="IR384" s="120"/>
      <c r="JB384" s="120"/>
      <c r="JL384" s="120"/>
      <c r="JV384" s="120"/>
      <c r="KF384" s="120"/>
    </row>
    <row xmlns:x14ac="http://schemas.microsoft.com/office/spreadsheetml/2009/9/ac" r="385" s="3" customFormat="true" x14ac:dyDescent="0.25">
      <c r="A385" s="370"/>
      <c r="B385" s="120"/>
      <c r="L385" s="120"/>
      <c r="V385" s="120"/>
      <c r="AF385" s="120"/>
      <c r="AP385" s="120"/>
      <c r="AZ385" s="120"/>
      <c r="BJ385" s="120"/>
      <c r="BT385" s="120"/>
      <c r="CD385" s="120"/>
      <c r="CN385" s="120"/>
      <c r="CX385" s="182"/>
      <c r="CY385" s="183"/>
      <c r="CZ385" s="183"/>
      <c r="DA385" s="183"/>
      <c r="DB385" s="183"/>
      <c r="DC385" s="183"/>
      <c r="DD385" s="183"/>
      <c r="DE385" s="183"/>
      <c r="DF385" s="183"/>
      <c r="DG385" s="183"/>
      <c r="DH385" s="120"/>
      <c r="DR385" s="120"/>
      <c r="EB385" s="120"/>
      <c r="EL385" s="182"/>
      <c r="EM385" s="183"/>
      <c r="EN385" s="183"/>
      <c r="EO385" s="183"/>
      <c r="EP385" s="183"/>
      <c r="EQ385" s="183"/>
      <c r="ER385" s="183"/>
      <c r="ES385" s="183"/>
      <c r="ET385" s="183"/>
      <c r="EU385" s="183"/>
      <c r="EV385" s="182"/>
      <c r="EW385" s="183"/>
      <c r="EX385" s="183"/>
      <c r="EY385" s="183"/>
      <c r="EZ385" s="183"/>
      <c r="FA385" s="183"/>
      <c r="FB385" s="183"/>
      <c r="FC385" s="183"/>
      <c r="FD385" s="183"/>
      <c r="FE385" s="183"/>
      <c r="FF385" s="120"/>
      <c r="FP385" s="120"/>
      <c r="FZ385" s="120"/>
      <c r="GJ385" s="120"/>
      <c r="GT385" s="120"/>
      <c r="HD385" s="120"/>
      <c r="HN385" s="120"/>
      <c r="HX385" s="120"/>
      <c r="IH385" s="120"/>
      <c r="IR385" s="120"/>
      <c r="JB385" s="120"/>
      <c r="JL385" s="120"/>
      <c r="JV385" s="120"/>
      <c r="KF385" s="120"/>
    </row>
    <row xmlns:x14ac="http://schemas.microsoft.com/office/spreadsheetml/2009/9/ac" r="386" s="3" customFormat="true" x14ac:dyDescent="0.25">
      <c r="A386" s="370"/>
      <c r="B386" s="120"/>
      <c r="L386" s="120"/>
      <c r="V386" s="120"/>
      <c r="AF386" s="120"/>
      <c r="AP386" s="120"/>
      <c r="AZ386" s="120"/>
      <c r="BJ386" s="120"/>
      <c r="BT386" s="120"/>
      <c r="CD386" s="120"/>
      <c r="CN386" s="120"/>
      <c r="CX386" s="182"/>
      <c r="CY386" s="183"/>
      <c r="CZ386" s="183"/>
      <c r="DA386" s="183"/>
      <c r="DB386" s="183"/>
      <c r="DC386" s="183"/>
      <c r="DD386" s="183"/>
      <c r="DE386" s="183"/>
      <c r="DF386" s="183"/>
      <c r="DG386" s="183"/>
      <c r="DH386" s="120"/>
      <c r="DR386" s="120"/>
      <c r="EB386" s="120"/>
      <c r="EL386" s="182"/>
      <c r="EM386" s="183"/>
      <c r="EN386" s="183"/>
      <c r="EO386" s="183"/>
      <c r="EP386" s="183"/>
      <c r="EQ386" s="183"/>
      <c r="ER386" s="183"/>
      <c r="ES386" s="183"/>
      <c r="ET386" s="183"/>
      <c r="EU386" s="183"/>
      <c r="EV386" s="182"/>
      <c r="EW386" s="183"/>
      <c r="EX386" s="183"/>
      <c r="EY386" s="183"/>
      <c r="EZ386" s="183"/>
      <c r="FA386" s="183"/>
      <c r="FB386" s="183"/>
      <c r="FC386" s="183"/>
      <c r="FD386" s="183"/>
      <c r="FE386" s="183"/>
      <c r="FF386" s="120"/>
      <c r="FP386" s="120"/>
      <c r="FZ386" s="120"/>
      <c r="GJ386" s="120"/>
      <c r="GT386" s="120"/>
      <c r="HD386" s="120"/>
      <c r="HN386" s="120"/>
      <c r="HX386" s="120"/>
      <c r="IH386" s="120"/>
      <c r="IR386" s="120"/>
      <c r="JB386" s="120"/>
      <c r="JL386" s="120"/>
      <c r="JV386" s="120"/>
      <c r="KF386" s="120"/>
    </row>
    <row xmlns:x14ac="http://schemas.microsoft.com/office/spreadsheetml/2009/9/ac" r="387" s="3" customFormat="true" x14ac:dyDescent="0.25">
      <c r="A387" s="370"/>
      <c r="B387" s="120"/>
      <c r="L387" s="120"/>
      <c r="V387" s="120"/>
      <c r="AF387" s="120"/>
      <c r="AP387" s="120"/>
      <c r="AZ387" s="120"/>
      <c r="BJ387" s="120"/>
      <c r="BT387" s="120"/>
      <c r="CD387" s="120"/>
      <c r="CN387" s="120"/>
      <c r="CX387" s="182"/>
      <c r="CY387" s="183"/>
      <c r="CZ387" s="183"/>
      <c r="DA387" s="183"/>
      <c r="DB387" s="183"/>
      <c r="DC387" s="183"/>
      <c r="DD387" s="183"/>
      <c r="DE387" s="183"/>
      <c r="DF387" s="183"/>
      <c r="DG387" s="183"/>
      <c r="DH387" s="120"/>
      <c r="DR387" s="120"/>
      <c r="EB387" s="120"/>
      <c r="EL387" s="182"/>
      <c r="EM387" s="183"/>
      <c r="EN387" s="183"/>
      <c r="EO387" s="183"/>
      <c r="EP387" s="183"/>
      <c r="EQ387" s="183"/>
      <c r="ER387" s="183"/>
      <c r="ES387" s="183"/>
      <c r="ET387" s="183"/>
      <c r="EU387" s="183"/>
      <c r="EV387" s="182"/>
      <c r="EW387" s="183"/>
      <c r="EX387" s="183"/>
      <c r="EY387" s="183"/>
      <c r="EZ387" s="183"/>
      <c r="FA387" s="183"/>
      <c r="FB387" s="183"/>
      <c r="FC387" s="183"/>
      <c r="FD387" s="183"/>
      <c r="FE387" s="183"/>
      <c r="FF387" s="120"/>
      <c r="FP387" s="120"/>
      <c r="FZ387" s="120"/>
      <c r="GJ387" s="120"/>
      <c r="GT387" s="120"/>
      <c r="HD387" s="120"/>
      <c r="HN387" s="120"/>
      <c r="HX387" s="120"/>
      <c r="IH387" s="120"/>
      <c r="IR387" s="120"/>
      <c r="JB387" s="120"/>
      <c r="JL387" s="120"/>
      <c r="JV387" s="120"/>
      <c r="KF387" s="120"/>
    </row>
    <row xmlns:x14ac="http://schemas.microsoft.com/office/spreadsheetml/2009/9/ac" r="388" s="3" customFormat="true" x14ac:dyDescent="0.25">
      <c r="A388" s="370"/>
      <c r="B388" s="120"/>
      <c r="L388" s="120"/>
      <c r="V388" s="120"/>
      <c r="AF388" s="120"/>
      <c r="AP388" s="120"/>
      <c r="AZ388" s="120"/>
      <c r="BJ388" s="120"/>
      <c r="BT388" s="120"/>
      <c r="CD388" s="120"/>
      <c r="CN388" s="120"/>
      <c r="CX388" s="182"/>
      <c r="CY388" s="183"/>
      <c r="CZ388" s="183"/>
      <c r="DA388" s="183"/>
      <c r="DB388" s="183"/>
      <c r="DC388" s="183"/>
      <c r="DD388" s="183"/>
      <c r="DE388" s="183"/>
      <c r="DF388" s="183"/>
      <c r="DG388" s="183"/>
      <c r="DH388" s="120"/>
      <c r="DR388" s="120"/>
      <c r="EB388" s="120"/>
      <c r="EL388" s="182"/>
      <c r="EM388" s="183"/>
      <c r="EN388" s="183"/>
      <c r="EO388" s="183"/>
      <c r="EP388" s="183"/>
      <c r="EQ388" s="183"/>
      <c r="ER388" s="183"/>
      <c r="ES388" s="183"/>
      <c r="ET388" s="183"/>
      <c r="EU388" s="183"/>
      <c r="EV388" s="182"/>
      <c r="EW388" s="183"/>
      <c r="EX388" s="183"/>
      <c r="EY388" s="183"/>
      <c r="EZ388" s="183"/>
      <c r="FA388" s="183"/>
      <c r="FB388" s="183"/>
      <c r="FC388" s="183"/>
      <c r="FD388" s="183"/>
      <c r="FE388" s="183"/>
      <c r="FF388" s="120"/>
      <c r="FP388" s="120"/>
      <c r="FZ388" s="120"/>
      <c r="GJ388" s="120"/>
      <c r="GT388" s="120"/>
      <c r="HD388" s="120"/>
      <c r="HN388" s="120"/>
      <c r="HX388" s="120"/>
      <c r="IH388" s="120"/>
      <c r="IR388" s="120"/>
      <c r="JB388" s="120"/>
      <c r="JL388" s="120"/>
      <c r="JV388" s="120"/>
      <c r="KF388" s="120"/>
    </row>
    <row xmlns:x14ac="http://schemas.microsoft.com/office/spreadsheetml/2009/9/ac" r="389" s="3" customFormat="true" x14ac:dyDescent="0.25">
      <c r="A389" s="370"/>
      <c r="B389" s="120"/>
      <c r="L389" s="120"/>
      <c r="V389" s="120"/>
      <c r="AF389" s="120"/>
      <c r="AP389" s="120"/>
      <c r="AZ389" s="120"/>
      <c r="BJ389" s="120"/>
      <c r="BT389" s="120"/>
      <c r="CD389" s="120"/>
      <c r="CN389" s="120"/>
      <c r="CX389" s="182"/>
      <c r="CY389" s="183"/>
      <c r="CZ389" s="183"/>
      <c r="DA389" s="183"/>
      <c r="DB389" s="183"/>
      <c r="DC389" s="183"/>
      <c r="DD389" s="183"/>
      <c r="DE389" s="183"/>
      <c r="DF389" s="183"/>
      <c r="DG389" s="183"/>
      <c r="DH389" s="120"/>
      <c r="DR389" s="120"/>
      <c r="EB389" s="120"/>
      <c r="EL389" s="182"/>
      <c r="EM389" s="183"/>
      <c r="EN389" s="183"/>
      <c r="EO389" s="183"/>
      <c r="EP389" s="183"/>
      <c r="EQ389" s="183"/>
      <c r="ER389" s="183"/>
      <c r="ES389" s="183"/>
      <c r="ET389" s="183"/>
      <c r="EU389" s="183"/>
      <c r="EV389" s="182"/>
      <c r="EW389" s="183"/>
      <c r="EX389" s="183"/>
      <c r="EY389" s="183"/>
      <c r="EZ389" s="183"/>
      <c r="FA389" s="183"/>
      <c r="FB389" s="183"/>
      <c r="FC389" s="183"/>
      <c r="FD389" s="183"/>
      <c r="FE389" s="183"/>
      <c r="FF389" s="120"/>
      <c r="FP389" s="120"/>
      <c r="FZ389" s="120"/>
      <c r="GJ389" s="120"/>
      <c r="GT389" s="120"/>
      <c r="HD389" s="120"/>
      <c r="HN389" s="120"/>
      <c r="HX389" s="120"/>
      <c r="IH389" s="120"/>
      <c r="IR389" s="120"/>
      <c r="JB389" s="120"/>
      <c r="JL389" s="120"/>
      <c r="JV389" s="120"/>
      <c r="KF389" s="120"/>
    </row>
    <row xmlns:x14ac="http://schemas.microsoft.com/office/spreadsheetml/2009/9/ac" r="390" s="3" customFormat="true" x14ac:dyDescent="0.25">
      <c r="A390" s="370"/>
      <c r="B390" s="120"/>
      <c r="L390" s="120"/>
      <c r="V390" s="120"/>
      <c r="AF390" s="120"/>
      <c r="AP390" s="120"/>
      <c r="AZ390" s="120"/>
      <c r="BJ390" s="120"/>
      <c r="BT390" s="120"/>
      <c r="CD390" s="120"/>
      <c r="CN390" s="120"/>
      <c r="CX390" s="182"/>
      <c r="CY390" s="183"/>
      <c r="CZ390" s="183"/>
      <c r="DA390" s="183"/>
      <c r="DB390" s="183"/>
      <c r="DC390" s="183"/>
      <c r="DD390" s="183"/>
      <c r="DE390" s="183"/>
      <c r="DF390" s="183"/>
      <c r="DG390" s="183"/>
      <c r="DH390" s="120"/>
      <c r="DR390" s="120"/>
      <c r="EB390" s="120"/>
      <c r="EL390" s="182"/>
      <c r="EM390" s="183"/>
      <c r="EN390" s="183"/>
      <c r="EO390" s="183"/>
      <c r="EP390" s="183"/>
      <c r="EQ390" s="183"/>
      <c r="ER390" s="183"/>
      <c r="ES390" s="183"/>
      <c r="ET390" s="183"/>
      <c r="EU390" s="183"/>
      <c r="EV390" s="182"/>
      <c r="EW390" s="183"/>
      <c r="EX390" s="183"/>
      <c r="EY390" s="183"/>
      <c r="EZ390" s="183"/>
      <c r="FA390" s="183"/>
      <c r="FB390" s="183"/>
      <c r="FC390" s="183"/>
      <c r="FD390" s="183"/>
      <c r="FE390" s="183"/>
      <c r="FF390" s="120"/>
      <c r="FP390" s="120"/>
      <c r="FZ390" s="120"/>
      <c r="GJ390" s="120"/>
      <c r="GT390" s="120"/>
      <c r="HD390" s="120"/>
      <c r="HN390" s="120"/>
      <c r="HX390" s="120"/>
      <c r="IH390" s="120"/>
      <c r="IR390" s="120"/>
      <c r="JB390" s="120"/>
      <c r="JL390" s="120"/>
      <c r="JV390" s="120"/>
      <c r="KF390" s="120"/>
    </row>
    <row xmlns:x14ac="http://schemas.microsoft.com/office/spreadsheetml/2009/9/ac" r="391" s="3" customFormat="true" x14ac:dyDescent="0.25">
      <c r="A391" s="370"/>
      <c r="B391" s="120"/>
      <c r="L391" s="120"/>
      <c r="V391" s="120"/>
      <c r="AF391" s="120"/>
      <c r="AP391" s="120"/>
      <c r="AZ391" s="120"/>
      <c r="BJ391" s="120"/>
      <c r="BT391" s="120"/>
      <c r="CD391" s="120"/>
      <c r="CN391" s="120"/>
      <c r="CX391" s="182"/>
      <c r="CY391" s="183"/>
      <c r="CZ391" s="183"/>
      <c r="DA391" s="183"/>
      <c r="DB391" s="183"/>
      <c r="DC391" s="183"/>
      <c r="DD391" s="183"/>
      <c r="DE391" s="183"/>
      <c r="DF391" s="183"/>
      <c r="DG391" s="183"/>
      <c r="DH391" s="120"/>
      <c r="DR391" s="120"/>
      <c r="EB391" s="120"/>
      <c r="EL391" s="182"/>
      <c r="EM391" s="183"/>
      <c r="EN391" s="183"/>
      <c r="EO391" s="183"/>
      <c r="EP391" s="183"/>
      <c r="EQ391" s="183"/>
      <c r="ER391" s="183"/>
      <c r="ES391" s="183"/>
      <c r="ET391" s="183"/>
      <c r="EU391" s="183"/>
      <c r="EV391" s="182"/>
      <c r="EW391" s="183"/>
      <c r="EX391" s="183"/>
      <c r="EY391" s="183"/>
      <c r="EZ391" s="183"/>
      <c r="FA391" s="183"/>
      <c r="FB391" s="183"/>
      <c r="FC391" s="183"/>
      <c r="FD391" s="183"/>
      <c r="FE391" s="183"/>
      <c r="FF391" s="120"/>
      <c r="FP391" s="120"/>
      <c r="FZ391" s="120"/>
      <c r="GJ391" s="120"/>
      <c r="GT391" s="120"/>
      <c r="HD391" s="120"/>
      <c r="HN391" s="120"/>
      <c r="HX391" s="120"/>
      <c r="IH391" s="120"/>
      <c r="IR391" s="120"/>
      <c r="JB391" s="120"/>
      <c r="JL391" s="120"/>
      <c r="JV391" s="120"/>
      <c r="KF391" s="120"/>
    </row>
    <row xmlns:x14ac="http://schemas.microsoft.com/office/spreadsheetml/2009/9/ac" r="392" s="3" customFormat="true" x14ac:dyDescent="0.25">
      <c r="A392" s="370"/>
      <c r="B392" s="120"/>
      <c r="L392" s="120"/>
      <c r="V392" s="120"/>
      <c r="AF392" s="120"/>
      <c r="AP392" s="120"/>
      <c r="AZ392" s="120"/>
      <c r="BJ392" s="120"/>
      <c r="BT392" s="120"/>
      <c r="CD392" s="120"/>
      <c r="CN392" s="120"/>
      <c r="CX392" s="182"/>
      <c r="CY392" s="183"/>
      <c r="CZ392" s="183"/>
      <c r="DA392" s="183"/>
      <c r="DB392" s="183"/>
      <c r="DC392" s="183"/>
      <c r="DD392" s="183"/>
      <c r="DE392" s="183"/>
      <c r="DF392" s="183"/>
      <c r="DG392" s="183"/>
      <c r="DH392" s="120"/>
      <c r="DR392" s="120"/>
      <c r="EB392" s="120"/>
      <c r="EL392" s="182"/>
      <c r="EM392" s="183"/>
      <c r="EN392" s="183"/>
      <c r="EO392" s="183"/>
      <c r="EP392" s="183"/>
      <c r="EQ392" s="183"/>
      <c r="ER392" s="183"/>
      <c r="ES392" s="183"/>
      <c r="ET392" s="183"/>
      <c r="EU392" s="183"/>
      <c r="EV392" s="182"/>
      <c r="EW392" s="183"/>
      <c r="EX392" s="183"/>
      <c r="EY392" s="183"/>
      <c r="EZ392" s="183"/>
      <c r="FA392" s="183"/>
      <c r="FB392" s="183"/>
      <c r="FC392" s="183"/>
      <c r="FD392" s="183"/>
      <c r="FE392" s="183"/>
      <c r="FF392" s="120"/>
      <c r="FP392" s="120"/>
      <c r="FZ392" s="120"/>
      <c r="GJ392" s="120"/>
      <c r="GT392" s="120"/>
      <c r="HD392" s="120"/>
      <c r="HN392" s="120"/>
      <c r="HX392" s="120"/>
      <c r="IH392" s="120"/>
      <c r="IR392" s="120"/>
      <c r="JB392" s="120"/>
      <c r="JL392" s="120"/>
      <c r="JV392" s="120"/>
      <c r="KF392" s="120"/>
    </row>
    <row xmlns:x14ac="http://schemas.microsoft.com/office/spreadsheetml/2009/9/ac" r="393" s="3" customFormat="true" x14ac:dyDescent="0.25">
      <c r="A393" s="370"/>
      <c r="B393" s="120"/>
      <c r="L393" s="120"/>
      <c r="V393" s="120"/>
      <c r="AF393" s="120"/>
      <c r="AP393" s="120"/>
      <c r="AZ393" s="120"/>
      <c r="BJ393" s="120"/>
      <c r="BT393" s="120"/>
      <c r="CD393" s="120"/>
      <c r="CN393" s="120"/>
      <c r="CX393" s="182"/>
      <c r="CY393" s="183"/>
      <c r="CZ393" s="183"/>
      <c r="DA393" s="183"/>
      <c r="DB393" s="183"/>
      <c r="DC393" s="183"/>
      <c r="DD393" s="183"/>
      <c r="DE393" s="183"/>
      <c r="DF393" s="183"/>
      <c r="DG393" s="183"/>
      <c r="DH393" s="120"/>
      <c r="DR393" s="120"/>
      <c r="EB393" s="120"/>
      <c r="EL393" s="182"/>
      <c r="EM393" s="183"/>
      <c r="EN393" s="183"/>
      <c r="EO393" s="183"/>
      <c r="EP393" s="183"/>
      <c r="EQ393" s="183"/>
      <c r="ER393" s="183"/>
      <c r="ES393" s="183"/>
      <c r="ET393" s="183"/>
      <c r="EU393" s="183"/>
      <c r="EV393" s="182"/>
      <c r="EW393" s="183"/>
      <c r="EX393" s="183"/>
      <c r="EY393" s="183"/>
      <c r="EZ393" s="183"/>
      <c r="FA393" s="183"/>
      <c r="FB393" s="183"/>
      <c r="FC393" s="183"/>
      <c r="FD393" s="183"/>
      <c r="FE393" s="183"/>
      <c r="FF393" s="120"/>
      <c r="FP393" s="120"/>
      <c r="FZ393" s="120"/>
      <c r="GJ393" s="120"/>
      <c r="GT393" s="120"/>
      <c r="HD393" s="120"/>
      <c r="HN393" s="120"/>
      <c r="HX393" s="120"/>
      <c r="IH393" s="120"/>
      <c r="IR393" s="120"/>
      <c r="JB393" s="120"/>
      <c r="JL393" s="120"/>
      <c r="JV393" s="120"/>
      <c r="KF393" s="120"/>
    </row>
    <row xmlns:x14ac="http://schemas.microsoft.com/office/spreadsheetml/2009/9/ac" r="394" s="3" customFormat="true" x14ac:dyDescent="0.25">
      <c r="A394" s="370"/>
      <c r="B394" s="120"/>
      <c r="L394" s="120"/>
      <c r="V394" s="120"/>
      <c r="AF394" s="120"/>
      <c r="AP394" s="120"/>
      <c r="AZ394" s="120"/>
      <c r="BJ394" s="120"/>
      <c r="BT394" s="120"/>
      <c r="CD394" s="120"/>
      <c r="CN394" s="120"/>
      <c r="CX394" s="182"/>
      <c r="CY394" s="183"/>
      <c r="CZ394" s="183"/>
      <c r="DA394" s="183"/>
      <c r="DB394" s="183"/>
      <c r="DC394" s="183"/>
      <c r="DD394" s="183"/>
      <c r="DE394" s="183"/>
      <c r="DF394" s="183"/>
      <c r="DG394" s="183"/>
      <c r="DH394" s="120"/>
      <c r="DR394" s="120"/>
      <c r="EB394" s="120"/>
      <c r="EL394" s="182"/>
      <c r="EM394" s="183"/>
      <c r="EN394" s="183"/>
      <c r="EO394" s="183"/>
      <c r="EP394" s="183"/>
      <c r="EQ394" s="183"/>
      <c r="ER394" s="183"/>
      <c r="ES394" s="183"/>
      <c r="ET394" s="183"/>
      <c r="EU394" s="183"/>
      <c r="EV394" s="182"/>
      <c r="EW394" s="183"/>
      <c r="EX394" s="183"/>
      <c r="EY394" s="183"/>
      <c r="EZ394" s="183"/>
      <c r="FA394" s="183"/>
      <c r="FB394" s="183"/>
      <c r="FC394" s="183"/>
      <c r="FD394" s="183"/>
      <c r="FE394" s="183"/>
      <c r="FF394" s="120"/>
      <c r="FP394" s="120"/>
      <c r="FZ394" s="120"/>
      <c r="GJ394" s="120"/>
      <c r="GT394" s="120"/>
      <c r="HD394" s="120"/>
      <c r="HN394" s="120"/>
      <c r="HX394" s="120"/>
      <c r="IH394" s="120"/>
      <c r="IR394" s="120"/>
      <c r="JB394" s="120"/>
      <c r="JL394" s="120"/>
      <c r="JV394" s="120"/>
      <c r="KF394" s="120"/>
    </row>
    <row xmlns:x14ac="http://schemas.microsoft.com/office/spreadsheetml/2009/9/ac" r="395" s="3" customFormat="true" x14ac:dyDescent="0.25">
      <c r="A395" s="370"/>
      <c r="B395" s="120"/>
      <c r="L395" s="120"/>
      <c r="V395" s="120"/>
      <c r="AF395" s="120"/>
      <c r="AP395" s="120"/>
      <c r="AZ395" s="120"/>
      <c r="BJ395" s="120"/>
      <c r="BT395" s="120"/>
      <c r="CD395" s="120"/>
      <c r="CN395" s="120"/>
      <c r="CX395" s="182"/>
      <c r="CY395" s="183"/>
      <c r="CZ395" s="183"/>
      <c r="DA395" s="183"/>
      <c r="DB395" s="183"/>
      <c r="DC395" s="183"/>
      <c r="DD395" s="183"/>
      <c r="DE395" s="183"/>
      <c r="DF395" s="183"/>
      <c r="DG395" s="183"/>
      <c r="DH395" s="120"/>
      <c r="DR395" s="120"/>
      <c r="EB395" s="120"/>
      <c r="EL395" s="182"/>
      <c r="EM395" s="183"/>
      <c r="EN395" s="183"/>
      <c r="EO395" s="183"/>
      <c r="EP395" s="183"/>
      <c r="EQ395" s="183"/>
      <c r="ER395" s="183"/>
      <c r="ES395" s="183"/>
      <c r="ET395" s="183"/>
      <c r="EU395" s="183"/>
      <c r="EV395" s="182"/>
      <c r="EW395" s="183"/>
      <c r="EX395" s="183"/>
      <c r="EY395" s="183"/>
      <c r="EZ395" s="183"/>
      <c r="FA395" s="183"/>
      <c r="FB395" s="183"/>
      <c r="FC395" s="183"/>
      <c r="FD395" s="183"/>
      <c r="FE395" s="183"/>
      <c r="FF395" s="120"/>
      <c r="FP395" s="120"/>
      <c r="FZ395" s="120"/>
      <c r="GJ395" s="120"/>
      <c r="GT395" s="120"/>
      <c r="HD395" s="120"/>
      <c r="HN395" s="120"/>
      <c r="HX395" s="120"/>
      <c r="IH395" s="120"/>
      <c r="IR395" s="120"/>
      <c r="JB395" s="120"/>
      <c r="JL395" s="120"/>
      <c r="JV395" s="120"/>
      <c r="KF395" s="120"/>
    </row>
    <row xmlns:x14ac="http://schemas.microsoft.com/office/spreadsheetml/2009/9/ac" r="396" s="3" customFormat="true" x14ac:dyDescent="0.25">
      <c r="A396" s="370"/>
      <c r="B396" s="120"/>
      <c r="L396" s="120"/>
      <c r="V396" s="120"/>
      <c r="AF396" s="120"/>
      <c r="AP396" s="120"/>
      <c r="AZ396" s="120"/>
      <c r="BJ396" s="120"/>
      <c r="BT396" s="120"/>
      <c r="CD396" s="120"/>
      <c r="CN396" s="120"/>
      <c r="CX396" s="182"/>
      <c r="CY396" s="183"/>
      <c r="CZ396" s="183"/>
      <c r="DA396" s="183"/>
      <c r="DB396" s="183"/>
      <c r="DC396" s="183"/>
      <c r="DD396" s="183"/>
      <c r="DE396" s="183"/>
      <c r="DF396" s="183"/>
      <c r="DG396" s="183"/>
      <c r="DH396" s="120"/>
      <c r="DR396" s="120"/>
      <c r="EB396" s="120"/>
      <c r="EL396" s="182"/>
      <c r="EM396" s="183"/>
      <c r="EN396" s="183"/>
      <c r="EO396" s="183"/>
      <c r="EP396" s="183"/>
      <c r="EQ396" s="183"/>
      <c r="ER396" s="183"/>
      <c r="ES396" s="183"/>
      <c r="ET396" s="183"/>
      <c r="EU396" s="183"/>
      <c r="EV396" s="182"/>
      <c r="EW396" s="183"/>
      <c r="EX396" s="183"/>
      <c r="EY396" s="183"/>
      <c r="EZ396" s="183"/>
      <c r="FA396" s="183"/>
      <c r="FB396" s="183"/>
      <c r="FC396" s="183"/>
      <c r="FD396" s="183"/>
      <c r="FE396" s="183"/>
      <c r="FF396" s="120"/>
      <c r="FP396" s="120"/>
      <c r="FZ396" s="120"/>
      <c r="GJ396" s="120"/>
      <c r="GT396" s="120"/>
      <c r="HD396" s="120"/>
      <c r="HN396" s="120"/>
      <c r="HX396" s="120"/>
      <c r="IH396" s="120"/>
      <c r="IR396" s="120"/>
      <c r="JB396" s="120"/>
      <c r="JL396" s="120"/>
      <c r="JV396" s="120"/>
      <c r="KF396" s="120"/>
    </row>
    <row xmlns:x14ac="http://schemas.microsoft.com/office/spreadsheetml/2009/9/ac" r="397" s="3" customFormat="true" x14ac:dyDescent="0.25">
      <c r="A397" s="370"/>
      <c r="B397" s="120"/>
      <c r="L397" s="120"/>
      <c r="V397" s="120"/>
      <c r="AF397" s="120"/>
      <c r="AP397" s="120"/>
      <c r="AZ397" s="120"/>
      <c r="BJ397" s="120"/>
      <c r="BT397" s="120"/>
      <c r="CD397" s="120"/>
      <c r="CN397" s="120"/>
      <c r="CX397" s="182"/>
      <c r="CY397" s="183"/>
      <c r="CZ397" s="183"/>
      <c r="DA397" s="183"/>
      <c r="DB397" s="183"/>
      <c r="DC397" s="183"/>
      <c r="DD397" s="183"/>
      <c r="DE397" s="183"/>
      <c r="DF397" s="183"/>
      <c r="DG397" s="183"/>
      <c r="DH397" s="120"/>
      <c r="DR397" s="120"/>
      <c r="EB397" s="120"/>
      <c r="EL397" s="182"/>
      <c r="EM397" s="183"/>
      <c r="EN397" s="183"/>
      <c r="EO397" s="183"/>
      <c r="EP397" s="183"/>
      <c r="EQ397" s="183"/>
      <c r="ER397" s="183"/>
      <c r="ES397" s="183"/>
      <c r="ET397" s="183"/>
      <c r="EU397" s="183"/>
      <c r="EV397" s="182"/>
      <c r="EW397" s="183"/>
      <c r="EX397" s="183"/>
      <c r="EY397" s="183"/>
      <c r="EZ397" s="183"/>
      <c r="FA397" s="183"/>
      <c r="FB397" s="183"/>
      <c r="FC397" s="183"/>
      <c r="FD397" s="183"/>
      <c r="FE397" s="183"/>
      <c r="FF397" s="120"/>
      <c r="FP397" s="120"/>
      <c r="FZ397" s="120"/>
      <c r="GJ397" s="120"/>
      <c r="GT397" s="120"/>
      <c r="HD397" s="120"/>
      <c r="HN397" s="120"/>
      <c r="HX397" s="120"/>
      <c r="IH397" s="120"/>
      <c r="IR397" s="120"/>
      <c r="JB397" s="120"/>
      <c r="JL397" s="120"/>
      <c r="JV397" s="120"/>
      <c r="KF397" s="120"/>
    </row>
    <row xmlns:x14ac="http://schemas.microsoft.com/office/spreadsheetml/2009/9/ac" r="398" s="3" customFormat="true" x14ac:dyDescent="0.25">
      <c r="A398" s="370"/>
      <c r="B398" s="120"/>
      <c r="L398" s="120"/>
      <c r="V398" s="120"/>
      <c r="AF398" s="120"/>
      <c r="AP398" s="120"/>
      <c r="AZ398" s="120"/>
      <c r="BJ398" s="120"/>
      <c r="BT398" s="120"/>
      <c r="CD398" s="120"/>
      <c r="CN398" s="120"/>
      <c r="CX398" s="182"/>
      <c r="CY398" s="183"/>
      <c r="CZ398" s="183"/>
      <c r="DA398" s="183"/>
      <c r="DB398" s="183"/>
      <c r="DC398" s="183"/>
      <c r="DD398" s="183"/>
      <c r="DE398" s="183"/>
      <c r="DF398" s="183"/>
      <c r="DG398" s="183"/>
      <c r="DH398" s="120"/>
      <c r="DR398" s="120"/>
      <c r="EB398" s="120"/>
      <c r="EL398" s="182"/>
      <c r="EM398" s="183"/>
      <c r="EN398" s="183"/>
      <c r="EO398" s="183"/>
      <c r="EP398" s="183"/>
      <c r="EQ398" s="183"/>
      <c r="ER398" s="183"/>
      <c r="ES398" s="183"/>
      <c r="ET398" s="183"/>
      <c r="EU398" s="183"/>
      <c r="EV398" s="182"/>
      <c r="EW398" s="183"/>
      <c r="EX398" s="183"/>
      <c r="EY398" s="183"/>
      <c r="EZ398" s="183"/>
      <c r="FA398" s="183"/>
      <c r="FB398" s="183"/>
      <c r="FC398" s="183"/>
      <c r="FD398" s="183"/>
      <c r="FE398" s="183"/>
      <c r="FF398" s="120"/>
      <c r="FP398" s="120"/>
      <c r="FZ398" s="120"/>
      <c r="GJ398" s="120"/>
      <c r="GT398" s="120"/>
      <c r="HD398" s="120"/>
      <c r="HN398" s="120"/>
      <c r="HX398" s="120"/>
      <c r="IH398" s="120"/>
      <c r="IR398" s="120"/>
      <c r="JB398" s="120"/>
      <c r="JL398" s="120"/>
      <c r="JV398" s="120"/>
      <c r="KF398" s="120"/>
    </row>
    <row xmlns:x14ac="http://schemas.microsoft.com/office/spreadsheetml/2009/9/ac" r="399" s="3" customFormat="true" x14ac:dyDescent="0.25">
      <c r="A399" s="370"/>
      <c r="B399" s="120"/>
      <c r="L399" s="120"/>
      <c r="V399" s="120"/>
      <c r="AF399" s="120"/>
      <c r="AP399" s="120"/>
      <c r="AZ399" s="120"/>
      <c r="BJ399" s="120"/>
      <c r="BT399" s="120"/>
      <c r="CD399" s="120"/>
      <c r="CN399" s="120"/>
      <c r="CX399" s="182"/>
      <c r="CY399" s="183"/>
      <c r="CZ399" s="183"/>
      <c r="DA399" s="183"/>
      <c r="DB399" s="183"/>
      <c r="DC399" s="183"/>
      <c r="DD399" s="183"/>
      <c r="DE399" s="183"/>
      <c r="DF399" s="183"/>
      <c r="DG399" s="183"/>
      <c r="DH399" s="120"/>
      <c r="DR399" s="120"/>
      <c r="EB399" s="120"/>
      <c r="EL399" s="182"/>
      <c r="EM399" s="183"/>
      <c r="EN399" s="183"/>
      <c r="EO399" s="183"/>
      <c r="EP399" s="183"/>
      <c r="EQ399" s="183"/>
      <c r="ER399" s="183"/>
      <c r="ES399" s="183"/>
      <c r="ET399" s="183"/>
      <c r="EU399" s="183"/>
      <c r="EV399" s="182"/>
      <c r="EW399" s="183"/>
      <c r="EX399" s="183"/>
      <c r="EY399" s="183"/>
      <c r="EZ399" s="183"/>
      <c r="FA399" s="183"/>
      <c r="FB399" s="183"/>
      <c r="FC399" s="183"/>
      <c r="FD399" s="183"/>
      <c r="FE399" s="183"/>
      <c r="FF399" s="120"/>
      <c r="FP399" s="120"/>
      <c r="FZ399" s="120"/>
      <c r="GJ399" s="120"/>
      <c r="GT399" s="120"/>
      <c r="HD399" s="120"/>
      <c r="HN399" s="120"/>
      <c r="HX399" s="120"/>
      <c r="IH399" s="120"/>
      <c r="IR399" s="120"/>
      <c r="JB399" s="120"/>
      <c r="JL399" s="120"/>
      <c r="JV399" s="120"/>
      <c r="KF399" s="120"/>
    </row>
    <row xmlns:x14ac="http://schemas.microsoft.com/office/spreadsheetml/2009/9/ac" r="400" s="3" customFormat="true" x14ac:dyDescent="0.25">
      <c r="A400" s="370"/>
      <c r="B400" s="120"/>
      <c r="L400" s="120"/>
      <c r="V400" s="120"/>
      <c r="AF400" s="120"/>
      <c r="AP400" s="120"/>
      <c r="AZ400" s="120"/>
      <c r="BJ400" s="120"/>
      <c r="BT400" s="120"/>
      <c r="CD400" s="120"/>
      <c r="CN400" s="120"/>
      <c r="CX400" s="182"/>
      <c r="CY400" s="183"/>
      <c r="CZ400" s="183"/>
      <c r="DA400" s="183"/>
      <c r="DB400" s="183"/>
      <c r="DC400" s="183"/>
      <c r="DD400" s="183"/>
      <c r="DE400" s="183"/>
      <c r="DF400" s="183"/>
      <c r="DG400" s="183"/>
      <c r="DH400" s="120"/>
      <c r="DR400" s="120"/>
      <c r="EB400" s="120"/>
      <c r="EL400" s="182"/>
      <c r="EM400" s="183"/>
      <c r="EN400" s="183"/>
      <c r="EO400" s="183"/>
      <c r="EP400" s="183"/>
      <c r="EQ400" s="183"/>
      <c r="ER400" s="183"/>
      <c r="ES400" s="183"/>
      <c r="ET400" s="183"/>
      <c r="EU400" s="183"/>
      <c r="EV400" s="182"/>
      <c r="EW400" s="183"/>
      <c r="EX400" s="183"/>
      <c r="EY400" s="183"/>
      <c r="EZ400" s="183"/>
      <c r="FA400" s="183"/>
      <c r="FB400" s="183"/>
      <c r="FC400" s="183"/>
      <c r="FD400" s="183"/>
      <c r="FE400" s="183"/>
      <c r="FF400" s="120"/>
      <c r="FP400" s="120"/>
      <c r="FZ400" s="120"/>
      <c r="GJ400" s="120"/>
      <c r="GT400" s="120"/>
      <c r="HD400" s="120"/>
      <c r="HN400" s="120"/>
      <c r="HX400" s="120"/>
      <c r="IH400" s="120"/>
      <c r="IR400" s="120"/>
      <c r="JB400" s="120"/>
      <c r="JL400" s="120"/>
      <c r="JV400" s="120"/>
      <c r="KF400" s="120"/>
    </row>
    <row xmlns:x14ac="http://schemas.microsoft.com/office/spreadsheetml/2009/9/ac" r="401" s="3" customFormat="true" x14ac:dyDescent="0.25">
      <c r="A401" s="370"/>
      <c r="B401" s="120"/>
      <c r="L401" s="120"/>
      <c r="V401" s="120"/>
      <c r="AF401" s="120"/>
      <c r="AP401" s="120"/>
      <c r="AZ401" s="120"/>
      <c r="BJ401" s="120"/>
      <c r="BT401" s="120"/>
      <c r="CD401" s="120"/>
      <c r="CN401" s="120"/>
      <c r="CX401" s="182"/>
      <c r="CY401" s="183"/>
      <c r="CZ401" s="183"/>
      <c r="DA401" s="183"/>
      <c r="DB401" s="183"/>
      <c r="DC401" s="183"/>
      <c r="DD401" s="183"/>
      <c r="DE401" s="183"/>
      <c r="DF401" s="183"/>
      <c r="DG401" s="183"/>
      <c r="DH401" s="120"/>
      <c r="DR401" s="120"/>
      <c r="EB401" s="120"/>
      <c r="EL401" s="182"/>
      <c r="EM401" s="183"/>
      <c r="EN401" s="183"/>
      <c r="EO401" s="183"/>
      <c r="EP401" s="183"/>
      <c r="EQ401" s="183"/>
      <c r="ER401" s="183"/>
      <c r="ES401" s="183"/>
      <c r="ET401" s="183"/>
      <c r="EU401" s="183"/>
      <c r="EV401" s="182"/>
      <c r="EW401" s="183"/>
      <c r="EX401" s="183"/>
      <c r="EY401" s="183"/>
      <c r="EZ401" s="183"/>
      <c r="FA401" s="183"/>
      <c r="FB401" s="183"/>
      <c r="FC401" s="183"/>
      <c r="FD401" s="183"/>
      <c r="FE401" s="183"/>
      <c r="FF401" s="120"/>
      <c r="FP401" s="120"/>
      <c r="FZ401" s="120"/>
      <c r="GJ401" s="120"/>
      <c r="GT401" s="120"/>
      <c r="HD401" s="120"/>
      <c r="HN401" s="120"/>
      <c r="HX401" s="120"/>
      <c r="IH401" s="120"/>
      <c r="IR401" s="120"/>
      <c r="JB401" s="120"/>
      <c r="JL401" s="120"/>
      <c r="JV401" s="120"/>
      <c r="KF401" s="120"/>
    </row>
    <row xmlns:x14ac="http://schemas.microsoft.com/office/spreadsheetml/2009/9/ac" r="402" s="3" customFormat="true" x14ac:dyDescent="0.25">
      <c r="A402" s="370"/>
      <c r="B402" s="120"/>
      <c r="L402" s="120"/>
      <c r="V402" s="120"/>
      <c r="AF402" s="120"/>
      <c r="AP402" s="120"/>
      <c r="AZ402" s="120"/>
      <c r="BJ402" s="120"/>
      <c r="BT402" s="120"/>
      <c r="CD402" s="120"/>
      <c r="CN402" s="120"/>
      <c r="CX402" s="182"/>
      <c r="CY402" s="183"/>
      <c r="CZ402" s="183"/>
      <c r="DA402" s="183"/>
      <c r="DB402" s="183"/>
      <c r="DC402" s="183"/>
      <c r="DD402" s="183"/>
      <c r="DE402" s="183"/>
      <c r="DF402" s="183"/>
      <c r="DG402" s="183"/>
      <c r="DH402" s="120"/>
      <c r="DR402" s="120"/>
      <c r="EB402" s="120"/>
      <c r="EL402" s="182"/>
      <c r="EM402" s="183"/>
      <c r="EN402" s="183"/>
      <c r="EO402" s="183"/>
      <c r="EP402" s="183"/>
      <c r="EQ402" s="183"/>
      <c r="ER402" s="183"/>
      <c r="ES402" s="183"/>
      <c r="ET402" s="183"/>
      <c r="EU402" s="183"/>
      <c r="EV402" s="182"/>
      <c r="EW402" s="183"/>
      <c r="EX402" s="183"/>
      <c r="EY402" s="183"/>
      <c r="EZ402" s="183"/>
      <c r="FA402" s="183"/>
      <c r="FB402" s="183"/>
      <c r="FC402" s="183"/>
      <c r="FD402" s="183"/>
      <c r="FE402" s="183"/>
      <c r="FF402" s="120"/>
      <c r="FP402" s="120"/>
      <c r="FZ402" s="120"/>
      <c r="GJ402" s="120"/>
      <c r="GT402" s="120"/>
      <c r="HD402" s="120"/>
      <c r="HN402" s="120"/>
      <c r="HX402" s="120"/>
      <c r="IH402" s="120"/>
      <c r="IR402" s="120"/>
      <c r="JB402" s="120"/>
      <c r="JL402" s="120"/>
      <c r="JV402" s="120"/>
      <c r="KF402" s="120"/>
    </row>
    <row xmlns:x14ac="http://schemas.microsoft.com/office/spreadsheetml/2009/9/ac" r="403" s="3" customFormat="true" x14ac:dyDescent="0.25">
      <c r="A403" s="370"/>
      <c r="B403" s="120"/>
      <c r="L403" s="120"/>
      <c r="V403" s="120"/>
      <c r="AF403" s="120"/>
      <c r="AP403" s="120"/>
      <c r="AZ403" s="120"/>
      <c r="BJ403" s="120"/>
      <c r="BT403" s="120"/>
      <c r="CD403" s="120"/>
      <c r="CN403" s="120"/>
      <c r="CX403" s="182"/>
      <c r="CY403" s="183"/>
      <c r="CZ403" s="183"/>
      <c r="DA403" s="183"/>
      <c r="DB403" s="183"/>
      <c r="DC403" s="183"/>
      <c r="DD403" s="183"/>
      <c r="DE403" s="183"/>
      <c r="DF403" s="183"/>
      <c r="DG403" s="183"/>
      <c r="DH403" s="120"/>
      <c r="DR403" s="120"/>
      <c r="EB403" s="120"/>
      <c r="EL403" s="182"/>
      <c r="EM403" s="183"/>
      <c r="EN403" s="183"/>
      <c r="EO403" s="183"/>
      <c r="EP403" s="183"/>
      <c r="EQ403" s="183"/>
      <c r="ER403" s="183"/>
      <c r="ES403" s="183"/>
      <c r="ET403" s="183"/>
      <c r="EU403" s="183"/>
      <c r="EV403" s="182"/>
      <c r="EW403" s="183"/>
      <c r="EX403" s="183"/>
      <c r="EY403" s="183"/>
      <c r="EZ403" s="183"/>
      <c r="FA403" s="183"/>
      <c r="FB403" s="183"/>
      <c r="FC403" s="183"/>
      <c r="FD403" s="183"/>
      <c r="FE403" s="183"/>
      <c r="FF403" s="120"/>
      <c r="FP403" s="120"/>
      <c r="FZ403" s="120"/>
      <c r="GJ403" s="120"/>
      <c r="GT403" s="120"/>
      <c r="HD403" s="120"/>
      <c r="HN403" s="120"/>
      <c r="HX403" s="120"/>
      <c r="IH403" s="120"/>
      <c r="IR403" s="120"/>
      <c r="JB403" s="120"/>
      <c r="JL403" s="120"/>
      <c r="JV403" s="120"/>
      <c r="KF403" s="120"/>
    </row>
    <row xmlns:x14ac="http://schemas.microsoft.com/office/spreadsheetml/2009/9/ac" r="404" s="3" customFormat="true" x14ac:dyDescent="0.25">
      <c r="A404" s="370"/>
      <c r="B404" s="120"/>
      <c r="L404" s="120"/>
      <c r="V404" s="120"/>
      <c r="AF404" s="120"/>
      <c r="AP404" s="120"/>
      <c r="AZ404" s="120"/>
      <c r="BJ404" s="120"/>
      <c r="BT404" s="120"/>
      <c r="CD404" s="120"/>
      <c r="CN404" s="120"/>
      <c r="CX404" s="182"/>
      <c r="CY404" s="183"/>
      <c r="CZ404" s="183"/>
      <c r="DA404" s="183"/>
      <c r="DB404" s="183"/>
      <c r="DC404" s="183"/>
      <c r="DD404" s="183"/>
      <c r="DE404" s="183"/>
      <c r="DF404" s="183"/>
      <c r="DG404" s="183"/>
      <c r="DH404" s="120"/>
      <c r="DR404" s="120"/>
      <c r="EB404" s="120"/>
      <c r="EL404" s="182"/>
      <c r="EM404" s="183"/>
      <c r="EN404" s="183"/>
      <c r="EO404" s="183"/>
      <c r="EP404" s="183"/>
      <c r="EQ404" s="183"/>
      <c r="ER404" s="183"/>
      <c r="ES404" s="183"/>
      <c r="ET404" s="183"/>
      <c r="EU404" s="183"/>
      <c r="EV404" s="182"/>
      <c r="EW404" s="183"/>
      <c r="EX404" s="183"/>
      <c r="EY404" s="183"/>
      <c r="EZ404" s="183"/>
      <c r="FA404" s="183"/>
      <c r="FB404" s="183"/>
      <c r="FC404" s="183"/>
      <c r="FD404" s="183"/>
      <c r="FE404" s="183"/>
      <c r="FF404" s="120"/>
      <c r="FP404" s="120"/>
      <c r="FZ404" s="120"/>
      <c r="GJ404" s="120"/>
      <c r="GT404" s="120"/>
      <c r="HD404" s="120"/>
      <c r="HN404" s="120"/>
      <c r="HX404" s="120"/>
      <c r="IH404" s="120"/>
      <c r="IR404" s="120"/>
      <c r="JB404" s="120"/>
      <c r="JL404" s="120"/>
      <c r="JV404" s="120"/>
      <c r="KF404" s="120"/>
    </row>
    <row xmlns:x14ac="http://schemas.microsoft.com/office/spreadsheetml/2009/9/ac" r="405" s="3" customFormat="true" x14ac:dyDescent="0.25">
      <c r="A405" s="370"/>
      <c r="B405" s="120"/>
      <c r="L405" s="120"/>
      <c r="V405" s="120"/>
      <c r="AF405" s="120"/>
      <c r="AP405" s="120"/>
      <c r="AZ405" s="120"/>
      <c r="BJ405" s="120"/>
      <c r="BT405" s="120"/>
      <c r="CD405" s="120"/>
      <c r="CN405" s="120"/>
      <c r="CX405" s="182"/>
      <c r="CY405" s="183"/>
      <c r="CZ405" s="183"/>
      <c r="DA405" s="183"/>
      <c r="DB405" s="183"/>
      <c r="DC405" s="183"/>
      <c r="DD405" s="183"/>
      <c r="DE405" s="183"/>
      <c r="DF405" s="183"/>
      <c r="DG405" s="183"/>
      <c r="DH405" s="120"/>
      <c r="DR405" s="120"/>
      <c r="EB405" s="120"/>
      <c r="EL405" s="182"/>
      <c r="EM405" s="183"/>
      <c r="EN405" s="183"/>
      <c r="EO405" s="183"/>
      <c r="EP405" s="183"/>
      <c r="EQ405" s="183"/>
      <c r="ER405" s="183"/>
      <c r="ES405" s="183"/>
      <c r="ET405" s="183"/>
      <c r="EU405" s="183"/>
      <c r="EV405" s="182"/>
      <c r="EW405" s="183"/>
      <c r="EX405" s="183"/>
      <c r="EY405" s="183"/>
      <c r="EZ405" s="183"/>
      <c r="FA405" s="183"/>
      <c r="FB405" s="183"/>
      <c r="FC405" s="183"/>
      <c r="FD405" s="183"/>
      <c r="FE405" s="183"/>
      <c r="FF405" s="120"/>
      <c r="FP405" s="120"/>
      <c r="FZ405" s="120"/>
      <c r="GJ405" s="120"/>
      <c r="GT405" s="120"/>
      <c r="HD405" s="120"/>
      <c r="HN405" s="120"/>
      <c r="HX405" s="120"/>
      <c r="IH405" s="120"/>
      <c r="IR405" s="120"/>
      <c r="JB405" s="120"/>
      <c r="JL405" s="120"/>
      <c r="JV405" s="120"/>
      <c r="KF405" s="120"/>
    </row>
    <row xmlns:x14ac="http://schemas.microsoft.com/office/spreadsheetml/2009/9/ac" r="406" s="3" customFormat="true" x14ac:dyDescent="0.25">
      <c r="A406" s="370"/>
      <c r="B406" s="120"/>
      <c r="L406" s="120"/>
      <c r="V406" s="120"/>
      <c r="AF406" s="120"/>
      <c r="AP406" s="120"/>
      <c r="AZ406" s="120"/>
      <c r="BJ406" s="120"/>
      <c r="BT406" s="120"/>
      <c r="CD406" s="120"/>
      <c r="CN406" s="120"/>
      <c r="CX406" s="182"/>
      <c r="CY406" s="183"/>
      <c r="CZ406" s="183"/>
      <c r="DA406" s="183"/>
      <c r="DB406" s="183"/>
      <c r="DC406" s="183"/>
      <c r="DD406" s="183"/>
      <c r="DE406" s="183"/>
      <c r="DF406" s="183"/>
      <c r="DG406" s="183"/>
      <c r="DH406" s="120"/>
      <c r="DR406" s="120"/>
      <c r="EB406" s="120"/>
      <c r="EL406" s="182"/>
      <c r="EM406" s="183"/>
      <c r="EN406" s="183"/>
      <c r="EO406" s="183"/>
      <c r="EP406" s="183"/>
      <c r="EQ406" s="183"/>
      <c r="ER406" s="183"/>
      <c r="ES406" s="183"/>
      <c r="ET406" s="183"/>
      <c r="EU406" s="183"/>
      <c r="EV406" s="182"/>
      <c r="EW406" s="183"/>
      <c r="EX406" s="183"/>
      <c r="EY406" s="183"/>
      <c r="EZ406" s="183"/>
      <c r="FA406" s="183"/>
      <c r="FB406" s="183"/>
      <c r="FC406" s="183"/>
      <c r="FD406" s="183"/>
      <c r="FE406" s="183"/>
      <c r="FF406" s="120"/>
      <c r="FP406" s="120"/>
      <c r="FZ406" s="120"/>
      <c r="GJ406" s="120"/>
      <c r="GT406" s="120"/>
      <c r="HD406" s="120"/>
      <c r="HN406" s="120"/>
      <c r="HX406" s="120"/>
      <c r="IH406" s="120"/>
      <c r="IR406" s="120"/>
      <c r="JB406" s="120"/>
      <c r="JL406" s="120"/>
      <c r="JV406" s="120"/>
      <c r="KF406" s="120"/>
    </row>
    <row xmlns:x14ac="http://schemas.microsoft.com/office/spreadsheetml/2009/9/ac" r="407" s="3" customFormat="true" x14ac:dyDescent="0.25">
      <c r="A407" s="370"/>
      <c r="B407" s="120"/>
      <c r="L407" s="120"/>
      <c r="V407" s="120"/>
      <c r="AF407" s="120"/>
      <c r="AP407" s="120"/>
      <c r="AZ407" s="120"/>
      <c r="BJ407" s="120"/>
      <c r="BT407" s="120"/>
      <c r="CD407" s="120"/>
      <c r="CN407" s="120"/>
      <c r="CX407" s="182"/>
      <c r="CY407" s="183"/>
      <c r="CZ407" s="183"/>
      <c r="DA407" s="183"/>
      <c r="DB407" s="183"/>
      <c r="DC407" s="183"/>
      <c r="DD407" s="183"/>
      <c r="DE407" s="183"/>
      <c r="DF407" s="183"/>
      <c r="DG407" s="183"/>
      <c r="DH407" s="120"/>
      <c r="DR407" s="120"/>
      <c r="EB407" s="120"/>
      <c r="EL407" s="182"/>
      <c r="EM407" s="183"/>
      <c r="EN407" s="183"/>
      <c r="EO407" s="183"/>
      <c r="EP407" s="183"/>
      <c r="EQ407" s="183"/>
      <c r="ER407" s="183"/>
      <c r="ES407" s="183"/>
      <c r="ET407" s="183"/>
      <c r="EU407" s="183"/>
      <c r="EV407" s="182"/>
      <c r="EW407" s="183"/>
      <c r="EX407" s="183"/>
      <c r="EY407" s="183"/>
      <c r="EZ407" s="183"/>
      <c r="FA407" s="183"/>
      <c r="FB407" s="183"/>
      <c r="FC407" s="183"/>
      <c r="FD407" s="183"/>
      <c r="FE407" s="183"/>
      <c r="FF407" s="120"/>
      <c r="FP407" s="120"/>
      <c r="FZ407" s="120"/>
      <c r="GJ407" s="120"/>
      <c r="GT407" s="120"/>
      <c r="HD407" s="120"/>
      <c r="HN407" s="120"/>
      <c r="HX407" s="120"/>
      <c r="IH407" s="120"/>
      <c r="IR407" s="120"/>
      <c r="JB407" s="120"/>
      <c r="JL407" s="120"/>
      <c r="JV407" s="120"/>
      <c r="KF407" s="120"/>
    </row>
    <row xmlns:x14ac="http://schemas.microsoft.com/office/spreadsheetml/2009/9/ac" r="408" s="3" customFormat="true" x14ac:dyDescent="0.25">
      <c r="A408" s="370"/>
      <c r="B408" s="120"/>
      <c r="L408" s="120"/>
      <c r="V408" s="120"/>
      <c r="AF408" s="120"/>
      <c r="AP408" s="120"/>
      <c r="AZ408" s="120"/>
      <c r="BJ408" s="120"/>
      <c r="BT408" s="120"/>
      <c r="CD408" s="120"/>
      <c r="CN408" s="120"/>
      <c r="CX408" s="182"/>
      <c r="CY408" s="183"/>
      <c r="CZ408" s="183"/>
      <c r="DA408" s="183"/>
      <c r="DB408" s="183"/>
      <c r="DC408" s="183"/>
      <c r="DD408" s="183"/>
      <c r="DE408" s="183"/>
      <c r="DF408" s="183"/>
      <c r="DG408" s="183"/>
      <c r="DH408" s="120"/>
      <c r="DR408" s="120"/>
      <c r="EB408" s="120"/>
      <c r="EL408" s="182"/>
      <c r="EM408" s="183"/>
      <c r="EN408" s="183"/>
      <c r="EO408" s="183"/>
      <c r="EP408" s="183"/>
      <c r="EQ408" s="183"/>
      <c r="ER408" s="183"/>
      <c r="ES408" s="183"/>
      <c r="ET408" s="183"/>
      <c r="EU408" s="183"/>
      <c r="EV408" s="182"/>
      <c r="EW408" s="183"/>
      <c r="EX408" s="183"/>
      <c r="EY408" s="183"/>
      <c r="EZ408" s="183"/>
      <c r="FA408" s="183"/>
      <c r="FB408" s="183"/>
      <c r="FC408" s="183"/>
      <c r="FD408" s="183"/>
      <c r="FE408" s="183"/>
      <c r="FF408" s="120"/>
      <c r="FP408" s="120"/>
      <c r="FZ408" s="120"/>
      <c r="GJ408" s="120"/>
      <c r="GT408" s="120"/>
      <c r="HD408" s="120"/>
      <c r="HN408" s="120"/>
      <c r="HX408" s="120"/>
      <c r="IH408" s="120"/>
      <c r="IR408" s="120"/>
      <c r="JB408" s="120"/>
      <c r="JL408" s="120"/>
      <c r="JV408" s="120"/>
      <c r="KF408" s="120"/>
    </row>
    <row xmlns:x14ac="http://schemas.microsoft.com/office/spreadsheetml/2009/9/ac" r="409" s="3" customFormat="true" x14ac:dyDescent="0.25">
      <c r="A409" s="370"/>
      <c r="B409" s="120"/>
      <c r="L409" s="120"/>
      <c r="V409" s="120"/>
      <c r="AF409" s="120"/>
      <c r="AP409" s="120"/>
      <c r="AZ409" s="120"/>
      <c r="BJ409" s="120"/>
      <c r="BT409" s="120"/>
      <c r="CD409" s="120"/>
      <c r="CN409" s="120"/>
      <c r="CX409" s="182"/>
      <c r="CY409" s="183"/>
      <c r="CZ409" s="183"/>
      <c r="DA409" s="183"/>
      <c r="DB409" s="183"/>
      <c r="DC409" s="183"/>
      <c r="DD409" s="183"/>
      <c r="DE409" s="183"/>
      <c r="DF409" s="183"/>
      <c r="DG409" s="183"/>
      <c r="DH409" s="120"/>
      <c r="DR409" s="120"/>
      <c r="EB409" s="120"/>
      <c r="EL409" s="182"/>
      <c r="EM409" s="183"/>
      <c r="EN409" s="183"/>
      <c r="EO409" s="183"/>
      <c r="EP409" s="183"/>
      <c r="EQ409" s="183"/>
      <c r="ER409" s="183"/>
      <c r="ES409" s="183"/>
      <c r="ET409" s="183"/>
      <c r="EU409" s="183"/>
      <c r="EV409" s="182"/>
      <c r="EW409" s="183"/>
      <c r="EX409" s="183"/>
      <c r="EY409" s="183"/>
      <c r="EZ409" s="183"/>
      <c r="FA409" s="183"/>
      <c r="FB409" s="183"/>
      <c r="FC409" s="183"/>
      <c r="FD409" s="183"/>
      <c r="FE409" s="183"/>
      <c r="FF409" s="120"/>
      <c r="FP409" s="120"/>
      <c r="FZ409" s="120"/>
      <c r="GJ409" s="120"/>
      <c r="GT409" s="120"/>
      <c r="HD409" s="120"/>
      <c r="HN409" s="120"/>
      <c r="HX409" s="120"/>
      <c r="IH409" s="120"/>
      <c r="IR409" s="120"/>
      <c r="JB409" s="120"/>
      <c r="JL409" s="120"/>
      <c r="JV409" s="120"/>
      <c r="KF409" s="120"/>
    </row>
    <row xmlns:x14ac="http://schemas.microsoft.com/office/spreadsheetml/2009/9/ac" r="410" s="3" customFormat="true" x14ac:dyDescent="0.25">
      <c r="A410" s="370"/>
      <c r="B410" s="120"/>
      <c r="L410" s="120"/>
      <c r="V410" s="120"/>
      <c r="AF410" s="120"/>
      <c r="AP410" s="120"/>
      <c r="AZ410" s="120"/>
      <c r="BJ410" s="120"/>
      <c r="BT410" s="120"/>
      <c r="CD410" s="120"/>
      <c r="CN410" s="120"/>
      <c r="CX410" s="182"/>
      <c r="CY410" s="183"/>
      <c r="CZ410" s="183"/>
      <c r="DA410" s="183"/>
      <c r="DB410" s="183"/>
      <c r="DC410" s="183"/>
      <c r="DD410" s="183"/>
      <c r="DE410" s="183"/>
      <c r="DF410" s="183"/>
      <c r="DG410" s="183"/>
      <c r="DH410" s="120"/>
      <c r="DR410" s="120"/>
      <c r="EB410" s="120"/>
      <c r="EL410" s="182"/>
      <c r="EM410" s="183"/>
      <c r="EN410" s="183"/>
      <c r="EO410" s="183"/>
      <c r="EP410" s="183"/>
      <c r="EQ410" s="183"/>
      <c r="ER410" s="183"/>
      <c r="ES410" s="183"/>
      <c r="ET410" s="183"/>
      <c r="EU410" s="183"/>
      <c r="EV410" s="182"/>
      <c r="EW410" s="183"/>
      <c r="EX410" s="183"/>
      <c r="EY410" s="183"/>
      <c r="EZ410" s="183"/>
      <c r="FA410" s="183"/>
      <c r="FB410" s="183"/>
      <c r="FC410" s="183"/>
      <c r="FD410" s="183"/>
      <c r="FE410" s="183"/>
      <c r="FF410" s="120"/>
      <c r="FP410" s="120"/>
      <c r="FZ410" s="120"/>
      <c r="GJ410" s="120"/>
      <c r="GT410" s="120"/>
      <c r="HD410" s="120"/>
      <c r="HN410" s="120"/>
      <c r="HX410" s="120"/>
      <c r="IH410" s="120"/>
      <c r="IR410" s="120"/>
      <c r="JB410" s="120"/>
      <c r="JL410" s="120"/>
      <c r="JV410" s="120"/>
      <c r="KF410" s="120"/>
    </row>
    <row xmlns:x14ac="http://schemas.microsoft.com/office/spreadsheetml/2009/9/ac" r="411" s="3" customFormat="true" x14ac:dyDescent="0.25">
      <c r="A411" s="370"/>
      <c r="B411" s="120"/>
      <c r="L411" s="120"/>
      <c r="V411" s="120"/>
      <c r="AF411" s="120"/>
      <c r="AP411" s="120"/>
      <c r="AZ411" s="120"/>
      <c r="BJ411" s="120"/>
      <c r="BT411" s="120"/>
      <c r="CD411" s="120"/>
      <c r="CN411" s="120"/>
      <c r="CX411" s="182"/>
      <c r="CY411" s="183"/>
      <c r="CZ411" s="183"/>
      <c r="DA411" s="183"/>
      <c r="DB411" s="183"/>
      <c r="DC411" s="183"/>
      <c r="DD411" s="183"/>
      <c r="DE411" s="183"/>
      <c r="DF411" s="183"/>
      <c r="DG411" s="183"/>
      <c r="DH411" s="120"/>
      <c r="DR411" s="120"/>
      <c r="EB411" s="120"/>
      <c r="EL411" s="182"/>
      <c r="EM411" s="183"/>
      <c r="EN411" s="183"/>
      <c r="EO411" s="183"/>
      <c r="EP411" s="183"/>
      <c r="EQ411" s="183"/>
      <c r="ER411" s="183"/>
      <c r="ES411" s="183"/>
      <c r="ET411" s="183"/>
      <c r="EU411" s="183"/>
      <c r="EV411" s="182"/>
      <c r="EW411" s="183"/>
      <c r="EX411" s="183"/>
      <c r="EY411" s="183"/>
      <c r="EZ411" s="183"/>
      <c r="FA411" s="183"/>
      <c r="FB411" s="183"/>
      <c r="FC411" s="183"/>
      <c r="FD411" s="183"/>
      <c r="FE411" s="183"/>
      <c r="FF411" s="120"/>
      <c r="FP411" s="120"/>
      <c r="FZ411" s="120"/>
      <c r="GJ411" s="120"/>
      <c r="GT411" s="120"/>
      <c r="HD411" s="120"/>
      <c r="HN411" s="120"/>
      <c r="HX411" s="120"/>
      <c r="IH411" s="120"/>
      <c r="IR411" s="120"/>
      <c r="JB411" s="120"/>
      <c r="JL411" s="120"/>
      <c r="JV411" s="120"/>
      <c r="KF411" s="120"/>
    </row>
    <row xmlns:x14ac="http://schemas.microsoft.com/office/spreadsheetml/2009/9/ac" r="412" s="3" customFormat="true" x14ac:dyDescent="0.25">
      <c r="A412" s="370"/>
      <c r="B412" s="120"/>
      <c r="L412" s="120"/>
      <c r="V412" s="120"/>
      <c r="AF412" s="120"/>
      <c r="AP412" s="120"/>
      <c r="AZ412" s="120"/>
      <c r="BJ412" s="120"/>
      <c r="BT412" s="120"/>
      <c r="CD412" s="120"/>
      <c r="CN412" s="120"/>
      <c r="CX412" s="182"/>
      <c r="CY412" s="183"/>
      <c r="CZ412" s="183"/>
      <c r="DA412" s="183"/>
      <c r="DB412" s="183"/>
      <c r="DC412" s="183"/>
      <c r="DD412" s="183"/>
      <c r="DE412" s="183"/>
      <c r="DF412" s="183"/>
      <c r="DG412" s="183"/>
      <c r="DH412" s="120"/>
      <c r="DR412" s="120"/>
      <c r="EB412" s="120"/>
      <c r="EL412" s="182"/>
      <c r="EM412" s="183"/>
      <c r="EN412" s="183"/>
      <c r="EO412" s="183"/>
      <c r="EP412" s="183"/>
      <c r="EQ412" s="183"/>
      <c r="ER412" s="183"/>
      <c r="ES412" s="183"/>
      <c r="ET412" s="183"/>
      <c r="EU412" s="183"/>
      <c r="EV412" s="182"/>
      <c r="EW412" s="183"/>
      <c r="EX412" s="183"/>
      <c r="EY412" s="183"/>
      <c r="EZ412" s="183"/>
      <c r="FA412" s="183"/>
      <c r="FB412" s="183"/>
      <c r="FC412" s="183"/>
      <c r="FD412" s="183"/>
      <c r="FE412" s="183"/>
      <c r="FF412" s="120"/>
      <c r="FP412" s="120"/>
      <c r="FZ412" s="120"/>
      <c r="GJ412" s="120"/>
      <c r="GT412" s="120"/>
      <c r="HD412" s="120"/>
      <c r="HN412" s="120"/>
      <c r="HX412" s="120"/>
      <c r="IH412" s="120"/>
      <c r="IR412" s="120"/>
      <c r="JB412" s="120"/>
      <c r="JL412" s="120"/>
      <c r="JV412" s="120"/>
      <c r="KF412" s="120"/>
    </row>
    <row xmlns:x14ac="http://schemas.microsoft.com/office/spreadsheetml/2009/9/ac" r="413" s="3" customFormat="true" x14ac:dyDescent="0.25">
      <c r="A413" s="370"/>
      <c r="B413" s="120"/>
      <c r="L413" s="120"/>
      <c r="V413" s="120"/>
      <c r="AF413" s="120"/>
      <c r="AP413" s="120"/>
      <c r="AZ413" s="120"/>
      <c r="BJ413" s="120"/>
      <c r="BT413" s="120"/>
      <c r="CD413" s="120"/>
      <c r="CN413" s="120"/>
      <c r="CX413" s="182"/>
      <c r="CY413" s="183"/>
      <c r="CZ413" s="183"/>
      <c r="DA413" s="183"/>
      <c r="DB413" s="183"/>
      <c r="DC413" s="183"/>
      <c r="DD413" s="183"/>
      <c r="DE413" s="183"/>
      <c r="DF413" s="183"/>
      <c r="DG413" s="183"/>
      <c r="DH413" s="120"/>
      <c r="DR413" s="120"/>
      <c r="EB413" s="120"/>
      <c r="EL413" s="182"/>
      <c r="EM413" s="183"/>
      <c r="EN413" s="183"/>
      <c r="EO413" s="183"/>
      <c r="EP413" s="183"/>
      <c r="EQ413" s="183"/>
      <c r="ER413" s="183"/>
      <c r="ES413" s="183"/>
      <c r="ET413" s="183"/>
      <c r="EU413" s="183"/>
      <c r="EV413" s="182"/>
      <c r="EW413" s="183"/>
      <c r="EX413" s="183"/>
      <c r="EY413" s="183"/>
      <c r="EZ413" s="183"/>
      <c r="FA413" s="183"/>
      <c r="FB413" s="183"/>
      <c r="FC413" s="183"/>
      <c r="FD413" s="183"/>
      <c r="FE413" s="183"/>
      <c r="FF413" s="120"/>
      <c r="FP413" s="120"/>
      <c r="FZ413" s="120"/>
      <c r="GJ413" s="120"/>
      <c r="GT413" s="120"/>
      <c r="HD413" s="120"/>
      <c r="HN413" s="120"/>
      <c r="HX413" s="120"/>
      <c r="IH413" s="120"/>
      <c r="IR413" s="120"/>
      <c r="JB413" s="120"/>
      <c r="JL413" s="120"/>
      <c r="JV413" s="120"/>
      <c r="KF413" s="120"/>
    </row>
    <row xmlns:x14ac="http://schemas.microsoft.com/office/spreadsheetml/2009/9/ac" r="414" s="3" customFormat="true" x14ac:dyDescent="0.25">
      <c r="A414" s="370"/>
      <c r="B414" s="120"/>
      <c r="L414" s="120"/>
      <c r="V414" s="120"/>
      <c r="AF414" s="120"/>
      <c r="AP414" s="120"/>
      <c r="AZ414" s="120"/>
      <c r="BJ414" s="120"/>
      <c r="BT414" s="120"/>
      <c r="CD414" s="120"/>
      <c r="CN414" s="120"/>
      <c r="CX414" s="182"/>
      <c r="CY414" s="183"/>
      <c r="CZ414" s="183"/>
      <c r="DA414" s="183"/>
      <c r="DB414" s="183"/>
      <c r="DC414" s="183"/>
      <c r="DD414" s="183"/>
      <c r="DE414" s="183"/>
      <c r="DF414" s="183"/>
      <c r="DG414" s="183"/>
      <c r="DH414" s="120"/>
      <c r="DR414" s="120"/>
      <c r="EB414" s="120"/>
      <c r="EL414" s="182"/>
      <c r="EM414" s="183"/>
      <c r="EN414" s="183"/>
      <c r="EO414" s="183"/>
      <c r="EP414" s="183"/>
      <c r="EQ414" s="183"/>
      <c r="ER414" s="183"/>
      <c r="ES414" s="183"/>
      <c r="ET414" s="183"/>
      <c r="EU414" s="183"/>
      <c r="EV414" s="182"/>
      <c r="EW414" s="183"/>
      <c r="EX414" s="183"/>
      <c r="EY414" s="183"/>
      <c r="EZ414" s="183"/>
      <c r="FA414" s="183"/>
      <c r="FB414" s="183"/>
      <c r="FC414" s="183"/>
      <c r="FD414" s="183"/>
      <c r="FE414" s="183"/>
      <c r="FF414" s="120"/>
      <c r="FP414" s="120"/>
      <c r="FZ414" s="120"/>
      <c r="GJ414" s="120"/>
      <c r="GT414" s="120"/>
      <c r="HD414" s="120"/>
      <c r="HN414" s="120"/>
      <c r="HX414" s="120"/>
      <c r="IH414" s="120"/>
      <c r="IR414" s="120"/>
      <c r="JB414" s="120"/>
      <c r="JL414" s="120"/>
      <c r="JV414" s="120"/>
      <c r="KF414" s="120"/>
    </row>
    <row xmlns:x14ac="http://schemas.microsoft.com/office/spreadsheetml/2009/9/ac" r="415" s="3" customFormat="true" x14ac:dyDescent="0.25">
      <c r="A415" s="370"/>
      <c r="B415" s="120"/>
      <c r="L415" s="120"/>
      <c r="V415" s="120"/>
      <c r="AF415" s="120"/>
      <c r="AP415" s="120"/>
      <c r="AZ415" s="120"/>
      <c r="BJ415" s="120"/>
      <c r="BT415" s="120"/>
      <c r="CD415" s="120"/>
      <c r="CN415" s="120"/>
      <c r="CX415" s="182"/>
      <c r="CY415" s="183"/>
      <c r="CZ415" s="183"/>
      <c r="DA415" s="183"/>
      <c r="DB415" s="183"/>
      <c r="DC415" s="183"/>
      <c r="DD415" s="183"/>
      <c r="DE415" s="183"/>
      <c r="DF415" s="183"/>
      <c r="DG415" s="183"/>
      <c r="DH415" s="120"/>
      <c r="DR415" s="120"/>
      <c r="EB415" s="120"/>
      <c r="EL415" s="182"/>
      <c r="EM415" s="183"/>
      <c r="EN415" s="183"/>
      <c r="EO415" s="183"/>
      <c r="EP415" s="183"/>
      <c r="EQ415" s="183"/>
      <c r="ER415" s="183"/>
      <c r="ES415" s="183"/>
      <c r="ET415" s="183"/>
      <c r="EU415" s="183"/>
      <c r="EV415" s="182"/>
      <c r="EW415" s="183"/>
      <c r="EX415" s="183"/>
      <c r="EY415" s="183"/>
      <c r="EZ415" s="183"/>
      <c r="FA415" s="183"/>
      <c r="FB415" s="183"/>
      <c r="FC415" s="183"/>
      <c r="FD415" s="183"/>
      <c r="FE415" s="183"/>
      <c r="FF415" s="120"/>
      <c r="FP415" s="120"/>
      <c r="FZ415" s="120"/>
      <c r="GJ415" s="120"/>
      <c r="GT415" s="120"/>
      <c r="HD415" s="120"/>
      <c r="HN415" s="120"/>
      <c r="HX415" s="120"/>
      <c r="IH415" s="120"/>
      <c r="IR415" s="120"/>
      <c r="JB415" s="120"/>
      <c r="JL415" s="120"/>
      <c r="JV415" s="120"/>
      <c r="KF415" s="120"/>
    </row>
    <row xmlns:x14ac="http://schemas.microsoft.com/office/spreadsheetml/2009/9/ac" r="416" s="3" customFormat="true" x14ac:dyDescent="0.25">
      <c r="A416" s="370"/>
      <c r="B416" s="120"/>
      <c r="L416" s="120"/>
      <c r="V416" s="120"/>
      <c r="AF416" s="120"/>
      <c r="AP416" s="120"/>
      <c r="AZ416" s="120"/>
      <c r="BJ416" s="120"/>
      <c r="BT416" s="120"/>
      <c r="CD416" s="120"/>
      <c r="CN416" s="120"/>
      <c r="CX416" s="182"/>
      <c r="CY416" s="183"/>
      <c r="CZ416" s="183"/>
      <c r="DA416" s="183"/>
      <c r="DB416" s="183"/>
      <c r="DC416" s="183"/>
      <c r="DD416" s="183"/>
      <c r="DE416" s="183"/>
      <c r="DF416" s="183"/>
      <c r="DG416" s="183"/>
      <c r="DH416" s="120"/>
      <c r="DR416" s="120"/>
      <c r="EB416" s="120"/>
      <c r="EL416" s="182"/>
      <c r="EM416" s="183"/>
      <c r="EN416" s="183"/>
      <c r="EO416" s="183"/>
      <c r="EP416" s="183"/>
      <c r="EQ416" s="183"/>
      <c r="ER416" s="183"/>
      <c r="ES416" s="183"/>
      <c r="ET416" s="183"/>
      <c r="EU416" s="183"/>
      <c r="EV416" s="182"/>
      <c r="EW416" s="183"/>
      <c r="EX416" s="183"/>
      <c r="EY416" s="183"/>
      <c r="EZ416" s="183"/>
      <c r="FA416" s="183"/>
      <c r="FB416" s="183"/>
      <c r="FC416" s="183"/>
      <c r="FD416" s="183"/>
      <c r="FE416" s="183"/>
      <c r="FF416" s="120"/>
      <c r="FP416" s="120"/>
      <c r="FZ416" s="120"/>
      <c r="GJ416" s="120"/>
      <c r="GT416" s="120"/>
      <c r="HD416" s="120"/>
      <c r="HN416" s="120"/>
      <c r="HX416" s="120"/>
      <c r="IH416" s="120"/>
      <c r="IR416" s="120"/>
      <c r="JB416" s="120"/>
      <c r="JL416" s="120"/>
      <c r="JV416" s="120"/>
      <c r="KF416" s="120"/>
    </row>
    <row xmlns:x14ac="http://schemas.microsoft.com/office/spreadsheetml/2009/9/ac" r="417" s="3" customFormat="true" x14ac:dyDescent="0.25">
      <c r="A417" s="370"/>
      <c r="B417" s="120"/>
      <c r="L417" s="120"/>
      <c r="V417" s="120"/>
      <c r="AF417" s="120"/>
      <c r="AP417" s="120"/>
      <c r="AZ417" s="120"/>
      <c r="BJ417" s="120"/>
      <c r="BT417" s="120"/>
      <c r="CD417" s="120"/>
      <c r="CN417" s="120"/>
      <c r="CX417" s="182"/>
      <c r="CY417" s="183"/>
      <c r="CZ417" s="183"/>
      <c r="DA417" s="183"/>
      <c r="DB417" s="183"/>
      <c r="DC417" s="183"/>
      <c r="DD417" s="183"/>
      <c r="DE417" s="183"/>
      <c r="DF417" s="183"/>
      <c r="DG417" s="183"/>
      <c r="DH417" s="120"/>
      <c r="DR417" s="120"/>
      <c r="EB417" s="120"/>
      <c r="EL417" s="182"/>
      <c r="EM417" s="183"/>
      <c r="EN417" s="183"/>
      <c r="EO417" s="183"/>
      <c r="EP417" s="183"/>
      <c r="EQ417" s="183"/>
      <c r="ER417" s="183"/>
      <c r="ES417" s="183"/>
      <c r="ET417" s="183"/>
      <c r="EU417" s="183"/>
      <c r="EV417" s="182"/>
      <c r="EW417" s="183"/>
      <c r="EX417" s="183"/>
      <c r="EY417" s="183"/>
      <c r="EZ417" s="183"/>
      <c r="FA417" s="183"/>
      <c r="FB417" s="183"/>
      <c r="FC417" s="183"/>
      <c r="FD417" s="183"/>
      <c r="FE417" s="183"/>
      <c r="FF417" s="120"/>
      <c r="FP417" s="120"/>
      <c r="FZ417" s="120"/>
      <c r="GJ417" s="120"/>
      <c r="GT417" s="120"/>
      <c r="HD417" s="120"/>
      <c r="HN417" s="120"/>
      <c r="HX417" s="120"/>
      <c r="IH417" s="120"/>
      <c r="IR417" s="120"/>
      <c r="JB417" s="120"/>
      <c r="JL417" s="120"/>
      <c r="JV417" s="120"/>
      <c r="KF417" s="120"/>
    </row>
    <row xmlns:x14ac="http://schemas.microsoft.com/office/spreadsheetml/2009/9/ac" r="418" s="3" customFormat="true" x14ac:dyDescent="0.25">
      <c r="A418" s="370"/>
      <c r="B418" s="120"/>
      <c r="L418" s="120"/>
      <c r="V418" s="120"/>
      <c r="AF418" s="120"/>
      <c r="AP418" s="120"/>
      <c r="AZ418" s="120"/>
      <c r="BJ418" s="120"/>
      <c r="BT418" s="120"/>
      <c r="CD418" s="120"/>
      <c r="CN418" s="120"/>
      <c r="CX418" s="182"/>
      <c r="CY418" s="183"/>
      <c r="CZ418" s="183"/>
      <c r="DA418" s="183"/>
      <c r="DB418" s="183"/>
      <c r="DC418" s="183"/>
      <c r="DD418" s="183"/>
      <c r="DE418" s="183"/>
      <c r="DF418" s="183"/>
      <c r="DG418" s="183"/>
      <c r="DH418" s="120"/>
      <c r="DR418" s="120"/>
      <c r="EB418" s="120"/>
      <c r="EL418" s="182"/>
      <c r="EM418" s="183"/>
      <c r="EN418" s="183"/>
      <c r="EO418" s="183"/>
      <c r="EP418" s="183"/>
      <c r="EQ418" s="183"/>
      <c r="ER418" s="183"/>
      <c r="ES418" s="183"/>
      <c r="ET418" s="183"/>
      <c r="EU418" s="183"/>
      <c r="EV418" s="182"/>
      <c r="EW418" s="183"/>
      <c r="EX418" s="183"/>
      <c r="EY418" s="183"/>
      <c r="EZ418" s="183"/>
      <c r="FA418" s="183"/>
      <c r="FB418" s="183"/>
      <c r="FC418" s="183"/>
      <c r="FD418" s="183"/>
      <c r="FE418" s="183"/>
      <c r="FF418" s="120"/>
      <c r="FP418" s="120"/>
      <c r="FZ418" s="120"/>
      <c r="GJ418" s="120"/>
      <c r="GT418" s="120"/>
      <c r="HD418" s="120"/>
      <c r="HN418" s="120"/>
      <c r="HX418" s="120"/>
      <c r="IH418" s="120"/>
      <c r="IR418" s="120"/>
      <c r="JB418" s="120"/>
      <c r="JL418" s="120"/>
      <c r="JV418" s="120"/>
      <c r="KF418" s="120"/>
    </row>
    <row xmlns:x14ac="http://schemas.microsoft.com/office/spreadsheetml/2009/9/ac" r="419" s="3" customFormat="true" x14ac:dyDescent="0.25">
      <c r="A419" s="370"/>
      <c r="B419" s="120"/>
      <c r="L419" s="120"/>
      <c r="V419" s="120"/>
      <c r="AF419" s="120"/>
      <c r="AP419" s="120"/>
      <c r="AZ419" s="120"/>
      <c r="BJ419" s="120"/>
      <c r="BT419" s="120"/>
      <c r="CD419" s="120"/>
      <c r="CN419" s="120"/>
      <c r="CX419" s="182"/>
      <c r="CY419" s="183"/>
      <c r="CZ419" s="183"/>
      <c r="DA419" s="183"/>
      <c r="DB419" s="183"/>
      <c r="DC419" s="183"/>
      <c r="DD419" s="183"/>
      <c r="DE419" s="183"/>
      <c r="DF419" s="183"/>
      <c r="DG419" s="183"/>
      <c r="DH419" s="120"/>
      <c r="DR419" s="120"/>
      <c r="EB419" s="120"/>
      <c r="EL419" s="182"/>
      <c r="EM419" s="183"/>
      <c r="EN419" s="183"/>
      <c r="EO419" s="183"/>
      <c r="EP419" s="183"/>
      <c r="EQ419" s="183"/>
      <c r="ER419" s="183"/>
      <c r="ES419" s="183"/>
      <c r="ET419" s="183"/>
      <c r="EU419" s="183"/>
      <c r="EV419" s="182"/>
      <c r="EW419" s="183"/>
      <c r="EX419" s="183"/>
      <c r="EY419" s="183"/>
      <c r="EZ419" s="183"/>
      <c r="FA419" s="183"/>
      <c r="FB419" s="183"/>
      <c r="FC419" s="183"/>
      <c r="FD419" s="183"/>
      <c r="FE419" s="183"/>
      <c r="FF419" s="120"/>
      <c r="FP419" s="120"/>
      <c r="FZ419" s="120"/>
      <c r="GJ419" s="120"/>
      <c r="GT419" s="120"/>
      <c r="HD419" s="120"/>
      <c r="HN419" s="120"/>
      <c r="HX419" s="120"/>
      <c r="IH419" s="120"/>
      <c r="IR419" s="120"/>
      <c r="JB419" s="120"/>
      <c r="JL419" s="120"/>
      <c r="JV419" s="120"/>
      <c r="KF419" s="120"/>
    </row>
    <row xmlns:x14ac="http://schemas.microsoft.com/office/spreadsheetml/2009/9/ac" r="420" s="3" customFormat="true" x14ac:dyDescent="0.25">
      <c r="A420" s="370"/>
      <c r="B420" s="120"/>
      <c r="L420" s="120"/>
      <c r="V420" s="120"/>
      <c r="AF420" s="120"/>
      <c r="AP420" s="120"/>
      <c r="AZ420" s="120"/>
      <c r="BJ420" s="120"/>
      <c r="BT420" s="120"/>
      <c r="CD420" s="120"/>
      <c r="CN420" s="120"/>
      <c r="CX420" s="182"/>
      <c r="CY420" s="183"/>
      <c r="CZ420" s="183"/>
      <c r="DA420" s="183"/>
      <c r="DB420" s="183"/>
      <c r="DC420" s="183"/>
      <c r="DD420" s="183"/>
      <c r="DE420" s="183"/>
      <c r="DF420" s="183"/>
      <c r="DG420" s="183"/>
      <c r="DH420" s="120"/>
      <c r="DR420" s="120"/>
      <c r="EB420" s="120"/>
      <c r="EL420" s="182"/>
      <c r="EM420" s="183"/>
      <c r="EN420" s="183"/>
      <c r="EO420" s="183"/>
      <c r="EP420" s="183"/>
      <c r="EQ420" s="183"/>
      <c r="ER420" s="183"/>
      <c r="ES420" s="183"/>
      <c r="ET420" s="183"/>
      <c r="EU420" s="183"/>
      <c r="EV420" s="182"/>
      <c r="EW420" s="183"/>
      <c r="EX420" s="183"/>
      <c r="EY420" s="183"/>
      <c r="EZ420" s="183"/>
      <c r="FA420" s="183"/>
      <c r="FB420" s="183"/>
      <c r="FC420" s="183"/>
      <c r="FD420" s="183"/>
      <c r="FE420" s="183"/>
      <c r="FF420" s="120"/>
      <c r="FP420" s="120"/>
      <c r="FZ420" s="120"/>
      <c r="GJ420" s="120"/>
      <c r="GT420" s="120"/>
      <c r="HD420" s="120"/>
      <c r="HN420" s="120"/>
      <c r="HX420" s="120"/>
      <c r="IH420" s="120"/>
      <c r="IR420" s="120"/>
      <c r="JB420" s="120"/>
      <c r="JL420" s="120"/>
      <c r="JV420" s="120"/>
      <c r="KF420" s="120"/>
    </row>
    <row xmlns:x14ac="http://schemas.microsoft.com/office/spreadsheetml/2009/9/ac" r="421" s="3" customFormat="true" x14ac:dyDescent="0.25">
      <c r="A421" s="370"/>
      <c r="B421" s="120"/>
      <c r="L421" s="120"/>
      <c r="V421" s="120"/>
      <c r="AF421" s="120"/>
      <c r="AP421" s="120"/>
      <c r="AZ421" s="120"/>
      <c r="BJ421" s="120"/>
      <c r="BT421" s="120"/>
      <c r="CD421" s="120"/>
      <c r="CN421" s="120"/>
      <c r="CX421" s="182"/>
      <c r="CY421" s="183"/>
      <c r="CZ421" s="183"/>
      <c r="DA421" s="183"/>
      <c r="DB421" s="183"/>
      <c r="DC421" s="183"/>
      <c r="DD421" s="183"/>
      <c r="DE421" s="183"/>
      <c r="DF421" s="183"/>
      <c r="DG421" s="183"/>
      <c r="DH421" s="120"/>
      <c r="DR421" s="120"/>
      <c r="EB421" s="120"/>
      <c r="EL421" s="182"/>
      <c r="EM421" s="183"/>
      <c r="EN421" s="183"/>
      <c r="EO421" s="183"/>
      <c r="EP421" s="183"/>
      <c r="EQ421" s="183"/>
      <c r="ER421" s="183"/>
      <c r="ES421" s="183"/>
      <c r="ET421" s="183"/>
      <c r="EU421" s="183"/>
      <c r="EV421" s="182"/>
      <c r="EW421" s="183"/>
      <c r="EX421" s="183"/>
      <c r="EY421" s="183"/>
      <c r="EZ421" s="183"/>
      <c r="FA421" s="183"/>
      <c r="FB421" s="183"/>
      <c r="FC421" s="183"/>
      <c r="FD421" s="183"/>
      <c r="FE421" s="183"/>
      <c r="FF421" s="120"/>
      <c r="FP421" s="120"/>
      <c r="FZ421" s="120"/>
      <c r="GJ421" s="120"/>
      <c r="GT421" s="120"/>
      <c r="HD421" s="120"/>
      <c r="HN421" s="120"/>
      <c r="HX421" s="120"/>
      <c r="IH421" s="120"/>
      <c r="IR421" s="120"/>
      <c r="JB421" s="120"/>
      <c r="JL421" s="120"/>
      <c r="JV421" s="120"/>
      <c r="KF421" s="120"/>
    </row>
    <row xmlns:x14ac="http://schemas.microsoft.com/office/spreadsheetml/2009/9/ac" r="422" s="3" customFormat="true" x14ac:dyDescent="0.25">
      <c r="A422" s="370"/>
      <c r="B422" s="120"/>
      <c r="L422" s="120"/>
      <c r="V422" s="120"/>
      <c r="AF422" s="120"/>
      <c r="AP422" s="120"/>
      <c r="AZ422" s="120"/>
      <c r="BJ422" s="120"/>
      <c r="BT422" s="120"/>
      <c r="CD422" s="120"/>
      <c r="CN422" s="120"/>
      <c r="CX422" s="182"/>
      <c r="CY422" s="183"/>
      <c r="CZ422" s="183"/>
      <c r="DA422" s="183"/>
      <c r="DB422" s="183"/>
      <c r="DC422" s="183"/>
      <c r="DD422" s="183"/>
      <c r="DE422" s="183"/>
      <c r="DF422" s="183"/>
      <c r="DG422" s="183"/>
      <c r="DH422" s="120"/>
      <c r="DR422" s="120"/>
      <c r="EB422" s="120"/>
      <c r="EL422" s="182"/>
      <c r="EM422" s="183"/>
      <c r="EN422" s="183"/>
      <c r="EO422" s="183"/>
      <c r="EP422" s="183"/>
      <c r="EQ422" s="183"/>
      <c r="ER422" s="183"/>
      <c r="ES422" s="183"/>
      <c r="ET422" s="183"/>
      <c r="EU422" s="183"/>
      <c r="EV422" s="182"/>
      <c r="EW422" s="183"/>
      <c r="EX422" s="183"/>
      <c r="EY422" s="183"/>
      <c r="EZ422" s="183"/>
      <c r="FA422" s="183"/>
      <c r="FB422" s="183"/>
      <c r="FC422" s="183"/>
      <c r="FD422" s="183"/>
      <c r="FE422" s="183"/>
      <c r="FF422" s="120"/>
      <c r="FP422" s="120"/>
      <c r="FZ422" s="120"/>
      <c r="GJ422" s="120"/>
      <c r="GT422" s="120"/>
      <c r="HD422" s="120"/>
      <c r="HN422" s="120"/>
      <c r="HX422" s="120"/>
      <c r="IH422" s="120"/>
      <c r="IR422" s="120"/>
      <c r="JB422" s="120"/>
      <c r="JL422" s="120"/>
      <c r="JV422" s="120"/>
      <c r="KF422" s="120"/>
    </row>
    <row xmlns:x14ac="http://schemas.microsoft.com/office/spreadsheetml/2009/9/ac" r="423" s="3" customFormat="true" x14ac:dyDescent="0.25">
      <c r="A423" s="370"/>
      <c r="B423" s="120"/>
      <c r="L423" s="120"/>
      <c r="V423" s="120"/>
      <c r="AF423" s="120"/>
      <c r="AP423" s="120"/>
      <c r="AZ423" s="120"/>
      <c r="BJ423" s="120"/>
      <c r="BT423" s="120"/>
      <c r="CD423" s="120"/>
      <c r="CN423" s="120"/>
      <c r="CX423" s="182"/>
      <c r="CY423" s="183"/>
      <c r="CZ423" s="183"/>
      <c r="DA423" s="183"/>
      <c r="DB423" s="183"/>
      <c r="DC423" s="183"/>
      <c r="DD423" s="183"/>
      <c r="DE423" s="183"/>
      <c r="DF423" s="183"/>
      <c r="DG423" s="183"/>
      <c r="DH423" s="120"/>
      <c r="DR423" s="120"/>
      <c r="EB423" s="120"/>
      <c r="EL423" s="182"/>
      <c r="EM423" s="183"/>
      <c r="EN423" s="183"/>
      <c r="EO423" s="183"/>
      <c r="EP423" s="183"/>
      <c r="EQ423" s="183"/>
      <c r="ER423" s="183"/>
      <c r="ES423" s="183"/>
      <c r="ET423" s="183"/>
      <c r="EU423" s="183"/>
      <c r="EV423" s="182"/>
      <c r="EW423" s="183"/>
      <c r="EX423" s="183"/>
      <c r="EY423" s="183"/>
      <c r="EZ423" s="183"/>
      <c r="FA423" s="183"/>
      <c r="FB423" s="183"/>
      <c r="FC423" s="183"/>
      <c r="FD423" s="183"/>
      <c r="FE423" s="183"/>
      <c r="FF423" s="120"/>
      <c r="FP423" s="120"/>
      <c r="FZ423" s="120"/>
      <c r="GJ423" s="120"/>
      <c r="GT423" s="120"/>
      <c r="HD423" s="120"/>
      <c r="HN423" s="120"/>
      <c r="HX423" s="120"/>
      <c r="IH423" s="120"/>
      <c r="IR423" s="120"/>
      <c r="JB423" s="120"/>
      <c r="JL423" s="120"/>
      <c r="JV423" s="120"/>
      <c r="KF423" s="120"/>
    </row>
    <row xmlns:x14ac="http://schemas.microsoft.com/office/spreadsheetml/2009/9/ac" r="424" s="3" customFormat="true" x14ac:dyDescent="0.25">
      <c r="A424" s="370"/>
      <c r="B424" s="120"/>
      <c r="L424" s="120"/>
      <c r="V424" s="120"/>
      <c r="AF424" s="120"/>
      <c r="AP424" s="120"/>
      <c r="AZ424" s="120"/>
      <c r="BJ424" s="120"/>
      <c r="BT424" s="120"/>
      <c r="CD424" s="120"/>
      <c r="CN424" s="120"/>
      <c r="CX424" s="182"/>
      <c r="CY424" s="183"/>
      <c r="CZ424" s="183"/>
      <c r="DA424" s="183"/>
      <c r="DB424" s="183"/>
      <c r="DC424" s="183"/>
      <c r="DD424" s="183"/>
      <c r="DE424" s="183"/>
      <c r="DF424" s="183"/>
      <c r="DG424" s="183"/>
      <c r="DH424" s="120"/>
      <c r="DR424" s="120"/>
      <c r="EB424" s="120"/>
      <c r="EL424" s="182"/>
      <c r="EM424" s="183"/>
      <c r="EN424" s="183"/>
      <c r="EO424" s="183"/>
      <c r="EP424" s="183"/>
      <c r="EQ424" s="183"/>
      <c r="ER424" s="183"/>
      <c r="ES424" s="183"/>
      <c r="ET424" s="183"/>
      <c r="EU424" s="183"/>
      <c r="EV424" s="182"/>
      <c r="EW424" s="183"/>
      <c r="EX424" s="183"/>
      <c r="EY424" s="183"/>
      <c r="EZ424" s="183"/>
      <c r="FA424" s="183"/>
      <c r="FB424" s="183"/>
      <c r="FC424" s="183"/>
      <c r="FD424" s="183"/>
      <c r="FE424" s="183"/>
      <c r="FF424" s="120"/>
      <c r="FP424" s="120"/>
      <c r="FZ424" s="120"/>
      <c r="GJ424" s="120"/>
      <c r="GT424" s="120"/>
      <c r="HD424" s="120"/>
      <c r="HN424" s="120"/>
      <c r="HX424" s="120"/>
      <c r="IH424" s="120"/>
      <c r="IR424" s="120"/>
      <c r="JB424" s="120"/>
      <c r="JL424" s="120"/>
      <c r="JV424" s="120"/>
      <c r="KF424" s="120"/>
    </row>
    <row xmlns:x14ac="http://schemas.microsoft.com/office/spreadsheetml/2009/9/ac" r="425" s="3" customFormat="true" x14ac:dyDescent="0.25">
      <c r="A425" s="370"/>
      <c r="B425" s="120"/>
      <c r="L425" s="120"/>
      <c r="V425" s="120"/>
      <c r="AF425" s="120"/>
      <c r="AP425" s="120"/>
      <c r="AZ425" s="120"/>
      <c r="BJ425" s="120"/>
      <c r="BT425" s="120"/>
      <c r="CD425" s="120"/>
      <c r="CN425" s="120"/>
      <c r="CX425" s="182"/>
      <c r="CY425" s="183"/>
      <c r="CZ425" s="183"/>
      <c r="DA425" s="183"/>
      <c r="DB425" s="183"/>
      <c r="DC425" s="183"/>
      <c r="DD425" s="183"/>
      <c r="DE425" s="183"/>
      <c r="DF425" s="183"/>
      <c r="DG425" s="183"/>
      <c r="DH425" s="120"/>
      <c r="DR425" s="120"/>
      <c r="EB425" s="120"/>
      <c r="EL425" s="182"/>
      <c r="EM425" s="183"/>
      <c r="EN425" s="183"/>
      <c r="EO425" s="183"/>
      <c r="EP425" s="183"/>
      <c r="EQ425" s="183"/>
      <c r="ER425" s="183"/>
      <c r="ES425" s="183"/>
      <c r="ET425" s="183"/>
      <c r="EU425" s="183"/>
      <c r="EV425" s="182"/>
      <c r="EW425" s="183"/>
      <c r="EX425" s="183"/>
      <c r="EY425" s="183"/>
      <c r="EZ425" s="183"/>
      <c r="FA425" s="183"/>
      <c r="FB425" s="183"/>
      <c r="FC425" s="183"/>
      <c r="FD425" s="183"/>
      <c r="FE425" s="183"/>
      <c r="FF425" s="120"/>
      <c r="FP425" s="120"/>
      <c r="FZ425" s="120"/>
      <c r="GJ425" s="120"/>
      <c r="GT425" s="120"/>
      <c r="HD425" s="120"/>
      <c r="HN425" s="120"/>
      <c r="HX425" s="120"/>
      <c r="IH425" s="120"/>
      <c r="IR425" s="120"/>
      <c r="JB425" s="120"/>
      <c r="JL425" s="120"/>
      <c r="JV425" s="120"/>
      <c r="KF425" s="120"/>
    </row>
    <row xmlns:x14ac="http://schemas.microsoft.com/office/spreadsheetml/2009/9/ac" r="426" s="3" customFormat="true" x14ac:dyDescent="0.25">
      <c r="A426" s="370"/>
      <c r="B426" s="120"/>
      <c r="L426" s="120"/>
      <c r="V426" s="120"/>
      <c r="AF426" s="120"/>
      <c r="AP426" s="120"/>
      <c r="AZ426" s="120"/>
      <c r="BJ426" s="120"/>
      <c r="BT426" s="120"/>
      <c r="CD426" s="120"/>
      <c r="CN426" s="120"/>
      <c r="CX426" s="182"/>
      <c r="CY426" s="183"/>
      <c r="CZ426" s="183"/>
      <c r="DA426" s="183"/>
      <c r="DB426" s="183"/>
      <c r="DC426" s="183"/>
      <c r="DD426" s="183"/>
      <c r="DE426" s="183"/>
      <c r="DF426" s="183"/>
      <c r="DG426" s="183"/>
      <c r="DH426" s="120"/>
      <c r="DR426" s="120"/>
      <c r="EB426" s="120"/>
      <c r="EL426" s="182"/>
      <c r="EM426" s="183"/>
      <c r="EN426" s="183"/>
      <c r="EO426" s="183"/>
      <c r="EP426" s="183"/>
      <c r="EQ426" s="183"/>
      <c r="ER426" s="183"/>
      <c r="ES426" s="183"/>
      <c r="ET426" s="183"/>
      <c r="EU426" s="183"/>
      <c r="EV426" s="182"/>
      <c r="EW426" s="183"/>
      <c r="EX426" s="183"/>
      <c r="EY426" s="183"/>
      <c r="EZ426" s="183"/>
      <c r="FA426" s="183"/>
      <c r="FB426" s="183"/>
      <c r="FC426" s="183"/>
      <c r="FD426" s="183"/>
      <c r="FE426" s="183"/>
      <c r="FF426" s="120"/>
      <c r="FP426" s="120"/>
      <c r="FZ426" s="120"/>
      <c r="GJ426" s="120"/>
      <c r="GT426" s="120"/>
      <c r="HD426" s="120"/>
      <c r="HN426" s="120"/>
      <c r="HX426" s="120"/>
      <c r="IH426" s="120"/>
      <c r="IR426" s="120"/>
      <c r="JB426" s="120"/>
      <c r="JL426" s="120"/>
      <c r="JV426" s="120"/>
      <c r="KF426" s="120"/>
    </row>
    <row xmlns:x14ac="http://schemas.microsoft.com/office/spreadsheetml/2009/9/ac" r="427" s="3" customFormat="true" x14ac:dyDescent="0.25">
      <c r="A427" s="370"/>
      <c r="B427" s="120"/>
      <c r="L427" s="120"/>
      <c r="V427" s="120"/>
      <c r="AF427" s="120"/>
      <c r="AP427" s="120"/>
      <c r="AZ427" s="120"/>
      <c r="BJ427" s="120"/>
      <c r="BT427" s="120"/>
      <c r="CD427" s="120"/>
      <c r="CN427" s="120"/>
      <c r="CX427" s="182"/>
      <c r="CY427" s="183"/>
      <c r="CZ427" s="183"/>
      <c r="DA427" s="183"/>
      <c r="DB427" s="183"/>
      <c r="DC427" s="183"/>
      <c r="DD427" s="183"/>
      <c r="DE427" s="183"/>
      <c r="DF427" s="183"/>
      <c r="DG427" s="183"/>
      <c r="DH427" s="120"/>
      <c r="DR427" s="120"/>
      <c r="EB427" s="120"/>
      <c r="EL427" s="182"/>
      <c r="EM427" s="183"/>
      <c r="EN427" s="183"/>
      <c r="EO427" s="183"/>
      <c r="EP427" s="183"/>
      <c r="EQ427" s="183"/>
      <c r="ER427" s="183"/>
      <c r="ES427" s="183"/>
      <c r="ET427" s="183"/>
      <c r="EU427" s="183"/>
      <c r="EV427" s="182"/>
      <c r="EW427" s="183"/>
      <c r="EX427" s="183"/>
      <c r="EY427" s="183"/>
      <c r="EZ427" s="183"/>
      <c r="FA427" s="183"/>
      <c r="FB427" s="183"/>
      <c r="FC427" s="183"/>
      <c r="FD427" s="183"/>
      <c r="FE427" s="183"/>
      <c r="FF427" s="120"/>
      <c r="FP427" s="120"/>
      <c r="FZ427" s="120"/>
      <c r="GJ427" s="120"/>
      <c r="GT427" s="120"/>
      <c r="HD427" s="120"/>
      <c r="HN427" s="120"/>
      <c r="HX427" s="120"/>
      <c r="IH427" s="120"/>
      <c r="IR427" s="120"/>
      <c r="JB427" s="120"/>
      <c r="JL427" s="120"/>
      <c r="JV427" s="120"/>
      <c r="KF427" s="120"/>
    </row>
    <row xmlns:x14ac="http://schemas.microsoft.com/office/spreadsheetml/2009/9/ac" r="428" s="3" customFormat="true" x14ac:dyDescent="0.25">
      <c r="A428" s="370"/>
      <c r="B428" s="120"/>
      <c r="L428" s="120"/>
      <c r="V428" s="120"/>
      <c r="AF428" s="120"/>
      <c r="AP428" s="120"/>
      <c r="AZ428" s="120"/>
      <c r="BJ428" s="120"/>
      <c r="BT428" s="120"/>
      <c r="CD428" s="120"/>
      <c r="CN428" s="120"/>
      <c r="CX428" s="182"/>
      <c r="CY428" s="183"/>
      <c r="CZ428" s="183"/>
      <c r="DA428" s="183"/>
      <c r="DB428" s="183"/>
      <c r="DC428" s="183"/>
      <c r="DD428" s="183"/>
      <c r="DE428" s="183"/>
      <c r="DF428" s="183"/>
      <c r="DG428" s="183"/>
      <c r="DH428" s="120"/>
      <c r="DR428" s="120"/>
      <c r="EB428" s="120"/>
      <c r="EL428" s="182"/>
      <c r="EM428" s="183"/>
      <c r="EN428" s="183"/>
      <c r="EO428" s="183"/>
      <c r="EP428" s="183"/>
      <c r="EQ428" s="183"/>
      <c r="ER428" s="183"/>
      <c r="ES428" s="183"/>
      <c r="ET428" s="183"/>
      <c r="EU428" s="183"/>
      <c r="EV428" s="182"/>
      <c r="EW428" s="183"/>
      <c r="EX428" s="183"/>
      <c r="EY428" s="183"/>
      <c r="EZ428" s="183"/>
      <c r="FA428" s="183"/>
      <c r="FB428" s="183"/>
      <c r="FC428" s="183"/>
      <c r="FD428" s="183"/>
      <c r="FE428" s="183"/>
      <c r="FF428" s="120"/>
      <c r="FP428" s="120"/>
      <c r="FZ428" s="120"/>
      <c r="GJ428" s="120"/>
      <c r="GT428" s="120"/>
      <c r="HD428" s="120"/>
      <c r="HN428" s="120"/>
      <c r="HX428" s="120"/>
      <c r="IH428" s="120"/>
      <c r="IR428" s="120"/>
      <c r="JB428" s="120"/>
      <c r="JL428" s="120"/>
      <c r="JV428" s="120"/>
      <c r="KF428" s="120"/>
    </row>
    <row xmlns:x14ac="http://schemas.microsoft.com/office/spreadsheetml/2009/9/ac" r="429" s="3" customFormat="true" x14ac:dyDescent="0.25">
      <c r="A429" s="370"/>
      <c r="B429" s="120"/>
      <c r="L429" s="120"/>
      <c r="V429" s="120"/>
      <c r="AF429" s="120"/>
      <c r="AP429" s="120"/>
      <c r="AZ429" s="120"/>
      <c r="BJ429" s="120"/>
      <c r="BT429" s="120"/>
      <c r="CD429" s="120"/>
      <c r="CN429" s="120"/>
      <c r="CX429" s="182"/>
      <c r="CY429" s="183"/>
      <c r="CZ429" s="183"/>
      <c r="DA429" s="183"/>
      <c r="DB429" s="183"/>
      <c r="DC429" s="183"/>
      <c r="DD429" s="183"/>
      <c r="DE429" s="183"/>
      <c r="DF429" s="183"/>
      <c r="DG429" s="183"/>
      <c r="DH429" s="120"/>
      <c r="DR429" s="120"/>
      <c r="EB429" s="120"/>
      <c r="EL429" s="182"/>
      <c r="EM429" s="183"/>
      <c r="EN429" s="183"/>
      <c r="EO429" s="183"/>
      <c r="EP429" s="183"/>
      <c r="EQ429" s="183"/>
      <c r="ER429" s="183"/>
      <c r="ES429" s="183"/>
      <c r="ET429" s="183"/>
      <c r="EU429" s="183"/>
      <c r="EV429" s="182"/>
      <c r="EW429" s="183"/>
      <c r="EX429" s="183"/>
      <c r="EY429" s="183"/>
      <c r="EZ429" s="183"/>
      <c r="FA429" s="183"/>
      <c r="FB429" s="183"/>
      <c r="FC429" s="183"/>
      <c r="FD429" s="183"/>
      <c r="FE429" s="183"/>
      <c r="FF429" s="120"/>
      <c r="FP429" s="120"/>
      <c r="FZ429" s="120"/>
      <c r="GJ429" s="120"/>
      <c r="GT429" s="120"/>
      <c r="HD429" s="120"/>
      <c r="HN429" s="120"/>
      <c r="HX429" s="120"/>
      <c r="IH429" s="120"/>
      <c r="IR429" s="120"/>
      <c r="JB429" s="120"/>
      <c r="JL429" s="120"/>
      <c r="JV429" s="120"/>
      <c r="KF429" s="120"/>
    </row>
    <row xmlns:x14ac="http://schemas.microsoft.com/office/spreadsheetml/2009/9/ac" r="430" s="3" customFormat="true" x14ac:dyDescent="0.25">
      <c r="A430" s="370"/>
      <c r="B430" s="120"/>
      <c r="L430" s="120"/>
      <c r="V430" s="120"/>
      <c r="AF430" s="120"/>
      <c r="AP430" s="120"/>
      <c r="AZ430" s="120"/>
      <c r="BJ430" s="120"/>
      <c r="BT430" s="120"/>
      <c r="CD430" s="120"/>
      <c r="CN430" s="120"/>
      <c r="CX430" s="182"/>
      <c r="CY430" s="183"/>
      <c r="CZ430" s="183"/>
      <c r="DA430" s="183"/>
      <c r="DB430" s="183"/>
      <c r="DC430" s="183"/>
      <c r="DD430" s="183"/>
      <c r="DE430" s="183"/>
      <c r="DF430" s="183"/>
      <c r="DG430" s="183"/>
      <c r="DH430" s="120"/>
      <c r="DR430" s="120"/>
      <c r="EB430" s="120"/>
      <c r="EL430" s="182"/>
      <c r="EM430" s="183"/>
      <c r="EN430" s="183"/>
      <c r="EO430" s="183"/>
      <c r="EP430" s="183"/>
      <c r="EQ430" s="183"/>
      <c r="ER430" s="183"/>
      <c r="ES430" s="183"/>
      <c r="ET430" s="183"/>
      <c r="EU430" s="183"/>
      <c r="EV430" s="182"/>
      <c r="EW430" s="183"/>
      <c r="EX430" s="183"/>
      <c r="EY430" s="183"/>
      <c r="EZ430" s="183"/>
      <c r="FA430" s="183"/>
      <c r="FB430" s="183"/>
      <c r="FC430" s="183"/>
      <c r="FD430" s="183"/>
      <c r="FE430" s="183"/>
      <c r="FF430" s="120"/>
      <c r="FP430" s="120"/>
      <c r="FZ430" s="120"/>
      <c r="GJ430" s="120"/>
      <c r="GT430" s="120"/>
      <c r="HD430" s="120"/>
      <c r="HN430" s="120"/>
      <c r="HX430" s="120"/>
      <c r="IH430" s="120"/>
      <c r="IR430" s="120"/>
      <c r="JB430" s="120"/>
      <c r="JL430" s="120"/>
      <c r="JV430" s="120"/>
      <c r="KF430" s="120"/>
    </row>
    <row xmlns:x14ac="http://schemas.microsoft.com/office/spreadsheetml/2009/9/ac" r="431" s="3" customFormat="true" x14ac:dyDescent="0.25">
      <c r="A431" s="370"/>
      <c r="B431" s="120"/>
      <c r="L431" s="120"/>
      <c r="V431" s="120"/>
      <c r="AF431" s="120"/>
      <c r="AP431" s="120"/>
      <c r="AZ431" s="120"/>
      <c r="BJ431" s="120"/>
      <c r="BT431" s="120"/>
      <c r="CD431" s="120"/>
      <c r="CN431" s="120"/>
      <c r="CX431" s="182"/>
      <c r="CY431" s="183"/>
      <c r="CZ431" s="183"/>
      <c r="DA431" s="183"/>
      <c r="DB431" s="183"/>
      <c r="DC431" s="183"/>
      <c r="DD431" s="183"/>
      <c r="DE431" s="183"/>
      <c r="DF431" s="183"/>
      <c r="DG431" s="183"/>
      <c r="DH431" s="120"/>
      <c r="DR431" s="120"/>
      <c r="EB431" s="120"/>
      <c r="EL431" s="182"/>
      <c r="EM431" s="183"/>
      <c r="EN431" s="183"/>
      <c r="EO431" s="183"/>
      <c r="EP431" s="183"/>
      <c r="EQ431" s="183"/>
      <c r="ER431" s="183"/>
      <c r="ES431" s="183"/>
      <c r="ET431" s="183"/>
      <c r="EU431" s="183"/>
      <c r="EV431" s="182"/>
      <c r="EW431" s="183"/>
      <c r="EX431" s="183"/>
      <c r="EY431" s="183"/>
      <c r="EZ431" s="183"/>
      <c r="FA431" s="183"/>
      <c r="FB431" s="183"/>
      <c r="FC431" s="183"/>
      <c r="FD431" s="183"/>
      <c r="FE431" s="183"/>
      <c r="FF431" s="120"/>
      <c r="FP431" s="120"/>
      <c r="FZ431" s="120"/>
      <c r="GJ431" s="120"/>
      <c r="GT431" s="120"/>
      <c r="HD431" s="120"/>
      <c r="HN431" s="120"/>
      <c r="HX431" s="120"/>
      <c r="IH431" s="120"/>
      <c r="IR431" s="120"/>
      <c r="JB431" s="120"/>
      <c r="JL431" s="120"/>
      <c r="JV431" s="120"/>
      <c r="KF431" s="120"/>
    </row>
    <row xmlns:x14ac="http://schemas.microsoft.com/office/spreadsheetml/2009/9/ac" r="432" s="3" customFormat="true" x14ac:dyDescent="0.25">
      <c r="A432" s="370"/>
      <c r="B432" s="120"/>
      <c r="L432" s="120"/>
      <c r="V432" s="120"/>
      <c r="AF432" s="120"/>
      <c r="AP432" s="120"/>
      <c r="AZ432" s="120"/>
      <c r="BJ432" s="120"/>
      <c r="BT432" s="120"/>
      <c r="CD432" s="120"/>
      <c r="CN432" s="120"/>
      <c r="CX432" s="182"/>
      <c r="CY432" s="183"/>
      <c r="CZ432" s="183"/>
      <c r="DA432" s="183"/>
      <c r="DB432" s="183"/>
      <c r="DC432" s="183"/>
      <c r="DD432" s="183"/>
      <c r="DE432" s="183"/>
      <c r="DF432" s="183"/>
      <c r="DG432" s="183"/>
      <c r="DH432" s="120"/>
      <c r="DR432" s="120"/>
      <c r="EB432" s="120"/>
      <c r="EL432" s="182"/>
      <c r="EM432" s="183"/>
      <c r="EN432" s="183"/>
      <c r="EO432" s="183"/>
      <c r="EP432" s="183"/>
      <c r="EQ432" s="183"/>
      <c r="ER432" s="183"/>
      <c r="ES432" s="183"/>
      <c r="ET432" s="183"/>
      <c r="EU432" s="183"/>
      <c r="EV432" s="182"/>
      <c r="EW432" s="183"/>
      <c r="EX432" s="183"/>
      <c r="EY432" s="183"/>
      <c r="EZ432" s="183"/>
      <c r="FA432" s="183"/>
      <c r="FB432" s="183"/>
      <c r="FC432" s="183"/>
      <c r="FD432" s="183"/>
      <c r="FE432" s="183"/>
      <c r="FF432" s="120"/>
      <c r="FP432" s="120"/>
      <c r="FZ432" s="120"/>
      <c r="GJ432" s="120"/>
      <c r="GT432" s="120"/>
      <c r="HD432" s="120"/>
      <c r="HN432" s="120"/>
      <c r="HX432" s="120"/>
      <c r="IH432" s="120"/>
      <c r="IR432" s="120"/>
      <c r="JB432" s="120"/>
      <c r="JL432" s="120"/>
      <c r="JV432" s="120"/>
      <c r="KF432" s="120"/>
    </row>
    <row xmlns:x14ac="http://schemas.microsoft.com/office/spreadsheetml/2009/9/ac" r="433" s="3" customFormat="true" x14ac:dyDescent="0.25">
      <c r="A433" s="370"/>
      <c r="B433" s="120"/>
      <c r="L433" s="120"/>
      <c r="V433" s="120"/>
      <c r="AF433" s="120"/>
      <c r="AP433" s="120"/>
      <c r="AZ433" s="120"/>
      <c r="BJ433" s="120"/>
      <c r="BT433" s="120"/>
      <c r="CD433" s="120"/>
      <c r="CN433" s="120"/>
      <c r="CX433" s="182"/>
      <c r="CY433" s="183"/>
      <c r="CZ433" s="183"/>
      <c r="DA433" s="183"/>
      <c r="DB433" s="183"/>
      <c r="DC433" s="183"/>
      <c r="DD433" s="183"/>
      <c r="DE433" s="183"/>
      <c r="DF433" s="183"/>
      <c r="DG433" s="183"/>
      <c r="DH433" s="120"/>
      <c r="DR433" s="120"/>
      <c r="EB433" s="120"/>
      <c r="EL433" s="182"/>
      <c r="EM433" s="183"/>
      <c r="EN433" s="183"/>
      <c r="EO433" s="183"/>
      <c r="EP433" s="183"/>
      <c r="EQ433" s="183"/>
      <c r="ER433" s="183"/>
      <c r="ES433" s="183"/>
      <c r="ET433" s="183"/>
      <c r="EU433" s="183"/>
      <c r="EV433" s="182"/>
      <c r="EW433" s="183"/>
      <c r="EX433" s="183"/>
      <c r="EY433" s="183"/>
      <c r="EZ433" s="183"/>
      <c r="FA433" s="183"/>
      <c r="FB433" s="183"/>
      <c r="FC433" s="183"/>
      <c r="FD433" s="183"/>
      <c r="FE433" s="183"/>
      <c r="FF433" s="120"/>
      <c r="FP433" s="120"/>
      <c r="FZ433" s="120"/>
      <c r="GJ433" s="120"/>
      <c r="GT433" s="120"/>
      <c r="HD433" s="120"/>
      <c r="HN433" s="120"/>
      <c r="HX433" s="120"/>
      <c r="IH433" s="120"/>
      <c r="IR433" s="120"/>
      <c r="JB433" s="120"/>
      <c r="JL433" s="120"/>
      <c r="JV433" s="120"/>
      <c r="KF433" s="120"/>
    </row>
    <row xmlns:x14ac="http://schemas.microsoft.com/office/spreadsheetml/2009/9/ac" r="434" s="3" customFormat="true" x14ac:dyDescent="0.25">
      <c r="A434" s="370"/>
      <c r="B434" s="120"/>
      <c r="L434" s="120"/>
      <c r="V434" s="120"/>
      <c r="AF434" s="120"/>
      <c r="AP434" s="120"/>
      <c r="AZ434" s="120"/>
      <c r="BJ434" s="120"/>
      <c r="BT434" s="120"/>
      <c r="CD434" s="120"/>
      <c r="CN434" s="120"/>
      <c r="CX434" s="182"/>
      <c r="CY434" s="183"/>
      <c r="CZ434" s="183"/>
      <c r="DA434" s="183"/>
      <c r="DB434" s="183"/>
      <c r="DC434" s="183"/>
      <c r="DD434" s="183"/>
      <c r="DE434" s="183"/>
      <c r="DF434" s="183"/>
      <c r="DG434" s="183"/>
      <c r="DH434" s="120"/>
      <c r="DR434" s="120"/>
      <c r="EB434" s="120"/>
      <c r="EL434" s="182"/>
      <c r="EM434" s="183"/>
      <c r="EN434" s="183"/>
      <c r="EO434" s="183"/>
      <c r="EP434" s="183"/>
      <c r="EQ434" s="183"/>
      <c r="ER434" s="183"/>
      <c r="ES434" s="183"/>
      <c r="ET434" s="183"/>
      <c r="EU434" s="183"/>
      <c r="EV434" s="182"/>
      <c r="EW434" s="183"/>
      <c r="EX434" s="183"/>
      <c r="EY434" s="183"/>
      <c r="EZ434" s="183"/>
      <c r="FA434" s="183"/>
      <c r="FB434" s="183"/>
      <c r="FC434" s="183"/>
      <c r="FD434" s="183"/>
      <c r="FE434" s="183"/>
      <c r="FF434" s="120"/>
      <c r="FP434" s="120"/>
      <c r="FZ434" s="120"/>
      <c r="GJ434" s="120"/>
      <c r="GT434" s="120"/>
      <c r="HD434" s="120"/>
      <c r="HN434" s="120"/>
      <c r="HX434" s="120"/>
      <c r="IH434" s="120"/>
      <c r="IR434" s="120"/>
      <c r="JB434" s="120"/>
      <c r="JL434" s="120"/>
      <c r="JV434" s="120"/>
      <c r="KF434" s="120"/>
    </row>
    <row xmlns:x14ac="http://schemas.microsoft.com/office/spreadsheetml/2009/9/ac" r="435" s="3" customFormat="true" x14ac:dyDescent="0.25">
      <c r="A435" s="370"/>
      <c r="B435" s="120"/>
      <c r="L435" s="120"/>
      <c r="V435" s="120"/>
      <c r="AF435" s="120"/>
      <c r="AP435" s="120"/>
      <c r="AZ435" s="120"/>
      <c r="BJ435" s="120"/>
      <c r="BT435" s="120"/>
      <c r="CD435" s="120"/>
      <c r="CN435" s="120"/>
      <c r="CX435" s="182"/>
      <c r="CY435" s="183"/>
      <c r="CZ435" s="183"/>
      <c r="DA435" s="183"/>
      <c r="DB435" s="183"/>
      <c r="DC435" s="183"/>
      <c r="DD435" s="183"/>
      <c r="DE435" s="183"/>
      <c r="DF435" s="183"/>
      <c r="DG435" s="183"/>
      <c r="DH435" s="120"/>
      <c r="DR435" s="120"/>
      <c r="EB435" s="120"/>
      <c r="EL435" s="182"/>
      <c r="EM435" s="183"/>
      <c r="EN435" s="183"/>
      <c r="EO435" s="183"/>
      <c r="EP435" s="183"/>
      <c r="EQ435" s="183"/>
      <c r="ER435" s="183"/>
      <c r="ES435" s="183"/>
      <c r="ET435" s="183"/>
      <c r="EU435" s="183"/>
      <c r="EV435" s="182"/>
      <c r="EW435" s="183"/>
      <c r="EX435" s="183"/>
      <c r="EY435" s="183"/>
      <c r="EZ435" s="183"/>
      <c r="FA435" s="183"/>
      <c r="FB435" s="183"/>
      <c r="FC435" s="183"/>
      <c r="FD435" s="183"/>
      <c r="FE435" s="183"/>
      <c r="FF435" s="120"/>
      <c r="FP435" s="120"/>
      <c r="FZ435" s="120"/>
      <c r="GJ435" s="120"/>
      <c r="GT435" s="120"/>
      <c r="HD435" s="120"/>
      <c r="HN435" s="120"/>
      <c r="HX435" s="120"/>
      <c r="IH435" s="120"/>
      <c r="IR435" s="120"/>
      <c r="JB435" s="120"/>
      <c r="JL435" s="120"/>
      <c r="JV435" s="120"/>
      <c r="KF435" s="120"/>
    </row>
    <row xmlns:x14ac="http://schemas.microsoft.com/office/spreadsheetml/2009/9/ac" r="436" s="3" customFormat="true" x14ac:dyDescent="0.25">
      <c r="A436" s="370"/>
      <c r="B436" s="120"/>
      <c r="L436" s="120"/>
      <c r="V436" s="120"/>
      <c r="AF436" s="120"/>
      <c r="AP436" s="120"/>
      <c r="AZ436" s="120"/>
      <c r="BJ436" s="120"/>
      <c r="BT436" s="120"/>
      <c r="CD436" s="120"/>
      <c r="CN436" s="120"/>
      <c r="CX436" s="182"/>
      <c r="CY436" s="183"/>
      <c r="CZ436" s="183"/>
      <c r="DA436" s="183"/>
      <c r="DB436" s="183"/>
      <c r="DC436" s="183"/>
      <c r="DD436" s="183"/>
      <c r="DE436" s="183"/>
      <c r="DF436" s="183"/>
      <c r="DG436" s="183"/>
      <c r="DH436" s="120"/>
      <c r="DR436" s="120"/>
      <c r="EB436" s="120"/>
      <c r="EL436" s="182"/>
      <c r="EM436" s="183"/>
      <c r="EN436" s="183"/>
      <c r="EO436" s="183"/>
      <c r="EP436" s="183"/>
      <c r="EQ436" s="183"/>
      <c r="ER436" s="183"/>
      <c r="ES436" s="183"/>
      <c r="ET436" s="183"/>
      <c r="EU436" s="183"/>
      <c r="EV436" s="182"/>
      <c r="EW436" s="183"/>
      <c r="EX436" s="183"/>
      <c r="EY436" s="183"/>
      <c r="EZ436" s="183"/>
      <c r="FA436" s="183"/>
      <c r="FB436" s="183"/>
      <c r="FC436" s="183"/>
      <c r="FD436" s="183"/>
      <c r="FE436" s="183"/>
      <c r="FF436" s="120"/>
      <c r="FP436" s="120"/>
      <c r="FZ436" s="120"/>
      <c r="GJ436" s="120"/>
      <c r="GT436" s="120"/>
      <c r="HD436" s="120"/>
      <c r="HN436" s="120"/>
      <c r="HX436" s="120"/>
      <c r="IH436" s="120"/>
      <c r="IR436" s="120"/>
      <c r="JB436" s="120"/>
      <c r="JL436" s="120"/>
      <c r="JV436" s="120"/>
      <c r="KF436" s="120"/>
    </row>
    <row xmlns:x14ac="http://schemas.microsoft.com/office/spreadsheetml/2009/9/ac" r="437" s="3" customFormat="true" x14ac:dyDescent="0.25">
      <c r="A437" s="370"/>
      <c r="B437" s="120"/>
      <c r="L437" s="120"/>
      <c r="V437" s="120"/>
      <c r="AF437" s="120"/>
      <c r="AP437" s="120"/>
      <c r="AZ437" s="120"/>
      <c r="BJ437" s="120"/>
      <c r="BT437" s="120"/>
      <c r="CD437" s="120"/>
      <c r="CN437" s="120"/>
      <c r="CX437" s="182"/>
      <c r="CY437" s="183"/>
      <c r="CZ437" s="183"/>
      <c r="DA437" s="183"/>
      <c r="DB437" s="183"/>
      <c r="DC437" s="183"/>
      <c r="DD437" s="183"/>
      <c r="DE437" s="183"/>
      <c r="DF437" s="183"/>
      <c r="DG437" s="183"/>
      <c r="DH437" s="120"/>
      <c r="DR437" s="120"/>
      <c r="EB437" s="120"/>
      <c r="EL437" s="182"/>
      <c r="EM437" s="183"/>
      <c r="EN437" s="183"/>
      <c r="EO437" s="183"/>
      <c r="EP437" s="183"/>
      <c r="EQ437" s="183"/>
      <c r="ER437" s="183"/>
      <c r="ES437" s="183"/>
      <c r="ET437" s="183"/>
      <c r="EU437" s="183"/>
      <c r="EV437" s="182"/>
      <c r="EW437" s="183"/>
      <c r="EX437" s="183"/>
      <c r="EY437" s="183"/>
      <c r="EZ437" s="183"/>
      <c r="FA437" s="183"/>
      <c r="FB437" s="183"/>
      <c r="FC437" s="183"/>
      <c r="FD437" s="183"/>
      <c r="FE437" s="183"/>
      <c r="FF437" s="120"/>
      <c r="FP437" s="120"/>
      <c r="FZ437" s="120"/>
      <c r="GJ437" s="120"/>
      <c r="GT437" s="120"/>
      <c r="HD437" s="120"/>
      <c r="HN437" s="120"/>
      <c r="HX437" s="120"/>
      <c r="IH437" s="120"/>
      <c r="IR437" s="120"/>
      <c r="JB437" s="120"/>
      <c r="JL437" s="120"/>
      <c r="JV437" s="120"/>
      <c r="KF437" s="120"/>
    </row>
    <row xmlns:x14ac="http://schemas.microsoft.com/office/spreadsheetml/2009/9/ac" r="438" s="3" customFormat="true" x14ac:dyDescent="0.25">
      <c r="A438" s="370"/>
      <c r="B438" s="120"/>
      <c r="L438" s="120"/>
      <c r="V438" s="120"/>
      <c r="AF438" s="120"/>
      <c r="AP438" s="120"/>
      <c r="AZ438" s="120"/>
      <c r="BJ438" s="120"/>
      <c r="BT438" s="120"/>
      <c r="CD438" s="120"/>
      <c r="CN438" s="120"/>
      <c r="CX438" s="182"/>
      <c r="CY438" s="183"/>
      <c r="CZ438" s="183"/>
      <c r="DA438" s="183"/>
      <c r="DB438" s="183"/>
      <c r="DC438" s="183"/>
      <c r="DD438" s="183"/>
      <c r="DE438" s="183"/>
      <c r="DF438" s="183"/>
      <c r="DG438" s="183"/>
      <c r="DH438" s="120"/>
      <c r="DR438" s="120"/>
      <c r="EB438" s="120"/>
      <c r="EL438" s="182"/>
      <c r="EM438" s="183"/>
      <c r="EN438" s="183"/>
      <c r="EO438" s="183"/>
      <c r="EP438" s="183"/>
      <c r="EQ438" s="183"/>
      <c r="ER438" s="183"/>
      <c r="ES438" s="183"/>
      <c r="ET438" s="183"/>
      <c r="EU438" s="183"/>
      <c r="EV438" s="182"/>
      <c r="EW438" s="183"/>
      <c r="EX438" s="183"/>
      <c r="EY438" s="183"/>
      <c r="EZ438" s="183"/>
      <c r="FA438" s="183"/>
      <c r="FB438" s="183"/>
      <c r="FC438" s="183"/>
      <c r="FD438" s="183"/>
      <c r="FE438" s="183"/>
      <c r="FF438" s="120"/>
      <c r="FP438" s="120"/>
      <c r="FZ438" s="120"/>
      <c r="GJ438" s="120"/>
      <c r="GT438" s="120"/>
      <c r="HD438" s="120"/>
      <c r="HN438" s="120"/>
      <c r="HX438" s="120"/>
      <c r="IH438" s="120"/>
      <c r="IR438" s="120"/>
      <c r="JB438" s="120"/>
      <c r="JL438" s="120"/>
      <c r="JV438" s="120"/>
      <c r="KF438" s="120"/>
    </row>
    <row xmlns:x14ac="http://schemas.microsoft.com/office/spreadsheetml/2009/9/ac" r="439" s="3" customFormat="true" x14ac:dyDescent="0.25">
      <c r="A439" s="370"/>
      <c r="B439" s="120"/>
      <c r="L439" s="120"/>
      <c r="V439" s="120"/>
      <c r="AF439" s="120"/>
      <c r="AP439" s="120"/>
      <c r="AZ439" s="120"/>
      <c r="BJ439" s="120"/>
      <c r="BT439" s="120"/>
      <c r="CD439" s="120"/>
      <c r="CN439" s="120"/>
      <c r="CX439" s="182"/>
      <c r="CY439" s="183"/>
      <c r="CZ439" s="183"/>
      <c r="DA439" s="183"/>
      <c r="DB439" s="183"/>
      <c r="DC439" s="183"/>
      <c r="DD439" s="183"/>
      <c r="DE439" s="183"/>
      <c r="DF439" s="183"/>
      <c r="DG439" s="183"/>
      <c r="DH439" s="120"/>
      <c r="DR439" s="120"/>
      <c r="EB439" s="120"/>
      <c r="EL439" s="182"/>
      <c r="EM439" s="183"/>
      <c r="EN439" s="183"/>
      <c r="EO439" s="183"/>
      <c r="EP439" s="183"/>
      <c r="EQ439" s="183"/>
      <c r="ER439" s="183"/>
      <c r="ES439" s="183"/>
      <c r="ET439" s="183"/>
      <c r="EU439" s="183"/>
      <c r="EV439" s="182"/>
      <c r="EW439" s="183"/>
      <c r="EX439" s="183"/>
      <c r="EY439" s="183"/>
      <c r="EZ439" s="183"/>
      <c r="FA439" s="183"/>
      <c r="FB439" s="183"/>
      <c r="FC439" s="183"/>
      <c r="FD439" s="183"/>
      <c r="FE439" s="183"/>
      <c r="FF439" s="120"/>
      <c r="FP439" s="120"/>
      <c r="FZ439" s="120"/>
      <c r="GJ439" s="120"/>
      <c r="GT439" s="120"/>
      <c r="HD439" s="120"/>
      <c r="HN439" s="120"/>
      <c r="HX439" s="120"/>
      <c r="IH439" s="120"/>
      <c r="IR439" s="120"/>
      <c r="JB439" s="120"/>
      <c r="JL439" s="120"/>
      <c r="JV439" s="120"/>
      <c r="KF439" s="120"/>
    </row>
    <row xmlns:x14ac="http://schemas.microsoft.com/office/spreadsheetml/2009/9/ac" r="440" s="3" customFormat="true" x14ac:dyDescent="0.25">
      <c r="A440" s="370"/>
      <c r="B440" s="120"/>
      <c r="L440" s="120"/>
      <c r="V440" s="120"/>
      <c r="AF440" s="120"/>
      <c r="AP440" s="120"/>
      <c r="AZ440" s="120"/>
      <c r="BJ440" s="120"/>
      <c r="BT440" s="120"/>
      <c r="CD440" s="120"/>
      <c r="CN440" s="120"/>
      <c r="CX440" s="182"/>
      <c r="CY440" s="183"/>
      <c r="CZ440" s="183"/>
      <c r="DA440" s="183"/>
      <c r="DB440" s="183"/>
      <c r="DC440" s="183"/>
      <c r="DD440" s="183"/>
      <c r="DE440" s="183"/>
      <c r="DF440" s="183"/>
      <c r="DG440" s="183"/>
      <c r="DH440" s="120"/>
      <c r="DR440" s="120"/>
      <c r="EB440" s="120"/>
      <c r="EL440" s="182"/>
      <c r="EM440" s="183"/>
      <c r="EN440" s="183"/>
      <c r="EO440" s="183"/>
      <c r="EP440" s="183"/>
      <c r="EQ440" s="183"/>
      <c r="ER440" s="183"/>
      <c r="ES440" s="183"/>
      <c r="ET440" s="183"/>
      <c r="EU440" s="183"/>
      <c r="EV440" s="182"/>
      <c r="EW440" s="183"/>
      <c r="EX440" s="183"/>
      <c r="EY440" s="183"/>
      <c r="EZ440" s="183"/>
      <c r="FA440" s="183"/>
      <c r="FB440" s="183"/>
      <c r="FC440" s="183"/>
      <c r="FD440" s="183"/>
      <c r="FE440" s="183"/>
      <c r="FF440" s="120"/>
      <c r="FP440" s="120"/>
      <c r="FZ440" s="120"/>
      <c r="GJ440" s="120"/>
      <c r="GT440" s="120"/>
      <c r="HD440" s="120"/>
      <c r="HN440" s="120"/>
      <c r="HX440" s="120"/>
      <c r="IH440" s="120"/>
      <c r="IR440" s="120"/>
      <c r="JB440" s="120"/>
      <c r="JL440" s="120"/>
      <c r="JV440" s="120"/>
      <c r="KF440" s="120"/>
    </row>
    <row xmlns:x14ac="http://schemas.microsoft.com/office/spreadsheetml/2009/9/ac" r="441" s="3" customFormat="true" x14ac:dyDescent="0.25">
      <c r="A441" s="370"/>
      <c r="B441" s="120"/>
      <c r="L441" s="120"/>
      <c r="V441" s="120"/>
      <c r="AF441" s="120"/>
      <c r="AP441" s="120"/>
      <c r="AZ441" s="120"/>
      <c r="BJ441" s="120"/>
      <c r="BT441" s="120"/>
      <c r="CD441" s="120"/>
      <c r="CN441" s="120"/>
      <c r="CX441" s="182"/>
      <c r="CY441" s="183"/>
      <c r="CZ441" s="183"/>
      <c r="DA441" s="183"/>
      <c r="DB441" s="183"/>
      <c r="DC441" s="183"/>
      <c r="DD441" s="183"/>
      <c r="DE441" s="183"/>
      <c r="DF441" s="183"/>
      <c r="DG441" s="183"/>
      <c r="DH441" s="120"/>
      <c r="DR441" s="120"/>
      <c r="EB441" s="120"/>
      <c r="EL441" s="182"/>
      <c r="EM441" s="183"/>
      <c r="EN441" s="183"/>
      <c r="EO441" s="183"/>
      <c r="EP441" s="183"/>
      <c r="EQ441" s="183"/>
      <c r="ER441" s="183"/>
      <c r="ES441" s="183"/>
      <c r="ET441" s="183"/>
      <c r="EU441" s="183"/>
      <c r="EV441" s="182"/>
      <c r="EW441" s="183"/>
      <c r="EX441" s="183"/>
      <c r="EY441" s="183"/>
      <c r="EZ441" s="183"/>
      <c r="FA441" s="183"/>
      <c r="FB441" s="183"/>
      <c r="FC441" s="183"/>
      <c r="FD441" s="183"/>
      <c r="FE441" s="183"/>
      <c r="FF441" s="120"/>
      <c r="FP441" s="120"/>
      <c r="FZ441" s="120"/>
      <c r="GJ441" s="120"/>
      <c r="GT441" s="120"/>
      <c r="HD441" s="120"/>
      <c r="HN441" s="120"/>
      <c r="HX441" s="120"/>
      <c r="IH441" s="120"/>
      <c r="IR441" s="120"/>
      <c r="JB441" s="120"/>
      <c r="JL441" s="120"/>
      <c r="JV441" s="120"/>
      <c r="KF441" s="120"/>
    </row>
    <row xmlns:x14ac="http://schemas.microsoft.com/office/spreadsheetml/2009/9/ac" r="442" s="3" customFormat="true" x14ac:dyDescent="0.25">
      <c r="A442" s="370"/>
      <c r="B442" s="120"/>
      <c r="L442" s="120"/>
      <c r="V442" s="120"/>
      <c r="AF442" s="120"/>
      <c r="AP442" s="120"/>
      <c r="AZ442" s="120"/>
      <c r="BJ442" s="120"/>
      <c r="BT442" s="120"/>
      <c r="CD442" s="120"/>
      <c r="CN442" s="120"/>
      <c r="CX442" s="182"/>
      <c r="CY442" s="183"/>
      <c r="CZ442" s="183"/>
      <c r="DA442" s="183"/>
      <c r="DB442" s="183"/>
      <c r="DC442" s="183"/>
      <c r="DD442" s="183"/>
      <c r="DE442" s="183"/>
      <c r="DF442" s="183"/>
      <c r="DG442" s="183"/>
      <c r="DH442" s="120"/>
      <c r="DR442" s="120"/>
      <c r="EB442" s="120"/>
      <c r="EL442" s="182"/>
      <c r="EM442" s="183"/>
      <c r="EN442" s="183"/>
      <c r="EO442" s="183"/>
      <c r="EP442" s="183"/>
      <c r="EQ442" s="183"/>
      <c r="ER442" s="183"/>
      <c r="ES442" s="183"/>
      <c r="ET442" s="183"/>
      <c r="EU442" s="183"/>
      <c r="EV442" s="182"/>
      <c r="EW442" s="183"/>
      <c r="EX442" s="183"/>
      <c r="EY442" s="183"/>
      <c r="EZ442" s="183"/>
      <c r="FA442" s="183"/>
      <c r="FB442" s="183"/>
      <c r="FC442" s="183"/>
      <c r="FD442" s="183"/>
      <c r="FE442" s="183"/>
      <c r="FF442" s="120"/>
      <c r="FP442" s="120"/>
      <c r="FZ442" s="120"/>
      <c r="GJ442" s="120"/>
      <c r="GT442" s="120"/>
      <c r="HD442" s="120"/>
      <c r="HN442" s="120"/>
      <c r="HX442" s="120"/>
      <c r="IH442" s="120"/>
      <c r="IR442" s="120"/>
      <c r="JB442" s="120"/>
      <c r="JL442" s="120"/>
      <c r="JV442" s="120"/>
      <c r="KF442" s="120"/>
    </row>
    <row xmlns:x14ac="http://schemas.microsoft.com/office/spreadsheetml/2009/9/ac" r="443" s="3" customFormat="true" x14ac:dyDescent="0.25">
      <c r="A443" s="370"/>
      <c r="B443" s="120"/>
      <c r="L443" s="120"/>
      <c r="V443" s="120"/>
      <c r="AF443" s="120"/>
      <c r="AP443" s="120"/>
      <c r="AZ443" s="120"/>
      <c r="BJ443" s="120"/>
      <c r="BT443" s="120"/>
      <c r="CD443" s="120"/>
      <c r="CN443" s="120"/>
      <c r="CX443" s="182"/>
      <c r="CY443" s="183"/>
      <c r="CZ443" s="183"/>
      <c r="DA443" s="183"/>
      <c r="DB443" s="183"/>
      <c r="DC443" s="183"/>
      <c r="DD443" s="183"/>
      <c r="DE443" s="183"/>
      <c r="DF443" s="183"/>
      <c r="DG443" s="183"/>
      <c r="DH443" s="120"/>
      <c r="DR443" s="120"/>
      <c r="EB443" s="120"/>
      <c r="EL443" s="182"/>
      <c r="EM443" s="183"/>
      <c r="EN443" s="183"/>
      <c r="EO443" s="183"/>
      <c r="EP443" s="183"/>
      <c r="EQ443" s="183"/>
      <c r="ER443" s="183"/>
      <c r="ES443" s="183"/>
      <c r="ET443" s="183"/>
      <c r="EU443" s="183"/>
      <c r="EV443" s="182"/>
      <c r="EW443" s="183"/>
      <c r="EX443" s="183"/>
      <c r="EY443" s="183"/>
      <c r="EZ443" s="183"/>
      <c r="FA443" s="183"/>
      <c r="FB443" s="183"/>
      <c r="FC443" s="183"/>
      <c r="FD443" s="183"/>
      <c r="FE443" s="183"/>
      <c r="FF443" s="120"/>
      <c r="FP443" s="120"/>
      <c r="FZ443" s="120"/>
      <c r="GJ443" s="120"/>
      <c r="GT443" s="120"/>
      <c r="HD443" s="120"/>
      <c r="HN443" s="120"/>
      <c r="HX443" s="120"/>
      <c r="IH443" s="120"/>
      <c r="IR443" s="120"/>
      <c r="JB443" s="120"/>
      <c r="JL443" s="120"/>
      <c r="JV443" s="120"/>
      <c r="KF443" s="120"/>
    </row>
    <row xmlns:x14ac="http://schemas.microsoft.com/office/spreadsheetml/2009/9/ac" r="444" s="3" customFormat="true" x14ac:dyDescent="0.25">
      <c r="A444" s="370"/>
      <c r="B444" s="120"/>
      <c r="L444" s="120"/>
      <c r="V444" s="120"/>
      <c r="AF444" s="120"/>
      <c r="AP444" s="120"/>
      <c r="AZ444" s="120"/>
      <c r="BJ444" s="120"/>
      <c r="BT444" s="120"/>
      <c r="CD444" s="120"/>
      <c r="CN444" s="120"/>
      <c r="CX444" s="182"/>
      <c r="CY444" s="183"/>
      <c r="CZ444" s="183"/>
      <c r="DA444" s="183"/>
      <c r="DB444" s="183"/>
      <c r="DC444" s="183"/>
      <c r="DD444" s="183"/>
      <c r="DE444" s="183"/>
      <c r="DF444" s="183"/>
      <c r="DG444" s="183"/>
      <c r="DH444" s="120"/>
      <c r="DR444" s="120"/>
      <c r="EB444" s="120"/>
      <c r="EL444" s="182"/>
      <c r="EM444" s="183"/>
      <c r="EN444" s="183"/>
      <c r="EO444" s="183"/>
      <c r="EP444" s="183"/>
      <c r="EQ444" s="183"/>
      <c r="ER444" s="183"/>
      <c r="ES444" s="183"/>
      <c r="ET444" s="183"/>
      <c r="EU444" s="183"/>
      <c r="EV444" s="182"/>
      <c r="EW444" s="183"/>
      <c r="EX444" s="183"/>
      <c r="EY444" s="183"/>
      <c r="EZ444" s="183"/>
      <c r="FA444" s="183"/>
      <c r="FB444" s="183"/>
      <c r="FC444" s="183"/>
      <c r="FD444" s="183"/>
      <c r="FE444" s="183"/>
      <c r="FF444" s="120"/>
      <c r="FP444" s="120"/>
      <c r="FZ444" s="120"/>
      <c r="GJ444" s="120"/>
      <c r="GT444" s="120"/>
      <c r="HD444" s="120"/>
      <c r="HN444" s="120"/>
      <c r="HX444" s="120"/>
      <c r="IH444" s="120"/>
      <c r="IR444" s="120"/>
      <c r="JB444" s="120"/>
      <c r="JL444" s="120"/>
      <c r="JV444" s="120"/>
      <c r="KF444" s="120"/>
    </row>
    <row xmlns:x14ac="http://schemas.microsoft.com/office/spreadsheetml/2009/9/ac" r="445" s="3" customFormat="true" x14ac:dyDescent="0.25">
      <c r="A445" s="370"/>
      <c r="B445" s="120"/>
      <c r="L445" s="120"/>
      <c r="V445" s="120"/>
      <c r="AF445" s="120"/>
      <c r="AP445" s="120"/>
      <c r="AZ445" s="120"/>
      <c r="BJ445" s="120"/>
      <c r="BT445" s="120"/>
      <c r="CD445" s="120"/>
      <c r="CN445" s="120"/>
      <c r="CX445" s="182"/>
      <c r="CY445" s="183"/>
      <c r="CZ445" s="183"/>
      <c r="DA445" s="183"/>
      <c r="DB445" s="183"/>
      <c r="DC445" s="183"/>
      <c r="DD445" s="183"/>
      <c r="DE445" s="183"/>
      <c r="DF445" s="183"/>
      <c r="DG445" s="183"/>
      <c r="DH445" s="120"/>
      <c r="DR445" s="120"/>
      <c r="EB445" s="120"/>
      <c r="EL445" s="182"/>
      <c r="EM445" s="183"/>
      <c r="EN445" s="183"/>
      <c r="EO445" s="183"/>
      <c r="EP445" s="183"/>
      <c r="EQ445" s="183"/>
      <c r="ER445" s="183"/>
      <c r="ES445" s="183"/>
      <c r="ET445" s="183"/>
      <c r="EU445" s="183"/>
      <c r="EV445" s="182"/>
      <c r="EW445" s="183"/>
      <c r="EX445" s="183"/>
      <c r="EY445" s="183"/>
      <c r="EZ445" s="183"/>
      <c r="FA445" s="183"/>
      <c r="FB445" s="183"/>
      <c r="FC445" s="183"/>
      <c r="FD445" s="183"/>
      <c r="FE445" s="183"/>
      <c r="FF445" s="120"/>
      <c r="FP445" s="120"/>
      <c r="FZ445" s="120"/>
      <c r="GJ445" s="120"/>
      <c r="GT445" s="120"/>
      <c r="HD445" s="120"/>
      <c r="HN445" s="120"/>
      <c r="HX445" s="120"/>
      <c r="IH445" s="120"/>
      <c r="IR445" s="120"/>
      <c r="JB445" s="120"/>
      <c r="JL445" s="120"/>
      <c r="JV445" s="120"/>
      <c r="KF445" s="120"/>
    </row>
    <row xmlns:x14ac="http://schemas.microsoft.com/office/spreadsheetml/2009/9/ac" r="446" s="3" customFormat="true" x14ac:dyDescent="0.25">
      <c r="A446" s="370"/>
      <c r="B446" s="120"/>
      <c r="L446" s="120"/>
      <c r="V446" s="120"/>
      <c r="AF446" s="120"/>
      <c r="AP446" s="120"/>
      <c r="AZ446" s="120"/>
      <c r="BJ446" s="120"/>
      <c r="BT446" s="120"/>
      <c r="CD446" s="120"/>
      <c r="CN446" s="120"/>
      <c r="CX446" s="182"/>
      <c r="CY446" s="183"/>
      <c r="CZ446" s="183"/>
      <c r="DA446" s="183"/>
      <c r="DB446" s="183"/>
      <c r="DC446" s="183"/>
      <c r="DD446" s="183"/>
      <c r="DE446" s="183"/>
      <c r="DF446" s="183"/>
      <c r="DG446" s="183"/>
      <c r="DH446" s="120"/>
      <c r="DR446" s="120"/>
      <c r="EB446" s="120"/>
      <c r="EL446" s="182"/>
      <c r="EM446" s="183"/>
      <c r="EN446" s="183"/>
      <c r="EO446" s="183"/>
      <c r="EP446" s="183"/>
      <c r="EQ446" s="183"/>
      <c r="ER446" s="183"/>
      <c r="ES446" s="183"/>
      <c r="ET446" s="183"/>
      <c r="EU446" s="183"/>
      <c r="EV446" s="182"/>
      <c r="EW446" s="183"/>
      <c r="EX446" s="183"/>
      <c r="EY446" s="183"/>
      <c r="EZ446" s="183"/>
      <c r="FA446" s="183"/>
      <c r="FB446" s="183"/>
      <c r="FC446" s="183"/>
      <c r="FD446" s="183"/>
      <c r="FE446" s="183"/>
      <c r="FF446" s="120"/>
      <c r="FP446" s="120"/>
      <c r="FZ446" s="120"/>
      <c r="GJ446" s="120"/>
      <c r="GT446" s="120"/>
      <c r="HD446" s="120"/>
      <c r="HN446" s="120"/>
      <c r="HX446" s="120"/>
      <c r="IH446" s="120"/>
      <c r="IR446" s="120"/>
      <c r="JB446" s="120"/>
      <c r="JL446" s="120"/>
      <c r="JV446" s="120"/>
      <c r="KF446" s="120"/>
    </row>
    <row xmlns:x14ac="http://schemas.microsoft.com/office/spreadsheetml/2009/9/ac" r="447" s="3" customFormat="true" x14ac:dyDescent="0.25">
      <c r="A447" s="370"/>
      <c r="B447" s="120"/>
      <c r="L447" s="120"/>
      <c r="V447" s="120"/>
      <c r="AF447" s="120"/>
      <c r="AP447" s="120"/>
      <c r="AZ447" s="120"/>
      <c r="BJ447" s="120"/>
      <c r="BT447" s="120"/>
      <c r="CD447" s="120"/>
      <c r="CN447" s="120"/>
      <c r="CX447" s="182"/>
      <c r="CY447" s="183"/>
      <c r="CZ447" s="183"/>
      <c r="DA447" s="183"/>
      <c r="DB447" s="183"/>
      <c r="DC447" s="183"/>
      <c r="DD447" s="183"/>
      <c r="DE447" s="183"/>
      <c r="DF447" s="183"/>
      <c r="DG447" s="183"/>
      <c r="DH447" s="120"/>
      <c r="DR447" s="120"/>
      <c r="EB447" s="120"/>
      <c r="EL447" s="182"/>
      <c r="EM447" s="183"/>
      <c r="EN447" s="183"/>
      <c r="EO447" s="183"/>
      <c r="EP447" s="183"/>
      <c r="EQ447" s="183"/>
      <c r="ER447" s="183"/>
      <c r="ES447" s="183"/>
      <c r="ET447" s="183"/>
      <c r="EU447" s="183"/>
      <c r="EV447" s="182"/>
      <c r="EW447" s="183"/>
      <c r="EX447" s="183"/>
      <c r="EY447" s="183"/>
      <c r="EZ447" s="183"/>
      <c r="FA447" s="183"/>
      <c r="FB447" s="183"/>
      <c r="FC447" s="183"/>
      <c r="FD447" s="183"/>
      <c r="FE447" s="183"/>
      <c r="FF447" s="120"/>
      <c r="FP447" s="120"/>
      <c r="FZ447" s="120"/>
      <c r="GJ447" s="120"/>
      <c r="GT447" s="120"/>
      <c r="HD447" s="120"/>
      <c r="HN447" s="120"/>
      <c r="HX447" s="120"/>
      <c r="IH447" s="120"/>
      <c r="IR447" s="120"/>
      <c r="JB447" s="120"/>
      <c r="JL447" s="120"/>
      <c r="JV447" s="120"/>
      <c r="KF447" s="120"/>
    </row>
    <row xmlns:x14ac="http://schemas.microsoft.com/office/spreadsheetml/2009/9/ac" r="448" s="3" customFormat="true" x14ac:dyDescent="0.25">
      <c r="A448" s="370"/>
      <c r="B448" s="120"/>
      <c r="L448" s="120"/>
      <c r="V448" s="120"/>
      <c r="AF448" s="120"/>
      <c r="AP448" s="120"/>
      <c r="AZ448" s="120"/>
      <c r="BJ448" s="120"/>
      <c r="BT448" s="120"/>
      <c r="CD448" s="120"/>
      <c r="CN448" s="120"/>
      <c r="CX448" s="182"/>
      <c r="CY448" s="183"/>
      <c r="CZ448" s="183"/>
      <c r="DA448" s="183"/>
      <c r="DB448" s="183"/>
      <c r="DC448" s="183"/>
      <c r="DD448" s="183"/>
      <c r="DE448" s="183"/>
      <c r="DF448" s="183"/>
      <c r="DG448" s="183"/>
      <c r="DH448" s="120"/>
      <c r="DR448" s="120"/>
      <c r="EB448" s="120"/>
      <c r="EL448" s="182"/>
      <c r="EM448" s="183"/>
      <c r="EN448" s="183"/>
      <c r="EO448" s="183"/>
      <c r="EP448" s="183"/>
      <c r="EQ448" s="183"/>
      <c r="ER448" s="183"/>
      <c r="ES448" s="183"/>
      <c r="ET448" s="183"/>
      <c r="EU448" s="183"/>
      <c r="EV448" s="182"/>
      <c r="EW448" s="183"/>
      <c r="EX448" s="183"/>
      <c r="EY448" s="183"/>
      <c r="EZ448" s="183"/>
      <c r="FA448" s="183"/>
      <c r="FB448" s="183"/>
      <c r="FC448" s="183"/>
      <c r="FD448" s="183"/>
      <c r="FE448" s="183"/>
      <c r="FF448" s="120"/>
      <c r="FP448" s="120"/>
      <c r="FZ448" s="120"/>
      <c r="GJ448" s="120"/>
      <c r="GT448" s="120"/>
      <c r="HD448" s="120"/>
      <c r="HN448" s="120"/>
      <c r="HX448" s="120"/>
      <c r="IH448" s="120"/>
      <c r="IR448" s="120"/>
      <c r="JB448" s="120"/>
      <c r="JL448" s="120"/>
      <c r="JV448" s="120"/>
      <c r="KF448" s="120"/>
    </row>
    <row xmlns:x14ac="http://schemas.microsoft.com/office/spreadsheetml/2009/9/ac" r="449" s="3" customFormat="true" x14ac:dyDescent="0.25">
      <c r="A449" s="370"/>
      <c r="B449" s="120"/>
      <c r="L449" s="120"/>
      <c r="V449" s="120"/>
      <c r="AF449" s="120"/>
      <c r="AP449" s="120"/>
      <c r="AZ449" s="120"/>
      <c r="BJ449" s="120"/>
      <c r="BT449" s="120"/>
      <c r="CD449" s="120"/>
      <c r="CN449" s="120"/>
      <c r="CX449" s="182"/>
      <c r="CY449" s="183"/>
      <c r="CZ449" s="183"/>
      <c r="DA449" s="183"/>
      <c r="DB449" s="183"/>
      <c r="DC449" s="183"/>
      <c r="DD449" s="183"/>
      <c r="DE449" s="183"/>
      <c r="DF449" s="183"/>
      <c r="DG449" s="183"/>
      <c r="DH449" s="120"/>
      <c r="DR449" s="120"/>
      <c r="EB449" s="120"/>
      <c r="EL449" s="182"/>
      <c r="EM449" s="183"/>
      <c r="EN449" s="183"/>
      <c r="EO449" s="183"/>
      <c r="EP449" s="183"/>
      <c r="EQ449" s="183"/>
      <c r="ER449" s="183"/>
      <c r="ES449" s="183"/>
      <c r="ET449" s="183"/>
      <c r="EU449" s="183"/>
      <c r="EV449" s="182"/>
      <c r="EW449" s="183"/>
      <c r="EX449" s="183"/>
      <c r="EY449" s="183"/>
      <c r="EZ449" s="183"/>
      <c r="FA449" s="183"/>
      <c r="FB449" s="183"/>
      <c r="FC449" s="183"/>
      <c r="FD449" s="183"/>
      <c r="FE449" s="183"/>
      <c r="FF449" s="120"/>
      <c r="FP449" s="120"/>
      <c r="FZ449" s="120"/>
      <c r="GJ449" s="120"/>
      <c r="GT449" s="120"/>
      <c r="HD449" s="120"/>
      <c r="HN449" s="120"/>
      <c r="HX449" s="120"/>
      <c r="IH449" s="120"/>
      <c r="IR449" s="120"/>
      <c r="JB449" s="120"/>
      <c r="JL449" s="120"/>
      <c r="JV449" s="120"/>
      <c r="KF449" s="120"/>
    </row>
    <row xmlns:x14ac="http://schemas.microsoft.com/office/spreadsheetml/2009/9/ac" r="450" s="3" customFormat="true" x14ac:dyDescent="0.25">
      <c r="A450" s="370"/>
      <c r="B450" s="120"/>
      <c r="L450" s="120"/>
      <c r="V450" s="120"/>
      <c r="AF450" s="120"/>
      <c r="AP450" s="120"/>
      <c r="AZ450" s="120"/>
      <c r="BJ450" s="120"/>
      <c r="BT450" s="120"/>
      <c r="CD450" s="120"/>
      <c r="CN450" s="120"/>
      <c r="CX450" s="182"/>
      <c r="CY450" s="183"/>
      <c r="CZ450" s="183"/>
      <c r="DA450" s="183"/>
      <c r="DB450" s="183"/>
      <c r="DC450" s="183"/>
      <c r="DD450" s="183"/>
      <c r="DE450" s="183"/>
      <c r="DF450" s="183"/>
      <c r="DG450" s="183"/>
      <c r="DH450" s="120"/>
      <c r="DR450" s="120"/>
      <c r="EB450" s="120"/>
      <c r="EL450" s="182"/>
      <c r="EM450" s="183"/>
      <c r="EN450" s="183"/>
      <c r="EO450" s="183"/>
      <c r="EP450" s="183"/>
      <c r="EQ450" s="183"/>
      <c r="ER450" s="183"/>
      <c r="ES450" s="183"/>
      <c r="ET450" s="183"/>
      <c r="EU450" s="183"/>
      <c r="EV450" s="182"/>
      <c r="EW450" s="183"/>
      <c r="EX450" s="183"/>
      <c r="EY450" s="183"/>
      <c r="EZ450" s="183"/>
      <c r="FA450" s="183"/>
      <c r="FB450" s="183"/>
      <c r="FC450" s="183"/>
      <c r="FD450" s="183"/>
      <c r="FE450" s="183"/>
      <c r="FF450" s="120"/>
      <c r="FP450" s="120"/>
      <c r="FZ450" s="120"/>
      <c r="GJ450" s="120"/>
      <c r="GT450" s="120"/>
      <c r="HD450" s="120"/>
      <c r="HN450" s="120"/>
      <c r="HX450" s="120"/>
      <c r="IH450" s="120"/>
      <c r="IR450" s="120"/>
      <c r="JB450" s="120"/>
      <c r="JL450" s="120"/>
      <c r="JV450" s="120"/>
      <c r="KF450" s="120"/>
    </row>
    <row xmlns:x14ac="http://schemas.microsoft.com/office/spreadsheetml/2009/9/ac" r="451" s="3" customFormat="true" x14ac:dyDescent="0.25">
      <c r="A451" s="370"/>
      <c r="B451" s="120"/>
      <c r="L451" s="120"/>
      <c r="V451" s="120"/>
      <c r="AF451" s="120"/>
      <c r="AP451" s="120"/>
      <c r="AZ451" s="120"/>
      <c r="BJ451" s="120"/>
      <c r="BT451" s="120"/>
      <c r="CD451" s="120"/>
      <c r="CN451" s="120"/>
      <c r="CX451" s="182"/>
      <c r="CY451" s="183"/>
      <c r="CZ451" s="183"/>
      <c r="DA451" s="183"/>
      <c r="DB451" s="183"/>
      <c r="DC451" s="183"/>
      <c r="DD451" s="183"/>
      <c r="DE451" s="183"/>
      <c r="DF451" s="183"/>
      <c r="DG451" s="183"/>
      <c r="DH451" s="120"/>
      <c r="DR451" s="120"/>
      <c r="EB451" s="120"/>
      <c r="EL451" s="182"/>
      <c r="EM451" s="183"/>
      <c r="EN451" s="183"/>
      <c r="EO451" s="183"/>
      <c r="EP451" s="183"/>
      <c r="EQ451" s="183"/>
      <c r="ER451" s="183"/>
      <c r="ES451" s="183"/>
      <c r="ET451" s="183"/>
      <c r="EU451" s="183"/>
      <c r="EV451" s="182"/>
      <c r="EW451" s="183"/>
      <c r="EX451" s="183"/>
      <c r="EY451" s="183"/>
      <c r="EZ451" s="183"/>
      <c r="FA451" s="183"/>
      <c r="FB451" s="183"/>
      <c r="FC451" s="183"/>
      <c r="FD451" s="183"/>
      <c r="FE451" s="183"/>
      <c r="FF451" s="120"/>
      <c r="FP451" s="120"/>
      <c r="FZ451" s="120"/>
      <c r="GJ451" s="120"/>
      <c r="GT451" s="120"/>
      <c r="HD451" s="120"/>
      <c r="HN451" s="120"/>
      <c r="HX451" s="120"/>
      <c r="IH451" s="120"/>
      <c r="IR451" s="120"/>
      <c r="JB451" s="120"/>
      <c r="JL451" s="120"/>
      <c r="JV451" s="120"/>
      <c r="KF451" s="120"/>
    </row>
    <row xmlns:x14ac="http://schemas.microsoft.com/office/spreadsheetml/2009/9/ac" r="452" s="3" customFormat="true" x14ac:dyDescent="0.25">
      <c r="A452" s="370"/>
      <c r="B452" s="120"/>
      <c r="L452" s="120"/>
      <c r="V452" s="120"/>
      <c r="AF452" s="120"/>
      <c r="AP452" s="120"/>
      <c r="AZ452" s="120"/>
      <c r="BJ452" s="120"/>
      <c r="BT452" s="120"/>
      <c r="CD452" s="120"/>
      <c r="CN452" s="120"/>
      <c r="CX452" s="182"/>
      <c r="CY452" s="183"/>
      <c r="CZ452" s="183"/>
      <c r="DA452" s="183"/>
      <c r="DB452" s="183"/>
      <c r="DC452" s="183"/>
      <c r="DD452" s="183"/>
      <c r="DE452" s="183"/>
      <c r="DF452" s="183"/>
      <c r="DG452" s="183"/>
      <c r="DH452" s="120"/>
      <c r="DR452" s="120"/>
      <c r="EB452" s="120"/>
      <c r="EL452" s="182"/>
      <c r="EM452" s="183"/>
      <c r="EN452" s="183"/>
      <c r="EO452" s="183"/>
      <c r="EP452" s="183"/>
      <c r="EQ452" s="183"/>
      <c r="ER452" s="183"/>
      <c r="ES452" s="183"/>
      <c r="ET452" s="183"/>
      <c r="EU452" s="183"/>
      <c r="EV452" s="182"/>
      <c r="EW452" s="183"/>
      <c r="EX452" s="183"/>
      <c r="EY452" s="183"/>
      <c r="EZ452" s="183"/>
      <c r="FA452" s="183"/>
      <c r="FB452" s="183"/>
      <c r="FC452" s="183"/>
      <c r="FD452" s="183"/>
      <c r="FE452" s="183"/>
      <c r="FF452" s="120"/>
      <c r="FP452" s="120"/>
      <c r="FZ452" s="120"/>
      <c r="GJ452" s="120"/>
      <c r="GT452" s="120"/>
      <c r="HD452" s="120"/>
      <c r="HN452" s="120"/>
      <c r="HX452" s="120"/>
      <c r="IH452" s="120"/>
      <c r="IR452" s="120"/>
      <c r="JB452" s="120"/>
      <c r="JL452" s="120"/>
      <c r="JV452" s="120"/>
      <c r="KF452" s="120"/>
    </row>
    <row xmlns:x14ac="http://schemas.microsoft.com/office/spreadsheetml/2009/9/ac" r="453" s="3" customFormat="true" x14ac:dyDescent="0.25">
      <c r="A453" s="370"/>
      <c r="B453" s="120"/>
      <c r="L453" s="120"/>
      <c r="V453" s="120"/>
      <c r="AF453" s="120"/>
      <c r="AP453" s="120"/>
      <c r="AZ453" s="120"/>
      <c r="BJ453" s="120"/>
      <c r="BT453" s="120"/>
      <c r="CD453" s="120"/>
      <c r="CN453" s="120"/>
      <c r="CX453" s="182"/>
      <c r="CY453" s="183"/>
      <c r="CZ453" s="183"/>
      <c r="DA453" s="183"/>
      <c r="DB453" s="183"/>
      <c r="DC453" s="183"/>
      <c r="DD453" s="183"/>
      <c r="DE453" s="183"/>
      <c r="DF453" s="183"/>
      <c r="DG453" s="183"/>
      <c r="DH453" s="120"/>
      <c r="DR453" s="120"/>
      <c r="EB453" s="120"/>
      <c r="EL453" s="182"/>
      <c r="EM453" s="183"/>
      <c r="EN453" s="183"/>
      <c r="EO453" s="183"/>
      <c r="EP453" s="183"/>
      <c r="EQ453" s="183"/>
      <c r="ER453" s="183"/>
      <c r="ES453" s="183"/>
      <c r="ET453" s="183"/>
      <c r="EU453" s="183"/>
      <c r="EV453" s="182"/>
      <c r="EW453" s="183"/>
      <c r="EX453" s="183"/>
      <c r="EY453" s="183"/>
      <c r="EZ453" s="183"/>
      <c r="FA453" s="183"/>
      <c r="FB453" s="183"/>
      <c r="FC453" s="183"/>
      <c r="FD453" s="183"/>
      <c r="FE453" s="183"/>
      <c r="FF453" s="120"/>
      <c r="FP453" s="120"/>
      <c r="FZ453" s="120"/>
      <c r="GJ453" s="120"/>
      <c r="GT453" s="120"/>
      <c r="HD453" s="120"/>
      <c r="HN453" s="120"/>
      <c r="HX453" s="120"/>
      <c r="IH453" s="120"/>
      <c r="IR453" s="120"/>
      <c r="JB453" s="120"/>
      <c r="JL453" s="120"/>
      <c r="JV453" s="120"/>
      <c r="KF453" s="120"/>
    </row>
    <row xmlns:x14ac="http://schemas.microsoft.com/office/spreadsheetml/2009/9/ac" r="454" s="3" customFormat="true" x14ac:dyDescent="0.25">
      <c r="A454" s="370"/>
      <c r="B454" s="120"/>
      <c r="L454" s="120"/>
      <c r="V454" s="120"/>
      <c r="AF454" s="120"/>
      <c r="AP454" s="120"/>
      <c r="AZ454" s="120"/>
      <c r="BJ454" s="120"/>
      <c r="BT454" s="120"/>
      <c r="CD454" s="120"/>
      <c r="CN454" s="120"/>
      <c r="CX454" s="182"/>
      <c r="CY454" s="183"/>
      <c r="CZ454" s="183"/>
      <c r="DA454" s="183"/>
      <c r="DB454" s="183"/>
      <c r="DC454" s="183"/>
      <c r="DD454" s="183"/>
      <c r="DE454" s="183"/>
      <c r="DF454" s="183"/>
      <c r="DG454" s="183"/>
      <c r="DH454" s="120"/>
      <c r="DR454" s="120"/>
      <c r="EB454" s="120"/>
      <c r="EL454" s="182"/>
      <c r="EM454" s="183"/>
      <c r="EN454" s="183"/>
      <c r="EO454" s="183"/>
      <c r="EP454" s="183"/>
      <c r="EQ454" s="183"/>
      <c r="ER454" s="183"/>
      <c r="ES454" s="183"/>
      <c r="ET454" s="183"/>
      <c r="EU454" s="183"/>
      <c r="EV454" s="182"/>
      <c r="EW454" s="183"/>
      <c r="EX454" s="183"/>
      <c r="EY454" s="183"/>
      <c r="EZ454" s="183"/>
      <c r="FA454" s="183"/>
      <c r="FB454" s="183"/>
      <c r="FC454" s="183"/>
      <c r="FD454" s="183"/>
      <c r="FE454" s="183"/>
      <c r="FF454" s="120"/>
      <c r="FP454" s="120"/>
      <c r="FZ454" s="120"/>
      <c r="GJ454" s="120"/>
      <c r="GT454" s="120"/>
      <c r="HD454" s="120"/>
      <c r="HN454" s="120"/>
      <c r="HX454" s="120"/>
      <c r="IH454" s="120"/>
      <c r="IR454" s="120"/>
      <c r="JB454" s="120"/>
      <c r="JL454" s="120"/>
      <c r="JV454" s="120"/>
      <c r="KF454" s="120"/>
    </row>
    <row xmlns:x14ac="http://schemas.microsoft.com/office/spreadsheetml/2009/9/ac" r="455" s="3" customFormat="true" x14ac:dyDescent="0.25">
      <c r="A455" s="370"/>
      <c r="B455" s="120"/>
      <c r="L455" s="120"/>
      <c r="V455" s="120"/>
      <c r="AF455" s="120"/>
      <c r="AP455" s="120"/>
      <c r="AZ455" s="120"/>
      <c r="BJ455" s="120"/>
      <c r="BT455" s="120"/>
      <c r="CD455" s="120"/>
      <c r="CN455" s="120"/>
      <c r="CX455" s="182"/>
      <c r="CY455" s="183"/>
      <c r="CZ455" s="183"/>
      <c r="DA455" s="183"/>
      <c r="DB455" s="183"/>
      <c r="DC455" s="183"/>
      <c r="DD455" s="183"/>
      <c r="DE455" s="183"/>
      <c r="DF455" s="183"/>
      <c r="DG455" s="183"/>
      <c r="DH455" s="120"/>
      <c r="DR455" s="120"/>
      <c r="EB455" s="120"/>
      <c r="EL455" s="182"/>
      <c r="EM455" s="183"/>
      <c r="EN455" s="183"/>
      <c r="EO455" s="183"/>
      <c r="EP455" s="183"/>
      <c r="EQ455" s="183"/>
      <c r="ER455" s="183"/>
      <c r="ES455" s="183"/>
      <c r="ET455" s="183"/>
      <c r="EU455" s="183"/>
      <c r="EV455" s="182"/>
      <c r="EW455" s="183"/>
      <c r="EX455" s="183"/>
      <c r="EY455" s="183"/>
      <c r="EZ455" s="183"/>
      <c r="FA455" s="183"/>
      <c r="FB455" s="183"/>
      <c r="FC455" s="183"/>
      <c r="FD455" s="183"/>
      <c r="FE455" s="183"/>
      <c r="FF455" s="120"/>
      <c r="FP455" s="120"/>
      <c r="FZ455" s="120"/>
      <c r="GJ455" s="120"/>
      <c r="GT455" s="120"/>
      <c r="HD455" s="120"/>
      <c r="HN455" s="120"/>
      <c r="HX455" s="120"/>
      <c r="IH455" s="120"/>
      <c r="IR455" s="120"/>
      <c r="JB455" s="120"/>
      <c r="JL455" s="120"/>
      <c r="JV455" s="120"/>
      <c r="KF455" s="120"/>
    </row>
    <row xmlns:x14ac="http://schemas.microsoft.com/office/spreadsheetml/2009/9/ac" r="456" s="3" customFormat="true" x14ac:dyDescent="0.25">
      <c r="A456" s="370"/>
      <c r="B456" s="120"/>
      <c r="L456" s="120"/>
      <c r="V456" s="120"/>
      <c r="AF456" s="120"/>
      <c r="AP456" s="120"/>
      <c r="AZ456" s="120"/>
      <c r="BJ456" s="120"/>
      <c r="BT456" s="120"/>
      <c r="CD456" s="120"/>
      <c r="CN456" s="120"/>
      <c r="CX456" s="182"/>
      <c r="CY456" s="183"/>
      <c r="CZ456" s="183"/>
      <c r="DA456" s="183"/>
      <c r="DB456" s="183"/>
      <c r="DC456" s="183"/>
      <c r="DD456" s="183"/>
      <c r="DE456" s="183"/>
      <c r="DF456" s="183"/>
      <c r="DG456" s="183"/>
      <c r="DH456" s="120"/>
      <c r="DR456" s="120"/>
      <c r="EB456" s="120"/>
      <c r="EL456" s="182"/>
      <c r="EM456" s="183"/>
      <c r="EN456" s="183"/>
      <c r="EO456" s="183"/>
      <c r="EP456" s="183"/>
      <c r="EQ456" s="183"/>
      <c r="ER456" s="183"/>
      <c r="ES456" s="183"/>
      <c r="ET456" s="183"/>
      <c r="EU456" s="183"/>
      <c r="EV456" s="182"/>
      <c r="EW456" s="183"/>
      <c r="EX456" s="183"/>
      <c r="EY456" s="183"/>
      <c r="EZ456" s="183"/>
      <c r="FA456" s="183"/>
      <c r="FB456" s="183"/>
      <c r="FC456" s="183"/>
      <c r="FD456" s="183"/>
      <c r="FE456" s="183"/>
      <c r="FF456" s="120"/>
      <c r="FP456" s="120"/>
      <c r="FZ456" s="120"/>
      <c r="GJ456" s="120"/>
      <c r="GT456" s="120"/>
      <c r="HD456" s="120"/>
      <c r="HN456" s="120"/>
      <c r="HX456" s="120"/>
      <c r="IH456" s="120"/>
      <c r="IR456" s="120"/>
      <c r="JB456" s="120"/>
      <c r="JL456" s="120"/>
      <c r="JV456" s="120"/>
      <c r="KF456" s="120"/>
    </row>
    <row xmlns:x14ac="http://schemas.microsoft.com/office/spreadsheetml/2009/9/ac" r="457" s="3" customFormat="true" x14ac:dyDescent="0.25">
      <c r="A457" s="370"/>
      <c r="B457" s="120"/>
      <c r="L457" s="120"/>
      <c r="V457" s="120"/>
      <c r="AF457" s="120"/>
      <c r="AP457" s="120"/>
      <c r="AZ457" s="120"/>
      <c r="BJ457" s="120"/>
      <c r="BT457" s="120"/>
      <c r="CD457" s="120"/>
      <c r="CN457" s="120"/>
      <c r="CX457" s="182"/>
      <c r="CY457" s="183"/>
      <c r="CZ457" s="183"/>
      <c r="DA457" s="183"/>
      <c r="DB457" s="183"/>
      <c r="DC457" s="183"/>
      <c r="DD457" s="183"/>
      <c r="DE457" s="183"/>
      <c r="DF457" s="183"/>
      <c r="DG457" s="183"/>
      <c r="DH457" s="120"/>
      <c r="DR457" s="120"/>
      <c r="EB457" s="120"/>
      <c r="EL457" s="182"/>
      <c r="EM457" s="183"/>
      <c r="EN457" s="183"/>
      <c r="EO457" s="183"/>
      <c r="EP457" s="183"/>
      <c r="EQ457" s="183"/>
      <c r="ER457" s="183"/>
      <c r="ES457" s="183"/>
      <c r="ET457" s="183"/>
      <c r="EU457" s="183"/>
      <c r="EV457" s="182"/>
      <c r="EW457" s="183"/>
      <c r="EX457" s="183"/>
      <c r="EY457" s="183"/>
      <c r="EZ457" s="183"/>
      <c r="FA457" s="183"/>
      <c r="FB457" s="183"/>
      <c r="FC457" s="183"/>
      <c r="FD457" s="183"/>
      <c r="FE457" s="183"/>
      <c r="FF457" s="120"/>
      <c r="FP457" s="120"/>
      <c r="FZ457" s="120"/>
      <c r="GJ457" s="120"/>
      <c r="GT457" s="120"/>
      <c r="HD457" s="120"/>
      <c r="HN457" s="120"/>
      <c r="HX457" s="120"/>
      <c r="IH457" s="120"/>
      <c r="IR457" s="120"/>
      <c r="JB457" s="120"/>
      <c r="JL457" s="120"/>
      <c r="JV457" s="120"/>
      <c r="KF457" s="120"/>
    </row>
    <row xmlns:x14ac="http://schemas.microsoft.com/office/spreadsheetml/2009/9/ac" r="458" s="3" customFormat="true" x14ac:dyDescent="0.25">
      <c r="A458" s="370"/>
      <c r="B458" s="120"/>
      <c r="L458" s="120"/>
      <c r="V458" s="120"/>
      <c r="AF458" s="120"/>
      <c r="AP458" s="120"/>
      <c r="AZ458" s="120"/>
      <c r="BJ458" s="120"/>
      <c r="BT458" s="120"/>
      <c r="CD458" s="120"/>
      <c r="CN458" s="120"/>
      <c r="CX458" s="182"/>
      <c r="CY458" s="183"/>
      <c r="CZ458" s="183"/>
      <c r="DA458" s="183"/>
      <c r="DB458" s="183"/>
      <c r="DC458" s="183"/>
      <c r="DD458" s="183"/>
      <c r="DE458" s="183"/>
      <c r="DF458" s="183"/>
      <c r="DG458" s="183"/>
      <c r="DH458" s="120"/>
      <c r="DR458" s="120"/>
      <c r="EB458" s="120"/>
      <c r="EL458" s="182"/>
      <c r="EM458" s="183"/>
      <c r="EN458" s="183"/>
      <c r="EO458" s="183"/>
      <c r="EP458" s="183"/>
      <c r="EQ458" s="183"/>
      <c r="ER458" s="183"/>
      <c r="ES458" s="183"/>
      <c r="ET458" s="183"/>
      <c r="EU458" s="183"/>
      <c r="EV458" s="182"/>
      <c r="EW458" s="183"/>
      <c r="EX458" s="183"/>
      <c r="EY458" s="183"/>
      <c r="EZ458" s="183"/>
      <c r="FA458" s="183"/>
      <c r="FB458" s="183"/>
      <c r="FC458" s="183"/>
      <c r="FD458" s="183"/>
      <c r="FE458" s="183"/>
      <c r="FF458" s="120"/>
      <c r="FP458" s="120"/>
      <c r="FZ458" s="120"/>
      <c r="GJ458" s="120"/>
      <c r="GT458" s="120"/>
      <c r="HD458" s="120"/>
      <c r="HN458" s="120"/>
      <c r="HX458" s="120"/>
      <c r="IH458" s="120"/>
      <c r="IR458" s="120"/>
      <c r="JB458" s="120"/>
      <c r="JL458" s="120"/>
      <c r="JV458" s="120"/>
      <c r="KF458" s="120"/>
    </row>
    <row xmlns:x14ac="http://schemas.microsoft.com/office/spreadsheetml/2009/9/ac" r="459" s="3" customFormat="true" x14ac:dyDescent="0.25">
      <c r="A459" s="370"/>
      <c r="B459" s="120"/>
      <c r="L459" s="120"/>
      <c r="V459" s="120"/>
      <c r="AF459" s="120"/>
      <c r="AP459" s="120"/>
      <c r="AZ459" s="120"/>
      <c r="BJ459" s="120"/>
      <c r="BT459" s="120"/>
      <c r="CD459" s="120"/>
      <c r="CN459" s="120"/>
      <c r="CX459" s="182"/>
      <c r="CY459" s="183"/>
      <c r="CZ459" s="183"/>
      <c r="DA459" s="183"/>
      <c r="DB459" s="183"/>
      <c r="DC459" s="183"/>
      <c r="DD459" s="183"/>
      <c r="DE459" s="183"/>
      <c r="DF459" s="183"/>
      <c r="DG459" s="183"/>
      <c r="DH459" s="120"/>
      <c r="DR459" s="120"/>
      <c r="EB459" s="120"/>
      <c r="EL459" s="182"/>
      <c r="EM459" s="183"/>
      <c r="EN459" s="183"/>
      <c r="EO459" s="183"/>
      <c r="EP459" s="183"/>
      <c r="EQ459" s="183"/>
      <c r="ER459" s="183"/>
      <c r="ES459" s="183"/>
      <c r="ET459" s="183"/>
      <c r="EU459" s="183"/>
      <c r="EV459" s="182"/>
      <c r="EW459" s="183"/>
      <c r="EX459" s="183"/>
      <c r="EY459" s="183"/>
      <c r="EZ459" s="183"/>
      <c r="FA459" s="183"/>
      <c r="FB459" s="183"/>
      <c r="FC459" s="183"/>
      <c r="FD459" s="183"/>
      <c r="FE459" s="183"/>
      <c r="FF459" s="120"/>
      <c r="FP459" s="120"/>
      <c r="FZ459" s="120"/>
      <c r="GJ459" s="120"/>
      <c r="GT459" s="120"/>
      <c r="HD459" s="120"/>
      <c r="HN459" s="120"/>
      <c r="HX459" s="120"/>
      <c r="IH459" s="120"/>
      <c r="IR459" s="120"/>
      <c r="JB459" s="120"/>
      <c r="JL459" s="120"/>
      <c r="JV459" s="120"/>
      <c r="KF459" s="120"/>
    </row>
    <row xmlns:x14ac="http://schemas.microsoft.com/office/spreadsheetml/2009/9/ac" r="460" s="3" customFormat="true" x14ac:dyDescent="0.25">
      <c r="A460" s="370"/>
      <c r="B460" s="120"/>
      <c r="L460" s="120"/>
      <c r="V460" s="120"/>
      <c r="AF460" s="120"/>
      <c r="AP460" s="120"/>
      <c r="AZ460" s="120"/>
      <c r="BJ460" s="120"/>
      <c r="BT460" s="120"/>
      <c r="CD460" s="120"/>
      <c r="CN460" s="120"/>
      <c r="CX460" s="182"/>
      <c r="CY460" s="183"/>
      <c r="CZ460" s="183"/>
      <c r="DA460" s="183"/>
      <c r="DB460" s="183"/>
      <c r="DC460" s="183"/>
      <c r="DD460" s="183"/>
      <c r="DE460" s="183"/>
      <c r="DF460" s="183"/>
      <c r="DG460" s="183"/>
      <c r="DH460" s="120"/>
      <c r="DR460" s="120"/>
      <c r="EB460" s="120"/>
      <c r="EL460" s="182"/>
      <c r="EM460" s="183"/>
      <c r="EN460" s="183"/>
      <c r="EO460" s="183"/>
      <c r="EP460" s="183"/>
      <c r="EQ460" s="183"/>
      <c r="ER460" s="183"/>
      <c r="ES460" s="183"/>
      <c r="ET460" s="183"/>
      <c r="EU460" s="183"/>
      <c r="EV460" s="182"/>
      <c r="EW460" s="183"/>
      <c r="EX460" s="183"/>
      <c r="EY460" s="183"/>
      <c r="EZ460" s="183"/>
      <c r="FA460" s="183"/>
      <c r="FB460" s="183"/>
      <c r="FC460" s="183"/>
      <c r="FD460" s="183"/>
      <c r="FE460" s="183"/>
      <c r="FF460" s="120"/>
      <c r="FP460" s="120"/>
      <c r="FZ460" s="120"/>
      <c r="GJ460" s="120"/>
      <c r="GT460" s="120"/>
      <c r="HD460" s="120"/>
      <c r="HN460" s="120"/>
      <c r="HX460" s="120"/>
      <c r="IH460" s="120"/>
      <c r="IR460" s="120"/>
      <c r="JB460" s="120"/>
      <c r="JL460" s="120"/>
      <c r="JV460" s="120"/>
      <c r="KF460" s="120"/>
    </row>
    <row xmlns:x14ac="http://schemas.microsoft.com/office/spreadsheetml/2009/9/ac" r="461" s="3" customFormat="true" x14ac:dyDescent="0.25">
      <c r="A461" s="370"/>
      <c r="B461" s="120"/>
      <c r="L461" s="120"/>
      <c r="V461" s="120"/>
      <c r="AF461" s="120"/>
      <c r="AP461" s="120"/>
      <c r="AZ461" s="120"/>
      <c r="BJ461" s="120"/>
      <c r="BT461" s="120"/>
      <c r="CD461" s="120"/>
      <c r="CN461" s="120"/>
      <c r="CX461" s="182"/>
      <c r="CY461" s="183"/>
      <c r="CZ461" s="183"/>
      <c r="DA461" s="183"/>
      <c r="DB461" s="183"/>
      <c r="DC461" s="183"/>
      <c r="DD461" s="183"/>
      <c r="DE461" s="183"/>
      <c r="DF461" s="183"/>
      <c r="DG461" s="183"/>
      <c r="DH461" s="120"/>
      <c r="DR461" s="120"/>
      <c r="EB461" s="120"/>
      <c r="EL461" s="182"/>
      <c r="EM461" s="183"/>
      <c r="EN461" s="183"/>
      <c r="EO461" s="183"/>
      <c r="EP461" s="183"/>
      <c r="EQ461" s="183"/>
      <c r="ER461" s="183"/>
      <c r="ES461" s="183"/>
      <c r="ET461" s="183"/>
      <c r="EU461" s="183"/>
      <c r="EV461" s="182"/>
      <c r="EW461" s="183"/>
      <c r="EX461" s="183"/>
      <c r="EY461" s="183"/>
      <c r="EZ461" s="183"/>
      <c r="FA461" s="183"/>
      <c r="FB461" s="183"/>
      <c r="FC461" s="183"/>
      <c r="FD461" s="183"/>
      <c r="FE461" s="183"/>
      <c r="FF461" s="120"/>
      <c r="FP461" s="120"/>
      <c r="FZ461" s="120"/>
      <c r="GJ461" s="120"/>
      <c r="GT461" s="120"/>
      <c r="HD461" s="120"/>
      <c r="HN461" s="120"/>
      <c r="HX461" s="120"/>
      <c r="IH461" s="120"/>
      <c r="IR461" s="120"/>
      <c r="JB461" s="120"/>
      <c r="JL461" s="120"/>
      <c r="JV461" s="120"/>
      <c r="KF461" s="120"/>
    </row>
    <row xmlns:x14ac="http://schemas.microsoft.com/office/spreadsheetml/2009/9/ac" r="462" s="3" customFormat="true" x14ac:dyDescent="0.25">
      <c r="A462" s="370"/>
      <c r="B462" s="120"/>
      <c r="L462" s="120"/>
      <c r="V462" s="120"/>
      <c r="AF462" s="120"/>
      <c r="AP462" s="120"/>
      <c r="AZ462" s="120"/>
      <c r="BJ462" s="120"/>
      <c r="BT462" s="120"/>
      <c r="CD462" s="120"/>
      <c r="CN462" s="120"/>
      <c r="CX462" s="182"/>
      <c r="CY462" s="183"/>
      <c r="CZ462" s="183"/>
      <c r="DA462" s="183"/>
      <c r="DB462" s="183"/>
      <c r="DC462" s="183"/>
      <c r="DD462" s="183"/>
      <c r="DE462" s="183"/>
      <c r="DF462" s="183"/>
      <c r="DG462" s="183"/>
      <c r="DH462" s="120"/>
      <c r="DR462" s="120"/>
      <c r="EB462" s="120"/>
      <c r="EL462" s="182"/>
      <c r="EM462" s="183"/>
      <c r="EN462" s="183"/>
      <c r="EO462" s="183"/>
      <c r="EP462" s="183"/>
      <c r="EQ462" s="183"/>
      <c r="ER462" s="183"/>
      <c r="ES462" s="183"/>
      <c r="ET462" s="183"/>
      <c r="EU462" s="183"/>
      <c r="EV462" s="182"/>
      <c r="EW462" s="183"/>
      <c r="EX462" s="183"/>
      <c r="EY462" s="183"/>
      <c r="EZ462" s="183"/>
      <c r="FA462" s="183"/>
      <c r="FB462" s="183"/>
      <c r="FC462" s="183"/>
      <c r="FD462" s="183"/>
      <c r="FE462" s="183"/>
      <c r="FF462" s="120"/>
      <c r="FP462" s="120"/>
      <c r="FZ462" s="120"/>
      <c r="GJ462" s="120"/>
      <c r="GT462" s="120"/>
      <c r="HD462" s="120"/>
      <c r="HN462" s="120"/>
      <c r="HX462" s="120"/>
      <c r="IH462" s="120"/>
      <c r="IR462" s="120"/>
      <c r="JB462" s="120"/>
      <c r="JL462" s="120"/>
      <c r="JV462" s="120"/>
      <c r="KF462" s="120"/>
    </row>
    <row xmlns:x14ac="http://schemas.microsoft.com/office/spreadsheetml/2009/9/ac" r="463" s="3" customFormat="true" x14ac:dyDescent="0.25">
      <c r="A463" s="370"/>
      <c r="B463" s="120"/>
      <c r="L463" s="120"/>
      <c r="V463" s="120"/>
      <c r="AF463" s="120"/>
      <c r="AP463" s="120"/>
      <c r="AZ463" s="120"/>
      <c r="BJ463" s="120"/>
      <c r="BT463" s="120"/>
      <c r="CD463" s="120"/>
      <c r="CN463" s="120"/>
      <c r="CX463" s="182"/>
      <c r="CY463" s="183"/>
      <c r="CZ463" s="183"/>
      <c r="DA463" s="183"/>
      <c r="DB463" s="183"/>
      <c r="DC463" s="183"/>
      <c r="DD463" s="183"/>
      <c r="DE463" s="183"/>
      <c r="DF463" s="183"/>
      <c r="DG463" s="183"/>
      <c r="DH463" s="120"/>
      <c r="DR463" s="120"/>
      <c r="EB463" s="120"/>
      <c r="EL463" s="182"/>
      <c r="EM463" s="183"/>
      <c r="EN463" s="183"/>
      <c r="EO463" s="183"/>
      <c r="EP463" s="183"/>
      <c r="EQ463" s="183"/>
      <c r="ER463" s="183"/>
      <c r="ES463" s="183"/>
      <c r="ET463" s="183"/>
      <c r="EU463" s="183"/>
      <c r="EV463" s="182"/>
      <c r="EW463" s="183"/>
      <c r="EX463" s="183"/>
      <c r="EY463" s="183"/>
      <c r="EZ463" s="183"/>
      <c r="FA463" s="183"/>
      <c r="FB463" s="183"/>
      <c r="FC463" s="183"/>
      <c r="FD463" s="183"/>
      <c r="FE463" s="183"/>
      <c r="FF463" s="120"/>
      <c r="FP463" s="120"/>
      <c r="FZ463" s="120"/>
      <c r="GJ463" s="120"/>
      <c r="GT463" s="120"/>
      <c r="HD463" s="120"/>
      <c r="HN463" s="120"/>
      <c r="HX463" s="120"/>
      <c r="IH463" s="120"/>
      <c r="IR463" s="120"/>
      <c r="JB463" s="120"/>
      <c r="JL463" s="120"/>
      <c r="JV463" s="120"/>
      <c r="KF463" s="120"/>
    </row>
    <row xmlns:x14ac="http://schemas.microsoft.com/office/spreadsheetml/2009/9/ac" r="464" s="3" customFormat="true" x14ac:dyDescent="0.25">
      <c r="A464" s="370"/>
      <c r="B464" s="120"/>
      <c r="L464" s="120"/>
      <c r="V464" s="120"/>
      <c r="AF464" s="120"/>
      <c r="AP464" s="120"/>
      <c r="AZ464" s="120"/>
      <c r="BJ464" s="120"/>
      <c r="BT464" s="120"/>
      <c r="CD464" s="120"/>
      <c r="CN464" s="120"/>
      <c r="CX464" s="182"/>
      <c r="CY464" s="183"/>
      <c r="CZ464" s="183"/>
      <c r="DA464" s="183"/>
      <c r="DB464" s="183"/>
      <c r="DC464" s="183"/>
      <c r="DD464" s="183"/>
      <c r="DE464" s="183"/>
      <c r="DF464" s="183"/>
      <c r="DG464" s="183"/>
      <c r="DH464" s="120"/>
      <c r="DR464" s="120"/>
      <c r="EB464" s="120"/>
      <c r="EL464" s="182"/>
      <c r="EM464" s="183"/>
      <c r="EN464" s="183"/>
      <c r="EO464" s="183"/>
      <c r="EP464" s="183"/>
      <c r="EQ464" s="183"/>
      <c r="ER464" s="183"/>
      <c r="ES464" s="183"/>
      <c r="ET464" s="183"/>
      <c r="EU464" s="183"/>
      <c r="EV464" s="182"/>
      <c r="EW464" s="183"/>
      <c r="EX464" s="183"/>
      <c r="EY464" s="183"/>
      <c r="EZ464" s="183"/>
      <c r="FA464" s="183"/>
      <c r="FB464" s="183"/>
      <c r="FC464" s="183"/>
      <c r="FD464" s="183"/>
      <c r="FE464" s="183"/>
      <c r="FF464" s="120"/>
      <c r="FP464" s="120"/>
      <c r="FZ464" s="120"/>
      <c r="GJ464" s="120"/>
      <c r="GT464" s="120"/>
      <c r="HD464" s="120"/>
      <c r="HN464" s="120"/>
      <c r="HX464" s="120"/>
      <c r="IH464" s="120"/>
      <c r="IR464" s="120"/>
      <c r="JB464" s="120"/>
      <c r="JL464" s="120"/>
      <c r="JV464" s="120"/>
      <c r="KF464" s="120"/>
    </row>
    <row xmlns:x14ac="http://schemas.microsoft.com/office/spreadsheetml/2009/9/ac" r="465" s="3" customFormat="true" x14ac:dyDescent="0.25">
      <c r="A465" s="370"/>
      <c r="B465" s="120"/>
      <c r="L465" s="120"/>
      <c r="V465" s="120"/>
      <c r="AF465" s="120"/>
      <c r="AP465" s="120"/>
      <c r="AZ465" s="120"/>
      <c r="BJ465" s="120"/>
      <c r="BT465" s="120"/>
      <c r="CD465" s="120"/>
      <c r="CN465" s="120"/>
      <c r="CX465" s="182"/>
      <c r="CY465" s="183"/>
      <c r="CZ465" s="183"/>
      <c r="DA465" s="183"/>
      <c r="DB465" s="183"/>
      <c r="DC465" s="183"/>
      <c r="DD465" s="183"/>
      <c r="DE465" s="183"/>
      <c r="DF465" s="183"/>
      <c r="DG465" s="183"/>
      <c r="DH465" s="120"/>
      <c r="DR465" s="120"/>
      <c r="EB465" s="120"/>
      <c r="EL465" s="182"/>
      <c r="EM465" s="183"/>
      <c r="EN465" s="183"/>
      <c r="EO465" s="183"/>
      <c r="EP465" s="183"/>
      <c r="EQ465" s="183"/>
      <c r="ER465" s="183"/>
      <c r="ES465" s="183"/>
      <c r="ET465" s="183"/>
      <c r="EU465" s="183"/>
      <c r="EV465" s="182"/>
      <c r="EW465" s="183"/>
      <c r="EX465" s="183"/>
      <c r="EY465" s="183"/>
      <c r="EZ465" s="183"/>
      <c r="FA465" s="183"/>
      <c r="FB465" s="183"/>
      <c r="FC465" s="183"/>
      <c r="FD465" s="183"/>
      <c r="FE465" s="183"/>
      <c r="FF465" s="120"/>
      <c r="FP465" s="120"/>
      <c r="FZ465" s="120"/>
      <c r="GJ465" s="120"/>
      <c r="GT465" s="120"/>
      <c r="HD465" s="120"/>
      <c r="HN465" s="120"/>
      <c r="HX465" s="120"/>
      <c r="IH465" s="120"/>
      <c r="IR465" s="120"/>
      <c r="JB465" s="120"/>
      <c r="JL465" s="120"/>
      <c r="JV465" s="120"/>
      <c r="KF465" s="120"/>
    </row>
    <row xmlns:x14ac="http://schemas.microsoft.com/office/spreadsheetml/2009/9/ac" r="466" s="3" customFormat="true" x14ac:dyDescent="0.25">
      <c r="A466" s="370"/>
      <c r="B466" s="120"/>
      <c r="L466" s="120"/>
      <c r="V466" s="120"/>
      <c r="AF466" s="120"/>
      <c r="AP466" s="120"/>
      <c r="AZ466" s="120"/>
      <c r="BJ466" s="120"/>
      <c r="BT466" s="120"/>
      <c r="CD466" s="120"/>
      <c r="CN466" s="120"/>
      <c r="CX466" s="182"/>
      <c r="CY466" s="183"/>
      <c r="CZ466" s="183"/>
      <c r="DA466" s="183"/>
      <c r="DB466" s="183"/>
      <c r="DC466" s="183"/>
      <c r="DD466" s="183"/>
      <c r="DE466" s="183"/>
      <c r="DF466" s="183"/>
      <c r="DG466" s="183"/>
      <c r="DH466" s="120"/>
      <c r="DR466" s="120"/>
      <c r="EB466" s="120"/>
      <c r="EL466" s="182"/>
      <c r="EM466" s="183"/>
      <c r="EN466" s="183"/>
      <c r="EO466" s="183"/>
      <c r="EP466" s="183"/>
      <c r="EQ466" s="183"/>
      <c r="ER466" s="183"/>
      <c r="ES466" s="183"/>
      <c r="ET466" s="183"/>
      <c r="EU466" s="183"/>
      <c r="EV466" s="182"/>
      <c r="EW466" s="183"/>
      <c r="EX466" s="183"/>
      <c r="EY466" s="183"/>
      <c r="EZ466" s="183"/>
      <c r="FA466" s="183"/>
      <c r="FB466" s="183"/>
      <c r="FC466" s="183"/>
      <c r="FD466" s="183"/>
      <c r="FE466" s="183"/>
      <c r="FF466" s="120"/>
      <c r="FP466" s="120"/>
      <c r="FZ466" s="120"/>
      <c r="GJ466" s="120"/>
      <c r="GT466" s="120"/>
      <c r="HD466" s="120"/>
      <c r="HN466" s="120"/>
      <c r="HX466" s="120"/>
      <c r="IH466" s="120"/>
      <c r="IR466" s="120"/>
      <c r="JB466" s="120"/>
      <c r="JL466" s="120"/>
      <c r="JV466" s="120"/>
      <c r="KF466" s="120"/>
    </row>
    <row xmlns:x14ac="http://schemas.microsoft.com/office/spreadsheetml/2009/9/ac" r="467" s="3" customFormat="true" x14ac:dyDescent="0.25">
      <c r="A467" s="370"/>
      <c r="B467" s="120"/>
      <c r="L467" s="120"/>
      <c r="V467" s="120"/>
      <c r="AF467" s="120"/>
      <c r="AP467" s="120"/>
      <c r="AZ467" s="120"/>
      <c r="BJ467" s="120"/>
      <c r="BT467" s="120"/>
      <c r="CD467" s="120"/>
      <c r="CN467" s="120"/>
      <c r="CX467" s="182"/>
      <c r="CY467" s="183"/>
      <c r="CZ467" s="183"/>
      <c r="DA467" s="183"/>
      <c r="DB467" s="183"/>
      <c r="DC467" s="183"/>
      <c r="DD467" s="183"/>
      <c r="DE467" s="183"/>
      <c r="DF467" s="183"/>
      <c r="DG467" s="183"/>
      <c r="DH467" s="120"/>
      <c r="DR467" s="120"/>
      <c r="EB467" s="120"/>
      <c r="EL467" s="182"/>
      <c r="EM467" s="183"/>
      <c r="EN467" s="183"/>
      <c r="EO467" s="183"/>
      <c r="EP467" s="183"/>
      <c r="EQ467" s="183"/>
      <c r="ER467" s="183"/>
      <c r="ES467" s="183"/>
      <c r="ET467" s="183"/>
      <c r="EU467" s="183"/>
      <c r="EV467" s="182"/>
      <c r="EW467" s="183"/>
      <c r="EX467" s="183"/>
      <c r="EY467" s="183"/>
      <c r="EZ467" s="183"/>
      <c r="FA467" s="183"/>
      <c r="FB467" s="183"/>
      <c r="FC467" s="183"/>
      <c r="FD467" s="183"/>
      <c r="FE467" s="183"/>
      <c r="FF467" s="120"/>
      <c r="FP467" s="120"/>
      <c r="FZ467" s="120"/>
      <c r="GJ467" s="120"/>
      <c r="GT467" s="120"/>
      <c r="HD467" s="120"/>
      <c r="HN467" s="120"/>
      <c r="HX467" s="120"/>
      <c r="IH467" s="120"/>
      <c r="IR467" s="120"/>
      <c r="JB467" s="120"/>
      <c r="JL467" s="120"/>
      <c r="JV467" s="120"/>
      <c r="KF467" s="120"/>
    </row>
    <row xmlns:x14ac="http://schemas.microsoft.com/office/spreadsheetml/2009/9/ac" r="468" s="3" customFormat="true" x14ac:dyDescent="0.25">
      <c r="A468" s="370"/>
      <c r="B468" s="120"/>
      <c r="L468" s="120"/>
      <c r="V468" s="120"/>
      <c r="AF468" s="120"/>
      <c r="AP468" s="120"/>
      <c r="AZ468" s="120"/>
      <c r="BJ468" s="120"/>
      <c r="BT468" s="120"/>
      <c r="CD468" s="120"/>
      <c r="CN468" s="120"/>
      <c r="CX468" s="182"/>
      <c r="CY468" s="183"/>
      <c r="CZ468" s="183"/>
      <c r="DA468" s="183"/>
      <c r="DB468" s="183"/>
      <c r="DC468" s="183"/>
      <c r="DD468" s="183"/>
      <c r="DE468" s="183"/>
      <c r="DF468" s="183"/>
      <c r="DG468" s="183"/>
      <c r="DH468" s="120"/>
      <c r="DR468" s="120"/>
      <c r="EB468" s="120"/>
      <c r="EL468" s="182"/>
      <c r="EM468" s="183"/>
      <c r="EN468" s="183"/>
      <c r="EO468" s="183"/>
      <c r="EP468" s="183"/>
      <c r="EQ468" s="183"/>
      <c r="ER468" s="183"/>
      <c r="ES468" s="183"/>
      <c r="ET468" s="183"/>
      <c r="EU468" s="183"/>
      <c r="EV468" s="182"/>
      <c r="EW468" s="183"/>
      <c r="EX468" s="183"/>
      <c r="EY468" s="183"/>
      <c r="EZ468" s="183"/>
      <c r="FA468" s="183"/>
      <c r="FB468" s="183"/>
      <c r="FC468" s="183"/>
      <c r="FD468" s="183"/>
      <c r="FE468" s="183"/>
      <c r="FF468" s="120"/>
      <c r="FP468" s="120"/>
      <c r="FZ468" s="120"/>
      <c r="GJ468" s="120"/>
      <c r="GT468" s="120"/>
      <c r="HD468" s="120"/>
      <c r="HN468" s="120"/>
      <c r="HX468" s="120"/>
      <c r="IH468" s="120"/>
      <c r="IR468" s="120"/>
      <c r="JB468" s="120"/>
      <c r="JL468" s="120"/>
      <c r="JV468" s="120"/>
      <c r="KF468" s="120"/>
    </row>
    <row xmlns:x14ac="http://schemas.microsoft.com/office/spreadsheetml/2009/9/ac" r="469" s="3" customFormat="true" x14ac:dyDescent="0.25">
      <c r="A469" s="370"/>
      <c r="B469" s="120"/>
      <c r="L469" s="120"/>
      <c r="V469" s="120"/>
      <c r="AF469" s="120"/>
      <c r="AP469" s="120"/>
      <c r="AZ469" s="120"/>
      <c r="BJ469" s="120"/>
      <c r="BT469" s="120"/>
      <c r="CD469" s="120"/>
      <c r="CN469" s="120"/>
      <c r="CX469" s="182"/>
      <c r="CY469" s="183"/>
      <c r="CZ469" s="183"/>
      <c r="DA469" s="183"/>
      <c r="DB469" s="183"/>
      <c r="DC469" s="183"/>
      <c r="DD469" s="183"/>
      <c r="DE469" s="183"/>
      <c r="DF469" s="183"/>
      <c r="DG469" s="183"/>
      <c r="DH469" s="120"/>
      <c r="DR469" s="120"/>
      <c r="EB469" s="120"/>
      <c r="EL469" s="182"/>
      <c r="EM469" s="183"/>
      <c r="EN469" s="183"/>
      <c r="EO469" s="183"/>
      <c r="EP469" s="183"/>
      <c r="EQ469" s="183"/>
      <c r="ER469" s="183"/>
      <c r="ES469" s="183"/>
      <c r="ET469" s="183"/>
      <c r="EU469" s="183"/>
      <c r="EV469" s="182"/>
      <c r="EW469" s="183"/>
      <c r="EX469" s="183"/>
      <c r="EY469" s="183"/>
      <c r="EZ469" s="183"/>
      <c r="FA469" s="183"/>
      <c r="FB469" s="183"/>
      <c r="FC469" s="183"/>
      <c r="FD469" s="183"/>
      <c r="FE469" s="183"/>
      <c r="FF469" s="120"/>
      <c r="FP469" s="120"/>
      <c r="FZ469" s="120"/>
      <c r="GJ469" s="120"/>
      <c r="GT469" s="120"/>
      <c r="HD469" s="120"/>
      <c r="HN469" s="120"/>
      <c r="HX469" s="120"/>
      <c r="IH469" s="120"/>
      <c r="IR469" s="120"/>
      <c r="JB469" s="120"/>
      <c r="JL469" s="120"/>
      <c r="JV469" s="120"/>
      <c r="KF469" s="120"/>
    </row>
    <row xmlns:x14ac="http://schemas.microsoft.com/office/spreadsheetml/2009/9/ac" r="470" s="3" customFormat="true" x14ac:dyDescent="0.25">
      <c r="A470" s="370"/>
      <c r="B470" s="120"/>
      <c r="L470" s="120"/>
      <c r="V470" s="120"/>
      <c r="AF470" s="120"/>
      <c r="AP470" s="120"/>
      <c r="AZ470" s="120"/>
      <c r="BJ470" s="120"/>
      <c r="BT470" s="120"/>
      <c r="CD470" s="120"/>
      <c r="CN470" s="120"/>
      <c r="CX470" s="182"/>
      <c r="CY470" s="183"/>
      <c r="CZ470" s="183"/>
      <c r="DA470" s="183"/>
      <c r="DB470" s="183"/>
      <c r="DC470" s="183"/>
      <c r="DD470" s="183"/>
      <c r="DE470" s="183"/>
      <c r="DF470" s="183"/>
      <c r="DG470" s="183"/>
      <c r="DH470" s="120"/>
      <c r="DR470" s="120"/>
      <c r="EB470" s="120"/>
      <c r="EL470" s="182"/>
      <c r="EM470" s="183"/>
      <c r="EN470" s="183"/>
      <c r="EO470" s="183"/>
      <c r="EP470" s="183"/>
      <c r="EQ470" s="183"/>
      <c r="ER470" s="183"/>
      <c r="ES470" s="183"/>
      <c r="ET470" s="183"/>
      <c r="EU470" s="183"/>
      <c r="EV470" s="182"/>
      <c r="EW470" s="183"/>
      <c r="EX470" s="183"/>
      <c r="EY470" s="183"/>
      <c r="EZ470" s="183"/>
      <c r="FA470" s="183"/>
      <c r="FB470" s="183"/>
      <c r="FC470" s="183"/>
      <c r="FD470" s="183"/>
      <c r="FE470" s="183"/>
      <c r="FF470" s="120"/>
      <c r="FP470" s="120"/>
      <c r="FZ470" s="120"/>
      <c r="GJ470" s="120"/>
      <c r="GT470" s="120"/>
      <c r="HD470" s="120"/>
      <c r="HN470" s="120"/>
      <c r="HX470" s="120"/>
      <c r="IH470" s="120"/>
      <c r="IR470" s="120"/>
      <c r="JB470" s="120"/>
      <c r="JL470" s="120"/>
      <c r="JV470" s="120"/>
      <c r="KF470" s="120"/>
    </row>
    <row xmlns:x14ac="http://schemas.microsoft.com/office/spreadsheetml/2009/9/ac" r="471" s="3" customFormat="true" x14ac:dyDescent="0.25">
      <c r="A471" s="370"/>
      <c r="B471" s="120"/>
      <c r="L471" s="120"/>
      <c r="V471" s="120"/>
      <c r="AF471" s="120"/>
      <c r="AP471" s="120"/>
      <c r="AZ471" s="120"/>
      <c r="BJ471" s="120"/>
      <c r="BT471" s="120"/>
      <c r="CD471" s="120"/>
      <c r="CN471" s="120"/>
      <c r="CX471" s="182"/>
      <c r="CY471" s="183"/>
      <c r="CZ471" s="183"/>
      <c r="DA471" s="183"/>
      <c r="DB471" s="183"/>
      <c r="DC471" s="183"/>
      <c r="DD471" s="183"/>
      <c r="DE471" s="183"/>
      <c r="DF471" s="183"/>
      <c r="DG471" s="183"/>
      <c r="DH471" s="120"/>
      <c r="DR471" s="120"/>
      <c r="EB471" s="120"/>
      <c r="EL471" s="182"/>
      <c r="EM471" s="183"/>
      <c r="EN471" s="183"/>
      <c r="EO471" s="183"/>
      <c r="EP471" s="183"/>
      <c r="EQ471" s="183"/>
      <c r="ER471" s="183"/>
      <c r="ES471" s="183"/>
      <c r="ET471" s="183"/>
      <c r="EU471" s="183"/>
      <c r="EV471" s="182"/>
      <c r="EW471" s="183"/>
      <c r="EX471" s="183"/>
      <c r="EY471" s="183"/>
      <c r="EZ471" s="183"/>
      <c r="FA471" s="183"/>
      <c r="FB471" s="183"/>
      <c r="FC471" s="183"/>
      <c r="FD471" s="183"/>
      <c r="FE471" s="183"/>
      <c r="FF471" s="120"/>
      <c r="FP471" s="120"/>
      <c r="FZ471" s="120"/>
      <c r="GJ471" s="120"/>
      <c r="GT471" s="120"/>
      <c r="HD471" s="120"/>
      <c r="HN471" s="120"/>
      <c r="HX471" s="120"/>
      <c r="IH471" s="120"/>
      <c r="IR471" s="120"/>
      <c r="JB471" s="120"/>
      <c r="JL471" s="120"/>
      <c r="JV471" s="120"/>
      <c r="KF471" s="120"/>
    </row>
    <row xmlns:x14ac="http://schemas.microsoft.com/office/spreadsheetml/2009/9/ac" r="472" s="3" customFormat="true" x14ac:dyDescent="0.25">
      <c r="A472" s="370"/>
      <c r="B472" s="120"/>
      <c r="L472" s="120"/>
      <c r="V472" s="120"/>
      <c r="AF472" s="120"/>
      <c r="AP472" s="120"/>
      <c r="AZ472" s="120"/>
      <c r="BJ472" s="120"/>
      <c r="BT472" s="120"/>
      <c r="CD472" s="120"/>
      <c r="CN472" s="120"/>
      <c r="CX472" s="182"/>
      <c r="CY472" s="183"/>
      <c r="CZ472" s="183"/>
      <c r="DA472" s="183"/>
      <c r="DB472" s="183"/>
      <c r="DC472" s="183"/>
      <c r="DD472" s="183"/>
      <c r="DE472" s="183"/>
      <c r="DF472" s="183"/>
      <c r="DG472" s="183"/>
      <c r="DH472" s="120"/>
      <c r="DR472" s="120"/>
      <c r="EB472" s="120"/>
      <c r="EL472" s="182"/>
      <c r="EM472" s="183"/>
      <c r="EN472" s="183"/>
      <c r="EO472" s="183"/>
      <c r="EP472" s="183"/>
      <c r="EQ472" s="183"/>
      <c r="ER472" s="183"/>
      <c r="ES472" s="183"/>
      <c r="ET472" s="183"/>
      <c r="EU472" s="183"/>
      <c r="EV472" s="182"/>
      <c r="EW472" s="183"/>
      <c r="EX472" s="183"/>
      <c r="EY472" s="183"/>
      <c r="EZ472" s="183"/>
      <c r="FA472" s="183"/>
      <c r="FB472" s="183"/>
      <c r="FC472" s="183"/>
      <c r="FD472" s="183"/>
      <c r="FE472" s="183"/>
      <c r="FF472" s="120"/>
      <c r="FP472" s="120"/>
      <c r="FZ472" s="120"/>
      <c r="GJ472" s="120"/>
      <c r="GT472" s="120"/>
      <c r="HD472" s="120"/>
      <c r="HN472" s="120"/>
      <c r="HX472" s="120"/>
      <c r="IH472" s="120"/>
      <c r="IR472" s="120"/>
      <c r="JB472" s="120"/>
      <c r="JL472" s="120"/>
      <c r="JV472" s="120"/>
      <c r="KF472" s="120"/>
    </row>
    <row xmlns:x14ac="http://schemas.microsoft.com/office/spreadsheetml/2009/9/ac" r="473" s="3" customFormat="true" x14ac:dyDescent="0.25">
      <c r="A473" s="370"/>
      <c r="B473" s="120"/>
      <c r="L473" s="120"/>
      <c r="V473" s="120"/>
      <c r="AF473" s="120"/>
      <c r="AP473" s="120"/>
      <c r="AZ473" s="120"/>
      <c r="BJ473" s="120"/>
      <c r="BT473" s="120"/>
      <c r="CD473" s="120"/>
      <c r="CN473" s="120"/>
      <c r="CX473" s="182"/>
      <c r="CY473" s="183"/>
      <c r="CZ473" s="183"/>
      <c r="DA473" s="183"/>
      <c r="DB473" s="183"/>
      <c r="DC473" s="183"/>
      <c r="DD473" s="183"/>
      <c r="DE473" s="183"/>
      <c r="DF473" s="183"/>
      <c r="DG473" s="183"/>
      <c r="DH473" s="120"/>
      <c r="DR473" s="120"/>
      <c r="EB473" s="120"/>
      <c r="EL473" s="182"/>
      <c r="EM473" s="183"/>
      <c r="EN473" s="183"/>
      <c r="EO473" s="183"/>
      <c r="EP473" s="183"/>
      <c r="EQ473" s="183"/>
      <c r="ER473" s="183"/>
      <c r="ES473" s="183"/>
      <c r="ET473" s="183"/>
      <c r="EU473" s="183"/>
      <c r="EV473" s="182"/>
      <c r="EW473" s="183"/>
      <c r="EX473" s="183"/>
      <c r="EY473" s="183"/>
      <c r="EZ473" s="183"/>
      <c r="FA473" s="183"/>
      <c r="FB473" s="183"/>
      <c r="FC473" s="183"/>
      <c r="FD473" s="183"/>
      <c r="FE473" s="183"/>
      <c r="FF473" s="120"/>
      <c r="FP473" s="120"/>
      <c r="FZ473" s="120"/>
      <c r="GJ473" s="120"/>
      <c r="GT473" s="120"/>
      <c r="HD473" s="120"/>
      <c r="HN473" s="120"/>
      <c r="HX473" s="120"/>
      <c r="IH473" s="120"/>
      <c r="IR473" s="120"/>
      <c r="JB473" s="120"/>
      <c r="JL473" s="120"/>
      <c r="JV473" s="120"/>
      <c r="KF473" s="120"/>
    </row>
    <row xmlns:x14ac="http://schemas.microsoft.com/office/spreadsheetml/2009/9/ac" r="474" s="3" customFormat="true" x14ac:dyDescent="0.25">
      <c r="A474" s="370"/>
      <c r="B474" s="120"/>
      <c r="L474" s="120"/>
      <c r="V474" s="120"/>
      <c r="AF474" s="120"/>
      <c r="AP474" s="120"/>
      <c r="AZ474" s="120"/>
      <c r="BJ474" s="120"/>
      <c r="BT474" s="120"/>
      <c r="CD474" s="120"/>
      <c r="CN474" s="120"/>
      <c r="CX474" s="182"/>
      <c r="CY474" s="183"/>
      <c r="CZ474" s="183"/>
      <c r="DA474" s="183"/>
      <c r="DB474" s="183"/>
      <c r="DC474" s="183"/>
      <c r="DD474" s="183"/>
      <c r="DE474" s="183"/>
      <c r="DF474" s="183"/>
      <c r="DG474" s="183"/>
      <c r="DH474" s="120"/>
      <c r="DR474" s="120"/>
      <c r="EB474" s="120"/>
      <c r="EL474" s="182"/>
      <c r="EM474" s="183"/>
      <c r="EN474" s="183"/>
      <c r="EO474" s="183"/>
      <c r="EP474" s="183"/>
      <c r="EQ474" s="183"/>
      <c r="ER474" s="183"/>
      <c r="ES474" s="183"/>
      <c r="ET474" s="183"/>
      <c r="EU474" s="183"/>
      <c r="EV474" s="182"/>
      <c r="EW474" s="183"/>
      <c r="EX474" s="183"/>
      <c r="EY474" s="183"/>
      <c r="EZ474" s="183"/>
      <c r="FA474" s="183"/>
      <c r="FB474" s="183"/>
      <c r="FC474" s="183"/>
      <c r="FD474" s="183"/>
      <c r="FE474" s="183"/>
      <c r="FF474" s="120"/>
      <c r="FP474" s="120"/>
      <c r="FZ474" s="120"/>
      <c r="GJ474" s="120"/>
      <c r="GT474" s="120"/>
      <c r="HD474" s="120"/>
      <c r="HN474" s="120"/>
      <c r="HX474" s="120"/>
      <c r="IH474" s="120"/>
      <c r="IR474" s="120"/>
      <c r="JB474" s="120"/>
      <c r="JL474" s="120"/>
      <c r="JV474" s="120"/>
      <c r="KF474" s="120"/>
    </row>
    <row xmlns:x14ac="http://schemas.microsoft.com/office/spreadsheetml/2009/9/ac" r="475" s="3" customFormat="true" x14ac:dyDescent="0.25">
      <c r="A475" s="370"/>
      <c r="B475" s="120"/>
      <c r="L475" s="120"/>
      <c r="V475" s="120"/>
      <c r="AF475" s="120"/>
      <c r="AP475" s="120"/>
      <c r="AZ475" s="120"/>
      <c r="BJ475" s="120"/>
      <c r="BT475" s="120"/>
      <c r="CD475" s="120"/>
      <c r="CN475" s="120"/>
      <c r="CX475" s="182"/>
      <c r="CY475" s="183"/>
      <c r="CZ475" s="183"/>
      <c r="DA475" s="183"/>
      <c r="DB475" s="183"/>
      <c r="DC475" s="183"/>
      <c r="DD475" s="183"/>
      <c r="DE475" s="183"/>
      <c r="DF475" s="183"/>
      <c r="DG475" s="183"/>
      <c r="DH475" s="120"/>
      <c r="DR475" s="120"/>
      <c r="EB475" s="120"/>
      <c r="EL475" s="182"/>
      <c r="EM475" s="183"/>
      <c r="EN475" s="183"/>
      <c r="EO475" s="183"/>
      <c r="EP475" s="183"/>
      <c r="EQ475" s="183"/>
      <c r="ER475" s="183"/>
      <c r="ES475" s="183"/>
      <c r="ET475" s="183"/>
      <c r="EU475" s="183"/>
      <c r="EV475" s="182"/>
      <c r="EW475" s="183"/>
      <c r="EX475" s="183"/>
      <c r="EY475" s="183"/>
      <c r="EZ475" s="183"/>
      <c r="FA475" s="183"/>
      <c r="FB475" s="183"/>
      <c r="FC475" s="183"/>
      <c r="FD475" s="183"/>
      <c r="FE475" s="183"/>
      <c r="FF475" s="120"/>
      <c r="FP475" s="120"/>
      <c r="FZ475" s="120"/>
      <c r="GJ475" s="120"/>
      <c r="GT475" s="120"/>
      <c r="HD475" s="120"/>
      <c r="HN475" s="120"/>
      <c r="HX475" s="120"/>
      <c r="IH475" s="120"/>
      <c r="IR475" s="120"/>
      <c r="JB475" s="120"/>
      <c r="JL475" s="120"/>
      <c r="JV475" s="120"/>
      <c r="KF475" s="120"/>
    </row>
    <row xmlns:x14ac="http://schemas.microsoft.com/office/spreadsheetml/2009/9/ac" r="476" s="3" customFormat="true" x14ac:dyDescent="0.25">
      <c r="A476" s="370"/>
      <c r="B476" s="120"/>
      <c r="L476" s="120"/>
      <c r="V476" s="120"/>
      <c r="AF476" s="120"/>
      <c r="AP476" s="120"/>
      <c r="AZ476" s="120"/>
      <c r="BJ476" s="120"/>
      <c r="BT476" s="120"/>
      <c r="CD476" s="120"/>
      <c r="CN476" s="120"/>
      <c r="CX476" s="182"/>
      <c r="CY476" s="183"/>
      <c r="CZ476" s="183"/>
      <c r="DA476" s="183"/>
      <c r="DB476" s="183"/>
      <c r="DC476" s="183"/>
      <c r="DD476" s="183"/>
      <c r="DE476" s="183"/>
      <c r="DF476" s="183"/>
      <c r="DG476" s="183"/>
      <c r="DH476" s="120"/>
      <c r="DR476" s="120"/>
      <c r="EB476" s="120"/>
      <c r="EL476" s="182"/>
      <c r="EM476" s="183"/>
      <c r="EN476" s="183"/>
      <c r="EO476" s="183"/>
      <c r="EP476" s="183"/>
      <c r="EQ476" s="183"/>
      <c r="ER476" s="183"/>
      <c r="ES476" s="183"/>
      <c r="ET476" s="183"/>
      <c r="EU476" s="183"/>
      <c r="EV476" s="182"/>
      <c r="EW476" s="183"/>
      <c r="EX476" s="183"/>
      <c r="EY476" s="183"/>
      <c r="EZ476" s="183"/>
      <c r="FA476" s="183"/>
      <c r="FB476" s="183"/>
      <c r="FC476" s="183"/>
      <c r="FD476" s="183"/>
      <c r="FE476" s="183"/>
      <c r="FF476" s="120"/>
      <c r="FP476" s="120"/>
      <c r="FZ476" s="120"/>
      <c r="GJ476" s="120"/>
      <c r="GT476" s="120"/>
      <c r="HD476" s="120"/>
      <c r="HN476" s="120"/>
      <c r="HX476" s="120"/>
      <c r="IH476" s="120"/>
      <c r="IR476" s="120"/>
      <c r="JB476" s="120"/>
      <c r="JL476" s="120"/>
      <c r="JV476" s="120"/>
      <c r="KF476" s="120"/>
    </row>
    <row xmlns:x14ac="http://schemas.microsoft.com/office/spreadsheetml/2009/9/ac" r="477" s="3" customFormat="true" x14ac:dyDescent="0.25">
      <c r="A477" s="370"/>
      <c r="B477" s="120"/>
      <c r="L477" s="120"/>
      <c r="V477" s="120"/>
      <c r="AF477" s="120"/>
      <c r="AP477" s="120"/>
      <c r="AZ477" s="120"/>
      <c r="BJ477" s="120"/>
      <c r="BT477" s="120"/>
      <c r="CD477" s="120"/>
      <c r="CN477" s="120"/>
      <c r="CX477" s="182"/>
      <c r="CY477" s="183"/>
      <c r="CZ477" s="183"/>
      <c r="DA477" s="183"/>
      <c r="DB477" s="183"/>
      <c r="DC477" s="183"/>
      <c r="DD477" s="183"/>
      <c r="DE477" s="183"/>
      <c r="DF477" s="183"/>
      <c r="DG477" s="183"/>
      <c r="DH477" s="120"/>
      <c r="DR477" s="120"/>
      <c r="EB477" s="120"/>
      <c r="EL477" s="182"/>
      <c r="EM477" s="183"/>
      <c r="EN477" s="183"/>
      <c r="EO477" s="183"/>
      <c r="EP477" s="183"/>
      <c r="EQ477" s="183"/>
      <c r="ER477" s="183"/>
      <c r="ES477" s="183"/>
      <c r="ET477" s="183"/>
      <c r="EU477" s="183"/>
      <c r="EV477" s="182"/>
      <c r="EW477" s="183"/>
      <c r="EX477" s="183"/>
      <c r="EY477" s="183"/>
      <c r="EZ477" s="183"/>
      <c r="FA477" s="183"/>
      <c r="FB477" s="183"/>
      <c r="FC477" s="183"/>
      <c r="FD477" s="183"/>
      <c r="FE477" s="183"/>
      <c r="FF477" s="120"/>
      <c r="FP477" s="120"/>
      <c r="FZ477" s="120"/>
      <c r="GJ477" s="120"/>
      <c r="GT477" s="120"/>
      <c r="HD477" s="120"/>
      <c r="HN477" s="120"/>
      <c r="HX477" s="120"/>
      <c r="IH477" s="120"/>
      <c r="IR477" s="120"/>
      <c r="JB477" s="120"/>
      <c r="JL477" s="120"/>
      <c r="JV477" s="120"/>
      <c r="KF477" s="120"/>
    </row>
    <row xmlns:x14ac="http://schemas.microsoft.com/office/spreadsheetml/2009/9/ac" r="478" s="3" customFormat="true" x14ac:dyDescent="0.25">
      <c r="A478" s="370"/>
      <c r="B478" s="120"/>
      <c r="L478" s="120"/>
      <c r="V478" s="120"/>
      <c r="AF478" s="120"/>
      <c r="AP478" s="120"/>
      <c r="AZ478" s="120"/>
      <c r="BJ478" s="120"/>
      <c r="BT478" s="120"/>
      <c r="CD478" s="120"/>
      <c r="CN478" s="120"/>
      <c r="CX478" s="182"/>
      <c r="CY478" s="183"/>
      <c r="CZ478" s="183"/>
      <c r="DA478" s="183"/>
      <c r="DB478" s="183"/>
      <c r="DC478" s="183"/>
      <c r="DD478" s="183"/>
      <c r="DE478" s="183"/>
      <c r="DF478" s="183"/>
      <c r="DG478" s="183"/>
      <c r="DH478" s="120"/>
      <c r="DR478" s="120"/>
      <c r="EB478" s="120"/>
      <c r="EL478" s="182"/>
      <c r="EM478" s="183"/>
      <c r="EN478" s="183"/>
      <c r="EO478" s="183"/>
      <c r="EP478" s="183"/>
      <c r="EQ478" s="183"/>
      <c r="ER478" s="183"/>
      <c r="ES478" s="183"/>
      <c r="ET478" s="183"/>
      <c r="EU478" s="183"/>
      <c r="EV478" s="182"/>
      <c r="EW478" s="183"/>
      <c r="EX478" s="183"/>
      <c r="EY478" s="183"/>
      <c r="EZ478" s="183"/>
      <c r="FA478" s="183"/>
      <c r="FB478" s="183"/>
      <c r="FC478" s="183"/>
      <c r="FD478" s="183"/>
      <c r="FE478" s="183"/>
      <c r="FF478" s="120"/>
      <c r="FP478" s="120"/>
      <c r="FZ478" s="120"/>
      <c r="GJ478" s="120"/>
      <c r="GT478" s="120"/>
      <c r="HD478" s="120"/>
      <c r="HN478" s="120"/>
      <c r="HX478" s="120"/>
      <c r="IH478" s="120"/>
      <c r="IR478" s="120"/>
      <c r="JB478" s="120"/>
      <c r="JL478" s="120"/>
      <c r="JV478" s="120"/>
      <c r="KF478" s="120"/>
    </row>
    <row xmlns:x14ac="http://schemas.microsoft.com/office/spreadsheetml/2009/9/ac" r="479" s="3" customFormat="true" x14ac:dyDescent="0.25">
      <c r="A479" s="370"/>
      <c r="B479" s="120"/>
      <c r="L479" s="120"/>
      <c r="V479" s="120"/>
      <c r="AF479" s="120"/>
      <c r="AP479" s="120"/>
      <c r="AZ479" s="120"/>
      <c r="BJ479" s="120"/>
      <c r="BT479" s="120"/>
      <c r="CD479" s="120"/>
      <c r="CN479" s="120"/>
      <c r="CX479" s="182"/>
      <c r="CY479" s="183"/>
      <c r="CZ479" s="183"/>
      <c r="DA479" s="183"/>
      <c r="DB479" s="183"/>
      <c r="DC479" s="183"/>
      <c r="DD479" s="183"/>
      <c r="DE479" s="183"/>
      <c r="DF479" s="183"/>
      <c r="DG479" s="183"/>
      <c r="DH479" s="120"/>
      <c r="DR479" s="120"/>
      <c r="EB479" s="120"/>
      <c r="EL479" s="182"/>
      <c r="EM479" s="183"/>
      <c r="EN479" s="183"/>
      <c r="EO479" s="183"/>
      <c r="EP479" s="183"/>
      <c r="EQ479" s="183"/>
      <c r="ER479" s="183"/>
      <c r="ES479" s="183"/>
      <c r="ET479" s="183"/>
      <c r="EU479" s="183"/>
      <c r="EV479" s="182"/>
      <c r="EW479" s="183"/>
      <c r="EX479" s="183"/>
      <c r="EY479" s="183"/>
      <c r="EZ479" s="183"/>
      <c r="FA479" s="183"/>
      <c r="FB479" s="183"/>
      <c r="FC479" s="183"/>
      <c r="FD479" s="183"/>
      <c r="FE479" s="183"/>
      <c r="FF479" s="120"/>
      <c r="FP479" s="120"/>
      <c r="FZ479" s="120"/>
      <c r="GJ479" s="120"/>
      <c r="GT479" s="120"/>
      <c r="HD479" s="120"/>
      <c r="HN479" s="120"/>
      <c r="HX479" s="120"/>
      <c r="IH479" s="120"/>
      <c r="IR479" s="120"/>
      <c r="JB479" s="120"/>
      <c r="JL479" s="120"/>
      <c r="JV479" s="120"/>
      <c r="KF479" s="120"/>
    </row>
    <row xmlns:x14ac="http://schemas.microsoft.com/office/spreadsheetml/2009/9/ac" r="480" s="3" customFormat="true" x14ac:dyDescent="0.25">
      <c r="A480" s="370"/>
      <c r="B480" s="120"/>
      <c r="L480" s="120"/>
      <c r="V480" s="120"/>
      <c r="AF480" s="120"/>
      <c r="AP480" s="120"/>
      <c r="AZ480" s="120"/>
      <c r="BJ480" s="120"/>
      <c r="BT480" s="120"/>
      <c r="CD480" s="120"/>
      <c r="CN480" s="120"/>
      <c r="CX480" s="182"/>
      <c r="CY480" s="183"/>
      <c r="CZ480" s="183"/>
      <c r="DA480" s="183"/>
      <c r="DB480" s="183"/>
      <c r="DC480" s="183"/>
      <c r="DD480" s="183"/>
      <c r="DE480" s="183"/>
      <c r="DF480" s="183"/>
      <c r="DG480" s="183"/>
      <c r="DH480" s="120"/>
      <c r="DR480" s="120"/>
      <c r="EB480" s="120"/>
      <c r="EL480" s="182"/>
      <c r="EM480" s="183"/>
      <c r="EN480" s="183"/>
      <c r="EO480" s="183"/>
      <c r="EP480" s="183"/>
      <c r="EQ480" s="183"/>
      <c r="ER480" s="183"/>
      <c r="ES480" s="183"/>
      <c r="ET480" s="183"/>
      <c r="EU480" s="183"/>
      <c r="EV480" s="182"/>
      <c r="EW480" s="183"/>
      <c r="EX480" s="183"/>
      <c r="EY480" s="183"/>
      <c r="EZ480" s="183"/>
      <c r="FA480" s="183"/>
      <c r="FB480" s="183"/>
      <c r="FC480" s="183"/>
      <c r="FD480" s="183"/>
      <c r="FE480" s="183"/>
      <c r="FF480" s="120"/>
      <c r="FP480" s="120"/>
      <c r="FZ480" s="120"/>
      <c r="GJ480" s="120"/>
      <c r="GT480" s="120"/>
      <c r="HD480" s="120"/>
      <c r="HN480" s="120"/>
      <c r="HX480" s="120"/>
      <c r="IH480" s="120"/>
      <c r="IR480" s="120"/>
      <c r="JB480" s="120"/>
      <c r="JL480" s="120"/>
      <c r="JV480" s="120"/>
      <c r="KF480" s="120"/>
    </row>
    <row xmlns:x14ac="http://schemas.microsoft.com/office/spreadsheetml/2009/9/ac" r="481" s="3" customFormat="true" x14ac:dyDescent="0.25">
      <c r="A481" s="370"/>
      <c r="B481" s="120"/>
      <c r="L481" s="120"/>
      <c r="V481" s="120"/>
      <c r="AF481" s="120"/>
      <c r="AP481" s="120"/>
      <c r="AZ481" s="120"/>
      <c r="BJ481" s="120"/>
      <c r="BT481" s="120"/>
      <c r="CD481" s="120"/>
      <c r="CN481" s="120"/>
      <c r="CX481" s="182"/>
      <c r="CY481" s="183"/>
      <c r="CZ481" s="183"/>
      <c r="DA481" s="183"/>
      <c r="DB481" s="183"/>
      <c r="DC481" s="183"/>
      <c r="DD481" s="183"/>
      <c r="DE481" s="183"/>
      <c r="DF481" s="183"/>
      <c r="DG481" s="183"/>
      <c r="DH481" s="120"/>
      <c r="DR481" s="120"/>
      <c r="EB481" s="120"/>
      <c r="EL481" s="182"/>
      <c r="EM481" s="183"/>
      <c r="EN481" s="183"/>
      <c r="EO481" s="183"/>
      <c r="EP481" s="183"/>
      <c r="EQ481" s="183"/>
      <c r="ER481" s="183"/>
      <c r="ES481" s="183"/>
      <c r="ET481" s="183"/>
      <c r="EU481" s="183"/>
      <c r="EV481" s="182"/>
      <c r="EW481" s="183"/>
      <c r="EX481" s="183"/>
      <c r="EY481" s="183"/>
      <c r="EZ481" s="183"/>
      <c r="FA481" s="183"/>
      <c r="FB481" s="183"/>
      <c r="FC481" s="183"/>
      <c r="FD481" s="183"/>
      <c r="FE481" s="183"/>
      <c r="FF481" s="120"/>
      <c r="FP481" s="120"/>
      <c r="FZ481" s="120"/>
      <c r="GJ481" s="120"/>
      <c r="GT481" s="120"/>
      <c r="HD481" s="120"/>
      <c r="HN481" s="120"/>
      <c r="HX481" s="120"/>
      <c r="IH481" s="120"/>
      <c r="IR481" s="120"/>
      <c r="JB481" s="120"/>
      <c r="JL481" s="120"/>
      <c r="JV481" s="120"/>
      <c r="KF481" s="120"/>
    </row>
    <row xmlns:x14ac="http://schemas.microsoft.com/office/spreadsheetml/2009/9/ac" r="482" s="3" customFormat="true" x14ac:dyDescent="0.25">
      <c r="A482" s="370"/>
      <c r="B482" s="120"/>
      <c r="L482" s="120"/>
      <c r="V482" s="120"/>
      <c r="AF482" s="120"/>
      <c r="AP482" s="120"/>
      <c r="AZ482" s="120"/>
      <c r="BJ482" s="120"/>
      <c r="BT482" s="120"/>
      <c r="CD482" s="120"/>
      <c r="CN482" s="120"/>
      <c r="CX482" s="182"/>
      <c r="CY482" s="183"/>
      <c r="CZ482" s="183"/>
      <c r="DA482" s="183"/>
      <c r="DB482" s="183"/>
      <c r="DC482" s="183"/>
      <c r="DD482" s="183"/>
      <c r="DE482" s="183"/>
      <c r="DF482" s="183"/>
      <c r="DG482" s="183"/>
      <c r="DH482" s="120"/>
      <c r="DR482" s="120"/>
      <c r="EB482" s="120"/>
      <c r="EL482" s="182"/>
      <c r="EM482" s="183"/>
      <c r="EN482" s="183"/>
      <c r="EO482" s="183"/>
      <c r="EP482" s="183"/>
      <c r="EQ482" s="183"/>
      <c r="ER482" s="183"/>
      <c r="ES482" s="183"/>
      <c r="ET482" s="183"/>
      <c r="EU482" s="183"/>
      <c r="EV482" s="182"/>
      <c r="EW482" s="183"/>
      <c r="EX482" s="183"/>
      <c r="EY482" s="183"/>
      <c r="EZ482" s="183"/>
      <c r="FA482" s="183"/>
      <c r="FB482" s="183"/>
      <c r="FC482" s="183"/>
      <c r="FD482" s="183"/>
      <c r="FE482" s="183"/>
      <c r="FF482" s="120"/>
      <c r="FP482" s="120"/>
      <c r="FZ482" s="120"/>
      <c r="GJ482" s="120"/>
      <c r="GT482" s="120"/>
      <c r="HD482" s="120"/>
      <c r="HN482" s="120"/>
      <c r="HX482" s="120"/>
      <c r="IH482" s="120"/>
      <c r="IR482" s="120"/>
      <c r="JB482" s="120"/>
      <c r="JL482" s="120"/>
      <c r="JV482" s="120"/>
      <c r="KF482" s="120"/>
    </row>
    <row xmlns:x14ac="http://schemas.microsoft.com/office/spreadsheetml/2009/9/ac" r="483" s="3" customFormat="true" x14ac:dyDescent="0.25">
      <c r="A483" s="370"/>
      <c r="B483" s="120"/>
      <c r="L483" s="120"/>
      <c r="V483" s="120"/>
      <c r="AF483" s="120"/>
      <c r="AP483" s="120"/>
      <c r="AZ483" s="120"/>
      <c r="BJ483" s="120"/>
      <c r="BT483" s="120"/>
      <c r="CD483" s="120"/>
      <c r="CN483" s="120"/>
      <c r="CX483" s="182"/>
      <c r="CY483" s="183"/>
      <c r="CZ483" s="183"/>
      <c r="DA483" s="183"/>
      <c r="DB483" s="183"/>
      <c r="DC483" s="183"/>
      <c r="DD483" s="183"/>
      <c r="DE483" s="183"/>
      <c r="DF483" s="183"/>
      <c r="DG483" s="183"/>
      <c r="DH483" s="120"/>
      <c r="DR483" s="120"/>
      <c r="EB483" s="120"/>
      <c r="EL483" s="182"/>
      <c r="EM483" s="183"/>
      <c r="EN483" s="183"/>
      <c r="EO483" s="183"/>
      <c r="EP483" s="183"/>
      <c r="EQ483" s="183"/>
      <c r="ER483" s="183"/>
      <c r="ES483" s="183"/>
      <c r="ET483" s="183"/>
      <c r="EU483" s="183"/>
      <c r="EV483" s="182"/>
      <c r="EW483" s="183"/>
      <c r="EX483" s="183"/>
      <c r="EY483" s="183"/>
      <c r="EZ483" s="183"/>
      <c r="FA483" s="183"/>
      <c r="FB483" s="183"/>
      <c r="FC483" s="183"/>
      <c r="FD483" s="183"/>
      <c r="FE483" s="183"/>
      <c r="FF483" s="120"/>
      <c r="FP483" s="120"/>
      <c r="FZ483" s="120"/>
      <c r="GJ483" s="120"/>
      <c r="GT483" s="120"/>
      <c r="HD483" s="120"/>
      <c r="HN483" s="120"/>
      <c r="HX483" s="120"/>
      <c r="IH483" s="120"/>
      <c r="IR483" s="120"/>
      <c r="JB483" s="120"/>
      <c r="JL483" s="120"/>
      <c r="JV483" s="120"/>
      <c r="KF483" s="120"/>
    </row>
    <row xmlns:x14ac="http://schemas.microsoft.com/office/spreadsheetml/2009/9/ac" r="484" s="3" customFormat="true" x14ac:dyDescent="0.25">
      <c r="A484" s="370"/>
      <c r="B484" s="120"/>
      <c r="L484" s="120"/>
      <c r="V484" s="120"/>
      <c r="AF484" s="120"/>
      <c r="AP484" s="120"/>
      <c r="AZ484" s="120"/>
      <c r="BJ484" s="120"/>
      <c r="BT484" s="120"/>
      <c r="CD484" s="120"/>
      <c r="CN484" s="120"/>
      <c r="CX484" s="182"/>
      <c r="CY484" s="183"/>
      <c r="CZ484" s="183"/>
      <c r="DA484" s="183"/>
      <c r="DB484" s="183"/>
      <c r="DC484" s="183"/>
      <c r="DD484" s="183"/>
      <c r="DE484" s="183"/>
      <c r="DF484" s="183"/>
      <c r="DG484" s="183"/>
      <c r="DH484" s="120"/>
      <c r="DR484" s="120"/>
      <c r="EB484" s="120"/>
      <c r="EL484" s="182"/>
      <c r="EM484" s="183"/>
      <c r="EN484" s="183"/>
      <c r="EO484" s="183"/>
      <c r="EP484" s="183"/>
      <c r="EQ484" s="183"/>
      <c r="ER484" s="183"/>
      <c r="ES484" s="183"/>
      <c r="ET484" s="183"/>
      <c r="EU484" s="183"/>
      <c r="EV484" s="182"/>
      <c r="EW484" s="183"/>
      <c r="EX484" s="183"/>
      <c r="EY484" s="183"/>
      <c r="EZ484" s="183"/>
      <c r="FA484" s="183"/>
      <c r="FB484" s="183"/>
      <c r="FC484" s="183"/>
      <c r="FD484" s="183"/>
      <c r="FE484" s="183"/>
      <c r="FF484" s="120"/>
      <c r="FP484" s="120"/>
      <c r="FZ484" s="120"/>
      <c r="GJ484" s="120"/>
      <c r="GT484" s="120"/>
      <c r="HD484" s="120"/>
      <c r="HN484" s="120"/>
      <c r="HX484" s="120"/>
      <c r="IH484" s="120"/>
      <c r="IR484" s="120"/>
      <c r="JB484" s="120"/>
      <c r="JL484" s="120"/>
      <c r="JV484" s="120"/>
      <c r="KF484" s="120"/>
    </row>
    <row xmlns:x14ac="http://schemas.microsoft.com/office/spreadsheetml/2009/9/ac" r="485" s="3" customFormat="true" x14ac:dyDescent="0.25">
      <c r="A485" s="370"/>
      <c r="B485" s="120"/>
      <c r="L485" s="120"/>
      <c r="V485" s="120"/>
      <c r="AF485" s="120"/>
      <c r="AP485" s="120"/>
      <c r="AZ485" s="120"/>
      <c r="BJ485" s="120"/>
      <c r="BT485" s="120"/>
      <c r="CD485" s="120"/>
      <c r="CN485" s="120"/>
      <c r="CX485" s="182"/>
      <c r="CY485" s="183"/>
      <c r="CZ485" s="183"/>
      <c r="DA485" s="183"/>
      <c r="DB485" s="183"/>
      <c r="DC485" s="183"/>
      <c r="DD485" s="183"/>
      <c r="DE485" s="183"/>
      <c r="DF485" s="183"/>
      <c r="DG485" s="183"/>
      <c r="DH485" s="120"/>
      <c r="DR485" s="120"/>
      <c r="EB485" s="120"/>
      <c r="EL485" s="182"/>
      <c r="EM485" s="183"/>
      <c r="EN485" s="183"/>
      <c r="EO485" s="183"/>
      <c r="EP485" s="183"/>
      <c r="EQ485" s="183"/>
      <c r="ER485" s="183"/>
      <c r="ES485" s="183"/>
      <c r="ET485" s="183"/>
      <c r="EU485" s="183"/>
      <c r="EV485" s="182"/>
      <c r="EW485" s="183"/>
      <c r="EX485" s="183"/>
      <c r="EY485" s="183"/>
      <c r="EZ485" s="183"/>
      <c r="FA485" s="183"/>
      <c r="FB485" s="183"/>
      <c r="FC485" s="183"/>
      <c r="FD485" s="183"/>
      <c r="FE485" s="183"/>
      <c r="FF485" s="120"/>
      <c r="FP485" s="120"/>
      <c r="FZ485" s="120"/>
      <c r="GJ485" s="120"/>
      <c r="GT485" s="120"/>
      <c r="HD485" s="120"/>
      <c r="HN485" s="120"/>
      <c r="HX485" s="120"/>
      <c r="IH485" s="120"/>
      <c r="IR485" s="120"/>
      <c r="JB485" s="120"/>
      <c r="JL485" s="120"/>
      <c r="JV485" s="120"/>
      <c r="KF485" s="120"/>
    </row>
    <row xmlns:x14ac="http://schemas.microsoft.com/office/spreadsheetml/2009/9/ac" r="486" s="3" customFormat="true" x14ac:dyDescent="0.25">
      <c r="A486" s="370"/>
      <c r="B486" s="120"/>
      <c r="L486" s="120"/>
      <c r="V486" s="120"/>
      <c r="AF486" s="120"/>
      <c r="AP486" s="120"/>
      <c r="AZ486" s="120"/>
      <c r="BJ486" s="120"/>
      <c r="BT486" s="120"/>
      <c r="CD486" s="120"/>
      <c r="CN486" s="120"/>
      <c r="CX486" s="182"/>
      <c r="CY486" s="183"/>
      <c r="CZ486" s="183"/>
      <c r="DA486" s="183"/>
      <c r="DB486" s="183"/>
      <c r="DC486" s="183"/>
      <c r="DD486" s="183"/>
      <c r="DE486" s="183"/>
      <c r="DF486" s="183"/>
      <c r="DG486" s="183"/>
      <c r="DH486" s="120"/>
      <c r="DR486" s="120"/>
      <c r="EB486" s="120"/>
      <c r="EL486" s="182"/>
      <c r="EM486" s="183"/>
      <c r="EN486" s="183"/>
      <c r="EO486" s="183"/>
      <c r="EP486" s="183"/>
      <c r="EQ486" s="183"/>
      <c r="ER486" s="183"/>
      <c r="ES486" s="183"/>
      <c r="ET486" s="183"/>
      <c r="EU486" s="183"/>
      <c r="EV486" s="182"/>
      <c r="EW486" s="183"/>
      <c r="EX486" s="183"/>
      <c r="EY486" s="183"/>
      <c r="EZ486" s="183"/>
      <c r="FA486" s="183"/>
      <c r="FB486" s="183"/>
      <c r="FC486" s="183"/>
      <c r="FD486" s="183"/>
      <c r="FE486" s="183"/>
      <c r="FF486" s="120"/>
      <c r="FP486" s="120"/>
      <c r="FZ486" s="120"/>
      <c r="GJ486" s="120"/>
      <c r="GT486" s="120"/>
      <c r="HD486" s="120"/>
      <c r="HN486" s="120"/>
      <c r="HX486" s="120"/>
      <c r="IH486" s="120"/>
      <c r="IR486" s="120"/>
      <c r="JB486" s="120"/>
      <c r="JL486" s="120"/>
      <c r="JV486" s="120"/>
      <c r="KF486" s="120"/>
    </row>
    <row xmlns:x14ac="http://schemas.microsoft.com/office/spreadsheetml/2009/9/ac" r="487" s="3" customFormat="true" x14ac:dyDescent="0.25">
      <c r="A487" s="370"/>
      <c r="B487" s="120"/>
      <c r="L487" s="120"/>
      <c r="V487" s="120"/>
      <c r="AF487" s="120"/>
      <c r="AP487" s="120"/>
      <c r="AZ487" s="120"/>
      <c r="BJ487" s="120"/>
      <c r="BT487" s="120"/>
      <c r="CD487" s="120"/>
      <c r="CN487" s="120"/>
      <c r="CX487" s="182"/>
      <c r="CY487" s="183"/>
      <c r="CZ487" s="183"/>
      <c r="DA487" s="183"/>
      <c r="DB487" s="183"/>
      <c r="DC487" s="183"/>
      <c r="DD487" s="183"/>
      <c r="DE487" s="183"/>
      <c r="DF487" s="183"/>
      <c r="DG487" s="183"/>
      <c r="DH487" s="120"/>
      <c r="DR487" s="120"/>
      <c r="EB487" s="120"/>
      <c r="EL487" s="182"/>
      <c r="EM487" s="183"/>
      <c r="EN487" s="183"/>
      <c r="EO487" s="183"/>
      <c r="EP487" s="183"/>
      <c r="EQ487" s="183"/>
      <c r="ER487" s="183"/>
      <c r="ES487" s="183"/>
      <c r="ET487" s="183"/>
      <c r="EU487" s="183"/>
      <c r="EV487" s="182"/>
      <c r="EW487" s="183"/>
      <c r="EX487" s="183"/>
      <c r="EY487" s="183"/>
      <c r="EZ487" s="183"/>
      <c r="FA487" s="183"/>
      <c r="FB487" s="183"/>
      <c r="FC487" s="183"/>
      <c r="FD487" s="183"/>
      <c r="FE487" s="183"/>
      <c r="FF487" s="120"/>
      <c r="FP487" s="120"/>
      <c r="FZ487" s="120"/>
      <c r="GJ487" s="120"/>
      <c r="GT487" s="120"/>
      <c r="HD487" s="120"/>
      <c r="HN487" s="120"/>
      <c r="HX487" s="120"/>
      <c r="IH487" s="120"/>
      <c r="IR487" s="120"/>
      <c r="JB487" s="120"/>
      <c r="JL487" s="120"/>
      <c r="JV487" s="120"/>
      <c r="KF487" s="120"/>
    </row>
    <row xmlns:x14ac="http://schemas.microsoft.com/office/spreadsheetml/2009/9/ac" r="488" s="3" customFormat="true" x14ac:dyDescent="0.25">
      <c r="A488" s="370"/>
      <c r="B488" s="120"/>
      <c r="L488" s="120"/>
      <c r="V488" s="120"/>
      <c r="AF488" s="120"/>
      <c r="AP488" s="120"/>
      <c r="AZ488" s="120"/>
      <c r="BJ488" s="120"/>
      <c r="BT488" s="120"/>
      <c r="CD488" s="120"/>
      <c r="CN488" s="120"/>
      <c r="CX488" s="182"/>
      <c r="CY488" s="183"/>
      <c r="CZ488" s="183"/>
      <c r="DA488" s="183"/>
      <c r="DB488" s="183"/>
      <c r="DC488" s="183"/>
      <c r="DD488" s="183"/>
      <c r="DE488" s="183"/>
      <c r="DF488" s="183"/>
      <c r="DG488" s="183"/>
      <c r="DH488" s="120"/>
      <c r="DR488" s="120"/>
      <c r="EB488" s="120"/>
      <c r="EL488" s="182"/>
      <c r="EM488" s="183"/>
      <c r="EN488" s="183"/>
      <c r="EO488" s="183"/>
      <c r="EP488" s="183"/>
      <c r="EQ488" s="183"/>
      <c r="ER488" s="183"/>
      <c r="ES488" s="183"/>
      <c r="ET488" s="183"/>
      <c r="EU488" s="183"/>
      <c r="EV488" s="182"/>
      <c r="EW488" s="183"/>
      <c r="EX488" s="183"/>
      <c r="EY488" s="183"/>
      <c r="EZ488" s="183"/>
      <c r="FA488" s="183"/>
      <c r="FB488" s="183"/>
      <c r="FC488" s="183"/>
      <c r="FD488" s="183"/>
      <c r="FE488" s="183"/>
      <c r="FF488" s="120"/>
      <c r="FP488" s="120"/>
      <c r="FZ488" s="120"/>
      <c r="GJ488" s="120"/>
      <c r="GT488" s="120"/>
      <c r="HD488" s="120"/>
      <c r="HN488" s="120"/>
      <c r="HX488" s="120"/>
      <c r="IH488" s="120"/>
      <c r="IR488" s="120"/>
      <c r="JB488" s="120"/>
      <c r="JL488" s="120"/>
      <c r="JV488" s="120"/>
      <c r="KF488" s="120"/>
    </row>
    <row xmlns:x14ac="http://schemas.microsoft.com/office/spreadsheetml/2009/9/ac" r="489" s="3" customFormat="true" x14ac:dyDescent="0.25">
      <c r="A489" s="370"/>
      <c r="B489" s="120"/>
      <c r="L489" s="120"/>
      <c r="V489" s="120"/>
      <c r="AF489" s="120"/>
      <c r="AP489" s="120"/>
      <c r="AZ489" s="120"/>
      <c r="BJ489" s="120"/>
      <c r="BT489" s="120"/>
      <c r="CD489" s="120"/>
      <c r="CN489" s="120"/>
      <c r="CX489" s="182"/>
      <c r="CY489" s="183"/>
      <c r="CZ489" s="183"/>
      <c r="DA489" s="183"/>
      <c r="DB489" s="183"/>
      <c r="DC489" s="183"/>
      <c r="DD489" s="183"/>
      <c r="DE489" s="183"/>
      <c r="DF489" s="183"/>
      <c r="DG489" s="183"/>
      <c r="DH489" s="120"/>
      <c r="DR489" s="120"/>
      <c r="EB489" s="120"/>
      <c r="EL489" s="182"/>
      <c r="EM489" s="183"/>
      <c r="EN489" s="183"/>
      <c r="EO489" s="183"/>
      <c r="EP489" s="183"/>
      <c r="EQ489" s="183"/>
      <c r="ER489" s="183"/>
      <c r="ES489" s="183"/>
      <c r="ET489" s="183"/>
      <c r="EU489" s="183"/>
      <c r="EV489" s="182"/>
      <c r="EW489" s="183"/>
      <c r="EX489" s="183"/>
      <c r="EY489" s="183"/>
      <c r="EZ489" s="183"/>
      <c r="FA489" s="183"/>
      <c r="FB489" s="183"/>
      <c r="FC489" s="183"/>
      <c r="FD489" s="183"/>
      <c r="FE489" s="183"/>
      <c r="FF489" s="120"/>
      <c r="FP489" s="120"/>
      <c r="FZ489" s="120"/>
      <c r="GJ489" s="120"/>
      <c r="GT489" s="120"/>
      <c r="HD489" s="120"/>
      <c r="HN489" s="120"/>
      <c r="HX489" s="120"/>
      <c r="IH489" s="120"/>
      <c r="IR489" s="120"/>
      <c r="JB489" s="120"/>
      <c r="JL489" s="120"/>
      <c r="JV489" s="120"/>
      <c r="KF489" s="120"/>
    </row>
    <row xmlns:x14ac="http://schemas.microsoft.com/office/spreadsheetml/2009/9/ac" r="490" s="3" customFormat="true" x14ac:dyDescent="0.25">
      <c r="A490" s="370"/>
      <c r="B490" s="120"/>
      <c r="L490" s="120"/>
      <c r="V490" s="120"/>
      <c r="AF490" s="120"/>
      <c r="AP490" s="120"/>
      <c r="AZ490" s="120"/>
      <c r="BJ490" s="120"/>
      <c r="BT490" s="120"/>
      <c r="CD490" s="120"/>
      <c r="CN490" s="120"/>
      <c r="CX490" s="182"/>
      <c r="CY490" s="183"/>
      <c r="CZ490" s="183"/>
      <c r="DA490" s="183"/>
      <c r="DB490" s="183"/>
      <c r="DC490" s="183"/>
      <c r="DD490" s="183"/>
      <c r="DE490" s="183"/>
      <c r="DF490" s="183"/>
      <c r="DG490" s="183"/>
      <c r="DH490" s="120"/>
      <c r="DR490" s="120"/>
      <c r="EB490" s="120"/>
      <c r="EL490" s="182"/>
      <c r="EM490" s="183"/>
      <c r="EN490" s="183"/>
      <c r="EO490" s="183"/>
      <c r="EP490" s="183"/>
      <c r="EQ490" s="183"/>
      <c r="ER490" s="183"/>
      <c r="ES490" s="183"/>
      <c r="ET490" s="183"/>
      <c r="EU490" s="183"/>
      <c r="EV490" s="182"/>
      <c r="EW490" s="183"/>
      <c r="EX490" s="183"/>
      <c r="EY490" s="183"/>
      <c r="EZ490" s="183"/>
      <c r="FA490" s="183"/>
      <c r="FB490" s="183"/>
      <c r="FC490" s="183"/>
      <c r="FD490" s="183"/>
      <c r="FE490" s="183"/>
      <c r="FF490" s="120"/>
      <c r="FP490" s="120"/>
      <c r="FZ490" s="120"/>
      <c r="GJ490" s="120"/>
      <c r="GT490" s="120"/>
      <c r="HD490" s="120"/>
      <c r="HN490" s="120"/>
      <c r="HX490" s="120"/>
      <c r="IH490" s="120"/>
      <c r="IR490" s="120"/>
      <c r="JB490" s="120"/>
      <c r="JL490" s="120"/>
      <c r="JV490" s="120"/>
      <c r="KF490" s="120"/>
    </row>
    <row xmlns:x14ac="http://schemas.microsoft.com/office/spreadsheetml/2009/9/ac" r="491" s="3" customFormat="true" x14ac:dyDescent="0.25">
      <c r="A491" s="370"/>
      <c r="B491" s="120"/>
      <c r="L491" s="120"/>
      <c r="V491" s="120"/>
      <c r="AF491" s="120"/>
      <c r="AP491" s="120"/>
      <c r="AZ491" s="120"/>
      <c r="BJ491" s="120"/>
      <c r="BT491" s="120"/>
      <c r="CD491" s="120"/>
      <c r="CN491" s="120"/>
      <c r="CX491" s="182"/>
      <c r="CY491" s="183"/>
      <c r="CZ491" s="183"/>
      <c r="DA491" s="183"/>
      <c r="DB491" s="183"/>
      <c r="DC491" s="183"/>
      <c r="DD491" s="183"/>
      <c r="DE491" s="183"/>
      <c r="DF491" s="183"/>
      <c r="DG491" s="183"/>
      <c r="DH491" s="120"/>
      <c r="DR491" s="120"/>
      <c r="EB491" s="120"/>
      <c r="EL491" s="182"/>
      <c r="EM491" s="183"/>
      <c r="EN491" s="183"/>
      <c r="EO491" s="183"/>
      <c r="EP491" s="183"/>
      <c r="EQ491" s="183"/>
      <c r="ER491" s="183"/>
      <c r="ES491" s="183"/>
      <c r="ET491" s="183"/>
      <c r="EU491" s="183"/>
      <c r="EV491" s="182"/>
      <c r="EW491" s="183"/>
      <c r="EX491" s="183"/>
      <c r="EY491" s="183"/>
      <c r="EZ491" s="183"/>
      <c r="FA491" s="183"/>
      <c r="FB491" s="183"/>
      <c r="FC491" s="183"/>
      <c r="FD491" s="183"/>
      <c r="FE491" s="183"/>
      <c r="FF491" s="120"/>
      <c r="FP491" s="120"/>
      <c r="FZ491" s="120"/>
      <c r="GJ491" s="120"/>
      <c r="GT491" s="120"/>
      <c r="HD491" s="120"/>
      <c r="HN491" s="120"/>
      <c r="HX491" s="120"/>
      <c r="IH491" s="120"/>
      <c r="IR491" s="120"/>
      <c r="JB491" s="120"/>
      <c r="JL491" s="120"/>
      <c r="JV491" s="120"/>
      <c r="KF491" s="120"/>
    </row>
    <row xmlns:x14ac="http://schemas.microsoft.com/office/spreadsheetml/2009/9/ac" r="492" s="3" customFormat="true" x14ac:dyDescent="0.25">
      <c r="A492" s="370"/>
      <c r="B492" s="120"/>
      <c r="L492" s="120"/>
      <c r="V492" s="120"/>
      <c r="AF492" s="120"/>
      <c r="AP492" s="120"/>
      <c r="AZ492" s="120"/>
      <c r="BJ492" s="120"/>
      <c r="BT492" s="120"/>
      <c r="CD492" s="120"/>
      <c r="CN492" s="120"/>
      <c r="CX492" s="182"/>
      <c r="CY492" s="183"/>
      <c r="CZ492" s="183"/>
      <c r="DA492" s="183"/>
      <c r="DB492" s="183"/>
      <c r="DC492" s="183"/>
      <c r="DD492" s="183"/>
      <c r="DE492" s="183"/>
      <c r="DF492" s="183"/>
      <c r="DG492" s="183"/>
      <c r="DH492" s="120"/>
      <c r="DR492" s="120"/>
      <c r="EB492" s="120"/>
      <c r="EL492" s="182"/>
      <c r="EM492" s="183"/>
      <c r="EN492" s="183"/>
      <c r="EO492" s="183"/>
      <c r="EP492" s="183"/>
      <c r="EQ492" s="183"/>
      <c r="ER492" s="183"/>
      <c r="ES492" s="183"/>
      <c r="ET492" s="183"/>
      <c r="EU492" s="183"/>
      <c r="EV492" s="182"/>
      <c r="EW492" s="183"/>
      <c r="EX492" s="183"/>
      <c r="EY492" s="183"/>
      <c r="EZ492" s="183"/>
      <c r="FA492" s="183"/>
      <c r="FB492" s="183"/>
      <c r="FC492" s="183"/>
      <c r="FD492" s="183"/>
      <c r="FE492" s="183"/>
      <c r="FF492" s="120"/>
      <c r="FP492" s="120"/>
      <c r="FZ492" s="120"/>
      <c r="GJ492" s="120"/>
      <c r="GT492" s="120"/>
      <c r="HD492" s="120"/>
      <c r="HN492" s="120"/>
      <c r="HX492" s="120"/>
      <c r="IH492" s="120"/>
      <c r="IR492" s="120"/>
      <c r="JB492" s="120"/>
      <c r="JL492" s="120"/>
      <c r="JV492" s="120"/>
      <c r="KF492" s="120"/>
    </row>
    <row xmlns:x14ac="http://schemas.microsoft.com/office/spreadsheetml/2009/9/ac" r="493" s="3" customFormat="true" x14ac:dyDescent="0.25">
      <c r="A493" s="370"/>
      <c r="B493" s="120"/>
      <c r="L493" s="120"/>
      <c r="V493" s="120"/>
      <c r="AF493" s="120"/>
      <c r="AP493" s="120"/>
      <c r="AZ493" s="120"/>
      <c r="BJ493" s="120"/>
      <c r="BT493" s="120"/>
      <c r="CD493" s="120"/>
      <c r="CN493" s="120"/>
      <c r="CX493" s="182"/>
      <c r="CY493" s="183"/>
      <c r="CZ493" s="183"/>
      <c r="DA493" s="183"/>
      <c r="DB493" s="183"/>
      <c r="DC493" s="183"/>
      <c r="DD493" s="183"/>
      <c r="DE493" s="183"/>
      <c r="DF493" s="183"/>
      <c r="DG493" s="183"/>
      <c r="DH493" s="120"/>
      <c r="DR493" s="120"/>
      <c r="EB493" s="120"/>
      <c r="EL493" s="182"/>
      <c r="EM493" s="183"/>
      <c r="EN493" s="183"/>
      <c r="EO493" s="183"/>
      <c r="EP493" s="183"/>
      <c r="EQ493" s="183"/>
      <c r="ER493" s="183"/>
      <c r="ES493" s="183"/>
      <c r="ET493" s="183"/>
      <c r="EU493" s="183"/>
      <c r="EV493" s="182"/>
      <c r="EW493" s="183"/>
      <c r="EX493" s="183"/>
      <c r="EY493" s="183"/>
      <c r="EZ493" s="183"/>
      <c r="FA493" s="183"/>
      <c r="FB493" s="183"/>
      <c r="FC493" s="183"/>
      <c r="FD493" s="183"/>
      <c r="FE493" s="183"/>
      <c r="FF493" s="120"/>
      <c r="FP493" s="120"/>
      <c r="FZ493" s="120"/>
      <c r="GJ493" s="120"/>
      <c r="GT493" s="120"/>
      <c r="HD493" s="120"/>
      <c r="HN493" s="120"/>
      <c r="HX493" s="120"/>
      <c r="IH493" s="120"/>
      <c r="IR493" s="120"/>
      <c r="JB493" s="120"/>
      <c r="JL493" s="120"/>
      <c r="JV493" s="120"/>
      <c r="KF493" s="120"/>
    </row>
    <row xmlns:x14ac="http://schemas.microsoft.com/office/spreadsheetml/2009/9/ac" r="494" s="3" customFormat="true" x14ac:dyDescent="0.25">
      <c r="A494" s="370"/>
      <c r="B494" s="120"/>
      <c r="L494" s="120"/>
      <c r="V494" s="120"/>
      <c r="AF494" s="120"/>
      <c r="AP494" s="120"/>
      <c r="AZ494" s="120"/>
      <c r="BJ494" s="120"/>
      <c r="BT494" s="120"/>
      <c r="CD494" s="120"/>
      <c r="CN494" s="120"/>
      <c r="CX494" s="182"/>
      <c r="CY494" s="183"/>
      <c r="CZ494" s="183"/>
      <c r="DA494" s="183"/>
      <c r="DB494" s="183"/>
      <c r="DC494" s="183"/>
      <c r="DD494" s="183"/>
      <c r="DE494" s="183"/>
      <c r="DF494" s="183"/>
      <c r="DG494" s="183"/>
      <c r="DH494" s="120"/>
      <c r="DR494" s="120"/>
      <c r="EB494" s="120"/>
      <c r="EL494" s="182"/>
      <c r="EM494" s="183"/>
      <c r="EN494" s="183"/>
      <c r="EO494" s="183"/>
      <c r="EP494" s="183"/>
      <c r="EQ494" s="183"/>
      <c r="ER494" s="183"/>
      <c r="ES494" s="183"/>
      <c r="ET494" s="183"/>
      <c r="EU494" s="183"/>
      <c r="EV494" s="182"/>
      <c r="EW494" s="183"/>
      <c r="EX494" s="183"/>
      <c r="EY494" s="183"/>
      <c r="EZ494" s="183"/>
      <c r="FA494" s="183"/>
      <c r="FB494" s="183"/>
      <c r="FC494" s="183"/>
      <c r="FD494" s="183"/>
      <c r="FE494" s="183"/>
      <c r="FF494" s="120"/>
      <c r="FP494" s="120"/>
      <c r="FZ494" s="120"/>
      <c r="GJ494" s="120"/>
      <c r="GT494" s="120"/>
      <c r="HD494" s="120"/>
      <c r="HN494" s="120"/>
      <c r="HX494" s="120"/>
      <c r="IH494" s="120"/>
      <c r="IR494" s="120"/>
      <c r="JB494" s="120"/>
      <c r="JL494" s="120"/>
      <c r="JV494" s="120"/>
      <c r="KF494" s="120"/>
    </row>
    <row xmlns:x14ac="http://schemas.microsoft.com/office/spreadsheetml/2009/9/ac" r="495" s="3" customFormat="true" x14ac:dyDescent="0.25">
      <c r="A495" s="370"/>
      <c r="B495" s="120"/>
      <c r="L495" s="120"/>
      <c r="V495" s="120"/>
      <c r="AF495" s="120"/>
      <c r="AP495" s="120"/>
      <c r="AZ495" s="120"/>
      <c r="BJ495" s="120"/>
      <c r="BT495" s="120"/>
      <c r="CD495" s="120"/>
      <c r="CN495" s="120"/>
      <c r="CX495" s="182"/>
      <c r="CY495" s="183"/>
      <c r="CZ495" s="183"/>
      <c r="DA495" s="183"/>
      <c r="DB495" s="183"/>
      <c r="DC495" s="183"/>
      <c r="DD495" s="183"/>
      <c r="DE495" s="183"/>
      <c r="DF495" s="183"/>
      <c r="DG495" s="183"/>
      <c r="DH495" s="120"/>
      <c r="DR495" s="120"/>
      <c r="EB495" s="120"/>
      <c r="EL495" s="182"/>
      <c r="EM495" s="183"/>
      <c r="EN495" s="183"/>
      <c r="EO495" s="183"/>
      <c r="EP495" s="183"/>
      <c r="EQ495" s="183"/>
      <c r="ER495" s="183"/>
      <c r="ES495" s="183"/>
      <c r="ET495" s="183"/>
      <c r="EU495" s="183"/>
      <c r="EV495" s="182"/>
      <c r="EW495" s="183"/>
      <c r="EX495" s="183"/>
      <c r="EY495" s="183"/>
      <c r="EZ495" s="183"/>
      <c r="FA495" s="183"/>
      <c r="FB495" s="183"/>
      <c r="FC495" s="183"/>
      <c r="FD495" s="183"/>
      <c r="FE495" s="183"/>
      <c r="FF495" s="120"/>
      <c r="FP495" s="120"/>
      <c r="FZ495" s="120"/>
      <c r="GJ495" s="120"/>
      <c r="GT495" s="120"/>
      <c r="HD495" s="120"/>
      <c r="HN495" s="120"/>
      <c r="HX495" s="120"/>
      <c r="IH495" s="120"/>
      <c r="IR495" s="120"/>
      <c r="JB495" s="120"/>
      <c r="JL495" s="120"/>
      <c r="JV495" s="120"/>
      <c r="KF495" s="120"/>
    </row>
    <row xmlns:x14ac="http://schemas.microsoft.com/office/spreadsheetml/2009/9/ac" r="496" s="3" customFormat="true" x14ac:dyDescent="0.25">
      <c r="A496" s="370"/>
      <c r="B496" s="120"/>
      <c r="L496" s="120"/>
      <c r="V496" s="120"/>
      <c r="AF496" s="120"/>
      <c r="AP496" s="120"/>
      <c r="AZ496" s="120"/>
      <c r="BJ496" s="120"/>
      <c r="BT496" s="120"/>
      <c r="CD496" s="120"/>
      <c r="CN496" s="120"/>
      <c r="CX496" s="182"/>
      <c r="CY496" s="183"/>
      <c r="CZ496" s="183"/>
      <c r="DA496" s="183"/>
      <c r="DB496" s="183"/>
      <c r="DC496" s="183"/>
      <c r="DD496" s="183"/>
      <c r="DE496" s="183"/>
      <c r="DF496" s="183"/>
      <c r="DG496" s="183"/>
      <c r="DH496" s="120"/>
      <c r="DR496" s="120"/>
      <c r="EB496" s="120"/>
      <c r="EL496" s="182"/>
      <c r="EM496" s="183"/>
      <c r="EN496" s="183"/>
      <c r="EO496" s="183"/>
      <c r="EP496" s="183"/>
      <c r="EQ496" s="183"/>
      <c r="ER496" s="183"/>
      <c r="ES496" s="183"/>
      <c r="ET496" s="183"/>
      <c r="EU496" s="183"/>
      <c r="EV496" s="182"/>
      <c r="EW496" s="183"/>
      <c r="EX496" s="183"/>
      <c r="EY496" s="183"/>
      <c r="EZ496" s="183"/>
      <c r="FA496" s="183"/>
      <c r="FB496" s="183"/>
      <c r="FC496" s="183"/>
      <c r="FD496" s="183"/>
      <c r="FE496" s="183"/>
      <c r="FF496" s="120"/>
      <c r="FP496" s="120"/>
      <c r="FZ496" s="120"/>
      <c r="GJ496" s="120"/>
      <c r="GT496" s="120"/>
      <c r="HD496" s="120"/>
      <c r="HN496" s="120"/>
      <c r="HX496" s="120"/>
      <c r="IH496" s="120"/>
      <c r="IR496" s="120"/>
      <c r="JB496" s="120"/>
      <c r="JL496" s="120"/>
      <c r="JV496" s="120"/>
      <c r="KF496" s="120"/>
    </row>
    <row xmlns:x14ac="http://schemas.microsoft.com/office/spreadsheetml/2009/9/ac" r="497" s="3" customFormat="true" x14ac:dyDescent="0.25">
      <c r="A497" s="370"/>
      <c r="B497" s="120"/>
      <c r="L497" s="120"/>
      <c r="V497" s="120"/>
      <c r="AF497" s="120"/>
      <c r="AP497" s="120"/>
      <c r="AZ497" s="120"/>
      <c r="BJ497" s="120"/>
      <c r="BT497" s="120"/>
      <c r="CD497" s="120"/>
      <c r="CN497" s="120"/>
      <c r="CX497" s="182"/>
      <c r="CY497" s="183"/>
      <c r="CZ497" s="183"/>
      <c r="DA497" s="183"/>
      <c r="DB497" s="183"/>
      <c r="DC497" s="183"/>
      <c r="DD497" s="183"/>
      <c r="DE497" s="183"/>
      <c r="DF497" s="183"/>
      <c r="DG497" s="183"/>
      <c r="DH497" s="120"/>
      <c r="DR497" s="120"/>
      <c r="EB497" s="120"/>
      <c r="EL497" s="182"/>
      <c r="EM497" s="183"/>
      <c r="EN497" s="183"/>
      <c r="EO497" s="183"/>
      <c r="EP497" s="183"/>
      <c r="EQ497" s="183"/>
      <c r="ER497" s="183"/>
      <c r="ES497" s="183"/>
      <c r="ET497" s="183"/>
      <c r="EU497" s="183"/>
      <c r="EV497" s="182"/>
      <c r="EW497" s="183"/>
      <c r="EX497" s="183"/>
      <c r="EY497" s="183"/>
      <c r="EZ497" s="183"/>
      <c r="FA497" s="183"/>
      <c r="FB497" s="183"/>
      <c r="FC497" s="183"/>
      <c r="FD497" s="183"/>
      <c r="FE497" s="183"/>
      <c r="FF497" s="120"/>
      <c r="FP497" s="120"/>
      <c r="FZ497" s="120"/>
      <c r="GJ497" s="120"/>
      <c r="GT497" s="120"/>
      <c r="HD497" s="120"/>
      <c r="HN497" s="120"/>
      <c r="HX497" s="120"/>
      <c r="IH497" s="120"/>
      <c r="IR497" s="120"/>
      <c r="JB497" s="120"/>
      <c r="JL497" s="120"/>
      <c r="JV497" s="120"/>
      <c r="KF497" s="120"/>
    </row>
    <row xmlns:x14ac="http://schemas.microsoft.com/office/spreadsheetml/2009/9/ac" r="498" s="3" customFormat="true" x14ac:dyDescent="0.25">
      <c r="A498" s="370"/>
      <c r="B498" s="120"/>
      <c r="L498" s="120"/>
      <c r="V498" s="120"/>
      <c r="AF498" s="120"/>
      <c r="AP498" s="120"/>
      <c r="AZ498" s="120"/>
      <c r="BJ498" s="120"/>
      <c r="BT498" s="120"/>
      <c r="CD498" s="120"/>
      <c r="CN498" s="120"/>
      <c r="CX498" s="182"/>
      <c r="CY498" s="183"/>
      <c r="CZ498" s="183"/>
      <c r="DA498" s="183"/>
      <c r="DB498" s="183"/>
      <c r="DC498" s="183"/>
      <c r="DD498" s="183"/>
      <c r="DE498" s="183"/>
      <c r="DF498" s="183"/>
      <c r="DG498" s="183"/>
      <c r="DH498" s="120"/>
      <c r="DR498" s="120"/>
      <c r="EB498" s="120"/>
      <c r="EL498" s="182"/>
      <c r="EM498" s="183"/>
      <c r="EN498" s="183"/>
      <c r="EO498" s="183"/>
      <c r="EP498" s="183"/>
      <c r="EQ498" s="183"/>
      <c r="ER498" s="183"/>
      <c r="ES498" s="183"/>
      <c r="ET498" s="183"/>
      <c r="EU498" s="183"/>
      <c r="EV498" s="182"/>
      <c r="EW498" s="183"/>
      <c r="EX498" s="183"/>
      <c r="EY498" s="183"/>
      <c r="EZ498" s="183"/>
      <c r="FA498" s="183"/>
      <c r="FB498" s="183"/>
      <c r="FC498" s="183"/>
      <c r="FD498" s="183"/>
      <c r="FE498" s="183"/>
      <c r="FF498" s="120"/>
      <c r="FP498" s="120"/>
      <c r="FZ498" s="120"/>
      <c r="GJ498" s="120"/>
      <c r="GT498" s="120"/>
      <c r="HD498" s="120"/>
      <c r="HN498" s="120"/>
      <c r="HX498" s="120"/>
      <c r="IH498" s="120"/>
      <c r="IR498" s="120"/>
      <c r="JB498" s="120"/>
      <c r="JL498" s="120"/>
      <c r="JV498" s="120"/>
      <c r="KF498" s="120"/>
    </row>
    <row xmlns:x14ac="http://schemas.microsoft.com/office/spreadsheetml/2009/9/ac" r="499" s="3" customFormat="true" x14ac:dyDescent="0.25">
      <c r="A499" s="370"/>
      <c r="B499" s="120"/>
      <c r="L499" s="120"/>
      <c r="V499" s="120"/>
      <c r="AF499" s="120"/>
      <c r="AP499" s="120"/>
      <c r="AZ499" s="120"/>
      <c r="BJ499" s="120"/>
      <c r="BT499" s="120"/>
      <c r="CD499" s="120"/>
      <c r="CN499" s="120"/>
      <c r="CX499" s="182"/>
      <c r="CY499" s="183"/>
      <c r="CZ499" s="183"/>
      <c r="DA499" s="183"/>
      <c r="DB499" s="183"/>
      <c r="DC499" s="183"/>
      <c r="DD499" s="183"/>
      <c r="DE499" s="183"/>
      <c r="DF499" s="183"/>
      <c r="DG499" s="183"/>
      <c r="DH499" s="120"/>
      <c r="DR499" s="120"/>
      <c r="EB499" s="120"/>
      <c r="EL499" s="182"/>
      <c r="EM499" s="183"/>
      <c r="EN499" s="183"/>
      <c r="EO499" s="183"/>
      <c r="EP499" s="183"/>
      <c r="EQ499" s="183"/>
      <c r="ER499" s="183"/>
      <c r="ES499" s="183"/>
      <c r="ET499" s="183"/>
      <c r="EU499" s="183"/>
      <c r="EV499" s="182"/>
      <c r="EW499" s="183"/>
      <c r="EX499" s="183"/>
      <c r="EY499" s="183"/>
      <c r="EZ499" s="183"/>
      <c r="FA499" s="183"/>
      <c r="FB499" s="183"/>
      <c r="FC499" s="183"/>
      <c r="FD499" s="183"/>
      <c r="FE499" s="183"/>
      <c r="FF499" s="120"/>
      <c r="FP499" s="120"/>
      <c r="FZ499" s="120"/>
      <c r="GJ499" s="120"/>
      <c r="GT499" s="120"/>
      <c r="HD499" s="120"/>
      <c r="HN499" s="120"/>
      <c r="HX499" s="120"/>
      <c r="IH499" s="120"/>
      <c r="IR499" s="120"/>
      <c r="JB499" s="120"/>
      <c r="JL499" s="120"/>
      <c r="JV499" s="120"/>
      <c r="KF499" s="120"/>
    </row>
    <row xmlns:x14ac="http://schemas.microsoft.com/office/spreadsheetml/2009/9/ac" r="500" s="3" customFormat="true" x14ac:dyDescent="0.25">
      <c r="A500" s="370"/>
      <c r="B500" s="120"/>
      <c r="L500" s="120"/>
      <c r="V500" s="120"/>
      <c r="AF500" s="120"/>
      <c r="AP500" s="120"/>
      <c r="AZ500" s="120"/>
      <c r="BJ500" s="120"/>
      <c r="BT500" s="120"/>
      <c r="CD500" s="120"/>
      <c r="CN500" s="120"/>
      <c r="CX500" s="182"/>
      <c r="CY500" s="183"/>
      <c r="CZ500" s="183"/>
      <c r="DA500" s="183"/>
      <c r="DB500" s="183"/>
      <c r="DC500" s="183"/>
      <c r="DD500" s="183"/>
      <c r="DE500" s="183"/>
      <c r="DF500" s="183"/>
      <c r="DG500" s="183"/>
      <c r="DH500" s="120"/>
      <c r="DR500" s="120"/>
      <c r="EB500" s="120"/>
      <c r="EL500" s="182"/>
      <c r="EM500" s="183"/>
      <c r="EN500" s="183"/>
      <c r="EO500" s="183"/>
      <c r="EP500" s="183"/>
      <c r="EQ500" s="183"/>
      <c r="ER500" s="183"/>
      <c r="ES500" s="183"/>
      <c r="ET500" s="183"/>
      <c r="EU500" s="183"/>
      <c r="EV500" s="182"/>
      <c r="EW500" s="183"/>
      <c r="EX500" s="183"/>
      <c r="EY500" s="183"/>
      <c r="EZ500" s="183"/>
      <c r="FA500" s="183"/>
      <c r="FB500" s="183"/>
      <c r="FC500" s="183"/>
      <c r="FD500" s="183"/>
      <c r="FE500" s="183"/>
      <c r="FF500" s="120"/>
      <c r="FP500" s="120"/>
      <c r="FZ500" s="120"/>
      <c r="GJ500" s="120"/>
      <c r="GT500" s="120"/>
      <c r="HD500" s="120"/>
      <c r="HN500" s="120"/>
      <c r="HX500" s="120"/>
      <c r="IH500" s="120"/>
      <c r="IR500" s="120"/>
      <c r="JB500" s="120"/>
      <c r="JL500" s="120"/>
      <c r="JV500" s="120"/>
      <c r="KF500" s="120"/>
    </row>
    <row xmlns:x14ac="http://schemas.microsoft.com/office/spreadsheetml/2009/9/ac" r="501" s="3" customFormat="true" x14ac:dyDescent="0.25">
      <c r="A501" s="370"/>
      <c r="B501" s="120"/>
      <c r="L501" s="120"/>
      <c r="V501" s="120"/>
      <c r="AF501" s="120"/>
      <c r="AP501" s="120"/>
      <c r="AZ501" s="120"/>
      <c r="BJ501" s="120"/>
      <c r="BT501" s="120"/>
      <c r="CD501" s="120"/>
      <c r="CN501" s="120"/>
      <c r="CX501" s="182"/>
      <c r="CY501" s="183"/>
      <c r="CZ501" s="183"/>
      <c r="DA501" s="183"/>
      <c r="DB501" s="183"/>
      <c r="DC501" s="183"/>
      <c r="DD501" s="183"/>
      <c r="DE501" s="183"/>
      <c r="DF501" s="183"/>
      <c r="DG501" s="183"/>
      <c r="DH501" s="120"/>
      <c r="DR501" s="120"/>
      <c r="EB501" s="120"/>
      <c r="EL501" s="182"/>
      <c r="EM501" s="183"/>
      <c r="EN501" s="183"/>
      <c r="EO501" s="183"/>
      <c r="EP501" s="183"/>
      <c r="EQ501" s="183"/>
      <c r="ER501" s="183"/>
      <c r="ES501" s="183"/>
      <c r="ET501" s="183"/>
      <c r="EU501" s="183"/>
      <c r="EV501" s="182"/>
      <c r="EW501" s="183"/>
      <c r="EX501" s="183"/>
      <c r="EY501" s="183"/>
      <c r="EZ501" s="183"/>
      <c r="FA501" s="183"/>
      <c r="FB501" s="183"/>
      <c r="FC501" s="183"/>
      <c r="FD501" s="183"/>
      <c r="FE501" s="183"/>
      <c r="FF501" s="120"/>
      <c r="FP501" s="120"/>
      <c r="FZ501" s="120"/>
      <c r="GJ501" s="120"/>
      <c r="GT501" s="120"/>
      <c r="HD501" s="120"/>
      <c r="HN501" s="120"/>
      <c r="HX501" s="120"/>
      <c r="IH501" s="120"/>
      <c r="IR501" s="120"/>
      <c r="JB501" s="120"/>
      <c r="JL501" s="120"/>
      <c r="JV501" s="120"/>
      <c r="KF501" s="120"/>
    </row>
    <row xmlns:x14ac="http://schemas.microsoft.com/office/spreadsheetml/2009/9/ac" r="502" s="3" customFormat="true" x14ac:dyDescent="0.25">
      <c r="A502" s="370"/>
      <c r="B502" s="120"/>
      <c r="L502" s="120"/>
      <c r="V502" s="120"/>
      <c r="AF502" s="120"/>
      <c r="AP502" s="120"/>
      <c r="AZ502" s="120"/>
      <c r="BJ502" s="120"/>
      <c r="BT502" s="120"/>
      <c r="CD502" s="120"/>
      <c r="CN502" s="120"/>
      <c r="CX502" s="182"/>
      <c r="CY502" s="183"/>
      <c r="CZ502" s="183"/>
      <c r="DA502" s="183"/>
      <c r="DB502" s="183"/>
      <c r="DC502" s="183"/>
      <c r="DD502" s="183"/>
      <c r="DE502" s="183"/>
      <c r="DF502" s="183"/>
      <c r="DG502" s="183"/>
      <c r="DH502" s="120"/>
      <c r="DR502" s="120"/>
      <c r="EB502" s="120"/>
      <c r="EL502" s="182"/>
      <c r="EM502" s="183"/>
      <c r="EN502" s="183"/>
      <c r="EO502" s="183"/>
      <c r="EP502" s="183"/>
      <c r="EQ502" s="183"/>
      <c r="ER502" s="183"/>
      <c r="ES502" s="183"/>
      <c r="ET502" s="183"/>
      <c r="EU502" s="183"/>
      <c r="EV502" s="182"/>
      <c r="EW502" s="183"/>
      <c r="EX502" s="183"/>
      <c r="EY502" s="183"/>
      <c r="EZ502" s="183"/>
      <c r="FA502" s="183"/>
      <c r="FB502" s="183"/>
      <c r="FC502" s="183"/>
      <c r="FD502" s="183"/>
      <c r="FE502" s="183"/>
      <c r="FF502" s="120"/>
      <c r="FP502" s="120"/>
      <c r="FZ502" s="120"/>
      <c r="GJ502" s="120"/>
      <c r="GT502" s="120"/>
      <c r="HD502" s="120"/>
      <c r="HN502" s="120"/>
      <c r="HX502" s="120"/>
      <c r="IH502" s="120"/>
      <c r="IR502" s="120"/>
      <c r="JB502" s="120"/>
      <c r="JL502" s="120"/>
      <c r="JV502" s="120"/>
      <c r="KF502" s="120"/>
    </row>
    <row xmlns:x14ac="http://schemas.microsoft.com/office/spreadsheetml/2009/9/ac" r="503" s="3" customFormat="true" x14ac:dyDescent="0.25">
      <c r="A503" s="370"/>
      <c r="B503" s="120"/>
      <c r="L503" s="120"/>
      <c r="V503" s="120"/>
      <c r="AF503" s="120"/>
      <c r="AP503" s="120"/>
      <c r="AZ503" s="120"/>
      <c r="BJ503" s="120"/>
      <c r="BT503" s="120"/>
      <c r="CD503" s="120"/>
      <c r="CN503" s="120"/>
      <c r="CX503" s="182"/>
      <c r="CY503" s="183"/>
      <c r="CZ503" s="183"/>
      <c r="DA503" s="183"/>
      <c r="DB503" s="183"/>
      <c r="DC503" s="183"/>
      <c r="DD503" s="183"/>
      <c r="DE503" s="183"/>
      <c r="DF503" s="183"/>
      <c r="DG503" s="183"/>
      <c r="DH503" s="120"/>
      <c r="DR503" s="120"/>
      <c r="EB503" s="120"/>
      <c r="EL503" s="182"/>
      <c r="EM503" s="183"/>
      <c r="EN503" s="183"/>
      <c r="EO503" s="183"/>
      <c r="EP503" s="183"/>
      <c r="EQ503" s="183"/>
      <c r="ER503" s="183"/>
      <c r="ES503" s="183"/>
      <c r="ET503" s="183"/>
      <c r="EU503" s="183"/>
      <c r="EV503" s="182"/>
      <c r="EW503" s="183"/>
      <c r="EX503" s="183"/>
      <c r="EY503" s="183"/>
      <c r="EZ503" s="183"/>
      <c r="FA503" s="183"/>
      <c r="FB503" s="183"/>
      <c r="FC503" s="183"/>
      <c r="FD503" s="183"/>
      <c r="FE503" s="183"/>
      <c r="FF503" s="120"/>
      <c r="FP503" s="120"/>
      <c r="FZ503" s="120"/>
      <c r="GJ503" s="120"/>
      <c r="GT503" s="120"/>
      <c r="HD503" s="120"/>
      <c r="HN503" s="120"/>
      <c r="HX503" s="120"/>
      <c r="IH503" s="120"/>
      <c r="IR503" s="120"/>
      <c r="JB503" s="120"/>
      <c r="JL503" s="120"/>
      <c r="JV503" s="120"/>
      <c r="KF503" s="120"/>
    </row>
    <row xmlns:x14ac="http://schemas.microsoft.com/office/spreadsheetml/2009/9/ac" r="504" s="3" customFormat="true" x14ac:dyDescent="0.25">
      <c r="A504" s="370"/>
      <c r="B504" s="120"/>
      <c r="L504" s="120"/>
      <c r="V504" s="120"/>
      <c r="AF504" s="120"/>
      <c r="AP504" s="120"/>
      <c r="AZ504" s="120"/>
      <c r="BJ504" s="120"/>
      <c r="BT504" s="120"/>
      <c r="CD504" s="120"/>
      <c r="CN504" s="120"/>
      <c r="CX504" s="182"/>
      <c r="CY504" s="183"/>
      <c r="CZ504" s="183"/>
      <c r="DA504" s="183"/>
      <c r="DB504" s="183"/>
      <c r="DC504" s="183"/>
      <c r="DD504" s="183"/>
      <c r="DE504" s="183"/>
      <c r="DF504" s="183"/>
      <c r="DG504" s="183"/>
      <c r="DH504" s="120"/>
      <c r="DR504" s="120"/>
      <c r="EB504" s="120"/>
      <c r="EL504" s="182"/>
      <c r="EM504" s="183"/>
      <c r="EN504" s="183"/>
      <c r="EO504" s="183"/>
      <c r="EP504" s="183"/>
      <c r="EQ504" s="183"/>
      <c r="ER504" s="183"/>
      <c r="ES504" s="183"/>
      <c r="ET504" s="183"/>
      <c r="EU504" s="183"/>
      <c r="EV504" s="182"/>
      <c r="EW504" s="183"/>
      <c r="EX504" s="183"/>
      <c r="EY504" s="183"/>
      <c r="EZ504" s="183"/>
      <c r="FA504" s="183"/>
      <c r="FB504" s="183"/>
      <c r="FC504" s="183"/>
      <c r="FD504" s="183"/>
      <c r="FE504" s="183"/>
      <c r="FF504" s="120"/>
      <c r="FP504" s="120"/>
      <c r="FZ504" s="120"/>
      <c r="GJ504" s="120"/>
      <c r="GT504" s="120"/>
      <c r="HD504" s="120"/>
      <c r="HN504" s="120"/>
      <c r="HX504" s="120"/>
      <c r="IH504" s="120"/>
      <c r="IR504" s="120"/>
      <c r="JB504" s="120"/>
      <c r="JL504" s="120"/>
      <c r="JV504" s="120"/>
      <c r="KF504" s="120"/>
    </row>
    <row xmlns:x14ac="http://schemas.microsoft.com/office/spreadsheetml/2009/9/ac" r="505" s="3" customFormat="true" x14ac:dyDescent="0.25">
      <c r="A505" s="370"/>
      <c r="B505" s="120"/>
      <c r="L505" s="120"/>
      <c r="V505" s="120"/>
      <c r="AF505" s="120"/>
      <c r="AP505" s="120"/>
      <c r="AZ505" s="120"/>
      <c r="BJ505" s="120"/>
      <c r="BT505" s="120"/>
      <c r="CD505" s="120"/>
      <c r="CN505" s="120"/>
      <c r="CX505" s="182"/>
      <c r="CY505" s="183"/>
      <c r="CZ505" s="183"/>
      <c r="DA505" s="183"/>
      <c r="DB505" s="183"/>
      <c r="DC505" s="183"/>
      <c r="DD505" s="183"/>
      <c r="DE505" s="183"/>
      <c r="DF505" s="183"/>
      <c r="DG505" s="183"/>
      <c r="DH505" s="120"/>
      <c r="DR505" s="120"/>
      <c r="EB505" s="120"/>
      <c r="EL505" s="182"/>
      <c r="EM505" s="183"/>
      <c r="EN505" s="183"/>
      <c r="EO505" s="183"/>
      <c r="EP505" s="183"/>
      <c r="EQ505" s="183"/>
      <c r="ER505" s="183"/>
      <c r="ES505" s="183"/>
      <c r="ET505" s="183"/>
      <c r="EU505" s="183"/>
      <c r="EV505" s="182"/>
      <c r="EW505" s="183"/>
      <c r="EX505" s="183"/>
      <c r="EY505" s="183"/>
      <c r="EZ505" s="183"/>
      <c r="FA505" s="183"/>
      <c r="FB505" s="183"/>
      <c r="FC505" s="183"/>
      <c r="FD505" s="183"/>
      <c r="FE505" s="183"/>
      <c r="FF505" s="120"/>
      <c r="FP505" s="120"/>
      <c r="FZ505" s="120"/>
      <c r="GJ505" s="120"/>
      <c r="GT505" s="120"/>
      <c r="HD505" s="120"/>
      <c r="HN505" s="120"/>
      <c r="HX505" s="120"/>
      <c r="IH505" s="120"/>
      <c r="IR505" s="120"/>
      <c r="JB505" s="120"/>
      <c r="JL505" s="120"/>
      <c r="JV505" s="120"/>
      <c r="KF505" s="120"/>
    </row>
    <row xmlns:x14ac="http://schemas.microsoft.com/office/spreadsheetml/2009/9/ac" r="506" s="3" customFormat="true" x14ac:dyDescent="0.25">
      <c r="A506" s="370"/>
      <c r="B506" s="120"/>
      <c r="L506" s="120"/>
      <c r="V506" s="120"/>
      <c r="AF506" s="120"/>
      <c r="AP506" s="120"/>
      <c r="AZ506" s="120"/>
      <c r="BJ506" s="120"/>
      <c r="BT506" s="120"/>
      <c r="CD506" s="120"/>
      <c r="CN506" s="120"/>
      <c r="CX506" s="182"/>
      <c r="CY506" s="183"/>
      <c r="CZ506" s="183"/>
      <c r="DA506" s="183"/>
      <c r="DB506" s="183"/>
      <c r="DC506" s="183"/>
      <c r="DD506" s="183"/>
      <c r="DE506" s="183"/>
      <c r="DF506" s="183"/>
      <c r="DG506" s="183"/>
      <c r="DH506" s="120"/>
      <c r="DR506" s="120"/>
      <c r="EB506" s="120"/>
      <c r="EL506" s="182"/>
      <c r="EM506" s="183"/>
      <c r="EN506" s="183"/>
      <c r="EO506" s="183"/>
      <c r="EP506" s="183"/>
      <c r="EQ506" s="183"/>
      <c r="ER506" s="183"/>
      <c r="ES506" s="183"/>
      <c r="ET506" s="183"/>
      <c r="EU506" s="183"/>
      <c r="EV506" s="182"/>
      <c r="EW506" s="183"/>
      <c r="EX506" s="183"/>
      <c r="EY506" s="183"/>
      <c r="EZ506" s="183"/>
      <c r="FA506" s="183"/>
      <c r="FB506" s="183"/>
      <c r="FC506" s="183"/>
      <c r="FD506" s="183"/>
      <c r="FE506" s="183"/>
      <c r="FF506" s="120"/>
      <c r="FP506" s="120"/>
      <c r="FZ506" s="120"/>
      <c r="GJ506" s="120"/>
      <c r="GT506" s="120"/>
      <c r="HD506" s="120"/>
      <c r="HN506" s="120"/>
      <c r="HX506" s="120"/>
      <c r="IH506" s="120"/>
      <c r="IR506" s="120"/>
      <c r="JB506" s="120"/>
      <c r="JL506" s="120"/>
      <c r="JV506" s="120"/>
      <c r="KF506" s="120"/>
    </row>
    <row xmlns:x14ac="http://schemas.microsoft.com/office/spreadsheetml/2009/9/ac" r="507" s="3" customFormat="true" x14ac:dyDescent="0.25">
      <c r="A507" s="370"/>
      <c r="B507" s="120"/>
      <c r="L507" s="120"/>
      <c r="V507" s="120"/>
      <c r="AF507" s="120"/>
      <c r="AP507" s="120"/>
      <c r="AZ507" s="120"/>
      <c r="BJ507" s="120"/>
      <c r="BT507" s="120"/>
      <c r="CD507" s="120"/>
      <c r="CN507" s="120"/>
      <c r="CX507" s="182"/>
      <c r="CY507" s="183"/>
      <c r="CZ507" s="183"/>
      <c r="DA507" s="183"/>
      <c r="DB507" s="183"/>
      <c r="DC507" s="183"/>
      <c r="DD507" s="183"/>
      <c r="DE507" s="183"/>
      <c r="DF507" s="183"/>
      <c r="DG507" s="183"/>
      <c r="DH507" s="120"/>
      <c r="DR507" s="120"/>
      <c r="EB507" s="120"/>
      <c r="EL507" s="182"/>
      <c r="EM507" s="183"/>
      <c r="EN507" s="183"/>
      <c r="EO507" s="183"/>
      <c r="EP507" s="183"/>
      <c r="EQ507" s="183"/>
      <c r="ER507" s="183"/>
      <c r="ES507" s="183"/>
      <c r="ET507" s="183"/>
      <c r="EU507" s="183"/>
      <c r="EV507" s="182"/>
      <c r="EW507" s="183"/>
      <c r="EX507" s="183"/>
      <c r="EY507" s="183"/>
      <c r="EZ507" s="183"/>
      <c r="FA507" s="183"/>
      <c r="FB507" s="183"/>
      <c r="FC507" s="183"/>
      <c r="FD507" s="183"/>
      <c r="FE507" s="183"/>
      <c r="FF507" s="120"/>
      <c r="FP507" s="120"/>
      <c r="FZ507" s="120"/>
      <c r="GJ507" s="120"/>
      <c r="GT507" s="120"/>
      <c r="HD507" s="120"/>
      <c r="HN507" s="120"/>
      <c r="HX507" s="120"/>
      <c r="IH507" s="120"/>
      <c r="IR507" s="120"/>
      <c r="JB507" s="120"/>
      <c r="JL507" s="120"/>
      <c r="JV507" s="120"/>
      <c r="KF507" s="120"/>
    </row>
    <row xmlns:x14ac="http://schemas.microsoft.com/office/spreadsheetml/2009/9/ac" r="508" s="3" customFormat="true" x14ac:dyDescent="0.25">
      <c r="A508" s="370"/>
      <c r="B508" s="120"/>
      <c r="L508" s="120"/>
      <c r="V508" s="120"/>
      <c r="AF508" s="120"/>
      <c r="AP508" s="120"/>
      <c r="AZ508" s="120"/>
      <c r="BJ508" s="120"/>
      <c r="BT508" s="120"/>
      <c r="CD508" s="120"/>
      <c r="CN508" s="120"/>
      <c r="CX508" s="182"/>
      <c r="CY508" s="183"/>
      <c r="CZ508" s="183"/>
      <c r="DA508" s="183"/>
      <c r="DB508" s="183"/>
      <c r="DC508" s="183"/>
      <c r="DD508" s="183"/>
      <c r="DE508" s="183"/>
      <c r="DF508" s="183"/>
      <c r="DG508" s="183"/>
      <c r="DH508" s="120"/>
      <c r="DR508" s="120"/>
      <c r="EB508" s="120"/>
      <c r="EL508" s="182"/>
      <c r="EM508" s="183"/>
      <c r="EN508" s="183"/>
      <c r="EO508" s="183"/>
      <c r="EP508" s="183"/>
      <c r="EQ508" s="183"/>
      <c r="ER508" s="183"/>
      <c r="ES508" s="183"/>
      <c r="ET508" s="183"/>
      <c r="EU508" s="183"/>
      <c r="EV508" s="182"/>
      <c r="EW508" s="183"/>
      <c r="EX508" s="183"/>
      <c r="EY508" s="183"/>
      <c r="EZ508" s="183"/>
      <c r="FA508" s="183"/>
      <c r="FB508" s="183"/>
      <c r="FC508" s="183"/>
      <c r="FD508" s="183"/>
      <c r="FE508" s="183"/>
      <c r="FF508" s="120"/>
      <c r="FP508" s="120"/>
      <c r="FZ508" s="120"/>
      <c r="GJ508" s="120"/>
      <c r="GT508" s="120"/>
      <c r="HD508" s="120"/>
      <c r="HN508" s="120"/>
      <c r="HX508" s="120"/>
      <c r="IH508" s="120"/>
      <c r="IR508" s="120"/>
      <c r="JB508" s="120"/>
      <c r="JL508" s="120"/>
      <c r="JV508" s="120"/>
      <c r="KF508" s="120"/>
    </row>
    <row xmlns:x14ac="http://schemas.microsoft.com/office/spreadsheetml/2009/9/ac" r="509" s="3" customFormat="true" x14ac:dyDescent="0.25">
      <c r="A509" s="370"/>
      <c r="B509" s="120"/>
      <c r="L509" s="120"/>
      <c r="V509" s="120"/>
      <c r="AF509" s="120"/>
      <c r="AP509" s="120"/>
      <c r="AZ509" s="120"/>
      <c r="BJ509" s="120"/>
      <c r="BT509" s="120"/>
      <c r="CD509" s="120"/>
      <c r="CN509" s="120"/>
      <c r="CX509" s="182"/>
      <c r="CY509" s="183"/>
      <c r="CZ509" s="183"/>
      <c r="DA509" s="183"/>
      <c r="DB509" s="183"/>
      <c r="DC509" s="183"/>
      <c r="DD509" s="183"/>
      <c r="DE509" s="183"/>
      <c r="DF509" s="183"/>
      <c r="DG509" s="183"/>
      <c r="DH509" s="120"/>
      <c r="DR509" s="120"/>
      <c r="EB509" s="120"/>
      <c r="EL509" s="182"/>
      <c r="EM509" s="183"/>
      <c r="EN509" s="183"/>
      <c r="EO509" s="183"/>
      <c r="EP509" s="183"/>
      <c r="EQ509" s="183"/>
      <c r="ER509" s="183"/>
      <c r="ES509" s="183"/>
      <c r="ET509" s="183"/>
      <c r="EU509" s="183"/>
      <c r="EV509" s="182"/>
      <c r="EW509" s="183"/>
      <c r="EX509" s="183"/>
      <c r="EY509" s="183"/>
      <c r="EZ509" s="183"/>
      <c r="FA509" s="183"/>
      <c r="FB509" s="183"/>
      <c r="FC509" s="183"/>
      <c r="FD509" s="183"/>
      <c r="FE509" s="183"/>
      <c r="FF509" s="120"/>
      <c r="FP509" s="120"/>
      <c r="FZ509" s="120"/>
      <c r="GJ509" s="120"/>
      <c r="GT509" s="120"/>
      <c r="HD509" s="120"/>
      <c r="HN509" s="120"/>
      <c r="HX509" s="120"/>
      <c r="IH509" s="120"/>
      <c r="IR509" s="120"/>
      <c r="JB509" s="120"/>
      <c r="JL509" s="120"/>
      <c r="JV509" s="120"/>
      <c r="KF509" s="120"/>
    </row>
    <row xmlns:x14ac="http://schemas.microsoft.com/office/spreadsheetml/2009/9/ac" r="510" s="3" customFormat="true" x14ac:dyDescent="0.25">
      <c r="A510" s="370"/>
      <c r="B510" s="120"/>
      <c r="L510" s="120"/>
      <c r="V510" s="120"/>
      <c r="AF510" s="120"/>
      <c r="AP510" s="120"/>
      <c r="AZ510" s="120"/>
      <c r="BJ510" s="120"/>
      <c r="BT510" s="120"/>
      <c r="CD510" s="120"/>
      <c r="CN510" s="120"/>
      <c r="CX510" s="182"/>
      <c r="CY510" s="183"/>
      <c r="CZ510" s="183"/>
      <c r="DA510" s="183"/>
      <c r="DB510" s="183"/>
      <c r="DC510" s="183"/>
      <c r="DD510" s="183"/>
      <c r="DE510" s="183"/>
      <c r="DF510" s="183"/>
      <c r="DG510" s="183"/>
      <c r="DH510" s="120"/>
      <c r="DR510" s="120"/>
      <c r="EB510" s="120"/>
      <c r="EL510" s="182"/>
      <c r="EM510" s="183"/>
      <c r="EN510" s="183"/>
      <c r="EO510" s="183"/>
      <c r="EP510" s="183"/>
      <c r="EQ510" s="183"/>
      <c r="ER510" s="183"/>
      <c r="ES510" s="183"/>
      <c r="ET510" s="183"/>
      <c r="EU510" s="183"/>
      <c r="EV510" s="182"/>
      <c r="EW510" s="183"/>
      <c r="EX510" s="183"/>
      <c r="EY510" s="183"/>
      <c r="EZ510" s="183"/>
      <c r="FA510" s="183"/>
      <c r="FB510" s="183"/>
      <c r="FC510" s="183"/>
      <c r="FD510" s="183"/>
      <c r="FE510" s="183"/>
      <c r="FF510" s="120"/>
      <c r="FP510" s="120"/>
      <c r="FZ510" s="120"/>
      <c r="GJ510" s="120"/>
      <c r="GT510" s="120"/>
      <c r="HD510" s="120"/>
      <c r="HN510" s="120"/>
      <c r="HX510" s="120"/>
      <c r="IH510" s="120"/>
      <c r="IR510" s="120"/>
      <c r="JB510" s="120"/>
      <c r="JL510" s="120"/>
      <c r="JV510" s="120"/>
      <c r="KF510" s="120"/>
    </row>
    <row xmlns:x14ac="http://schemas.microsoft.com/office/spreadsheetml/2009/9/ac" r="511" s="3" customFormat="true" x14ac:dyDescent="0.25">
      <c r="A511" s="370"/>
      <c r="B511" s="120"/>
      <c r="L511" s="120"/>
      <c r="V511" s="120"/>
      <c r="AF511" s="120"/>
      <c r="AP511" s="120"/>
      <c r="AZ511" s="120"/>
      <c r="BJ511" s="120"/>
      <c r="BT511" s="120"/>
      <c r="CD511" s="120"/>
      <c r="CN511" s="120"/>
      <c r="CX511" s="182"/>
      <c r="CY511" s="183"/>
      <c r="CZ511" s="183"/>
      <c r="DA511" s="183"/>
      <c r="DB511" s="183"/>
      <c r="DC511" s="183"/>
      <c r="DD511" s="183"/>
      <c r="DE511" s="183"/>
      <c r="DF511" s="183"/>
      <c r="DG511" s="183"/>
      <c r="DH511" s="120"/>
      <c r="DR511" s="120"/>
      <c r="EB511" s="120"/>
      <c r="EL511" s="182"/>
      <c r="EM511" s="183"/>
      <c r="EN511" s="183"/>
      <c r="EO511" s="183"/>
      <c r="EP511" s="183"/>
      <c r="EQ511" s="183"/>
      <c r="ER511" s="183"/>
      <c r="ES511" s="183"/>
      <c r="ET511" s="183"/>
      <c r="EU511" s="183"/>
      <c r="EV511" s="182"/>
      <c r="EW511" s="183"/>
      <c r="EX511" s="183"/>
      <c r="EY511" s="183"/>
      <c r="EZ511" s="183"/>
      <c r="FA511" s="183"/>
      <c r="FB511" s="183"/>
      <c r="FC511" s="183"/>
      <c r="FD511" s="183"/>
      <c r="FE511" s="183"/>
      <c r="FF511" s="120"/>
      <c r="FP511" s="120"/>
      <c r="FZ511" s="120"/>
      <c r="GJ511" s="120"/>
      <c r="GT511" s="120"/>
      <c r="HD511" s="120"/>
      <c r="HN511" s="120"/>
      <c r="HX511" s="120"/>
      <c r="IH511" s="120"/>
      <c r="IR511" s="120"/>
      <c r="JB511" s="120"/>
      <c r="JL511" s="120"/>
      <c r="JV511" s="120"/>
      <c r="KF511" s="120"/>
    </row>
    <row xmlns:x14ac="http://schemas.microsoft.com/office/spreadsheetml/2009/9/ac" r="512" s="3" customFormat="true" x14ac:dyDescent="0.25">
      <c r="A512" s="370"/>
      <c r="B512" s="120"/>
      <c r="L512" s="120"/>
      <c r="V512" s="120"/>
      <c r="AF512" s="120"/>
      <c r="AP512" s="120"/>
      <c r="AZ512" s="120"/>
      <c r="BJ512" s="120"/>
      <c r="BT512" s="120"/>
      <c r="CD512" s="120"/>
      <c r="CN512" s="120"/>
      <c r="CX512" s="182"/>
      <c r="CY512" s="183"/>
      <c r="CZ512" s="183"/>
      <c r="DA512" s="183"/>
      <c r="DB512" s="183"/>
      <c r="DC512" s="183"/>
      <c r="DD512" s="183"/>
      <c r="DE512" s="183"/>
      <c r="DF512" s="183"/>
      <c r="DG512" s="183"/>
      <c r="DH512" s="120"/>
      <c r="DR512" s="120"/>
      <c r="EB512" s="120"/>
      <c r="EL512" s="182"/>
      <c r="EM512" s="183"/>
      <c r="EN512" s="183"/>
      <c r="EO512" s="183"/>
      <c r="EP512" s="183"/>
      <c r="EQ512" s="183"/>
      <c r="ER512" s="183"/>
      <c r="ES512" s="183"/>
      <c r="ET512" s="183"/>
      <c r="EU512" s="183"/>
      <c r="EV512" s="182"/>
      <c r="EW512" s="183"/>
      <c r="EX512" s="183"/>
      <c r="EY512" s="183"/>
      <c r="EZ512" s="183"/>
      <c r="FA512" s="183"/>
      <c r="FB512" s="183"/>
      <c r="FC512" s="183"/>
      <c r="FD512" s="183"/>
      <c r="FE512" s="183"/>
      <c r="FF512" s="120"/>
      <c r="FP512" s="120"/>
      <c r="FZ512" s="120"/>
      <c r="GJ512" s="120"/>
      <c r="GT512" s="120"/>
      <c r="HD512" s="120"/>
      <c r="HN512" s="120"/>
      <c r="HX512" s="120"/>
      <c r="IH512" s="120"/>
      <c r="IR512" s="120"/>
      <c r="JB512" s="120"/>
      <c r="JL512" s="120"/>
      <c r="JV512" s="120"/>
      <c r="KF512" s="120"/>
    </row>
    <row xmlns:x14ac="http://schemas.microsoft.com/office/spreadsheetml/2009/9/ac" r="513" s="3" customFormat="true" x14ac:dyDescent="0.25">
      <c r="A513" s="370"/>
      <c r="B513" s="120"/>
      <c r="L513" s="120"/>
      <c r="V513" s="120"/>
      <c r="AF513" s="120"/>
      <c r="AP513" s="120"/>
      <c r="AZ513" s="120"/>
      <c r="BJ513" s="120"/>
      <c r="BT513" s="120"/>
      <c r="CD513" s="120"/>
      <c r="CN513" s="120"/>
      <c r="CX513" s="182"/>
      <c r="CY513" s="183"/>
      <c r="CZ513" s="183"/>
      <c r="DA513" s="183"/>
      <c r="DB513" s="183"/>
      <c r="DC513" s="183"/>
      <c r="DD513" s="183"/>
      <c r="DE513" s="183"/>
      <c r="DF513" s="183"/>
      <c r="DG513" s="183"/>
      <c r="DH513" s="120"/>
      <c r="DR513" s="120"/>
      <c r="EB513" s="120"/>
      <c r="EL513" s="182"/>
      <c r="EM513" s="183"/>
      <c r="EN513" s="183"/>
      <c r="EO513" s="183"/>
      <c r="EP513" s="183"/>
      <c r="EQ513" s="183"/>
      <c r="ER513" s="183"/>
      <c r="ES513" s="183"/>
      <c r="ET513" s="183"/>
      <c r="EU513" s="183"/>
      <c r="EV513" s="182"/>
      <c r="EW513" s="183"/>
      <c r="EX513" s="183"/>
      <c r="EY513" s="183"/>
      <c r="EZ513" s="183"/>
      <c r="FA513" s="183"/>
      <c r="FB513" s="183"/>
      <c r="FC513" s="183"/>
      <c r="FD513" s="183"/>
      <c r="FE513" s="183"/>
      <c r="FF513" s="120"/>
      <c r="FP513" s="120"/>
      <c r="FZ513" s="120"/>
      <c r="GJ513" s="120"/>
      <c r="GT513" s="120"/>
      <c r="HD513" s="120"/>
      <c r="HN513" s="120"/>
      <c r="HX513" s="120"/>
      <c r="IH513" s="120"/>
      <c r="IR513" s="120"/>
      <c r="JB513" s="120"/>
      <c r="JL513" s="120"/>
      <c r="JV513" s="120"/>
      <c r="KF513" s="120"/>
    </row>
    <row xmlns:x14ac="http://schemas.microsoft.com/office/spreadsheetml/2009/9/ac" r="514" s="3" customFormat="true" x14ac:dyDescent="0.25">
      <c r="A514" s="370"/>
      <c r="B514" s="120"/>
      <c r="L514" s="120"/>
      <c r="V514" s="120"/>
      <c r="AF514" s="120"/>
      <c r="AP514" s="120"/>
      <c r="AZ514" s="120"/>
      <c r="BJ514" s="120"/>
      <c r="BT514" s="120"/>
      <c r="CD514" s="120"/>
      <c r="CN514" s="120"/>
      <c r="CX514" s="182"/>
      <c r="CY514" s="183"/>
      <c r="CZ514" s="183"/>
      <c r="DA514" s="183"/>
      <c r="DB514" s="183"/>
      <c r="DC514" s="183"/>
      <c r="DD514" s="183"/>
      <c r="DE514" s="183"/>
      <c r="DF514" s="183"/>
      <c r="DG514" s="183"/>
      <c r="DH514" s="120"/>
      <c r="DR514" s="120"/>
      <c r="EB514" s="120"/>
      <c r="EL514" s="182"/>
      <c r="EM514" s="183"/>
      <c r="EN514" s="183"/>
      <c r="EO514" s="183"/>
      <c r="EP514" s="183"/>
      <c r="EQ514" s="183"/>
      <c r="ER514" s="183"/>
      <c r="ES514" s="183"/>
      <c r="ET514" s="183"/>
      <c r="EU514" s="183"/>
      <c r="EV514" s="182"/>
      <c r="EW514" s="183"/>
      <c r="EX514" s="183"/>
      <c r="EY514" s="183"/>
      <c r="EZ514" s="183"/>
      <c r="FA514" s="183"/>
      <c r="FB514" s="183"/>
      <c r="FC514" s="183"/>
      <c r="FD514" s="183"/>
      <c r="FE514" s="183"/>
      <c r="FF514" s="120"/>
      <c r="FP514" s="120"/>
      <c r="FZ514" s="120"/>
      <c r="GJ514" s="120"/>
      <c r="GT514" s="120"/>
      <c r="HD514" s="120"/>
      <c r="HN514" s="120"/>
      <c r="HX514" s="120"/>
      <c r="IH514" s="120"/>
      <c r="IR514" s="120"/>
      <c r="JB514" s="120"/>
      <c r="JL514" s="120"/>
      <c r="JV514" s="120"/>
      <c r="KF514" s="120"/>
    </row>
    <row xmlns:x14ac="http://schemas.microsoft.com/office/spreadsheetml/2009/9/ac" r="515" s="3" customFormat="true" x14ac:dyDescent="0.25">
      <c r="A515" s="370"/>
      <c r="B515" s="120"/>
      <c r="L515" s="120"/>
      <c r="V515" s="120"/>
      <c r="AF515" s="120"/>
      <c r="AP515" s="120"/>
      <c r="AZ515" s="120"/>
      <c r="BJ515" s="120"/>
      <c r="BT515" s="120"/>
      <c r="CD515" s="120"/>
      <c r="CN515" s="120"/>
      <c r="CX515" s="182"/>
      <c r="CY515" s="183"/>
      <c r="CZ515" s="183"/>
      <c r="DA515" s="183"/>
      <c r="DB515" s="183"/>
      <c r="DC515" s="183"/>
      <c r="DD515" s="183"/>
      <c r="DE515" s="183"/>
      <c r="DF515" s="183"/>
      <c r="DG515" s="183"/>
      <c r="DH515" s="120"/>
      <c r="DR515" s="120"/>
      <c r="EB515" s="120"/>
      <c r="EL515" s="182"/>
      <c r="EM515" s="183"/>
      <c r="EN515" s="183"/>
      <c r="EO515" s="183"/>
      <c r="EP515" s="183"/>
      <c r="EQ515" s="183"/>
      <c r="ER515" s="183"/>
      <c r="ES515" s="183"/>
      <c r="ET515" s="183"/>
      <c r="EU515" s="183"/>
      <c r="EV515" s="182"/>
      <c r="EW515" s="183"/>
      <c r="EX515" s="183"/>
      <c r="EY515" s="183"/>
      <c r="EZ515" s="183"/>
      <c r="FA515" s="183"/>
      <c r="FB515" s="183"/>
      <c r="FC515" s="183"/>
      <c r="FD515" s="183"/>
      <c r="FE515" s="183"/>
      <c r="FF515" s="120"/>
      <c r="FP515" s="120"/>
      <c r="FZ515" s="120"/>
      <c r="GJ515" s="120"/>
      <c r="GT515" s="120"/>
      <c r="HD515" s="120"/>
      <c r="HN515" s="120"/>
      <c r="HX515" s="120"/>
      <c r="IH515" s="120"/>
      <c r="IR515" s="120"/>
      <c r="JB515" s="120"/>
      <c r="JL515" s="120"/>
      <c r="JV515" s="120"/>
      <c r="KF515" s="120"/>
    </row>
    <row xmlns:x14ac="http://schemas.microsoft.com/office/spreadsheetml/2009/9/ac" r="516" s="3" customFormat="true" x14ac:dyDescent="0.25">
      <c r="A516" s="370"/>
      <c r="B516" s="120"/>
      <c r="L516" s="120"/>
      <c r="V516" s="120"/>
      <c r="AF516" s="120"/>
      <c r="AP516" s="120"/>
      <c r="AZ516" s="120"/>
      <c r="BJ516" s="120"/>
      <c r="BT516" s="120"/>
      <c r="CD516" s="120"/>
      <c r="CN516" s="120"/>
      <c r="CX516" s="182"/>
      <c r="CY516" s="183"/>
      <c r="CZ516" s="183"/>
      <c r="DA516" s="183"/>
      <c r="DB516" s="183"/>
      <c r="DC516" s="183"/>
      <c r="DD516" s="183"/>
      <c r="DE516" s="183"/>
      <c r="DF516" s="183"/>
      <c r="DG516" s="183"/>
      <c r="DH516" s="120"/>
      <c r="DR516" s="120"/>
      <c r="EB516" s="120"/>
      <c r="EL516" s="182"/>
      <c r="EM516" s="183"/>
      <c r="EN516" s="183"/>
      <c r="EO516" s="183"/>
      <c r="EP516" s="183"/>
      <c r="EQ516" s="183"/>
      <c r="ER516" s="183"/>
      <c r="ES516" s="183"/>
      <c r="ET516" s="183"/>
      <c r="EU516" s="183"/>
      <c r="EV516" s="182"/>
      <c r="EW516" s="183"/>
      <c r="EX516" s="183"/>
      <c r="EY516" s="183"/>
      <c r="EZ516" s="183"/>
      <c r="FA516" s="183"/>
      <c r="FB516" s="183"/>
      <c r="FC516" s="183"/>
      <c r="FD516" s="183"/>
      <c r="FE516" s="183"/>
      <c r="FF516" s="120"/>
      <c r="FP516" s="120"/>
      <c r="FZ516" s="120"/>
      <c r="GJ516" s="120"/>
      <c r="GT516" s="120"/>
      <c r="HD516" s="120"/>
      <c r="HN516" s="120"/>
      <c r="HX516" s="120"/>
      <c r="IH516" s="120"/>
      <c r="IR516" s="120"/>
      <c r="JB516" s="120"/>
      <c r="JL516" s="120"/>
      <c r="JV516" s="120"/>
      <c r="KF516" s="120"/>
    </row>
    <row xmlns:x14ac="http://schemas.microsoft.com/office/spreadsheetml/2009/9/ac" r="517" s="3" customFormat="true" x14ac:dyDescent="0.25">
      <c r="A517" s="370"/>
      <c r="B517" s="120"/>
      <c r="L517" s="120"/>
      <c r="V517" s="120"/>
      <c r="AF517" s="120"/>
      <c r="AP517" s="120"/>
      <c r="AZ517" s="120"/>
      <c r="BJ517" s="120"/>
      <c r="BT517" s="120"/>
      <c r="CD517" s="120"/>
      <c r="CN517" s="120"/>
      <c r="CX517" s="182"/>
      <c r="CY517" s="183"/>
      <c r="CZ517" s="183"/>
      <c r="DA517" s="183"/>
      <c r="DB517" s="183"/>
      <c r="DC517" s="183"/>
      <c r="DD517" s="183"/>
      <c r="DE517" s="183"/>
      <c r="DF517" s="183"/>
      <c r="DG517" s="183"/>
      <c r="DH517" s="120"/>
      <c r="DR517" s="120"/>
      <c r="EB517" s="120"/>
      <c r="EL517" s="182"/>
      <c r="EM517" s="183"/>
      <c r="EN517" s="183"/>
      <c r="EO517" s="183"/>
      <c r="EP517" s="183"/>
      <c r="EQ517" s="183"/>
      <c r="ER517" s="183"/>
      <c r="ES517" s="183"/>
      <c r="ET517" s="183"/>
      <c r="EU517" s="183"/>
      <c r="EV517" s="182"/>
      <c r="EW517" s="183"/>
      <c r="EX517" s="183"/>
      <c r="EY517" s="183"/>
      <c r="EZ517" s="183"/>
      <c r="FA517" s="183"/>
      <c r="FB517" s="183"/>
      <c r="FC517" s="183"/>
      <c r="FD517" s="183"/>
      <c r="FE517" s="183"/>
      <c r="FF517" s="120"/>
      <c r="FP517" s="120"/>
      <c r="FZ517" s="120"/>
      <c r="GJ517" s="120"/>
      <c r="GT517" s="120"/>
      <c r="HD517" s="120"/>
      <c r="HN517" s="120"/>
      <c r="HX517" s="120"/>
      <c r="IH517" s="120"/>
      <c r="IR517" s="120"/>
      <c r="JB517" s="120"/>
      <c r="JL517" s="120"/>
      <c r="JV517" s="120"/>
      <c r="KF517" s="120"/>
    </row>
    <row xmlns:x14ac="http://schemas.microsoft.com/office/spreadsheetml/2009/9/ac" r="518" s="3" customFormat="true" x14ac:dyDescent="0.25">
      <c r="A518" s="370"/>
      <c r="B518" s="120"/>
      <c r="L518" s="120"/>
      <c r="V518" s="120"/>
      <c r="AF518" s="120"/>
      <c r="AP518" s="120"/>
      <c r="AZ518" s="120"/>
      <c r="BJ518" s="120"/>
      <c r="BT518" s="120"/>
      <c r="CD518" s="120"/>
      <c r="CN518" s="120"/>
      <c r="CX518" s="182"/>
      <c r="CY518" s="183"/>
      <c r="CZ518" s="183"/>
      <c r="DA518" s="183"/>
      <c r="DB518" s="183"/>
      <c r="DC518" s="183"/>
      <c r="DD518" s="183"/>
      <c r="DE518" s="183"/>
      <c r="DF518" s="183"/>
      <c r="DG518" s="183"/>
      <c r="DH518" s="120"/>
      <c r="DR518" s="120"/>
      <c r="EB518" s="120"/>
      <c r="EL518" s="182"/>
      <c r="EM518" s="183"/>
      <c r="EN518" s="183"/>
      <c r="EO518" s="183"/>
      <c r="EP518" s="183"/>
      <c r="EQ518" s="183"/>
      <c r="ER518" s="183"/>
      <c r="ES518" s="183"/>
      <c r="ET518" s="183"/>
      <c r="EU518" s="183"/>
      <c r="EV518" s="182"/>
      <c r="EW518" s="183"/>
      <c r="EX518" s="183"/>
      <c r="EY518" s="183"/>
      <c r="EZ518" s="183"/>
      <c r="FA518" s="183"/>
      <c r="FB518" s="183"/>
      <c r="FC518" s="183"/>
      <c r="FD518" s="183"/>
      <c r="FE518" s="183"/>
      <c r="FF518" s="120"/>
      <c r="FP518" s="120"/>
      <c r="FZ518" s="120"/>
      <c r="GJ518" s="120"/>
      <c r="GT518" s="120"/>
      <c r="HD518" s="120"/>
      <c r="HN518" s="120"/>
      <c r="HX518" s="120"/>
      <c r="IH518" s="120"/>
      <c r="IR518" s="120"/>
      <c r="JB518" s="120"/>
      <c r="JL518" s="120"/>
      <c r="JV518" s="120"/>
      <c r="KF518" s="120"/>
    </row>
    <row xmlns:x14ac="http://schemas.microsoft.com/office/spreadsheetml/2009/9/ac" r="519" s="3" customFormat="true" x14ac:dyDescent="0.25">
      <c r="A519" s="370"/>
      <c r="B519" s="120"/>
      <c r="L519" s="120"/>
      <c r="V519" s="120"/>
      <c r="AF519" s="120"/>
      <c r="AP519" s="120"/>
      <c r="AZ519" s="120"/>
      <c r="BJ519" s="120"/>
      <c r="BT519" s="120"/>
      <c r="CD519" s="120"/>
      <c r="CN519" s="120"/>
      <c r="CX519" s="182"/>
      <c r="CY519" s="183"/>
      <c r="CZ519" s="183"/>
      <c r="DA519" s="183"/>
      <c r="DB519" s="183"/>
      <c r="DC519" s="183"/>
      <c r="DD519" s="183"/>
      <c r="DE519" s="183"/>
      <c r="DF519" s="183"/>
      <c r="DG519" s="183"/>
      <c r="DH519" s="120"/>
      <c r="DR519" s="120"/>
      <c r="EB519" s="120"/>
      <c r="EL519" s="182"/>
      <c r="EM519" s="183"/>
      <c r="EN519" s="183"/>
      <c r="EO519" s="183"/>
      <c r="EP519" s="183"/>
      <c r="EQ519" s="183"/>
      <c r="ER519" s="183"/>
      <c r="ES519" s="183"/>
      <c r="ET519" s="183"/>
      <c r="EU519" s="183"/>
      <c r="EV519" s="182"/>
      <c r="EW519" s="183"/>
      <c r="EX519" s="183"/>
      <c r="EY519" s="183"/>
      <c r="EZ519" s="183"/>
      <c r="FA519" s="183"/>
      <c r="FB519" s="183"/>
      <c r="FC519" s="183"/>
      <c r="FD519" s="183"/>
      <c r="FE519" s="183"/>
      <c r="FF519" s="120"/>
      <c r="FP519" s="120"/>
      <c r="FZ519" s="120"/>
      <c r="GJ519" s="120"/>
      <c r="GT519" s="120"/>
      <c r="HD519" s="120"/>
      <c r="HN519" s="120"/>
      <c r="HX519" s="120"/>
      <c r="IH519" s="120"/>
      <c r="IR519" s="120"/>
      <c r="JB519" s="120"/>
      <c r="JL519" s="120"/>
      <c r="JV519" s="120"/>
      <c r="KF519" s="120"/>
    </row>
    <row xmlns:x14ac="http://schemas.microsoft.com/office/spreadsheetml/2009/9/ac" r="520" s="3" customFormat="true" x14ac:dyDescent="0.25">
      <c r="A520" s="370"/>
      <c r="B520" s="120"/>
      <c r="L520" s="120"/>
      <c r="V520" s="120"/>
      <c r="AF520" s="120"/>
      <c r="AP520" s="120"/>
      <c r="AZ520" s="120"/>
      <c r="BJ520" s="120"/>
      <c r="BT520" s="120"/>
      <c r="CD520" s="120"/>
      <c r="CN520" s="120"/>
      <c r="CX520" s="182"/>
      <c r="CY520" s="183"/>
      <c r="CZ520" s="183"/>
      <c r="DA520" s="183"/>
      <c r="DB520" s="183"/>
      <c r="DC520" s="183"/>
      <c r="DD520" s="183"/>
      <c r="DE520" s="183"/>
      <c r="DF520" s="183"/>
      <c r="DG520" s="183"/>
      <c r="DH520" s="120"/>
      <c r="DR520" s="120"/>
      <c r="EB520" s="120"/>
      <c r="EL520" s="182"/>
      <c r="EM520" s="183"/>
      <c r="EN520" s="183"/>
      <c r="EO520" s="183"/>
      <c r="EP520" s="183"/>
      <c r="EQ520" s="183"/>
      <c r="ER520" s="183"/>
      <c r="ES520" s="183"/>
      <c r="ET520" s="183"/>
      <c r="EU520" s="183"/>
      <c r="EV520" s="182"/>
      <c r="EW520" s="183"/>
      <c r="EX520" s="183"/>
      <c r="EY520" s="183"/>
      <c r="EZ520" s="183"/>
      <c r="FA520" s="183"/>
      <c r="FB520" s="183"/>
      <c r="FC520" s="183"/>
      <c r="FD520" s="183"/>
      <c r="FE520" s="183"/>
      <c r="FF520" s="120"/>
      <c r="FP520" s="120"/>
      <c r="FZ520" s="120"/>
      <c r="GJ520" s="120"/>
      <c r="GT520" s="120"/>
      <c r="HD520" s="120"/>
      <c r="HN520" s="120"/>
      <c r="HX520" s="120"/>
      <c r="IH520" s="120"/>
      <c r="IR520" s="120"/>
      <c r="JB520" s="120"/>
      <c r="JL520" s="120"/>
      <c r="JV520" s="120"/>
      <c r="KF520" s="120"/>
    </row>
    <row xmlns:x14ac="http://schemas.microsoft.com/office/spreadsheetml/2009/9/ac" r="521" s="3" customFormat="true" x14ac:dyDescent="0.25">
      <c r="A521" s="370"/>
      <c r="B521" s="120"/>
      <c r="L521" s="120"/>
      <c r="V521" s="120"/>
      <c r="AF521" s="120"/>
      <c r="AP521" s="120"/>
      <c r="AZ521" s="120"/>
      <c r="BJ521" s="120"/>
      <c r="BT521" s="120"/>
      <c r="CD521" s="120"/>
      <c r="CN521" s="120"/>
      <c r="CX521" s="182"/>
      <c r="CY521" s="183"/>
      <c r="CZ521" s="183"/>
      <c r="DA521" s="183"/>
      <c r="DB521" s="183"/>
      <c r="DC521" s="183"/>
      <c r="DD521" s="183"/>
      <c r="DE521" s="183"/>
      <c r="DF521" s="183"/>
      <c r="DG521" s="183"/>
      <c r="DH521" s="120"/>
      <c r="DR521" s="120"/>
      <c r="EB521" s="120"/>
      <c r="EL521" s="182"/>
      <c r="EM521" s="183"/>
      <c r="EN521" s="183"/>
      <c r="EO521" s="183"/>
      <c r="EP521" s="183"/>
      <c r="EQ521" s="183"/>
      <c r="ER521" s="183"/>
      <c r="ES521" s="183"/>
      <c r="ET521" s="183"/>
      <c r="EU521" s="183"/>
      <c r="EV521" s="182"/>
      <c r="EW521" s="183"/>
      <c r="EX521" s="183"/>
      <c r="EY521" s="183"/>
      <c r="EZ521" s="183"/>
      <c r="FA521" s="183"/>
      <c r="FB521" s="183"/>
      <c r="FC521" s="183"/>
      <c r="FD521" s="183"/>
      <c r="FE521" s="183"/>
      <c r="FF521" s="120"/>
      <c r="FP521" s="120"/>
      <c r="FZ521" s="120"/>
      <c r="GJ521" s="120"/>
      <c r="GT521" s="120"/>
      <c r="HD521" s="120"/>
      <c r="HN521" s="120"/>
      <c r="HX521" s="120"/>
      <c r="IH521" s="120"/>
      <c r="IR521" s="120"/>
      <c r="JB521" s="120"/>
      <c r="JL521" s="120"/>
      <c r="JV521" s="120"/>
      <c r="KF521" s="120"/>
    </row>
    <row xmlns:x14ac="http://schemas.microsoft.com/office/spreadsheetml/2009/9/ac" r="522" s="3" customFormat="true" x14ac:dyDescent="0.25">
      <c r="A522" s="370"/>
      <c r="B522" s="120"/>
      <c r="L522" s="120"/>
      <c r="V522" s="120"/>
      <c r="AF522" s="120"/>
      <c r="AP522" s="120"/>
      <c r="AZ522" s="120"/>
      <c r="BJ522" s="120"/>
      <c r="BT522" s="120"/>
      <c r="CD522" s="120"/>
      <c r="CN522" s="120"/>
      <c r="CX522" s="182"/>
      <c r="CY522" s="183"/>
      <c r="CZ522" s="183"/>
      <c r="DA522" s="183"/>
      <c r="DB522" s="183"/>
      <c r="DC522" s="183"/>
      <c r="DD522" s="183"/>
      <c r="DE522" s="183"/>
      <c r="DF522" s="183"/>
      <c r="DG522" s="183"/>
      <c r="DH522" s="120"/>
      <c r="DR522" s="120"/>
      <c r="EB522" s="120"/>
      <c r="EL522" s="182"/>
      <c r="EM522" s="183"/>
      <c r="EN522" s="183"/>
      <c r="EO522" s="183"/>
      <c r="EP522" s="183"/>
      <c r="EQ522" s="183"/>
      <c r="ER522" s="183"/>
      <c r="ES522" s="183"/>
      <c r="ET522" s="183"/>
      <c r="EU522" s="183"/>
      <c r="EV522" s="182"/>
      <c r="EW522" s="183"/>
      <c r="EX522" s="183"/>
      <c r="EY522" s="183"/>
      <c r="EZ522" s="183"/>
      <c r="FA522" s="183"/>
      <c r="FB522" s="183"/>
      <c r="FC522" s="183"/>
      <c r="FD522" s="183"/>
      <c r="FE522" s="183"/>
      <c r="FF522" s="120"/>
      <c r="FP522" s="120"/>
      <c r="FZ522" s="120"/>
      <c r="GJ522" s="120"/>
      <c r="GT522" s="120"/>
      <c r="HD522" s="120"/>
      <c r="HN522" s="120"/>
      <c r="HX522" s="120"/>
      <c r="IH522" s="120"/>
      <c r="IR522" s="120"/>
      <c r="JB522" s="120"/>
      <c r="JL522" s="120"/>
      <c r="JV522" s="120"/>
      <c r="KF522" s="120"/>
    </row>
    <row xmlns:x14ac="http://schemas.microsoft.com/office/spreadsheetml/2009/9/ac" r="523" s="3" customFormat="true" x14ac:dyDescent="0.25">
      <c r="A523" s="370"/>
      <c r="B523" s="120"/>
      <c r="L523" s="120"/>
      <c r="V523" s="120"/>
      <c r="AF523" s="120"/>
      <c r="AP523" s="120"/>
      <c r="AZ523" s="120"/>
      <c r="BJ523" s="120"/>
      <c r="BT523" s="120"/>
      <c r="CD523" s="120"/>
      <c r="CN523" s="120"/>
      <c r="CX523" s="182"/>
      <c r="CY523" s="183"/>
      <c r="CZ523" s="183"/>
      <c r="DA523" s="183"/>
      <c r="DB523" s="183"/>
      <c r="DC523" s="183"/>
      <c r="DD523" s="183"/>
      <c r="DE523" s="183"/>
      <c r="DF523" s="183"/>
      <c r="DG523" s="183"/>
      <c r="DH523" s="120"/>
      <c r="DR523" s="120"/>
      <c r="EB523" s="120"/>
      <c r="EL523" s="182"/>
      <c r="EM523" s="183"/>
      <c r="EN523" s="183"/>
      <c r="EO523" s="183"/>
      <c r="EP523" s="183"/>
      <c r="EQ523" s="183"/>
      <c r="ER523" s="183"/>
      <c r="ES523" s="183"/>
      <c r="ET523" s="183"/>
      <c r="EU523" s="183"/>
      <c r="EV523" s="182"/>
      <c r="EW523" s="183"/>
      <c r="EX523" s="183"/>
      <c r="EY523" s="183"/>
      <c r="EZ523" s="183"/>
      <c r="FA523" s="183"/>
      <c r="FB523" s="183"/>
      <c r="FC523" s="183"/>
      <c r="FD523" s="183"/>
      <c r="FE523" s="183"/>
      <c r="FF523" s="120"/>
      <c r="FP523" s="120"/>
      <c r="FZ523" s="120"/>
      <c r="GJ523" s="120"/>
      <c r="GT523" s="120"/>
      <c r="HD523" s="120"/>
      <c r="HN523" s="120"/>
      <c r="HX523" s="120"/>
      <c r="IH523" s="120"/>
      <c r="IR523" s="120"/>
      <c r="JB523" s="120"/>
      <c r="JL523" s="120"/>
      <c r="JV523" s="120"/>
      <c r="KF523" s="120"/>
    </row>
    <row xmlns:x14ac="http://schemas.microsoft.com/office/spreadsheetml/2009/9/ac" r="524" s="3" customFormat="true" x14ac:dyDescent="0.25">
      <c r="A524" s="370"/>
      <c r="B524" s="120"/>
      <c r="L524" s="120"/>
      <c r="V524" s="120"/>
      <c r="AF524" s="120"/>
      <c r="AP524" s="120"/>
      <c r="AZ524" s="120"/>
      <c r="BJ524" s="120"/>
      <c r="BT524" s="120"/>
      <c r="CD524" s="120"/>
      <c r="CN524" s="120"/>
      <c r="CX524" s="182"/>
      <c r="CY524" s="183"/>
      <c r="CZ524" s="183"/>
      <c r="DA524" s="183"/>
      <c r="DB524" s="183"/>
      <c r="DC524" s="183"/>
      <c r="DD524" s="183"/>
      <c r="DE524" s="183"/>
      <c r="DF524" s="183"/>
      <c r="DG524" s="183"/>
      <c r="DH524" s="120"/>
      <c r="DR524" s="120"/>
      <c r="EB524" s="120"/>
      <c r="EL524" s="182"/>
      <c r="EM524" s="183"/>
      <c r="EN524" s="183"/>
      <c r="EO524" s="183"/>
      <c r="EP524" s="183"/>
      <c r="EQ524" s="183"/>
      <c r="ER524" s="183"/>
      <c r="ES524" s="183"/>
      <c r="ET524" s="183"/>
      <c r="EU524" s="183"/>
      <c r="EV524" s="182"/>
      <c r="EW524" s="183"/>
      <c r="EX524" s="183"/>
      <c r="EY524" s="183"/>
      <c r="EZ524" s="183"/>
      <c r="FA524" s="183"/>
      <c r="FB524" s="183"/>
      <c r="FC524" s="183"/>
      <c r="FD524" s="183"/>
      <c r="FE524" s="183"/>
      <c r="FF524" s="120"/>
      <c r="FP524" s="120"/>
      <c r="FZ524" s="120"/>
      <c r="GJ524" s="120"/>
      <c r="GT524" s="120"/>
      <c r="HD524" s="120"/>
      <c r="HN524" s="120"/>
      <c r="HX524" s="120"/>
      <c r="IH524" s="120"/>
      <c r="IR524" s="120"/>
      <c r="JB524" s="120"/>
      <c r="JL524" s="120"/>
      <c r="JV524" s="120"/>
      <c r="KF524" s="120"/>
    </row>
    <row xmlns:x14ac="http://schemas.microsoft.com/office/spreadsheetml/2009/9/ac" r="525" s="3" customFormat="true" x14ac:dyDescent="0.25">
      <c r="A525" s="370"/>
      <c r="B525" s="120"/>
      <c r="L525" s="120"/>
      <c r="V525" s="120"/>
      <c r="AF525" s="120"/>
      <c r="AP525" s="120"/>
      <c r="AZ525" s="120"/>
      <c r="BJ525" s="120"/>
      <c r="BT525" s="120"/>
      <c r="CD525" s="120"/>
      <c r="CN525" s="120"/>
      <c r="CX525" s="182"/>
      <c r="CY525" s="183"/>
      <c r="CZ525" s="183"/>
      <c r="DA525" s="183"/>
      <c r="DB525" s="183"/>
      <c r="DC525" s="183"/>
      <c r="DD525" s="183"/>
      <c r="DE525" s="183"/>
      <c r="DF525" s="183"/>
      <c r="DG525" s="183"/>
      <c r="DH525" s="120"/>
      <c r="DR525" s="120"/>
      <c r="EB525" s="120"/>
      <c r="EL525" s="182"/>
      <c r="EM525" s="183"/>
      <c r="EN525" s="183"/>
      <c r="EO525" s="183"/>
      <c r="EP525" s="183"/>
      <c r="EQ525" s="183"/>
      <c r="ER525" s="183"/>
      <c r="ES525" s="183"/>
      <c r="ET525" s="183"/>
      <c r="EU525" s="183"/>
      <c r="EV525" s="182"/>
      <c r="EW525" s="183"/>
      <c r="EX525" s="183"/>
      <c r="EY525" s="183"/>
      <c r="EZ525" s="183"/>
      <c r="FA525" s="183"/>
      <c r="FB525" s="183"/>
      <c r="FC525" s="183"/>
      <c r="FD525" s="183"/>
      <c r="FE525" s="183"/>
      <c r="FF525" s="120"/>
      <c r="FP525" s="120"/>
      <c r="FZ525" s="120"/>
      <c r="GJ525" s="120"/>
      <c r="GT525" s="120"/>
      <c r="HD525" s="120"/>
      <c r="HN525" s="120"/>
      <c r="HX525" s="120"/>
      <c r="IH525" s="120"/>
      <c r="IR525" s="120"/>
      <c r="JB525" s="120"/>
      <c r="JL525" s="120"/>
      <c r="JV525" s="120"/>
      <c r="KF525" s="120"/>
    </row>
    <row xmlns:x14ac="http://schemas.microsoft.com/office/spreadsheetml/2009/9/ac" r="526" s="3" customFormat="true" x14ac:dyDescent="0.25">
      <c r="A526" s="370"/>
      <c r="B526" s="120"/>
      <c r="L526" s="120"/>
      <c r="V526" s="120"/>
      <c r="AF526" s="120"/>
      <c r="AP526" s="120"/>
      <c r="AZ526" s="120"/>
      <c r="BJ526" s="120"/>
      <c r="BT526" s="120"/>
      <c r="CD526" s="120"/>
      <c r="CN526" s="120"/>
      <c r="CX526" s="182"/>
      <c r="CY526" s="183"/>
      <c r="CZ526" s="183"/>
      <c r="DA526" s="183"/>
      <c r="DB526" s="183"/>
      <c r="DC526" s="183"/>
      <c r="DD526" s="183"/>
      <c r="DE526" s="183"/>
      <c r="DF526" s="183"/>
      <c r="DG526" s="183"/>
      <c r="DH526" s="120"/>
      <c r="DR526" s="120"/>
      <c r="EB526" s="120"/>
      <c r="EL526" s="182"/>
      <c r="EM526" s="183"/>
      <c r="EN526" s="183"/>
      <c r="EO526" s="183"/>
      <c r="EP526" s="183"/>
      <c r="EQ526" s="183"/>
      <c r="ER526" s="183"/>
      <c r="ES526" s="183"/>
      <c r="ET526" s="183"/>
      <c r="EU526" s="183"/>
      <c r="EV526" s="182"/>
      <c r="EW526" s="183"/>
      <c r="EX526" s="183"/>
      <c r="EY526" s="183"/>
      <c r="EZ526" s="183"/>
      <c r="FA526" s="183"/>
      <c r="FB526" s="183"/>
      <c r="FC526" s="183"/>
      <c r="FD526" s="183"/>
      <c r="FE526" s="183"/>
      <c r="FF526" s="120"/>
      <c r="FP526" s="120"/>
      <c r="FZ526" s="120"/>
      <c r="GJ526" s="120"/>
      <c r="GT526" s="120"/>
      <c r="HD526" s="120"/>
      <c r="HN526" s="120"/>
      <c r="HX526" s="120"/>
      <c r="IH526" s="120"/>
      <c r="IR526" s="120"/>
      <c r="JB526" s="120"/>
      <c r="JL526" s="120"/>
      <c r="JV526" s="120"/>
      <c r="KF526" s="120"/>
    </row>
    <row xmlns:x14ac="http://schemas.microsoft.com/office/spreadsheetml/2009/9/ac" r="527" s="3" customFormat="true" x14ac:dyDescent="0.25">
      <c r="A527" s="370"/>
      <c r="B527" s="120"/>
      <c r="L527" s="120"/>
      <c r="V527" s="120"/>
      <c r="AF527" s="120"/>
      <c r="AP527" s="120"/>
      <c r="AZ527" s="120"/>
      <c r="BJ527" s="120"/>
      <c r="BT527" s="120"/>
      <c r="CD527" s="120"/>
      <c r="CN527" s="120"/>
      <c r="CX527" s="182"/>
      <c r="CY527" s="183"/>
      <c r="CZ527" s="183"/>
      <c r="DA527" s="183"/>
      <c r="DB527" s="183"/>
      <c r="DC527" s="183"/>
      <c r="DD527" s="183"/>
      <c r="DE527" s="183"/>
      <c r="DF527" s="183"/>
      <c r="DG527" s="183"/>
      <c r="DH527" s="120"/>
      <c r="DR527" s="120"/>
      <c r="EB527" s="120"/>
      <c r="EL527" s="182"/>
      <c r="EM527" s="183"/>
      <c r="EN527" s="183"/>
      <c r="EO527" s="183"/>
      <c r="EP527" s="183"/>
      <c r="EQ527" s="183"/>
      <c r="ER527" s="183"/>
      <c r="ES527" s="183"/>
      <c r="ET527" s="183"/>
      <c r="EU527" s="183"/>
      <c r="EV527" s="182"/>
      <c r="EW527" s="183"/>
      <c r="EX527" s="183"/>
      <c r="EY527" s="183"/>
      <c r="EZ527" s="183"/>
      <c r="FA527" s="183"/>
      <c r="FB527" s="183"/>
      <c r="FC527" s="183"/>
      <c r="FD527" s="183"/>
      <c r="FE527" s="183"/>
      <c r="FF527" s="120"/>
      <c r="FP527" s="120"/>
      <c r="FZ527" s="120"/>
      <c r="GJ527" s="120"/>
      <c r="GT527" s="120"/>
      <c r="HD527" s="120"/>
      <c r="HN527" s="120"/>
      <c r="HX527" s="120"/>
      <c r="IH527" s="120"/>
      <c r="IR527" s="120"/>
      <c r="JB527" s="120"/>
      <c r="JL527" s="120"/>
      <c r="JV527" s="120"/>
      <c r="KF527" s="120"/>
    </row>
    <row xmlns:x14ac="http://schemas.microsoft.com/office/spreadsheetml/2009/9/ac" r="528" s="3" customFormat="true" x14ac:dyDescent="0.25">
      <c r="A528" s="370"/>
      <c r="B528" s="120"/>
      <c r="L528" s="120"/>
      <c r="V528" s="120"/>
      <c r="AF528" s="120"/>
      <c r="AP528" s="120"/>
      <c r="AZ528" s="120"/>
      <c r="BJ528" s="120"/>
      <c r="BT528" s="120"/>
      <c r="CD528" s="120"/>
      <c r="CN528" s="120"/>
      <c r="CX528" s="182"/>
      <c r="CY528" s="183"/>
      <c r="CZ528" s="183"/>
      <c r="DA528" s="183"/>
      <c r="DB528" s="183"/>
      <c r="DC528" s="183"/>
      <c r="DD528" s="183"/>
      <c r="DE528" s="183"/>
      <c r="DF528" s="183"/>
      <c r="DG528" s="183"/>
      <c r="DH528" s="120"/>
      <c r="DR528" s="120"/>
      <c r="EB528" s="120"/>
      <c r="EL528" s="182"/>
      <c r="EM528" s="183"/>
      <c r="EN528" s="183"/>
      <c r="EO528" s="183"/>
      <c r="EP528" s="183"/>
      <c r="EQ528" s="183"/>
      <c r="ER528" s="183"/>
      <c r="ES528" s="183"/>
      <c r="ET528" s="183"/>
      <c r="EU528" s="183"/>
      <c r="EV528" s="182"/>
      <c r="EW528" s="183"/>
      <c r="EX528" s="183"/>
      <c r="EY528" s="183"/>
      <c r="EZ528" s="183"/>
      <c r="FA528" s="183"/>
      <c r="FB528" s="183"/>
      <c r="FC528" s="183"/>
      <c r="FD528" s="183"/>
      <c r="FE528" s="183"/>
      <c r="FF528" s="120"/>
      <c r="FP528" s="120"/>
      <c r="FZ528" s="120"/>
      <c r="GJ528" s="120"/>
      <c r="GT528" s="120"/>
      <c r="HD528" s="120"/>
      <c r="HN528" s="120"/>
      <c r="HX528" s="120"/>
      <c r="IH528" s="120"/>
      <c r="IR528" s="120"/>
      <c r="JB528" s="120"/>
      <c r="JL528" s="120"/>
      <c r="JV528" s="120"/>
      <c r="KF528" s="120"/>
    </row>
    <row xmlns:x14ac="http://schemas.microsoft.com/office/spreadsheetml/2009/9/ac" r="529" s="3" customFormat="true" x14ac:dyDescent="0.25">
      <c r="A529" s="370"/>
      <c r="B529" s="120"/>
      <c r="L529" s="120"/>
      <c r="V529" s="120"/>
      <c r="AF529" s="120"/>
      <c r="AP529" s="120"/>
      <c r="AZ529" s="120"/>
      <c r="BJ529" s="120"/>
      <c r="BT529" s="120"/>
      <c r="CD529" s="120"/>
      <c r="CN529" s="120"/>
      <c r="CX529" s="182"/>
      <c r="CY529" s="183"/>
      <c r="CZ529" s="183"/>
      <c r="DA529" s="183"/>
      <c r="DB529" s="183"/>
      <c r="DC529" s="183"/>
      <c r="DD529" s="183"/>
      <c r="DE529" s="183"/>
      <c r="DF529" s="183"/>
      <c r="DG529" s="183"/>
      <c r="DH529" s="120"/>
      <c r="DR529" s="120"/>
      <c r="EB529" s="120"/>
      <c r="EL529" s="182"/>
      <c r="EM529" s="183"/>
      <c r="EN529" s="183"/>
      <c r="EO529" s="183"/>
      <c r="EP529" s="183"/>
      <c r="EQ529" s="183"/>
      <c r="ER529" s="183"/>
      <c r="ES529" s="183"/>
      <c r="ET529" s="183"/>
      <c r="EU529" s="183"/>
      <c r="EV529" s="182"/>
      <c r="EW529" s="183"/>
      <c r="EX529" s="183"/>
      <c r="EY529" s="183"/>
      <c r="EZ529" s="183"/>
      <c r="FA529" s="183"/>
      <c r="FB529" s="183"/>
      <c r="FC529" s="183"/>
      <c r="FD529" s="183"/>
      <c r="FE529" s="183"/>
      <c r="FF529" s="120"/>
      <c r="FP529" s="120"/>
      <c r="FZ529" s="120"/>
      <c r="GJ529" s="120"/>
      <c r="GT529" s="120"/>
      <c r="HD529" s="120"/>
      <c r="HN529" s="120"/>
      <c r="HX529" s="120"/>
      <c r="IH529" s="120"/>
      <c r="IR529" s="120"/>
      <c r="JB529" s="120"/>
      <c r="JL529" s="120"/>
      <c r="JV529" s="120"/>
      <c r="KF529" s="120"/>
    </row>
    <row xmlns:x14ac="http://schemas.microsoft.com/office/spreadsheetml/2009/9/ac" r="530" s="3" customFormat="true" x14ac:dyDescent="0.25">
      <c r="A530" s="370"/>
      <c r="B530" s="120"/>
      <c r="L530" s="120"/>
      <c r="V530" s="120"/>
      <c r="AF530" s="120"/>
      <c r="AP530" s="120"/>
      <c r="AZ530" s="120"/>
      <c r="BJ530" s="120"/>
      <c r="BT530" s="120"/>
      <c r="CD530" s="120"/>
      <c r="CN530" s="120"/>
      <c r="CX530" s="182"/>
      <c r="CY530" s="183"/>
      <c r="CZ530" s="183"/>
      <c r="DA530" s="183"/>
      <c r="DB530" s="183"/>
      <c r="DC530" s="183"/>
      <c r="DD530" s="183"/>
      <c r="DE530" s="183"/>
      <c r="DF530" s="183"/>
      <c r="DG530" s="183"/>
      <c r="DH530" s="120"/>
      <c r="DR530" s="120"/>
      <c r="EB530" s="120"/>
      <c r="EL530" s="182"/>
      <c r="EM530" s="183"/>
      <c r="EN530" s="183"/>
      <c r="EO530" s="183"/>
      <c r="EP530" s="183"/>
      <c r="EQ530" s="183"/>
      <c r="ER530" s="183"/>
      <c r="ES530" s="183"/>
      <c r="ET530" s="183"/>
      <c r="EU530" s="183"/>
      <c r="EV530" s="182"/>
      <c r="EW530" s="183"/>
      <c r="EX530" s="183"/>
      <c r="EY530" s="183"/>
      <c r="EZ530" s="183"/>
      <c r="FA530" s="183"/>
      <c r="FB530" s="183"/>
      <c r="FC530" s="183"/>
      <c r="FD530" s="183"/>
      <c r="FE530" s="183"/>
      <c r="FF530" s="120"/>
      <c r="FP530" s="120"/>
      <c r="FZ530" s="120"/>
      <c r="GJ530" s="120"/>
      <c r="GT530" s="120"/>
      <c r="HD530" s="120"/>
      <c r="HN530" s="120"/>
      <c r="HX530" s="120"/>
      <c r="IH530" s="120"/>
      <c r="IR530" s="120"/>
      <c r="JB530" s="120"/>
      <c r="JL530" s="120"/>
      <c r="JV530" s="120"/>
      <c r="KF530" s="120"/>
    </row>
    <row xmlns:x14ac="http://schemas.microsoft.com/office/spreadsheetml/2009/9/ac" r="531" s="3" customFormat="true" x14ac:dyDescent="0.25">
      <c r="A531" s="370"/>
      <c r="B531" s="120"/>
      <c r="L531" s="120"/>
      <c r="V531" s="120"/>
      <c r="AF531" s="120"/>
      <c r="AP531" s="120"/>
      <c r="AZ531" s="120"/>
      <c r="BJ531" s="120"/>
      <c r="BT531" s="120"/>
      <c r="CD531" s="120"/>
      <c r="CN531" s="120"/>
      <c r="CX531" s="182"/>
      <c r="CY531" s="183"/>
      <c r="CZ531" s="183"/>
      <c r="DA531" s="183"/>
      <c r="DB531" s="183"/>
      <c r="DC531" s="183"/>
      <c r="DD531" s="183"/>
      <c r="DE531" s="183"/>
      <c r="DF531" s="183"/>
      <c r="DG531" s="183"/>
      <c r="DH531" s="120"/>
      <c r="DR531" s="120"/>
      <c r="EB531" s="120"/>
      <c r="EL531" s="182"/>
      <c r="EM531" s="183"/>
      <c r="EN531" s="183"/>
      <c r="EO531" s="183"/>
      <c r="EP531" s="183"/>
      <c r="EQ531" s="183"/>
      <c r="ER531" s="183"/>
      <c r="ES531" s="183"/>
      <c r="ET531" s="183"/>
      <c r="EU531" s="183"/>
      <c r="EV531" s="182"/>
      <c r="EW531" s="183"/>
      <c r="EX531" s="183"/>
      <c r="EY531" s="183"/>
      <c r="EZ531" s="183"/>
      <c r="FA531" s="183"/>
      <c r="FB531" s="183"/>
      <c r="FC531" s="183"/>
      <c r="FD531" s="183"/>
      <c r="FE531" s="183"/>
      <c r="FF531" s="120"/>
      <c r="FP531" s="120"/>
      <c r="FZ531" s="120"/>
      <c r="GJ531" s="120"/>
      <c r="GT531" s="120"/>
      <c r="HD531" s="120"/>
      <c r="HN531" s="120"/>
      <c r="HX531" s="120"/>
      <c r="IH531" s="120"/>
      <c r="IR531" s="120"/>
      <c r="JB531" s="120"/>
      <c r="JL531" s="120"/>
      <c r="JV531" s="120"/>
      <c r="KF531" s="120"/>
    </row>
    <row xmlns:x14ac="http://schemas.microsoft.com/office/spreadsheetml/2009/9/ac" r="532" s="3" customFormat="true" x14ac:dyDescent="0.25">
      <c r="A532" s="370"/>
      <c r="B532" s="120"/>
      <c r="L532" s="120"/>
      <c r="V532" s="120"/>
      <c r="AF532" s="120"/>
      <c r="AP532" s="120"/>
      <c r="AZ532" s="120"/>
      <c r="BJ532" s="120"/>
      <c r="BT532" s="120"/>
      <c r="CD532" s="120"/>
      <c r="CN532" s="120"/>
      <c r="CX532" s="182"/>
      <c r="CY532" s="183"/>
      <c r="CZ532" s="183"/>
      <c r="DA532" s="183"/>
      <c r="DB532" s="183"/>
      <c r="DC532" s="183"/>
      <c r="DD532" s="183"/>
      <c r="DE532" s="183"/>
      <c r="DF532" s="183"/>
      <c r="DG532" s="183"/>
      <c r="DH532" s="120"/>
      <c r="DR532" s="120"/>
      <c r="EB532" s="120"/>
      <c r="EL532" s="182"/>
      <c r="EM532" s="183"/>
      <c r="EN532" s="183"/>
      <c r="EO532" s="183"/>
      <c r="EP532" s="183"/>
      <c r="EQ532" s="183"/>
      <c r="ER532" s="183"/>
      <c r="ES532" s="183"/>
      <c r="ET532" s="183"/>
      <c r="EU532" s="183"/>
      <c r="EV532" s="182"/>
      <c r="EW532" s="183"/>
      <c r="EX532" s="183"/>
      <c r="EY532" s="183"/>
      <c r="EZ532" s="183"/>
      <c r="FA532" s="183"/>
      <c r="FB532" s="183"/>
      <c r="FC532" s="183"/>
      <c r="FD532" s="183"/>
      <c r="FE532" s="183"/>
      <c r="FF532" s="120"/>
      <c r="FP532" s="120"/>
      <c r="FZ532" s="120"/>
      <c r="GJ532" s="120"/>
      <c r="GT532" s="120"/>
      <c r="HD532" s="120"/>
      <c r="HN532" s="120"/>
      <c r="HX532" s="120"/>
      <c r="IH532" s="120"/>
      <c r="IR532" s="120"/>
      <c r="JB532" s="120"/>
      <c r="JL532" s="120"/>
      <c r="JV532" s="120"/>
      <c r="KF532" s="120"/>
    </row>
    <row xmlns:x14ac="http://schemas.microsoft.com/office/spreadsheetml/2009/9/ac" r="533" s="3" customFormat="true" x14ac:dyDescent="0.25">
      <c r="A533" s="370"/>
      <c r="B533" s="120"/>
      <c r="L533" s="120"/>
      <c r="V533" s="120"/>
      <c r="AF533" s="120"/>
      <c r="AP533" s="120"/>
      <c r="AZ533" s="120"/>
      <c r="BJ533" s="120"/>
      <c r="BT533" s="120"/>
      <c r="CD533" s="120"/>
      <c r="CN533" s="120"/>
      <c r="CX533" s="182"/>
      <c r="CY533" s="183"/>
      <c r="CZ533" s="183"/>
      <c r="DA533" s="183"/>
      <c r="DB533" s="183"/>
      <c r="DC533" s="183"/>
      <c r="DD533" s="183"/>
      <c r="DE533" s="183"/>
      <c r="DF533" s="183"/>
      <c r="DG533" s="183"/>
      <c r="DH533" s="120"/>
      <c r="DR533" s="120"/>
      <c r="EB533" s="120"/>
      <c r="EL533" s="182"/>
      <c r="EM533" s="183"/>
      <c r="EN533" s="183"/>
      <c r="EO533" s="183"/>
      <c r="EP533" s="183"/>
      <c r="EQ533" s="183"/>
      <c r="ER533" s="183"/>
      <c r="ES533" s="183"/>
      <c r="ET533" s="183"/>
      <c r="EU533" s="183"/>
      <c r="EV533" s="182"/>
      <c r="EW533" s="183"/>
      <c r="EX533" s="183"/>
      <c r="EY533" s="183"/>
      <c r="EZ533" s="183"/>
      <c r="FA533" s="183"/>
      <c r="FB533" s="183"/>
      <c r="FC533" s="183"/>
      <c r="FD533" s="183"/>
      <c r="FE533" s="183"/>
      <c r="FF533" s="120"/>
      <c r="FP533" s="120"/>
      <c r="FZ533" s="120"/>
      <c r="GJ533" s="120"/>
      <c r="GT533" s="120"/>
      <c r="HD533" s="120"/>
      <c r="HN533" s="120"/>
      <c r="HX533" s="120"/>
      <c r="IH533" s="120"/>
      <c r="IR533" s="120"/>
      <c r="JB533" s="120"/>
      <c r="JL533" s="120"/>
      <c r="JV533" s="120"/>
      <c r="KF533" s="120"/>
    </row>
    <row xmlns:x14ac="http://schemas.microsoft.com/office/spreadsheetml/2009/9/ac" r="534" s="3" customFormat="true" x14ac:dyDescent="0.25">
      <c r="A534" s="370"/>
      <c r="B534" s="120"/>
      <c r="L534" s="120"/>
      <c r="V534" s="120"/>
      <c r="AF534" s="120"/>
      <c r="AP534" s="120"/>
      <c r="AZ534" s="120"/>
      <c r="BJ534" s="120"/>
      <c r="BT534" s="120"/>
      <c r="CD534" s="120"/>
      <c r="CN534" s="120"/>
      <c r="CX534" s="182"/>
      <c r="CY534" s="183"/>
      <c r="CZ534" s="183"/>
      <c r="DA534" s="183"/>
      <c r="DB534" s="183"/>
      <c r="DC534" s="183"/>
      <c r="DD534" s="183"/>
      <c r="DE534" s="183"/>
      <c r="DF534" s="183"/>
      <c r="DG534" s="183"/>
      <c r="DH534" s="120"/>
      <c r="DR534" s="120"/>
      <c r="EB534" s="120"/>
      <c r="EL534" s="182"/>
      <c r="EM534" s="183"/>
      <c r="EN534" s="183"/>
      <c r="EO534" s="183"/>
      <c r="EP534" s="183"/>
      <c r="EQ534" s="183"/>
      <c r="ER534" s="183"/>
      <c r="ES534" s="183"/>
      <c r="ET534" s="183"/>
      <c r="EU534" s="183"/>
      <c r="EV534" s="182"/>
      <c r="EW534" s="183"/>
      <c r="EX534" s="183"/>
      <c r="EY534" s="183"/>
      <c r="EZ534" s="183"/>
      <c r="FA534" s="183"/>
      <c r="FB534" s="183"/>
      <c r="FC534" s="183"/>
      <c r="FD534" s="183"/>
      <c r="FE534" s="183"/>
      <c r="FF534" s="120"/>
      <c r="FP534" s="120"/>
      <c r="FZ534" s="120"/>
      <c r="GJ534" s="120"/>
      <c r="GT534" s="120"/>
      <c r="HD534" s="120"/>
      <c r="HN534" s="120"/>
      <c r="HX534" s="120"/>
      <c r="IH534" s="120"/>
      <c r="IR534" s="120"/>
      <c r="JB534" s="120"/>
      <c r="JL534" s="120"/>
      <c r="JV534" s="120"/>
      <c r="KF534" s="120"/>
    </row>
    <row xmlns:x14ac="http://schemas.microsoft.com/office/spreadsheetml/2009/9/ac" r="535" s="3" customFormat="true" x14ac:dyDescent="0.25">
      <c r="A535" s="370"/>
      <c r="B535" s="120"/>
      <c r="L535" s="120"/>
      <c r="V535" s="120"/>
      <c r="AF535" s="120"/>
      <c r="AP535" s="120"/>
      <c r="AZ535" s="120"/>
      <c r="BJ535" s="120"/>
      <c r="BT535" s="120"/>
      <c r="CD535" s="120"/>
      <c r="CN535" s="120"/>
      <c r="CX535" s="182"/>
      <c r="CY535" s="183"/>
      <c r="CZ535" s="183"/>
      <c r="DA535" s="183"/>
      <c r="DB535" s="183"/>
      <c r="DC535" s="183"/>
      <c r="DD535" s="183"/>
      <c r="DE535" s="183"/>
      <c r="DF535" s="183"/>
      <c r="DG535" s="183"/>
      <c r="DH535" s="120"/>
      <c r="DR535" s="120"/>
      <c r="EB535" s="120"/>
      <c r="EL535" s="182"/>
      <c r="EM535" s="183"/>
      <c r="EN535" s="183"/>
      <c r="EO535" s="183"/>
      <c r="EP535" s="183"/>
      <c r="EQ535" s="183"/>
      <c r="ER535" s="183"/>
      <c r="ES535" s="183"/>
      <c r="ET535" s="183"/>
      <c r="EU535" s="183"/>
      <c r="EV535" s="182"/>
      <c r="EW535" s="183"/>
      <c r="EX535" s="183"/>
      <c r="EY535" s="183"/>
      <c r="EZ535" s="183"/>
      <c r="FA535" s="183"/>
      <c r="FB535" s="183"/>
      <c r="FC535" s="183"/>
      <c r="FD535" s="183"/>
      <c r="FE535" s="183"/>
      <c r="FF535" s="120"/>
      <c r="FP535" s="120"/>
      <c r="FZ535" s="120"/>
      <c r="GJ535" s="120"/>
      <c r="GT535" s="120"/>
      <c r="HD535" s="120"/>
      <c r="HN535" s="120"/>
      <c r="HX535" s="120"/>
      <c r="IH535" s="120"/>
      <c r="IR535" s="120"/>
      <c r="JB535" s="120"/>
      <c r="JL535" s="120"/>
      <c r="JV535" s="120"/>
      <c r="KF535" s="120"/>
    </row>
    <row xmlns:x14ac="http://schemas.microsoft.com/office/spreadsheetml/2009/9/ac" r="536" s="3" customFormat="true" x14ac:dyDescent="0.25">
      <c r="A536" s="370"/>
      <c r="B536" s="120"/>
      <c r="L536" s="120"/>
      <c r="V536" s="120"/>
      <c r="AF536" s="120"/>
      <c r="AP536" s="120"/>
      <c r="AZ536" s="120"/>
      <c r="BJ536" s="120"/>
      <c r="BT536" s="120"/>
      <c r="CD536" s="120"/>
      <c r="CN536" s="120"/>
      <c r="CX536" s="182"/>
      <c r="CY536" s="183"/>
      <c r="CZ536" s="183"/>
      <c r="DA536" s="183"/>
      <c r="DB536" s="183"/>
      <c r="DC536" s="183"/>
      <c r="DD536" s="183"/>
      <c r="DE536" s="183"/>
      <c r="DF536" s="183"/>
      <c r="DG536" s="183"/>
      <c r="DH536" s="120"/>
      <c r="DR536" s="120"/>
      <c r="EB536" s="120"/>
      <c r="EL536" s="182"/>
      <c r="EM536" s="183"/>
      <c r="EN536" s="183"/>
      <c r="EO536" s="183"/>
      <c r="EP536" s="183"/>
      <c r="EQ536" s="183"/>
      <c r="ER536" s="183"/>
      <c r="ES536" s="183"/>
      <c r="ET536" s="183"/>
      <c r="EU536" s="183"/>
      <c r="EV536" s="182"/>
      <c r="EW536" s="183"/>
      <c r="EX536" s="183"/>
      <c r="EY536" s="183"/>
      <c r="EZ536" s="183"/>
      <c r="FA536" s="183"/>
      <c r="FB536" s="183"/>
      <c r="FC536" s="183"/>
      <c r="FD536" s="183"/>
      <c r="FE536" s="183"/>
      <c r="FF536" s="120"/>
      <c r="FP536" s="120"/>
      <c r="FZ536" s="120"/>
      <c r="GJ536" s="120"/>
      <c r="GT536" s="120"/>
      <c r="HD536" s="120"/>
      <c r="HN536" s="120"/>
      <c r="HX536" s="120"/>
      <c r="IH536" s="120"/>
      <c r="IR536" s="120"/>
      <c r="JB536" s="120"/>
      <c r="JL536" s="120"/>
      <c r="JV536" s="120"/>
      <c r="KF536" s="120"/>
    </row>
    <row xmlns:x14ac="http://schemas.microsoft.com/office/spreadsheetml/2009/9/ac" r="537" s="3" customFormat="true" x14ac:dyDescent="0.25">
      <c r="A537" s="370"/>
      <c r="B537" s="120"/>
      <c r="L537" s="120"/>
      <c r="V537" s="120"/>
      <c r="AF537" s="120"/>
      <c r="AP537" s="120"/>
      <c r="AZ537" s="120"/>
      <c r="BJ537" s="120"/>
      <c r="BT537" s="120"/>
      <c r="CD537" s="120"/>
      <c r="CN537" s="120"/>
      <c r="CX537" s="182"/>
      <c r="CY537" s="183"/>
      <c r="CZ537" s="183"/>
      <c r="DA537" s="183"/>
      <c r="DB537" s="183"/>
      <c r="DC537" s="183"/>
      <c r="DD537" s="183"/>
      <c r="DE537" s="183"/>
      <c r="DF537" s="183"/>
      <c r="DG537" s="183"/>
      <c r="DH537" s="120"/>
      <c r="DR537" s="120"/>
      <c r="EB537" s="120"/>
      <c r="EL537" s="182"/>
      <c r="EM537" s="183"/>
      <c r="EN537" s="183"/>
      <c r="EO537" s="183"/>
      <c r="EP537" s="183"/>
      <c r="EQ537" s="183"/>
      <c r="ER537" s="183"/>
      <c r="ES537" s="183"/>
      <c r="ET537" s="183"/>
      <c r="EU537" s="183"/>
      <c r="EV537" s="182"/>
      <c r="EW537" s="183"/>
      <c r="EX537" s="183"/>
      <c r="EY537" s="183"/>
      <c r="EZ537" s="183"/>
      <c r="FA537" s="183"/>
      <c r="FB537" s="183"/>
      <c r="FC537" s="183"/>
      <c r="FD537" s="183"/>
      <c r="FE537" s="183"/>
      <c r="FF537" s="120"/>
      <c r="FP537" s="120"/>
      <c r="FZ537" s="120"/>
      <c r="GJ537" s="120"/>
      <c r="GT537" s="120"/>
      <c r="HD537" s="120"/>
      <c r="HN537" s="120"/>
      <c r="HX537" s="120"/>
      <c r="IH537" s="120"/>
      <c r="IR537" s="120"/>
      <c r="JB537" s="120"/>
      <c r="JL537" s="120"/>
      <c r="JV537" s="120"/>
      <c r="KF537" s="120"/>
    </row>
    <row xmlns:x14ac="http://schemas.microsoft.com/office/spreadsheetml/2009/9/ac" r="538" s="3" customFormat="true" x14ac:dyDescent="0.25">
      <c r="A538" s="370"/>
      <c r="B538" s="120"/>
      <c r="L538" s="120"/>
      <c r="V538" s="120"/>
      <c r="AF538" s="120"/>
      <c r="AP538" s="120"/>
      <c r="AZ538" s="120"/>
      <c r="BJ538" s="120"/>
      <c r="BT538" s="120"/>
      <c r="CD538" s="120"/>
      <c r="CN538" s="120"/>
      <c r="CX538" s="182"/>
      <c r="CY538" s="183"/>
      <c r="CZ538" s="183"/>
      <c r="DA538" s="183"/>
      <c r="DB538" s="183"/>
      <c r="DC538" s="183"/>
      <c r="DD538" s="183"/>
      <c r="DE538" s="183"/>
      <c r="DF538" s="183"/>
      <c r="DG538" s="183"/>
      <c r="DH538" s="120"/>
      <c r="DR538" s="120"/>
      <c r="EB538" s="120"/>
      <c r="EL538" s="182"/>
      <c r="EM538" s="183"/>
      <c r="EN538" s="183"/>
      <c r="EO538" s="183"/>
      <c r="EP538" s="183"/>
      <c r="EQ538" s="183"/>
      <c r="ER538" s="183"/>
      <c r="ES538" s="183"/>
      <c r="ET538" s="183"/>
      <c r="EU538" s="183"/>
      <c r="EV538" s="182"/>
      <c r="EW538" s="183"/>
      <c r="EX538" s="183"/>
      <c r="EY538" s="183"/>
      <c r="EZ538" s="183"/>
      <c r="FA538" s="183"/>
      <c r="FB538" s="183"/>
      <c r="FC538" s="183"/>
      <c r="FD538" s="183"/>
      <c r="FE538" s="183"/>
      <c r="FF538" s="120"/>
      <c r="FP538" s="120"/>
      <c r="FZ538" s="120"/>
      <c r="GJ538" s="120"/>
      <c r="GT538" s="120"/>
      <c r="HD538" s="120"/>
      <c r="HN538" s="120"/>
      <c r="HX538" s="120"/>
      <c r="IH538" s="120"/>
      <c r="IR538" s="120"/>
      <c r="JB538" s="120"/>
      <c r="JL538" s="120"/>
      <c r="JV538" s="120"/>
      <c r="KF538" s="120"/>
    </row>
    <row xmlns:x14ac="http://schemas.microsoft.com/office/spreadsheetml/2009/9/ac" r="539" s="3" customFormat="true" x14ac:dyDescent="0.25">
      <c r="A539" s="370"/>
      <c r="B539" s="120"/>
      <c r="L539" s="120"/>
      <c r="V539" s="120"/>
      <c r="AF539" s="120"/>
      <c r="AP539" s="120"/>
      <c r="AZ539" s="120"/>
      <c r="BJ539" s="120"/>
      <c r="BT539" s="120"/>
      <c r="CD539" s="120"/>
      <c r="CN539" s="120"/>
      <c r="CX539" s="182"/>
      <c r="CY539" s="183"/>
      <c r="CZ539" s="183"/>
      <c r="DA539" s="183"/>
      <c r="DB539" s="183"/>
      <c r="DC539" s="183"/>
      <c r="DD539" s="183"/>
      <c r="DE539" s="183"/>
      <c r="DF539" s="183"/>
      <c r="DG539" s="183"/>
      <c r="DH539" s="120"/>
      <c r="DR539" s="120"/>
      <c r="EB539" s="120"/>
      <c r="EL539" s="182"/>
      <c r="EM539" s="183"/>
      <c r="EN539" s="183"/>
      <c r="EO539" s="183"/>
      <c r="EP539" s="183"/>
      <c r="EQ539" s="183"/>
      <c r="ER539" s="183"/>
      <c r="ES539" s="183"/>
      <c r="ET539" s="183"/>
      <c r="EU539" s="183"/>
      <c r="EV539" s="182"/>
      <c r="EW539" s="183"/>
      <c r="EX539" s="183"/>
      <c r="EY539" s="183"/>
      <c r="EZ539" s="183"/>
      <c r="FA539" s="183"/>
      <c r="FB539" s="183"/>
      <c r="FC539" s="183"/>
      <c r="FD539" s="183"/>
      <c r="FE539" s="183"/>
      <c r="FF539" s="120"/>
      <c r="FP539" s="120"/>
      <c r="FZ539" s="120"/>
      <c r="GJ539" s="120"/>
      <c r="GT539" s="120"/>
      <c r="HD539" s="120"/>
      <c r="HN539" s="120"/>
      <c r="HX539" s="120"/>
      <c r="IH539" s="120"/>
      <c r="IR539" s="120"/>
      <c r="JB539" s="120"/>
      <c r="JL539" s="120"/>
      <c r="JV539" s="120"/>
      <c r="KF539" s="120"/>
    </row>
    <row xmlns:x14ac="http://schemas.microsoft.com/office/spreadsheetml/2009/9/ac" r="540" s="3" customFormat="true" x14ac:dyDescent="0.25">
      <c r="A540" s="370"/>
      <c r="B540" s="120"/>
      <c r="L540" s="120"/>
      <c r="V540" s="120"/>
      <c r="AF540" s="120"/>
      <c r="AP540" s="120"/>
      <c r="AZ540" s="120"/>
      <c r="BJ540" s="120"/>
      <c r="BT540" s="120"/>
      <c r="CD540" s="120"/>
      <c r="CN540" s="120"/>
      <c r="CX540" s="182"/>
      <c r="CY540" s="183"/>
      <c r="CZ540" s="183"/>
      <c r="DA540" s="183"/>
      <c r="DB540" s="183"/>
      <c r="DC540" s="183"/>
      <c r="DD540" s="183"/>
      <c r="DE540" s="183"/>
      <c r="DF540" s="183"/>
      <c r="DG540" s="183"/>
      <c r="DH540" s="120"/>
      <c r="DR540" s="120"/>
      <c r="EB540" s="120"/>
      <c r="EL540" s="182"/>
      <c r="EM540" s="183"/>
      <c r="EN540" s="183"/>
      <c r="EO540" s="183"/>
      <c r="EP540" s="183"/>
      <c r="EQ540" s="183"/>
      <c r="ER540" s="183"/>
      <c r="ES540" s="183"/>
      <c r="ET540" s="183"/>
      <c r="EU540" s="183"/>
      <c r="EV540" s="182"/>
      <c r="EW540" s="183"/>
      <c r="EX540" s="183"/>
      <c r="EY540" s="183"/>
      <c r="EZ540" s="183"/>
      <c r="FA540" s="183"/>
      <c r="FB540" s="183"/>
      <c r="FC540" s="183"/>
      <c r="FD540" s="183"/>
      <c r="FE540" s="183"/>
      <c r="FF540" s="120"/>
      <c r="FP540" s="120"/>
      <c r="FZ540" s="120"/>
      <c r="GJ540" s="120"/>
      <c r="GT540" s="120"/>
      <c r="HD540" s="120"/>
      <c r="HN540" s="120"/>
      <c r="HX540" s="120"/>
      <c r="IH540" s="120"/>
      <c r="IR540" s="120"/>
      <c r="JB540" s="120"/>
      <c r="JL540" s="120"/>
      <c r="JV540" s="120"/>
      <c r="KF540" s="120"/>
    </row>
    <row xmlns:x14ac="http://schemas.microsoft.com/office/spreadsheetml/2009/9/ac" r="541" s="3" customFormat="true" x14ac:dyDescent="0.25">
      <c r="A541" s="370"/>
      <c r="B541" s="120"/>
      <c r="L541" s="120"/>
      <c r="V541" s="120"/>
      <c r="AF541" s="120"/>
      <c r="AP541" s="120"/>
      <c r="AZ541" s="120"/>
      <c r="BJ541" s="120"/>
      <c r="BT541" s="120"/>
      <c r="CD541" s="120"/>
      <c r="CN541" s="120"/>
      <c r="CX541" s="182"/>
      <c r="CY541" s="183"/>
      <c r="CZ541" s="183"/>
      <c r="DA541" s="183"/>
      <c r="DB541" s="183"/>
      <c r="DC541" s="183"/>
      <c r="DD541" s="183"/>
      <c r="DE541" s="183"/>
      <c r="DF541" s="183"/>
      <c r="DG541" s="183"/>
      <c r="DH541" s="120"/>
      <c r="DR541" s="120"/>
      <c r="EB541" s="120"/>
      <c r="EL541" s="182"/>
      <c r="EM541" s="183"/>
      <c r="EN541" s="183"/>
      <c r="EO541" s="183"/>
      <c r="EP541" s="183"/>
      <c r="EQ541" s="183"/>
      <c r="ER541" s="183"/>
      <c r="ES541" s="183"/>
      <c r="ET541" s="183"/>
      <c r="EU541" s="183"/>
      <c r="EV541" s="182"/>
      <c r="EW541" s="183"/>
      <c r="EX541" s="183"/>
      <c r="EY541" s="183"/>
      <c r="EZ541" s="183"/>
      <c r="FA541" s="183"/>
      <c r="FB541" s="183"/>
      <c r="FC541" s="183"/>
      <c r="FD541" s="183"/>
      <c r="FE541" s="183"/>
      <c r="FF541" s="120"/>
      <c r="FP541" s="120"/>
      <c r="FZ541" s="120"/>
      <c r="GJ541" s="120"/>
      <c r="GT541" s="120"/>
      <c r="HD541" s="120"/>
      <c r="HN541" s="120"/>
      <c r="HX541" s="120"/>
      <c r="IH541" s="120"/>
      <c r="IR541" s="120"/>
      <c r="JB541" s="120"/>
      <c r="JL541" s="120"/>
      <c r="JV541" s="120"/>
      <c r="KF541" s="120"/>
    </row>
    <row xmlns:x14ac="http://schemas.microsoft.com/office/spreadsheetml/2009/9/ac" r="542" s="3" customFormat="true" x14ac:dyDescent="0.25">
      <c r="A542" s="370"/>
      <c r="B542" s="120"/>
      <c r="L542" s="120"/>
      <c r="V542" s="120"/>
      <c r="AF542" s="120"/>
      <c r="AP542" s="120"/>
      <c r="AZ542" s="120"/>
      <c r="BJ542" s="120"/>
      <c r="BT542" s="120"/>
      <c r="CD542" s="120"/>
      <c r="CN542" s="120"/>
      <c r="CX542" s="182"/>
      <c r="CY542" s="183"/>
      <c r="CZ542" s="183"/>
      <c r="DA542" s="183"/>
      <c r="DB542" s="183"/>
      <c r="DC542" s="183"/>
      <c r="DD542" s="183"/>
      <c r="DE542" s="183"/>
      <c r="DF542" s="183"/>
      <c r="DG542" s="183"/>
      <c r="DH542" s="120"/>
      <c r="DR542" s="120"/>
      <c r="EB542" s="120"/>
      <c r="EL542" s="182"/>
      <c r="EM542" s="183"/>
      <c r="EN542" s="183"/>
      <c r="EO542" s="183"/>
      <c r="EP542" s="183"/>
      <c r="EQ542" s="183"/>
      <c r="ER542" s="183"/>
      <c r="ES542" s="183"/>
      <c r="ET542" s="183"/>
      <c r="EU542" s="183"/>
      <c r="EV542" s="182"/>
      <c r="EW542" s="183"/>
      <c r="EX542" s="183"/>
      <c r="EY542" s="183"/>
      <c r="EZ542" s="183"/>
      <c r="FA542" s="183"/>
      <c r="FB542" s="183"/>
      <c r="FC542" s="183"/>
      <c r="FD542" s="183"/>
      <c r="FE542" s="183"/>
      <c r="FF542" s="120"/>
      <c r="FP542" s="120"/>
      <c r="FZ542" s="120"/>
      <c r="GJ542" s="120"/>
      <c r="GT542" s="120"/>
      <c r="HD542" s="120"/>
      <c r="HN542" s="120"/>
      <c r="HX542" s="120"/>
      <c r="IH542" s="120"/>
      <c r="IR542" s="120"/>
      <c r="JB542" s="120"/>
      <c r="JL542" s="120"/>
      <c r="JV542" s="120"/>
      <c r="KF542" s="120"/>
    </row>
    <row xmlns:x14ac="http://schemas.microsoft.com/office/spreadsheetml/2009/9/ac" r="543" s="3" customFormat="true" x14ac:dyDescent="0.25">
      <c r="A543" s="370"/>
      <c r="B543" s="120"/>
      <c r="L543" s="120"/>
      <c r="V543" s="120"/>
      <c r="AF543" s="120"/>
      <c r="AP543" s="120"/>
      <c r="AZ543" s="120"/>
      <c r="BJ543" s="120"/>
      <c r="BT543" s="120"/>
      <c r="CD543" s="120"/>
      <c r="CN543" s="120"/>
      <c r="CX543" s="182"/>
      <c r="CY543" s="183"/>
      <c r="CZ543" s="183"/>
      <c r="DA543" s="183"/>
      <c r="DB543" s="183"/>
      <c r="DC543" s="183"/>
      <c r="DD543" s="183"/>
      <c r="DE543" s="183"/>
      <c r="DF543" s="183"/>
      <c r="DG543" s="183"/>
      <c r="DH543" s="120"/>
      <c r="DR543" s="120"/>
      <c r="EB543" s="120"/>
      <c r="EL543" s="182"/>
      <c r="EM543" s="183"/>
      <c r="EN543" s="183"/>
      <c r="EO543" s="183"/>
      <c r="EP543" s="183"/>
      <c r="EQ543" s="183"/>
      <c r="ER543" s="183"/>
      <c r="ES543" s="183"/>
      <c r="ET543" s="183"/>
      <c r="EU543" s="183"/>
      <c r="EV543" s="182"/>
      <c r="EW543" s="183"/>
      <c r="EX543" s="183"/>
      <c r="EY543" s="183"/>
      <c r="EZ543" s="183"/>
      <c r="FA543" s="183"/>
      <c r="FB543" s="183"/>
      <c r="FC543" s="183"/>
      <c r="FD543" s="183"/>
      <c r="FE543" s="183"/>
      <c r="FF543" s="120"/>
      <c r="FP543" s="120"/>
      <c r="FZ543" s="120"/>
      <c r="GJ543" s="120"/>
      <c r="GT543" s="120"/>
      <c r="HD543" s="120"/>
      <c r="HN543" s="120"/>
      <c r="HX543" s="120"/>
      <c r="IH543" s="120"/>
      <c r="IR543" s="120"/>
      <c r="JB543" s="120"/>
      <c r="JL543" s="120"/>
      <c r="JV543" s="120"/>
      <c r="KF543" s="120"/>
    </row>
    <row xmlns:x14ac="http://schemas.microsoft.com/office/spreadsheetml/2009/9/ac" r="544" s="3" customFormat="true" x14ac:dyDescent="0.25">
      <c r="A544" s="370"/>
      <c r="B544" s="120"/>
      <c r="L544" s="120"/>
      <c r="V544" s="120"/>
      <c r="AF544" s="120"/>
      <c r="AP544" s="120"/>
      <c r="AZ544" s="120"/>
      <c r="BJ544" s="120"/>
      <c r="BT544" s="120"/>
      <c r="CD544" s="120"/>
      <c r="CN544" s="120"/>
      <c r="CX544" s="182"/>
      <c r="CY544" s="183"/>
      <c r="CZ544" s="183"/>
      <c r="DA544" s="183"/>
      <c r="DB544" s="183"/>
      <c r="DC544" s="183"/>
      <c r="DD544" s="183"/>
      <c r="DE544" s="183"/>
      <c r="DF544" s="183"/>
      <c r="DG544" s="183"/>
      <c r="DH544" s="120"/>
      <c r="DR544" s="120"/>
      <c r="EB544" s="120"/>
      <c r="EL544" s="182"/>
      <c r="EM544" s="183"/>
      <c r="EN544" s="183"/>
      <c r="EO544" s="183"/>
      <c r="EP544" s="183"/>
      <c r="EQ544" s="183"/>
      <c r="ER544" s="183"/>
      <c r="ES544" s="183"/>
      <c r="ET544" s="183"/>
      <c r="EU544" s="183"/>
      <c r="EV544" s="182"/>
      <c r="EW544" s="183"/>
      <c r="EX544" s="183"/>
      <c r="EY544" s="183"/>
      <c r="EZ544" s="183"/>
      <c r="FA544" s="183"/>
      <c r="FB544" s="183"/>
      <c r="FC544" s="183"/>
      <c r="FD544" s="183"/>
      <c r="FE544" s="183"/>
      <c r="FF544" s="120"/>
      <c r="FP544" s="120"/>
      <c r="FZ544" s="120"/>
      <c r="GJ544" s="120"/>
      <c r="GT544" s="120"/>
      <c r="HD544" s="120"/>
      <c r="HN544" s="120"/>
      <c r="HX544" s="120"/>
      <c r="IH544" s="120"/>
      <c r="IR544" s="120"/>
      <c r="JB544" s="120"/>
      <c r="JL544" s="120"/>
      <c r="JV544" s="120"/>
      <c r="KF544" s="120"/>
    </row>
    <row xmlns:x14ac="http://schemas.microsoft.com/office/spreadsheetml/2009/9/ac" r="545" s="3" customFormat="true" x14ac:dyDescent="0.25">
      <c r="A545" s="370"/>
      <c r="B545" s="120"/>
      <c r="L545" s="120"/>
      <c r="V545" s="120"/>
      <c r="AF545" s="120"/>
      <c r="AP545" s="120"/>
      <c r="AZ545" s="120"/>
      <c r="BJ545" s="120"/>
      <c r="BT545" s="120"/>
      <c r="CD545" s="120"/>
      <c r="CN545" s="120"/>
      <c r="CX545" s="182"/>
      <c r="CY545" s="183"/>
      <c r="CZ545" s="183"/>
      <c r="DA545" s="183"/>
      <c r="DB545" s="183"/>
      <c r="DC545" s="183"/>
      <c r="DD545" s="183"/>
      <c r="DE545" s="183"/>
      <c r="DF545" s="183"/>
      <c r="DG545" s="183"/>
      <c r="DH545" s="120"/>
      <c r="DR545" s="120"/>
      <c r="EB545" s="120"/>
      <c r="EL545" s="182"/>
      <c r="EM545" s="183"/>
      <c r="EN545" s="183"/>
      <c r="EO545" s="183"/>
      <c r="EP545" s="183"/>
      <c r="EQ545" s="183"/>
      <c r="ER545" s="183"/>
      <c r="ES545" s="183"/>
      <c r="ET545" s="183"/>
      <c r="EU545" s="183"/>
      <c r="EV545" s="182"/>
      <c r="EW545" s="183"/>
      <c r="EX545" s="183"/>
      <c r="EY545" s="183"/>
      <c r="EZ545" s="183"/>
      <c r="FA545" s="183"/>
      <c r="FB545" s="183"/>
      <c r="FC545" s="183"/>
      <c r="FD545" s="183"/>
      <c r="FE545" s="183"/>
      <c r="FF545" s="120"/>
      <c r="FP545" s="120"/>
      <c r="FZ545" s="120"/>
      <c r="GJ545" s="120"/>
      <c r="GT545" s="120"/>
      <c r="HD545" s="120"/>
      <c r="HN545" s="120"/>
      <c r="HX545" s="120"/>
      <c r="IH545" s="120"/>
      <c r="IR545" s="120"/>
      <c r="JB545" s="120"/>
      <c r="JL545" s="120"/>
      <c r="JV545" s="120"/>
      <c r="KF545" s="120"/>
    </row>
    <row xmlns:x14ac="http://schemas.microsoft.com/office/spreadsheetml/2009/9/ac" r="546" s="3" customFormat="true" x14ac:dyDescent="0.25">
      <c r="A546" s="370"/>
      <c r="B546" s="120"/>
      <c r="L546" s="120"/>
      <c r="V546" s="120"/>
      <c r="AF546" s="120"/>
      <c r="AP546" s="120"/>
      <c r="AZ546" s="120"/>
      <c r="BJ546" s="120"/>
      <c r="BT546" s="120"/>
      <c r="CD546" s="120"/>
      <c r="CN546" s="120"/>
      <c r="CX546" s="182"/>
      <c r="CY546" s="183"/>
      <c r="CZ546" s="183"/>
      <c r="DA546" s="183"/>
      <c r="DB546" s="183"/>
      <c r="DC546" s="183"/>
      <c r="DD546" s="183"/>
      <c r="DE546" s="183"/>
      <c r="DF546" s="183"/>
      <c r="DG546" s="183"/>
      <c r="DH546" s="120"/>
      <c r="DR546" s="120"/>
      <c r="EB546" s="120"/>
      <c r="EL546" s="182"/>
      <c r="EM546" s="183"/>
      <c r="EN546" s="183"/>
      <c r="EO546" s="183"/>
      <c r="EP546" s="183"/>
      <c r="EQ546" s="183"/>
      <c r="ER546" s="183"/>
      <c r="ES546" s="183"/>
      <c r="ET546" s="183"/>
      <c r="EU546" s="183"/>
      <c r="EV546" s="182"/>
      <c r="EW546" s="183"/>
      <c r="EX546" s="183"/>
      <c r="EY546" s="183"/>
      <c r="EZ546" s="183"/>
      <c r="FA546" s="183"/>
      <c r="FB546" s="183"/>
      <c r="FC546" s="183"/>
      <c r="FD546" s="183"/>
      <c r="FE546" s="183"/>
      <c r="FF546" s="120"/>
      <c r="FP546" s="120"/>
      <c r="FZ546" s="120"/>
      <c r="GJ546" s="120"/>
      <c r="GT546" s="120"/>
      <c r="HD546" s="120"/>
      <c r="HN546" s="120"/>
      <c r="HX546" s="120"/>
      <c r="IH546" s="120"/>
      <c r="IR546" s="120"/>
      <c r="JB546" s="120"/>
      <c r="JL546" s="120"/>
      <c r="JV546" s="120"/>
      <c r="KF546" s="120"/>
    </row>
    <row xmlns:x14ac="http://schemas.microsoft.com/office/spreadsheetml/2009/9/ac" r="547" s="3" customFormat="true" x14ac:dyDescent="0.25">
      <c r="A547" s="370"/>
      <c r="B547" s="120"/>
      <c r="L547" s="120"/>
      <c r="V547" s="120"/>
      <c r="AF547" s="120"/>
      <c r="AP547" s="120"/>
      <c r="AZ547" s="120"/>
      <c r="BJ547" s="120"/>
      <c r="BT547" s="120"/>
      <c r="CD547" s="120"/>
      <c r="CN547" s="120"/>
      <c r="CX547" s="182"/>
      <c r="CY547" s="183"/>
      <c r="CZ547" s="183"/>
      <c r="DA547" s="183"/>
      <c r="DB547" s="183"/>
      <c r="DC547" s="183"/>
      <c r="DD547" s="183"/>
      <c r="DE547" s="183"/>
      <c r="DF547" s="183"/>
      <c r="DG547" s="183"/>
      <c r="DH547" s="120"/>
      <c r="DR547" s="120"/>
      <c r="EB547" s="120"/>
      <c r="EL547" s="182"/>
      <c r="EM547" s="183"/>
      <c r="EN547" s="183"/>
      <c r="EO547" s="183"/>
      <c r="EP547" s="183"/>
      <c r="EQ547" s="183"/>
      <c r="ER547" s="183"/>
      <c r="ES547" s="183"/>
      <c r="ET547" s="183"/>
      <c r="EU547" s="183"/>
      <c r="EV547" s="182"/>
      <c r="EW547" s="183"/>
      <c r="EX547" s="183"/>
      <c r="EY547" s="183"/>
      <c r="EZ547" s="183"/>
      <c r="FA547" s="183"/>
      <c r="FB547" s="183"/>
      <c r="FC547" s="183"/>
      <c r="FD547" s="183"/>
      <c r="FE547" s="183"/>
      <c r="FF547" s="120"/>
      <c r="FP547" s="120"/>
      <c r="FZ547" s="120"/>
      <c r="GJ547" s="120"/>
      <c r="GT547" s="120"/>
      <c r="HD547" s="120"/>
      <c r="HN547" s="120"/>
      <c r="HX547" s="120"/>
      <c r="IH547" s="120"/>
      <c r="IR547" s="120"/>
      <c r="JB547" s="120"/>
      <c r="JL547" s="120"/>
      <c r="JV547" s="120"/>
      <c r="KF547" s="120"/>
    </row>
    <row xmlns:x14ac="http://schemas.microsoft.com/office/spreadsheetml/2009/9/ac" r="548" s="3" customFormat="true" x14ac:dyDescent="0.25">
      <c r="A548" s="370"/>
      <c r="B548" s="120"/>
      <c r="L548" s="120"/>
      <c r="V548" s="120"/>
      <c r="AF548" s="120"/>
      <c r="AP548" s="120"/>
      <c r="AZ548" s="120"/>
      <c r="BJ548" s="120"/>
      <c r="BT548" s="120"/>
      <c r="CD548" s="120"/>
      <c r="CN548" s="120"/>
      <c r="CX548" s="182"/>
      <c r="CY548" s="183"/>
      <c r="CZ548" s="183"/>
      <c r="DA548" s="183"/>
      <c r="DB548" s="183"/>
      <c r="DC548" s="183"/>
      <c r="DD548" s="183"/>
      <c r="DE548" s="183"/>
      <c r="DF548" s="183"/>
      <c r="DG548" s="183"/>
      <c r="DH548" s="120"/>
      <c r="DR548" s="120"/>
      <c r="EB548" s="120"/>
      <c r="EL548" s="182"/>
      <c r="EM548" s="183"/>
      <c r="EN548" s="183"/>
      <c r="EO548" s="183"/>
      <c r="EP548" s="183"/>
      <c r="EQ548" s="183"/>
      <c r="ER548" s="183"/>
      <c r="ES548" s="183"/>
      <c r="ET548" s="183"/>
      <c r="EU548" s="183"/>
      <c r="EV548" s="182"/>
      <c r="EW548" s="183"/>
      <c r="EX548" s="183"/>
      <c r="EY548" s="183"/>
      <c r="EZ548" s="183"/>
      <c r="FA548" s="183"/>
      <c r="FB548" s="183"/>
      <c r="FC548" s="183"/>
      <c r="FD548" s="183"/>
      <c r="FE548" s="183"/>
      <c r="FF548" s="120"/>
      <c r="FP548" s="120"/>
      <c r="FZ548" s="120"/>
      <c r="GJ548" s="120"/>
      <c r="GT548" s="120"/>
      <c r="HD548" s="120"/>
      <c r="HN548" s="120"/>
      <c r="HX548" s="120"/>
      <c r="IH548" s="120"/>
      <c r="IR548" s="120"/>
      <c r="JB548" s="120"/>
      <c r="JL548" s="120"/>
      <c r="JV548" s="120"/>
      <c r="KF548" s="120"/>
    </row>
    <row xmlns:x14ac="http://schemas.microsoft.com/office/spreadsheetml/2009/9/ac" r="549" s="3" customFormat="true" x14ac:dyDescent="0.25">
      <c r="A549" s="370"/>
      <c r="B549" s="120"/>
      <c r="L549" s="120"/>
      <c r="V549" s="120"/>
      <c r="AF549" s="120"/>
      <c r="AP549" s="120"/>
      <c r="AZ549" s="120"/>
      <c r="BJ549" s="120"/>
      <c r="BT549" s="120"/>
      <c r="CD549" s="120"/>
      <c r="CN549" s="120"/>
      <c r="CX549" s="182"/>
      <c r="CY549" s="183"/>
      <c r="CZ549" s="183"/>
      <c r="DA549" s="183"/>
      <c r="DB549" s="183"/>
      <c r="DC549" s="183"/>
      <c r="DD549" s="183"/>
      <c r="DE549" s="183"/>
      <c r="DF549" s="183"/>
      <c r="DG549" s="183"/>
      <c r="DH549" s="120"/>
      <c r="DR549" s="120"/>
      <c r="EB549" s="120"/>
      <c r="EL549" s="182"/>
      <c r="EM549" s="183"/>
      <c r="EN549" s="183"/>
      <c r="EO549" s="183"/>
      <c r="EP549" s="183"/>
      <c r="EQ549" s="183"/>
      <c r="ER549" s="183"/>
      <c r="ES549" s="183"/>
      <c r="ET549" s="183"/>
      <c r="EU549" s="183"/>
      <c r="EV549" s="182"/>
      <c r="EW549" s="183"/>
      <c r="EX549" s="183"/>
      <c r="EY549" s="183"/>
      <c r="EZ549" s="183"/>
      <c r="FA549" s="183"/>
      <c r="FB549" s="183"/>
      <c r="FC549" s="183"/>
      <c r="FD549" s="183"/>
      <c r="FE549" s="183"/>
      <c r="FF549" s="120"/>
      <c r="FP549" s="120"/>
      <c r="FZ549" s="120"/>
      <c r="GJ549" s="120"/>
      <c r="GT549" s="120"/>
      <c r="HD549" s="120"/>
      <c r="HN549" s="120"/>
      <c r="HX549" s="120"/>
      <c r="IH549" s="120"/>
      <c r="IR549" s="120"/>
      <c r="JB549" s="120"/>
      <c r="JL549" s="120"/>
      <c r="JV549" s="120"/>
      <c r="KF549" s="120"/>
    </row>
    <row xmlns:x14ac="http://schemas.microsoft.com/office/spreadsheetml/2009/9/ac" r="550" s="3" customFormat="true" x14ac:dyDescent="0.25">
      <c r="A550" s="370"/>
      <c r="B550" s="120"/>
      <c r="L550" s="120"/>
      <c r="V550" s="120"/>
      <c r="AF550" s="120"/>
      <c r="AP550" s="120"/>
      <c r="AZ550" s="120"/>
      <c r="BJ550" s="120"/>
      <c r="BT550" s="120"/>
      <c r="CD550" s="120"/>
      <c r="CN550" s="120"/>
      <c r="CX550" s="182"/>
      <c r="CY550" s="183"/>
      <c r="CZ550" s="183"/>
      <c r="DA550" s="183"/>
      <c r="DB550" s="183"/>
      <c r="DC550" s="183"/>
      <c r="DD550" s="183"/>
      <c r="DE550" s="183"/>
      <c r="DF550" s="183"/>
      <c r="DG550" s="183"/>
      <c r="DH550" s="120"/>
      <c r="DR550" s="120"/>
      <c r="EB550" s="120"/>
      <c r="EL550" s="182"/>
      <c r="EM550" s="183"/>
      <c r="EN550" s="183"/>
      <c r="EO550" s="183"/>
      <c r="EP550" s="183"/>
      <c r="EQ550" s="183"/>
      <c r="ER550" s="183"/>
      <c r="ES550" s="183"/>
      <c r="ET550" s="183"/>
      <c r="EU550" s="183"/>
      <c r="EV550" s="182"/>
      <c r="EW550" s="183"/>
      <c r="EX550" s="183"/>
      <c r="EY550" s="183"/>
      <c r="EZ550" s="183"/>
      <c r="FA550" s="183"/>
      <c r="FB550" s="183"/>
      <c r="FC550" s="183"/>
      <c r="FD550" s="183"/>
      <c r="FE550" s="183"/>
      <c r="FF550" s="120"/>
      <c r="FP550" s="120"/>
      <c r="FZ550" s="120"/>
      <c r="GJ550" s="120"/>
      <c r="GT550" s="120"/>
      <c r="HD550" s="120"/>
      <c r="HN550" s="120"/>
      <c r="HX550" s="120"/>
      <c r="IH550" s="120"/>
      <c r="IR550" s="120"/>
      <c r="JB550" s="120"/>
      <c r="JL550" s="120"/>
      <c r="JV550" s="120"/>
      <c r="KF550" s="120"/>
    </row>
    <row xmlns:x14ac="http://schemas.microsoft.com/office/spreadsheetml/2009/9/ac" r="551" s="3" customFormat="true" x14ac:dyDescent="0.25">
      <c r="A551" s="370"/>
      <c r="B551" s="120"/>
      <c r="L551" s="120"/>
      <c r="V551" s="120"/>
      <c r="AF551" s="120"/>
      <c r="AP551" s="120"/>
      <c r="AZ551" s="120"/>
      <c r="BJ551" s="120"/>
      <c r="BT551" s="120"/>
      <c r="CD551" s="120"/>
      <c r="CN551" s="120"/>
      <c r="CX551" s="182"/>
      <c r="CY551" s="183"/>
      <c r="CZ551" s="183"/>
      <c r="DA551" s="183"/>
      <c r="DB551" s="183"/>
      <c r="DC551" s="183"/>
      <c r="DD551" s="183"/>
      <c r="DE551" s="183"/>
      <c r="DF551" s="183"/>
      <c r="DG551" s="183"/>
      <c r="DH551" s="120"/>
      <c r="DR551" s="120"/>
      <c r="EB551" s="120"/>
      <c r="EL551" s="182"/>
      <c r="EM551" s="183"/>
      <c r="EN551" s="183"/>
      <c r="EO551" s="183"/>
      <c r="EP551" s="183"/>
      <c r="EQ551" s="183"/>
      <c r="ER551" s="183"/>
      <c r="ES551" s="183"/>
      <c r="ET551" s="183"/>
      <c r="EU551" s="183"/>
      <c r="EV551" s="182"/>
      <c r="EW551" s="183"/>
      <c r="EX551" s="183"/>
      <c r="EY551" s="183"/>
      <c r="EZ551" s="183"/>
      <c r="FA551" s="183"/>
      <c r="FB551" s="183"/>
      <c r="FC551" s="183"/>
      <c r="FD551" s="183"/>
      <c r="FE551" s="183"/>
      <c r="FF551" s="120"/>
      <c r="FP551" s="120"/>
      <c r="FZ551" s="120"/>
      <c r="GJ551" s="120"/>
      <c r="GT551" s="120"/>
      <c r="HD551" s="120"/>
      <c r="HN551" s="120"/>
      <c r="HX551" s="120"/>
      <c r="IH551" s="120"/>
      <c r="IR551" s="120"/>
      <c r="JB551" s="120"/>
      <c r="JL551" s="120"/>
      <c r="JV551" s="120"/>
      <c r="KF551" s="120"/>
    </row>
    <row xmlns:x14ac="http://schemas.microsoft.com/office/spreadsheetml/2009/9/ac" r="552" s="3" customFormat="true" x14ac:dyDescent="0.25">
      <c r="A552" s="370"/>
      <c r="B552" s="120"/>
      <c r="L552" s="120"/>
      <c r="V552" s="120"/>
      <c r="AF552" s="120"/>
      <c r="AP552" s="120"/>
      <c r="AZ552" s="120"/>
      <c r="BJ552" s="120"/>
      <c r="BT552" s="120"/>
      <c r="CD552" s="120"/>
      <c r="CN552" s="120"/>
      <c r="CX552" s="182"/>
      <c r="CY552" s="183"/>
      <c r="CZ552" s="183"/>
      <c r="DA552" s="183"/>
      <c r="DB552" s="183"/>
      <c r="DC552" s="183"/>
      <c r="DD552" s="183"/>
      <c r="DE552" s="183"/>
      <c r="DF552" s="183"/>
      <c r="DG552" s="183"/>
      <c r="DH552" s="120"/>
      <c r="DR552" s="120"/>
      <c r="EB552" s="120"/>
      <c r="EL552" s="182"/>
      <c r="EM552" s="183"/>
      <c r="EN552" s="183"/>
      <c r="EO552" s="183"/>
      <c r="EP552" s="183"/>
      <c r="EQ552" s="183"/>
      <c r="ER552" s="183"/>
      <c r="ES552" s="183"/>
      <c r="ET552" s="183"/>
      <c r="EU552" s="183"/>
      <c r="EV552" s="182"/>
      <c r="EW552" s="183"/>
      <c r="EX552" s="183"/>
      <c r="EY552" s="183"/>
      <c r="EZ552" s="183"/>
      <c r="FA552" s="183"/>
      <c r="FB552" s="183"/>
      <c r="FC552" s="183"/>
      <c r="FD552" s="183"/>
      <c r="FE552" s="183"/>
      <c r="FF552" s="120"/>
      <c r="FP552" s="120"/>
      <c r="FZ552" s="120"/>
      <c r="GJ552" s="120"/>
      <c r="GT552" s="120"/>
      <c r="HD552" s="120"/>
      <c r="HN552" s="120"/>
      <c r="HX552" s="120"/>
      <c r="IH552" s="120"/>
      <c r="IR552" s="120"/>
      <c r="JB552" s="120"/>
      <c r="JL552" s="120"/>
      <c r="JV552" s="120"/>
      <c r="KF552" s="120"/>
    </row>
    <row xmlns:x14ac="http://schemas.microsoft.com/office/spreadsheetml/2009/9/ac" r="553" s="3" customFormat="true" x14ac:dyDescent="0.25">
      <c r="A553" s="370"/>
      <c r="B553" s="120"/>
      <c r="L553" s="120"/>
      <c r="V553" s="120"/>
      <c r="AF553" s="120"/>
      <c r="AP553" s="120"/>
      <c r="AZ553" s="120"/>
      <c r="BJ553" s="120"/>
      <c r="BT553" s="120"/>
      <c r="CD553" s="120"/>
      <c r="CN553" s="120"/>
      <c r="CX553" s="182"/>
      <c r="CY553" s="183"/>
      <c r="CZ553" s="183"/>
      <c r="DA553" s="183"/>
      <c r="DB553" s="183"/>
      <c r="DC553" s="183"/>
      <c r="DD553" s="183"/>
      <c r="DE553" s="183"/>
      <c r="DF553" s="183"/>
      <c r="DG553" s="183"/>
      <c r="DH553" s="120"/>
      <c r="DR553" s="120"/>
      <c r="EB553" s="120"/>
      <c r="EL553" s="182"/>
      <c r="EM553" s="183"/>
      <c r="EN553" s="183"/>
      <c r="EO553" s="183"/>
      <c r="EP553" s="183"/>
      <c r="EQ553" s="183"/>
      <c r="ER553" s="183"/>
      <c r="ES553" s="183"/>
      <c r="ET553" s="183"/>
      <c r="EU553" s="183"/>
      <c r="EV553" s="182"/>
      <c r="EW553" s="183"/>
      <c r="EX553" s="183"/>
      <c r="EY553" s="183"/>
      <c r="EZ553" s="183"/>
      <c r="FA553" s="183"/>
      <c r="FB553" s="183"/>
      <c r="FC553" s="183"/>
      <c r="FD553" s="183"/>
      <c r="FE553" s="183"/>
      <c r="FF553" s="120"/>
      <c r="FP553" s="120"/>
      <c r="FZ553" s="120"/>
      <c r="GJ553" s="120"/>
      <c r="GT553" s="120"/>
      <c r="HD553" s="120"/>
      <c r="HN553" s="120"/>
      <c r="HX553" s="120"/>
      <c r="IH553" s="120"/>
      <c r="IR553" s="120"/>
      <c r="JB553" s="120"/>
      <c r="JL553" s="120"/>
      <c r="JV553" s="120"/>
      <c r="KF553" s="120"/>
    </row>
    <row xmlns:x14ac="http://schemas.microsoft.com/office/spreadsheetml/2009/9/ac" r="554" s="3" customFormat="true" x14ac:dyDescent="0.25">
      <c r="A554" s="370"/>
      <c r="B554" s="120"/>
      <c r="L554" s="120"/>
      <c r="V554" s="120"/>
      <c r="AF554" s="120"/>
      <c r="AP554" s="120"/>
      <c r="AZ554" s="120"/>
      <c r="BJ554" s="120"/>
      <c r="BT554" s="120"/>
      <c r="CD554" s="120"/>
      <c r="CN554" s="120"/>
      <c r="CX554" s="182"/>
      <c r="CY554" s="183"/>
      <c r="CZ554" s="183"/>
      <c r="DA554" s="183"/>
      <c r="DB554" s="183"/>
      <c r="DC554" s="183"/>
      <c r="DD554" s="183"/>
      <c r="DE554" s="183"/>
      <c r="DF554" s="183"/>
      <c r="DG554" s="183"/>
      <c r="DH554" s="120"/>
      <c r="DR554" s="120"/>
      <c r="EB554" s="120"/>
      <c r="EL554" s="182"/>
      <c r="EM554" s="183"/>
      <c r="EN554" s="183"/>
      <c r="EO554" s="183"/>
      <c r="EP554" s="183"/>
      <c r="EQ554" s="183"/>
      <c r="ER554" s="183"/>
      <c r="ES554" s="183"/>
      <c r="ET554" s="183"/>
      <c r="EU554" s="183"/>
      <c r="EV554" s="182"/>
      <c r="EW554" s="183"/>
      <c r="EX554" s="183"/>
      <c r="EY554" s="183"/>
      <c r="EZ554" s="183"/>
      <c r="FA554" s="183"/>
      <c r="FB554" s="183"/>
      <c r="FC554" s="183"/>
      <c r="FD554" s="183"/>
      <c r="FE554" s="183"/>
      <c r="FF554" s="120"/>
      <c r="FP554" s="120"/>
      <c r="FZ554" s="120"/>
      <c r="GJ554" s="120"/>
      <c r="GT554" s="120"/>
      <c r="HD554" s="120"/>
      <c r="HN554" s="120"/>
      <c r="HX554" s="120"/>
      <c r="IH554" s="120"/>
      <c r="IR554" s="120"/>
      <c r="JB554" s="120"/>
      <c r="JL554" s="120"/>
      <c r="JV554" s="120"/>
      <c r="KF554" s="120"/>
    </row>
    <row xmlns:x14ac="http://schemas.microsoft.com/office/spreadsheetml/2009/9/ac" r="555" s="3" customFormat="true" x14ac:dyDescent="0.25">
      <c r="A555" s="370"/>
      <c r="B555" s="120"/>
      <c r="L555" s="120"/>
      <c r="V555" s="120"/>
      <c r="AF555" s="120"/>
      <c r="AP555" s="120"/>
      <c r="AZ555" s="120"/>
      <c r="BJ555" s="120"/>
      <c r="BT555" s="120"/>
      <c r="CD555" s="120"/>
      <c r="CN555" s="120"/>
      <c r="CX555" s="182"/>
      <c r="CY555" s="183"/>
      <c r="CZ555" s="183"/>
      <c r="DA555" s="183"/>
      <c r="DB555" s="183"/>
      <c r="DC555" s="183"/>
      <c r="DD555" s="183"/>
      <c r="DE555" s="183"/>
      <c r="DF555" s="183"/>
      <c r="DG555" s="183"/>
      <c r="DH555" s="120"/>
      <c r="DR555" s="120"/>
      <c r="EB555" s="120"/>
      <c r="EL555" s="182"/>
      <c r="EM555" s="183"/>
      <c r="EN555" s="183"/>
      <c r="EO555" s="183"/>
      <c r="EP555" s="183"/>
      <c r="EQ555" s="183"/>
      <c r="ER555" s="183"/>
      <c r="ES555" s="183"/>
      <c r="ET555" s="183"/>
      <c r="EU555" s="183"/>
      <c r="EV555" s="182"/>
      <c r="EW555" s="183"/>
      <c r="EX555" s="183"/>
      <c r="EY555" s="183"/>
      <c r="EZ555" s="183"/>
      <c r="FA555" s="183"/>
      <c r="FB555" s="183"/>
      <c r="FC555" s="183"/>
      <c r="FD555" s="183"/>
      <c r="FE555" s="183"/>
      <c r="FF555" s="120"/>
      <c r="FP555" s="120"/>
      <c r="FZ555" s="120"/>
      <c r="GJ555" s="120"/>
      <c r="GT555" s="120"/>
      <c r="HD555" s="120"/>
      <c r="HN555" s="120"/>
      <c r="HX555" s="120"/>
      <c r="IH555" s="120"/>
      <c r="IR555" s="120"/>
      <c r="JB555" s="120"/>
      <c r="JL555" s="120"/>
      <c r="JV555" s="120"/>
      <c r="KF555" s="120"/>
    </row>
    <row xmlns:x14ac="http://schemas.microsoft.com/office/spreadsheetml/2009/9/ac" r="556" s="3" customFormat="true" x14ac:dyDescent="0.25">
      <c r="A556" s="370"/>
      <c r="B556" s="120"/>
      <c r="L556" s="120"/>
      <c r="V556" s="120"/>
      <c r="AF556" s="120"/>
      <c r="AP556" s="120"/>
      <c r="AZ556" s="120"/>
      <c r="BJ556" s="120"/>
      <c r="BT556" s="120"/>
      <c r="CD556" s="120"/>
      <c r="CN556" s="120"/>
      <c r="CX556" s="182"/>
      <c r="CY556" s="183"/>
      <c r="CZ556" s="183"/>
      <c r="DA556" s="183"/>
      <c r="DB556" s="183"/>
      <c r="DC556" s="183"/>
      <c r="DD556" s="183"/>
      <c r="DE556" s="183"/>
      <c r="DF556" s="183"/>
      <c r="DG556" s="183"/>
      <c r="DH556" s="120"/>
      <c r="DR556" s="120"/>
      <c r="EB556" s="120"/>
      <c r="EL556" s="182"/>
      <c r="EM556" s="183"/>
      <c r="EN556" s="183"/>
      <c r="EO556" s="183"/>
      <c r="EP556" s="183"/>
      <c r="EQ556" s="183"/>
      <c r="ER556" s="183"/>
      <c r="ES556" s="183"/>
      <c r="ET556" s="183"/>
      <c r="EU556" s="183"/>
      <c r="EV556" s="182"/>
      <c r="EW556" s="183"/>
      <c r="EX556" s="183"/>
      <c r="EY556" s="183"/>
      <c r="EZ556" s="183"/>
      <c r="FA556" s="183"/>
      <c r="FB556" s="183"/>
      <c r="FC556" s="183"/>
      <c r="FD556" s="183"/>
      <c r="FE556" s="183"/>
      <c r="FF556" s="120"/>
      <c r="FP556" s="120"/>
      <c r="FZ556" s="120"/>
      <c r="GJ556" s="120"/>
      <c r="GT556" s="120"/>
      <c r="HD556" s="120"/>
      <c r="HN556" s="120"/>
      <c r="HX556" s="120"/>
      <c r="IH556" s="120"/>
      <c r="IR556" s="120"/>
      <c r="JB556" s="120"/>
      <c r="JL556" s="120"/>
      <c r="JV556" s="120"/>
      <c r="KF556" s="120"/>
    </row>
    <row xmlns:x14ac="http://schemas.microsoft.com/office/spreadsheetml/2009/9/ac" r="557" s="3" customFormat="true" x14ac:dyDescent="0.25">
      <c r="A557" s="370"/>
      <c r="B557" s="120"/>
      <c r="L557" s="120"/>
      <c r="V557" s="120"/>
      <c r="AF557" s="120"/>
      <c r="AP557" s="120"/>
      <c r="AZ557" s="120"/>
      <c r="BJ557" s="120"/>
      <c r="BT557" s="120"/>
      <c r="CD557" s="120"/>
      <c r="CN557" s="120"/>
      <c r="CX557" s="182"/>
      <c r="CY557" s="183"/>
      <c r="CZ557" s="183"/>
      <c r="DA557" s="183"/>
      <c r="DB557" s="183"/>
      <c r="DC557" s="183"/>
      <c r="DD557" s="183"/>
      <c r="DE557" s="183"/>
      <c r="DF557" s="183"/>
      <c r="DG557" s="183"/>
      <c r="DH557" s="120"/>
      <c r="DR557" s="120"/>
      <c r="EB557" s="120"/>
      <c r="EL557" s="182"/>
      <c r="EM557" s="183"/>
      <c r="EN557" s="183"/>
      <c r="EO557" s="183"/>
      <c r="EP557" s="183"/>
      <c r="EQ557" s="183"/>
      <c r="ER557" s="183"/>
      <c r="ES557" s="183"/>
      <c r="ET557" s="183"/>
      <c r="EU557" s="183"/>
      <c r="EV557" s="182"/>
      <c r="EW557" s="183"/>
      <c r="EX557" s="183"/>
      <c r="EY557" s="183"/>
      <c r="EZ557" s="183"/>
      <c r="FA557" s="183"/>
      <c r="FB557" s="183"/>
      <c r="FC557" s="183"/>
      <c r="FD557" s="183"/>
      <c r="FE557" s="183"/>
      <c r="FF557" s="120"/>
      <c r="FP557" s="120"/>
      <c r="FZ557" s="120"/>
      <c r="GJ557" s="120"/>
      <c r="GT557" s="120"/>
      <c r="HD557" s="120"/>
      <c r="HN557" s="120"/>
      <c r="HX557" s="120"/>
      <c r="IH557" s="120"/>
      <c r="IR557" s="120"/>
      <c r="JB557" s="120"/>
      <c r="JL557" s="120"/>
      <c r="JV557" s="120"/>
      <c r="KF557" s="120"/>
    </row>
    <row xmlns:x14ac="http://schemas.microsoft.com/office/spreadsheetml/2009/9/ac" r="558" s="3" customFormat="true" x14ac:dyDescent="0.25">
      <c r="A558" s="370"/>
      <c r="B558" s="120"/>
      <c r="L558" s="120"/>
      <c r="V558" s="120"/>
      <c r="AF558" s="120"/>
      <c r="AP558" s="120"/>
      <c r="AZ558" s="120"/>
      <c r="BJ558" s="120"/>
      <c r="BT558" s="120"/>
      <c r="CD558" s="120"/>
      <c r="CN558" s="120"/>
      <c r="CX558" s="182"/>
      <c r="CY558" s="183"/>
      <c r="CZ558" s="183"/>
      <c r="DA558" s="183"/>
      <c r="DB558" s="183"/>
      <c r="DC558" s="183"/>
      <c r="DD558" s="183"/>
      <c r="DE558" s="183"/>
      <c r="DF558" s="183"/>
      <c r="DG558" s="183"/>
      <c r="DH558" s="120"/>
      <c r="DR558" s="120"/>
      <c r="EB558" s="120"/>
      <c r="EL558" s="182"/>
      <c r="EM558" s="183"/>
      <c r="EN558" s="183"/>
      <c r="EO558" s="183"/>
      <c r="EP558" s="183"/>
      <c r="EQ558" s="183"/>
      <c r="ER558" s="183"/>
      <c r="ES558" s="183"/>
      <c r="ET558" s="183"/>
      <c r="EU558" s="183"/>
      <c r="EV558" s="182"/>
      <c r="EW558" s="183"/>
      <c r="EX558" s="183"/>
      <c r="EY558" s="183"/>
      <c r="EZ558" s="183"/>
      <c r="FA558" s="183"/>
      <c r="FB558" s="183"/>
      <c r="FC558" s="183"/>
      <c r="FD558" s="183"/>
      <c r="FE558" s="183"/>
      <c r="FF558" s="120"/>
      <c r="FP558" s="120"/>
      <c r="FZ558" s="120"/>
      <c r="GJ558" s="120"/>
      <c r="GT558" s="120"/>
      <c r="HD558" s="120"/>
      <c r="HN558" s="120"/>
      <c r="HX558" s="120"/>
      <c r="IH558" s="120"/>
      <c r="IR558" s="120"/>
      <c r="JB558" s="120"/>
      <c r="JL558" s="120"/>
      <c r="JV558" s="120"/>
      <c r="KF558" s="120"/>
    </row>
    <row xmlns:x14ac="http://schemas.microsoft.com/office/spreadsheetml/2009/9/ac" r="559" s="3" customFormat="true" x14ac:dyDescent="0.25">
      <c r="A559" s="370"/>
      <c r="B559" s="120"/>
      <c r="L559" s="120"/>
      <c r="V559" s="120"/>
      <c r="AF559" s="120"/>
      <c r="AP559" s="120"/>
      <c r="AZ559" s="120"/>
      <c r="BJ559" s="120"/>
      <c r="BT559" s="120"/>
      <c r="CD559" s="120"/>
      <c r="CN559" s="120"/>
      <c r="CX559" s="182"/>
      <c r="CY559" s="183"/>
      <c r="CZ559" s="183"/>
      <c r="DA559" s="183"/>
      <c r="DB559" s="183"/>
      <c r="DC559" s="183"/>
      <c r="DD559" s="183"/>
      <c r="DE559" s="183"/>
      <c r="DF559" s="183"/>
      <c r="DG559" s="183"/>
      <c r="DH559" s="120"/>
      <c r="DR559" s="120"/>
      <c r="EB559" s="120"/>
      <c r="EL559" s="182"/>
      <c r="EM559" s="183"/>
      <c r="EN559" s="183"/>
      <c r="EO559" s="183"/>
      <c r="EP559" s="183"/>
      <c r="EQ559" s="183"/>
      <c r="ER559" s="183"/>
      <c r="ES559" s="183"/>
      <c r="ET559" s="183"/>
      <c r="EU559" s="183"/>
      <c r="EV559" s="182"/>
      <c r="EW559" s="183"/>
      <c r="EX559" s="183"/>
      <c r="EY559" s="183"/>
      <c r="EZ559" s="183"/>
      <c r="FA559" s="183"/>
      <c r="FB559" s="183"/>
      <c r="FC559" s="183"/>
      <c r="FD559" s="183"/>
      <c r="FE559" s="183"/>
      <c r="FF559" s="120"/>
      <c r="FP559" s="120"/>
      <c r="FZ559" s="120"/>
      <c r="GJ559" s="120"/>
      <c r="GT559" s="120"/>
      <c r="HD559" s="120"/>
      <c r="HN559" s="120"/>
      <c r="HX559" s="120"/>
      <c r="IH559" s="120"/>
      <c r="IR559" s="120"/>
      <c r="JB559" s="120"/>
      <c r="JL559" s="120"/>
      <c r="JV559" s="120"/>
      <c r="KF559" s="120"/>
    </row>
    <row xmlns:x14ac="http://schemas.microsoft.com/office/spreadsheetml/2009/9/ac" r="560" s="3" customFormat="true" x14ac:dyDescent="0.25">
      <c r="A560" s="370"/>
      <c r="B560" s="120"/>
      <c r="L560" s="120"/>
      <c r="V560" s="120"/>
      <c r="AF560" s="120"/>
      <c r="AP560" s="120"/>
      <c r="AZ560" s="120"/>
      <c r="BJ560" s="120"/>
      <c r="BT560" s="120"/>
      <c r="CD560" s="120"/>
      <c r="CN560" s="120"/>
      <c r="CX560" s="182"/>
      <c r="CY560" s="183"/>
      <c r="CZ560" s="183"/>
      <c r="DA560" s="183"/>
      <c r="DB560" s="183"/>
      <c r="DC560" s="183"/>
      <c r="DD560" s="183"/>
      <c r="DE560" s="183"/>
      <c r="DF560" s="183"/>
      <c r="DG560" s="183"/>
      <c r="DH560" s="120"/>
      <c r="DR560" s="120"/>
      <c r="EB560" s="120"/>
      <c r="EL560" s="182"/>
      <c r="EM560" s="183"/>
      <c r="EN560" s="183"/>
      <c r="EO560" s="183"/>
      <c r="EP560" s="183"/>
      <c r="EQ560" s="183"/>
      <c r="ER560" s="183"/>
      <c r="ES560" s="183"/>
      <c r="ET560" s="183"/>
      <c r="EU560" s="183"/>
      <c r="EV560" s="182"/>
      <c r="EW560" s="183"/>
      <c r="EX560" s="183"/>
      <c r="EY560" s="183"/>
      <c r="EZ560" s="183"/>
      <c r="FA560" s="183"/>
      <c r="FB560" s="183"/>
      <c r="FC560" s="183"/>
      <c r="FD560" s="183"/>
      <c r="FE560" s="183"/>
      <c r="FF560" s="120"/>
      <c r="FP560" s="120"/>
      <c r="FZ560" s="120"/>
      <c r="GJ560" s="120"/>
      <c r="GT560" s="120"/>
      <c r="HD560" s="120"/>
      <c r="HN560" s="120"/>
      <c r="HX560" s="120"/>
      <c r="IH560" s="120"/>
      <c r="IR560" s="120"/>
      <c r="JB560" s="120"/>
      <c r="JL560" s="120"/>
      <c r="JV560" s="120"/>
      <c r="KF560" s="120"/>
    </row>
    <row xmlns:x14ac="http://schemas.microsoft.com/office/spreadsheetml/2009/9/ac" r="561" s="3" customFormat="true" x14ac:dyDescent="0.25">
      <c r="A561" s="370"/>
      <c r="B561" s="120"/>
      <c r="L561" s="120"/>
      <c r="V561" s="120"/>
      <c r="AF561" s="120"/>
      <c r="AP561" s="120"/>
      <c r="AZ561" s="120"/>
      <c r="BJ561" s="120"/>
      <c r="BT561" s="120"/>
      <c r="CD561" s="120"/>
      <c r="CN561" s="120"/>
      <c r="CX561" s="182"/>
      <c r="CY561" s="183"/>
      <c r="CZ561" s="183"/>
      <c r="DA561" s="183"/>
      <c r="DB561" s="183"/>
      <c r="DC561" s="183"/>
      <c r="DD561" s="183"/>
      <c r="DE561" s="183"/>
      <c r="DF561" s="183"/>
      <c r="DG561" s="183"/>
      <c r="DH561" s="120"/>
      <c r="DR561" s="120"/>
      <c r="EB561" s="120"/>
      <c r="EL561" s="182"/>
      <c r="EM561" s="183"/>
      <c r="EN561" s="183"/>
      <c r="EO561" s="183"/>
      <c r="EP561" s="183"/>
      <c r="EQ561" s="183"/>
      <c r="ER561" s="183"/>
      <c r="ES561" s="183"/>
      <c r="ET561" s="183"/>
      <c r="EU561" s="183"/>
      <c r="EV561" s="182"/>
      <c r="EW561" s="183"/>
      <c r="EX561" s="183"/>
      <c r="EY561" s="183"/>
      <c r="EZ561" s="183"/>
      <c r="FA561" s="183"/>
      <c r="FB561" s="183"/>
      <c r="FC561" s="183"/>
      <c r="FD561" s="183"/>
      <c r="FE561" s="183"/>
      <c r="FF561" s="120"/>
      <c r="FP561" s="120"/>
      <c r="FZ561" s="120"/>
      <c r="GJ561" s="120"/>
      <c r="GT561" s="120"/>
      <c r="HD561" s="120"/>
      <c r="HN561" s="120"/>
      <c r="HX561" s="120"/>
      <c r="IH561" s="120"/>
      <c r="IR561" s="120"/>
      <c r="JB561" s="120"/>
      <c r="JL561" s="120"/>
      <c r="JV561" s="120"/>
      <c r="KF561" s="120"/>
    </row>
    <row xmlns:x14ac="http://schemas.microsoft.com/office/spreadsheetml/2009/9/ac" r="562" s="3" customFormat="true" x14ac:dyDescent="0.25">
      <c r="A562" s="370"/>
      <c r="B562" s="120"/>
      <c r="L562" s="120"/>
      <c r="V562" s="120"/>
      <c r="AF562" s="120"/>
      <c r="AP562" s="120"/>
      <c r="AZ562" s="120"/>
      <c r="BJ562" s="120"/>
      <c r="BT562" s="120"/>
      <c r="CD562" s="120"/>
      <c r="CN562" s="120"/>
      <c r="CX562" s="182"/>
      <c r="CY562" s="183"/>
      <c r="CZ562" s="183"/>
      <c r="DA562" s="183"/>
      <c r="DB562" s="183"/>
      <c r="DC562" s="183"/>
      <c r="DD562" s="183"/>
      <c r="DE562" s="183"/>
      <c r="DF562" s="183"/>
      <c r="DG562" s="183"/>
      <c r="DH562" s="120"/>
      <c r="DR562" s="120"/>
      <c r="EB562" s="120"/>
      <c r="EL562" s="182"/>
      <c r="EM562" s="183"/>
      <c r="EN562" s="183"/>
      <c r="EO562" s="183"/>
      <c r="EP562" s="183"/>
      <c r="EQ562" s="183"/>
      <c r="ER562" s="183"/>
      <c r="ES562" s="183"/>
      <c r="ET562" s="183"/>
      <c r="EU562" s="183"/>
      <c r="EV562" s="182"/>
      <c r="EW562" s="183"/>
      <c r="EX562" s="183"/>
      <c r="EY562" s="183"/>
      <c r="EZ562" s="183"/>
      <c r="FA562" s="183"/>
      <c r="FB562" s="183"/>
      <c r="FC562" s="183"/>
      <c r="FD562" s="183"/>
      <c r="FE562" s="183"/>
      <c r="FF562" s="120"/>
      <c r="FP562" s="120"/>
      <c r="FZ562" s="120"/>
      <c r="GJ562" s="120"/>
      <c r="GT562" s="120"/>
      <c r="HD562" s="120"/>
      <c r="HN562" s="120"/>
      <c r="HX562" s="120"/>
      <c r="IH562" s="120"/>
      <c r="IR562" s="120"/>
      <c r="JB562" s="120"/>
      <c r="JL562" s="120"/>
      <c r="JV562" s="120"/>
      <c r="KF562" s="120"/>
    </row>
    <row xmlns:x14ac="http://schemas.microsoft.com/office/spreadsheetml/2009/9/ac" r="563" s="3" customFormat="true" x14ac:dyDescent="0.25">
      <c r="A563" s="370"/>
      <c r="B563" s="120"/>
      <c r="L563" s="120"/>
      <c r="V563" s="120"/>
      <c r="AF563" s="120"/>
      <c r="AP563" s="120"/>
      <c r="AZ563" s="120"/>
      <c r="BJ563" s="120"/>
      <c r="BT563" s="120"/>
      <c r="CD563" s="120"/>
      <c r="CN563" s="120"/>
      <c r="CX563" s="182"/>
      <c r="CY563" s="183"/>
      <c r="CZ563" s="183"/>
      <c r="DA563" s="183"/>
      <c r="DB563" s="183"/>
      <c r="DC563" s="183"/>
      <c r="DD563" s="183"/>
      <c r="DE563" s="183"/>
      <c r="DF563" s="183"/>
      <c r="DG563" s="183"/>
      <c r="DH563" s="120"/>
      <c r="DR563" s="120"/>
      <c r="EB563" s="120"/>
      <c r="EL563" s="182"/>
      <c r="EM563" s="183"/>
      <c r="EN563" s="183"/>
      <c r="EO563" s="183"/>
      <c r="EP563" s="183"/>
      <c r="EQ563" s="183"/>
      <c r="ER563" s="183"/>
      <c r="ES563" s="183"/>
      <c r="ET563" s="183"/>
      <c r="EU563" s="183"/>
      <c r="EV563" s="182"/>
      <c r="EW563" s="183"/>
      <c r="EX563" s="183"/>
      <c r="EY563" s="183"/>
      <c r="EZ563" s="183"/>
      <c r="FA563" s="183"/>
      <c r="FB563" s="183"/>
      <c r="FC563" s="183"/>
      <c r="FD563" s="183"/>
      <c r="FE563" s="183"/>
      <c r="FF563" s="120"/>
      <c r="FP563" s="120"/>
      <c r="FZ563" s="120"/>
      <c r="GJ563" s="120"/>
      <c r="GT563" s="120"/>
      <c r="HD563" s="120"/>
      <c r="HN563" s="120"/>
      <c r="HX563" s="120"/>
      <c r="IH563" s="120"/>
      <c r="IR563" s="120"/>
      <c r="JB563" s="120"/>
      <c r="JL563" s="120"/>
      <c r="JV563" s="120"/>
      <c r="KF563" s="120"/>
    </row>
    <row xmlns:x14ac="http://schemas.microsoft.com/office/spreadsheetml/2009/9/ac" r="564" s="3" customFormat="true" x14ac:dyDescent="0.25">
      <c r="A564" s="370"/>
      <c r="B564" s="120"/>
      <c r="L564" s="120"/>
      <c r="V564" s="120"/>
      <c r="AF564" s="120"/>
      <c r="AP564" s="120"/>
      <c r="AZ564" s="120"/>
      <c r="BJ564" s="120"/>
      <c r="BT564" s="120"/>
      <c r="CD564" s="120"/>
      <c r="CN564" s="120"/>
      <c r="CX564" s="182"/>
      <c r="CY564" s="183"/>
      <c r="CZ564" s="183"/>
      <c r="DA564" s="183"/>
      <c r="DB564" s="183"/>
      <c r="DC564" s="183"/>
      <c r="DD564" s="183"/>
      <c r="DE564" s="183"/>
      <c r="DF564" s="183"/>
      <c r="DG564" s="183"/>
      <c r="DH564" s="120"/>
      <c r="DR564" s="120"/>
      <c r="EB564" s="120"/>
      <c r="EL564" s="182"/>
      <c r="EM564" s="183"/>
      <c r="EN564" s="183"/>
      <c r="EO564" s="183"/>
      <c r="EP564" s="183"/>
      <c r="EQ564" s="183"/>
      <c r="ER564" s="183"/>
      <c r="ES564" s="183"/>
      <c r="ET564" s="183"/>
      <c r="EU564" s="183"/>
      <c r="EV564" s="182"/>
      <c r="EW564" s="183"/>
      <c r="EX564" s="183"/>
      <c r="EY564" s="183"/>
      <c r="EZ564" s="183"/>
      <c r="FA564" s="183"/>
      <c r="FB564" s="183"/>
      <c r="FC564" s="183"/>
      <c r="FD564" s="183"/>
      <c r="FE564" s="183"/>
      <c r="FF564" s="120"/>
      <c r="FP564" s="120"/>
      <c r="FZ564" s="120"/>
      <c r="GJ564" s="120"/>
      <c r="GT564" s="120"/>
      <c r="HD564" s="120"/>
      <c r="HN564" s="120"/>
      <c r="HX564" s="120"/>
      <c r="IH564" s="120"/>
      <c r="IR564" s="120"/>
      <c r="JB564" s="120"/>
      <c r="JL564" s="120"/>
      <c r="JV564" s="120"/>
      <c r="KF564" s="120"/>
    </row>
    <row xmlns:x14ac="http://schemas.microsoft.com/office/spreadsheetml/2009/9/ac" r="565" s="3" customFormat="true" x14ac:dyDescent="0.25">
      <c r="A565" s="370"/>
      <c r="B565" s="120"/>
      <c r="L565" s="120"/>
      <c r="V565" s="120"/>
      <c r="AF565" s="120"/>
      <c r="AP565" s="120"/>
      <c r="AZ565" s="120"/>
      <c r="BJ565" s="120"/>
      <c r="BT565" s="120"/>
      <c r="CD565" s="120"/>
      <c r="CN565" s="120"/>
      <c r="CX565" s="182"/>
      <c r="CY565" s="183"/>
      <c r="CZ565" s="183"/>
      <c r="DA565" s="183"/>
      <c r="DB565" s="183"/>
      <c r="DC565" s="183"/>
      <c r="DD565" s="183"/>
      <c r="DE565" s="183"/>
      <c r="DF565" s="183"/>
      <c r="DG565" s="183"/>
      <c r="DH565" s="120"/>
      <c r="DR565" s="120"/>
      <c r="EB565" s="120"/>
      <c r="EL565" s="182"/>
      <c r="EM565" s="183"/>
      <c r="EN565" s="183"/>
      <c r="EO565" s="183"/>
      <c r="EP565" s="183"/>
      <c r="EQ565" s="183"/>
      <c r="ER565" s="183"/>
      <c r="ES565" s="183"/>
      <c r="ET565" s="183"/>
      <c r="EU565" s="183"/>
      <c r="EV565" s="182"/>
      <c r="EW565" s="183"/>
      <c r="EX565" s="183"/>
      <c r="EY565" s="183"/>
      <c r="EZ565" s="183"/>
      <c r="FA565" s="183"/>
      <c r="FB565" s="183"/>
      <c r="FC565" s="183"/>
      <c r="FD565" s="183"/>
      <c r="FE565" s="183"/>
      <c r="FF565" s="120"/>
      <c r="FP565" s="120"/>
      <c r="FZ565" s="120"/>
      <c r="GJ565" s="120"/>
      <c r="GT565" s="120"/>
      <c r="HD565" s="120"/>
      <c r="HN565" s="120"/>
      <c r="HX565" s="120"/>
      <c r="IH565" s="120"/>
      <c r="IR565" s="120"/>
      <c r="JB565" s="120"/>
      <c r="JL565" s="120"/>
      <c r="JV565" s="120"/>
      <c r="KF565" s="120"/>
    </row>
    <row xmlns:x14ac="http://schemas.microsoft.com/office/spreadsheetml/2009/9/ac" r="566" s="3" customFormat="true" x14ac:dyDescent="0.25">
      <c r="A566" s="370"/>
      <c r="B566" s="120"/>
      <c r="L566" s="120"/>
      <c r="V566" s="120"/>
      <c r="AF566" s="120"/>
      <c r="AP566" s="120"/>
      <c r="AZ566" s="120"/>
      <c r="BJ566" s="120"/>
      <c r="BT566" s="120"/>
      <c r="CD566" s="120"/>
      <c r="CN566" s="120"/>
      <c r="CX566" s="182"/>
      <c r="CY566" s="183"/>
      <c r="CZ566" s="183"/>
      <c r="DA566" s="183"/>
      <c r="DB566" s="183"/>
      <c r="DC566" s="183"/>
      <c r="DD566" s="183"/>
      <c r="DE566" s="183"/>
      <c r="DF566" s="183"/>
      <c r="DG566" s="183"/>
      <c r="DH566" s="120"/>
      <c r="DR566" s="120"/>
      <c r="EB566" s="120"/>
      <c r="EL566" s="182"/>
      <c r="EM566" s="183"/>
      <c r="EN566" s="183"/>
      <c r="EO566" s="183"/>
      <c r="EP566" s="183"/>
      <c r="EQ566" s="183"/>
      <c r="ER566" s="183"/>
      <c r="ES566" s="183"/>
      <c r="ET566" s="183"/>
      <c r="EU566" s="183"/>
      <c r="EV566" s="182"/>
      <c r="EW566" s="183"/>
      <c r="EX566" s="183"/>
      <c r="EY566" s="183"/>
      <c r="EZ566" s="183"/>
      <c r="FA566" s="183"/>
      <c r="FB566" s="183"/>
      <c r="FC566" s="183"/>
      <c r="FD566" s="183"/>
      <c r="FE566" s="183"/>
      <c r="FF566" s="120"/>
      <c r="FP566" s="120"/>
      <c r="FZ566" s="120"/>
      <c r="GJ566" s="120"/>
      <c r="GT566" s="120"/>
      <c r="HD566" s="120"/>
      <c r="HN566" s="120"/>
      <c r="HX566" s="120"/>
      <c r="IH566" s="120"/>
      <c r="IR566" s="120"/>
      <c r="JB566" s="120"/>
      <c r="JL566" s="120"/>
      <c r="JV566" s="120"/>
      <c r="KF566" s="120"/>
    </row>
    <row xmlns:x14ac="http://schemas.microsoft.com/office/spreadsheetml/2009/9/ac" r="567" s="3" customFormat="true" x14ac:dyDescent="0.25">
      <c r="A567" s="370"/>
      <c r="B567" s="120"/>
      <c r="L567" s="120"/>
      <c r="V567" s="120"/>
      <c r="AF567" s="120"/>
      <c r="AP567" s="120"/>
      <c r="AZ567" s="120"/>
      <c r="BJ567" s="120"/>
      <c r="BT567" s="120"/>
      <c r="CD567" s="120"/>
      <c r="CN567" s="120"/>
      <c r="CX567" s="182"/>
      <c r="CY567" s="183"/>
      <c r="CZ567" s="183"/>
      <c r="DA567" s="183"/>
      <c r="DB567" s="183"/>
      <c r="DC567" s="183"/>
      <c r="DD567" s="183"/>
      <c r="DE567" s="183"/>
      <c r="DF567" s="183"/>
      <c r="DG567" s="183"/>
      <c r="DH567" s="120"/>
      <c r="DR567" s="120"/>
      <c r="EB567" s="120"/>
      <c r="EL567" s="182"/>
      <c r="EM567" s="183"/>
      <c r="EN567" s="183"/>
      <c r="EO567" s="183"/>
      <c r="EP567" s="183"/>
      <c r="EQ567" s="183"/>
      <c r="ER567" s="183"/>
      <c r="ES567" s="183"/>
      <c r="ET567" s="183"/>
      <c r="EU567" s="183"/>
      <c r="EV567" s="182"/>
      <c r="EW567" s="183"/>
      <c r="EX567" s="183"/>
      <c r="EY567" s="183"/>
      <c r="EZ567" s="183"/>
      <c r="FA567" s="183"/>
      <c r="FB567" s="183"/>
      <c r="FC567" s="183"/>
      <c r="FD567" s="183"/>
      <c r="FE567" s="183"/>
      <c r="FF567" s="120"/>
      <c r="FP567" s="120"/>
      <c r="FZ567" s="120"/>
      <c r="GJ567" s="120"/>
      <c r="GT567" s="120"/>
      <c r="HD567" s="120"/>
      <c r="HN567" s="120"/>
      <c r="HX567" s="120"/>
      <c r="IH567" s="120"/>
      <c r="IR567" s="120"/>
      <c r="JB567" s="120"/>
      <c r="JL567" s="120"/>
      <c r="JV567" s="120"/>
      <c r="KF567" s="120"/>
    </row>
    <row xmlns:x14ac="http://schemas.microsoft.com/office/spreadsheetml/2009/9/ac" r="568" s="3" customFormat="true" x14ac:dyDescent="0.25">
      <c r="A568" s="370"/>
      <c r="B568" s="120"/>
      <c r="L568" s="120"/>
      <c r="V568" s="120"/>
      <c r="AF568" s="120"/>
      <c r="AP568" s="120"/>
      <c r="AZ568" s="120"/>
      <c r="BJ568" s="120"/>
      <c r="BT568" s="120"/>
      <c r="CD568" s="120"/>
      <c r="CN568" s="120"/>
      <c r="CX568" s="182"/>
      <c r="CY568" s="183"/>
      <c r="CZ568" s="183"/>
      <c r="DA568" s="183"/>
      <c r="DB568" s="183"/>
      <c r="DC568" s="183"/>
      <c r="DD568" s="183"/>
      <c r="DE568" s="183"/>
      <c r="DF568" s="183"/>
      <c r="DG568" s="183"/>
      <c r="DH568" s="120"/>
      <c r="DR568" s="120"/>
      <c r="EB568" s="120"/>
      <c r="EL568" s="182"/>
      <c r="EM568" s="183"/>
      <c r="EN568" s="183"/>
      <c r="EO568" s="183"/>
      <c r="EP568" s="183"/>
      <c r="EQ568" s="183"/>
      <c r="ER568" s="183"/>
      <c r="ES568" s="183"/>
      <c r="ET568" s="183"/>
      <c r="EU568" s="183"/>
      <c r="EV568" s="182"/>
      <c r="EW568" s="183"/>
      <c r="EX568" s="183"/>
      <c r="EY568" s="183"/>
      <c r="EZ568" s="183"/>
      <c r="FA568" s="183"/>
      <c r="FB568" s="183"/>
      <c r="FC568" s="183"/>
      <c r="FD568" s="183"/>
      <c r="FE568" s="183"/>
      <c r="FF568" s="120"/>
      <c r="FP568" s="120"/>
      <c r="FZ568" s="120"/>
      <c r="GJ568" s="120"/>
      <c r="GT568" s="120"/>
      <c r="HD568" s="120"/>
      <c r="HN568" s="120"/>
      <c r="HX568" s="120"/>
      <c r="IH568" s="120"/>
      <c r="IR568" s="120"/>
      <c r="JB568" s="120"/>
      <c r="JL568" s="120"/>
      <c r="JV568" s="120"/>
      <c r="KF568" s="120"/>
    </row>
    <row xmlns:x14ac="http://schemas.microsoft.com/office/spreadsheetml/2009/9/ac" r="569" s="3" customFormat="true" x14ac:dyDescent="0.25">
      <c r="A569" s="370"/>
      <c r="B569" s="120"/>
      <c r="L569" s="120"/>
      <c r="V569" s="120"/>
      <c r="AF569" s="120"/>
      <c r="AP569" s="120"/>
      <c r="AZ569" s="120"/>
      <c r="BJ569" s="120"/>
      <c r="BT569" s="120"/>
      <c r="CD569" s="120"/>
      <c r="CN569" s="120"/>
      <c r="CX569" s="182"/>
      <c r="CY569" s="183"/>
      <c r="CZ569" s="183"/>
      <c r="DA569" s="183"/>
      <c r="DB569" s="183"/>
      <c r="DC569" s="183"/>
      <c r="DD569" s="183"/>
      <c r="DE569" s="183"/>
      <c r="DF569" s="183"/>
      <c r="DG569" s="183"/>
      <c r="DH569" s="120"/>
      <c r="DR569" s="120"/>
      <c r="EB569" s="120"/>
      <c r="EL569" s="182"/>
      <c r="EM569" s="183"/>
      <c r="EN569" s="183"/>
      <c r="EO569" s="183"/>
      <c r="EP569" s="183"/>
      <c r="EQ569" s="183"/>
      <c r="ER569" s="183"/>
      <c r="ES569" s="183"/>
      <c r="ET569" s="183"/>
      <c r="EU569" s="183"/>
      <c r="EV569" s="182"/>
      <c r="EW569" s="183"/>
      <c r="EX569" s="183"/>
      <c r="EY569" s="183"/>
      <c r="EZ569" s="183"/>
      <c r="FA569" s="183"/>
      <c r="FB569" s="183"/>
      <c r="FC569" s="183"/>
      <c r="FD569" s="183"/>
      <c r="FE569" s="183"/>
      <c r="FF569" s="120"/>
      <c r="FP569" s="120"/>
      <c r="FZ569" s="120"/>
      <c r="GJ569" s="120"/>
      <c r="GT569" s="120"/>
      <c r="HD569" s="120"/>
      <c r="HN569" s="120"/>
      <c r="HX569" s="120"/>
      <c r="IH569" s="120"/>
      <c r="IR569" s="120"/>
      <c r="JB569" s="120"/>
      <c r="JL569" s="120"/>
      <c r="JV569" s="120"/>
      <c r="KF569" s="120"/>
    </row>
    <row xmlns:x14ac="http://schemas.microsoft.com/office/spreadsheetml/2009/9/ac" r="570" s="3" customFormat="true" x14ac:dyDescent="0.25">
      <c r="A570" s="370"/>
      <c r="B570" s="120"/>
      <c r="L570" s="120"/>
      <c r="V570" s="120"/>
      <c r="AF570" s="120"/>
      <c r="AP570" s="120"/>
      <c r="AZ570" s="120"/>
      <c r="BJ570" s="120"/>
      <c r="BT570" s="120"/>
      <c r="CD570" s="120"/>
      <c r="CN570" s="120"/>
      <c r="CX570" s="182"/>
      <c r="CY570" s="183"/>
      <c r="CZ570" s="183"/>
      <c r="DA570" s="183"/>
      <c r="DB570" s="183"/>
      <c r="DC570" s="183"/>
      <c r="DD570" s="183"/>
      <c r="DE570" s="183"/>
      <c r="DF570" s="183"/>
      <c r="DG570" s="183"/>
      <c r="DH570" s="120"/>
      <c r="DR570" s="120"/>
      <c r="EB570" s="120"/>
      <c r="EL570" s="182"/>
      <c r="EM570" s="183"/>
      <c r="EN570" s="183"/>
      <c r="EO570" s="183"/>
      <c r="EP570" s="183"/>
      <c r="EQ570" s="183"/>
      <c r="ER570" s="183"/>
      <c r="ES570" s="183"/>
      <c r="ET570" s="183"/>
      <c r="EU570" s="183"/>
      <c r="EV570" s="182"/>
      <c r="EW570" s="183"/>
      <c r="EX570" s="183"/>
      <c r="EY570" s="183"/>
      <c r="EZ570" s="183"/>
      <c r="FA570" s="183"/>
      <c r="FB570" s="183"/>
      <c r="FC570" s="183"/>
      <c r="FD570" s="183"/>
      <c r="FE570" s="183"/>
      <c r="FF570" s="120"/>
      <c r="FP570" s="120"/>
      <c r="FZ570" s="120"/>
      <c r="GJ570" s="120"/>
      <c r="GT570" s="120"/>
      <c r="HD570" s="120"/>
      <c r="HN570" s="120"/>
      <c r="HX570" s="120"/>
      <c r="IH570" s="120"/>
      <c r="IR570" s="120"/>
      <c r="JB570" s="120"/>
      <c r="JL570" s="120"/>
      <c r="JV570" s="120"/>
      <c r="KF570" s="120"/>
    </row>
    <row xmlns:x14ac="http://schemas.microsoft.com/office/spreadsheetml/2009/9/ac" r="571" s="3" customFormat="true" x14ac:dyDescent="0.25">
      <c r="A571" s="370"/>
      <c r="B571" s="120"/>
      <c r="L571" s="120"/>
      <c r="V571" s="120"/>
      <c r="AF571" s="120"/>
      <c r="AP571" s="120"/>
      <c r="AZ571" s="120"/>
      <c r="BJ571" s="120"/>
      <c r="BT571" s="120"/>
      <c r="CD571" s="120"/>
      <c r="CN571" s="120"/>
      <c r="CX571" s="182"/>
      <c r="CY571" s="183"/>
      <c r="CZ571" s="183"/>
      <c r="DA571" s="183"/>
      <c r="DB571" s="183"/>
      <c r="DC571" s="183"/>
      <c r="DD571" s="183"/>
      <c r="DE571" s="183"/>
      <c r="DF571" s="183"/>
      <c r="DG571" s="183"/>
      <c r="DH571" s="120"/>
      <c r="DR571" s="120"/>
      <c r="EB571" s="120"/>
      <c r="EL571" s="182"/>
      <c r="EM571" s="183"/>
      <c r="EN571" s="183"/>
      <c r="EO571" s="183"/>
      <c r="EP571" s="183"/>
      <c r="EQ571" s="183"/>
      <c r="ER571" s="183"/>
      <c r="ES571" s="183"/>
      <c r="ET571" s="183"/>
      <c r="EU571" s="183"/>
      <c r="EV571" s="182"/>
      <c r="EW571" s="183"/>
      <c r="EX571" s="183"/>
      <c r="EY571" s="183"/>
      <c r="EZ571" s="183"/>
      <c r="FA571" s="183"/>
      <c r="FB571" s="183"/>
      <c r="FC571" s="183"/>
      <c r="FD571" s="183"/>
      <c r="FE571" s="183"/>
      <c r="FF571" s="120"/>
      <c r="FP571" s="120"/>
      <c r="FZ571" s="120"/>
      <c r="GJ571" s="120"/>
      <c r="GT571" s="120"/>
      <c r="HD571" s="120"/>
      <c r="HN571" s="120"/>
      <c r="HX571" s="120"/>
      <c r="IH571" s="120"/>
      <c r="IR571" s="120"/>
      <c r="JB571" s="120"/>
      <c r="JL571" s="120"/>
      <c r="JV571" s="120"/>
      <c r="KF571" s="120"/>
    </row>
    <row xmlns:x14ac="http://schemas.microsoft.com/office/spreadsheetml/2009/9/ac" r="572" s="3" customFormat="true" x14ac:dyDescent="0.25">
      <c r="A572" s="370"/>
      <c r="B572" s="120"/>
      <c r="L572" s="120"/>
      <c r="V572" s="120"/>
      <c r="AF572" s="120"/>
      <c r="AP572" s="120"/>
      <c r="AZ572" s="120"/>
      <c r="BJ572" s="120"/>
      <c r="BT572" s="120"/>
      <c r="CD572" s="120"/>
      <c r="CN572" s="120"/>
      <c r="CX572" s="182"/>
      <c r="CY572" s="183"/>
      <c r="CZ572" s="183"/>
      <c r="DA572" s="183"/>
      <c r="DB572" s="183"/>
      <c r="DC572" s="183"/>
      <c r="DD572" s="183"/>
      <c r="DE572" s="183"/>
      <c r="DF572" s="183"/>
      <c r="DG572" s="183"/>
      <c r="DH572" s="120"/>
      <c r="DR572" s="120"/>
      <c r="EB572" s="120"/>
      <c r="EL572" s="182"/>
      <c r="EM572" s="183"/>
      <c r="EN572" s="183"/>
      <c r="EO572" s="183"/>
      <c r="EP572" s="183"/>
      <c r="EQ572" s="183"/>
      <c r="ER572" s="183"/>
      <c r="ES572" s="183"/>
      <c r="ET572" s="183"/>
      <c r="EU572" s="183"/>
      <c r="EV572" s="182"/>
      <c r="EW572" s="183"/>
      <c r="EX572" s="183"/>
      <c r="EY572" s="183"/>
      <c r="EZ572" s="183"/>
      <c r="FA572" s="183"/>
      <c r="FB572" s="183"/>
      <c r="FC572" s="183"/>
      <c r="FD572" s="183"/>
      <c r="FE572" s="183"/>
      <c r="FF572" s="120"/>
      <c r="FP572" s="120"/>
      <c r="FZ572" s="120"/>
      <c r="GJ572" s="120"/>
      <c r="GT572" s="120"/>
      <c r="HD572" s="120"/>
      <c r="HN572" s="120"/>
      <c r="HX572" s="120"/>
      <c r="IH572" s="120"/>
      <c r="IR572" s="120"/>
      <c r="JB572" s="120"/>
      <c r="JL572" s="120"/>
      <c r="JV572" s="120"/>
      <c r="KF572" s="120"/>
    </row>
    <row xmlns:x14ac="http://schemas.microsoft.com/office/spreadsheetml/2009/9/ac" r="573" s="3" customFormat="true" x14ac:dyDescent="0.25">
      <c r="A573" s="370"/>
      <c r="B573" s="120"/>
      <c r="L573" s="120"/>
      <c r="V573" s="120"/>
      <c r="AF573" s="120"/>
      <c r="AP573" s="120"/>
      <c r="AZ573" s="120"/>
      <c r="BJ573" s="120"/>
      <c r="BT573" s="120"/>
      <c r="CD573" s="120"/>
      <c r="CN573" s="120"/>
      <c r="CX573" s="182"/>
      <c r="CY573" s="183"/>
      <c r="CZ573" s="183"/>
      <c r="DA573" s="183"/>
      <c r="DB573" s="183"/>
      <c r="DC573" s="183"/>
      <c r="DD573" s="183"/>
      <c r="DE573" s="183"/>
      <c r="DF573" s="183"/>
      <c r="DG573" s="183"/>
      <c r="DH573" s="120"/>
      <c r="DR573" s="120"/>
      <c r="EB573" s="120"/>
      <c r="EL573" s="182"/>
      <c r="EM573" s="183"/>
      <c r="EN573" s="183"/>
      <c r="EO573" s="183"/>
      <c r="EP573" s="183"/>
      <c r="EQ573" s="183"/>
      <c r="ER573" s="183"/>
      <c r="ES573" s="183"/>
      <c r="ET573" s="183"/>
      <c r="EU573" s="183"/>
      <c r="EV573" s="182"/>
      <c r="EW573" s="183"/>
      <c r="EX573" s="183"/>
      <c r="EY573" s="183"/>
      <c r="EZ573" s="183"/>
      <c r="FA573" s="183"/>
      <c r="FB573" s="183"/>
      <c r="FC573" s="183"/>
      <c r="FD573" s="183"/>
      <c r="FE573" s="183"/>
      <c r="FF573" s="120"/>
      <c r="FP573" s="120"/>
      <c r="FZ573" s="120"/>
      <c r="GJ573" s="120"/>
      <c r="GT573" s="120"/>
      <c r="HD573" s="120"/>
      <c r="HN573" s="120"/>
      <c r="HX573" s="120"/>
      <c r="IH573" s="120"/>
      <c r="IR573" s="120"/>
      <c r="JB573" s="120"/>
      <c r="JL573" s="120"/>
      <c r="JV573" s="120"/>
      <c r="KF573" s="120"/>
    </row>
    <row xmlns:x14ac="http://schemas.microsoft.com/office/spreadsheetml/2009/9/ac" r="574" s="3" customFormat="true" x14ac:dyDescent="0.25">
      <c r="A574" s="370"/>
      <c r="B574" s="120"/>
      <c r="L574" s="120"/>
      <c r="V574" s="120"/>
      <c r="AF574" s="120"/>
      <c r="AP574" s="120"/>
      <c r="AZ574" s="120"/>
      <c r="BJ574" s="120"/>
      <c r="BT574" s="120"/>
      <c r="CD574" s="120"/>
      <c r="CN574" s="120"/>
      <c r="CX574" s="182"/>
      <c r="CY574" s="183"/>
      <c r="CZ574" s="183"/>
      <c r="DA574" s="183"/>
      <c r="DB574" s="183"/>
      <c r="DC574" s="183"/>
      <c r="DD574" s="183"/>
      <c r="DE574" s="183"/>
      <c r="DF574" s="183"/>
      <c r="DG574" s="183"/>
      <c r="DH574" s="120"/>
      <c r="DR574" s="120"/>
      <c r="EB574" s="120"/>
      <c r="EL574" s="182"/>
      <c r="EM574" s="183"/>
      <c r="EN574" s="183"/>
      <c r="EO574" s="183"/>
      <c r="EP574" s="183"/>
      <c r="EQ574" s="183"/>
      <c r="ER574" s="183"/>
      <c r="ES574" s="183"/>
      <c r="ET574" s="183"/>
      <c r="EU574" s="183"/>
      <c r="EV574" s="182"/>
      <c r="EW574" s="183"/>
      <c r="EX574" s="183"/>
      <c r="EY574" s="183"/>
      <c r="EZ574" s="183"/>
      <c r="FA574" s="183"/>
      <c r="FB574" s="183"/>
      <c r="FC574" s="183"/>
      <c r="FD574" s="183"/>
      <c r="FE574" s="183"/>
      <c r="FF574" s="120"/>
      <c r="FP574" s="120"/>
      <c r="FZ574" s="120"/>
      <c r="GJ574" s="120"/>
      <c r="GT574" s="120"/>
      <c r="HD574" s="120"/>
      <c r="HN574" s="120"/>
      <c r="HX574" s="120"/>
      <c r="IH574" s="120"/>
      <c r="IR574" s="120"/>
      <c r="JB574" s="120"/>
      <c r="JL574" s="120"/>
      <c r="JV574" s="120"/>
      <c r="KF574" s="120"/>
    </row>
    <row xmlns:x14ac="http://schemas.microsoft.com/office/spreadsheetml/2009/9/ac" r="575" s="3" customFormat="true" x14ac:dyDescent="0.25">
      <c r="A575" s="370"/>
      <c r="B575" s="120"/>
      <c r="L575" s="120"/>
      <c r="V575" s="120"/>
      <c r="AF575" s="120"/>
      <c r="AP575" s="120"/>
      <c r="AZ575" s="120"/>
      <c r="BJ575" s="120"/>
      <c r="BT575" s="120"/>
      <c r="CD575" s="120"/>
      <c r="CN575" s="120"/>
      <c r="CX575" s="182"/>
      <c r="CY575" s="183"/>
      <c r="CZ575" s="183"/>
      <c r="DA575" s="183"/>
      <c r="DB575" s="183"/>
      <c r="DC575" s="183"/>
      <c r="DD575" s="183"/>
      <c r="DE575" s="183"/>
      <c r="DF575" s="183"/>
      <c r="DG575" s="183"/>
      <c r="DH575" s="120"/>
      <c r="DR575" s="120"/>
      <c r="EB575" s="120"/>
      <c r="EL575" s="182"/>
      <c r="EM575" s="183"/>
      <c r="EN575" s="183"/>
      <c r="EO575" s="183"/>
      <c r="EP575" s="183"/>
      <c r="EQ575" s="183"/>
      <c r="ER575" s="183"/>
      <c r="ES575" s="183"/>
      <c r="ET575" s="183"/>
      <c r="EU575" s="183"/>
      <c r="EV575" s="182"/>
      <c r="EW575" s="183"/>
      <c r="EX575" s="183"/>
      <c r="EY575" s="183"/>
      <c r="EZ575" s="183"/>
      <c r="FA575" s="183"/>
      <c r="FB575" s="183"/>
      <c r="FC575" s="183"/>
      <c r="FD575" s="183"/>
      <c r="FE575" s="183"/>
      <c r="FF575" s="120"/>
      <c r="FP575" s="120"/>
      <c r="FZ575" s="120"/>
      <c r="GJ575" s="120"/>
      <c r="GT575" s="120"/>
      <c r="HD575" s="120"/>
      <c r="HN575" s="120"/>
      <c r="HX575" s="120"/>
      <c r="IH575" s="120"/>
      <c r="IR575" s="120"/>
      <c r="JB575" s="120"/>
      <c r="JL575" s="120"/>
      <c r="JV575" s="120"/>
      <c r="KF575" s="120"/>
    </row>
    <row xmlns:x14ac="http://schemas.microsoft.com/office/spreadsheetml/2009/9/ac" r="576" s="3" customFormat="true" x14ac:dyDescent="0.25">
      <c r="A576" s="370"/>
      <c r="B576" s="120"/>
      <c r="L576" s="120"/>
      <c r="V576" s="120"/>
      <c r="AF576" s="120"/>
      <c r="AP576" s="120"/>
      <c r="AZ576" s="120"/>
      <c r="BJ576" s="120"/>
      <c r="BT576" s="120"/>
      <c r="CD576" s="120"/>
      <c r="CN576" s="120"/>
      <c r="CX576" s="182"/>
      <c r="CY576" s="183"/>
      <c r="CZ576" s="183"/>
      <c r="DA576" s="183"/>
      <c r="DB576" s="183"/>
      <c r="DC576" s="183"/>
      <c r="DD576" s="183"/>
      <c r="DE576" s="183"/>
      <c r="DF576" s="183"/>
      <c r="DG576" s="183"/>
      <c r="DH576" s="120"/>
      <c r="DR576" s="120"/>
      <c r="EB576" s="120"/>
      <c r="EL576" s="182"/>
      <c r="EM576" s="183"/>
      <c r="EN576" s="183"/>
      <c r="EO576" s="183"/>
      <c r="EP576" s="183"/>
      <c r="EQ576" s="183"/>
      <c r="ER576" s="183"/>
      <c r="ES576" s="183"/>
      <c r="ET576" s="183"/>
      <c r="EU576" s="183"/>
      <c r="EV576" s="182"/>
      <c r="EW576" s="183"/>
      <c r="EX576" s="183"/>
      <c r="EY576" s="183"/>
      <c r="EZ576" s="183"/>
      <c r="FA576" s="183"/>
      <c r="FB576" s="183"/>
      <c r="FC576" s="183"/>
      <c r="FD576" s="183"/>
      <c r="FE576" s="183"/>
      <c r="FF576" s="120"/>
      <c r="FP576" s="120"/>
      <c r="FZ576" s="120"/>
      <c r="GJ576" s="120"/>
      <c r="GT576" s="120"/>
      <c r="HD576" s="120"/>
      <c r="HN576" s="120"/>
      <c r="HX576" s="120"/>
      <c r="IH576" s="120"/>
      <c r="IR576" s="120"/>
      <c r="JB576" s="120"/>
      <c r="JL576" s="120"/>
      <c r="JV576" s="120"/>
      <c r="KF576" s="120"/>
    </row>
    <row xmlns:x14ac="http://schemas.microsoft.com/office/spreadsheetml/2009/9/ac" r="577" s="3" customFormat="true" x14ac:dyDescent="0.25">
      <c r="A577" s="370"/>
      <c r="B577" s="120"/>
      <c r="L577" s="120"/>
      <c r="V577" s="120"/>
      <c r="AF577" s="120"/>
      <c r="AP577" s="120"/>
      <c r="AZ577" s="120"/>
      <c r="BJ577" s="120"/>
      <c r="BT577" s="120"/>
      <c r="CD577" s="120"/>
      <c r="CN577" s="120"/>
      <c r="CX577" s="182"/>
      <c r="CY577" s="183"/>
      <c r="CZ577" s="183"/>
      <c r="DA577" s="183"/>
      <c r="DB577" s="183"/>
      <c r="DC577" s="183"/>
      <c r="DD577" s="183"/>
      <c r="DE577" s="183"/>
      <c r="DF577" s="183"/>
      <c r="DG577" s="183"/>
      <c r="DH577" s="120"/>
      <c r="DR577" s="120"/>
      <c r="EB577" s="120"/>
      <c r="EL577" s="182"/>
      <c r="EM577" s="183"/>
      <c r="EN577" s="183"/>
      <c r="EO577" s="183"/>
      <c r="EP577" s="183"/>
      <c r="EQ577" s="183"/>
      <c r="ER577" s="183"/>
      <c r="ES577" s="183"/>
      <c r="ET577" s="183"/>
      <c r="EU577" s="183"/>
      <c r="EV577" s="182"/>
      <c r="EW577" s="183"/>
      <c r="EX577" s="183"/>
      <c r="EY577" s="183"/>
      <c r="EZ577" s="183"/>
      <c r="FA577" s="183"/>
      <c r="FB577" s="183"/>
      <c r="FC577" s="183"/>
      <c r="FD577" s="183"/>
      <c r="FE577" s="183"/>
      <c r="FF577" s="120"/>
      <c r="FP577" s="120"/>
      <c r="FZ577" s="120"/>
      <c r="GJ577" s="120"/>
      <c r="GT577" s="120"/>
      <c r="HD577" s="120"/>
      <c r="HN577" s="120"/>
      <c r="HX577" s="120"/>
      <c r="IH577" s="120"/>
      <c r="IR577" s="120"/>
      <c r="JB577" s="120"/>
      <c r="JL577" s="120"/>
      <c r="JV577" s="120"/>
      <c r="KF577" s="120"/>
    </row>
    <row xmlns:x14ac="http://schemas.microsoft.com/office/spreadsheetml/2009/9/ac" r="578" s="3" customFormat="true" x14ac:dyDescent="0.25">
      <c r="A578" s="370"/>
      <c r="B578" s="120"/>
      <c r="L578" s="120"/>
      <c r="V578" s="120"/>
      <c r="AF578" s="120"/>
      <c r="AP578" s="120"/>
      <c r="AZ578" s="120"/>
      <c r="BJ578" s="120"/>
      <c r="BT578" s="120"/>
      <c r="CD578" s="120"/>
      <c r="CN578" s="120"/>
      <c r="CX578" s="182"/>
      <c r="CY578" s="183"/>
      <c r="CZ578" s="183"/>
      <c r="DA578" s="183"/>
      <c r="DB578" s="183"/>
      <c r="DC578" s="183"/>
      <c r="DD578" s="183"/>
      <c r="DE578" s="183"/>
      <c r="DF578" s="183"/>
      <c r="DG578" s="183"/>
      <c r="DH578" s="120"/>
      <c r="DR578" s="120"/>
      <c r="EB578" s="120"/>
      <c r="EL578" s="182"/>
      <c r="EM578" s="183"/>
      <c r="EN578" s="183"/>
      <c r="EO578" s="183"/>
      <c r="EP578" s="183"/>
      <c r="EQ578" s="183"/>
      <c r="ER578" s="183"/>
      <c r="ES578" s="183"/>
      <c r="ET578" s="183"/>
      <c r="EU578" s="183"/>
      <c r="EV578" s="182"/>
      <c r="EW578" s="183"/>
      <c r="EX578" s="183"/>
      <c r="EY578" s="183"/>
      <c r="EZ578" s="183"/>
      <c r="FA578" s="183"/>
      <c r="FB578" s="183"/>
      <c r="FC578" s="183"/>
      <c r="FD578" s="183"/>
      <c r="FE578" s="183"/>
      <c r="FF578" s="120"/>
      <c r="FP578" s="120"/>
      <c r="FZ578" s="120"/>
      <c r="GJ578" s="120"/>
      <c r="GT578" s="120"/>
      <c r="HD578" s="120"/>
      <c r="HN578" s="120"/>
      <c r="HX578" s="120"/>
      <c r="IH578" s="120"/>
      <c r="IR578" s="120"/>
      <c r="JB578" s="120"/>
      <c r="JL578" s="120"/>
      <c r="JV578" s="120"/>
      <c r="KF578" s="120"/>
    </row>
    <row xmlns:x14ac="http://schemas.microsoft.com/office/spreadsheetml/2009/9/ac" r="579" s="3" customFormat="true" x14ac:dyDescent="0.25">
      <c r="A579" s="370"/>
      <c r="B579" s="120"/>
      <c r="L579" s="120"/>
      <c r="V579" s="120"/>
      <c r="AF579" s="120"/>
      <c r="AP579" s="120"/>
      <c r="AZ579" s="120"/>
      <c r="BJ579" s="120"/>
      <c r="BT579" s="120"/>
      <c r="CD579" s="120"/>
      <c r="CN579" s="120"/>
      <c r="CX579" s="182"/>
      <c r="CY579" s="183"/>
      <c r="CZ579" s="183"/>
      <c r="DA579" s="183"/>
      <c r="DB579" s="183"/>
      <c r="DC579" s="183"/>
      <c r="DD579" s="183"/>
      <c r="DE579" s="183"/>
      <c r="DF579" s="183"/>
      <c r="DG579" s="183"/>
      <c r="DH579" s="120"/>
      <c r="DR579" s="120"/>
      <c r="EB579" s="120"/>
      <c r="EL579" s="182"/>
      <c r="EM579" s="183"/>
      <c r="EN579" s="183"/>
      <c r="EO579" s="183"/>
      <c r="EP579" s="183"/>
      <c r="EQ579" s="183"/>
      <c r="ER579" s="183"/>
      <c r="ES579" s="183"/>
      <c r="ET579" s="183"/>
      <c r="EU579" s="183"/>
      <c r="EV579" s="182"/>
      <c r="EW579" s="183"/>
      <c r="EX579" s="183"/>
      <c r="EY579" s="183"/>
      <c r="EZ579" s="183"/>
      <c r="FA579" s="183"/>
      <c r="FB579" s="183"/>
      <c r="FC579" s="183"/>
      <c r="FD579" s="183"/>
      <c r="FE579" s="183"/>
      <c r="FF579" s="120"/>
      <c r="FP579" s="120"/>
      <c r="FZ579" s="120"/>
      <c r="GJ579" s="120"/>
      <c r="GT579" s="120"/>
      <c r="HD579" s="120"/>
      <c r="HN579" s="120"/>
      <c r="HX579" s="120"/>
      <c r="IH579" s="120"/>
      <c r="IR579" s="120"/>
      <c r="JB579" s="120"/>
      <c r="JL579" s="120"/>
      <c r="JV579" s="120"/>
      <c r="KF579" s="120"/>
    </row>
    <row xmlns:x14ac="http://schemas.microsoft.com/office/spreadsheetml/2009/9/ac" r="580" s="3" customFormat="true" x14ac:dyDescent="0.25">
      <c r="A580" s="370"/>
      <c r="B580" s="120"/>
      <c r="L580" s="120"/>
      <c r="V580" s="120"/>
      <c r="AF580" s="120"/>
      <c r="AP580" s="120"/>
      <c r="AZ580" s="120"/>
      <c r="BJ580" s="120"/>
      <c r="BT580" s="120"/>
      <c r="CD580" s="120"/>
      <c r="CN580" s="120"/>
      <c r="CX580" s="182"/>
      <c r="CY580" s="183"/>
      <c r="CZ580" s="183"/>
      <c r="DA580" s="183"/>
      <c r="DB580" s="183"/>
      <c r="DC580" s="183"/>
      <c r="DD580" s="183"/>
      <c r="DE580" s="183"/>
      <c r="DF580" s="183"/>
      <c r="DG580" s="183"/>
      <c r="DH580" s="120"/>
      <c r="DR580" s="120"/>
      <c r="EB580" s="120"/>
      <c r="EL580" s="182"/>
      <c r="EM580" s="183"/>
      <c r="EN580" s="183"/>
      <c r="EO580" s="183"/>
      <c r="EP580" s="183"/>
      <c r="EQ580" s="183"/>
      <c r="ER580" s="183"/>
      <c r="ES580" s="183"/>
      <c r="ET580" s="183"/>
      <c r="EU580" s="183"/>
      <c r="EV580" s="182"/>
      <c r="EW580" s="183"/>
      <c r="EX580" s="183"/>
      <c r="EY580" s="183"/>
      <c r="EZ580" s="183"/>
      <c r="FA580" s="183"/>
      <c r="FB580" s="183"/>
      <c r="FC580" s="183"/>
      <c r="FD580" s="183"/>
      <c r="FE580" s="183"/>
      <c r="FF580" s="120"/>
      <c r="FP580" s="120"/>
      <c r="FZ580" s="120"/>
      <c r="GJ580" s="120"/>
      <c r="GT580" s="120"/>
      <c r="HD580" s="120"/>
      <c r="HN580" s="120"/>
      <c r="HX580" s="120"/>
      <c r="IH580" s="120"/>
      <c r="IR580" s="120"/>
      <c r="JB580" s="120"/>
      <c r="JL580" s="120"/>
      <c r="JV580" s="120"/>
      <c r="KF580" s="120"/>
    </row>
    <row xmlns:x14ac="http://schemas.microsoft.com/office/spreadsheetml/2009/9/ac" r="581" s="3" customFormat="true" x14ac:dyDescent="0.25">
      <c r="A581" s="370"/>
      <c r="B581" s="120"/>
      <c r="L581" s="120"/>
      <c r="V581" s="120"/>
      <c r="AF581" s="120"/>
      <c r="AP581" s="120"/>
      <c r="AZ581" s="120"/>
      <c r="BJ581" s="120"/>
      <c r="BT581" s="120"/>
      <c r="CD581" s="120"/>
      <c r="CN581" s="120"/>
      <c r="CX581" s="182"/>
      <c r="CY581" s="183"/>
      <c r="CZ581" s="183"/>
      <c r="DA581" s="183"/>
      <c r="DB581" s="183"/>
      <c r="DC581" s="183"/>
      <c r="DD581" s="183"/>
      <c r="DE581" s="183"/>
      <c r="DF581" s="183"/>
      <c r="DG581" s="183"/>
      <c r="DH581" s="120"/>
      <c r="DR581" s="120"/>
      <c r="EB581" s="120"/>
      <c r="EL581" s="182"/>
      <c r="EM581" s="183"/>
      <c r="EN581" s="183"/>
      <c r="EO581" s="183"/>
      <c r="EP581" s="183"/>
      <c r="EQ581" s="183"/>
      <c r="ER581" s="183"/>
      <c r="ES581" s="183"/>
      <c r="ET581" s="183"/>
      <c r="EU581" s="183"/>
      <c r="EV581" s="182"/>
      <c r="EW581" s="183"/>
      <c r="EX581" s="183"/>
      <c r="EY581" s="183"/>
      <c r="EZ581" s="183"/>
      <c r="FA581" s="183"/>
      <c r="FB581" s="183"/>
      <c r="FC581" s="183"/>
      <c r="FD581" s="183"/>
      <c r="FE581" s="183"/>
      <c r="FF581" s="120"/>
      <c r="FP581" s="120"/>
      <c r="FZ581" s="120"/>
      <c r="GJ581" s="120"/>
      <c r="GT581" s="120"/>
      <c r="HD581" s="120"/>
      <c r="HN581" s="120"/>
      <c r="HX581" s="120"/>
      <c r="IH581" s="120"/>
      <c r="IR581" s="120"/>
      <c r="JB581" s="120"/>
      <c r="JL581" s="120"/>
      <c r="JV581" s="120"/>
      <c r="KF581" s="120"/>
    </row>
    <row xmlns:x14ac="http://schemas.microsoft.com/office/spreadsheetml/2009/9/ac" r="582" s="3" customFormat="true" x14ac:dyDescent="0.25">
      <c r="A582" s="370"/>
      <c r="B582" s="120"/>
      <c r="L582" s="120"/>
      <c r="V582" s="120"/>
      <c r="AF582" s="120"/>
      <c r="AP582" s="120"/>
      <c r="AZ582" s="120"/>
      <c r="BJ582" s="120"/>
      <c r="BT582" s="120"/>
      <c r="CD582" s="120"/>
      <c r="CN582" s="120"/>
      <c r="CX582" s="182"/>
      <c r="CY582" s="183"/>
      <c r="CZ582" s="183"/>
      <c r="DA582" s="183"/>
      <c r="DB582" s="183"/>
      <c r="DC582" s="183"/>
      <c r="DD582" s="183"/>
      <c r="DE582" s="183"/>
      <c r="DF582" s="183"/>
      <c r="DG582" s="183"/>
      <c r="DH582" s="120"/>
      <c r="DR582" s="120"/>
      <c r="EB582" s="120"/>
      <c r="EL582" s="182"/>
      <c r="EM582" s="183"/>
      <c r="EN582" s="183"/>
      <c r="EO582" s="183"/>
      <c r="EP582" s="183"/>
      <c r="EQ582" s="183"/>
      <c r="ER582" s="183"/>
      <c r="ES582" s="183"/>
      <c r="ET582" s="183"/>
      <c r="EU582" s="183"/>
      <c r="EV582" s="182"/>
      <c r="EW582" s="183"/>
      <c r="EX582" s="183"/>
      <c r="EY582" s="183"/>
      <c r="EZ582" s="183"/>
      <c r="FA582" s="183"/>
      <c r="FB582" s="183"/>
      <c r="FC582" s="183"/>
      <c r="FD582" s="183"/>
      <c r="FE582" s="183"/>
      <c r="FF582" s="120"/>
      <c r="FP582" s="120"/>
      <c r="FZ582" s="120"/>
      <c r="GJ582" s="120"/>
      <c r="GT582" s="120"/>
      <c r="HD582" s="120"/>
      <c r="HN582" s="120"/>
      <c r="HX582" s="120"/>
      <c r="IH582" s="120"/>
      <c r="IR582" s="120"/>
      <c r="JB582" s="120"/>
      <c r="JL582" s="120"/>
      <c r="JV582" s="120"/>
      <c r="KF582" s="120"/>
    </row>
    <row xmlns:x14ac="http://schemas.microsoft.com/office/spreadsheetml/2009/9/ac" r="583" s="3" customFormat="true" x14ac:dyDescent="0.25">
      <c r="A583" s="370"/>
      <c r="B583" s="120"/>
      <c r="L583" s="120"/>
      <c r="V583" s="120"/>
      <c r="AF583" s="120"/>
      <c r="AP583" s="120"/>
      <c r="AZ583" s="120"/>
      <c r="BJ583" s="120"/>
      <c r="BT583" s="120"/>
      <c r="CD583" s="120"/>
      <c r="CN583" s="120"/>
      <c r="CX583" s="182"/>
      <c r="CY583" s="183"/>
      <c r="CZ583" s="183"/>
      <c r="DA583" s="183"/>
      <c r="DB583" s="183"/>
      <c r="DC583" s="183"/>
      <c r="DD583" s="183"/>
      <c r="DE583" s="183"/>
      <c r="DF583" s="183"/>
      <c r="DG583" s="183"/>
      <c r="DH583" s="120"/>
      <c r="DR583" s="120"/>
      <c r="EB583" s="120"/>
      <c r="EL583" s="182"/>
      <c r="EM583" s="183"/>
      <c r="EN583" s="183"/>
      <c r="EO583" s="183"/>
      <c r="EP583" s="183"/>
      <c r="EQ583" s="183"/>
      <c r="ER583" s="183"/>
      <c r="ES583" s="183"/>
      <c r="ET583" s="183"/>
      <c r="EU583" s="183"/>
      <c r="EV583" s="182"/>
      <c r="EW583" s="183"/>
      <c r="EX583" s="183"/>
      <c r="EY583" s="183"/>
      <c r="EZ583" s="183"/>
      <c r="FA583" s="183"/>
      <c r="FB583" s="183"/>
      <c r="FC583" s="183"/>
      <c r="FD583" s="183"/>
      <c r="FE583" s="183"/>
      <c r="FF583" s="120"/>
      <c r="FP583" s="120"/>
      <c r="FZ583" s="120"/>
      <c r="GJ583" s="120"/>
      <c r="GT583" s="120"/>
      <c r="HD583" s="120"/>
      <c r="HN583" s="120"/>
      <c r="HX583" s="120"/>
      <c r="IH583" s="120"/>
      <c r="IR583" s="120"/>
      <c r="JB583" s="120"/>
      <c r="JL583" s="120"/>
      <c r="JV583" s="120"/>
      <c r="KF583" s="120"/>
    </row>
    <row xmlns:x14ac="http://schemas.microsoft.com/office/spreadsheetml/2009/9/ac" r="584" s="3" customFormat="true" x14ac:dyDescent="0.25">
      <c r="A584" s="370"/>
      <c r="B584" s="120"/>
      <c r="L584" s="120"/>
      <c r="V584" s="120"/>
      <c r="AF584" s="120"/>
      <c r="AP584" s="120"/>
      <c r="AZ584" s="120"/>
      <c r="BJ584" s="120"/>
      <c r="BT584" s="120"/>
      <c r="CD584" s="120"/>
      <c r="CN584" s="120"/>
      <c r="CX584" s="182"/>
      <c r="CY584" s="183"/>
      <c r="CZ584" s="183"/>
      <c r="DA584" s="183"/>
      <c r="DB584" s="183"/>
      <c r="DC584" s="183"/>
      <c r="DD584" s="183"/>
      <c r="DE584" s="183"/>
      <c r="DF584" s="183"/>
      <c r="DG584" s="183"/>
      <c r="DH584" s="120"/>
      <c r="DR584" s="120"/>
      <c r="EB584" s="120"/>
      <c r="EL584" s="182"/>
      <c r="EM584" s="183"/>
      <c r="EN584" s="183"/>
      <c r="EO584" s="183"/>
      <c r="EP584" s="183"/>
      <c r="EQ584" s="183"/>
      <c r="ER584" s="183"/>
      <c r="ES584" s="183"/>
      <c r="ET584" s="183"/>
      <c r="EU584" s="183"/>
      <c r="EV584" s="182"/>
      <c r="EW584" s="183"/>
      <c r="EX584" s="183"/>
      <c r="EY584" s="183"/>
      <c r="EZ584" s="183"/>
      <c r="FA584" s="183"/>
      <c r="FB584" s="183"/>
      <c r="FC584" s="183"/>
      <c r="FD584" s="183"/>
      <c r="FE584" s="183"/>
      <c r="FF584" s="120"/>
      <c r="FP584" s="120"/>
      <c r="FZ584" s="120"/>
      <c r="GJ584" s="120"/>
      <c r="GT584" s="120"/>
      <c r="HD584" s="120"/>
      <c r="HN584" s="120"/>
      <c r="HX584" s="120"/>
      <c r="IH584" s="120"/>
      <c r="IR584" s="120"/>
      <c r="JB584" s="120"/>
      <c r="JL584" s="120"/>
      <c r="JV584" s="120"/>
      <c r="KF584" s="120"/>
    </row>
    <row xmlns:x14ac="http://schemas.microsoft.com/office/spreadsheetml/2009/9/ac" r="585" s="3" customFormat="true" x14ac:dyDescent="0.25">
      <c r="A585" s="370"/>
      <c r="B585" s="120"/>
      <c r="L585" s="120"/>
      <c r="V585" s="120"/>
      <c r="AF585" s="120"/>
      <c r="AP585" s="120"/>
      <c r="AZ585" s="120"/>
      <c r="BJ585" s="120"/>
      <c r="BT585" s="120"/>
      <c r="CD585" s="120"/>
      <c r="CN585" s="120"/>
      <c r="CX585" s="182"/>
      <c r="CY585" s="183"/>
      <c r="CZ585" s="183"/>
      <c r="DA585" s="183"/>
      <c r="DB585" s="183"/>
      <c r="DC585" s="183"/>
      <c r="DD585" s="183"/>
      <c r="DE585" s="183"/>
      <c r="DF585" s="183"/>
      <c r="DG585" s="183"/>
      <c r="DH585" s="120"/>
      <c r="DR585" s="120"/>
      <c r="EB585" s="120"/>
      <c r="EL585" s="182"/>
      <c r="EM585" s="183"/>
      <c r="EN585" s="183"/>
      <c r="EO585" s="183"/>
      <c r="EP585" s="183"/>
      <c r="EQ585" s="183"/>
      <c r="ER585" s="183"/>
      <c r="ES585" s="183"/>
      <c r="ET585" s="183"/>
      <c r="EU585" s="183"/>
      <c r="EV585" s="182"/>
      <c r="EW585" s="183"/>
      <c r="EX585" s="183"/>
      <c r="EY585" s="183"/>
      <c r="EZ585" s="183"/>
      <c r="FA585" s="183"/>
      <c r="FB585" s="183"/>
      <c r="FC585" s="183"/>
      <c r="FD585" s="183"/>
      <c r="FE585" s="183"/>
      <c r="FF585" s="120"/>
      <c r="FP585" s="120"/>
      <c r="FZ585" s="120"/>
      <c r="GJ585" s="120"/>
      <c r="GT585" s="120"/>
      <c r="HD585" s="120"/>
      <c r="HN585" s="120"/>
      <c r="HX585" s="120"/>
      <c r="IH585" s="120"/>
      <c r="IR585" s="120"/>
      <c r="JB585" s="120"/>
      <c r="JL585" s="120"/>
      <c r="JV585" s="120"/>
      <c r="KF585" s="120"/>
    </row>
    <row xmlns:x14ac="http://schemas.microsoft.com/office/spreadsheetml/2009/9/ac" r="586" s="3" customFormat="true" x14ac:dyDescent="0.25">
      <c r="A586" s="370"/>
      <c r="B586" s="120"/>
      <c r="L586" s="120"/>
      <c r="V586" s="120"/>
      <c r="AF586" s="120"/>
      <c r="AP586" s="120"/>
      <c r="AZ586" s="120"/>
      <c r="BJ586" s="120"/>
      <c r="BT586" s="120"/>
      <c r="CD586" s="120"/>
      <c r="CN586" s="120"/>
      <c r="CX586" s="182"/>
      <c r="CY586" s="183"/>
      <c r="CZ586" s="183"/>
      <c r="DA586" s="183"/>
      <c r="DB586" s="183"/>
      <c r="DC586" s="183"/>
      <c r="DD586" s="183"/>
      <c r="DE586" s="183"/>
      <c r="DF586" s="183"/>
      <c r="DG586" s="183"/>
      <c r="DH586" s="120"/>
      <c r="DR586" s="120"/>
      <c r="EB586" s="120"/>
      <c r="EL586" s="182"/>
      <c r="EM586" s="183"/>
      <c r="EN586" s="183"/>
      <c r="EO586" s="183"/>
      <c r="EP586" s="183"/>
      <c r="EQ586" s="183"/>
      <c r="ER586" s="183"/>
      <c r="ES586" s="183"/>
      <c r="ET586" s="183"/>
      <c r="EU586" s="183"/>
      <c r="EV586" s="182"/>
      <c r="EW586" s="183"/>
      <c r="EX586" s="183"/>
      <c r="EY586" s="183"/>
      <c r="EZ586" s="183"/>
      <c r="FA586" s="183"/>
      <c r="FB586" s="183"/>
      <c r="FC586" s="183"/>
      <c r="FD586" s="183"/>
      <c r="FE586" s="183"/>
      <c r="FF586" s="120"/>
      <c r="FP586" s="120"/>
      <c r="FZ586" s="120"/>
      <c r="GJ586" s="120"/>
      <c r="GT586" s="120"/>
      <c r="HD586" s="120"/>
      <c r="HN586" s="120"/>
      <c r="HX586" s="120"/>
      <c r="IH586" s="120"/>
      <c r="IR586" s="120"/>
      <c r="JB586" s="120"/>
      <c r="JL586" s="120"/>
      <c r="JV586" s="120"/>
      <c r="KF586" s="120"/>
    </row>
    <row xmlns:x14ac="http://schemas.microsoft.com/office/spreadsheetml/2009/9/ac" r="587" s="3" customFormat="true" x14ac:dyDescent="0.25">
      <c r="A587" s="370"/>
      <c r="B587" s="120"/>
      <c r="L587" s="120"/>
      <c r="V587" s="120"/>
      <c r="AF587" s="120"/>
      <c r="AP587" s="120"/>
      <c r="AZ587" s="120"/>
      <c r="BJ587" s="120"/>
      <c r="BT587" s="120"/>
      <c r="CD587" s="120"/>
      <c r="CN587" s="120"/>
      <c r="CX587" s="182"/>
      <c r="CY587" s="183"/>
      <c r="CZ587" s="183"/>
      <c r="DA587" s="183"/>
      <c r="DB587" s="183"/>
      <c r="DC587" s="183"/>
      <c r="DD587" s="183"/>
      <c r="DE587" s="183"/>
      <c r="DF587" s="183"/>
      <c r="DG587" s="183"/>
      <c r="DH587" s="120"/>
      <c r="DR587" s="120"/>
      <c r="EB587" s="120"/>
      <c r="EL587" s="182"/>
      <c r="EM587" s="183"/>
      <c r="EN587" s="183"/>
      <c r="EO587" s="183"/>
      <c r="EP587" s="183"/>
      <c r="EQ587" s="183"/>
      <c r="ER587" s="183"/>
      <c r="ES587" s="183"/>
      <c r="ET587" s="183"/>
      <c r="EU587" s="183"/>
      <c r="EV587" s="182"/>
      <c r="EW587" s="183"/>
      <c r="EX587" s="183"/>
      <c r="EY587" s="183"/>
      <c r="EZ587" s="183"/>
      <c r="FA587" s="183"/>
      <c r="FB587" s="183"/>
      <c r="FC587" s="183"/>
      <c r="FD587" s="183"/>
      <c r="FE587" s="183"/>
      <c r="FF587" s="120"/>
      <c r="FP587" s="120"/>
      <c r="FZ587" s="120"/>
      <c r="GJ587" s="120"/>
      <c r="GT587" s="120"/>
      <c r="HD587" s="120"/>
      <c r="HN587" s="120"/>
      <c r="HX587" s="120"/>
      <c r="IH587" s="120"/>
      <c r="IR587" s="120"/>
      <c r="JB587" s="120"/>
      <c r="JL587" s="120"/>
      <c r="JV587" s="120"/>
      <c r="KF587" s="120"/>
    </row>
    <row xmlns:x14ac="http://schemas.microsoft.com/office/spreadsheetml/2009/9/ac" r="588" s="3" customFormat="true" x14ac:dyDescent="0.25">
      <c r="A588" s="370"/>
      <c r="B588" s="120"/>
      <c r="L588" s="120"/>
      <c r="V588" s="120"/>
      <c r="AF588" s="120"/>
      <c r="AP588" s="120"/>
      <c r="AZ588" s="120"/>
      <c r="BJ588" s="120"/>
      <c r="BT588" s="120"/>
      <c r="CD588" s="120"/>
      <c r="CN588" s="120"/>
      <c r="CX588" s="182"/>
      <c r="CY588" s="183"/>
      <c r="CZ588" s="183"/>
      <c r="DA588" s="183"/>
      <c r="DB588" s="183"/>
      <c r="DC588" s="183"/>
      <c r="DD588" s="183"/>
      <c r="DE588" s="183"/>
      <c r="DF588" s="183"/>
      <c r="DG588" s="183"/>
      <c r="DH588" s="120"/>
      <c r="DR588" s="120"/>
      <c r="EB588" s="120"/>
      <c r="EL588" s="182"/>
      <c r="EM588" s="183"/>
      <c r="EN588" s="183"/>
      <c r="EO588" s="183"/>
      <c r="EP588" s="183"/>
      <c r="EQ588" s="183"/>
      <c r="ER588" s="183"/>
      <c r="ES588" s="183"/>
      <c r="ET588" s="183"/>
      <c r="EU588" s="183"/>
      <c r="EV588" s="182"/>
      <c r="EW588" s="183"/>
      <c r="EX588" s="183"/>
      <c r="EY588" s="183"/>
      <c r="EZ588" s="183"/>
      <c r="FA588" s="183"/>
      <c r="FB588" s="183"/>
      <c r="FC588" s="183"/>
      <c r="FD588" s="183"/>
      <c r="FE588" s="183"/>
      <c r="FF588" s="120"/>
      <c r="FP588" s="120"/>
      <c r="FZ588" s="120"/>
      <c r="GJ588" s="120"/>
      <c r="GT588" s="120"/>
      <c r="HD588" s="120"/>
      <c r="HN588" s="120"/>
      <c r="HX588" s="120"/>
      <c r="IH588" s="120"/>
      <c r="IR588" s="120"/>
      <c r="JB588" s="120"/>
      <c r="JL588" s="120"/>
      <c r="JV588" s="120"/>
      <c r="KF588" s="120"/>
    </row>
    <row xmlns:x14ac="http://schemas.microsoft.com/office/spreadsheetml/2009/9/ac" r="589" s="3" customFormat="true" x14ac:dyDescent="0.25">
      <c r="A589" s="370"/>
      <c r="B589" s="120"/>
      <c r="L589" s="120"/>
      <c r="V589" s="120"/>
      <c r="AF589" s="120"/>
      <c r="AP589" s="120"/>
      <c r="AZ589" s="120"/>
      <c r="BJ589" s="120"/>
      <c r="BT589" s="120"/>
      <c r="CD589" s="120"/>
      <c r="CN589" s="120"/>
      <c r="CX589" s="182"/>
      <c r="CY589" s="183"/>
      <c r="CZ589" s="183"/>
      <c r="DA589" s="183"/>
      <c r="DB589" s="183"/>
      <c r="DC589" s="183"/>
      <c r="DD589" s="183"/>
      <c r="DE589" s="183"/>
      <c r="DF589" s="183"/>
      <c r="DG589" s="183"/>
      <c r="DH589" s="120"/>
      <c r="DR589" s="120"/>
      <c r="EB589" s="120"/>
      <c r="EL589" s="182"/>
      <c r="EM589" s="183"/>
      <c r="EN589" s="183"/>
      <c r="EO589" s="183"/>
      <c r="EP589" s="183"/>
      <c r="EQ589" s="183"/>
      <c r="ER589" s="183"/>
      <c r="ES589" s="183"/>
      <c r="ET589" s="183"/>
      <c r="EU589" s="183"/>
      <c r="EV589" s="182"/>
      <c r="EW589" s="183"/>
      <c r="EX589" s="183"/>
      <c r="EY589" s="183"/>
      <c r="EZ589" s="183"/>
      <c r="FA589" s="183"/>
      <c r="FB589" s="183"/>
      <c r="FC589" s="183"/>
      <c r="FD589" s="183"/>
      <c r="FE589" s="183"/>
      <c r="FF589" s="120"/>
      <c r="FP589" s="120"/>
      <c r="FZ589" s="120"/>
      <c r="GJ589" s="120"/>
      <c r="GT589" s="120"/>
      <c r="HD589" s="120"/>
      <c r="HN589" s="120"/>
      <c r="HX589" s="120"/>
      <c r="IH589" s="120"/>
      <c r="IR589" s="120"/>
      <c r="JB589" s="120"/>
      <c r="JL589" s="120"/>
      <c r="JV589" s="120"/>
      <c r="KF589" s="120"/>
    </row>
    <row xmlns:x14ac="http://schemas.microsoft.com/office/spreadsheetml/2009/9/ac" r="590" s="3" customFormat="true" x14ac:dyDescent="0.25">
      <c r="A590" s="370"/>
      <c r="B590" s="120"/>
      <c r="L590" s="120"/>
      <c r="V590" s="120"/>
      <c r="AF590" s="120"/>
      <c r="AP590" s="120"/>
      <c r="AZ590" s="120"/>
      <c r="BJ590" s="120"/>
      <c r="BT590" s="120"/>
      <c r="CD590" s="120"/>
      <c r="CN590" s="120"/>
      <c r="CX590" s="182"/>
      <c r="CY590" s="183"/>
      <c r="CZ590" s="183"/>
      <c r="DA590" s="183"/>
      <c r="DB590" s="183"/>
      <c r="DC590" s="183"/>
      <c r="DD590" s="183"/>
      <c r="DE590" s="183"/>
      <c r="DF590" s="183"/>
      <c r="DG590" s="183"/>
      <c r="DH590" s="120"/>
      <c r="DR590" s="120"/>
      <c r="EB590" s="120"/>
      <c r="EL590" s="182"/>
      <c r="EM590" s="183"/>
      <c r="EN590" s="183"/>
      <c r="EO590" s="183"/>
      <c r="EP590" s="183"/>
      <c r="EQ590" s="183"/>
      <c r="ER590" s="183"/>
      <c r="ES590" s="183"/>
      <c r="ET590" s="183"/>
      <c r="EU590" s="183"/>
      <c r="EV590" s="182"/>
      <c r="EW590" s="183"/>
      <c r="EX590" s="183"/>
      <c r="EY590" s="183"/>
      <c r="EZ590" s="183"/>
      <c r="FA590" s="183"/>
      <c r="FB590" s="183"/>
      <c r="FC590" s="183"/>
      <c r="FD590" s="183"/>
      <c r="FE590" s="183"/>
      <c r="FF590" s="120"/>
      <c r="FP590" s="120"/>
      <c r="FZ590" s="120"/>
      <c r="GJ590" s="120"/>
      <c r="GT590" s="120"/>
      <c r="HD590" s="120"/>
      <c r="HN590" s="120"/>
      <c r="HX590" s="120"/>
      <c r="IH590" s="120"/>
      <c r="IR590" s="120"/>
      <c r="JB590" s="120"/>
      <c r="JL590" s="120"/>
      <c r="JV590" s="120"/>
      <c r="KF590" s="120"/>
    </row>
    <row xmlns:x14ac="http://schemas.microsoft.com/office/spreadsheetml/2009/9/ac" r="591" s="3" customFormat="true" x14ac:dyDescent="0.25">
      <c r="A591" s="370"/>
      <c r="B591" s="120"/>
      <c r="L591" s="120"/>
      <c r="V591" s="120"/>
      <c r="AF591" s="120"/>
      <c r="AP591" s="120"/>
      <c r="AZ591" s="120"/>
      <c r="BJ591" s="120"/>
      <c r="BT591" s="120"/>
      <c r="CD591" s="120"/>
      <c r="CN591" s="120"/>
      <c r="CX591" s="182"/>
      <c r="CY591" s="183"/>
      <c r="CZ591" s="183"/>
      <c r="DA591" s="183"/>
      <c r="DB591" s="183"/>
      <c r="DC591" s="183"/>
      <c r="DD591" s="183"/>
      <c r="DE591" s="183"/>
      <c r="DF591" s="183"/>
      <c r="DG591" s="183"/>
      <c r="DH591" s="120"/>
      <c r="DR591" s="120"/>
      <c r="EB591" s="120"/>
      <c r="EL591" s="182"/>
      <c r="EM591" s="183"/>
      <c r="EN591" s="183"/>
      <c r="EO591" s="183"/>
      <c r="EP591" s="183"/>
      <c r="EQ591" s="183"/>
      <c r="ER591" s="183"/>
      <c r="ES591" s="183"/>
      <c r="ET591" s="183"/>
      <c r="EU591" s="183"/>
      <c r="EV591" s="182"/>
      <c r="EW591" s="183"/>
      <c r="EX591" s="183"/>
      <c r="EY591" s="183"/>
      <c r="EZ591" s="183"/>
      <c r="FA591" s="183"/>
      <c r="FB591" s="183"/>
      <c r="FC591" s="183"/>
      <c r="FD591" s="183"/>
      <c r="FE591" s="183"/>
      <c r="FF591" s="120"/>
      <c r="FP591" s="120"/>
      <c r="FZ591" s="120"/>
      <c r="GJ591" s="120"/>
      <c r="GT591" s="120"/>
      <c r="HD591" s="120"/>
      <c r="HN591" s="120"/>
      <c r="HX591" s="120"/>
      <c r="IH591" s="120"/>
      <c r="IR591" s="120"/>
      <c r="JB591" s="120"/>
      <c r="JL591" s="120"/>
      <c r="JV591" s="120"/>
      <c r="KF591" s="120"/>
    </row>
    <row xmlns:x14ac="http://schemas.microsoft.com/office/spreadsheetml/2009/9/ac" r="592" s="3" customFormat="true" x14ac:dyDescent="0.25">
      <c r="A592" s="370"/>
      <c r="B592" s="120"/>
      <c r="L592" s="120"/>
      <c r="V592" s="120"/>
      <c r="AF592" s="120"/>
      <c r="AP592" s="120"/>
      <c r="AZ592" s="120"/>
      <c r="BJ592" s="120"/>
      <c r="BT592" s="120"/>
      <c r="CD592" s="120"/>
      <c r="CN592" s="120"/>
      <c r="CX592" s="182"/>
      <c r="CY592" s="183"/>
      <c r="CZ592" s="183"/>
      <c r="DA592" s="183"/>
      <c r="DB592" s="183"/>
      <c r="DC592" s="183"/>
      <c r="DD592" s="183"/>
      <c r="DE592" s="183"/>
      <c r="DF592" s="183"/>
      <c r="DG592" s="183"/>
      <c r="DH592" s="120"/>
      <c r="DR592" s="120"/>
      <c r="EB592" s="120"/>
      <c r="EL592" s="182"/>
      <c r="EM592" s="183"/>
      <c r="EN592" s="183"/>
      <c r="EO592" s="183"/>
      <c r="EP592" s="183"/>
      <c r="EQ592" s="183"/>
      <c r="ER592" s="183"/>
      <c r="ES592" s="183"/>
      <c r="ET592" s="183"/>
      <c r="EU592" s="183"/>
      <c r="EV592" s="182"/>
      <c r="EW592" s="183"/>
      <c r="EX592" s="183"/>
      <c r="EY592" s="183"/>
      <c r="EZ592" s="183"/>
      <c r="FA592" s="183"/>
      <c r="FB592" s="183"/>
      <c r="FC592" s="183"/>
      <c r="FD592" s="183"/>
      <c r="FE592" s="183"/>
      <c r="FF592" s="120"/>
      <c r="FP592" s="120"/>
      <c r="FZ592" s="120"/>
      <c r="GJ592" s="120"/>
      <c r="GT592" s="120"/>
      <c r="HD592" s="120"/>
      <c r="HN592" s="120"/>
      <c r="HX592" s="120"/>
      <c r="IH592" s="120"/>
      <c r="IR592" s="120"/>
      <c r="JB592" s="120"/>
      <c r="JL592" s="120"/>
      <c r="JV592" s="120"/>
      <c r="KF592" s="120"/>
    </row>
    <row xmlns:x14ac="http://schemas.microsoft.com/office/spreadsheetml/2009/9/ac" r="593" s="3" customFormat="true" x14ac:dyDescent="0.25">
      <c r="A593" s="370"/>
      <c r="B593" s="120"/>
      <c r="L593" s="120"/>
      <c r="V593" s="120"/>
      <c r="AF593" s="120"/>
      <c r="AP593" s="120"/>
      <c r="AZ593" s="120"/>
      <c r="BJ593" s="120"/>
      <c r="BT593" s="120"/>
      <c r="CD593" s="120"/>
      <c r="CN593" s="120"/>
      <c r="CX593" s="182"/>
      <c r="CY593" s="183"/>
      <c r="CZ593" s="183"/>
      <c r="DA593" s="183"/>
      <c r="DB593" s="183"/>
      <c r="DC593" s="183"/>
      <c r="DD593" s="183"/>
      <c r="DE593" s="183"/>
      <c r="DF593" s="183"/>
      <c r="DG593" s="183"/>
      <c r="DH593" s="120"/>
      <c r="DR593" s="120"/>
      <c r="EB593" s="120"/>
      <c r="EL593" s="182"/>
      <c r="EM593" s="183"/>
      <c r="EN593" s="183"/>
      <c r="EO593" s="183"/>
      <c r="EP593" s="183"/>
      <c r="EQ593" s="183"/>
      <c r="ER593" s="183"/>
      <c r="ES593" s="183"/>
      <c r="ET593" s="183"/>
      <c r="EU593" s="183"/>
      <c r="EV593" s="182"/>
      <c r="EW593" s="183"/>
      <c r="EX593" s="183"/>
      <c r="EY593" s="183"/>
      <c r="EZ593" s="183"/>
      <c r="FA593" s="183"/>
      <c r="FB593" s="183"/>
      <c r="FC593" s="183"/>
      <c r="FD593" s="183"/>
      <c r="FE593" s="183"/>
      <c r="FF593" s="120"/>
      <c r="FP593" s="120"/>
      <c r="FZ593" s="120"/>
      <c r="GJ593" s="120"/>
      <c r="GT593" s="120"/>
      <c r="HD593" s="120"/>
      <c r="HN593" s="120"/>
      <c r="HX593" s="120"/>
      <c r="IH593" s="120"/>
      <c r="IR593" s="120"/>
      <c r="JB593" s="120"/>
      <c r="JL593" s="120"/>
      <c r="JV593" s="120"/>
      <c r="KF593" s="120"/>
    </row>
    <row xmlns:x14ac="http://schemas.microsoft.com/office/spreadsheetml/2009/9/ac" r="594" s="3" customFormat="true" x14ac:dyDescent="0.25">
      <c r="A594" s="370"/>
      <c r="B594" s="120"/>
      <c r="L594" s="120"/>
      <c r="V594" s="120"/>
      <c r="AF594" s="120"/>
      <c r="AP594" s="120"/>
      <c r="AZ594" s="120"/>
      <c r="BJ594" s="120"/>
      <c r="BT594" s="120"/>
      <c r="CD594" s="120"/>
      <c r="CN594" s="120"/>
      <c r="CX594" s="182"/>
      <c r="CY594" s="183"/>
      <c r="CZ594" s="183"/>
      <c r="DA594" s="183"/>
      <c r="DB594" s="183"/>
      <c r="DC594" s="183"/>
      <c r="DD594" s="183"/>
      <c r="DE594" s="183"/>
      <c r="DF594" s="183"/>
      <c r="DG594" s="183"/>
      <c r="DH594" s="120"/>
      <c r="DR594" s="120"/>
      <c r="EB594" s="120"/>
      <c r="EL594" s="182"/>
      <c r="EM594" s="183"/>
      <c r="EN594" s="183"/>
      <c r="EO594" s="183"/>
      <c r="EP594" s="183"/>
      <c r="EQ594" s="183"/>
      <c r="ER594" s="183"/>
      <c r="ES594" s="183"/>
      <c r="ET594" s="183"/>
      <c r="EU594" s="183"/>
      <c r="EV594" s="182"/>
      <c r="EW594" s="183"/>
      <c r="EX594" s="183"/>
      <c r="EY594" s="183"/>
      <c r="EZ594" s="183"/>
      <c r="FA594" s="183"/>
      <c r="FB594" s="183"/>
      <c r="FC594" s="183"/>
      <c r="FD594" s="183"/>
      <c r="FE594" s="183"/>
      <c r="FF594" s="120"/>
      <c r="FP594" s="120"/>
      <c r="FZ594" s="120"/>
      <c r="GJ594" s="120"/>
      <c r="GT594" s="120"/>
      <c r="HD594" s="120"/>
      <c r="HN594" s="120"/>
      <c r="HX594" s="120"/>
      <c r="IH594" s="120"/>
      <c r="IR594" s="120"/>
      <c r="JB594" s="120"/>
      <c r="JL594" s="120"/>
      <c r="JV594" s="120"/>
      <c r="KF594" s="120"/>
    </row>
    <row xmlns:x14ac="http://schemas.microsoft.com/office/spreadsheetml/2009/9/ac" r="595" s="3" customFormat="true" x14ac:dyDescent="0.25">
      <c r="A595" s="370"/>
      <c r="B595" s="120"/>
      <c r="L595" s="120"/>
      <c r="V595" s="120"/>
      <c r="AF595" s="120"/>
      <c r="AP595" s="120"/>
      <c r="AZ595" s="120"/>
      <c r="BJ595" s="120"/>
      <c r="BT595" s="120"/>
      <c r="CD595" s="120"/>
      <c r="CN595" s="120"/>
      <c r="CX595" s="182"/>
      <c r="CY595" s="183"/>
      <c r="CZ595" s="183"/>
      <c r="DA595" s="183"/>
      <c r="DB595" s="183"/>
      <c r="DC595" s="183"/>
      <c r="DD595" s="183"/>
      <c r="DE595" s="183"/>
      <c r="DF595" s="183"/>
      <c r="DG595" s="183"/>
      <c r="DH595" s="120"/>
      <c r="DR595" s="120"/>
      <c r="EB595" s="120"/>
      <c r="EL595" s="182"/>
      <c r="EM595" s="183"/>
      <c r="EN595" s="183"/>
      <c r="EO595" s="183"/>
      <c r="EP595" s="183"/>
      <c r="EQ595" s="183"/>
      <c r="ER595" s="183"/>
      <c r="ES595" s="183"/>
      <c r="ET595" s="183"/>
      <c r="EU595" s="183"/>
      <c r="EV595" s="182"/>
      <c r="EW595" s="183"/>
      <c r="EX595" s="183"/>
      <c r="EY595" s="183"/>
      <c r="EZ595" s="183"/>
      <c r="FA595" s="183"/>
      <c r="FB595" s="183"/>
      <c r="FC595" s="183"/>
      <c r="FD595" s="183"/>
      <c r="FE595" s="183"/>
      <c r="FF595" s="120"/>
      <c r="FP595" s="120"/>
      <c r="FZ595" s="120"/>
      <c r="GJ595" s="120"/>
      <c r="GT595" s="120"/>
      <c r="HD595" s="120"/>
      <c r="HN595" s="120"/>
      <c r="HX595" s="120"/>
      <c r="IH595" s="120"/>
      <c r="IR595" s="120"/>
      <c r="JB595" s="120"/>
      <c r="JL595" s="120"/>
      <c r="JV595" s="120"/>
      <c r="KF595" s="120"/>
    </row>
    <row xmlns:x14ac="http://schemas.microsoft.com/office/spreadsheetml/2009/9/ac" r="596" s="3" customFormat="true" x14ac:dyDescent="0.25">
      <c r="A596" s="370"/>
      <c r="B596" s="120"/>
      <c r="L596" s="120"/>
      <c r="V596" s="120"/>
      <c r="AF596" s="120"/>
      <c r="AP596" s="120"/>
      <c r="AZ596" s="120"/>
      <c r="BJ596" s="120"/>
      <c r="BT596" s="120"/>
      <c r="CD596" s="120"/>
      <c r="CN596" s="120"/>
      <c r="CX596" s="182"/>
      <c r="CY596" s="183"/>
      <c r="CZ596" s="183"/>
      <c r="DA596" s="183"/>
      <c r="DB596" s="183"/>
      <c r="DC596" s="183"/>
      <c r="DD596" s="183"/>
      <c r="DE596" s="183"/>
      <c r="DF596" s="183"/>
      <c r="DG596" s="183"/>
      <c r="DH596" s="120"/>
      <c r="DR596" s="120"/>
      <c r="EB596" s="120"/>
      <c r="EL596" s="182"/>
      <c r="EM596" s="183"/>
      <c r="EN596" s="183"/>
      <c r="EO596" s="183"/>
      <c r="EP596" s="183"/>
      <c r="EQ596" s="183"/>
      <c r="ER596" s="183"/>
      <c r="ES596" s="183"/>
      <c r="ET596" s="183"/>
      <c r="EU596" s="183"/>
      <c r="EV596" s="182"/>
      <c r="EW596" s="183"/>
      <c r="EX596" s="183"/>
      <c r="EY596" s="183"/>
      <c r="EZ596" s="183"/>
      <c r="FA596" s="183"/>
      <c r="FB596" s="183"/>
      <c r="FC596" s="183"/>
      <c r="FD596" s="183"/>
      <c r="FE596" s="183"/>
      <c r="FF596" s="120"/>
      <c r="FP596" s="120"/>
      <c r="FZ596" s="120"/>
      <c r="GJ596" s="120"/>
      <c r="GT596" s="120"/>
      <c r="HD596" s="120"/>
      <c r="HN596" s="120"/>
      <c r="HX596" s="120"/>
      <c r="IH596" s="120"/>
      <c r="IR596" s="120"/>
      <c r="JB596" s="120"/>
      <c r="JL596" s="120"/>
      <c r="JV596" s="120"/>
      <c r="KF596" s="120"/>
    </row>
    <row xmlns:x14ac="http://schemas.microsoft.com/office/spreadsheetml/2009/9/ac" r="597" s="3" customFormat="true" x14ac:dyDescent="0.25">
      <c r="A597" s="370"/>
      <c r="B597" s="120"/>
      <c r="L597" s="120"/>
      <c r="V597" s="120"/>
      <c r="AF597" s="120"/>
      <c r="AP597" s="120"/>
      <c r="AZ597" s="120"/>
      <c r="BJ597" s="120"/>
      <c r="BT597" s="120"/>
      <c r="CD597" s="120"/>
      <c r="CN597" s="120"/>
      <c r="CX597" s="182"/>
      <c r="CY597" s="183"/>
      <c r="CZ597" s="183"/>
      <c r="DA597" s="183"/>
      <c r="DB597" s="183"/>
      <c r="DC597" s="183"/>
      <c r="DD597" s="183"/>
      <c r="DE597" s="183"/>
      <c r="DF597" s="183"/>
      <c r="DG597" s="183"/>
      <c r="DH597" s="120"/>
      <c r="DR597" s="120"/>
      <c r="EB597" s="120"/>
      <c r="EL597" s="182"/>
      <c r="EM597" s="183"/>
      <c r="EN597" s="183"/>
      <c r="EO597" s="183"/>
      <c r="EP597" s="183"/>
      <c r="EQ597" s="183"/>
      <c r="ER597" s="183"/>
      <c r="ES597" s="183"/>
      <c r="ET597" s="183"/>
      <c r="EU597" s="183"/>
      <c r="EV597" s="182"/>
      <c r="EW597" s="183"/>
      <c r="EX597" s="183"/>
      <c r="EY597" s="183"/>
      <c r="EZ597" s="183"/>
      <c r="FA597" s="183"/>
      <c r="FB597" s="183"/>
      <c r="FC597" s="183"/>
      <c r="FD597" s="183"/>
      <c r="FE597" s="183"/>
      <c r="FF597" s="120"/>
      <c r="FP597" s="120"/>
      <c r="FZ597" s="120"/>
      <c r="GJ597" s="120"/>
      <c r="GT597" s="120"/>
      <c r="HD597" s="120"/>
      <c r="HN597" s="120"/>
      <c r="HX597" s="120"/>
      <c r="IH597" s="120"/>
      <c r="IR597" s="120"/>
      <c r="JB597" s="120"/>
      <c r="JL597" s="120"/>
      <c r="JV597" s="120"/>
      <c r="KF597" s="120"/>
    </row>
    <row xmlns:x14ac="http://schemas.microsoft.com/office/spreadsheetml/2009/9/ac" r="598" s="3" customFormat="true" x14ac:dyDescent="0.25">
      <c r="A598" s="370"/>
      <c r="B598" s="120"/>
      <c r="L598" s="120"/>
      <c r="V598" s="120"/>
      <c r="AF598" s="120"/>
      <c r="AP598" s="120"/>
      <c r="AZ598" s="120"/>
      <c r="BJ598" s="120"/>
      <c r="BT598" s="120"/>
      <c r="CD598" s="120"/>
      <c r="CN598" s="120"/>
      <c r="CX598" s="182"/>
      <c r="CY598" s="183"/>
      <c r="CZ598" s="183"/>
      <c r="DA598" s="183"/>
      <c r="DB598" s="183"/>
      <c r="DC598" s="183"/>
      <c r="DD598" s="183"/>
      <c r="DE598" s="183"/>
      <c r="DF598" s="183"/>
      <c r="DG598" s="183"/>
      <c r="DH598" s="120"/>
      <c r="DR598" s="120"/>
      <c r="EB598" s="120"/>
      <c r="EL598" s="182"/>
      <c r="EM598" s="183"/>
      <c r="EN598" s="183"/>
      <c r="EO598" s="183"/>
      <c r="EP598" s="183"/>
      <c r="EQ598" s="183"/>
      <c r="ER598" s="183"/>
      <c r="ES598" s="183"/>
      <c r="ET598" s="183"/>
      <c r="EU598" s="183"/>
      <c r="EV598" s="182"/>
      <c r="EW598" s="183"/>
      <c r="EX598" s="183"/>
      <c r="EY598" s="183"/>
      <c r="EZ598" s="183"/>
      <c r="FA598" s="183"/>
      <c r="FB598" s="183"/>
      <c r="FC598" s="183"/>
      <c r="FD598" s="183"/>
      <c r="FE598" s="183"/>
      <c r="FF598" s="120"/>
      <c r="FP598" s="120"/>
      <c r="FZ598" s="120"/>
      <c r="GJ598" s="120"/>
      <c r="GT598" s="120"/>
      <c r="HD598" s="120"/>
      <c r="HN598" s="120"/>
      <c r="HX598" s="120"/>
      <c r="IH598" s="120"/>
      <c r="IR598" s="120"/>
      <c r="JB598" s="120"/>
      <c r="JL598" s="120"/>
      <c r="JV598" s="120"/>
      <c r="KF598" s="120"/>
    </row>
    <row xmlns:x14ac="http://schemas.microsoft.com/office/spreadsheetml/2009/9/ac" r="599" s="3" customFormat="true" x14ac:dyDescent="0.25">
      <c r="A599" s="370"/>
      <c r="B599" s="120"/>
      <c r="L599" s="120"/>
      <c r="V599" s="120"/>
      <c r="AF599" s="120"/>
      <c r="AP599" s="120"/>
      <c r="AZ599" s="120"/>
      <c r="BJ599" s="120"/>
      <c r="BT599" s="120"/>
      <c r="CD599" s="120"/>
      <c r="CN599" s="120"/>
      <c r="CX599" s="182"/>
      <c r="CY599" s="183"/>
      <c r="CZ599" s="183"/>
      <c r="DA599" s="183"/>
      <c r="DB599" s="183"/>
      <c r="DC599" s="183"/>
      <c r="DD599" s="183"/>
      <c r="DE599" s="183"/>
      <c r="DF599" s="183"/>
      <c r="DG599" s="183"/>
      <c r="DH599" s="120"/>
      <c r="DR599" s="120"/>
      <c r="EB599" s="120"/>
      <c r="EL599" s="182"/>
      <c r="EM599" s="183"/>
      <c r="EN599" s="183"/>
      <c r="EO599" s="183"/>
      <c r="EP599" s="183"/>
      <c r="EQ599" s="183"/>
      <c r="ER599" s="183"/>
      <c r="ES599" s="183"/>
      <c r="ET599" s="183"/>
      <c r="EU599" s="183"/>
      <c r="EV599" s="182"/>
      <c r="EW599" s="183"/>
      <c r="EX599" s="183"/>
      <c r="EY599" s="183"/>
      <c r="EZ599" s="183"/>
      <c r="FA599" s="183"/>
      <c r="FB599" s="183"/>
      <c r="FC599" s="183"/>
      <c r="FD599" s="183"/>
      <c r="FE599" s="183"/>
      <c r="FF599" s="120"/>
      <c r="FP599" s="120"/>
      <c r="FZ599" s="120"/>
      <c r="GJ599" s="120"/>
      <c r="GT599" s="120"/>
      <c r="HD599" s="120"/>
      <c r="HN599" s="120"/>
      <c r="HX599" s="120"/>
      <c r="IH599" s="120"/>
      <c r="IR599" s="120"/>
      <c r="JB599" s="120"/>
      <c r="JL599" s="120"/>
      <c r="JV599" s="120"/>
      <c r="KF599" s="120"/>
    </row>
    <row xmlns:x14ac="http://schemas.microsoft.com/office/spreadsheetml/2009/9/ac" r="600" s="3" customFormat="true" x14ac:dyDescent="0.25">
      <c r="A600" s="370"/>
      <c r="B600" s="120"/>
      <c r="L600" s="120"/>
      <c r="V600" s="120"/>
      <c r="AF600" s="120"/>
      <c r="AP600" s="120"/>
      <c r="AZ600" s="120"/>
      <c r="BJ600" s="120"/>
      <c r="BT600" s="120"/>
      <c r="CD600" s="120"/>
      <c r="CN600" s="120"/>
      <c r="CX600" s="182"/>
      <c r="CY600" s="183"/>
      <c r="CZ600" s="183"/>
      <c r="DA600" s="183"/>
      <c r="DB600" s="183"/>
      <c r="DC600" s="183"/>
      <c r="DD600" s="183"/>
      <c r="DE600" s="183"/>
      <c r="DF600" s="183"/>
      <c r="DG600" s="183"/>
      <c r="DH600" s="120"/>
      <c r="DR600" s="120"/>
      <c r="EB600" s="120"/>
      <c r="EL600" s="182"/>
      <c r="EM600" s="183"/>
      <c r="EN600" s="183"/>
      <c r="EO600" s="183"/>
      <c r="EP600" s="183"/>
      <c r="EQ600" s="183"/>
      <c r="ER600" s="183"/>
      <c r="ES600" s="183"/>
      <c r="ET600" s="183"/>
      <c r="EU600" s="183"/>
      <c r="EV600" s="182"/>
      <c r="EW600" s="183"/>
      <c r="EX600" s="183"/>
      <c r="EY600" s="183"/>
      <c r="EZ600" s="183"/>
      <c r="FA600" s="183"/>
      <c r="FB600" s="183"/>
      <c r="FC600" s="183"/>
      <c r="FD600" s="183"/>
      <c r="FE600" s="183"/>
      <c r="FF600" s="120"/>
      <c r="FP600" s="120"/>
      <c r="FZ600" s="120"/>
      <c r="GJ600" s="120"/>
      <c r="GT600" s="120"/>
      <c r="HD600" s="120"/>
      <c r="HN600" s="120"/>
      <c r="HX600" s="120"/>
      <c r="IH600" s="120"/>
      <c r="IR600" s="120"/>
      <c r="JB600" s="120"/>
      <c r="JL600" s="120"/>
      <c r="JV600" s="120"/>
      <c r="KF600" s="120"/>
    </row>
    <row xmlns:x14ac="http://schemas.microsoft.com/office/spreadsheetml/2009/9/ac" r="601" s="3" customFormat="true" x14ac:dyDescent="0.25">
      <c r="A601" s="370"/>
      <c r="B601" s="120"/>
      <c r="L601" s="120"/>
      <c r="V601" s="120"/>
      <c r="AF601" s="120"/>
      <c r="AP601" s="120"/>
      <c r="AZ601" s="120"/>
      <c r="BJ601" s="120"/>
      <c r="BT601" s="120"/>
      <c r="CD601" s="120"/>
      <c r="CN601" s="120"/>
      <c r="CX601" s="182"/>
      <c r="CY601" s="183"/>
      <c r="CZ601" s="183"/>
      <c r="DA601" s="183"/>
      <c r="DB601" s="183"/>
      <c r="DC601" s="183"/>
      <c r="DD601" s="183"/>
      <c r="DE601" s="183"/>
      <c r="DF601" s="183"/>
      <c r="DG601" s="183"/>
      <c r="DH601" s="120"/>
      <c r="DR601" s="120"/>
      <c r="EB601" s="120"/>
      <c r="EL601" s="182"/>
      <c r="EM601" s="183"/>
      <c r="EN601" s="183"/>
      <c r="EO601" s="183"/>
      <c r="EP601" s="183"/>
      <c r="EQ601" s="183"/>
      <c r="ER601" s="183"/>
      <c r="ES601" s="183"/>
      <c r="ET601" s="183"/>
      <c r="EU601" s="183"/>
      <c r="EV601" s="182"/>
      <c r="EW601" s="183"/>
      <c r="EX601" s="183"/>
      <c r="EY601" s="183"/>
      <c r="EZ601" s="183"/>
      <c r="FA601" s="183"/>
      <c r="FB601" s="183"/>
      <c r="FC601" s="183"/>
      <c r="FD601" s="183"/>
      <c r="FE601" s="183"/>
      <c r="FF601" s="120"/>
      <c r="FP601" s="120"/>
      <c r="FZ601" s="120"/>
      <c r="GJ601" s="120"/>
      <c r="GT601" s="120"/>
      <c r="HD601" s="120"/>
      <c r="HN601" s="120"/>
      <c r="HX601" s="120"/>
      <c r="IH601" s="120"/>
      <c r="IR601" s="120"/>
      <c r="JB601" s="120"/>
      <c r="JL601" s="120"/>
      <c r="JV601" s="120"/>
      <c r="KF601" s="120"/>
    </row>
    <row xmlns:x14ac="http://schemas.microsoft.com/office/spreadsheetml/2009/9/ac" r="602" s="3" customFormat="true" x14ac:dyDescent="0.25">
      <c r="A602" s="370"/>
      <c r="B602" s="120"/>
      <c r="L602" s="120"/>
      <c r="V602" s="120"/>
      <c r="AF602" s="120"/>
      <c r="AP602" s="120"/>
      <c r="AZ602" s="120"/>
      <c r="BJ602" s="120"/>
      <c r="BT602" s="120"/>
      <c r="CD602" s="120"/>
      <c r="CN602" s="120"/>
      <c r="CX602" s="182"/>
      <c r="CY602" s="183"/>
      <c r="CZ602" s="183"/>
      <c r="DA602" s="183"/>
      <c r="DB602" s="183"/>
      <c r="DC602" s="183"/>
      <c r="DD602" s="183"/>
      <c r="DE602" s="183"/>
      <c r="DF602" s="183"/>
      <c r="DG602" s="183"/>
      <c r="DH602" s="120"/>
      <c r="DR602" s="120"/>
      <c r="EB602" s="120"/>
      <c r="EL602" s="182"/>
      <c r="EM602" s="183"/>
      <c r="EN602" s="183"/>
      <c r="EO602" s="183"/>
      <c r="EP602" s="183"/>
      <c r="EQ602" s="183"/>
      <c r="ER602" s="183"/>
      <c r="ES602" s="183"/>
      <c r="ET602" s="183"/>
      <c r="EU602" s="183"/>
      <c r="EV602" s="182"/>
      <c r="EW602" s="183"/>
      <c r="EX602" s="183"/>
      <c r="EY602" s="183"/>
      <c r="EZ602" s="183"/>
      <c r="FA602" s="183"/>
      <c r="FB602" s="183"/>
      <c r="FC602" s="183"/>
      <c r="FD602" s="183"/>
      <c r="FE602" s="183"/>
      <c r="FF602" s="120"/>
      <c r="FP602" s="120"/>
      <c r="FZ602" s="120"/>
      <c r="GJ602" s="120"/>
      <c r="GT602" s="120"/>
      <c r="HD602" s="120"/>
      <c r="HN602" s="120"/>
      <c r="HX602" s="120"/>
      <c r="IH602" s="120"/>
      <c r="IR602" s="120"/>
      <c r="JB602" s="120"/>
      <c r="JL602" s="120"/>
      <c r="JV602" s="120"/>
      <c r="KF602" s="120"/>
    </row>
    <row xmlns:x14ac="http://schemas.microsoft.com/office/spreadsheetml/2009/9/ac" r="603" s="3" customFormat="true" x14ac:dyDescent="0.25">
      <c r="A603" s="370"/>
      <c r="B603" s="120"/>
      <c r="L603" s="120"/>
      <c r="V603" s="120"/>
      <c r="AF603" s="120"/>
      <c r="AP603" s="120"/>
      <c r="AZ603" s="120"/>
      <c r="BJ603" s="120"/>
      <c r="BT603" s="120"/>
      <c r="CD603" s="120"/>
      <c r="CN603" s="120"/>
      <c r="CX603" s="182"/>
      <c r="CY603" s="183"/>
      <c r="CZ603" s="183"/>
      <c r="DA603" s="183"/>
      <c r="DB603" s="183"/>
      <c r="DC603" s="183"/>
      <c r="DD603" s="183"/>
      <c r="DE603" s="183"/>
      <c r="DF603" s="183"/>
      <c r="DG603" s="183"/>
      <c r="DH603" s="120"/>
      <c r="DR603" s="120"/>
      <c r="EB603" s="120"/>
      <c r="EL603" s="182"/>
      <c r="EM603" s="183"/>
      <c r="EN603" s="183"/>
      <c r="EO603" s="183"/>
      <c r="EP603" s="183"/>
      <c r="EQ603" s="183"/>
      <c r="ER603" s="183"/>
      <c r="ES603" s="183"/>
      <c r="ET603" s="183"/>
      <c r="EU603" s="183"/>
      <c r="EV603" s="182"/>
      <c r="EW603" s="183"/>
      <c r="EX603" s="183"/>
      <c r="EY603" s="183"/>
      <c r="EZ603" s="183"/>
      <c r="FA603" s="183"/>
      <c r="FB603" s="183"/>
      <c r="FC603" s="183"/>
      <c r="FD603" s="183"/>
      <c r="FE603" s="183"/>
      <c r="FF603" s="120"/>
      <c r="FP603" s="120"/>
      <c r="FZ603" s="120"/>
      <c r="GJ603" s="120"/>
      <c r="GT603" s="120"/>
      <c r="HD603" s="120"/>
      <c r="HN603" s="120"/>
      <c r="HX603" s="120"/>
      <c r="IH603" s="120"/>
      <c r="IR603" s="120"/>
      <c r="JB603" s="120"/>
      <c r="JL603" s="120"/>
      <c r="JV603" s="120"/>
      <c r="KF603" s="120"/>
    </row>
    <row xmlns:x14ac="http://schemas.microsoft.com/office/spreadsheetml/2009/9/ac" r="604" s="3" customFormat="true" x14ac:dyDescent="0.25">
      <c r="A604" s="370"/>
      <c r="B604" s="120"/>
      <c r="L604" s="120"/>
      <c r="V604" s="120"/>
      <c r="AF604" s="120"/>
      <c r="AP604" s="120"/>
      <c r="AZ604" s="120"/>
      <c r="BJ604" s="120"/>
      <c r="BT604" s="120"/>
      <c r="CD604" s="120"/>
      <c r="CN604" s="120"/>
      <c r="CX604" s="182"/>
      <c r="CY604" s="183"/>
      <c r="CZ604" s="183"/>
      <c r="DA604" s="183"/>
      <c r="DB604" s="183"/>
      <c r="DC604" s="183"/>
      <c r="DD604" s="183"/>
      <c r="DE604" s="183"/>
      <c r="DF604" s="183"/>
      <c r="DG604" s="183"/>
      <c r="DH604" s="120"/>
      <c r="DR604" s="120"/>
      <c r="EB604" s="120"/>
      <c r="EL604" s="182"/>
      <c r="EM604" s="183"/>
      <c r="EN604" s="183"/>
      <c r="EO604" s="183"/>
      <c r="EP604" s="183"/>
      <c r="EQ604" s="183"/>
      <c r="ER604" s="183"/>
      <c r="ES604" s="183"/>
      <c r="ET604" s="183"/>
      <c r="EU604" s="183"/>
      <c r="EV604" s="182"/>
      <c r="EW604" s="183"/>
      <c r="EX604" s="183"/>
      <c r="EY604" s="183"/>
      <c r="EZ604" s="183"/>
      <c r="FA604" s="183"/>
      <c r="FB604" s="183"/>
      <c r="FC604" s="183"/>
      <c r="FD604" s="183"/>
      <c r="FE604" s="183"/>
      <c r="FF604" s="120"/>
      <c r="FP604" s="120"/>
      <c r="FZ604" s="120"/>
      <c r="GJ604" s="120"/>
      <c r="GT604" s="120"/>
      <c r="HD604" s="120"/>
      <c r="HN604" s="120"/>
      <c r="HX604" s="120"/>
      <c r="IH604" s="120"/>
      <c r="IR604" s="120"/>
      <c r="JB604" s="120"/>
      <c r="JL604" s="120"/>
      <c r="JV604" s="120"/>
      <c r="KF604" s="120"/>
    </row>
    <row xmlns:x14ac="http://schemas.microsoft.com/office/spreadsheetml/2009/9/ac" r="605" s="3" customFormat="true" x14ac:dyDescent="0.25">
      <c r="A605" s="370"/>
      <c r="B605" s="120"/>
      <c r="L605" s="120"/>
      <c r="V605" s="120"/>
      <c r="AF605" s="120"/>
      <c r="AP605" s="120"/>
      <c r="AZ605" s="120"/>
      <c r="BJ605" s="120"/>
      <c r="BT605" s="120"/>
      <c r="CD605" s="120"/>
      <c r="CN605" s="120"/>
      <c r="CX605" s="182"/>
      <c r="CY605" s="183"/>
      <c r="CZ605" s="183"/>
      <c r="DA605" s="183"/>
      <c r="DB605" s="183"/>
      <c r="DC605" s="183"/>
      <c r="DD605" s="183"/>
      <c r="DE605" s="183"/>
      <c r="DF605" s="183"/>
      <c r="DG605" s="183"/>
      <c r="DH605" s="120"/>
      <c r="DR605" s="120"/>
      <c r="EB605" s="120"/>
      <c r="EL605" s="182"/>
      <c r="EM605" s="183"/>
      <c r="EN605" s="183"/>
      <c r="EO605" s="183"/>
      <c r="EP605" s="183"/>
      <c r="EQ605" s="183"/>
      <c r="ER605" s="183"/>
      <c r="ES605" s="183"/>
      <c r="ET605" s="183"/>
      <c r="EU605" s="183"/>
      <c r="EV605" s="182"/>
      <c r="EW605" s="183"/>
      <c r="EX605" s="183"/>
      <c r="EY605" s="183"/>
      <c r="EZ605" s="183"/>
      <c r="FA605" s="183"/>
      <c r="FB605" s="183"/>
      <c r="FC605" s="183"/>
      <c r="FD605" s="183"/>
      <c r="FE605" s="183"/>
      <c r="FF605" s="120"/>
      <c r="FP605" s="120"/>
      <c r="FZ605" s="120"/>
      <c r="GJ605" s="120"/>
      <c r="GT605" s="120"/>
      <c r="HD605" s="120"/>
      <c r="HN605" s="120"/>
      <c r="HX605" s="120"/>
      <c r="IH605" s="120"/>
      <c r="IR605" s="120"/>
      <c r="JB605" s="120"/>
      <c r="JL605" s="120"/>
      <c r="JV605" s="120"/>
      <c r="KF605" s="120"/>
    </row>
    <row xmlns:x14ac="http://schemas.microsoft.com/office/spreadsheetml/2009/9/ac" r="606" s="3" customFormat="true" x14ac:dyDescent="0.25">
      <c r="A606" s="370"/>
      <c r="B606" s="120"/>
      <c r="L606" s="120"/>
      <c r="V606" s="120"/>
      <c r="AF606" s="120"/>
      <c r="AP606" s="120"/>
      <c r="AZ606" s="120"/>
      <c r="BJ606" s="120"/>
      <c r="BT606" s="120"/>
      <c r="CD606" s="120"/>
      <c r="CN606" s="120"/>
      <c r="CX606" s="182"/>
      <c r="CY606" s="183"/>
      <c r="CZ606" s="183"/>
      <c r="DA606" s="183"/>
      <c r="DB606" s="183"/>
      <c r="DC606" s="183"/>
      <c r="DD606" s="183"/>
      <c r="DE606" s="183"/>
      <c r="DF606" s="183"/>
      <c r="DG606" s="183"/>
      <c r="DH606" s="120"/>
      <c r="DR606" s="120"/>
      <c r="EB606" s="120"/>
      <c r="EL606" s="182"/>
      <c r="EM606" s="183"/>
      <c r="EN606" s="183"/>
      <c r="EO606" s="183"/>
      <c r="EP606" s="183"/>
      <c r="EQ606" s="183"/>
      <c r="ER606" s="183"/>
      <c r="ES606" s="183"/>
      <c r="ET606" s="183"/>
      <c r="EU606" s="183"/>
      <c r="EV606" s="182"/>
      <c r="EW606" s="183"/>
      <c r="EX606" s="183"/>
      <c r="EY606" s="183"/>
      <c r="EZ606" s="183"/>
      <c r="FA606" s="183"/>
      <c r="FB606" s="183"/>
      <c r="FC606" s="183"/>
      <c r="FD606" s="183"/>
      <c r="FE606" s="183"/>
      <c r="FF606" s="120"/>
      <c r="FP606" s="120"/>
      <c r="FZ606" s="120"/>
      <c r="GJ606" s="120"/>
      <c r="GT606" s="120"/>
      <c r="HD606" s="120"/>
      <c r="HN606" s="120"/>
      <c r="HX606" s="120"/>
      <c r="IH606" s="120"/>
      <c r="IR606" s="120"/>
      <c r="JB606" s="120"/>
      <c r="JL606" s="120"/>
      <c r="JV606" s="120"/>
      <c r="KF606" s="120"/>
    </row>
    <row xmlns:x14ac="http://schemas.microsoft.com/office/spreadsheetml/2009/9/ac" r="607" s="3" customFormat="true" x14ac:dyDescent="0.25">
      <c r="A607" s="370"/>
      <c r="B607" s="120"/>
      <c r="L607" s="120"/>
      <c r="V607" s="120"/>
      <c r="AF607" s="120"/>
      <c r="AP607" s="120"/>
      <c r="AZ607" s="120"/>
      <c r="BJ607" s="120"/>
      <c r="BT607" s="120"/>
      <c r="CD607" s="120"/>
      <c r="CN607" s="120"/>
      <c r="CX607" s="182"/>
      <c r="CY607" s="183"/>
      <c r="CZ607" s="183"/>
      <c r="DA607" s="183"/>
      <c r="DB607" s="183"/>
      <c r="DC607" s="183"/>
      <c r="DD607" s="183"/>
      <c r="DE607" s="183"/>
      <c r="DF607" s="183"/>
      <c r="DG607" s="183"/>
      <c r="DH607" s="120"/>
      <c r="DR607" s="120"/>
      <c r="EB607" s="120"/>
      <c r="EL607" s="182"/>
      <c r="EM607" s="183"/>
      <c r="EN607" s="183"/>
      <c r="EO607" s="183"/>
      <c r="EP607" s="183"/>
      <c r="EQ607" s="183"/>
      <c r="ER607" s="183"/>
      <c r="ES607" s="183"/>
      <c r="ET607" s="183"/>
      <c r="EU607" s="183"/>
      <c r="EV607" s="182"/>
      <c r="EW607" s="183"/>
      <c r="EX607" s="183"/>
      <c r="EY607" s="183"/>
      <c r="EZ607" s="183"/>
      <c r="FA607" s="183"/>
      <c r="FB607" s="183"/>
      <c r="FC607" s="183"/>
      <c r="FD607" s="183"/>
      <c r="FE607" s="183"/>
      <c r="FF607" s="120"/>
      <c r="FP607" s="120"/>
      <c r="FZ607" s="120"/>
      <c r="GJ607" s="120"/>
      <c r="GT607" s="120"/>
      <c r="HD607" s="120"/>
      <c r="HN607" s="120"/>
      <c r="HX607" s="120"/>
      <c r="IH607" s="120"/>
      <c r="IR607" s="120"/>
      <c r="JB607" s="120"/>
      <c r="JL607" s="120"/>
      <c r="JV607" s="120"/>
      <c r="KF607" s="120"/>
    </row>
    <row xmlns:x14ac="http://schemas.microsoft.com/office/spreadsheetml/2009/9/ac" r="608" s="3" customFormat="true" x14ac:dyDescent="0.25">
      <c r="A608" s="370"/>
      <c r="B608" s="120"/>
      <c r="L608" s="120"/>
      <c r="V608" s="120"/>
      <c r="AF608" s="120"/>
      <c r="AP608" s="120"/>
      <c r="AZ608" s="120"/>
      <c r="BJ608" s="120"/>
      <c r="BT608" s="120"/>
      <c r="CD608" s="120"/>
      <c r="CN608" s="120"/>
      <c r="CX608" s="182"/>
      <c r="CY608" s="183"/>
      <c r="CZ608" s="183"/>
      <c r="DA608" s="183"/>
      <c r="DB608" s="183"/>
      <c r="DC608" s="183"/>
      <c r="DD608" s="183"/>
      <c r="DE608" s="183"/>
      <c r="DF608" s="183"/>
      <c r="DG608" s="183"/>
      <c r="DH608" s="120"/>
      <c r="DR608" s="120"/>
      <c r="EB608" s="120"/>
      <c r="EL608" s="182"/>
      <c r="EM608" s="183"/>
      <c r="EN608" s="183"/>
      <c r="EO608" s="183"/>
      <c r="EP608" s="183"/>
      <c r="EQ608" s="183"/>
      <c r="ER608" s="183"/>
      <c r="ES608" s="183"/>
      <c r="ET608" s="183"/>
      <c r="EU608" s="183"/>
      <c r="EV608" s="182"/>
      <c r="EW608" s="183"/>
      <c r="EX608" s="183"/>
      <c r="EY608" s="183"/>
      <c r="EZ608" s="183"/>
      <c r="FA608" s="183"/>
      <c r="FB608" s="183"/>
      <c r="FC608" s="183"/>
      <c r="FD608" s="183"/>
      <c r="FE608" s="183"/>
      <c r="FF608" s="120"/>
      <c r="FP608" s="120"/>
      <c r="FZ608" s="120"/>
      <c r="GJ608" s="120"/>
      <c r="GT608" s="120"/>
      <c r="HD608" s="120"/>
      <c r="HN608" s="120"/>
      <c r="HX608" s="120"/>
      <c r="IH608" s="120"/>
      <c r="IR608" s="120"/>
      <c r="JB608" s="120"/>
      <c r="JL608" s="120"/>
      <c r="JV608" s="120"/>
      <c r="KF608" s="120"/>
    </row>
    <row xmlns:x14ac="http://schemas.microsoft.com/office/spreadsheetml/2009/9/ac" r="609" s="3" customFormat="true" x14ac:dyDescent="0.25">
      <c r="A609" s="370"/>
      <c r="B609" s="120"/>
      <c r="L609" s="120"/>
      <c r="V609" s="120"/>
      <c r="AF609" s="120"/>
      <c r="AP609" s="120"/>
      <c r="AZ609" s="120"/>
      <c r="BJ609" s="120"/>
      <c r="BT609" s="120"/>
      <c r="CD609" s="120"/>
      <c r="CN609" s="120"/>
      <c r="CX609" s="182"/>
      <c r="CY609" s="183"/>
      <c r="CZ609" s="183"/>
      <c r="DA609" s="183"/>
      <c r="DB609" s="183"/>
      <c r="DC609" s="183"/>
      <c r="DD609" s="183"/>
      <c r="DE609" s="183"/>
      <c r="DF609" s="183"/>
      <c r="DG609" s="183"/>
      <c r="DH609" s="120"/>
      <c r="DR609" s="120"/>
      <c r="EB609" s="120"/>
      <c r="EL609" s="182"/>
      <c r="EM609" s="183"/>
      <c r="EN609" s="183"/>
      <c r="EO609" s="183"/>
      <c r="EP609" s="183"/>
      <c r="EQ609" s="183"/>
      <c r="ER609" s="183"/>
      <c r="ES609" s="183"/>
      <c r="ET609" s="183"/>
      <c r="EU609" s="183"/>
      <c r="EV609" s="182"/>
      <c r="EW609" s="183"/>
      <c r="EX609" s="183"/>
      <c r="EY609" s="183"/>
      <c r="EZ609" s="183"/>
      <c r="FA609" s="183"/>
      <c r="FB609" s="183"/>
      <c r="FC609" s="183"/>
      <c r="FD609" s="183"/>
      <c r="FE609" s="183"/>
      <c r="FF609" s="120"/>
      <c r="FP609" s="120"/>
      <c r="FZ609" s="120"/>
      <c r="GJ609" s="120"/>
      <c r="GT609" s="120"/>
      <c r="HD609" s="120"/>
      <c r="HN609" s="120"/>
      <c r="HX609" s="120"/>
      <c r="IH609" s="120"/>
      <c r="IR609" s="120"/>
      <c r="JB609" s="120"/>
      <c r="JL609" s="120"/>
      <c r="JV609" s="120"/>
      <c r="KF609" s="120"/>
    </row>
    <row xmlns:x14ac="http://schemas.microsoft.com/office/spreadsheetml/2009/9/ac" r="610" s="3" customFormat="true" x14ac:dyDescent="0.25">
      <c r="A610" s="370"/>
      <c r="B610" s="120"/>
      <c r="L610" s="120"/>
      <c r="V610" s="120"/>
      <c r="AF610" s="120"/>
      <c r="AP610" s="120"/>
      <c r="AZ610" s="120"/>
      <c r="BJ610" s="120"/>
      <c r="BT610" s="120"/>
      <c r="CD610" s="120"/>
      <c r="CN610" s="120"/>
      <c r="CX610" s="182"/>
      <c r="CY610" s="183"/>
      <c r="CZ610" s="183"/>
      <c r="DA610" s="183"/>
      <c r="DB610" s="183"/>
      <c r="DC610" s="183"/>
      <c r="DD610" s="183"/>
      <c r="DE610" s="183"/>
      <c r="DF610" s="183"/>
      <c r="DG610" s="183"/>
      <c r="DH610" s="120"/>
      <c r="DR610" s="120"/>
      <c r="EB610" s="120"/>
      <c r="EL610" s="182"/>
      <c r="EM610" s="183"/>
      <c r="EN610" s="183"/>
      <c r="EO610" s="183"/>
      <c r="EP610" s="183"/>
      <c r="EQ610" s="183"/>
      <c r="ER610" s="183"/>
      <c r="ES610" s="183"/>
      <c r="ET610" s="183"/>
      <c r="EU610" s="183"/>
      <c r="EV610" s="182"/>
      <c r="EW610" s="183"/>
      <c r="EX610" s="183"/>
      <c r="EY610" s="183"/>
      <c r="EZ610" s="183"/>
      <c r="FA610" s="183"/>
      <c r="FB610" s="183"/>
      <c r="FC610" s="183"/>
      <c r="FD610" s="183"/>
      <c r="FE610" s="183"/>
      <c r="FF610" s="120"/>
      <c r="FP610" s="120"/>
      <c r="FZ610" s="120"/>
      <c r="GJ610" s="120"/>
      <c r="GT610" s="120"/>
      <c r="HD610" s="120"/>
      <c r="HN610" s="120"/>
      <c r="HX610" s="120"/>
      <c r="IH610" s="120"/>
      <c r="IR610" s="120"/>
      <c r="JB610" s="120"/>
      <c r="JL610" s="120"/>
      <c r="JV610" s="120"/>
      <c r="KF610" s="120"/>
    </row>
    <row xmlns:x14ac="http://schemas.microsoft.com/office/spreadsheetml/2009/9/ac" r="611" s="3" customFormat="true" x14ac:dyDescent="0.25">
      <c r="A611" s="370"/>
      <c r="B611" s="120"/>
      <c r="L611" s="120"/>
      <c r="V611" s="120"/>
      <c r="AF611" s="120"/>
      <c r="AP611" s="120"/>
      <c r="AZ611" s="120"/>
      <c r="BJ611" s="120"/>
      <c r="BT611" s="120"/>
      <c r="CD611" s="120"/>
      <c r="CN611" s="120"/>
      <c r="CX611" s="182"/>
      <c r="CY611" s="183"/>
      <c r="CZ611" s="183"/>
      <c r="DA611" s="183"/>
      <c r="DB611" s="183"/>
      <c r="DC611" s="183"/>
      <c r="DD611" s="183"/>
      <c r="DE611" s="183"/>
      <c r="DF611" s="183"/>
      <c r="DG611" s="183"/>
      <c r="DH611" s="120"/>
      <c r="DR611" s="120"/>
      <c r="EB611" s="120"/>
      <c r="EL611" s="182"/>
      <c r="EM611" s="183"/>
      <c r="EN611" s="183"/>
      <c r="EO611" s="183"/>
      <c r="EP611" s="183"/>
      <c r="EQ611" s="183"/>
      <c r="ER611" s="183"/>
      <c r="ES611" s="183"/>
      <c r="ET611" s="183"/>
      <c r="EU611" s="183"/>
      <c r="EV611" s="182"/>
      <c r="EW611" s="183"/>
      <c r="EX611" s="183"/>
      <c r="EY611" s="183"/>
      <c r="EZ611" s="183"/>
      <c r="FA611" s="183"/>
      <c r="FB611" s="183"/>
      <c r="FC611" s="183"/>
      <c r="FD611" s="183"/>
      <c r="FE611" s="183"/>
      <c r="FF611" s="120"/>
      <c r="FP611" s="120"/>
      <c r="FZ611" s="120"/>
      <c r="GJ611" s="120"/>
      <c r="GT611" s="120"/>
      <c r="HD611" s="120"/>
      <c r="HN611" s="120"/>
      <c r="HX611" s="120"/>
      <c r="IH611" s="120"/>
      <c r="IR611" s="120"/>
      <c r="JB611" s="120"/>
      <c r="JL611" s="120"/>
      <c r="JV611" s="120"/>
      <c r="KF611" s="120"/>
    </row>
    <row xmlns:x14ac="http://schemas.microsoft.com/office/spreadsheetml/2009/9/ac" r="612" s="3" customFormat="true" x14ac:dyDescent="0.25">
      <c r="A612" s="370"/>
      <c r="B612" s="120"/>
      <c r="L612" s="120"/>
      <c r="V612" s="120"/>
      <c r="AF612" s="120"/>
      <c r="AP612" s="120"/>
      <c r="AZ612" s="120"/>
      <c r="BJ612" s="120"/>
      <c r="BT612" s="120"/>
      <c r="CD612" s="120"/>
      <c r="CN612" s="120"/>
      <c r="CX612" s="182"/>
      <c r="CY612" s="183"/>
      <c r="CZ612" s="183"/>
      <c r="DA612" s="183"/>
      <c r="DB612" s="183"/>
      <c r="DC612" s="183"/>
      <c r="DD612" s="183"/>
      <c r="DE612" s="183"/>
      <c r="DF612" s="183"/>
      <c r="DG612" s="183"/>
      <c r="DH612" s="120"/>
      <c r="DR612" s="120"/>
      <c r="EB612" s="120"/>
      <c r="EL612" s="182"/>
      <c r="EM612" s="183"/>
      <c r="EN612" s="183"/>
      <c r="EO612" s="183"/>
      <c r="EP612" s="183"/>
      <c r="EQ612" s="183"/>
      <c r="ER612" s="183"/>
      <c r="ES612" s="183"/>
      <c r="ET612" s="183"/>
      <c r="EU612" s="183"/>
      <c r="EV612" s="182"/>
      <c r="EW612" s="183"/>
      <c r="EX612" s="183"/>
      <c r="EY612" s="183"/>
      <c r="EZ612" s="183"/>
      <c r="FA612" s="183"/>
      <c r="FB612" s="183"/>
      <c r="FC612" s="183"/>
      <c r="FD612" s="183"/>
      <c r="FE612" s="183"/>
      <c r="FF612" s="120"/>
      <c r="FP612" s="120"/>
      <c r="FZ612" s="120"/>
      <c r="GJ612" s="120"/>
      <c r="GT612" s="120"/>
      <c r="HD612" s="120"/>
      <c r="HN612" s="120"/>
      <c r="HX612" s="120"/>
      <c r="IH612" s="120"/>
      <c r="IR612" s="120"/>
      <c r="JB612" s="120"/>
      <c r="JL612" s="120"/>
      <c r="JV612" s="120"/>
      <c r="KF612" s="120"/>
    </row>
    <row xmlns:x14ac="http://schemas.microsoft.com/office/spreadsheetml/2009/9/ac" r="613" s="3" customFormat="true" x14ac:dyDescent="0.25">
      <c r="A613" s="370"/>
      <c r="B613" s="120"/>
      <c r="L613" s="120"/>
      <c r="V613" s="120"/>
      <c r="AF613" s="120"/>
      <c r="AP613" s="120"/>
      <c r="AZ613" s="120"/>
      <c r="BJ613" s="120"/>
      <c r="BT613" s="120"/>
      <c r="CD613" s="120"/>
      <c r="CN613" s="120"/>
      <c r="CX613" s="182"/>
      <c r="CY613" s="183"/>
      <c r="CZ613" s="183"/>
      <c r="DA613" s="183"/>
      <c r="DB613" s="183"/>
      <c r="DC613" s="183"/>
      <c r="DD613" s="183"/>
      <c r="DE613" s="183"/>
      <c r="DF613" s="183"/>
      <c r="DG613" s="183"/>
      <c r="DH613" s="120"/>
      <c r="DR613" s="120"/>
      <c r="EB613" s="120"/>
      <c r="EL613" s="182"/>
      <c r="EM613" s="183"/>
      <c r="EN613" s="183"/>
      <c r="EO613" s="183"/>
      <c r="EP613" s="183"/>
      <c r="EQ613" s="183"/>
      <c r="ER613" s="183"/>
      <c r="ES613" s="183"/>
      <c r="ET613" s="183"/>
      <c r="EU613" s="183"/>
      <c r="EV613" s="182"/>
      <c r="EW613" s="183"/>
      <c r="EX613" s="183"/>
      <c r="EY613" s="183"/>
      <c r="EZ613" s="183"/>
      <c r="FA613" s="183"/>
      <c r="FB613" s="183"/>
      <c r="FC613" s="183"/>
      <c r="FD613" s="183"/>
      <c r="FE613" s="183"/>
      <c r="FF613" s="120"/>
      <c r="FP613" s="120"/>
      <c r="FZ613" s="120"/>
      <c r="GJ613" s="120"/>
      <c r="GT613" s="120"/>
      <c r="HD613" s="120"/>
      <c r="HN613" s="120"/>
      <c r="HX613" s="120"/>
      <c r="IH613" s="120"/>
      <c r="IR613" s="120"/>
      <c r="JB613" s="120"/>
      <c r="JL613" s="120"/>
      <c r="JV613" s="120"/>
      <c r="KF613" s="120"/>
    </row>
    <row xmlns:x14ac="http://schemas.microsoft.com/office/spreadsheetml/2009/9/ac" r="614" s="3" customFormat="true" x14ac:dyDescent="0.25">
      <c r="A614" s="370"/>
      <c r="B614" s="120"/>
      <c r="L614" s="120"/>
      <c r="V614" s="120"/>
      <c r="AF614" s="120"/>
      <c r="AP614" s="120"/>
      <c r="AZ614" s="120"/>
      <c r="BJ614" s="120"/>
      <c r="BT614" s="120"/>
      <c r="CD614" s="120"/>
      <c r="CN614" s="120"/>
      <c r="CX614" s="182"/>
      <c r="CY614" s="183"/>
      <c r="CZ614" s="183"/>
      <c r="DA614" s="183"/>
      <c r="DB614" s="183"/>
      <c r="DC614" s="183"/>
      <c r="DD614" s="183"/>
      <c r="DE614" s="183"/>
      <c r="DF614" s="183"/>
      <c r="DG614" s="183"/>
      <c r="DH614" s="120"/>
      <c r="DR614" s="120"/>
      <c r="EB614" s="120"/>
      <c r="EL614" s="182"/>
      <c r="EM614" s="183"/>
      <c r="EN614" s="183"/>
      <c r="EO614" s="183"/>
      <c r="EP614" s="183"/>
      <c r="EQ614" s="183"/>
      <c r="ER614" s="183"/>
      <c r="ES614" s="183"/>
      <c r="ET614" s="183"/>
      <c r="EU614" s="183"/>
      <c r="EV614" s="182"/>
      <c r="EW614" s="183"/>
      <c r="EX614" s="183"/>
      <c r="EY614" s="183"/>
      <c r="EZ614" s="183"/>
      <c r="FA614" s="183"/>
      <c r="FB614" s="183"/>
      <c r="FC614" s="183"/>
      <c r="FD614" s="183"/>
      <c r="FE614" s="183"/>
      <c r="FF614" s="120"/>
      <c r="FP614" s="120"/>
      <c r="FZ614" s="120"/>
      <c r="GJ614" s="120"/>
      <c r="GT614" s="120"/>
      <c r="HD614" s="120"/>
      <c r="HN614" s="120"/>
      <c r="HX614" s="120"/>
      <c r="IH614" s="120"/>
      <c r="IR614" s="120"/>
      <c r="JB614" s="120"/>
      <c r="JL614" s="120"/>
      <c r="JV614" s="120"/>
      <c r="KF614" s="120"/>
    </row>
    <row xmlns:x14ac="http://schemas.microsoft.com/office/spreadsheetml/2009/9/ac" r="615" s="3" customFormat="true" x14ac:dyDescent="0.25">
      <c r="A615" s="370"/>
      <c r="B615" s="120"/>
      <c r="L615" s="120"/>
      <c r="V615" s="120"/>
      <c r="AF615" s="120"/>
      <c r="AP615" s="120"/>
      <c r="AZ615" s="120"/>
      <c r="BJ615" s="120"/>
      <c r="BT615" s="120"/>
      <c r="CD615" s="120"/>
      <c r="CN615" s="120"/>
      <c r="CX615" s="182"/>
      <c r="CY615" s="183"/>
      <c r="CZ615" s="183"/>
      <c r="DA615" s="183"/>
      <c r="DB615" s="183"/>
      <c r="DC615" s="183"/>
      <c r="DD615" s="183"/>
      <c r="DE615" s="183"/>
      <c r="DF615" s="183"/>
      <c r="DG615" s="183"/>
      <c r="DH615" s="120"/>
      <c r="DR615" s="120"/>
      <c r="EB615" s="120"/>
      <c r="EL615" s="182"/>
      <c r="EM615" s="183"/>
      <c r="EN615" s="183"/>
      <c r="EO615" s="183"/>
      <c r="EP615" s="183"/>
      <c r="EQ615" s="183"/>
      <c r="ER615" s="183"/>
      <c r="ES615" s="183"/>
      <c r="ET615" s="183"/>
      <c r="EU615" s="183"/>
      <c r="EV615" s="182"/>
      <c r="EW615" s="183"/>
      <c r="EX615" s="183"/>
      <c r="EY615" s="183"/>
      <c r="EZ615" s="183"/>
      <c r="FA615" s="183"/>
      <c r="FB615" s="183"/>
      <c r="FC615" s="183"/>
      <c r="FD615" s="183"/>
      <c r="FE615" s="183"/>
      <c r="FF615" s="120"/>
      <c r="FP615" s="120"/>
      <c r="FZ615" s="120"/>
      <c r="GJ615" s="120"/>
      <c r="GT615" s="120"/>
      <c r="HD615" s="120"/>
      <c r="HN615" s="120"/>
      <c r="HX615" s="120"/>
      <c r="IH615" s="120"/>
      <c r="IR615" s="120"/>
      <c r="JB615" s="120"/>
      <c r="JL615" s="120"/>
      <c r="JV615" s="120"/>
      <c r="KF615" s="120"/>
    </row>
    <row xmlns:x14ac="http://schemas.microsoft.com/office/spreadsheetml/2009/9/ac" r="616" s="3" customFormat="true" x14ac:dyDescent="0.25">
      <c r="A616" s="370"/>
      <c r="B616" s="120"/>
      <c r="L616" s="120"/>
      <c r="V616" s="120"/>
      <c r="AF616" s="120"/>
      <c r="AP616" s="120"/>
      <c r="AZ616" s="120"/>
      <c r="BJ616" s="120"/>
      <c r="BT616" s="120"/>
      <c r="CD616" s="120"/>
      <c r="CN616" s="120"/>
      <c r="CX616" s="182"/>
      <c r="CY616" s="183"/>
      <c r="CZ616" s="183"/>
      <c r="DA616" s="183"/>
      <c r="DB616" s="183"/>
      <c r="DC616" s="183"/>
      <c r="DD616" s="183"/>
      <c r="DE616" s="183"/>
      <c r="DF616" s="183"/>
      <c r="DG616" s="183"/>
      <c r="DH616" s="120"/>
      <c r="DR616" s="120"/>
      <c r="EB616" s="120"/>
      <c r="EL616" s="182"/>
      <c r="EM616" s="183"/>
      <c r="EN616" s="183"/>
      <c r="EO616" s="183"/>
      <c r="EP616" s="183"/>
      <c r="EQ616" s="183"/>
      <c r="ER616" s="183"/>
      <c r="ES616" s="183"/>
      <c r="ET616" s="183"/>
      <c r="EU616" s="183"/>
      <c r="EV616" s="182"/>
      <c r="EW616" s="183"/>
      <c r="EX616" s="183"/>
      <c r="EY616" s="183"/>
      <c r="EZ616" s="183"/>
      <c r="FA616" s="183"/>
      <c r="FB616" s="183"/>
      <c r="FC616" s="183"/>
      <c r="FD616" s="183"/>
      <c r="FE616" s="183"/>
      <c r="FF616" s="120"/>
      <c r="FP616" s="120"/>
      <c r="FZ616" s="120"/>
      <c r="GJ616" s="120"/>
      <c r="GT616" s="120"/>
      <c r="HD616" s="120"/>
      <c r="HN616" s="120"/>
      <c r="HX616" s="120"/>
      <c r="IH616" s="120"/>
      <c r="IR616" s="120"/>
      <c r="JB616" s="120"/>
      <c r="JL616" s="120"/>
      <c r="JV616" s="120"/>
      <c r="KF616" s="120"/>
    </row>
    <row xmlns:x14ac="http://schemas.microsoft.com/office/spreadsheetml/2009/9/ac" r="617" s="3" customFormat="true" x14ac:dyDescent="0.25">
      <c r="A617" s="370"/>
      <c r="B617" s="120"/>
      <c r="L617" s="120"/>
      <c r="V617" s="120"/>
      <c r="AF617" s="120"/>
      <c r="AP617" s="120"/>
      <c r="AZ617" s="120"/>
      <c r="BJ617" s="120"/>
      <c r="BT617" s="120"/>
      <c r="CD617" s="120"/>
      <c r="CN617" s="120"/>
      <c r="CX617" s="182"/>
      <c r="CY617" s="183"/>
      <c r="CZ617" s="183"/>
      <c r="DA617" s="183"/>
      <c r="DB617" s="183"/>
      <c r="DC617" s="183"/>
      <c r="DD617" s="183"/>
      <c r="DE617" s="183"/>
      <c r="DF617" s="183"/>
      <c r="DG617" s="183"/>
      <c r="DH617" s="120"/>
      <c r="DR617" s="120"/>
      <c r="EB617" s="120"/>
      <c r="EL617" s="182"/>
      <c r="EM617" s="183"/>
      <c r="EN617" s="183"/>
      <c r="EO617" s="183"/>
      <c r="EP617" s="183"/>
      <c r="EQ617" s="183"/>
      <c r="ER617" s="183"/>
      <c r="ES617" s="183"/>
      <c r="ET617" s="183"/>
      <c r="EU617" s="183"/>
      <c r="EV617" s="182"/>
      <c r="EW617" s="183"/>
      <c r="EX617" s="183"/>
      <c r="EY617" s="183"/>
      <c r="EZ617" s="183"/>
      <c r="FA617" s="183"/>
      <c r="FB617" s="183"/>
      <c r="FC617" s="183"/>
      <c r="FD617" s="183"/>
      <c r="FE617" s="183"/>
      <c r="FF617" s="120"/>
      <c r="FP617" s="120"/>
      <c r="FZ617" s="120"/>
      <c r="GJ617" s="120"/>
      <c r="GT617" s="120"/>
      <c r="HD617" s="120"/>
      <c r="HN617" s="120"/>
      <c r="HX617" s="120"/>
      <c r="IH617" s="120"/>
      <c r="IR617" s="120"/>
      <c r="JB617" s="120"/>
      <c r="JL617" s="120"/>
      <c r="JV617" s="120"/>
      <c r="KF617" s="120"/>
    </row>
    <row xmlns:x14ac="http://schemas.microsoft.com/office/spreadsheetml/2009/9/ac" r="618" s="3" customFormat="true" x14ac:dyDescent="0.25">
      <c r="A618" s="370"/>
      <c r="B618" s="120"/>
      <c r="L618" s="120"/>
      <c r="V618" s="120"/>
      <c r="AF618" s="120"/>
      <c r="AP618" s="120"/>
      <c r="AZ618" s="120"/>
      <c r="BJ618" s="120"/>
      <c r="BT618" s="120"/>
      <c r="CD618" s="120"/>
      <c r="CN618" s="120"/>
      <c r="CX618" s="182"/>
      <c r="CY618" s="183"/>
      <c r="CZ618" s="183"/>
      <c r="DA618" s="183"/>
      <c r="DB618" s="183"/>
      <c r="DC618" s="183"/>
      <c r="DD618" s="183"/>
      <c r="DE618" s="183"/>
      <c r="DF618" s="183"/>
      <c r="DG618" s="183"/>
      <c r="DH618" s="120"/>
      <c r="DR618" s="120"/>
      <c r="EB618" s="120"/>
      <c r="EL618" s="182"/>
      <c r="EM618" s="183"/>
      <c r="EN618" s="183"/>
      <c r="EO618" s="183"/>
      <c r="EP618" s="183"/>
      <c r="EQ618" s="183"/>
      <c r="ER618" s="183"/>
      <c r="ES618" s="183"/>
      <c r="ET618" s="183"/>
      <c r="EU618" s="183"/>
      <c r="EV618" s="182"/>
      <c r="EW618" s="183"/>
      <c r="EX618" s="183"/>
      <c r="EY618" s="183"/>
      <c r="EZ618" s="183"/>
      <c r="FA618" s="183"/>
      <c r="FB618" s="183"/>
      <c r="FC618" s="183"/>
      <c r="FD618" s="183"/>
      <c r="FE618" s="183"/>
      <c r="FF618" s="120"/>
      <c r="FP618" s="120"/>
      <c r="FZ618" s="120"/>
      <c r="GJ618" s="120"/>
      <c r="GT618" s="120"/>
      <c r="HD618" s="120"/>
      <c r="HN618" s="120"/>
      <c r="HX618" s="120"/>
      <c r="IH618" s="120"/>
      <c r="IR618" s="120"/>
      <c r="JB618" s="120"/>
      <c r="JL618" s="120"/>
      <c r="JV618" s="120"/>
      <c r="KF618" s="120"/>
    </row>
    <row xmlns:x14ac="http://schemas.microsoft.com/office/spreadsheetml/2009/9/ac" r="619" s="3" customFormat="true" x14ac:dyDescent="0.25">
      <c r="A619" s="370"/>
      <c r="B619" s="120"/>
      <c r="L619" s="120"/>
      <c r="V619" s="120"/>
      <c r="AF619" s="120"/>
      <c r="AP619" s="120"/>
      <c r="AZ619" s="120"/>
      <c r="BJ619" s="120"/>
      <c r="BT619" s="120"/>
      <c r="CD619" s="120"/>
      <c r="CN619" s="120"/>
      <c r="CX619" s="182"/>
      <c r="CY619" s="183"/>
      <c r="CZ619" s="183"/>
      <c r="DA619" s="183"/>
      <c r="DB619" s="183"/>
      <c r="DC619" s="183"/>
      <c r="DD619" s="183"/>
      <c r="DE619" s="183"/>
      <c r="DF619" s="183"/>
      <c r="DG619" s="183"/>
      <c r="DH619" s="120"/>
      <c r="DR619" s="120"/>
      <c r="EB619" s="120"/>
      <c r="EL619" s="182"/>
      <c r="EM619" s="183"/>
      <c r="EN619" s="183"/>
      <c r="EO619" s="183"/>
      <c r="EP619" s="183"/>
      <c r="EQ619" s="183"/>
      <c r="ER619" s="183"/>
      <c r="ES619" s="183"/>
      <c r="ET619" s="183"/>
      <c r="EU619" s="183"/>
      <c r="EV619" s="182"/>
      <c r="EW619" s="183"/>
      <c r="EX619" s="183"/>
      <c r="EY619" s="183"/>
      <c r="EZ619" s="183"/>
      <c r="FA619" s="183"/>
      <c r="FB619" s="183"/>
      <c r="FC619" s="183"/>
      <c r="FD619" s="183"/>
      <c r="FE619" s="183"/>
      <c r="FF619" s="120"/>
      <c r="FP619" s="120"/>
      <c r="FZ619" s="120"/>
      <c r="GJ619" s="120"/>
      <c r="GT619" s="120"/>
      <c r="HD619" s="120"/>
      <c r="HN619" s="120"/>
      <c r="HX619" s="120"/>
      <c r="IH619" s="120"/>
      <c r="IR619" s="120"/>
      <c r="JB619" s="120"/>
      <c r="JL619" s="120"/>
      <c r="JV619" s="120"/>
      <c r="KF619" s="120"/>
    </row>
    <row xmlns:x14ac="http://schemas.microsoft.com/office/spreadsheetml/2009/9/ac" r="620" s="3" customFormat="true" x14ac:dyDescent="0.25">
      <c r="A620" s="370"/>
      <c r="B620" s="120"/>
      <c r="L620" s="120"/>
      <c r="V620" s="120"/>
      <c r="AF620" s="120"/>
      <c r="AP620" s="120"/>
      <c r="AZ620" s="120"/>
      <c r="BJ620" s="120"/>
      <c r="BT620" s="120"/>
      <c r="CD620" s="120"/>
      <c r="CN620" s="120"/>
      <c r="CX620" s="182"/>
      <c r="CY620" s="183"/>
      <c r="CZ620" s="183"/>
      <c r="DA620" s="183"/>
      <c r="DB620" s="183"/>
      <c r="DC620" s="183"/>
      <c r="DD620" s="183"/>
      <c r="DE620" s="183"/>
      <c r="DF620" s="183"/>
      <c r="DG620" s="183"/>
      <c r="DH620" s="120"/>
      <c r="DR620" s="120"/>
      <c r="EB620" s="120"/>
      <c r="EL620" s="182"/>
      <c r="EM620" s="183"/>
      <c r="EN620" s="183"/>
      <c r="EO620" s="183"/>
      <c r="EP620" s="183"/>
      <c r="EQ620" s="183"/>
      <c r="ER620" s="183"/>
      <c r="ES620" s="183"/>
      <c r="ET620" s="183"/>
      <c r="EU620" s="183"/>
      <c r="EV620" s="182"/>
      <c r="EW620" s="183"/>
      <c r="EX620" s="183"/>
      <c r="EY620" s="183"/>
      <c r="EZ620" s="183"/>
      <c r="FA620" s="183"/>
      <c r="FB620" s="183"/>
      <c r="FC620" s="183"/>
      <c r="FD620" s="183"/>
      <c r="FE620" s="183"/>
      <c r="FF620" s="120"/>
      <c r="FP620" s="120"/>
      <c r="FZ620" s="120"/>
      <c r="GJ620" s="120"/>
      <c r="GT620" s="120"/>
      <c r="HD620" s="120"/>
      <c r="HN620" s="120"/>
      <c r="HX620" s="120"/>
      <c r="IH620" s="120"/>
      <c r="IR620" s="120"/>
      <c r="JB620" s="120"/>
      <c r="JL620" s="120"/>
      <c r="JV620" s="120"/>
      <c r="KF620" s="120"/>
    </row>
    <row xmlns:x14ac="http://schemas.microsoft.com/office/spreadsheetml/2009/9/ac" r="621" s="3" customFormat="true" x14ac:dyDescent="0.25">
      <c r="A621" s="370"/>
      <c r="B621" s="120"/>
      <c r="L621" s="120"/>
      <c r="V621" s="120"/>
      <c r="AF621" s="120"/>
      <c r="AP621" s="120"/>
      <c r="AZ621" s="120"/>
      <c r="BJ621" s="120"/>
      <c r="BT621" s="120"/>
      <c r="CD621" s="120"/>
      <c r="CN621" s="120"/>
      <c r="CX621" s="182"/>
      <c r="CY621" s="183"/>
      <c r="CZ621" s="183"/>
      <c r="DA621" s="183"/>
      <c r="DB621" s="183"/>
      <c r="DC621" s="183"/>
      <c r="DD621" s="183"/>
      <c r="DE621" s="183"/>
      <c r="DF621" s="183"/>
      <c r="DG621" s="183"/>
      <c r="DH621" s="120"/>
      <c r="DR621" s="120"/>
      <c r="EB621" s="120"/>
      <c r="EL621" s="182"/>
      <c r="EM621" s="183"/>
      <c r="EN621" s="183"/>
      <c r="EO621" s="183"/>
      <c r="EP621" s="183"/>
      <c r="EQ621" s="183"/>
      <c r="ER621" s="183"/>
      <c r="ES621" s="183"/>
      <c r="ET621" s="183"/>
      <c r="EU621" s="183"/>
      <c r="EV621" s="182"/>
      <c r="EW621" s="183"/>
      <c r="EX621" s="183"/>
      <c r="EY621" s="183"/>
      <c r="EZ621" s="183"/>
      <c r="FA621" s="183"/>
      <c r="FB621" s="183"/>
      <c r="FC621" s="183"/>
      <c r="FD621" s="183"/>
      <c r="FE621" s="183"/>
      <c r="FF621" s="120"/>
      <c r="FP621" s="120"/>
      <c r="FZ621" s="120"/>
      <c r="GJ621" s="120"/>
      <c r="GT621" s="120"/>
      <c r="HD621" s="120"/>
      <c r="HN621" s="120"/>
      <c r="HX621" s="120"/>
      <c r="IH621" s="120"/>
      <c r="IR621" s="120"/>
      <c r="JB621" s="120"/>
      <c r="JL621" s="120"/>
      <c r="JV621" s="120"/>
      <c r="KF621" s="120"/>
    </row>
    <row xmlns:x14ac="http://schemas.microsoft.com/office/spreadsheetml/2009/9/ac" r="622" s="3" customFormat="true" x14ac:dyDescent="0.25">
      <c r="A622" s="370"/>
      <c r="B622" s="120"/>
      <c r="L622" s="120"/>
      <c r="V622" s="120"/>
      <c r="AF622" s="120"/>
      <c r="AP622" s="120"/>
      <c r="AZ622" s="120"/>
      <c r="BJ622" s="120"/>
      <c r="BT622" s="120"/>
      <c r="CD622" s="120"/>
      <c r="CN622" s="120"/>
      <c r="CX622" s="182"/>
      <c r="CY622" s="183"/>
      <c r="CZ622" s="183"/>
      <c r="DA622" s="183"/>
      <c r="DB622" s="183"/>
      <c r="DC622" s="183"/>
      <c r="DD622" s="183"/>
      <c r="DE622" s="183"/>
      <c r="DF622" s="183"/>
      <c r="DG622" s="183"/>
      <c r="DH622" s="120"/>
      <c r="DR622" s="120"/>
      <c r="EB622" s="120"/>
      <c r="EL622" s="182"/>
      <c r="EM622" s="183"/>
      <c r="EN622" s="183"/>
      <c r="EO622" s="183"/>
      <c r="EP622" s="183"/>
      <c r="EQ622" s="183"/>
      <c r="ER622" s="183"/>
      <c r="ES622" s="183"/>
      <c r="ET622" s="183"/>
      <c r="EU622" s="183"/>
      <c r="EV622" s="182"/>
      <c r="EW622" s="183"/>
      <c r="EX622" s="183"/>
      <c r="EY622" s="183"/>
      <c r="EZ622" s="183"/>
      <c r="FA622" s="183"/>
      <c r="FB622" s="183"/>
      <c r="FC622" s="183"/>
      <c r="FD622" s="183"/>
      <c r="FE622" s="183"/>
      <c r="FF622" s="120"/>
      <c r="FP622" s="120"/>
      <c r="FZ622" s="120"/>
      <c r="GJ622" s="120"/>
      <c r="GT622" s="120"/>
      <c r="HD622" s="120"/>
      <c r="HN622" s="120"/>
      <c r="HX622" s="120"/>
      <c r="IH622" s="120"/>
      <c r="IR622" s="120"/>
      <c r="JB622" s="120"/>
      <c r="JL622" s="120"/>
      <c r="JV622" s="120"/>
      <c r="KF622" s="120"/>
    </row>
  </sheetData>
  <mergeCells count="21">
    <mergeCell ref="GK10:GQ10"/>
    <mergeCell ref="FQ10:FW10"/>
    <mergeCell ref="GA10:GG10"/>
    <mergeCell ref="DS10:DY10"/>
    <mergeCell ref="CE10:CK10"/>
    <mergeCell ref="CO10:CU10"/>
    <mergeCell ref="EC10:EI10"/>
    <mergeCell ref="EM10:ES10"/>
    <mergeCell ref="CY10:DE10"/>
    <mergeCell ref="BA10:BG10"/>
    <mergeCell ref="BK10:BQ10"/>
    <mergeCell ref="DI10:DO10"/>
    <mergeCell ref="FG10:FM10"/>
    <mergeCell ref="A2:A3"/>
    <mergeCell ref="BU10:CA10"/>
    <mergeCell ref="AQ10:AW10"/>
    <mergeCell ref="W10:AC10"/>
    <mergeCell ref="AG10:AM10"/>
    <mergeCell ref="C10:I10"/>
    <mergeCell ref="M10:S10"/>
    <mergeCell ref="EW10:FC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Philippines</v>
      </c>
      <c r="C2" s="104"/>
      <c r="D2" s="105"/>
      <c r="E2" s="105"/>
      <c r="F2" s="105"/>
      <c r="G2" s="106"/>
    </row>
    <row xmlns:x14ac="http://schemas.microsoft.com/office/spreadsheetml/2009/9/ac" r="3" x14ac:dyDescent="0.2">
      <c r="B3" s="557" t="s">
        <v>189</v>
      </c>
      <c r="C3" s="557"/>
      <c r="D3" s="557"/>
      <c r="E3" s="557"/>
      <c r="F3" s="557"/>
      <c r="G3" s="558"/>
    </row>
    <row xmlns:x14ac="http://schemas.microsoft.com/office/spreadsheetml/2009/9/ac" r="4" ht="13.5" x14ac:dyDescent="0.2">
      <c r="B4" s="108" t="s">
        <v>4</v>
      </c>
      <c r="C4" s="108" t="s">
        <v>58</v>
      </c>
      <c r="D4" s="108" t="s">
        <v>62</v>
      </c>
      <c r="E4" s="108" t="s">
        <v>59</v>
      </c>
      <c r="F4" s="108" t="s">
        <v>60</v>
      </c>
      <c r="G4" s="108" t="s">
        <v>61</v>
      </c>
    </row>
    <row xmlns:x14ac="http://schemas.microsoft.com/office/spreadsheetml/2009/9/ac" r="5" x14ac:dyDescent="0.2">
      <c r="B5" s="764">
        <v>2000</v>
      </c>
      <c r="C5" s="908">
        <v>20342832</v>
      </c>
      <c r="D5" s="909">
        <v>46.134998321533203</v>
      </c>
      <c r="E5" s="910">
        <v>2005225</v>
      </c>
      <c r="F5" s="911">
        <v>11489777</v>
      </c>
      <c r="G5" s="912">
        <v>6847831</v>
      </c>
    </row>
    <row xmlns:x14ac="http://schemas.microsoft.com/office/spreadsheetml/2009/9/ac" r="6" x14ac:dyDescent="0.2">
      <c r="B6" s="770">
        <v>2001</v>
      </c>
      <c r="C6" s="913">
        <v>20704740</v>
      </c>
      <c r="D6" s="914">
        <v>46.049999237060547</v>
      </c>
      <c r="E6" s="915">
        <v>2043747</v>
      </c>
      <c r="F6" s="916">
        <v>11685566</v>
      </c>
      <c r="G6" s="917">
        <v>6975427</v>
      </c>
    </row>
    <row xmlns:x14ac="http://schemas.microsoft.com/office/spreadsheetml/2009/9/ac" r="7" x14ac:dyDescent="0.2">
      <c r="B7" s="776">
        <v>2002</v>
      </c>
      <c r="C7" s="918">
        <v>21080530</v>
      </c>
      <c r="D7" s="919">
        <v>45.965000152587891</v>
      </c>
      <c r="E7" s="920">
        <v>2058794</v>
      </c>
      <c r="F7" s="921">
        <v>11865382</v>
      </c>
      <c r="G7" s="922">
        <v>7156354</v>
      </c>
    </row>
    <row xmlns:x14ac="http://schemas.microsoft.com/office/spreadsheetml/2009/9/ac" r="8" x14ac:dyDescent="0.2">
      <c r="B8" s="782">
        <v>2003</v>
      </c>
      <c r="C8" s="923">
        <v>21464164</v>
      </c>
      <c r="D8" s="924">
        <v>45.879997253417969</v>
      </c>
      <c r="E8" s="925">
        <v>2092231</v>
      </c>
      <c r="F8" s="926">
        <v>12027879</v>
      </c>
      <c r="G8" s="927">
        <v>7344053</v>
      </c>
    </row>
    <row xmlns:x14ac="http://schemas.microsoft.com/office/spreadsheetml/2009/9/ac" r="9" x14ac:dyDescent="0.2">
      <c r="B9" s="788">
        <v>2004</v>
      </c>
      <c r="C9" s="928">
        <v>21813444</v>
      </c>
      <c r="D9" s="929">
        <v>45.794998168945313</v>
      </c>
      <c r="E9" s="930">
        <v>2101046</v>
      </c>
      <c r="F9" s="931">
        <v>12204716</v>
      </c>
      <c r="G9" s="932">
        <v>7507681</v>
      </c>
    </row>
    <row xmlns:x14ac="http://schemas.microsoft.com/office/spreadsheetml/2009/9/ac" r="10" x14ac:dyDescent="0.2">
      <c r="B10" s="794">
        <v>2005</v>
      </c>
      <c r="C10" s="933">
        <v>22177880</v>
      </c>
      <c r="D10" s="934">
        <v>45.709999084472656</v>
      </c>
      <c r="E10" s="935">
        <v>2140423</v>
      </c>
      <c r="F10" s="936">
        <v>12346822</v>
      </c>
      <c r="G10" s="937">
        <v>7690635</v>
      </c>
    </row>
    <row xmlns:x14ac="http://schemas.microsoft.com/office/spreadsheetml/2009/9/ac" r="11" x14ac:dyDescent="0.2">
      <c r="B11" s="800">
        <v>2006</v>
      </c>
      <c r="C11" s="938">
        <v>22555684</v>
      </c>
      <c r="D11" s="939">
        <v>45.625</v>
      </c>
      <c r="E11" s="940">
        <v>2196096</v>
      </c>
      <c r="F11" s="941">
        <v>12519370</v>
      </c>
      <c r="G11" s="942">
        <v>7840218</v>
      </c>
    </row>
    <row xmlns:x14ac="http://schemas.microsoft.com/office/spreadsheetml/2009/9/ac" r="12" x14ac:dyDescent="0.2">
      <c r="B12" s="806">
        <v>2007</v>
      </c>
      <c r="C12" s="943">
        <v>22842028</v>
      </c>
      <c r="D12" s="944">
        <v>45.540000915527344</v>
      </c>
      <c r="E12" s="945">
        <v>2141333</v>
      </c>
      <c r="F12" s="946">
        <v>12708595</v>
      </c>
      <c r="G12" s="947">
        <v>7992100</v>
      </c>
    </row>
    <row xmlns:x14ac="http://schemas.microsoft.com/office/spreadsheetml/2009/9/ac" r="13" x14ac:dyDescent="0.2">
      <c r="B13" s="812">
        <v>2008</v>
      </c>
      <c r="C13" s="948">
        <v>22947836</v>
      </c>
      <c r="D13" s="949">
        <v>45.454998016357422</v>
      </c>
      <c r="E13" s="950">
        <v>2134306</v>
      </c>
      <c r="F13" s="951">
        <v>12734948</v>
      </c>
      <c r="G13" s="952">
        <v>8078583</v>
      </c>
    </row>
    <row xmlns:x14ac="http://schemas.microsoft.com/office/spreadsheetml/2009/9/ac" r="14" x14ac:dyDescent="0.2">
      <c r="B14" s="818">
        <v>2009</v>
      </c>
      <c r="C14" s="953">
        <v>22966336</v>
      </c>
      <c r="D14" s="954">
        <v>45.370998382568359</v>
      </c>
      <c r="E14" s="955">
        <v>2188348</v>
      </c>
      <c r="F14" s="956">
        <v>12711468</v>
      </c>
      <c r="G14" s="957">
        <v>8066520</v>
      </c>
    </row>
    <row xmlns:x14ac="http://schemas.microsoft.com/office/spreadsheetml/2009/9/ac" r="15" x14ac:dyDescent="0.2">
      <c r="B15" s="824">
        <v>2010</v>
      </c>
      <c r="C15" s="958">
        <v>23023448</v>
      </c>
      <c r="D15" s="959">
        <v>45.332000732421875</v>
      </c>
      <c r="E15" s="960">
        <v>2211328</v>
      </c>
      <c r="F15" s="961">
        <v>12763234</v>
      </c>
      <c r="G15" s="962">
        <v>8048886</v>
      </c>
    </row>
    <row xmlns:x14ac="http://schemas.microsoft.com/office/spreadsheetml/2009/9/ac" r="16" x14ac:dyDescent="0.2">
      <c r="B16" s="830">
        <v>2011</v>
      </c>
      <c r="C16" s="963">
        <v>23208004</v>
      </c>
      <c r="D16" s="964">
        <v>45.522003173828125</v>
      </c>
      <c r="E16" s="965">
        <v>2242298</v>
      </c>
      <c r="F16" s="966">
        <v>12872689</v>
      </c>
      <c r="G16" s="967">
        <v>8093016</v>
      </c>
    </row>
    <row xmlns:x14ac="http://schemas.microsoft.com/office/spreadsheetml/2009/9/ac" r="17" x14ac:dyDescent="0.2">
      <c r="B17" s="836">
        <v>2012</v>
      </c>
      <c r="C17" s="968">
        <v>23433004</v>
      </c>
      <c r="D17" s="969">
        <v>45.712001800537109</v>
      </c>
      <c r="E17" s="970">
        <v>2263433</v>
      </c>
      <c r="F17" s="971">
        <v>12995316</v>
      </c>
      <c r="G17" s="972">
        <v>8174254</v>
      </c>
    </row>
    <row xmlns:x14ac="http://schemas.microsoft.com/office/spreadsheetml/2009/9/ac" r="18" x14ac:dyDescent="0.2">
      <c r="B18" s="842">
        <v>2013</v>
      </c>
      <c r="C18" s="973">
        <v>23655764</v>
      </c>
      <c r="D18" s="974">
        <v>45.902999877929688</v>
      </c>
      <c r="E18" s="975">
        <v>2279997</v>
      </c>
      <c r="F18" s="976">
        <v>13087660</v>
      </c>
      <c r="G18" s="977">
        <v>8288108</v>
      </c>
    </row>
    <row xmlns:x14ac="http://schemas.microsoft.com/office/spreadsheetml/2009/9/ac" r="19" x14ac:dyDescent="0.2">
      <c r="B19" s="848">
        <v>2014</v>
      </c>
      <c r="C19" s="978">
        <v>23858776</v>
      </c>
      <c r="D19" s="979">
        <v>46.092998504638672</v>
      </c>
      <c r="E19" s="980">
        <v>2290986</v>
      </c>
      <c r="F19" s="981">
        <v>13185171</v>
      </c>
      <c r="G19" s="982">
        <v>8382619</v>
      </c>
    </row>
    <row xmlns:x14ac="http://schemas.microsoft.com/office/spreadsheetml/2009/9/ac" r="20" x14ac:dyDescent="0.2">
      <c r="B20" s="854">
        <v>2015</v>
      </c>
      <c r="C20" s="983">
        <v>24045276</v>
      </c>
      <c r="D20" s="984">
        <v>46.284000396728516</v>
      </c>
      <c r="E20" s="985">
        <v>2296598</v>
      </c>
      <c r="F20" s="986">
        <v>13300640</v>
      </c>
      <c r="G20" s="987">
        <v>8448039</v>
      </c>
    </row>
    <row xmlns:x14ac="http://schemas.microsoft.com/office/spreadsheetml/2009/9/ac" r="21" x14ac:dyDescent="0.2">
      <c r="B21" s="860">
        <v>2016</v>
      </c>
      <c r="C21" s="988">
        <v>24257422</v>
      </c>
      <c r="D21" s="989">
        <v>46.474998474121094</v>
      </c>
      <c r="E21" s="990">
        <v>2310277</v>
      </c>
      <c r="F21" s="991">
        <v>13457172</v>
      </c>
      <c r="G21" s="992">
        <v>8489973</v>
      </c>
    </row>
    <row xmlns:x14ac="http://schemas.microsoft.com/office/spreadsheetml/2009/9/ac" r="22" x14ac:dyDescent="0.2">
      <c r="B22" s="866">
        <v>2017</v>
      </c>
      <c r="C22" s="993">
        <v>26558524</v>
      </c>
      <c r="D22" s="994">
        <v>46.681999206542969</v>
      </c>
      <c r="E22" s="995">
        <v>2292865</v>
      </c>
      <c r="F22" s="996">
        <v>13606823</v>
      </c>
      <c r="G22" s="997">
        <v>10658835</v>
      </c>
    </row>
    <row xmlns:x14ac="http://schemas.microsoft.com/office/spreadsheetml/2009/9/ac" r="23" x14ac:dyDescent="0.2">
      <c r="B23" s="872">
        <v>2018</v>
      </c>
      <c r="C23" s="998">
        <v>28866684</v>
      </c>
      <c r="D23" s="999">
        <v>46.906997680664063</v>
      </c>
      <c r="E23" s="1000">
        <v>2311316</v>
      </c>
      <c r="F23" s="1001">
        <v>13679833</v>
      </c>
      <c r="G23" s="1002">
        <v>12875536</v>
      </c>
    </row>
    <row xmlns:x14ac="http://schemas.microsoft.com/office/spreadsheetml/2009/9/ac" r="24" x14ac:dyDescent="0.2">
      <c r="B24" s="878">
        <v>2019</v>
      </c>
      <c r="C24" s="1003">
        <v>29021972</v>
      </c>
      <c r="D24" s="1004">
        <v>47.148998260498047</v>
      </c>
      <c r="E24" s="1005">
        <v>2316939</v>
      </c>
      <c r="F24" s="1006">
        <v>13747843</v>
      </c>
      <c r="G24" s="1007">
        <v>12957189</v>
      </c>
    </row>
    <row xmlns:x14ac="http://schemas.microsoft.com/office/spreadsheetml/2009/9/ac" r="25" x14ac:dyDescent="0.2">
      <c r="B25" s="884">
        <v>2020</v>
      </c>
      <c r="C25" s="1008">
        <v>29221228</v>
      </c>
      <c r="D25" s="1009">
        <v>47.408000946044922</v>
      </c>
      <c r="E25" s="1010">
        <v>2321548</v>
      </c>
      <c r="F25" s="1011">
        <v>13793882</v>
      </c>
      <c r="G25" s="1012">
        <v>13105797</v>
      </c>
    </row>
    <row xmlns:x14ac="http://schemas.microsoft.com/office/spreadsheetml/2009/9/ac" r="26" x14ac:dyDescent="0.2">
      <c r="B26" s="890">
        <v>2021</v>
      </c>
      <c r="C26" s="1013">
        <v>29429522</v>
      </c>
      <c r="D26" s="1014">
        <v>47.683998107910156</v>
      </c>
      <c r="E26" s="1015">
        <v>2327066</v>
      </c>
      <c r="F26" s="1016">
        <v>13827534</v>
      </c>
      <c r="G26" s="1017">
        <v>13274922</v>
      </c>
    </row>
    <row xmlns:x14ac="http://schemas.microsoft.com/office/spreadsheetml/2009/9/ac" r="27" x14ac:dyDescent="0.2">
      <c r="B27" s="896">
        <v>2022</v>
      </c>
      <c r="C27" s="897">
        <v>29606250</v>
      </c>
      <c r="D27" s="898">
        <v>47.977001190185547</v>
      </c>
      <c r="E27" s="899">
        <v>2326028</v>
      </c>
      <c r="F27" s="900">
        <v>13854605</v>
      </c>
      <c r="G27" s="901">
        <v>13425617</v>
      </c>
    </row>
    <row xmlns:x14ac="http://schemas.microsoft.com/office/spreadsheetml/2009/9/ac" r="28" x14ac:dyDescent="0.2">
      <c r="B28" s="902">
        <v>2023</v>
      </c>
      <c r="C28" s="903">
        <v>29778160</v>
      </c>
      <c r="D28" s="904">
        <v>48.287002563476563</v>
      </c>
      <c r="E28" s="905">
        <v>2348922</v>
      </c>
      <c r="F28" s="906">
        <v>13867386</v>
      </c>
      <c r="G28" s="907">
        <v>13561852</v>
      </c>
    </row>
    <row xmlns:x14ac="http://schemas.microsoft.com/office/spreadsheetml/2009/9/ac" r="29" x14ac:dyDescent="0.2">
      <c r="B29" s="185">
        <v>2024</v>
      </c>
      <c r="C29" s="344"/>
      <c r="D29" s="345"/>
      <c r="E29" s="346"/>
      <c r="F29" s="347"/>
      <c r="G29" s="348"/>
    </row>
    <row xmlns:x14ac="http://schemas.microsoft.com/office/spreadsheetml/2009/9/ac" r="30" x14ac:dyDescent="0.2">
      <c r="B30" s="184">
        <v>2025</v>
      </c>
      <c r="C30" s="344"/>
      <c r="D30" s="345"/>
      <c r="E30" s="346"/>
      <c r="F30" s="347"/>
      <c r="G30" s="348"/>
    </row>
    <row xmlns:x14ac="http://schemas.microsoft.com/office/spreadsheetml/2009/9/ac" r="31" x14ac:dyDescent="0.2">
      <c r="B31" s="185">
        <v>2026</v>
      </c>
      <c r="C31" s="344"/>
      <c r="D31" s="345"/>
      <c r="E31" s="346"/>
      <c r="F31" s="347"/>
      <c r="G31" s="348"/>
    </row>
    <row xmlns:x14ac="http://schemas.microsoft.com/office/spreadsheetml/2009/9/ac" r="32" x14ac:dyDescent="0.2">
      <c r="B32" s="184">
        <v>2027</v>
      </c>
      <c r="C32" s="344"/>
      <c r="D32" s="345"/>
      <c r="E32" s="346"/>
      <c r="F32" s="347"/>
      <c r="G32" s="348"/>
    </row>
    <row xmlns:x14ac="http://schemas.microsoft.com/office/spreadsheetml/2009/9/ac" r="33" x14ac:dyDescent="0.2">
      <c r="B33" s="185">
        <v>2028</v>
      </c>
      <c r="C33" s="344"/>
      <c r="D33" s="345"/>
      <c r="E33" s="346"/>
      <c r="F33" s="347"/>
      <c r="G33" s="348"/>
    </row>
    <row xmlns:x14ac="http://schemas.microsoft.com/office/spreadsheetml/2009/9/ac" r="34" x14ac:dyDescent="0.2">
      <c r="B34" s="184">
        <v>2029</v>
      </c>
      <c r="C34" s="344"/>
      <c r="D34" s="345"/>
      <c r="E34" s="346"/>
      <c r="F34" s="347"/>
      <c r="G34" s="348"/>
    </row>
    <row xmlns:x14ac="http://schemas.microsoft.com/office/spreadsheetml/2009/9/ac" r="35" x14ac:dyDescent="0.2">
      <c r="B35" s="185">
        <v>2030</v>
      </c>
      <c r="C35" s="187"/>
      <c r="D35" s="186"/>
      <c r="E35" s="188"/>
      <c r="F35" s="189"/>
      <c r="G35" s="190"/>
    </row>
    <row xmlns:x14ac="http://schemas.microsoft.com/office/spreadsheetml/2009/9/ac" r="36" ht="14.25" x14ac:dyDescent="0.2">
      <c r="B36" s="111" t="s">
        <v>191</v>
      </c>
      <c r="G36" s="109"/>
    </row>
    <row xmlns:x14ac="http://schemas.microsoft.com/office/spreadsheetml/2009/9/ac" r="37" ht="14.25" x14ac:dyDescent="0.2">
      <c r="B37" s="111" t="s">
        <v>213</v>
      </c>
    </row>
    <row xmlns:x14ac="http://schemas.microsoft.com/office/spreadsheetml/2009/9/ac" r="38" ht="14.25" x14ac:dyDescent="0.2">
      <c r="B38" s="111" t="s">
        <v>325</v>
      </c>
    </row>
    <row xmlns:x14ac="http://schemas.microsoft.com/office/spreadsheetml/2009/9/ac" r="39" x14ac:dyDescent="0.2">
      <c r="B39" s="396" t="s">
        <v>214</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F0F01-675D-4858-B021-A594DFCEA23B}">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8" customWidth="true"/>
  </cols>
  <sheetData>
    <row xmlns:x14ac="http://schemas.microsoft.com/office/spreadsheetml/2009/9/ac" r="2" ht="33" customHeight="true" x14ac:dyDescent="0.25">
      <c r="B2" s="559" t="s">
        <v>251</v>
      </c>
      <c r="C2" s="559"/>
    </row>
    <row xmlns:x14ac="http://schemas.microsoft.com/office/spreadsheetml/2009/9/ac" r="3" ht="6" customHeight="true" x14ac:dyDescent="0.25">
      <c r="B3" s="357"/>
    </row>
    <row xmlns:x14ac="http://schemas.microsoft.com/office/spreadsheetml/2009/9/ac" r="4" ht="30" customHeight="true" x14ac:dyDescent="0.25">
      <c r="B4" s="359" t="s">
        <v>252</v>
      </c>
      <c r="C4" s="360" t="s">
        <v>253</v>
      </c>
    </row>
    <row xmlns:x14ac="http://schemas.microsoft.com/office/spreadsheetml/2009/9/ac" r="5" ht="30" customHeight="true" x14ac:dyDescent="0.25">
      <c r="B5" s="359" t="s">
        <v>48</v>
      </c>
      <c r="C5" s="360" t="s">
        <v>254</v>
      </c>
    </row>
    <row xmlns:x14ac="http://schemas.microsoft.com/office/spreadsheetml/2009/9/ac" r="6" ht="30" customHeight="true" x14ac:dyDescent="0.25">
      <c r="B6" s="359" t="s">
        <v>255</v>
      </c>
      <c r="C6" s="360" t="s">
        <v>256</v>
      </c>
    </row>
    <row xmlns:x14ac="http://schemas.microsoft.com/office/spreadsheetml/2009/9/ac" r="7" ht="30" customHeight="true" x14ac:dyDescent="0.25">
      <c r="B7" s="359" t="s">
        <v>257</v>
      </c>
      <c r="C7" s="360" t="s">
        <v>258</v>
      </c>
    </row>
    <row xmlns:x14ac="http://schemas.microsoft.com/office/spreadsheetml/2009/9/ac" r="8" ht="30" customHeight="true" x14ac:dyDescent="0.25">
      <c r="B8" s="359" t="s">
        <v>131</v>
      </c>
      <c r="C8" s="360" t="s">
        <v>259</v>
      </c>
    </row>
    <row xmlns:x14ac="http://schemas.microsoft.com/office/spreadsheetml/2009/9/ac" r="9" ht="30" customHeight="true" x14ac:dyDescent="0.25">
      <c r="B9" s="359" t="s">
        <v>260</v>
      </c>
      <c r="C9" s="360" t="s">
        <v>261</v>
      </c>
    </row>
    <row xmlns:x14ac="http://schemas.microsoft.com/office/spreadsheetml/2009/9/ac" r="10" ht="30" customHeight="true" x14ac:dyDescent="0.25">
      <c r="B10" s="359" t="s">
        <v>135</v>
      </c>
      <c r="C10" s="360" t="s">
        <v>262</v>
      </c>
    </row>
    <row xmlns:x14ac="http://schemas.microsoft.com/office/spreadsheetml/2009/9/ac" r="11" s="363" customFormat="true" ht="6.75" customHeight="true" x14ac:dyDescent="0.25">
      <c r="B11" s="361"/>
      <c r="C11" s="362"/>
    </row>
    <row xmlns:x14ac="http://schemas.microsoft.com/office/spreadsheetml/2009/9/ac" r="12" s="365" customFormat="true" ht="11.25" x14ac:dyDescent="0.2">
      <c r="B12" s="364" t="s">
        <v>263</v>
      </c>
    </row>
    <row xmlns:x14ac="http://schemas.microsoft.com/office/spreadsheetml/2009/9/ac" r="13" x14ac:dyDescent="0.25">
      <c r="B13" s="364" t="s">
        <v>268</v>
      </c>
    </row>
    <row xmlns:x14ac="http://schemas.microsoft.com/office/spreadsheetml/2009/9/ac" r="14" x14ac:dyDescent="0.25">
      <c r="B14" s="366" t="s">
        <v>264</v>
      </c>
    </row>
    <row xmlns:x14ac="http://schemas.microsoft.com/office/spreadsheetml/2009/9/ac" r="15" ht="76.5" customHeight="true" x14ac:dyDescent="0.25">
      <c r="B15" s="560" t="s">
        <v>265</v>
      </c>
      <c r="C15" s="560"/>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E1904-C2A2-4104-B3DD-98A312273862}">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2" customWidth="true"/>
    <col min="2" max="2" width="12.375" style="562" customWidth="true"/>
    <col min="3" max="8" width="9" style="562" customWidth="true"/>
    <col min="9" max="9" width="12.375" style="562" customWidth="true"/>
    <col min="10" max="15" width="9" style="562" customWidth="true"/>
    <col min="16" max="16" width="12.375" style="562" customWidth="true"/>
    <col min="17" max="22" width="9" style="562" customWidth="true"/>
    <col min="23" max="38" width="9" style="562"/>
    <col min="39" max="16384" width="9" style="570"/>
  </cols>
  <sheetData>
    <row xmlns:x14ac="http://schemas.microsoft.com/office/spreadsheetml/2009/9/ac" r="1" s="562" customFormat="true" x14ac:dyDescent="0.2">
      <c r="A1" s="561" t="s">
        <v>137</v>
      </c>
      <c r="B1" s="561"/>
      <c r="C1" s="561"/>
      <c r="D1" s="561"/>
      <c r="E1" s="561"/>
      <c r="F1" s="561"/>
      <c r="G1" s="561"/>
      <c r="H1" s="561"/>
      <c r="I1" s="561"/>
      <c r="J1" s="561"/>
      <c r="K1" s="561"/>
      <c r="L1" s="561"/>
      <c r="M1" s="561"/>
      <c r="N1" s="561"/>
      <c r="O1" s="561"/>
      <c r="P1" s="561"/>
      <c r="Q1" s="561"/>
      <c r="R1" s="561"/>
      <c r="S1" s="561"/>
      <c r="T1" s="561"/>
      <c r="U1" s="561"/>
      <c r="V1" s="561"/>
    </row>
    <row xmlns:x14ac="http://schemas.microsoft.com/office/spreadsheetml/2009/9/ac" r="2" s="562" customFormat="true" x14ac:dyDescent="0.2">
      <c r="A2" s="561"/>
      <c r="B2" s="561"/>
      <c r="C2" s="561"/>
      <c r="D2" s="561"/>
      <c r="E2" s="561"/>
      <c r="F2" s="561"/>
      <c r="G2" s="561"/>
      <c r="H2" s="561"/>
      <c r="I2" s="561"/>
      <c r="J2" s="561"/>
      <c r="K2" s="561"/>
      <c r="L2" s="561"/>
      <c r="M2" s="561"/>
      <c r="N2" s="561"/>
      <c r="O2" s="561"/>
      <c r="P2" s="561"/>
      <c r="Q2" s="561"/>
      <c r="R2" s="561"/>
      <c r="S2" s="561"/>
      <c r="T2" s="561"/>
      <c r="U2" s="561"/>
      <c r="V2" s="561"/>
    </row>
    <row xmlns:x14ac="http://schemas.microsoft.com/office/spreadsheetml/2009/9/ac" r="3" s="562" customFormat="true" ht="18" x14ac:dyDescent="0.2">
      <c r="A3" s="563"/>
      <c r="B3" s="563"/>
      <c r="C3" s="563"/>
      <c r="D3" s="563"/>
      <c r="E3" s="563"/>
      <c r="F3" s="563"/>
      <c r="G3" s="563"/>
      <c r="H3" s="563"/>
      <c r="I3" s="563"/>
      <c r="J3" s="563"/>
      <c r="K3" s="563"/>
      <c r="L3" s="563"/>
      <c r="M3" s="563"/>
      <c r="N3" s="563"/>
      <c r="O3" s="563"/>
      <c r="P3" s="563"/>
      <c r="Q3" s="563"/>
      <c r="R3" s="563"/>
      <c r="S3" s="563"/>
      <c r="T3" s="563"/>
      <c r="U3" s="563"/>
      <c r="V3" s="563"/>
    </row>
    <row xmlns:x14ac="http://schemas.microsoft.com/office/spreadsheetml/2009/9/ac" r="4" ht="15.75" x14ac:dyDescent="0.25">
      <c r="B4" s="564" t="s">
        <v>13</v>
      </c>
      <c r="E4" s="565"/>
      <c r="I4" s="566" t="s">
        <v>14</v>
      </c>
      <c r="P4" s="567" t="s">
        <v>15</v>
      </c>
    </row>
    <row xmlns:x14ac="http://schemas.microsoft.com/office/spreadsheetml/2009/9/ac" r="6" x14ac:dyDescent="0.2">
      <c r="G6" s="568"/>
      <c r="H6" s="568"/>
      <c r="I6" s="568"/>
      <c r="K6" s="568"/>
      <c r="L6" s="568"/>
    </row>
    <row xmlns:x14ac="http://schemas.microsoft.com/office/spreadsheetml/2009/9/ac" r="7" ht="15.75" x14ac:dyDescent="0.2">
      <c r="G7" s="568"/>
      <c r="H7" s="568"/>
      <c r="I7" s="568"/>
      <c r="K7" s="569"/>
      <c r="L7" s="568"/>
    </row>
    <row xmlns:x14ac="http://schemas.microsoft.com/office/spreadsheetml/2009/9/ac" r="8" x14ac:dyDescent="0.2">
      <c r="G8" s="568"/>
      <c r="H8" s="568"/>
      <c r="I8" s="568"/>
      <c r="K8" s="568"/>
      <c r="L8" s="568"/>
    </row>
    <row xmlns:x14ac="http://schemas.microsoft.com/office/spreadsheetml/2009/9/ac" r="9" x14ac:dyDescent="0.2">
      <c r="G9" s="568"/>
      <c r="H9" s="568"/>
      <c r="I9" s="568"/>
      <c r="K9" s="568"/>
      <c r="L9" s="568"/>
    </row>
    <row xmlns:x14ac="http://schemas.microsoft.com/office/spreadsheetml/2009/9/ac" r="10" x14ac:dyDescent="0.2">
      <c r="G10" s="568"/>
      <c r="H10" s="568"/>
      <c r="I10" s="568"/>
      <c r="K10" s="568"/>
      <c r="L10" s="568"/>
    </row>
    <row xmlns:x14ac="http://schemas.microsoft.com/office/spreadsheetml/2009/9/ac" r="11" x14ac:dyDescent="0.2">
      <c r="G11" s="568"/>
      <c r="H11" s="568"/>
      <c r="I11" s="568"/>
      <c r="K11" s="568"/>
      <c r="L11" s="568"/>
    </row>
    <row xmlns:x14ac="http://schemas.microsoft.com/office/spreadsheetml/2009/9/ac" r="12" x14ac:dyDescent="0.2">
      <c r="G12" s="568"/>
      <c r="H12" s="568"/>
      <c r="I12" s="568"/>
      <c r="K12" s="568"/>
      <c r="L12" s="568"/>
    </row>
    <row xmlns:x14ac="http://schemas.microsoft.com/office/spreadsheetml/2009/9/ac" r="13" x14ac:dyDescent="0.2">
      <c r="G13" s="568"/>
      <c r="H13" s="568"/>
      <c r="I13" s="568"/>
      <c r="K13" s="568"/>
      <c r="L13" s="568"/>
    </row>
    <row xmlns:x14ac="http://schemas.microsoft.com/office/spreadsheetml/2009/9/ac" r="14" x14ac:dyDescent="0.2">
      <c r="G14" s="568"/>
      <c r="H14" s="568"/>
      <c r="I14" s="568"/>
      <c r="K14" s="568"/>
      <c r="L14" s="568"/>
    </row>
    <row xmlns:x14ac="http://schemas.microsoft.com/office/spreadsheetml/2009/9/ac" r="15" x14ac:dyDescent="0.2">
      <c r="G15" s="568"/>
      <c r="H15" s="568"/>
      <c r="I15" s="568"/>
      <c r="K15" s="568"/>
      <c r="L15" s="568"/>
    </row>
    <row xmlns:x14ac="http://schemas.microsoft.com/office/spreadsheetml/2009/9/ac" r="16" x14ac:dyDescent="0.2">
      <c r="G16" s="568"/>
      <c r="H16" s="568"/>
      <c r="I16" s="568"/>
      <c r="K16" s="568"/>
      <c r="L16" s="568"/>
    </row>
    <row xmlns:x14ac="http://schemas.microsoft.com/office/spreadsheetml/2009/9/ac" r="17" x14ac:dyDescent="0.2">
      <c r="G17" s="568"/>
      <c r="H17" s="568"/>
      <c r="I17" s="568"/>
      <c r="K17" s="568"/>
      <c r="L17" s="568"/>
    </row>
    <row xmlns:x14ac="http://schemas.microsoft.com/office/spreadsheetml/2009/9/ac" r="18" x14ac:dyDescent="0.2">
      <c r="G18" s="568"/>
      <c r="H18" s="568"/>
      <c r="I18" s="568"/>
      <c r="K18" s="568"/>
      <c r="L18" s="568"/>
    </row>
    <row xmlns:x14ac="http://schemas.microsoft.com/office/spreadsheetml/2009/9/ac" r="19" x14ac:dyDescent="0.2">
      <c r="G19" s="568"/>
      <c r="H19" s="568"/>
      <c r="I19" s="568"/>
      <c r="K19" s="568"/>
      <c r="L19" s="568"/>
    </row>
    <row xmlns:x14ac="http://schemas.microsoft.com/office/spreadsheetml/2009/9/ac" r="20" x14ac:dyDescent="0.2">
      <c r="G20" s="568"/>
      <c r="H20" s="568"/>
      <c r="I20" s="568"/>
      <c r="K20" s="568"/>
      <c r="L20" s="568"/>
    </row>
    <row xmlns:x14ac="http://schemas.microsoft.com/office/spreadsheetml/2009/9/ac" r="21" x14ac:dyDescent="0.2">
      <c r="G21" s="568"/>
      <c r="H21" s="568"/>
      <c r="I21" s="568"/>
      <c r="K21" s="568"/>
      <c r="L21" s="568"/>
    </row>
    <row xmlns:x14ac="http://schemas.microsoft.com/office/spreadsheetml/2009/9/ac" r="23" x14ac:dyDescent="0.2">
      <c r="B23" s="571"/>
    </row>
    <row xmlns:x14ac="http://schemas.microsoft.com/office/spreadsheetml/2009/9/ac" r="25" x14ac:dyDescent="0.2">
      <c r="B25" s="572"/>
      <c r="C25" s="572" t="str">
        <f>+IF(OR((C28="National*"),(D28="Urban*"),(E28="Rural*"),(F28="Pre-primary*"),(G28="Primary*"),(H28="Secondary^"),(C28="National*^"),(D28="Urban*^"),(E28="Rural*^"),(F28="Pre-primary*^"),(G28="Primary*^"),(H28="Secondary*^")),"*No basic service estimate available","")</f>
        <v>*No basic service estimate available</v>
      </c>
      <c r="J25" s="572" t="str">
        <f>+IF(OR((J28="National*"),(K28="Urban*"),(L28="Rural*"),(M28="Pre-primary*"),(N28="Primary*"),(O28="Secondary^"),(J28="National*^"),(K28="Urban*^"),(L28="Rural*^"),(M28="Pre-primary*^"),(N28="Primary*^"),(O28="Secondary*^")),"*No basic service estimate available","")</f>
        <v>*No basic service estimate available</v>
      </c>
      <c r="Q25" s="572"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1"/>
      <c r="C26" s="572" t="str">
        <f>+IF(OR((C28="National*^"),(D28="Urban*^"),(E28="Rural*^"),(F28="Pre-primary*^"),(G28="Primary*^"),(H28="Secondary*^")),"^Facilities that cannot be classified as improved or unimproved are treated as limited","")</f>
        <v/>
      </c>
      <c r="J26" s="572" t="str">
        <f>+IF(OR((J28="National*^"),(K28="Urban*^"),(L28="Rural*^"),(M28="Pre-primary*^"),(N28="Primary*^"),(O28="Secondary*^")),"^Facilities that cannot be classified as improved or unimproved are treated as limited","")</f>
        <v/>
      </c>
      <c r="Q26" s="572" t="str">
        <f>+IF(OR((Q28="National*^"),(R28="Urban*^"),(S28="Rural*^"),(T28="Pre-primary*^"),(U28="Primary*^"),(V28="Secondary*^")),"^Facilities that cannot be classified as having water or not are treated as limited","")</f>
        <v/>
      </c>
    </row>
    <row xmlns:x14ac="http://schemas.microsoft.com/office/spreadsheetml/2009/9/ac" r="27" x14ac:dyDescent="0.2">
      <c r="B27" s="573" t="str">
        <f>+Introduction!C7</f>
        <v>Philippines</v>
      </c>
      <c r="C27" s="574" t="s">
        <v>210</v>
      </c>
      <c r="D27" s="574"/>
      <c r="E27" s="574"/>
      <c r="F27" s="574"/>
      <c r="G27" s="574"/>
      <c r="H27" s="574"/>
      <c r="I27" s="575" t="str">
        <f>+B27</f>
        <v>Philippines</v>
      </c>
      <c r="J27" s="576" t="s">
        <v>14</v>
      </c>
      <c r="K27" s="577"/>
      <c r="L27" s="577"/>
      <c r="M27" s="577"/>
      <c r="N27" s="577"/>
      <c r="O27" s="577"/>
      <c r="P27" s="578" t="str">
        <f>+B27</f>
        <v>Philippines</v>
      </c>
      <c r="Q27" s="579" t="s">
        <v>15</v>
      </c>
      <c r="R27" s="579"/>
      <c r="S27" s="579"/>
      <c r="T27" s="579"/>
      <c r="U27" s="579"/>
      <c r="V27" s="580"/>
      <c r="AM27" s="562"/>
      <c r="AN27" s="562"/>
      <c r="AO27" s="562"/>
      <c r="AP27" s="562"/>
      <c r="AQ27" s="562"/>
      <c r="AR27" s="562"/>
      <c r="AS27" s="562"/>
      <c r="AT27" s="562"/>
      <c r="AU27" s="562"/>
    </row>
    <row xmlns:x14ac="http://schemas.microsoft.com/office/spreadsheetml/2009/9/ac" r="28" x14ac:dyDescent="0.2">
      <c r="B28" s="581"/>
      <c r="C28" s="582" t="str">
        <f>IF(AND(C30=0.0000000001,C31=0.0000000001,C32=0.0000000001), "National*",IF(AND(C30=0.0000000001,ISNUMBER(C32)),"National*", "National"))</f>
        <v>National</v>
      </c>
      <c r="D28" s="583" t="str">
        <f>IF(AND(D30=0.0000000001,D31=0.0000000001,D32=0.0000000001), "Urban*",IF(AND(D30=0.0000000001,ISNUMBER(D32)),"Urban*", "Urban"))</f>
        <v>Urban*</v>
      </c>
      <c r="E28" s="583" t="str">
        <f>IF(AND(E30=0.0000000001,E31=0.0000000001,E32=0.0000000001), "Rural*",IF(AND(E30=0.0000000001,ISNUMBER(E32)),"Rural*", "Rural"))</f>
        <v>Rural*</v>
      </c>
      <c r="F28" s="583" t="str">
        <f>IF(AND(F30=0.0000000001,F31=0.0000000001,F32=0.0000000001), "Pre-primary*",IF(AND(F30=0.0000000001,ISNUMBER(F32)),"Pre-primary*", "Pre-primary"))</f>
        <v>Pre-primary*</v>
      </c>
      <c r="G28" s="583" t="str">
        <f>IF(AND(G30=0.0000000001,G31=0.0000000001,G32=0.0000000001), "Primary*",IF(AND(G30=0.0000000001,ISNUMBER(G32)),"Primary*", "Primary"))</f>
        <v>Primary</v>
      </c>
      <c r="H28" s="583" t="str">
        <f>IF(AND(H30=0.0000000001,H31=0.0000000001,H32=0.0000000001), "Secondary*",IF(AND(H30=0.0000000001,ISNUMBER(H32)),"Secondary*", "Secondary"))</f>
        <v>Secondary</v>
      </c>
      <c r="I28" s="581"/>
      <c r="J28" s="584" t="str">
        <f>IF(AND(J30=0.0000000001,J31=0.0000000001,J32=0.0000000001), "National*",IF(AND(J30=0.0000000001,ISNUMBER(J32)),"National*", "National"))</f>
        <v>National</v>
      </c>
      <c r="K28" s="583" t="str">
        <f>IF(AND(K30=0.0000000001,K31=0.0000000001,K32=0.0000000001), "Urban*",IF(AND(K30=0.0000000001,ISNUMBER(K32)),"Urban*", "Urban"))</f>
        <v>Urban*</v>
      </c>
      <c r="L28" s="583" t="str">
        <f>IF(AND(L30=0.0000000001,L31=0.0000000001,L32=0.0000000001), "Rural*",IF(AND(L30=0.0000000001,ISNUMBER(L32)),"Rural*", "Rural"))</f>
        <v>Rural*</v>
      </c>
      <c r="M28" s="583" t="str">
        <f>IF(AND(M30=0.0000000001,M31=0.0000000001,M32=0.0000000001), "Pre-primary*",IF(AND(M30=0.0000000001,ISNUMBER(M32)),"Pre-primary*", "Pre-primary"))</f>
        <v>Pre-primary*</v>
      </c>
      <c r="N28" s="583" t="str">
        <f>IF(AND(N30=0.0000000001,N31=0.0000000001,N32=0.0000000001), "Primary*",IF(AND(N30=0.0000000001,ISNUMBER(N32)),"Primary*", "Primary"))</f>
        <v>Primary</v>
      </c>
      <c r="O28" s="583" t="str">
        <f>IF(AND(O30=0.0000000001,O31=0.0000000001,O32=0.0000000001), "Secondary*",IF(AND(O30=0.0000000001,ISNUMBER(O32)),"Secondary*", "Secondary"))</f>
        <v>Secondary</v>
      </c>
      <c r="P28" s="585"/>
      <c r="Q28" s="586" t="str">
        <f>IF(AND(Q30=0.0000000001,Q31=0.0000000001,Q32=0.0000000001), "National*",IF(AND(Q30=0.0000000001,ISNUMBER(Q32)),"National*", "National"))</f>
        <v>National</v>
      </c>
      <c r="R28" s="583" t="str">
        <f>IF(AND(R30=0.0000000001,R31=0.0000000001,R32=0.0000000001), "Urban*",IF(AND(R30=0.0000000001,ISNUMBER(R32)),"Urban*", "Urban"))</f>
        <v>Urban*</v>
      </c>
      <c r="S28" s="583" t="str">
        <f>IF(AND(S30=0.0000000001,S31=0.0000000001,S32=0.0000000001), "Rural*",IF(AND(S30=0.0000000001,ISNUMBER(S32)),"Rural*", "Rural"))</f>
        <v>Rural*</v>
      </c>
      <c r="T28" s="583" t="str">
        <f>IF(AND(T30=0.0000000001,T31=0.0000000001,T32=0.0000000001), "Pre-primary*",IF(AND(T30=0.0000000001,ISNUMBER(T32)),"Pre-primary*", "Pre-primary"))</f>
        <v>Pre-primary*</v>
      </c>
      <c r="U28" s="583" t="str">
        <f>IF(AND(U30=0.0000000001,U31=0.0000000001,U32=0.0000000001), "Primary*",IF(AND(U30=0.0000000001,ISNUMBER(U32)),"Primary*", "Primary"))</f>
        <v>Primary</v>
      </c>
      <c r="V28" s="587" t="str">
        <f>IF(AND(V30=0.0000000001,V31=0.0000000001,V32=0.0000000001), "Secondary*",IF(AND(V30=0.0000000001,ISNUMBER(V32)),"Secondary*", "Secondary"))</f>
        <v>Secondary</v>
      </c>
      <c r="AM28" s="562"/>
      <c r="AN28" s="562"/>
      <c r="AO28" s="562"/>
      <c r="AP28" s="562"/>
      <c r="AQ28" s="562"/>
      <c r="AR28" s="562"/>
      <c r="AS28" s="562"/>
      <c r="AT28" s="562"/>
      <c r="AU28" s="562"/>
    </row>
    <row xmlns:x14ac="http://schemas.microsoft.com/office/spreadsheetml/2009/9/ac" r="29" ht="15.75" thickBot="true" x14ac:dyDescent="0.25">
      <c r="B29" s="581"/>
      <c r="C29" s="588">
        <f>IF(ISNUMBER(Regressions!B4), Regressions!B4, "-")</f>
        <v>2023</v>
      </c>
      <c r="D29" s="589">
        <f>C29</f>
        <v>2023</v>
      </c>
      <c r="E29" s="589">
        <f>D29</f>
        <v>2023</v>
      </c>
      <c r="F29" s="589">
        <f>E29</f>
        <v>2023</v>
      </c>
      <c r="G29" s="589">
        <f>F29</f>
        <v>2023</v>
      </c>
      <c r="H29" s="589">
        <f>F29</f>
        <v>2023</v>
      </c>
      <c r="I29" s="581"/>
      <c r="J29" s="590">
        <f>IF(ISNUMBER(Regressions!K4), Regressions!K4, "-")</f>
        <v>2023</v>
      </c>
      <c r="K29" s="591">
        <f>J29</f>
        <v>2023</v>
      </c>
      <c r="L29" s="591">
        <f>K29</f>
        <v>2023</v>
      </c>
      <c r="M29" s="591">
        <f>L29</f>
        <v>2023</v>
      </c>
      <c r="N29" s="591">
        <f>M29</f>
        <v>2023</v>
      </c>
      <c r="O29" s="591">
        <f>M29</f>
        <v>2023</v>
      </c>
      <c r="P29" s="585"/>
      <c r="Q29" s="592">
        <f>IF(ISNUMBER(Regressions!T4), Regressions!T4, "-")</f>
        <v>2023</v>
      </c>
      <c r="R29" s="593">
        <f>Q29</f>
        <v>2023</v>
      </c>
      <c r="S29" s="593">
        <f>R29</f>
        <v>2023</v>
      </c>
      <c r="T29" s="593">
        <f>S29</f>
        <v>2023</v>
      </c>
      <c r="U29" s="593">
        <f>T29</f>
        <v>2023</v>
      </c>
      <c r="V29" s="594">
        <f>T29</f>
        <v>2023</v>
      </c>
      <c r="AM29" s="562"/>
      <c r="AN29" s="562"/>
      <c r="AO29" s="562"/>
      <c r="AP29" s="562"/>
      <c r="AQ29" s="562"/>
      <c r="AR29" s="562"/>
      <c r="AS29" s="562"/>
      <c r="AT29" s="562"/>
      <c r="AU29" s="562"/>
    </row>
    <row xmlns:x14ac="http://schemas.microsoft.com/office/spreadsheetml/2009/9/ac" r="30" x14ac:dyDescent="0.2">
      <c r="B30" s="595" t="s">
        <v>140</v>
      </c>
      <c r="C30" s="596">
        <f>IF(ISNUMBER(Regressions!C4), Regressions!C4, 0.0000000001)</f>
        <v>46.265237079999999</v>
      </c>
      <c r="D30" s="596">
        <f>IF(ISNUMBER(Regressions!D4), Regressions!D4, 0.0000000001)</f>
        <v>1E-10</v>
      </c>
      <c r="E30" s="596">
        <f>IF(ISNUMBER(Regressions!E4), Regressions!E4, 0.0000000001)</f>
        <v>1E-10</v>
      </c>
      <c r="F30" s="596">
        <f>IF(ISNUMBER(Regressions!F4), Regressions!F4, 0.0000000001)</f>
        <v>1E-10</v>
      </c>
      <c r="G30" s="596">
        <f>IF(ISNUMBER(Regressions!G4), Regressions!G4, 0.0000000001)</f>
        <v>46.292068989999997</v>
      </c>
      <c r="H30" s="596">
        <f>IF(ISNUMBER(Regressions!H4), Regressions!H4, 0.0000000001)</f>
        <v>45.781294490000001</v>
      </c>
      <c r="I30" s="597" t="s">
        <v>140</v>
      </c>
      <c r="J30" s="596">
        <f>IF(ISNUMBER(Regressions!L4), Regressions!L4,0.0000000001)</f>
        <v>84.790741190000006</v>
      </c>
      <c r="K30" s="596">
        <f>IF(ISNUMBER(Regressions!M4), Regressions!M4,0.0000000001)</f>
        <v>1E-10</v>
      </c>
      <c r="L30" s="596">
        <f>IF(ISNUMBER(Regressions!N4), Regressions!N4,0.0000000001)</f>
        <v>1E-10</v>
      </c>
      <c r="M30" s="596">
        <f>IF(ISNUMBER(Regressions!O4), Regressions!O4,0.0000000001)</f>
        <v>1E-10</v>
      </c>
      <c r="N30" s="596">
        <f>IF(ISNUMBER(Regressions!P4), Regressions!P4,0.0000000001)</f>
        <v>82.45612328</v>
      </c>
      <c r="O30" s="596">
        <f>IF(ISNUMBER(Regressions!Q4), Regressions!Q4,0.0000000001)</f>
        <v>96.583455279999995</v>
      </c>
      <c r="P30" s="598" t="s">
        <v>140</v>
      </c>
      <c r="Q30" s="596">
        <f>IF(ISNUMBER(Regressions!U4), Regressions!U4,0.0000000001)</f>
        <v>73.038606290000004</v>
      </c>
      <c r="R30" s="596">
        <f>IF(ISNUMBER(Regressions!V4), Regressions!V4,0.0000000001)</f>
        <v>1E-10</v>
      </c>
      <c r="S30" s="596">
        <f>IF(ISNUMBER(Regressions!W4), Regressions!W4,0.0000000001)</f>
        <v>1E-10</v>
      </c>
      <c r="T30" s="596">
        <f>IF(ISNUMBER(Regressions!X4), Regressions!X4,0.0000000001)</f>
        <v>1E-10</v>
      </c>
      <c r="U30" s="596">
        <f>IF(ISNUMBER(Regressions!Y4), Regressions!Y4,0.0000000001)</f>
        <v>75.433065869999993</v>
      </c>
      <c r="V30" s="599">
        <f>IF(ISNUMBER(Regressions!Z4), Regressions!Z4,0.0000000001)</f>
        <v>60.943021790000003</v>
      </c>
      <c r="AM30" s="562"/>
      <c r="AN30" s="562"/>
      <c r="AO30" s="562"/>
      <c r="AP30" s="562"/>
      <c r="AQ30" s="562"/>
      <c r="AR30" s="562"/>
      <c r="AS30" s="562"/>
      <c r="AT30" s="562"/>
      <c r="AU30" s="562"/>
    </row>
    <row xmlns:x14ac="http://schemas.microsoft.com/office/spreadsheetml/2009/9/ac" r="31" x14ac:dyDescent="0.2">
      <c r="B31" s="600" t="s">
        <v>141</v>
      </c>
      <c r="C31" s="596">
        <f>IF(ISNUMBER(Regressions!C5), Regressions!C5, 0.0000000001)</f>
        <v>34.288973970000001</v>
      </c>
      <c r="D31" s="596">
        <f>IF(ISNUMBER(Regressions!D5), Regressions!D5, 0.0000000001)</f>
        <v>1E-10</v>
      </c>
      <c r="E31" s="596">
        <f>IF(ISNUMBER(Regressions!E5), Regressions!E5, 0.0000000001)</f>
        <v>1E-10</v>
      </c>
      <c r="F31" s="596">
        <f>IF(ISNUMBER(Regressions!F5), Regressions!F5, 0.0000000001)</f>
        <v>1E-10</v>
      </c>
      <c r="G31" s="596">
        <f>IF(ISNUMBER(Regressions!G5), Regressions!G5, 0.0000000001)</f>
        <v>34.407323509999998</v>
      </c>
      <c r="H31" s="596">
        <f>IF(ISNUMBER(Regressions!H5), Regressions!H5, 0.0000000001)</f>
        <v>33.82723301</v>
      </c>
      <c r="I31" s="601" t="s">
        <v>141</v>
      </c>
      <c r="J31" s="596">
        <f>IF(ISNUMBER(Regressions!L5), Regressions!L5,0.0000000001)</f>
        <v>1E-10</v>
      </c>
      <c r="K31" s="596">
        <f>IF(ISNUMBER(Regressions!M5), Regressions!M5,0.0000000001)</f>
        <v>1E-10</v>
      </c>
      <c r="L31" s="596">
        <f>IF(ISNUMBER(Regressions!N5), Regressions!N5,0.0000000001)</f>
        <v>1E-10</v>
      </c>
      <c r="M31" s="596">
        <f>IF(ISNUMBER(Regressions!O5), Regressions!O5,0.0000000001)</f>
        <v>1E-10</v>
      </c>
      <c r="N31" s="596">
        <f>IF(ISNUMBER(Regressions!P5), Regressions!P5,0.0000000001)</f>
        <v>1E-10</v>
      </c>
      <c r="O31" s="596">
        <f>IF(ISNUMBER(Regressions!Q5), Regressions!Q5,0.0000000001)</f>
        <v>1E-10</v>
      </c>
      <c r="P31" s="602" t="s">
        <v>141</v>
      </c>
      <c r="Q31" s="596">
        <f>IF(ISNUMBER(Regressions!U5), Regressions!U5,0.0000000001)</f>
        <v>12.29084201</v>
      </c>
      <c r="R31" s="596">
        <f>IF(ISNUMBER(Regressions!V5), Regressions!V5,0.0000000001)</f>
        <v>1E-10</v>
      </c>
      <c r="S31" s="596">
        <f>IF(ISNUMBER(Regressions!W5), Regressions!W5,0.0000000001)</f>
        <v>1E-10</v>
      </c>
      <c r="T31" s="596">
        <f>IF(ISNUMBER(Regressions!X5), Regressions!X5,0.0000000001)</f>
        <v>1E-10</v>
      </c>
      <c r="U31" s="596">
        <f>IF(ISNUMBER(Regressions!Y5), Regressions!Y5,0.0000000001)</f>
        <v>11.151183809999999</v>
      </c>
      <c r="V31" s="599">
        <f>IF(ISNUMBER(Regressions!Z5), Regressions!Z5,0.0000000001)</f>
        <v>16.506967599999999</v>
      </c>
      <c r="AM31" s="562"/>
      <c r="AN31" s="562"/>
      <c r="AO31" s="562"/>
      <c r="AP31" s="562"/>
      <c r="AQ31" s="562"/>
      <c r="AR31" s="562"/>
      <c r="AS31" s="562"/>
      <c r="AT31" s="562"/>
      <c r="AU31" s="562"/>
    </row>
    <row xmlns:x14ac="http://schemas.microsoft.com/office/spreadsheetml/2009/9/ac" r="32" x14ac:dyDescent="0.2">
      <c r="B32" s="600" t="s">
        <v>139</v>
      </c>
      <c r="C32" s="596">
        <f>IF(ISNUMBER(Regressions!C6), Regressions!C6, 0.0000000001)</f>
        <v>19.445788960000002</v>
      </c>
      <c r="D32" s="596">
        <f>IF(ISNUMBER(Regressions!D6), Regressions!D6, 0.0000000001)</f>
        <v>1E-10</v>
      </c>
      <c r="E32" s="596">
        <f>IF(ISNUMBER(Regressions!E6), Regressions!E6, 0.0000000001)</f>
        <v>1E-10</v>
      </c>
      <c r="F32" s="596">
        <f>IF(ISNUMBER(Regressions!F6), Regressions!F6, 0.0000000001)</f>
        <v>1E-10</v>
      </c>
      <c r="G32" s="596">
        <f>IF(ISNUMBER(Regressions!G6), Regressions!G6, 0.0000000001)</f>
        <v>19.300607500000002</v>
      </c>
      <c r="H32" s="596">
        <f>IF(ISNUMBER(Regressions!H6), Regressions!H6, 0.0000000001)</f>
        <v>20.391472499999999</v>
      </c>
      <c r="I32" s="603" t="s">
        <v>139</v>
      </c>
      <c r="J32" s="596">
        <f>IF(ISNUMBER(Regressions!L6), Regressions!L6,0.0000000001)</f>
        <v>1E-10</v>
      </c>
      <c r="K32" s="596">
        <f>IF(ISNUMBER(Regressions!M6), Regressions!M6,0.0000000001)</f>
        <v>1E-10</v>
      </c>
      <c r="L32" s="596">
        <f>IF(ISNUMBER(Regressions!N6), Regressions!N6,0.0000000001)</f>
        <v>1E-10</v>
      </c>
      <c r="M32" s="596">
        <f>IF(ISNUMBER(Regressions!O6), Regressions!O6,0.0000000001)</f>
        <v>1E-10</v>
      </c>
      <c r="N32" s="596">
        <f>IF(ISNUMBER(Regressions!P6), Regressions!P6,0.0000000001)</f>
        <v>1E-10</v>
      </c>
      <c r="O32" s="596">
        <f>IF(ISNUMBER(Regressions!Q6), Regressions!Q6,0.0000000001)</f>
        <v>1E-10</v>
      </c>
      <c r="P32" s="604" t="s">
        <v>139</v>
      </c>
      <c r="Q32" s="596">
        <f>IF(ISNUMBER(Regressions!U6), Regressions!U6,0.0000000001)</f>
        <v>14.670551700000001</v>
      </c>
      <c r="R32" s="596">
        <f>IF(ISNUMBER(Regressions!V6), Regressions!V6,0.0000000001)</f>
        <v>1E-10</v>
      </c>
      <c r="S32" s="596">
        <f>IF(ISNUMBER(Regressions!W6), Regressions!W6,0.0000000001)</f>
        <v>1E-10</v>
      </c>
      <c r="T32" s="596">
        <f>IF(ISNUMBER(Regressions!X6), Regressions!X6,0.0000000001)</f>
        <v>1E-10</v>
      </c>
      <c r="U32" s="596">
        <f>IF(ISNUMBER(Regressions!Y6), Regressions!Y6,0.0000000001)</f>
        <v>13.41575031</v>
      </c>
      <c r="V32" s="599">
        <f>IF(ISNUMBER(Regressions!Z6), Regressions!Z6,0.0000000001)</f>
        <v>22.550010610000001</v>
      </c>
      <c r="AM32" s="562"/>
      <c r="AN32" s="562"/>
      <c r="AO32" s="562"/>
      <c r="AP32" s="562"/>
      <c r="AQ32" s="562"/>
      <c r="AR32" s="562"/>
      <c r="AS32" s="562"/>
      <c r="AT32" s="562"/>
      <c r="AU32" s="562"/>
    </row>
    <row xmlns:x14ac="http://schemas.microsoft.com/office/spreadsheetml/2009/9/ac" r="33" ht="15.75" thickBot="true" x14ac:dyDescent="0.25">
      <c r="B33" s="605" t="s">
        <v>211</v>
      </c>
      <c r="C33" s="606">
        <f>IF(ISNUMBER(Regressions!C7), Regressions!C7, 0.0000000001)</f>
        <v>0</v>
      </c>
      <c r="D33" s="606">
        <f>IF(ISNUMBER(Regressions!D7), Regressions!D7, 0.0000000001)</f>
        <v>100</v>
      </c>
      <c r="E33" s="606">
        <f>IF(ISNUMBER(Regressions!E7), Regressions!E7, 0.0000000001)</f>
        <v>100</v>
      </c>
      <c r="F33" s="606">
        <f>IF(ISNUMBER(Regressions!F7), Regressions!F7, 0.0000000001)</f>
        <v>100</v>
      </c>
      <c r="G33" s="606">
        <f>IF(ISNUMBER(Regressions!G7), Regressions!G7, 0.0000000001)</f>
        <v>0</v>
      </c>
      <c r="H33" s="606">
        <f>IF(ISNUMBER(Regressions!H7), Regressions!H7, 0.0000000001)</f>
        <v>0</v>
      </c>
      <c r="I33" s="607" t="s">
        <v>211</v>
      </c>
      <c r="J33" s="608">
        <f>IF(ISNUMBER(Regressions!L7), Regressions!L7,0.0000000001)</f>
        <v>15.20925881</v>
      </c>
      <c r="K33" s="606">
        <f>IF(ISNUMBER(Regressions!M7), Regressions!M7,0.0000000001)</f>
        <v>100</v>
      </c>
      <c r="L33" s="606">
        <f>IF(ISNUMBER(Regressions!N7), Regressions!N7,0.0000000001)</f>
        <v>100</v>
      </c>
      <c r="M33" s="606">
        <f>IF(ISNUMBER(Regressions!O7), Regressions!O7,0.0000000001)</f>
        <v>100</v>
      </c>
      <c r="N33" s="606">
        <f>IF(ISNUMBER(Regressions!P7), Regressions!P7,0.0000000001)</f>
        <v>17.54387672</v>
      </c>
      <c r="O33" s="606">
        <f>IF(ISNUMBER(Regressions!Q7), Regressions!Q7,0.0000000001)</f>
        <v>3.4165447179999999</v>
      </c>
      <c r="P33" s="609" t="s">
        <v>211</v>
      </c>
      <c r="Q33" s="608">
        <f>IF(ISNUMBER(Regressions!U7), Regressions!U7,0.0000000001)</f>
        <v>0</v>
      </c>
      <c r="R33" s="608">
        <f>IF(ISNUMBER(Regressions!V7), Regressions!V7,0.0000000001)</f>
        <v>100</v>
      </c>
      <c r="S33" s="606">
        <f>IF(ISNUMBER(Regressions!W7), Regressions!W7,0.0000000001)</f>
        <v>100</v>
      </c>
      <c r="T33" s="606">
        <f>IF(ISNUMBER(Regressions!X7), Regressions!X7,0.0000000001)</f>
        <v>100</v>
      </c>
      <c r="U33" s="606">
        <f>IF(ISNUMBER(Regressions!Y7), Regressions!Y7,0.0000000001)</f>
        <v>0</v>
      </c>
      <c r="V33" s="610">
        <f>IF(ISNUMBER(Regressions!Z7), Regressions!Z7,0.0000000001)</f>
        <v>0</v>
      </c>
    </row>
    <row xmlns:x14ac="http://schemas.microsoft.com/office/spreadsheetml/2009/9/ac" r="34" x14ac:dyDescent="0.2">
      <c r="B34" s="611" t="s">
        <v>323</v>
      </c>
    </row>
    <row xmlns:x14ac="http://schemas.microsoft.com/office/spreadsheetml/2009/9/ac" r="35" ht="6" customHeight="true" x14ac:dyDescent="0.2"/>
    <row xmlns:x14ac="http://schemas.microsoft.com/office/spreadsheetml/2009/9/ac" r="36" s="562" customFormat="true" ht="50.1" customHeight="true" x14ac:dyDescent="0.2">
      <c r="B36" s="612" t="s">
        <v>34</v>
      </c>
      <c r="C36" s="613" t="s">
        <v>356</v>
      </c>
      <c r="D36" s="613"/>
      <c r="E36" s="613"/>
      <c r="F36" s="613"/>
      <c r="G36" s="613"/>
      <c r="H36" s="613"/>
      <c r="I36" s="612" t="s">
        <v>34</v>
      </c>
      <c r="J36" s="614" t="s">
        <v>357</v>
      </c>
      <c r="K36" s="615"/>
      <c r="L36" s="615"/>
      <c r="M36" s="615"/>
      <c r="N36" s="615"/>
      <c r="O36" s="615"/>
      <c r="P36" s="612" t="s">
        <v>34</v>
      </c>
      <c r="Q36" s="616" t="s">
        <v>358</v>
      </c>
      <c r="R36" s="616"/>
      <c r="S36" s="616"/>
      <c r="T36" s="616"/>
      <c r="U36" s="616"/>
      <c r="V36" s="616"/>
    </row>
    <row xmlns:x14ac="http://schemas.microsoft.com/office/spreadsheetml/2009/9/ac" r="37" ht="50.1" customHeight="true" x14ac:dyDescent="0.2">
      <c r="B37" s="612" t="s">
        <v>35</v>
      </c>
      <c r="C37" s="617" t="s">
        <v>359</v>
      </c>
      <c r="D37" s="617"/>
      <c r="E37" s="617"/>
      <c r="F37" s="617"/>
      <c r="G37" s="617"/>
      <c r="H37" s="617"/>
      <c r="I37" s="612" t="s">
        <v>35</v>
      </c>
      <c r="J37" s="617" t="s">
        <v>360</v>
      </c>
      <c r="K37" s="617"/>
      <c r="L37" s="617"/>
      <c r="M37" s="617"/>
      <c r="N37" s="617"/>
      <c r="O37" s="617"/>
      <c r="P37" s="612" t="s">
        <v>35</v>
      </c>
      <c r="Q37" s="617" t="s">
        <v>361</v>
      </c>
      <c r="R37" s="617"/>
      <c r="S37" s="617"/>
      <c r="T37" s="617"/>
      <c r="U37" s="617"/>
      <c r="V37" s="617"/>
    </row>
    <row xmlns:x14ac="http://schemas.microsoft.com/office/spreadsheetml/2009/9/ac" r="38" ht="50.1" customHeight="true" x14ac:dyDescent="0.2">
      <c r="B38" s="612" t="s">
        <v>36</v>
      </c>
      <c r="C38" s="618" t="s">
        <v>362</v>
      </c>
      <c r="D38" s="618"/>
      <c r="E38" s="618"/>
      <c r="F38" s="618"/>
      <c r="G38" s="618"/>
      <c r="H38" s="618"/>
      <c r="I38" s="612" t="s">
        <v>36</v>
      </c>
      <c r="J38" s="618" t="s">
        <v>363</v>
      </c>
      <c r="K38" s="618"/>
      <c r="L38" s="618"/>
      <c r="M38" s="618"/>
      <c r="N38" s="618"/>
      <c r="O38" s="618"/>
      <c r="P38" s="612" t="s">
        <v>36</v>
      </c>
      <c r="Q38" s="618" t="s">
        <v>364</v>
      </c>
      <c r="R38" s="618"/>
      <c r="S38" s="618"/>
      <c r="T38" s="618"/>
      <c r="U38" s="618"/>
      <c r="V38" s="618"/>
    </row>
    <row xmlns:x14ac="http://schemas.microsoft.com/office/spreadsheetml/2009/9/ac" r="39" ht="50.1" customHeight="true" x14ac:dyDescent="0.2">
      <c r="B39" s="612" t="s">
        <v>211</v>
      </c>
      <c r="C39" s="619" t="s">
        <v>365</v>
      </c>
      <c r="D39" s="619"/>
      <c r="E39" s="619"/>
      <c r="F39" s="619"/>
      <c r="G39" s="619"/>
      <c r="H39" s="619"/>
      <c r="I39" s="612" t="s">
        <v>211</v>
      </c>
      <c r="J39" s="619" t="s">
        <v>365</v>
      </c>
      <c r="K39" s="619"/>
      <c r="L39" s="619"/>
      <c r="M39" s="619"/>
      <c r="N39" s="619"/>
      <c r="O39" s="619"/>
      <c r="P39" s="612" t="s">
        <v>211</v>
      </c>
      <c r="Q39" s="619" t="s">
        <v>365</v>
      </c>
      <c r="R39" s="619"/>
      <c r="S39" s="619"/>
      <c r="T39" s="619"/>
      <c r="U39" s="619"/>
      <c r="V39" s="619"/>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A22"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142</v>
      </c>
    </row>
    <row xmlns:x14ac="http://schemas.microsoft.com/office/spreadsheetml/2009/9/ac" r="3" s="29" customFormat="true" ht="15.75" x14ac:dyDescent="0.25">
      <c r="A3" s="28"/>
    </row>
    <row xmlns:x14ac="http://schemas.microsoft.com/office/spreadsheetml/2009/9/ac" r="4" s="29" customFormat="true" x14ac:dyDescent="0.2">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row>
    <row xmlns:x14ac="http://schemas.microsoft.com/office/spreadsheetml/2009/9/ac" r="5" s="29" customFormat="true" x14ac:dyDescent="0.2">
      <c r="A5" s="91"/>
      <c r="B5" s="91"/>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row>
    <row xmlns:x14ac="http://schemas.microsoft.com/office/spreadsheetml/2009/9/ac" r="6" s="29" customFormat="true" x14ac:dyDescent="0.2">
      <c r="A6" s="91"/>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row>
    <row xmlns:x14ac="http://schemas.microsoft.com/office/spreadsheetml/2009/9/ac" r="7" s="29" customFormat="true" x14ac:dyDescent="0.2">
      <c r="A7" s="91"/>
      <c r="B7" s="91"/>
      <c r="C7" s="91"/>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row>
    <row xmlns:x14ac="http://schemas.microsoft.com/office/spreadsheetml/2009/9/ac" r="8" s="29" customFormat="true" x14ac:dyDescent="0.2">
      <c r="A8" s="91"/>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row>
    <row xmlns:x14ac="http://schemas.microsoft.com/office/spreadsheetml/2009/9/ac" r="9" s="29" customFormat="true" x14ac:dyDescent="0.2">
      <c r="A9" s="91"/>
      <c r="B9" s="91"/>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row>
    <row xmlns:x14ac="http://schemas.microsoft.com/office/spreadsheetml/2009/9/ac" r="10" s="29" customFormat="true" x14ac:dyDescent="0.2">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row>
    <row xmlns:x14ac="http://schemas.microsoft.com/office/spreadsheetml/2009/9/ac" r="11" s="29" customFormat="true" x14ac:dyDescent="0.2">
      <c r="A11" s="91"/>
      <c r="B11" s="91"/>
      <c r="C11" s="91"/>
      <c r="D11" s="91"/>
      <c r="E11" s="91"/>
      <c r="F11" s="91"/>
      <c r="G11" s="91"/>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row>
    <row xmlns:x14ac="http://schemas.microsoft.com/office/spreadsheetml/2009/9/ac" r="12" s="29" customFormat="true" x14ac:dyDescent="0.2">
      <c r="A12" s="91"/>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row>
    <row xmlns:x14ac="http://schemas.microsoft.com/office/spreadsheetml/2009/9/ac" r="13" s="29" customFormat="true" x14ac:dyDescent="0.2">
      <c r="A13" s="91"/>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row>
    <row xmlns:x14ac="http://schemas.microsoft.com/office/spreadsheetml/2009/9/ac" r="14" s="29" customFormat="true" x14ac:dyDescent="0.2">
      <c r="A14" s="91"/>
      <c r="B14" s="91"/>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row>
    <row xmlns:x14ac="http://schemas.microsoft.com/office/spreadsheetml/2009/9/ac" r="15" s="29" customFormat="true" x14ac:dyDescent="0.2">
      <c r="A15" s="91"/>
      <c r="B15" s="91"/>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row>
    <row xmlns:x14ac="http://schemas.microsoft.com/office/spreadsheetml/2009/9/ac" r="16" s="29" customFormat="true" x14ac:dyDescent="0.2">
      <c r="A16" s="91"/>
      <c r="B16" s="91"/>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row>
    <row xmlns:x14ac="http://schemas.microsoft.com/office/spreadsheetml/2009/9/ac" r="17" s="29" customFormat="true" x14ac:dyDescent="0.2">
      <c r="A17" s="91"/>
      <c r="B17" s="91"/>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row>
    <row xmlns:x14ac="http://schemas.microsoft.com/office/spreadsheetml/2009/9/ac" r="18" s="29" customFormat="true" x14ac:dyDescent="0.2">
      <c r="A18" s="91"/>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row>
    <row xmlns:x14ac="http://schemas.microsoft.com/office/spreadsheetml/2009/9/ac" r="19" s="29" customFormat="true" x14ac:dyDescent="0.2">
      <c r="A19" s="91"/>
      <c r="B19" s="91"/>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row>
    <row xmlns:x14ac="http://schemas.microsoft.com/office/spreadsheetml/2009/9/ac" r="20" s="29" customFormat="true" x14ac:dyDescent="0.2">
      <c r="A20" s="91"/>
      <c r="B20" s="91"/>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row>
    <row xmlns:x14ac="http://schemas.microsoft.com/office/spreadsheetml/2009/9/ac" r="21" s="29" customFormat="true" x14ac:dyDescent="0.2">
      <c r="A21" s="91"/>
      <c r="B21" s="9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row>
    <row xmlns:x14ac="http://schemas.microsoft.com/office/spreadsheetml/2009/9/ac" r="22" s="29" customFormat="true" x14ac:dyDescent="0.2">
      <c r="A22" s="91"/>
      <c r="B22" s="91"/>
      <c r="C22" s="91"/>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row xmlns:x14ac="http://schemas.microsoft.com/office/spreadsheetml/2009/9/ac" r="23" s="29" customFormat="true" x14ac:dyDescent="0.2">
      <c r="A23" s="27" t="s">
        <v>323</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323</v>
      </c>
      <c r="B44" s="27"/>
    </row>
    <row xmlns:x14ac="http://schemas.microsoft.com/office/spreadsheetml/2009/9/ac" r="45" s="29" customFormat="true" x14ac:dyDescent="0.2"/>
    <row xmlns:x14ac="http://schemas.microsoft.com/office/spreadsheetml/2009/9/ac" r="46" s="29" customFormat="true" x14ac:dyDescent="0.2">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row>
    <row xmlns:x14ac="http://schemas.microsoft.com/office/spreadsheetml/2009/9/ac" r="47" s="29" customFormat="true" x14ac:dyDescent="0.2">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row>
    <row xmlns:x14ac="http://schemas.microsoft.com/office/spreadsheetml/2009/9/ac" r="48" s="29" customFormat="true" x14ac:dyDescent="0.2">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row>
    <row xmlns:x14ac="http://schemas.microsoft.com/office/spreadsheetml/2009/9/ac" r="49" s="29" customFormat="true"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row>
    <row xmlns:x14ac="http://schemas.microsoft.com/office/spreadsheetml/2009/9/ac" r="50" s="29" customFormat="true" x14ac:dyDescent="0.2">
      <c r="A50" s="76"/>
      <c r="B50" s="76"/>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row>
    <row xmlns:x14ac="http://schemas.microsoft.com/office/spreadsheetml/2009/9/ac" r="51" s="29" customFormat="true" x14ac:dyDescent="0.2">
      <c r="A51" s="76"/>
      <c r="B51" s="76"/>
      <c r="C51" s="76"/>
      <c r="D51" s="76"/>
      <c r="E51" s="76"/>
      <c r="F51" s="76"/>
      <c r="G51" s="76"/>
      <c r="H51" s="76"/>
      <c r="I51" s="76"/>
      <c r="J51" s="76"/>
      <c r="K51" s="76"/>
      <c r="L51" s="76"/>
      <c r="M51" s="76"/>
      <c r="N51" s="76"/>
      <c r="O51" s="76"/>
      <c r="P51" s="76"/>
      <c r="Q51" s="76"/>
      <c r="R51" s="76"/>
      <c r="S51" s="76"/>
      <c r="T51" s="76"/>
      <c r="U51" s="76"/>
      <c r="V51" s="76"/>
      <c r="W51" s="76"/>
      <c r="X51" s="76"/>
      <c r="Y51" s="76"/>
      <c r="Z51" s="76"/>
      <c r="AA51" s="76"/>
      <c r="AB51" s="76"/>
      <c r="AC51" s="76"/>
      <c r="AD51" s="76"/>
      <c r="AE51" s="76"/>
      <c r="AF51" s="76"/>
    </row>
    <row xmlns:x14ac="http://schemas.microsoft.com/office/spreadsheetml/2009/9/ac" r="52" s="29" customFormat="true" x14ac:dyDescent="0.2">
      <c r="A52" s="76"/>
      <c r="B52" s="76"/>
      <c r="C52" s="76"/>
      <c r="D52" s="76"/>
      <c r="E52" s="76"/>
      <c r="F52" s="76"/>
      <c r="G52" s="76"/>
      <c r="H52" s="76"/>
      <c r="I52" s="76"/>
      <c r="J52" s="76"/>
      <c r="K52" s="76"/>
      <c r="L52" s="76"/>
      <c r="M52" s="76"/>
      <c r="N52" s="76"/>
      <c r="O52" s="76"/>
      <c r="P52" s="76"/>
      <c r="Q52" s="76"/>
      <c r="R52" s="76"/>
      <c r="S52" s="76"/>
      <c r="T52" s="76"/>
      <c r="U52" s="76"/>
      <c r="V52" s="76"/>
      <c r="W52" s="76"/>
      <c r="X52" s="76"/>
      <c r="Y52" s="76"/>
      <c r="Z52" s="76"/>
      <c r="AA52" s="76"/>
      <c r="AB52" s="76"/>
      <c r="AC52" s="76"/>
      <c r="AD52" s="76"/>
      <c r="AE52" s="76"/>
      <c r="AF52" s="76"/>
    </row>
    <row xmlns:x14ac="http://schemas.microsoft.com/office/spreadsheetml/2009/9/ac" r="53" s="29" customFormat="true" x14ac:dyDescent="0.2">
      <c r="A53" s="76"/>
      <c r="B53" s="76"/>
      <c r="C53" s="76"/>
      <c r="D53" s="76"/>
      <c r="E53" s="76"/>
      <c r="F53" s="76"/>
      <c r="G53" s="76"/>
      <c r="H53" s="76"/>
      <c r="I53" s="76"/>
      <c r="J53" s="76"/>
      <c r="K53" s="76"/>
      <c r="L53" s="76"/>
      <c r="M53" s="76"/>
      <c r="N53" s="76"/>
      <c r="O53" s="76"/>
      <c r="P53" s="76"/>
      <c r="Q53" s="76"/>
      <c r="R53" s="76"/>
      <c r="S53" s="76"/>
      <c r="T53" s="76"/>
      <c r="U53" s="76"/>
      <c r="V53" s="76"/>
      <c r="W53" s="76"/>
      <c r="X53" s="76"/>
      <c r="Y53" s="76"/>
      <c r="Z53" s="76"/>
      <c r="AA53" s="76"/>
      <c r="AB53" s="76"/>
      <c r="AC53" s="76"/>
      <c r="AD53" s="76"/>
      <c r="AE53" s="76"/>
      <c r="AF53" s="76"/>
    </row>
    <row xmlns:x14ac="http://schemas.microsoft.com/office/spreadsheetml/2009/9/ac" r="54" s="29" customFormat="true" x14ac:dyDescent="0.2">
      <c r="A54" s="76"/>
      <c r="B54" s="76"/>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row>
    <row xmlns:x14ac="http://schemas.microsoft.com/office/spreadsheetml/2009/9/ac" r="55" s="29" customFormat="true" x14ac:dyDescent="0.2">
      <c r="A55" s="76"/>
      <c r="B55" s="76"/>
      <c r="C55" s="76"/>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row>
    <row xmlns:x14ac="http://schemas.microsoft.com/office/spreadsheetml/2009/9/ac" r="56" s="29" customFormat="true" x14ac:dyDescent="0.2">
      <c r="A56" s="76"/>
      <c r="B56" s="76"/>
      <c r="C56" s="76"/>
      <c r="D56" s="76"/>
      <c r="E56" s="76"/>
      <c r="F56" s="76"/>
      <c r="G56" s="76"/>
      <c r="H56" s="76"/>
      <c r="I56" s="76"/>
      <c r="J56" s="76"/>
      <c r="K56" s="76"/>
      <c r="L56" s="76"/>
      <c r="M56" s="76"/>
      <c r="N56" s="76"/>
      <c r="O56" s="76"/>
      <c r="P56" s="76"/>
      <c r="Q56" s="76"/>
      <c r="R56" s="76"/>
      <c r="S56" s="76"/>
      <c r="T56" s="76"/>
      <c r="U56" s="76"/>
      <c r="V56" s="76"/>
      <c r="W56" s="76"/>
      <c r="X56" s="76"/>
      <c r="Y56" s="76"/>
      <c r="Z56" s="76"/>
      <c r="AA56" s="76"/>
      <c r="AB56" s="76"/>
      <c r="AC56" s="76"/>
      <c r="AD56" s="76"/>
      <c r="AE56" s="76"/>
      <c r="AF56" s="76"/>
    </row>
    <row xmlns:x14ac="http://schemas.microsoft.com/office/spreadsheetml/2009/9/ac" r="57" s="29" customFormat="true" x14ac:dyDescent="0.2">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row>
    <row xmlns:x14ac="http://schemas.microsoft.com/office/spreadsheetml/2009/9/ac" r="58" s="29" customFormat="true" x14ac:dyDescent="0.2">
      <c r="A58" s="76"/>
      <c r="B58" s="76"/>
      <c r="C58" s="76"/>
      <c r="D58" s="76"/>
      <c r="E58" s="76"/>
      <c r="F58" s="76"/>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row>
    <row xmlns:x14ac="http://schemas.microsoft.com/office/spreadsheetml/2009/9/ac" r="59" s="29" customFormat="true" x14ac:dyDescent="0.2">
      <c r="A59" s="76"/>
      <c r="B59" s="76"/>
      <c r="C59" s="76"/>
      <c r="D59" s="76"/>
      <c r="E59" s="76"/>
      <c r="F59" s="76"/>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row>
    <row xmlns:x14ac="http://schemas.microsoft.com/office/spreadsheetml/2009/9/ac" r="60" s="29" customFormat="true" x14ac:dyDescent="0.2">
      <c r="A60" s="76"/>
      <c r="B60" s="76"/>
      <c r="C60" s="76"/>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row>
    <row xmlns:x14ac="http://schemas.microsoft.com/office/spreadsheetml/2009/9/ac" r="61" s="29" customFormat="true" x14ac:dyDescent="0.2">
      <c r="A61" s="76"/>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row>
    <row xmlns:x14ac="http://schemas.microsoft.com/office/spreadsheetml/2009/9/ac" r="62" s="29" customFormat="true" x14ac:dyDescent="0.2">
      <c r="A62" s="76"/>
      <c r="B62" s="76"/>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row>
    <row xmlns:x14ac="http://schemas.microsoft.com/office/spreadsheetml/2009/9/ac" r="63" s="29" customFormat="true" x14ac:dyDescent="0.2">
      <c r="A63" s="76"/>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row>
    <row xmlns:x14ac="http://schemas.microsoft.com/office/spreadsheetml/2009/9/ac" r="64" s="29" customFormat="true" x14ac:dyDescent="0.2">
      <c r="A64" s="76"/>
      <c r="B64" s="76"/>
      <c r="C64" s="76"/>
      <c r="D64" s="76"/>
      <c r="E64" s="76"/>
      <c r="F64" s="76"/>
      <c r="G64" s="76"/>
      <c r="H64" s="76"/>
      <c r="I64" s="76"/>
      <c r="J64" s="76"/>
      <c r="K64" s="76"/>
      <c r="L64" s="76"/>
      <c r="M64" s="76"/>
      <c r="N64" s="76"/>
      <c r="O64" s="76"/>
      <c r="P64" s="76"/>
      <c r="Q64" s="76"/>
      <c r="R64" s="76"/>
      <c r="S64" s="76"/>
      <c r="T64" s="76"/>
      <c r="U64" s="76"/>
      <c r="V64" s="76"/>
      <c r="W64" s="76"/>
      <c r="X64" s="76"/>
      <c r="Y64" s="76"/>
      <c r="Z64" s="76"/>
      <c r="AA64" s="76"/>
      <c r="AB64" s="76"/>
      <c r="AC64" s="76"/>
      <c r="AD64" s="76"/>
      <c r="AE64" s="76"/>
      <c r="AF64" s="76"/>
    </row>
    <row xmlns:x14ac="http://schemas.microsoft.com/office/spreadsheetml/2009/9/ac" r="65" s="29" customFormat="true" x14ac:dyDescent="0.2">
      <c r="A65" s="27" t="s">
        <v>323</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5" customWidth="true"/>
    <col min="52" max="69" width="3.875" style="59" customWidth="true"/>
    <col min="70" max="16384" width="9" style="26"/>
  </cols>
  <sheetData>
    <row xmlns:x14ac="http://schemas.microsoft.com/office/spreadsheetml/2009/9/ac" r="1" ht="18" x14ac:dyDescent="0.25">
      <c r="A1" s="31" t="s">
        <v>87</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7" t="s">
        <v>13</v>
      </c>
      <c r="E2" s="57"/>
      <c r="F2" s="32"/>
      <c r="G2" s="57"/>
      <c r="H2" s="32"/>
      <c r="I2" s="32"/>
      <c r="J2" s="57"/>
      <c r="K2" s="34"/>
      <c r="L2" s="34"/>
      <c r="M2" s="57"/>
      <c r="N2" s="32"/>
      <c r="O2" s="32"/>
      <c r="P2" s="57"/>
      <c r="Q2" s="32"/>
      <c r="R2" s="32"/>
      <c r="S2" s="57"/>
      <c r="T2" s="32"/>
      <c r="U2" s="32"/>
      <c r="V2" s="56" t="s">
        <v>14</v>
      </c>
      <c r="W2" s="56"/>
      <c r="X2" s="34"/>
      <c r="Y2" s="34"/>
      <c r="Z2" s="34"/>
      <c r="AA2" s="56"/>
      <c r="AB2" s="34"/>
      <c r="AC2" s="34"/>
      <c r="AD2" s="34"/>
      <c r="AE2" s="34"/>
      <c r="AF2" s="56"/>
      <c r="AG2" s="34"/>
      <c r="AH2" s="34"/>
      <c r="AI2" s="34"/>
      <c r="AJ2" s="34"/>
      <c r="AK2" s="56"/>
      <c r="AL2" s="34"/>
      <c r="AM2" s="34"/>
      <c r="AN2" s="34"/>
      <c r="AO2" s="34"/>
      <c r="AP2" s="56"/>
      <c r="AQ2" s="34"/>
      <c r="AR2" s="34"/>
      <c r="AS2" s="34"/>
      <c r="AT2" s="34"/>
      <c r="AU2" s="56"/>
      <c r="AV2" s="34"/>
      <c r="AW2" s="34"/>
      <c r="AX2" s="34"/>
      <c r="AY2" s="34"/>
      <c r="AZ2" s="58" t="s">
        <v>15</v>
      </c>
      <c r="BA2" s="58"/>
      <c r="BB2" s="58"/>
      <c r="BC2" s="58"/>
      <c r="BD2" s="58"/>
      <c r="BE2" s="58"/>
      <c r="BF2" s="58"/>
      <c r="BG2" s="58"/>
      <c r="BH2" s="58"/>
      <c r="BI2" s="58"/>
      <c r="BJ2" s="58"/>
      <c r="BK2" s="58"/>
      <c r="BL2" s="58"/>
      <c r="BM2" s="58"/>
      <c r="BN2" s="58"/>
      <c r="BO2" s="58"/>
      <c r="BP2" s="58"/>
      <c r="BQ2" s="58"/>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27" t="s">
        <v>25</v>
      </c>
      <c r="E4" s="128" t="s">
        <v>19</v>
      </c>
      <c r="F4" s="129" t="s">
        <v>107</v>
      </c>
      <c r="G4" s="127" t="s">
        <v>25</v>
      </c>
      <c r="H4" s="128" t="s">
        <v>19</v>
      </c>
      <c r="I4" s="129" t="s">
        <v>107</v>
      </c>
      <c r="J4" s="127" t="s">
        <v>25</v>
      </c>
      <c r="K4" s="128" t="s">
        <v>19</v>
      </c>
      <c r="L4" s="129" t="s">
        <v>107</v>
      </c>
      <c r="M4" s="127" t="s">
        <v>25</v>
      </c>
      <c r="N4" s="128" t="s">
        <v>19</v>
      </c>
      <c r="O4" s="129" t="s">
        <v>107</v>
      </c>
      <c r="P4" s="127" t="s">
        <v>25</v>
      </c>
      <c r="Q4" s="128" t="s">
        <v>19</v>
      </c>
      <c r="R4" s="129" t="s">
        <v>107</v>
      </c>
      <c r="S4" s="127" t="s">
        <v>25</v>
      </c>
      <c r="T4" s="128" t="s">
        <v>19</v>
      </c>
      <c r="U4" s="130" t="s">
        <v>107</v>
      </c>
      <c r="V4" s="131" t="s">
        <v>25</v>
      </c>
      <c r="W4" s="132" t="s">
        <v>19</v>
      </c>
      <c r="X4" s="132" t="s">
        <v>21</v>
      </c>
      <c r="Y4" s="132" t="s">
        <v>29</v>
      </c>
      <c r="Z4" s="134" t="s">
        <v>108</v>
      </c>
      <c r="AA4" s="131" t="s">
        <v>25</v>
      </c>
      <c r="AB4" s="132" t="s">
        <v>19</v>
      </c>
      <c r="AC4" s="132" t="s">
        <v>21</v>
      </c>
      <c r="AD4" s="132" t="s">
        <v>29</v>
      </c>
      <c r="AE4" s="134" t="s">
        <v>108</v>
      </c>
      <c r="AF4" s="131" t="s">
        <v>25</v>
      </c>
      <c r="AG4" s="132" t="s">
        <v>19</v>
      </c>
      <c r="AH4" s="132" t="s">
        <v>21</v>
      </c>
      <c r="AI4" s="132" t="s">
        <v>29</v>
      </c>
      <c r="AJ4" s="134" t="s">
        <v>108</v>
      </c>
      <c r="AK4" s="131" t="s">
        <v>25</v>
      </c>
      <c r="AL4" s="132" t="s">
        <v>19</v>
      </c>
      <c r="AM4" s="132" t="s">
        <v>21</v>
      </c>
      <c r="AN4" s="132" t="s">
        <v>29</v>
      </c>
      <c r="AO4" s="134" t="s">
        <v>108</v>
      </c>
      <c r="AP4" s="131" t="s">
        <v>25</v>
      </c>
      <c r="AQ4" s="132" t="s">
        <v>19</v>
      </c>
      <c r="AR4" s="132" t="s">
        <v>21</v>
      </c>
      <c r="AS4" s="132" t="s">
        <v>29</v>
      </c>
      <c r="AT4" s="134" t="s">
        <v>108</v>
      </c>
      <c r="AU4" s="131" t="s">
        <v>25</v>
      </c>
      <c r="AV4" s="132" t="s">
        <v>19</v>
      </c>
      <c r="AW4" s="132" t="s">
        <v>21</v>
      </c>
      <c r="AX4" s="132" t="s">
        <v>29</v>
      </c>
      <c r="AY4" s="135" t="s">
        <v>108</v>
      </c>
      <c r="AZ4" s="136" t="s">
        <v>25</v>
      </c>
      <c r="BA4" s="137" t="s">
        <v>126</v>
      </c>
      <c r="BB4" s="138" t="s">
        <v>128</v>
      </c>
      <c r="BC4" s="136" t="s">
        <v>25</v>
      </c>
      <c r="BD4" s="137" t="s">
        <v>126</v>
      </c>
      <c r="BE4" s="138" t="s">
        <v>128</v>
      </c>
      <c r="BF4" s="136" t="s">
        <v>25</v>
      </c>
      <c r="BG4" s="137" t="s">
        <v>126</v>
      </c>
      <c r="BH4" s="138" t="s">
        <v>128</v>
      </c>
      <c r="BI4" s="136" t="s">
        <v>25</v>
      </c>
      <c r="BJ4" s="137" t="s">
        <v>126</v>
      </c>
      <c r="BK4" s="138" t="s">
        <v>128</v>
      </c>
      <c r="BL4" s="136" t="s">
        <v>25</v>
      </c>
      <c r="BM4" s="137" t="s">
        <v>126</v>
      </c>
      <c r="BN4" s="138" t="s">
        <v>128</v>
      </c>
      <c r="BO4" s="136" t="s">
        <v>25</v>
      </c>
      <c r="BP4" s="137" t="s">
        <v>126</v>
      </c>
      <c r="BQ4" s="138" t="s">
        <v>128</v>
      </c>
    </row>
    <row xmlns:x14ac="http://schemas.microsoft.com/office/spreadsheetml/2009/9/ac" r="5" ht="48" hidden="true" x14ac:dyDescent="0.2">
      <c r="A5" s="39" t="s">
        <v>39</v>
      </c>
      <c r="B5" s="39" t="s">
        <v>40</v>
      </c>
      <c r="C5" s="39" t="s">
        <v>41</v>
      </c>
      <c r="D5" s="127" t="s">
        <v>120</v>
      </c>
      <c r="E5" s="128" t="s">
        <v>42</v>
      </c>
      <c r="F5" s="129" t="s">
        <v>192</v>
      </c>
      <c r="G5" s="127" t="s">
        <v>121</v>
      </c>
      <c r="H5" s="128" t="s">
        <v>43</v>
      </c>
      <c r="I5" s="129" t="s">
        <v>193</v>
      </c>
      <c r="J5" s="127" t="s">
        <v>122</v>
      </c>
      <c r="K5" s="128" t="s">
        <v>44</v>
      </c>
      <c r="L5" s="129" t="s">
        <v>194</v>
      </c>
      <c r="M5" s="127" t="s">
        <v>123</v>
      </c>
      <c r="N5" s="128" t="s">
        <v>84</v>
      </c>
      <c r="O5" s="129" t="s">
        <v>195</v>
      </c>
      <c r="P5" s="127" t="s">
        <v>124</v>
      </c>
      <c r="Q5" s="128" t="s">
        <v>85</v>
      </c>
      <c r="R5" s="129" t="s">
        <v>196</v>
      </c>
      <c r="S5" s="127" t="s">
        <v>125</v>
      </c>
      <c r="T5" s="128" t="s">
        <v>86</v>
      </c>
      <c r="U5" s="130" t="s">
        <v>197</v>
      </c>
      <c r="V5" s="131" t="s">
        <v>114</v>
      </c>
      <c r="W5" s="132" t="s">
        <v>45</v>
      </c>
      <c r="X5" s="133" t="s">
        <v>63</v>
      </c>
      <c r="Y5" s="133" t="s">
        <v>64</v>
      </c>
      <c r="Z5" s="134" t="s">
        <v>198</v>
      </c>
      <c r="AA5" s="131" t="s">
        <v>115</v>
      </c>
      <c r="AB5" s="132" t="s">
        <v>46</v>
      </c>
      <c r="AC5" s="133" t="s">
        <v>65</v>
      </c>
      <c r="AD5" s="133" t="s">
        <v>66</v>
      </c>
      <c r="AE5" s="134" t="s">
        <v>199</v>
      </c>
      <c r="AF5" s="131" t="s">
        <v>116</v>
      </c>
      <c r="AG5" s="132" t="s">
        <v>47</v>
      </c>
      <c r="AH5" s="133" t="s">
        <v>67</v>
      </c>
      <c r="AI5" s="133" t="s">
        <v>68</v>
      </c>
      <c r="AJ5" s="134" t="s">
        <v>200</v>
      </c>
      <c r="AK5" s="131" t="s">
        <v>117</v>
      </c>
      <c r="AL5" s="132" t="s">
        <v>69</v>
      </c>
      <c r="AM5" s="133" t="s">
        <v>70</v>
      </c>
      <c r="AN5" s="133" t="s">
        <v>71</v>
      </c>
      <c r="AO5" s="134" t="s">
        <v>201</v>
      </c>
      <c r="AP5" s="131" t="s">
        <v>118</v>
      </c>
      <c r="AQ5" s="132" t="s">
        <v>72</v>
      </c>
      <c r="AR5" s="133" t="s">
        <v>73</v>
      </c>
      <c r="AS5" s="133" t="s">
        <v>74</v>
      </c>
      <c r="AT5" s="134" t="s">
        <v>202</v>
      </c>
      <c r="AU5" s="131" t="s">
        <v>119</v>
      </c>
      <c r="AV5" s="132" t="s">
        <v>75</v>
      </c>
      <c r="AW5" s="133" t="s">
        <v>76</v>
      </c>
      <c r="AX5" s="133" t="s">
        <v>77</v>
      </c>
      <c r="AY5" s="135" t="s">
        <v>203</v>
      </c>
      <c r="AZ5" s="136" t="s">
        <v>78</v>
      </c>
      <c r="BA5" s="137" t="s">
        <v>100</v>
      </c>
      <c r="BB5" s="138" t="s">
        <v>204</v>
      </c>
      <c r="BC5" s="136" t="s">
        <v>83</v>
      </c>
      <c r="BD5" s="137" t="s">
        <v>101</v>
      </c>
      <c r="BE5" s="138" t="s">
        <v>205</v>
      </c>
      <c r="BF5" s="136" t="s">
        <v>82</v>
      </c>
      <c r="BG5" s="137" t="s">
        <v>102</v>
      </c>
      <c r="BH5" s="138" t="s">
        <v>206</v>
      </c>
      <c r="BI5" s="136" t="s">
        <v>81</v>
      </c>
      <c r="BJ5" s="137" t="s">
        <v>103</v>
      </c>
      <c r="BK5" s="138" t="s">
        <v>207</v>
      </c>
      <c r="BL5" s="136" t="s">
        <v>80</v>
      </c>
      <c r="BM5" s="137" t="s">
        <v>104</v>
      </c>
      <c r="BN5" s="138" t="s">
        <v>208</v>
      </c>
      <c r="BO5" s="136" t="s">
        <v>79</v>
      </c>
      <c r="BP5" s="137" t="s">
        <v>105</v>
      </c>
      <c r="BQ5" s="138" t="s">
        <v>209</v>
      </c>
    </row>
    <row xmlns:x14ac="http://schemas.microsoft.com/office/spreadsheetml/2009/9/ac" r="6" x14ac:dyDescent="0.2">
      <c r="A6" s="324" t="str">
        <f>+RIGHT('Data Summary'!A6,LEN('Data Summary'!A6)-9)</f>
        <v>EMIS</v>
      </c>
      <c r="B6" s="32" t="str">
        <f>+IF(ISTEXT('Data Summary'!B6),'Data Summary'!B6,"")</f>
        <v>EMIS</v>
      </c>
      <c r="C6" s="323">
        <f>+VALUE('Data Summary'!C6)</f>
        <v>2014</v>
      </c>
      <c r="D6" s="88" t="e">
        <f>+IF(AND(ISNUMBER('Water Data'!D4),'Data Summary'!BS6="Yes"),100-'Water Data'!D4,NA())</f>
        <v>#N/A</v>
      </c>
      <c r="E6" s="88" t="e">
        <f>+IF(AND(ISNUMBER('Water Data'!D6),'Data Summary'!BT6="Yes"),'Water Data'!D6,NA())</f>
        <v>#N/A</v>
      </c>
      <c r="F6" s="88" t="e">
        <f>+IF(AND(ISNUMBER('Water Data'!D9),'Data Summary'!BU6="Yes"),'Water Data'!D9,NA())</f>
        <v>#N/A</v>
      </c>
      <c r="G6" s="88" t="e">
        <f>+IF(AND(ISNUMBER('Water Data'!E4),'Data Summary'!BV6="Yes"),100-'Water Data'!E4,NA())</f>
        <v>#N/A</v>
      </c>
      <c r="H6" s="88" t="e">
        <f>+IF(AND(ISNUMBER('Water Data'!E6),'Data Summary'!BW6="Yes"),'Water Data'!E6,NA())</f>
        <v>#N/A</v>
      </c>
      <c r="I6" s="88" t="e">
        <f>+IF(AND(ISNUMBER('Water Data'!E9),'Data Summary'!BX6="Yes"),'Water Data'!E9,NA())</f>
        <v>#N/A</v>
      </c>
      <c r="J6" s="88" t="e">
        <f>+IF(AND(ISNUMBER('Water Data'!F4),'Data Summary'!BY6="Yes"),100-'Water Data'!F4,NA())</f>
        <v>#N/A</v>
      </c>
      <c r="K6" s="88" t="e">
        <f>+IF(AND(ISNUMBER('Water Data'!F6),'Data Summary'!BZ6="Yes"),'Water Data'!F6,NA())</f>
        <v>#N/A</v>
      </c>
      <c r="L6" s="88" t="e">
        <f>+IF(AND(ISNUMBER('Water Data'!F9),'Data Summary'!CA6="Yes"),'Water Data'!F9,NA())</f>
        <v>#N/A</v>
      </c>
      <c r="M6" s="88" t="e">
        <f>+IF(AND(ISNUMBER('Water Data'!G4),'Data Summary'!CB6="Yes"),100-'Water Data'!G4,NA())</f>
        <v>#N/A</v>
      </c>
      <c r="N6" s="88" t="e">
        <f>+IF(AND(ISNUMBER('Water Data'!G6),'Data Summary'!CC6="Yes"),'Water Data'!G6,NA())</f>
        <v>#N/A</v>
      </c>
      <c r="O6" s="88" t="e">
        <f>+IF(AND(ISNUMBER('Water Data'!G9),'Data Summary'!CD6="Yes"),'Water Data'!G9,NA())</f>
        <v>#N/A</v>
      </c>
      <c r="P6" s="88" t="e">
        <f>+IF(AND(ISNUMBER('Water Data'!H4),'Data Summary'!CE6="Yes"),100-'Water Data'!H4,NA())</f>
        <v>#N/A</v>
      </c>
      <c r="Q6" s="88" t="e">
        <f>+IF(AND(ISNUMBER('Water Data'!H6),'Data Summary'!CF6="Yes"),'Water Data'!H6,NA())</f>
        <v>#N/A</v>
      </c>
      <c r="R6" s="88" t="e">
        <f>+IF(AND(ISNUMBER('Water Data'!H9),'Data Summary'!CG6="Yes"),'Water Data'!H9,NA())</f>
        <v>#N/A</v>
      </c>
      <c r="S6" s="88" t="e">
        <f>+IF(AND(ISNUMBER('Water Data'!I4),'Data Summary'!CH6="Yes"),100-'Water Data'!I4,NA())</f>
        <v>#N/A</v>
      </c>
      <c r="T6" s="88" t="e">
        <f>+IF(AND(ISNUMBER('Water Data'!I6),'Data Summary'!CI6="Yes"),'Water Data'!I6,NA())</f>
        <v>#N/A</v>
      </c>
      <c r="U6" s="88" t="e">
        <f>+IF(AND(ISNUMBER('Water Data'!I9),'Data Summary'!CJ6="Yes"),'Water Data'!I9,NA())</f>
        <v>#N/A</v>
      </c>
      <c r="V6" s="89">
        <f>+IF(AND(ISNUMBER('Sanitation Data'!D4),'Data Summary'!CK6="Yes"),100-'Sanitation Data'!D4,NA())</f>
        <v>98.874674507952179</v>
      </c>
      <c r="W6" s="89" t="e">
        <f>+IF(AND(ISNUMBER('Sanitation Data'!D6),'Data Summary'!CL6="Yes"),'Sanitation Data'!D6,NA())</f>
        <v>#N/A</v>
      </c>
      <c r="X6" s="89" t="e">
        <f>+IF(AND(ISNUMBER('Sanitation Data'!D10),'Data Summary'!CM6="Yes"),'Sanitation Data'!D10,NA())</f>
        <v>#N/A</v>
      </c>
      <c r="Y6" s="89" t="e">
        <f>+IF(AND(ISNUMBER('Sanitation Data'!D11),'Data Summary'!CN6="Yes"),'Sanitation Data'!D11,NA())</f>
        <v>#N/A</v>
      </c>
      <c r="Z6" s="89">
        <f>+IF(AND(ISNUMBER('Sanitation Data'!D12),'Data Summary'!CO6="Yes"),'Sanitation Data'!D12,NA())</f>
        <v>32.761568543280887</v>
      </c>
      <c r="AA6" s="89" t="e">
        <f>+IF(AND(ISNUMBER('Sanitation Data'!E4),'Data Summary'!CP6="Yes"),100-'Sanitation Data'!E4,NA())</f>
        <v>#N/A</v>
      </c>
      <c r="AB6" s="89" t="e">
        <f>+IF(AND(ISNUMBER('Sanitation Data'!E6),'Data Summary'!CQ6="Yes"),'Sanitation Data'!E6,NA())</f>
        <v>#N/A</v>
      </c>
      <c r="AC6" s="89" t="e">
        <f>+IF(AND(ISNUMBER('Sanitation Data'!E10),'Data Summary'!CR6="Yes"),'Sanitation Data'!E10,NA())</f>
        <v>#N/A</v>
      </c>
      <c r="AD6" s="89" t="e">
        <f>+IF(AND(ISNUMBER('Sanitation Data'!E11),'Data Summary'!CS6="Yes"),'Sanitation Data'!E11,NA())</f>
        <v>#N/A</v>
      </c>
      <c r="AE6" s="89" t="e">
        <f>+IF(AND(ISNUMBER('Sanitation Data'!E12),'Data Summary'!CT6="Yes"),'Sanitation Data'!E12,NA())</f>
        <v>#N/A</v>
      </c>
      <c r="AF6" s="89" t="e">
        <f>+IF(AND(ISNUMBER('Sanitation Data'!F4),'Data Summary'!CU6="Yes"),100-'Sanitation Data'!F4,NA())</f>
        <v>#N/A</v>
      </c>
      <c r="AG6" s="89" t="e">
        <f>+IF(AND(ISNUMBER('Sanitation Data'!F6),'Data Summary'!CV6="Yes"),'Sanitation Data'!F6,NA())</f>
        <v>#N/A</v>
      </c>
      <c r="AH6" s="89" t="e">
        <f>+IF(AND(ISNUMBER('Sanitation Data'!F10),'Data Summary'!CW6="Yes"),'Sanitation Data'!F10,NA())</f>
        <v>#N/A</v>
      </c>
      <c r="AI6" s="89" t="e">
        <f>+IF(AND(ISNUMBER('Sanitation Data'!F11),'Data Summary'!CX6="Yes"),'Sanitation Data'!F11,NA())</f>
        <v>#N/A</v>
      </c>
      <c r="AJ6" s="89" t="e">
        <f>+IF(AND(ISNUMBER('Sanitation Data'!F12),'Data Summary'!CY6="Yes"),'Sanitation Data'!F12,NA())</f>
        <v>#N/A</v>
      </c>
      <c r="AK6" s="89" t="e">
        <f>+IF(AND(ISNUMBER('Sanitation Data'!G4),'Data Summary'!CZ6="Yes"),100-'Sanitation Data'!G4,NA())</f>
        <v>#N/A</v>
      </c>
      <c r="AL6" s="89" t="e">
        <f>+IF(AND(ISNUMBER('Sanitation Data'!G6),'Data Summary'!DA6="Yes"),'Sanitation Data'!G6,NA())</f>
        <v>#N/A</v>
      </c>
      <c r="AM6" s="89" t="e">
        <f>+IF(AND(ISNUMBER('Sanitation Data'!G10),'Data Summary'!DB6="Yes"),'Sanitation Data'!G10,NA())</f>
        <v>#N/A</v>
      </c>
      <c r="AN6" s="89" t="e">
        <f>+IF(AND(ISNUMBER('Sanitation Data'!G11),'Data Summary'!DC6="Yes"),'Sanitation Data'!G11,NA())</f>
        <v>#N/A</v>
      </c>
      <c r="AO6" s="89" t="e">
        <f>+IF(AND(ISNUMBER('Sanitation Data'!G12),'Data Summary'!DD6="Yes"),'Sanitation Data'!G12,NA())</f>
        <v>#N/A</v>
      </c>
      <c r="AP6" s="89">
        <f>+IF(AND(ISNUMBER('Sanitation Data'!H4),'Data Summary'!DE6="Yes"),100-'Sanitation Data'!H4,NA())</f>
        <v>100</v>
      </c>
      <c r="AQ6" s="89" t="e">
        <f>+IF(AND(ISNUMBER('Sanitation Data'!H6),'Data Summary'!DF6="Yes"),'Sanitation Data'!H6,NA())</f>
        <v>#N/A</v>
      </c>
      <c r="AR6" s="89" t="e">
        <f>+IF(AND(ISNUMBER('Sanitation Data'!H10),'Data Summary'!DG6="Yes"),'Sanitation Data'!H10,NA())</f>
        <v>#N/A</v>
      </c>
      <c r="AS6" s="89" t="e">
        <f>+IF(AND(ISNUMBER('Sanitation Data'!H11),'Data Summary'!DH6="Yes"),'Sanitation Data'!H11,NA())</f>
        <v>#N/A</v>
      </c>
      <c r="AT6" s="89">
        <f>+IF(AND(ISNUMBER('Sanitation Data'!H12),'Data Summary'!DI6="Yes"),'Sanitation Data'!H12,NA())</f>
        <v>26.4</v>
      </c>
      <c r="AU6" s="89">
        <f>+IF(AND(ISNUMBER('Sanitation Data'!I4),'Data Summary'!DJ6="Yes"),100-'Sanitation Data'!I4,NA())</f>
        <v>93.37</v>
      </c>
      <c r="AV6" s="89" t="e">
        <f>+IF(AND(ISNUMBER('Sanitation Data'!I6),'Data Summary'!DK6="Yes"),'Sanitation Data'!I6,NA())</f>
        <v>#N/A</v>
      </c>
      <c r="AW6" s="89" t="e">
        <f>+IF(AND(ISNUMBER('Sanitation Data'!I10),'Data Summary'!DL6="Yes"),'Sanitation Data'!I10,NA())</f>
        <v>#N/A</v>
      </c>
      <c r="AX6" s="89" t="e">
        <f>+IF(AND(ISNUMBER('Sanitation Data'!I11),'Data Summary'!DM6="Yes"),'Sanitation Data'!I11,NA())</f>
        <v>#N/A</v>
      </c>
      <c r="AY6" s="89">
        <f>+IF(AND(ISNUMBER('Sanitation Data'!I12),'Data Summary'!DN6="Yes"),'Sanitation Data'!I12,NA())</f>
        <v>63.88</v>
      </c>
      <c r="AZ6" s="90" t="e">
        <f>+IF(AND(ISNUMBER('Hygiene Data'!D5),'Data Summary'!DO6="Yes"),'Hygiene Data'!D5,NA())</f>
        <v>#N/A</v>
      </c>
      <c r="BA6" s="90" t="e">
        <f>+IF(AND(ISNUMBER('Hygiene Data'!D7),'Data Summary'!DP6="Yes"),'Hygiene Data'!D7,NA())</f>
        <v>#N/A</v>
      </c>
      <c r="BB6" s="90" t="e">
        <f>+IF(AND(ISNUMBER('Hygiene Data'!D9),'Data Summary'!DQ6="Yes"),'Hygiene Data'!D9,NA())</f>
        <v>#N/A</v>
      </c>
      <c r="BC6" s="90" t="e">
        <f>+IF(AND(ISNUMBER('Hygiene Data'!E5),'Data Summary'!DR6="Yes"),'Hygiene Data'!E5,NA())</f>
        <v>#N/A</v>
      </c>
      <c r="BD6" s="90" t="e">
        <f>+IF(AND(ISNUMBER('Hygiene Data'!E7),'Data Summary'!DS6="Yes"),'Hygiene Data'!E7,NA())</f>
        <v>#N/A</v>
      </c>
      <c r="BE6" s="90" t="e">
        <f>+IF(AND(ISNUMBER('Hygiene Data'!E9),'Data Summary'!DT6="Yes"),'Hygiene Data'!E9,NA())</f>
        <v>#N/A</v>
      </c>
      <c r="BF6" s="90" t="e">
        <f>+IF(AND(ISNUMBER('Hygiene Data'!F5),'Data Summary'!DU6="Yes"),'Hygiene Data'!F5,NA())</f>
        <v>#N/A</v>
      </c>
      <c r="BG6" s="90" t="e">
        <f>+IF(AND(ISNUMBER('Hygiene Data'!F7),'Data Summary'!DV6="Yes"),'Hygiene Data'!F7,NA())</f>
        <v>#N/A</v>
      </c>
      <c r="BH6" s="90" t="e">
        <f>+IF(AND(ISNUMBER('Hygiene Data'!F9),'Data Summary'!DW6="Yes"),'Hygiene Data'!F9,NA())</f>
        <v>#N/A</v>
      </c>
      <c r="BI6" s="90" t="e">
        <f>+IF(AND(ISNUMBER('Hygiene Data'!G5),'Data Summary'!DX6="Yes"),'Hygiene Data'!G5,NA())</f>
        <v>#N/A</v>
      </c>
      <c r="BJ6" s="90" t="e">
        <f>+IF(AND(ISNUMBER('Hygiene Data'!G7),'Data Summary'!DY6="Yes"),'Hygiene Data'!G7,NA())</f>
        <v>#N/A</v>
      </c>
      <c r="BK6" s="90" t="e">
        <f>+IF(AND(ISNUMBER('Hygiene Data'!G9),'Data Summary'!DZ6="Yes"),'Hygiene Data'!G9,NA())</f>
        <v>#N/A</v>
      </c>
      <c r="BL6" s="90" t="e">
        <f>+IF(AND(ISNUMBER('Hygiene Data'!H5),'Data Summary'!EA6="Yes"),'Hygiene Data'!H5,NA())</f>
        <v>#N/A</v>
      </c>
      <c r="BM6" s="90" t="e">
        <f>+IF(AND(ISNUMBER('Hygiene Data'!H7),'Data Summary'!EB6="Yes"),'Hygiene Data'!H7,NA())</f>
        <v>#N/A</v>
      </c>
      <c r="BN6" s="90" t="e">
        <f>+IF(AND(ISNUMBER('Hygiene Data'!H9),'Data Summary'!EC6="Yes"),'Hygiene Data'!H9,NA())</f>
        <v>#N/A</v>
      </c>
      <c r="BO6" s="90" t="e">
        <f>+IF(AND(ISNUMBER('Hygiene Data'!I5),'Data Summary'!ED6="Yes"),'Hygiene Data'!I5,NA())</f>
        <v>#N/A</v>
      </c>
      <c r="BP6" s="90" t="e">
        <f>+IF(AND(ISNUMBER('Hygiene Data'!I7),'Data Summary'!EE6="Yes"),'Hygiene Data'!I7,NA())</f>
        <v>#N/A</v>
      </c>
      <c r="BQ6" s="90" t="e">
        <f>+IF(AND(ISNUMBER('Hygiene Data'!I9),'Data Summary'!EF6="Yes"),'Hygiene Data'!I9,NA())</f>
        <v>#N/A</v>
      </c>
    </row>
    <row xmlns:x14ac="http://schemas.microsoft.com/office/spreadsheetml/2009/9/ac" r="7" x14ac:dyDescent="0.2">
      <c r="A7" s="324" t="str">
        <f ca="true">+RIGHT('Data Summary'!A7,LEN('Data Summary'!A7)-9)</f>
        <v>NSBI</v>
      </c>
      <c r="B7" s="32" t="str">
        <f ca="true">+IF(ISTEXT('Data Summary'!B7),'Data Summary'!B7,"")</f>
        <v>Census</v>
      </c>
      <c r="C7" s="323">
        <f ca="true">+VALUE('Data Summary'!C7)</f>
        <v>2015</v>
      </c>
      <c r="D7" s="88" t="e">
        <f ca="true">+IF(AND(ISNUMBER(OFFSET('Water Data'!$D$4,0,10*ROW('Water Data'!D1))),'Data Summary'!BS7="Yes"),100-OFFSET('Water Data'!$D$4,0,10*ROW('Water Data'!D1)),NA())</f>
        <v>#N/A</v>
      </c>
      <c r="E7" s="88" t="e">
        <f ca="true">+IF(AND(ISNUMBER(OFFSET('Water Data'!$D$6,0,10*ROW('Water Data'!D1))),'Data Summary'!BT7="Yes"),OFFSET('Water Data'!$D$6,0,10*ROW('Water Data'!D1)),NA())</f>
        <v>#N/A</v>
      </c>
      <c r="F7" s="88" t="e">
        <f ca="true">+IF(AND(ISNUMBER(OFFSET('Water Data'!$D$9,0,10*ROW('Water Data'!D1))),'Data Summary'!BU7="Yes"),OFFSET('Water Data'!$D$9,0,10*ROW('Water Data'!D1)),NA())</f>
        <v>#N/A</v>
      </c>
      <c r="G7" s="88" t="e">
        <f ca="true">+IF(AND(ISNUMBER(OFFSET('Water Data'!$E$4,0,10*ROW('Water Data'!E1))),'Data Summary'!BV7="Yes"),100-OFFSET('Water Data'!$E$4,0,10*ROW('Water Data'!E1)),NA())</f>
        <v>#N/A</v>
      </c>
      <c r="H7" s="88" t="e">
        <f ca="true">+IF(AND(ISNUMBER(OFFSET('Water Data'!$E$6,0,10*ROW('Water Data'!E1))),'Data Summary'!BW7="Yes"),OFFSET('Water Data'!$E$6,0,10*ROW('Water Data'!E1)),NA())</f>
        <v>#N/A</v>
      </c>
      <c r="I7" s="88" t="e">
        <f ca="true">+IF(AND(ISNUMBER(OFFSET('Water Data'!$E$9,0,10*ROW('Water Data'!E1))),'Data Summary'!BX7="Yes"),OFFSET('Water Data'!$E$9,0,10*ROW('Water Data'!E1)),NA())</f>
        <v>#N/A</v>
      </c>
      <c r="J7" s="88" t="e">
        <f ca="true">+IF(AND(ISNUMBER(OFFSET('Water Data'!$F$4,0,10*ROW('Water Data'!F1))),'Data Summary'!BY7="Yes"),100-OFFSET('Water Data'!$F$4,0,10*ROW('Water Data'!F1)),NA())</f>
        <v>#N/A</v>
      </c>
      <c r="K7" s="88" t="e">
        <f ca="true">+IF(AND(ISNUMBER(OFFSET('Water Data'!$F$6,0,10*ROW('Water Data'!F1))),'Data Summary'!BZ7="Yes"),OFFSET('Water Data'!$F$6,0,10*ROW('Water Data'!F1)),NA())</f>
        <v>#N/A</v>
      </c>
      <c r="L7" s="88" t="e">
        <f ca="true">+IF(AND(ISNUMBER(OFFSET('Water Data'!$F$9,0,10*ROW('Water Data'!F1))),'Data Summary'!CA7="Yes"),OFFSET('Water Data'!$F$9,0,10*ROW('Water Data'!F1)),NA())</f>
        <v>#N/A</v>
      </c>
      <c r="M7" s="88" t="e">
        <f ca="true">+IF(AND(ISNUMBER(OFFSET('Water Data'!$G$4,0,10*ROW('Water Data'!G1))),'Data Summary'!CB7="Yes"),100-OFFSET('Water Data'!$G$4,0,10*ROW('Water Data'!G1)),NA())</f>
        <v>#N/A</v>
      </c>
      <c r="N7" s="88" t="e">
        <f ca="true">+IF(AND(ISNUMBER(OFFSET('Water Data'!$G$6,0,10*ROW('Water Data'!G1))),'Data Summary'!CC7="Yes"),OFFSET('Water Data'!$G$6,0,10*ROW('Water Data'!G1)),NA())</f>
        <v>#N/A</v>
      </c>
      <c r="O7" s="88" t="e">
        <f ca="true">+IF(AND(ISNUMBER(OFFSET('Water Data'!$G$9,0,10*ROW('Water Data'!G1))),'Data Summary'!CD7="Yes"),OFFSET('Water Data'!$G$9,0,10*ROW('Water Data'!G1)),NA())</f>
        <v>#N/A</v>
      </c>
      <c r="P7" s="88" t="e">
        <f ca="true">+IF(AND(ISNUMBER(OFFSET('Water Data'!$H$4,0,10*ROW('Water Data'!H1))),'Data Summary'!CE7="Yes"),100-OFFSET('Water Data'!$H$4,0,10*ROW('Water Data'!H1)),NA())</f>
        <v>#N/A</v>
      </c>
      <c r="Q7" s="88" t="e">
        <f ca="true">+IF(AND(ISNUMBER(OFFSET('Water Data'!$H$6,0,10*ROW('Water Data'!H1))),'Data Summary'!CF7="Yes"),OFFSET('Water Data'!$H$6,0,10*ROW('Water Data'!H1)),NA())</f>
        <v>#N/A</v>
      </c>
      <c r="R7" s="88" t="e">
        <f ca="true">+IF(AND(ISNUMBER(OFFSET('Water Data'!$H$9,0,10*ROW('Water Data'!H1))),'Data Summary'!CG7="Yes"),OFFSET('Water Data'!$H$9,0,10*ROW('Water Data'!H1)),NA())</f>
        <v>#N/A</v>
      </c>
      <c r="S7" s="88" t="e">
        <f ca="true">+IF(AND(ISNUMBER(OFFSET('Water Data'!$I$4,0,10*ROW('Water Data'!I1))),'Data Summary'!CH7="Yes"),100-OFFSET('Water Data'!$I$4,0,10*ROW('Water Data'!I1)),NA())</f>
        <v>#N/A</v>
      </c>
      <c r="T7" s="88" t="e">
        <f ca="true">+IF(AND(ISNUMBER(OFFSET('Water Data'!$I$6,0,10*ROW('Water Data'!I1))),'Data Summary'!CI7="Yes"),OFFSET('Water Data'!$I$6,0,10*ROW('Water Data'!I1)),NA())</f>
        <v>#N/A</v>
      </c>
      <c r="U7" s="88" t="e">
        <f ca="true">+IF(AND(ISNUMBER(OFFSET('Water Data'!$I$9,0,10*ROW('Water Data'!I1))),'Data Summary'!CJ7="Yes"),OFFSET('Water Data'!$I$9,0,10*ROW('Water Data'!I1)),NA())</f>
        <v>#N/A</v>
      </c>
      <c r="V7" s="89" t="e">
        <f ca="true">+IF(AND(ISNUMBER(OFFSET('Sanitation Data'!$D$4,0,10*ROW('Sanitation Data'!D1))),'Data Summary'!CK7="Yes"),100-OFFSET('Sanitation Data'!$D$4,0,10*ROW('Sanitation Data'!D1)),NA())</f>
        <v>#N/A</v>
      </c>
      <c r="W7" s="89" t="e">
        <f ca="true">+IF(AND(ISNUMBER(OFFSET('Sanitation Data'!$D$6,0,10*ROW('Sanitation Data'!D1))),'Data Summary'!CL7="Yes"),OFFSET('Sanitation Data'!$D$6,0,10*ROW('Sanitation Data'!D1)),NA())</f>
        <v>#N/A</v>
      </c>
      <c r="X7" s="89" t="e">
        <f ca="true">+IF(AND(ISNUMBER(OFFSET('Sanitation Data'!$D$10,0,10*ROW('Sanitation Data'!D1))),'Data Summary'!CM7="Yes"),OFFSET('Sanitation Data'!$D$10,0,10*ROW('Sanitation Data'!D1)),NA())</f>
        <v>#N/A</v>
      </c>
      <c r="Y7" s="89" t="e">
        <f ca="true">+IF(AND(ISNUMBER(OFFSET('Sanitation Data'!$D$11,0,10*ROW('Sanitation Data'!D1))),'Data Summary'!CN7="Yes"),OFFSET('Sanitation Data'!$D$11,0,10*ROW('Sanitation Data'!D1)),NA())</f>
        <v>#N/A</v>
      </c>
      <c r="Z7" s="89" t="e">
        <f ca="true">+IF(AND(ISNUMBER(OFFSET('Sanitation Data'!$D$12,0,10*ROW('Sanitation Data'!D1))),'Data Summary'!CO7="Yes"),OFFSET('Sanitation Data'!$D$12,0,10*ROW('Sanitation Data'!D1)),NA())</f>
        <v>#N/A</v>
      </c>
      <c r="AA7" s="89" t="e">
        <f ca="true">+IF(AND(ISNUMBER(OFFSET('Sanitation Data'!$E$4,0,10*ROW('Sanitation Data'!E1))),'Data Summary'!CP7="Yes"),100-OFFSET('Sanitation Data'!$E$4,0,10*ROW('Sanitation Data'!E1)),NA())</f>
        <v>#N/A</v>
      </c>
      <c r="AB7" s="89" t="e">
        <f ca="true">+IF(AND(ISNUMBER(OFFSET('Sanitation Data'!$E$6,0,10*ROW('Sanitation Data'!E1))),'Data Summary'!CQ7="Yes"),OFFSET('Sanitation Data'!$E$6,0,10*ROW('Sanitation Data'!E1)),NA())</f>
        <v>#N/A</v>
      </c>
      <c r="AC7" s="89" t="e">
        <f ca="true">+IF(AND(ISNUMBER(OFFSET('Sanitation Data'!$E$10,0,10*ROW('Sanitation Data'!E1))),'Data Summary'!CR7="Yes"),OFFSET('Sanitation Data'!$E$10,0,10*ROW('Sanitation Data'!E1)),NA())</f>
        <v>#N/A</v>
      </c>
      <c r="AD7" s="89" t="e">
        <f ca="true">+IF(AND(ISNUMBER(OFFSET('Sanitation Data'!$E$11,0,10*ROW('Sanitation Data'!E1))),'Data Summary'!CS7="Yes"),OFFSET('Sanitation Data'!$E$11,0,10*ROW('Sanitation Data'!E1)),NA())</f>
        <v>#N/A</v>
      </c>
      <c r="AE7" s="89" t="e">
        <f ca="true">+IF(AND(ISNUMBER(OFFSET('Sanitation Data'!$E$12,0,10*ROW('Sanitation Data'!E1))),'Data Summary'!CT7="Yes"),OFFSET('Sanitation Data'!$E$12,0,10*ROW('Sanitation Data'!E1)),NA())</f>
        <v>#N/A</v>
      </c>
      <c r="AF7" s="89" t="e">
        <f ca="true">+IF(AND(ISNUMBER(OFFSET('Sanitation Data'!$F$4,0,10*ROW('Sanitation Data'!F1))),'Data Summary'!CU7="Yes"),100-OFFSET('Sanitation Data'!$F$4,0,10*ROW('Sanitation Data'!F1)),NA())</f>
        <v>#N/A</v>
      </c>
      <c r="AG7" s="89" t="e">
        <f ca="true">+IF(AND(ISNUMBER(OFFSET('Sanitation Data'!$F$6,0,10*ROW('Sanitation Data'!F1))),'Data Summary'!CV7="Yes"),OFFSET('Sanitation Data'!$F$6,0,10*ROW('Sanitation Data'!F1)),NA())</f>
        <v>#N/A</v>
      </c>
      <c r="AH7" s="89" t="e">
        <f ca="true">+IF(AND(ISNUMBER(OFFSET('Sanitation Data'!$F$10,0,10*ROW('Sanitation Data'!F1))),'Data Summary'!CW7="Yes"),OFFSET('Sanitation Data'!$F$10,0,10*ROW('Sanitation Data'!F1)),NA())</f>
        <v>#N/A</v>
      </c>
      <c r="AI7" s="89" t="e">
        <f ca="true">+IF(AND(ISNUMBER(OFFSET('Sanitation Data'!$F$11,0,10*ROW('Sanitation Data'!F1))),'Data Summary'!CX7="Yes"),OFFSET('Sanitation Data'!$F$11,0,10*ROW('Sanitation Data'!F1)),NA())</f>
        <v>#N/A</v>
      </c>
      <c r="AJ7" s="89" t="e">
        <f ca="true">+IF(AND(ISNUMBER(OFFSET('Sanitation Data'!$F$12,0,10*ROW('Sanitation Data'!F1))),'Data Summary'!CY7="Yes"),OFFSET('Sanitation Data'!$F$12,0,10*ROW('Sanitation Data'!F1)),NA())</f>
        <v>#N/A</v>
      </c>
      <c r="AK7" s="89" t="e">
        <f ca="true">+IF(AND(ISNUMBER(OFFSET('Sanitation Data'!$G$4,0,10*ROW('Sanitation Data'!G1))),'Data Summary'!CZ7="Yes"),100-OFFSET('Sanitation Data'!$G$4,0,10*ROW('Sanitation Data'!G1)),NA())</f>
        <v>#N/A</v>
      </c>
      <c r="AL7" s="89" t="e">
        <f ca="true">+IF(AND(ISNUMBER(OFFSET('Sanitation Data'!$G$6,0,10*ROW('Sanitation Data'!G1))),'Data Summary'!DA7="Yes"),OFFSET('Sanitation Data'!$G$6,0,10*ROW('Sanitation Data'!G1)),NA())</f>
        <v>#N/A</v>
      </c>
      <c r="AM7" s="89" t="e">
        <f ca="true">+IF(AND(ISNUMBER(OFFSET('Sanitation Data'!$G$10,0,10*ROW('Sanitation Data'!G1))),'Data Summary'!DB7="Yes"),OFFSET('Sanitation Data'!$G$10,0,10*ROW('Sanitation Data'!G1)),NA())</f>
        <v>#N/A</v>
      </c>
      <c r="AN7" s="89" t="e">
        <f ca="true">+IF(AND(ISNUMBER(OFFSET('Sanitation Data'!$G$11,0,10*ROW('Sanitation Data'!G1))),'Data Summary'!DC7="Yes"),OFFSET('Sanitation Data'!$G$11,0,10*ROW('Sanitation Data'!G1)),NA())</f>
        <v>#N/A</v>
      </c>
      <c r="AO7" s="89" t="e">
        <f ca="true">+IF(AND(ISNUMBER(OFFSET('Sanitation Data'!$G$12,0,10*ROW('Sanitation Data'!G1))),'Data Summary'!DD7="Yes"),OFFSET('Sanitation Data'!$G$12,0,10*ROW('Sanitation Data'!G1)),NA())</f>
        <v>#N/A</v>
      </c>
      <c r="AP7" s="89">
        <f ca="true">+IF(AND(ISNUMBER(OFFSET('Sanitation Data'!$H$4,0,10*ROW('Sanitation Data'!H1))),'Data Summary'!DE7="Yes"),100-OFFSET('Sanitation Data'!$H$4,0,10*ROW('Sanitation Data'!H1)),NA())</f>
        <v>91.1</v>
      </c>
      <c r="AQ7" s="89" t="e">
        <f ca="true">+IF(AND(ISNUMBER(OFFSET('Sanitation Data'!$H$6,0,10*ROW('Sanitation Data'!H1))),'Data Summary'!DF7="Yes"),OFFSET('Sanitation Data'!$H$6,0,10*ROW('Sanitation Data'!H1)),NA())</f>
        <v>#N/A</v>
      </c>
      <c r="AR7" s="89" t="e">
        <f ca="true">+IF(AND(ISNUMBER(OFFSET('Sanitation Data'!$H$10,0,10*ROW('Sanitation Data'!H1))),'Data Summary'!DG7="Yes"),OFFSET('Sanitation Data'!$H$10,0,10*ROW('Sanitation Data'!H1)),NA())</f>
        <v>#N/A</v>
      </c>
      <c r="AS7" s="89" t="e">
        <f ca="true">+IF(AND(ISNUMBER(OFFSET('Sanitation Data'!$H$11,0,10*ROW('Sanitation Data'!H1))),'Data Summary'!DH7="Yes"),OFFSET('Sanitation Data'!$H$11,0,10*ROW('Sanitation Data'!H1)),NA())</f>
        <v>#N/A</v>
      </c>
      <c r="AT7" s="89" t="e">
        <f ca="true">+IF(AND(ISNUMBER(OFFSET('Sanitation Data'!$H$12,0,10*ROW('Sanitation Data'!H1))),'Data Summary'!DI7="Yes"),OFFSET('Sanitation Data'!$H$12,0,10*ROW('Sanitation Data'!H1)),NA())</f>
        <v>#N/A</v>
      </c>
      <c r="AU7" s="89" t="e">
        <f ca="true">+IF(AND(ISNUMBER(OFFSET('Sanitation Data'!$I$4,0,10*ROW('Sanitation Data'!I1))),'Data Summary'!DJ7="Yes"),100-OFFSET('Sanitation Data'!$I$4,0,10*ROW('Sanitation Data'!I1)),NA())</f>
        <v>#N/A</v>
      </c>
      <c r="AV7" s="89" t="e">
        <f ca="true">+IF(AND(ISNUMBER(OFFSET('Sanitation Data'!$I$6,0,10*ROW('Sanitation Data'!I1))),'Data Summary'!DK7="Yes"),OFFSET('Sanitation Data'!$I$6,0,10*ROW('Sanitation Data'!I1)),NA())</f>
        <v>#N/A</v>
      </c>
      <c r="AW7" s="89" t="e">
        <f ca="true">+IF(AND(ISNUMBER(OFFSET('Sanitation Data'!$I$10,0,10*ROW('Sanitation Data'!I1))),'Data Summary'!DL7="Yes"),OFFSET('Sanitation Data'!$I$10,0,10*ROW('Sanitation Data'!I1)),NA())</f>
        <v>#N/A</v>
      </c>
      <c r="AX7" s="89" t="e">
        <f ca="true">+IF(AND(ISNUMBER(OFFSET('Sanitation Data'!$I$11,0,10*ROW('Sanitation Data'!I1))),'Data Summary'!DM7="Yes"),OFFSET('Sanitation Data'!$I$11,0,10*ROW('Sanitation Data'!I1)),NA())</f>
        <v>#N/A</v>
      </c>
      <c r="AY7" s="89" t="e">
        <f ca="true">+IF(AND(ISNUMBER(OFFSET('Sanitation Data'!$I$12,0,10*ROW('Sanitation Data'!I1))),'Data Summary'!DN7="Yes"),OFFSET('Sanitation Data'!$I$12,0,10*ROW('Sanitation Data'!I1)),NA())</f>
        <v>#N/A</v>
      </c>
      <c r="AZ7" s="90" t="e">
        <f ca="true">+IF(AND(ISNUMBER(OFFSET('Hygiene Data'!$D$5,0,10*ROW('Hygiene Data'!D1))),'Data Summary'!DO7="Yes"),OFFSET('Hygiene Data'!$D$5,0,10*ROW('Hygiene Data'!D1)),NA())</f>
        <v>#N/A</v>
      </c>
      <c r="BA7" s="90" t="e">
        <f ca="true">+IF(AND(ISNUMBER(OFFSET('Hygiene Data'!$D$7,0,10*ROW('Hygiene Data'!D1))),'Data Summary'!DP7="Yes"),OFFSET('Hygiene Data'!$D$7,0,10*ROW('Hygiene Data'!D1)),NA())</f>
        <v>#N/A</v>
      </c>
      <c r="BB7" s="90" t="e">
        <f ca="true">+IF(AND(ISNUMBER(OFFSET('Hygiene Data'!$D$9,0,10*ROW('Hygiene Data'!D1))),'Data Summary'!DQ7="Yes"),OFFSET('Hygiene Data'!$D$9,0,10*ROW('Hygiene Data'!D1)),NA())</f>
        <v>#N/A</v>
      </c>
      <c r="BC7" s="90" t="e">
        <f ca="true">+IF(AND(ISNUMBER(OFFSET('Hygiene Data'!$E$5,0,10*ROW('Hygiene Data'!E1))),'Data Summary'!DR7="Yes"),OFFSET('Hygiene Data'!$E$5,0,10*ROW('Hygiene Data'!E1)),NA())</f>
        <v>#N/A</v>
      </c>
      <c r="BD7" s="90" t="e">
        <f ca="true">+IF(AND(ISNUMBER(OFFSET('Hygiene Data'!$E$7,0,10*ROW('Hygiene Data'!E1))),'Data Summary'!DS7="Yes"),OFFSET('Hygiene Data'!$E$7,0,10*ROW('Hygiene Data'!E1)),NA())</f>
        <v>#N/A</v>
      </c>
      <c r="BE7" s="90" t="e">
        <f ca="true">+IF(AND(ISNUMBER(OFFSET('Hygiene Data'!$E$9,0,10*ROW('Hygiene Data'!E1))),'Data Summary'!DT7="Yes"),OFFSET('Hygiene Data'!$E$9,0,10*ROW('Hygiene Data'!E1)),NA())</f>
        <v>#N/A</v>
      </c>
      <c r="BF7" s="90" t="e">
        <f ca="true">+IF(AND(ISNUMBER(OFFSET('Hygiene Data'!$F$5,0,10*ROW('Hygiene Data'!F1))),'Data Summary'!DU7="Yes"),OFFSET('Hygiene Data'!$F$5,0,10*ROW('Hygiene Data'!F1)),NA())</f>
        <v>#N/A</v>
      </c>
      <c r="BG7" s="90" t="e">
        <f ca="true">+IF(AND(ISNUMBER(OFFSET('Hygiene Data'!$F$7,0,10*ROW('Hygiene Data'!F1))),'Data Summary'!DV7="Yes"),OFFSET('Hygiene Data'!$F$7,0,10*ROW('Hygiene Data'!F1)),NA())</f>
        <v>#N/A</v>
      </c>
      <c r="BH7" s="90" t="e">
        <f ca="true">+IF(AND(ISNUMBER(OFFSET('Hygiene Data'!$F$9,0,10*ROW('Hygiene Data'!F1))),'Data Summary'!DW7="Yes"),OFFSET('Hygiene Data'!$F$9,0,10*ROW('Hygiene Data'!F1)),NA())</f>
        <v>#N/A</v>
      </c>
      <c r="BI7" s="90" t="e">
        <f ca="true">+IF(AND(ISNUMBER(OFFSET('Hygiene Data'!$G$5,0,10*ROW('Hygiene Data'!G1))),'Data Summary'!DX7="Yes"),OFFSET('Hygiene Data'!$G$5,0,10*ROW('Hygiene Data'!G1)),NA())</f>
        <v>#N/A</v>
      </c>
      <c r="BJ7" s="90" t="e">
        <f ca="true">+IF(AND(ISNUMBER(OFFSET('Hygiene Data'!$G$7,0,10*ROW('Hygiene Data'!G1))),'Data Summary'!DY7="Yes"),OFFSET('Hygiene Data'!$G$7,0,10*ROW('Hygiene Data'!G1)),NA())</f>
        <v>#N/A</v>
      </c>
      <c r="BK7" s="90" t="e">
        <f ca="true">+IF(AND(ISNUMBER(OFFSET('Hygiene Data'!$G$9,0,10*ROW('Hygiene Data'!G1))),'Data Summary'!DZ7="Yes"),OFFSET('Hygiene Data'!$G$9,0,10*ROW('Hygiene Data'!G1)),NA())</f>
        <v>#N/A</v>
      </c>
      <c r="BL7" s="90" t="e">
        <f ca="true">+IF(AND(ISNUMBER(OFFSET('Hygiene Data'!$H$5,0,10*ROW('Hygiene Data'!H1))),'Data Summary'!EA7="Yes"),OFFSET('Hygiene Data'!$H$5,0,10*ROW('Hygiene Data'!H1)),NA())</f>
        <v>#N/A</v>
      </c>
      <c r="BM7" s="90" t="e">
        <f ca="true">+IF(AND(ISNUMBER(OFFSET('Hygiene Data'!$H$7,0,10*ROW('Hygiene Data'!H1))),'Data Summary'!EB7="Yes"),OFFSET('Hygiene Data'!$H$7,0,10*ROW('Hygiene Data'!H1)),NA())</f>
        <v>#N/A</v>
      </c>
      <c r="BN7" s="90" t="e">
        <f ca="true">+IF(AND(ISNUMBER(OFFSET('Hygiene Data'!$H$9,0,10*ROW('Hygiene Data'!H1))),'Data Summary'!EC7="Yes"),OFFSET('Hygiene Data'!$H$9,0,10*ROW('Hygiene Data'!H1)),NA())</f>
        <v>#N/A</v>
      </c>
      <c r="BO7" s="90" t="e">
        <f ca="true">+IF(AND(ISNUMBER(OFFSET('Hygiene Data'!$I$5,0,10*ROW('Hygiene Data'!I1))),'Data Summary'!ED7="Yes"),OFFSET('Hygiene Data'!$I$5,0,10*ROW('Hygiene Data'!I1)),NA())</f>
        <v>#N/A</v>
      </c>
      <c r="BP7" s="90" t="e">
        <f ca="true">+IF(AND(ISNUMBER(OFFSET('Hygiene Data'!$I$7,0,10*ROW('Hygiene Data'!I1))),'Data Summary'!EE7="Yes"),OFFSET('Hygiene Data'!$I$7,0,10*ROW('Hygiene Data'!I1)),NA())</f>
        <v>#N/A</v>
      </c>
      <c r="BQ7" s="90" t="e">
        <f ca="true">+IF(AND(ISNUMBER(OFFSET('Hygiene Data'!$I$9,0,10*ROW('Hygiene Data'!I1))),'Data Summary'!EF7="Yes"),OFFSET('Hygiene Data'!$I$9,0,10*ROW('Hygiene Data'!I1)),NA())</f>
        <v>#N/A</v>
      </c>
    </row>
    <row xmlns:x14ac="http://schemas.microsoft.com/office/spreadsheetml/2009/9/ac" r="8" x14ac:dyDescent="0.2">
      <c r="A8" s="324" t="str">
        <f ca="true">+RIGHT('Data Summary'!A8,LEN('Data Summary'!A8)-9)</f>
        <v>UIS</v>
      </c>
      <c r="B8" s="32" t="str">
        <f ca="true">+IF(ISTEXT('Data Summary'!B8),'Data Summary'!B8,"")</f>
        <v>Other</v>
      </c>
      <c r="C8" s="323">
        <f ca="true">+VALUE('Data Summary'!C8)</f>
        <v>2015</v>
      </c>
      <c r="D8" s="88" t="e">
        <f ca="true">+IF(AND(ISNUMBER(OFFSET('Water Data'!$D$4,0,10*ROW('Water Data'!D2))),'Data Summary'!BS8="Yes"),100-OFFSET('Water Data'!$D$4,0,10*ROW('Water Data'!D2)),NA())</f>
        <v>#N/A</v>
      </c>
      <c r="E8" s="88" t="e">
        <f ca="true">+IF(AND(ISNUMBER(OFFSET('Water Data'!$D$6,0,10*ROW('Water Data'!D2))),'Data Summary'!BT8="Yes"),OFFSET('Water Data'!$D$6,0,10*ROW('Water Data'!D2)),NA())</f>
        <v>#N/A</v>
      </c>
      <c r="F8" s="88" t="e">
        <f ca="true">+IF(AND(ISNUMBER(OFFSET('Water Data'!$D$9,0,10*ROW('Water Data'!D2))),'Data Summary'!BU8="Yes"),OFFSET('Water Data'!$D$9,0,10*ROW('Water Data'!D2)),NA())</f>
        <v>#N/A</v>
      </c>
      <c r="G8" s="88" t="e">
        <f ca="true">+IF(AND(ISNUMBER(OFFSET('Water Data'!$E$4,0,10*ROW('Water Data'!E2))),'Data Summary'!BV8="Yes"),100-OFFSET('Water Data'!$E$4,0,10*ROW('Water Data'!E2)),NA())</f>
        <v>#N/A</v>
      </c>
      <c r="H8" s="88" t="e">
        <f ca="true">+IF(AND(ISNUMBER(OFFSET('Water Data'!$E$6,0,10*ROW('Water Data'!E2))),'Data Summary'!BW8="Yes"),OFFSET('Water Data'!$E$6,0,10*ROW('Water Data'!E2)),NA())</f>
        <v>#N/A</v>
      </c>
      <c r="I8" s="88" t="e">
        <f ca="true">+IF(AND(ISNUMBER(OFFSET('Water Data'!$E$9,0,10*ROW('Water Data'!E2))),'Data Summary'!BX8="Yes"),OFFSET('Water Data'!$E$9,0,10*ROW('Water Data'!E2)),NA())</f>
        <v>#N/A</v>
      </c>
      <c r="J8" s="88" t="e">
        <f ca="true">+IF(AND(ISNUMBER(OFFSET('Water Data'!$F$4,0,10*ROW('Water Data'!F2))),'Data Summary'!BY8="Yes"),100-OFFSET('Water Data'!$F$4,0,10*ROW('Water Data'!F2)),NA())</f>
        <v>#N/A</v>
      </c>
      <c r="K8" s="88" t="e">
        <f ca="true">+IF(AND(ISNUMBER(OFFSET('Water Data'!$F$6,0,10*ROW('Water Data'!F2))),'Data Summary'!BZ8="Yes"),OFFSET('Water Data'!$F$6,0,10*ROW('Water Data'!F2)),NA())</f>
        <v>#N/A</v>
      </c>
      <c r="L8" s="88" t="e">
        <f ca="true">+IF(AND(ISNUMBER(OFFSET('Water Data'!$F$9,0,10*ROW('Water Data'!F2))),'Data Summary'!CA8="Yes"),OFFSET('Water Data'!$F$9,0,10*ROW('Water Data'!F2)),NA())</f>
        <v>#N/A</v>
      </c>
      <c r="M8" s="88" t="e">
        <f ca="true">+IF(AND(ISNUMBER(OFFSET('Water Data'!$G$4,0,10*ROW('Water Data'!G2))),'Data Summary'!CB8="Yes"),100-OFFSET('Water Data'!$G$4,0,10*ROW('Water Data'!G2)),NA())</f>
        <v>#N/A</v>
      </c>
      <c r="N8" s="88" t="e">
        <f ca="true">+IF(AND(ISNUMBER(OFFSET('Water Data'!$G$6,0,10*ROW('Water Data'!G2))),'Data Summary'!CC8="Yes"),OFFSET('Water Data'!$G$6,0,10*ROW('Water Data'!G2)),NA())</f>
        <v>#N/A</v>
      </c>
      <c r="O8" s="88" t="e">
        <f ca="true">+IF(AND(ISNUMBER(OFFSET('Water Data'!$G$9,0,10*ROW('Water Data'!G2))),'Data Summary'!CD8="Yes"),OFFSET('Water Data'!$G$9,0,10*ROW('Water Data'!G2)),NA())</f>
        <v>#N/A</v>
      </c>
      <c r="P8" s="88" t="e">
        <f ca="true">+IF(AND(ISNUMBER(OFFSET('Water Data'!$H$4,0,10*ROW('Water Data'!H2))),'Data Summary'!CE8="Yes"),100-OFFSET('Water Data'!$H$4,0,10*ROW('Water Data'!H2)),NA())</f>
        <v>#N/A</v>
      </c>
      <c r="Q8" s="88" t="e">
        <f ca="true">+IF(AND(ISNUMBER(OFFSET('Water Data'!$H$6,0,10*ROW('Water Data'!H2))),'Data Summary'!CF8="Yes"),OFFSET('Water Data'!$H$6,0,10*ROW('Water Data'!H2)),NA())</f>
        <v>#N/A</v>
      </c>
      <c r="R8" s="88" t="e">
        <f ca="true">+IF(AND(ISNUMBER(OFFSET('Water Data'!$H$9,0,10*ROW('Water Data'!H2))),'Data Summary'!CG8="Yes"),OFFSET('Water Data'!$H$9,0,10*ROW('Water Data'!H2)),NA())</f>
        <v>#N/A</v>
      </c>
      <c r="S8" s="88" t="e">
        <f ca="true">+IF(AND(ISNUMBER(OFFSET('Water Data'!$I$4,0,10*ROW('Water Data'!I2))),'Data Summary'!CH8="Yes"),100-OFFSET('Water Data'!$I$4,0,10*ROW('Water Data'!I2)),NA())</f>
        <v>#N/A</v>
      </c>
      <c r="T8" s="88" t="e">
        <f ca="true">+IF(AND(ISNUMBER(OFFSET('Water Data'!$I$6,0,10*ROW('Water Data'!I2))),'Data Summary'!CI8="Yes"),OFFSET('Water Data'!$I$6,0,10*ROW('Water Data'!I2)),NA())</f>
        <v>#N/A</v>
      </c>
      <c r="U8" s="88" t="e">
        <f ca="true">+IF(AND(ISNUMBER(OFFSET('Water Data'!$I$9,0,10*ROW('Water Data'!I2))),'Data Summary'!CJ8="Yes"),OFFSET('Water Data'!$I$9,0,10*ROW('Water Data'!I2)),NA())</f>
        <v>#N/A</v>
      </c>
      <c r="V8" s="89" t="e">
        <f ca="true">+IF(AND(ISNUMBER(OFFSET('Sanitation Data'!$D$4,0,10*ROW('Sanitation Data'!D2))),'Data Summary'!CK8="Yes"),100-OFFSET('Sanitation Data'!$D$4,0,10*ROW('Sanitation Data'!D2)),NA())</f>
        <v>#N/A</v>
      </c>
      <c r="W8" s="89" t="e">
        <f ca="true">+IF(AND(ISNUMBER(OFFSET('Sanitation Data'!$D$6,0,10*ROW('Sanitation Data'!D2))),'Data Summary'!CL8="Yes"),OFFSET('Sanitation Data'!$D$6,0,10*ROW('Sanitation Data'!D2)),NA())</f>
        <v>#N/A</v>
      </c>
      <c r="X8" s="89" t="e">
        <f ca="true">+IF(AND(ISNUMBER(OFFSET('Sanitation Data'!$D$10,0,10*ROW('Sanitation Data'!D2))),'Data Summary'!CM8="Yes"),OFFSET('Sanitation Data'!$D$10,0,10*ROW('Sanitation Data'!D2)),NA())</f>
        <v>#N/A</v>
      </c>
      <c r="Y8" s="89" t="e">
        <f ca="true">+IF(AND(ISNUMBER(OFFSET('Sanitation Data'!$D$11,0,10*ROW('Sanitation Data'!D2))),'Data Summary'!CN8="Yes"),OFFSET('Sanitation Data'!$D$11,0,10*ROW('Sanitation Data'!D2)),NA())</f>
        <v>#N/A</v>
      </c>
      <c r="Z8" s="89" t="e">
        <f ca="true">+IF(AND(ISNUMBER(OFFSET('Sanitation Data'!$D$12,0,10*ROW('Sanitation Data'!D2))),'Data Summary'!CO8="Yes"),OFFSET('Sanitation Data'!$D$12,0,10*ROW('Sanitation Data'!D2)),NA())</f>
        <v>#N/A</v>
      </c>
      <c r="AA8" s="89" t="e">
        <f ca="true">+IF(AND(ISNUMBER(OFFSET('Sanitation Data'!$E$4,0,10*ROW('Sanitation Data'!E2))),'Data Summary'!CP8="Yes"),100-OFFSET('Sanitation Data'!$E$4,0,10*ROW('Sanitation Data'!E2)),NA())</f>
        <v>#N/A</v>
      </c>
      <c r="AB8" s="89" t="e">
        <f ca="true">+IF(AND(ISNUMBER(OFFSET('Sanitation Data'!$E$6,0,10*ROW('Sanitation Data'!E2))),'Data Summary'!CQ8="Yes"),OFFSET('Sanitation Data'!$E$6,0,10*ROW('Sanitation Data'!E2)),NA())</f>
        <v>#N/A</v>
      </c>
      <c r="AC8" s="89" t="e">
        <f ca="true">+IF(AND(ISNUMBER(OFFSET('Sanitation Data'!$E$10,0,10*ROW('Sanitation Data'!E2))),'Data Summary'!CR8="Yes"),OFFSET('Sanitation Data'!$E$10,0,10*ROW('Sanitation Data'!E2)),NA())</f>
        <v>#N/A</v>
      </c>
      <c r="AD8" s="89" t="e">
        <f ca="true">+IF(AND(ISNUMBER(OFFSET('Sanitation Data'!$E$11,0,10*ROW('Sanitation Data'!E2))),'Data Summary'!CS8="Yes"),OFFSET('Sanitation Data'!$E$11,0,10*ROW('Sanitation Data'!E2)),NA())</f>
        <v>#N/A</v>
      </c>
      <c r="AE8" s="89" t="e">
        <f ca="true">+IF(AND(ISNUMBER(OFFSET('Sanitation Data'!$E$12,0,10*ROW('Sanitation Data'!E2))),'Data Summary'!CT8="Yes"),OFFSET('Sanitation Data'!$E$12,0,10*ROW('Sanitation Data'!E2)),NA())</f>
        <v>#N/A</v>
      </c>
      <c r="AF8" s="89" t="e">
        <f ca="true">+IF(AND(ISNUMBER(OFFSET('Sanitation Data'!$F$4,0,10*ROW('Sanitation Data'!F2))),'Data Summary'!CU8="Yes"),100-OFFSET('Sanitation Data'!$F$4,0,10*ROW('Sanitation Data'!F2)),NA())</f>
        <v>#N/A</v>
      </c>
      <c r="AG8" s="89" t="e">
        <f ca="true">+IF(AND(ISNUMBER(OFFSET('Sanitation Data'!$F$6,0,10*ROW('Sanitation Data'!F2))),'Data Summary'!CV8="Yes"),OFFSET('Sanitation Data'!$F$6,0,10*ROW('Sanitation Data'!F2)),NA())</f>
        <v>#N/A</v>
      </c>
      <c r="AH8" s="89" t="e">
        <f ca="true">+IF(AND(ISNUMBER(OFFSET('Sanitation Data'!$F$10,0,10*ROW('Sanitation Data'!F2))),'Data Summary'!CW8="Yes"),OFFSET('Sanitation Data'!$F$10,0,10*ROW('Sanitation Data'!F2)),NA())</f>
        <v>#N/A</v>
      </c>
      <c r="AI8" s="89" t="e">
        <f ca="true">+IF(AND(ISNUMBER(OFFSET('Sanitation Data'!$F$11,0,10*ROW('Sanitation Data'!F2))),'Data Summary'!CX8="Yes"),OFFSET('Sanitation Data'!$F$11,0,10*ROW('Sanitation Data'!F2)),NA())</f>
        <v>#N/A</v>
      </c>
      <c r="AJ8" s="89" t="e">
        <f ca="true">+IF(AND(ISNUMBER(OFFSET('Sanitation Data'!$F$12,0,10*ROW('Sanitation Data'!F2))),'Data Summary'!CY8="Yes"),OFFSET('Sanitation Data'!$F$12,0,10*ROW('Sanitation Data'!F2)),NA())</f>
        <v>#N/A</v>
      </c>
      <c r="AK8" s="89" t="e">
        <f ca="true">+IF(AND(ISNUMBER(OFFSET('Sanitation Data'!$G$4,0,10*ROW('Sanitation Data'!G2))),'Data Summary'!CZ8="Yes"),100-OFFSET('Sanitation Data'!$G$4,0,10*ROW('Sanitation Data'!G2)),NA())</f>
        <v>#N/A</v>
      </c>
      <c r="AL8" s="89" t="e">
        <f ca="true">+IF(AND(ISNUMBER(OFFSET('Sanitation Data'!$G$6,0,10*ROW('Sanitation Data'!G2))),'Data Summary'!DA8="Yes"),OFFSET('Sanitation Data'!$G$6,0,10*ROW('Sanitation Data'!G2)),NA())</f>
        <v>#N/A</v>
      </c>
      <c r="AM8" s="89" t="e">
        <f ca="true">+IF(AND(ISNUMBER(OFFSET('Sanitation Data'!$G$10,0,10*ROW('Sanitation Data'!G2))),'Data Summary'!DB8="Yes"),OFFSET('Sanitation Data'!$G$10,0,10*ROW('Sanitation Data'!G2)),NA())</f>
        <v>#N/A</v>
      </c>
      <c r="AN8" s="89" t="e">
        <f ca="true">+IF(AND(ISNUMBER(OFFSET('Sanitation Data'!$G$11,0,10*ROW('Sanitation Data'!G2))),'Data Summary'!DC8="Yes"),OFFSET('Sanitation Data'!$G$11,0,10*ROW('Sanitation Data'!G2)),NA())</f>
        <v>#N/A</v>
      </c>
      <c r="AO8" s="89" t="e">
        <f ca="true">+IF(AND(ISNUMBER(OFFSET('Sanitation Data'!$G$12,0,10*ROW('Sanitation Data'!G2))),'Data Summary'!DD8="Yes"),OFFSET('Sanitation Data'!$G$12,0,10*ROW('Sanitation Data'!G2)),NA())</f>
        <v>#N/A</v>
      </c>
      <c r="AP8" s="89" t="e">
        <f ca="true">+IF(AND(ISNUMBER(OFFSET('Sanitation Data'!$H$4,0,10*ROW('Sanitation Data'!H2))),'Data Summary'!DE8="Yes"),100-OFFSET('Sanitation Data'!$H$4,0,10*ROW('Sanitation Data'!H2)),NA())</f>
        <v>#N/A</v>
      </c>
      <c r="AQ8" s="89" t="e">
        <f ca="true">+IF(AND(ISNUMBER(OFFSET('Sanitation Data'!$H$6,0,10*ROW('Sanitation Data'!H2))),'Data Summary'!DF8="Yes"),OFFSET('Sanitation Data'!$H$6,0,10*ROW('Sanitation Data'!H2)),NA())</f>
        <v>#N/A</v>
      </c>
      <c r="AR8" s="89" t="e">
        <f ca="true">+IF(AND(ISNUMBER(OFFSET('Sanitation Data'!$H$10,0,10*ROW('Sanitation Data'!H2))),'Data Summary'!DG8="Yes"),OFFSET('Sanitation Data'!$H$10,0,10*ROW('Sanitation Data'!H2)),NA())</f>
        <v>#N/A</v>
      </c>
      <c r="AS8" s="89" t="e">
        <f ca="true">+IF(AND(ISNUMBER(OFFSET('Sanitation Data'!$H$11,0,10*ROW('Sanitation Data'!H2))),'Data Summary'!DH8="Yes"),OFFSET('Sanitation Data'!$H$11,0,10*ROW('Sanitation Data'!H2)),NA())</f>
        <v>#N/A</v>
      </c>
      <c r="AT8" s="89" t="e">
        <f ca="true">+IF(AND(ISNUMBER(OFFSET('Sanitation Data'!$H$12,0,10*ROW('Sanitation Data'!H2))),'Data Summary'!DI8="Yes"),OFFSET('Sanitation Data'!$H$12,0,10*ROW('Sanitation Data'!H2)),NA())</f>
        <v>#N/A</v>
      </c>
      <c r="AU8" s="89" t="e">
        <f ca="true">+IF(AND(ISNUMBER(OFFSET('Sanitation Data'!$I$4,0,10*ROW('Sanitation Data'!I2))),'Data Summary'!DJ8="Yes"),100-OFFSET('Sanitation Data'!$I$4,0,10*ROW('Sanitation Data'!I2)),NA())</f>
        <v>#N/A</v>
      </c>
      <c r="AV8" s="89" t="e">
        <f ca="true">+IF(AND(ISNUMBER(OFFSET('Sanitation Data'!$I$6,0,10*ROW('Sanitation Data'!I2))),'Data Summary'!DK8="Yes"),OFFSET('Sanitation Data'!$I$6,0,10*ROW('Sanitation Data'!I2)),NA())</f>
        <v>#N/A</v>
      </c>
      <c r="AW8" s="89" t="e">
        <f ca="true">+IF(AND(ISNUMBER(OFFSET('Sanitation Data'!$I$10,0,10*ROW('Sanitation Data'!I2))),'Data Summary'!DL8="Yes"),OFFSET('Sanitation Data'!$I$10,0,10*ROW('Sanitation Data'!I2)),NA())</f>
        <v>#N/A</v>
      </c>
      <c r="AX8" s="89" t="e">
        <f ca="true">+IF(AND(ISNUMBER(OFFSET('Sanitation Data'!$I$11,0,10*ROW('Sanitation Data'!I2))),'Data Summary'!DM8="Yes"),OFFSET('Sanitation Data'!$I$11,0,10*ROW('Sanitation Data'!I2)),NA())</f>
        <v>#N/A</v>
      </c>
      <c r="AY8" s="89" t="e">
        <f ca="true">+IF(AND(ISNUMBER(OFFSET('Sanitation Data'!$I$12,0,10*ROW('Sanitation Data'!I2))),'Data Summary'!DN8="Yes"),OFFSET('Sanitation Data'!$I$12,0,10*ROW('Sanitation Data'!I2)),NA())</f>
        <v>#N/A</v>
      </c>
      <c r="AZ8" s="90" t="e">
        <f ca="true">+IF(AND(ISNUMBER(OFFSET('Hygiene Data'!$D$5,0,10*ROW('Hygiene Data'!D2))),'Data Summary'!DO8="Yes"),OFFSET('Hygiene Data'!$D$5,0,10*ROW('Hygiene Data'!D2)),NA())</f>
        <v>#N/A</v>
      </c>
      <c r="BA8" s="90" t="e">
        <f ca="true">+IF(AND(ISNUMBER(OFFSET('Hygiene Data'!$D$7,0,10*ROW('Hygiene Data'!D2))),'Data Summary'!DP8="Yes"),OFFSET('Hygiene Data'!$D$7,0,10*ROW('Hygiene Data'!D2)),NA())</f>
        <v>#N/A</v>
      </c>
      <c r="BB8" s="90">
        <f ca="true">+IF(AND(ISNUMBER(OFFSET('Hygiene Data'!$D$9,0,10*ROW('Hygiene Data'!D2))),'Data Summary'!DQ8="Yes"),OFFSET('Hygiene Data'!$D$9,0,10*ROW('Hygiene Data'!D2)),NA())</f>
        <v>64.273768878324148</v>
      </c>
      <c r="BC8" s="90" t="e">
        <f ca="true">+IF(AND(ISNUMBER(OFFSET('Hygiene Data'!$E$5,0,10*ROW('Hygiene Data'!E2))),'Data Summary'!DR8="Yes"),OFFSET('Hygiene Data'!$E$5,0,10*ROW('Hygiene Data'!E2)),NA())</f>
        <v>#N/A</v>
      </c>
      <c r="BD8" s="90" t="e">
        <f ca="true">+IF(AND(ISNUMBER(OFFSET('Hygiene Data'!$E$7,0,10*ROW('Hygiene Data'!E2))),'Data Summary'!DS8="Yes"),OFFSET('Hygiene Data'!$E$7,0,10*ROW('Hygiene Data'!E2)),NA())</f>
        <v>#N/A</v>
      </c>
      <c r="BE8" s="90" t="e">
        <f ca="true">+IF(AND(ISNUMBER(OFFSET('Hygiene Data'!$E$9,0,10*ROW('Hygiene Data'!E2))),'Data Summary'!DT8="Yes"),OFFSET('Hygiene Data'!$E$9,0,10*ROW('Hygiene Data'!E2)),NA())</f>
        <v>#N/A</v>
      </c>
      <c r="BF8" s="90" t="e">
        <f ca="true">+IF(AND(ISNUMBER(OFFSET('Hygiene Data'!$F$5,0,10*ROW('Hygiene Data'!F2))),'Data Summary'!DU8="Yes"),OFFSET('Hygiene Data'!$F$5,0,10*ROW('Hygiene Data'!F2)),NA())</f>
        <v>#N/A</v>
      </c>
      <c r="BG8" s="90" t="e">
        <f ca="true">+IF(AND(ISNUMBER(OFFSET('Hygiene Data'!$F$7,0,10*ROW('Hygiene Data'!F2))),'Data Summary'!DV8="Yes"),OFFSET('Hygiene Data'!$F$7,0,10*ROW('Hygiene Data'!F2)),NA())</f>
        <v>#N/A</v>
      </c>
      <c r="BH8" s="90" t="e">
        <f ca="true">+IF(AND(ISNUMBER(OFFSET('Hygiene Data'!$F$9,0,10*ROW('Hygiene Data'!F2))),'Data Summary'!DW8="Yes"),OFFSET('Hygiene Data'!$F$9,0,10*ROW('Hygiene Data'!F2)),NA())</f>
        <v>#N/A</v>
      </c>
      <c r="BI8" s="90" t="e">
        <f ca="true">+IF(AND(ISNUMBER(OFFSET('Hygiene Data'!$G$5,0,10*ROW('Hygiene Data'!G2))),'Data Summary'!DX8="Yes"),OFFSET('Hygiene Data'!$G$5,0,10*ROW('Hygiene Data'!G2)),NA())</f>
        <v>#N/A</v>
      </c>
      <c r="BJ8" s="90" t="e">
        <f ca="true">+IF(AND(ISNUMBER(OFFSET('Hygiene Data'!$G$7,0,10*ROW('Hygiene Data'!G2))),'Data Summary'!DY8="Yes"),OFFSET('Hygiene Data'!$G$7,0,10*ROW('Hygiene Data'!G2)),NA())</f>
        <v>#N/A</v>
      </c>
      <c r="BK8" s="90" t="e">
        <f ca="true">+IF(AND(ISNUMBER(OFFSET('Hygiene Data'!$G$9,0,10*ROW('Hygiene Data'!G2))),'Data Summary'!DZ8="Yes"),OFFSET('Hygiene Data'!$G$9,0,10*ROW('Hygiene Data'!G2)),NA())</f>
        <v>#N/A</v>
      </c>
      <c r="BL8" s="90" t="e">
        <f ca="true">+IF(AND(ISNUMBER(OFFSET('Hygiene Data'!$H$5,0,10*ROW('Hygiene Data'!H2))),'Data Summary'!EA8="Yes"),OFFSET('Hygiene Data'!$H$5,0,10*ROW('Hygiene Data'!H2)),NA())</f>
        <v>#N/A</v>
      </c>
      <c r="BM8" s="90" t="e">
        <f ca="true">+IF(AND(ISNUMBER(OFFSET('Hygiene Data'!$H$7,0,10*ROW('Hygiene Data'!H2))),'Data Summary'!EB8="Yes"),OFFSET('Hygiene Data'!$H$7,0,10*ROW('Hygiene Data'!H2)),NA())</f>
        <v>#N/A</v>
      </c>
      <c r="BN8" s="90">
        <f ca="true">+IF(AND(ISNUMBER(OFFSET('Hygiene Data'!$H$9,0,10*ROW('Hygiene Data'!H2))),'Data Summary'!EC8="Yes"),OFFSET('Hygiene Data'!$H$9,0,10*ROW('Hygiene Data'!H2)),NA())</f>
        <v>62.642310000000002</v>
      </c>
      <c r="BO8" s="90" t="e">
        <f ca="true">+IF(AND(ISNUMBER(OFFSET('Hygiene Data'!$I$5,0,10*ROW('Hygiene Data'!I2))),'Data Summary'!ED8="Yes"),OFFSET('Hygiene Data'!$I$5,0,10*ROW('Hygiene Data'!I2)),NA())</f>
        <v>#N/A</v>
      </c>
      <c r="BP8" s="90" t="e">
        <f ca="true">+IF(AND(ISNUMBER(OFFSET('Hygiene Data'!$I$7,0,10*ROW('Hygiene Data'!I2))),'Data Summary'!EE8="Yes"),OFFSET('Hygiene Data'!$I$7,0,10*ROW('Hygiene Data'!I2)),NA())</f>
        <v>#N/A</v>
      </c>
      <c r="BQ8" s="90">
        <f ca="true">+IF(AND(ISNUMBER(OFFSET('Hygiene Data'!$I$9,0,10*ROW('Hygiene Data'!I2))),'Data Summary'!EF8="Yes"),OFFSET('Hygiene Data'!$I$9,0,10*ROW('Hygiene Data'!I2)),NA())</f>
        <v>72.254260000000016</v>
      </c>
    </row>
    <row xmlns:x14ac="http://schemas.microsoft.com/office/spreadsheetml/2009/9/ac" r="9" x14ac:dyDescent="0.2">
      <c r="A9" s="324" t="str">
        <f ca="true">+RIGHT('Data Summary'!A9,LEN('Data Summary'!A9)-9)</f>
        <v>EMIS</v>
      </c>
      <c r="B9" s="32" t="str">
        <f ca="true">+IF(ISTEXT('Data Summary'!B9),'Data Summary'!B9,"")</f>
        <v>EMIS</v>
      </c>
      <c r="C9" s="323">
        <f ca="true">+VALUE('Data Summary'!C9)</f>
        <v>2016</v>
      </c>
      <c r="D9" s="88">
        <f ca="true">+IF(AND(ISNUMBER(OFFSET('Water Data'!$D$4,0,10*ROW('Water Data'!D3))),'Data Summary'!BS9="Yes"),100-OFFSET('Water Data'!$D$4,0,10*ROW('Water Data'!D3)),NA())</f>
        <v>92.496487669477958</v>
      </c>
      <c r="E9" s="88">
        <f ca="true">+IF(AND(ISNUMBER(OFFSET('Water Data'!$D$6,0,10*ROW('Water Data'!D3))),'Data Summary'!BT9="Yes"),OFFSET('Water Data'!$D$6,0,10*ROW('Water Data'!D3)),NA())</f>
        <v>61.810627735667765</v>
      </c>
      <c r="F9" s="88">
        <f ca="true">+IF(AND(ISNUMBER(OFFSET('Water Data'!$D$9,0,10*ROW('Water Data'!D3))),'Data Summary'!BU9="Yes"),OFFSET('Water Data'!$D$9,0,10*ROW('Water Data'!D3)),NA())</f>
        <v>50.307117017188006</v>
      </c>
      <c r="G9" s="88" t="e">
        <f ca="true">+IF(AND(ISNUMBER(OFFSET('Water Data'!$E$4,0,10*ROW('Water Data'!E3))),'Data Summary'!BV9="Yes"),100-OFFSET('Water Data'!$E$4,0,10*ROW('Water Data'!E3)),NA())</f>
        <v>#N/A</v>
      </c>
      <c r="H9" s="88" t="e">
        <f ca="true">+IF(AND(ISNUMBER(OFFSET('Water Data'!$E$6,0,10*ROW('Water Data'!E3))),'Data Summary'!BW9="Yes"),OFFSET('Water Data'!$E$6,0,10*ROW('Water Data'!E3)),NA())</f>
        <v>#N/A</v>
      </c>
      <c r="I9" s="88" t="e">
        <f ca="true">+IF(AND(ISNUMBER(OFFSET('Water Data'!$E$9,0,10*ROW('Water Data'!E3))),'Data Summary'!BX9="Yes"),OFFSET('Water Data'!$E$9,0,10*ROW('Water Data'!E3)),NA())</f>
        <v>#N/A</v>
      </c>
      <c r="J9" s="88" t="e">
        <f ca="true">+IF(AND(ISNUMBER(OFFSET('Water Data'!$F$4,0,10*ROW('Water Data'!F3))),'Data Summary'!BY9="Yes"),100-OFFSET('Water Data'!$F$4,0,10*ROW('Water Data'!F3)),NA())</f>
        <v>#N/A</v>
      </c>
      <c r="K9" s="88" t="e">
        <f ca="true">+IF(AND(ISNUMBER(OFFSET('Water Data'!$F$6,0,10*ROW('Water Data'!F3))),'Data Summary'!BZ9="Yes"),OFFSET('Water Data'!$F$6,0,10*ROW('Water Data'!F3)),NA())</f>
        <v>#N/A</v>
      </c>
      <c r="L9" s="88" t="e">
        <f ca="true">+IF(AND(ISNUMBER(OFFSET('Water Data'!$F$9,0,10*ROW('Water Data'!F3))),'Data Summary'!CA9="Yes"),OFFSET('Water Data'!$F$9,0,10*ROW('Water Data'!F3)),NA())</f>
        <v>#N/A</v>
      </c>
      <c r="M9" s="88" t="e">
        <f ca="true">+IF(AND(ISNUMBER(OFFSET('Water Data'!$G$4,0,10*ROW('Water Data'!G3))),'Data Summary'!CB9="Yes"),100-OFFSET('Water Data'!$G$4,0,10*ROW('Water Data'!G3)),NA())</f>
        <v>#N/A</v>
      </c>
      <c r="N9" s="88" t="e">
        <f ca="true">+IF(AND(ISNUMBER(OFFSET('Water Data'!$G$6,0,10*ROW('Water Data'!G3))),'Data Summary'!CC9="Yes"),OFFSET('Water Data'!$G$6,0,10*ROW('Water Data'!G3)),NA())</f>
        <v>#N/A</v>
      </c>
      <c r="O9" s="88" t="e">
        <f ca="true">+IF(AND(ISNUMBER(OFFSET('Water Data'!$G$9,0,10*ROW('Water Data'!G3))),'Data Summary'!CD9="Yes"),OFFSET('Water Data'!$G$9,0,10*ROW('Water Data'!G3)),NA())</f>
        <v>#N/A</v>
      </c>
      <c r="P9" s="88">
        <f ca="true">+IF(AND(ISNUMBER(OFFSET('Water Data'!$H$4,0,10*ROW('Water Data'!H3))),'Data Summary'!CE9="Yes"),100-OFFSET('Water Data'!$H$4,0,10*ROW('Water Data'!H3)),NA())</f>
        <v>91.8</v>
      </c>
      <c r="Q9" s="88">
        <f ca="true">+IF(AND(ISNUMBER(OFFSET('Water Data'!$H$6,0,10*ROW('Water Data'!H3))),'Data Summary'!CF9="Yes"),OFFSET('Water Data'!$H$6,0,10*ROW('Water Data'!H3)),NA())</f>
        <v>60.199999999999996</v>
      </c>
      <c r="R9" s="88">
        <f ca="true">+IF(AND(ISNUMBER(OFFSET('Water Data'!$H$9,0,10*ROW('Water Data'!H3))),'Data Summary'!CG9="Yes"),OFFSET('Water Data'!$H$9,0,10*ROW('Water Data'!H3)),NA())</f>
        <v>48.701799999999999</v>
      </c>
      <c r="S9" s="88">
        <f ca="true">+IF(AND(ISNUMBER(OFFSET('Water Data'!$I$4,0,10*ROW('Water Data'!I3))),'Data Summary'!CH9="Yes"),100-OFFSET('Water Data'!$I$4,0,10*ROW('Water Data'!I3)),NA())</f>
        <v>95.8</v>
      </c>
      <c r="T9" s="88">
        <f ca="true">+IF(AND(ISNUMBER(OFFSET('Water Data'!$I$6,0,10*ROW('Water Data'!I3))),'Data Summary'!CI9="Yes"),OFFSET('Water Data'!$I$6,0,10*ROW('Water Data'!I3)),NA())</f>
        <v>69.45</v>
      </c>
      <c r="U9" s="88">
        <f ca="true">+IF(AND(ISNUMBER(OFFSET('Water Data'!$I$9,0,10*ROW('Water Data'!I3))),'Data Summary'!CJ9="Yes"),OFFSET('Water Data'!$I$9,0,10*ROW('Water Data'!I3)),NA())</f>
        <v>57.921300000000002</v>
      </c>
      <c r="V9" s="89" t="e">
        <f ca="true">+IF(AND(ISNUMBER(OFFSET('Sanitation Data'!$D$4,0,10*ROW('Sanitation Data'!D3))),'Data Summary'!CK9="Yes"),100-OFFSET('Sanitation Data'!$D$4,0,10*ROW('Sanitation Data'!D3)),NA())</f>
        <v>#N/A</v>
      </c>
      <c r="W9" s="89" t="e">
        <f ca="true">+IF(AND(ISNUMBER(OFFSET('Sanitation Data'!$D$6,0,10*ROW('Sanitation Data'!D3))),'Data Summary'!CL9="Yes"),OFFSET('Sanitation Data'!$D$6,0,10*ROW('Sanitation Data'!D3)),NA())</f>
        <v>#N/A</v>
      </c>
      <c r="X9" s="89" t="e">
        <f ca="true">+IF(AND(ISNUMBER(OFFSET('Sanitation Data'!$D$10,0,10*ROW('Sanitation Data'!D3))),'Data Summary'!CM9="Yes"),OFFSET('Sanitation Data'!$D$10,0,10*ROW('Sanitation Data'!D3)),NA())</f>
        <v>#N/A</v>
      </c>
      <c r="Y9" s="89" t="e">
        <f ca="true">+IF(AND(ISNUMBER(OFFSET('Sanitation Data'!$D$11,0,10*ROW('Sanitation Data'!D3))),'Data Summary'!CN9="Yes"),OFFSET('Sanitation Data'!$D$11,0,10*ROW('Sanitation Data'!D3)),NA())</f>
        <v>#N/A</v>
      </c>
      <c r="Z9" s="89" t="e">
        <f ca="true">+IF(AND(ISNUMBER(OFFSET('Sanitation Data'!$D$12,0,10*ROW('Sanitation Data'!D3))),'Data Summary'!CO9="Yes"),OFFSET('Sanitation Data'!$D$12,0,10*ROW('Sanitation Data'!D3)),NA())</f>
        <v>#N/A</v>
      </c>
      <c r="AA9" s="89" t="e">
        <f ca="true">+IF(AND(ISNUMBER(OFFSET('Sanitation Data'!$E$4,0,10*ROW('Sanitation Data'!E3))),'Data Summary'!CP9="Yes"),100-OFFSET('Sanitation Data'!$E$4,0,10*ROW('Sanitation Data'!E3)),NA())</f>
        <v>#N/A</v>
      </c>
      <c r="AB9" s="89" t="e">
        <f ca="true">+IF(AND(ISNUMBER(OFFSET('Sanitation Data'!$E$6,0,10*ROW('Sanitation Data'!E3))),'Data Summary'!CQ9="Yes"),OFFSET('Sanitation Data'!$E$6,0,10*ROW('Sanitation Data'!E3)),NA())</f>
        <v>#N/A</v>
      </c>
      <c r="AC9" s="89" t="e">
        <f ca="true">+IF(AND(ISNUMBER(OFFSET('Sanitation Data'!$E$10,0,10*ROW('Sanitation Data'!E3))),'Data Summary'!CR9="Yes"),OFFSET('Sanitation Data'!$E$10,0,10*ROW('Sanitation Data'!E3)),NA())</f>
        <v>#N/A</v>
      </c>
      <c r="AD9" s="89" t="e">
        <f ca="true">+IF(AND(ISNUMBER(OFFSET('Sanitation Data'!$E$11,0,10*ROW('Sanitation Data'!E3))),'Data Summary'!CS9="Yes"),OFFSET('Sanitation Data'!$E$11,0,10*ROW('Sanitation Data'!E3)),NA())</f>
        <v>#N/A</v>
      </c>
      <c r="AE9" s="89" t="e">
        <f ca="true">+IF(AND(ISNUMBER(OFFSET('Sanitation Data'!$E$12,0,10*ROW('Sanitation Data'!E3))),'Data Summary'!CT9="Yes"),OFFSET('Sanitation Data'!$E$12,0,10*ROW('Sanitation Data'!E3)),NA())</f>
        <v>#N/A</v>
      </c>
      <c r="AF9" s="89" t="e">
        <f ca="true">+IF(AND(ISNUMBER(OFFSET('Sanitation Data'!$F$4,0,10*ROW('Sanitation Data'!F3))),'Data Summary'!CU9="Yes"),100-OFFSET('Sanitation Data'!$F$4,0,10*ROW('Sanitation Data'!F3)),NA())</f>
        <v>#N/A</v>
      </c>
      <c r="AG9" s="89" t="e">
        <f ca="true">+IF(AND(ISNUMBER(OFFSET('Sanitation Data'!$F$6,0,10*ROW('Sanitation Data'!F3))),'Data Summary'!CV9="Yes"),OFFSET('Sanitation Data'!$F$6,0,10*ROW('Sanitation Data'!F3)),NA())</f>
        <v>#N/A</v>
      </c>
      <c r="AH9" s="89" t="e">
        <f ca="true">+IF(AND(ISNUMBER(OFFSET('Sanitation Data'!$F$10,0,10*ROW('Sanitation Data'!F3))),'Data Summary'!CW9="Yes"),OFFSET('Sanitation Data'!$F$10,0,10*ROW('Sanitation Data'!F3)),NA())</f>
        <v>#N/A</v>
      </c>
      <c r="AI9" s="89" t="e">
        <f ca="true">+IF(AND(ISNUMBER(OFFSET('Sanitation Data'!$F$11,0,10*ROW('Sanitation Data'!F3))),'Data Summary'!CX9="Yes"),OFFSET('Sanitation Data'!$F$11,0,10*ROW('Sanitation Data'!F3)),NA())</f>
        <v>#N/A</v>
      </c>
      <c r="AJ9" s="89" t="e">
        <f ca="true">+IF(AND(ISNUMBER(OFFSET('Sanitation Data'!$F$12,0,10*ROW('Sanitation Data'!F3))),'Data Summary'!CY9="Yes"),OFFSET('Sanitation Data'!$F$12,0,10*ROW('Sanitation Data'!F3)),NA())</f>
        <v>#N/A</v>
      </c>
      <c r="AK9" s="89" t="e">
        <f ca="true">+IF(AND(ISNUMBER(OFFSET('Sanitation Data'!$G$4,0,10*ROW('Sanitation Data'!G3))),'Data Summary'!CZ9="Yes"),100-OFFSET('Sanitation Data'!$G$4,0,10*ROW('Sanitation Data'!G3)),NA())</f>
        <v>#N/A</v>
      </c>
      <c r="AL9" s="89" t="e">
        <f ca="true">+IF(AND(ISNUMBER(OFFSET('Sanitation Data'!$G$6,0,10*ROW('Sanitation Data'!G3))),'Data Summary'!DA9="Yes"),OFFSET('Sanitation Data'!$G$6,0,10*ROW('Sanitation Data'!G3)),NA())</f>
        <v>#N/A</v>
      </c>
      <c r="AM9" s="89" t="e">
        <f ca="true">+IF(AND(ISNUMBER(OFFSET('Sanitation Data'!$G$10,0,10*ROW('Sanitation Data'!G3))),'Data Summary'!DB9="Yes"),OFFSET('Sanitation Data'!$G$10,0,10*ROW('Sanitation Data'!G3)),NA())</f>
        <v>#N/A</v>
      </c>
      <c r="AN9" s="89" t="e">
        <f ca="true">+IF(AND(ISNUMBER(OFFSET('Sanitation Data'!$G$11,0,10*ROW('Sanitation Data'!G3))),'Data Summary'!DC9="Yes"),OFFSET('Sanitation Data'!$G$11,0,10*ROW('Sanitation Data'!G3)),NA())</f>
        <v>#N/A</v>
      </c>
      <c r="AO9" s="89" t="e">
        <f ca="true">+IF(AND(ISNUMBER(OFFSET('Sanitation Data'!$G$12,0,10*ROW('Sanitation Data'!G3))),'Data Summary'!DD9="Yes"),OFFSET('Sanitation Data'!$G$12,0,10*ROW('Sanitation Data'!G3)),NA())</f>
        <v>#N/A</v>
      </c>
      <c r="AP9" s="89" t="e">
        <f ca="true">+IF(AND(ISNUMBER(OFFSET('Sanitation Data'!$H$4,0,10*ROW('Sanitation Data'!H3))),'Data Summary'!DE9="Yes"),100-OFFSET('Sanitation Data'!$H$4,0,10*ROW('Sanitation Data'!H3)),NA())</f>
        <v>#N/A</v>
      </c>
      <c r="AQ9" s="89" t="e">
        <f ca="true">+IF(AND(ISNUMBER(OFFSET('Sanitation Data'!$H$6,0,10*ROW('Sanitation Data'!H3))),'Data Summary'!DF9="Yes"),OFFSET('Sanitation Data'!$H$6,0,10*ROW('Sanitation Data'!H3)),NA())</f>
        <v>#N/A</v>
      </c>
      <c r="AR9" s="89" t="e">
        <f ca="true">+IF(AND(ISNUMBER(OFFSET('Sanitation Data'!$H$10,0,10*ROW('Sanitation Data'!H3))),'Data Summary'!DG9="Yes"),OFFSET('Sanitation Data'!$H$10,0,10*ROW('Sanitation Data'!H3)),NA())</f>
        <v>#N/A</v>
      </c>
      <c r="AS9" s="89" t="e">
        <f ca="true">+IF(AND(ISNUMBER(OFFSET('Sanitation Data'!$H$11,0,10*ROW('Sanitation Data'!H3))),'Data Summary'!DH9="Yes"),OFFSET('Sanitation Data'!$H$11,0,10*ROW('Sanitation Data'!H3)),NA())</f>
        <v>#N/A</v>
      </c>
      <c r="AT9" s="89" t="e">
        <f ca="true">+IF(AND(ISNUMBER(OFFSET('Sanitation Data'!$H$12,0,10*ROW('Sanitation Data'!H3))),'Data Summary'!DI9="Yes"),OFFSET('Sanitation Data'!$H$12,0,10*ROW('Sanitation Data'!H3)),NA())</f>
        <v>#N/A</v>
      </c>
      <c r="AU9" s="89" t="e">
        <f ca="true">+IF(AND(ISNUMBER(OFFSET('Sanitation Data'!$I$4,0,10*ROW('Sanitation Data'!I3))),'Data Summary'!DJ9="Yes"),100-OFFSET('Sanitation Data'!$I$4,0,10*ROW('Sanitation Data'!I3)),NA())</f>
        <v>#N/A</v>
      </c>
      <c r="AV9" s="89" t="e">
        <f ca="true">+IF(AND(ISNUMBER(OFFSET('Sanitation Data'!$I$6,0,10*ROW('Sanitation Data'!I3))),'Data Summary'!DK9="Yes"),OFFSET('Sanitation Data'!$I$6,0,10*ROW('Sanitation Data'!I3)),NA())</f>
        <v>#N/A</v>
      </c>
      <c r="AW9" s="89" t="e">
        <f ca="true">+IF(AND(ISNUMBER(OFFSET('Sanitation Data'!$I$10,0,10*ROW('Sanitation Data'!I3))),'Data Summary'!DL9="Yes"),OFFSET('Sanitation Data'!$I$10,0,10*ROW('Sanitation Data'!I3)),NA())</f>
        <v>#N/A</v>
      </c>
      <c r="AX9" s="89" t="e">
        <f ca="true">+IF(AND(ISNUMBER(OFFSET('Sanitation Data'!$I$11,0,10*ROW('Sanitation Data'!I3))),'Data Summary'!DM9="Yes"),OFFSET('Sanitation Data'!$I$11,0,10*ROW('Sanitation Data'!I3)),NA())</f>
        <v>#N/A</v>
      </c>
      <c r="AY9" s="89" t="e">
        <f ca="true">+IF(AND(ISNUMBER(OFFSET('Sanitation Data'!$I$12,0,10*ROW('Sanitation Data'!I3))),'Data Summary'!DN9="Yes"),OFFSET('Sanitation Data'!$I$12,0,10*ROW('Sanitation Data'!I3)),NA())</f>
        <v>#N/A</v>
      </c>
      <c r="AZ9" s="90">
        <f ca="true">+IF(AND(ISNUMBER(OFFSET('Hygiene Data'!$D$5,0,10*ROW('Hygiene Data'!D3))),'Data Summary'!DO9="Yes"),OFFSET('Hygiene Data'!$D$5,0,10*ROW('Hygiene Data'!D3)),NA())</f>
        <v>76.671548055137961</v>
      </c>
      <c r="BA9" s="90">
        <f ca="true">+IF(AND(ISNUMBER(OFFSET('Hygiene Data'!$D$7,0,10*ROW('Hygiene Data'!D3))),'Data Summary'!DP9="Yes"),OFFSET('Hygiene Data'!$D$7,0,10*ROW('Hygiene Data'!D3)),NA())</f>
        <v>62.407336904736688</v>
      </c>
      <c r="BB9" s="90" t="e">
        <f ca="true">+IF(AND(ISNUMBER(OFFSET('Hygiene Data'!$D$9,0,10*ROW('Hygiene Data'!D3))),'Data Summary'!DQ9="Yes"),OFFSET('Hygiene Data'!$D$9,0,10*ROW('Hygiene Data'!D3)),NA())</f>
        <v>#N/A</v>
      </c>
      <c r="BC9" s="90" t="e">
        <f ca="true">+IF(AND(ISNUMBER(OFFSET('Hygiene Data'!$E$5,0,10*ROW('Hygiene Data'!E3))),'Data Summary'!DR9="Yes"),OFFSET('Hygiene Data'!$E$5,0,10*ROW('Hygiene Data'!E3)),NA())</f>
        <v>#N/A</v>
      </c>
      <c r="BD9" s="90" t="e">
        <f ca="true">+IF(AND(ISNUMBER(OFFSET('Hygiene Data'!$E$7,0,10*ROW('Hygiene Data'!E3))),'Data Summary'!DS9="Yes"),OFFSET('Hygiene Data'!$E$7,0,10*ROW('Hygiene Data'!E3)),NA())</f>
        <v>#N/A</v>
      </c>
      <c r="BE9" s="90" t="e">
        <f ca="true">+IF(AND(ISNUMBER(OFFSET('Hygiene Data'!$E$9,0,10*ROW('Hygiene Data'!E3))),'Data Summary'!DT9="Yes"),OFFSET('Hygiene Data'!$E$9,0,10*ROW('Hygiene Data'!E3)),NA())</f>
        <v>#N/A</v>
      </c>
      <c r="BF9" s="90" t="e">
        <f ca="true">+IF(AND(ISNUMBER(OFFSET('Hygiene Data'!$F$5,0,10*ROW('Hygiene Data'!F3))),'Data Summary'!DU9="Yes"),OFFSET('Hygiene Data'!$F$5,0,10*ROW('Hygiene Data'!F3)),NA())</f>
        <v>#N/A</v>
      </c>
      <c r="BG9" s="90" t="e">
        <f ca="true">+IF(AND(ISNUMBER(OFFSET('Hygiene Data'!$F$7,0,10*ROW('Hygiene Data'!F3))),'Data Summary'!DV9="Yes"),OFFSET('Hygiene Data'!$F$7,0,10*ROW('Hygiene Data'!F3)),NA())</f>
        <v>#N/A</v>
      </c>
      <c r="BH9" s="90" t="e">
        <f ca="true">+IF(AND(ISNUMBER(OFFSET('Hygiene Data'!$F$9,0,10*ROW('Hygiene Data'!F3))),'Data Summary'!DW9="Yes"),OFFSET('Hygiene Data'!$F$9,0,10*ROW('Hygiene Data'!F3)),NA())</f>
        <v>#N/A</v>
      </c>
      <c r="BI9" s="90" t="e">
        <f ca="true">+IF(AND(ISNUMBER(OFFSET('Hygiene Data'!$G$5,0,10*ROW('Hygiene Data'!G3))),'Data Summary'!DX9="Yes"),OFFSET('Hygiene Data'!$G$5,0,10*ROW('Hygiene Data'!G3)),NA())</f>
        <v>#N/A</v>
      </c>
      <c r="BJ9" s="90" t="e">
        <f ca="true">+IF(AND(ISNUMBER(OFFSET('Hygiene Data'!$G$7,0,10*ROW('Hygiene Data'!G3))),'Data Summary'!DY9="Yes"),OFFSET('Hygiene Data'!$G$7,0,10*ROW('Hygiene Data'!G3)),NA())</f>
        <v>#N/A</v>
      </c>
      <c r="BK9" s="90" t="e">
        <f ca="true">+IF(AND(ISNUMBER(OFFSET('Hygiene Data'!$G$9,0,10*ROW('Hygiene Data'!G3))),'Data Summary'!DZ9="Yes"),OFFSET('Hygiene Data'!$G$9,0,10*ROW('Hygiene Data'!G3)),NA())</f>
        <v>#N/A</v>
      </c>
      <c r="BL9" s="90">
        <f ca="true">+IF(AND(ISNUMBER(OFFSET('Hygiene Data'!$H$5,0,10*ROW('Hygiene Data'!H3))),'Data Summary'!EA9="Yes"),OFFSET('Hygiene Data'!$H$5,0,10*ROW('Hygiene Data'!H3)),NA())</f>
        <v>74.900000000000006</v>
      </c>
      <c r="BM9" s="90">
        <f ca="true">+IF(AND(ISNUMBER(OFFSET('Hygiene Data'!$H$7,0,10*ROW('Hygiene Data'!H3))),'Data Summary'!EB9="Yes"),OFFSET('Hygiene Data'!$H$7,0,10*ROW('Hygiene Data'!H3)),NA())</f>
        <v>60.6</v>
      </c>
      <c r="BN9" s="90" t="e">
        <f ca="true">+IF(AND(ISNUMBER(OFFSET('Hygiene Data'!$H$9,0,10*ROW('Hygiene Data'!H3))),'Data Summary'!EC9="Yes"),OFFSET('Hygiene Data'!$H$9,0,10*ROW('Hygiene Data'!H3)),NA())</f>
        <v>#N/A</v>
      </c>
      <c r="BO9" s="90">
        <f ca="true">+IF(AND(ISNUMBER(OFFSET('Hygiene Data'!$I$5,0,10*ROW('Hygiene Data'!I3))),'Data Summary'!ED9="Yes"),OFFSET('Hygiene Data'!$I$5,0,10*ROW('Hygiene Data'!I3)),NA())</f>
        <v>84.8</v>
      </c>
      <c r="BP9" s="90">
        <f ca="true">+IF(AND(ISNUMBER(OFFSET('Hygiene Data'!$I$7,0,10*ROW('Hygiene Data'!I3))),'Data Summary'!EE9="Yes"),OFFSET('Hygiene Data'!$I$7,0,10*ROW('Hygiene Data'!I3)),NA())</f>
        <v>70.7</v>
      </c>
      <c r="BQ9" s="90" t="e">
        <f ca="true">+IF(AND(ISNUMBER(OFFSET('Hygiene Data'!$I$9,0,10*ROW('Hygiene Data'!I3))),'Data Summary'!EF9="Yes"),OFFSET('Hygiene Data'!$I$9,0,10*ROW('Hygiene Data'!I3)),NA())</f>
        <v>#N/A</v>
      </c>
    </row>
    <row xmlns:x14ac="http://schemas.microsoft.com/office/spreadsheetml/2009/9/ac" r="10" x14ac:dyDescent="0.2">
      <c r="A10" s="324" t="str">
        <f ca="true">+RIGHT('Data Summary'!A10,LEN('Data Summary'!A10)-9)</f>
        <v>UIS</v>
      </c>
      <c r="B10" s="32" t="str">
        <f ca="true">+IF(ISTEXT('Data Summary'!B10),'Data Summary'!B10,"")</f>
        <v>Other</v>
      </c>
      <c r="C10" s="323">
        <f ca="true">+VALUE('Data Summary'!C10)</f>
        <v>2016</v>
      </c>
      <c r="D10" s="88" t="e">
        <f ca="true">+IF(AND(ISNUMBER(OFFSET('Water Data'!$D$4,0,10*ROW('Water Data'!D4))),'Data Summary'!BS10="Yes"),100-OFFSET('Water Data'!$D$4,0,10*ROW('Water Data'!D4)),NA())</f>
        <v>#N/A</v>
      </c>
      <c r="E10" s="88" t="e">
        <f ca="true">+IF(AND(ISNUMBER(OFFSET('Water Data'!$D$6,0,10*ROW('Water Data'!D4))),'Data Summary'!BT10="Yes"),OFFSET('Water Data'!$D$6,0,10*ROW('Water Data'!D4)),NA())</f>
        <v>#N/A</v>
      </c>
      <c r="F10" s="88" t="e">
        <f ca="true">+IF(AND(ISNUMBER(OFFSET('Water Data'!$D$9,0,10*ROW('Water Data'!D4))),'Data Summary'!BU10="Yes"),OFFSET('Water Data'!$D$9,0,10*ROW('Water Data'!D4)),NA())</f>
        <v>#N/A</v>
      </c>
      <c r="G10" s="88" t="e">
        <f ca="true">+IF(AND(ISNUMBER(OFFSET('Water Data'!$E$4,0,10*ROW('Water Data'!E4))),'Data Summary'!BV10="Yes"),100-OFFSET('Water Data'!$E$4,0,10*ROW('Water Data'!E4)),NA())</f>
        <v>#N/A</v>
      </c>
      <c r="H10" s="88" t="e">
        <f ca="true">+IF(AND(ISNUMBER(OFFSET('Water Data'!$E$6,0,10*ROW('Water Data'!E4))),'Data Summary'!BW10="Yes"),OFFSET('Water Data'!$E$6,0,10*ROW('Water Data'!E4)),NA())</f>
        <v>#N/A</v>
      </c>
      <c r="I10" s="88" t="e">
        <f ca="true">+IF(AND(ISNUMBER(OFFSET('Water Data'!$E$9,0,10*ROW('Water Data'!E4))),'Data Summary'!BX10="Yes"),OFFSET('Water Data'!$E$9,0,10*ROW('Water Data'!E4)),NA())</f>
        <v>#N/A</v>
      </c>
      <c r="J10" s="88" t="e">
        <f ca="true">+IF(AND(ISNUMBER(OFFSET('Water Data'!$F$4,0,10*ROW('Water Data'!F4))),'Data Summary'!BY10="Yes"),100-OFFSET('Water Data'!$F$4,0,10*ROW('Water Data'!F4)),NA())</f>
        <v>#N/A</v>
      </c>
      <c r="K10" s="88" t="e">
        <f ca="true">+IF(AND(ISNUMBER(OFFSET('Water Data'!$F$6,0,10*ROW('Water Data'!F4))),'Data Summary'!BZ10="Yes"),OFFSET('Water Data'!$F$6,0,10*ROW('Water Data'!F4)),NA())</f>
        <v>#N/A</v>
      </c>
      <c r="L10" s="88" t="e">
        <f ca="true">+IF(AND(ISNUMBER(OFFSET('Water Data'!$F$9,0,10*ROW('Water Data'!F4))),'Data Summary'!CA10="Yes"),OFFSET('Water Data'!$F$9,0,10*ROW('Water Data'!F4)),NA())</f>
        <v>#N/A</v>
      </c>
      <c r="M10" s="88" t="e">
        <f ca="true">+IF(AND(ISNUMBER(OFFSET('Water Data'!$G$4,0,10*ROW('Water Data'!G4))),'Data Summary'!CB10="Yes"),100-OFFSET('Water Data'!$G$4,0,10*ROW('Water Data'!G4)),NA())</f>
        <v>#N/A</v>
      </c>
      <c r="N10" s="88" t="e">
        <f ca="true">+IF(AND(ISNUMBER(OFFSET('Water Data'!$G$6,0,10*ROW('Water Data'!G4))),'Data Summary'!CC10="Yes"),OFFSET('Water Data'!$G$6,0,10*ROW('Water Data'!G4)),NA())</f>
        <v>#N/A</v>
      </c>
      <c r="O10" s="88" t="e">
        <f ca="true">+IF(AND(ISNUMBER(OFFSET('Water Data'!$G$9,0,10*ROW('Water Data'!G4))),'Data Summary'!CD10="Yes"),OFFSET('Water Data'!$G$9,0,10*ROW('Water Data'!G4)),NA())</f>
        <v>#N/A</v>
      </c>
      <c r="P10" s="88" t="e">
        <f ca="true">+IF(AND(ISNUMBER(OFFSET('Water Data'!$H$4,0,10*ROW('Water Data'!H4))),'Data Summary'!CE10="Yes"),100-OFFSET('Water Data'!$H$4,0,10*ROW('Water Data'!H4)),NA())</f>
        <v>#N/A</v>
      </c>
      <c r="Q10" s="88" t="e">
        <f ca="true">+IF(AND(ISNUMBER(OFFSET('Water Data'!$H$6,0,10*ROW('Water Data'!H4))),'Data Summary'!CF10="Yes"),OFFSET('Water Data'!$H$6,0,10*ROW('Water Data'!H4)),NA())</f>
        <v>#N/A</v>
      </c>
      <c r="R10" s="88" t="e">
        <f ca="true">+IF(AND(ISNUMBER(OFFSET('Water Data'!$H$9,0,10*ROW('Water Data'!H4))),'Data Summary'!CG10="Yes"),OFFSET('Water Data'!$H$9,0,10*ROW('Water Data'!H4)),NA())</f>
        <v>#N/A</v>
      </c>
      <c r="S10" s="88" t="e">
        <f ca="true">+IF(AND(ISNUMBER(OFFSET('Water Data'!$I$4,0,10*ROW('Water Data'!I4))),'Data Summary'!CH10="Yes"),100-OFFSET('Water Data'!$I$4,0,10*ROW('Water Data'!I4)),NA())</f>
        <v>#N/A</v>
      </c>
      <c r="T10" s="88" t="e">
        <f ca="true">+IF(AND(ISNUMBER(OFFSET('Water Data'!$I$6,0,10*ROW('Water Data'!I4))),'Data Summary'!CI10="Yes"),OFFSET('Water Data'!$I$6,0,10*ROW('Water Data'!I4)),NA())</f>
        <v>#N/A</v>
      </c>
      <c r="U10" s="88" t="e">
        <f ca="true">+IF(AND(ISNUMBER(OFFSET('Water Data'!$I$9,0,10*ROW('Water Data'!I4))),'Data Summary'!CJ10="Yes"),OFFSET('Water Data'!$I$9,0,10*ROW('Water Data'!I4)),NA())</f>
        <v>#N/A</v>
      </c>
      <c r="V10" s="89" t="e">
        <f ca="true">+IF(AND(ISNUMBER(OFFSET('Sanitation Data'!$D$4,0,10*ROW('Sanitation Data'!D4))),'Data Summary'!CK10="Yes"),100-OFFSET('Sanitation Data'!$D$4,0,10*ROW('Sanitation Data'!D4)),NA())</f>
        <v>#N/A</v>
      </c>
      <c r="W10" s="89" t="e">
        <f ca="true">+IF(AND(ISNUMBER(OFFSET('Sanitation Data'!$D$6,0,10*ROW('Sanitation Data'!D4))),'Data Summary'!CL10="Yes"),OFFSET('Sanitation Data'!$D$6,0,10*ROW('Sanitation Data'!D4)),NA())</f>
        <v>#N/A</v>
      </c>
      <c r="X10" s="89" t="e">
        <f ca="true">+IF(AND(ISNUMBER(OFFSET('Sanitation Data'!$D$10,0,10*ROW('Sanitation Data'!D4))),'Data Summary'!CM10="Yes"),OFFSET('Sanitation Data'!$D$10,0,10*ROW('Sanitation Data'!D4)),NA())</f>
        <v>#N/A</v>
      </c>
      <c r="Y10" s="89" t="e">
        <f ca="true">+IF(AND(ISNUMBER(OFFSET('Sanitation Data'!$D$11,0,10*ROW('Sanitation Data'!D4))),'Data Summary'!CN10="Yes"),OFFSET('Sanitation Data'!$D$11,0,10*ROW('Sanitation Data'!D4)),NA())</f>
        <v>#N/A</v>
      </c>
      <c r="Z10" s="89" t="e">
        <f ca="true">+IF(AND(ISNUMBER(OFFSET('Sanitation Data'!$D$12,0,10*ROW('Sanitation Data'!D4))),'Data Summary'!CO10="Yes"),OFFSET('Sanitation Data'!$D$12,0,10*ROW('Sanitation Data'!D4)),NA())</f>
        <v>#N/A</v>
      </c>
      <c r="AA10" s="89" t="e">
        <f ca="true">+IF(AND(ISNUMBER(OFFSET('Sanitation Data'!$E$4,0,10*ROW('Sanitation Data'!E4))),'Data Summary'!CP10="Yes"),100-OFFSET('Sanitation Data'!$E$4,0,10*ROW('Sanitation Data'!E4)),NA())</f>
        <v>#N/A</v>
      </c>
      <c r="AB10" s="89" t="e">
        <f ca="true">+IF(AND(ISNUMBER(OFFSET('Sanitation Data'!$E$6,0,10*ROW('Sanitation Data'!E4))),'Data Summary'!CQ10="Yes"),OFFSET('Sanitation Data'!$E$6,0,10*ROW('Sanitation Data'!E4)),NA())</f>
        <v>#N/A</v>
      </c>
      <c r="AC10" s="89" t="e">
        <f ca="true">+IF(AND(ISNUMBER(OFFSET('Sanitation Data'!$E$10,0,10*ROW('Sanitation Data'!E4))),'Data Summary'!CR10="Yes"),OFFSET('Sanitation Data'!$E$10,0,10*ROW('Sanitation Data'!E4)),NA())</f>
        <v>#N/A</v>
      </c>
      <c r="AD10" s="89" t="e">
        <f ca="true">+IF(AND(ISNUMBER(OFFSET('Sanitation Data'!$E$11,0,10*ROW('Sanitation Data'!E4))),'Data Summary'!CS10="Yes"),OFFSET('Sanitation Data'!$E$11,0,10*ROW('Sanitation Data'!E4)),NA())</f>
        <v>#N/A</v>
      </c>
      <c r="AE10" s="89" t="e">
        <f ca="true">+IF(AND(ISNUMBER(OFFSET('Sanitation Data'!$E$12,0,10*ROW('Sanitation Data'!E4))),'Data Summary'!CT10="Yes"),OFFSET('Sanitation Data'!$E$12,0,10*ROW('Sanitation Data'!E4)),NA())</f>
        <v>#N/A</v>
      </c>
      <c r="AF10" s="89" t="e">
        <f ca="true">+IF(AND(ISNUMBER(OFFSET('Sanitation Data'!$F$4,0,10*ROW('Sanitation Data'!F4))),'Data Summary'!CU10="Yes"),100-OFFSET('Sanitation Data'!$F$4,0,10*ROW('Sanitation Data'!F4)),NA())</f>
        <v>#N/A</v>
      </c>
      <c r="AG10" s="89" t="e">
        <f ca="true">+IF(AND(ISNUMBER(OFFSET('Sanitation Data'!$F$6,0,10*ROW('Sanitation Data'!F4))),'Data Summary'!CV10="Yes"),OFFSET('Sanitation Data'!$F$6,0,10*ROW('Sanitation Data'!F4)),NA())</f>
        <v>#N/A</v>
      </c>
      <c r="AH10" s="89" t="e">
        <f ca="true">+IF(AND(ISNUMBER(OFFSET('Sanitation Data'!$F$10,0,10*ROW('Sanitation Data'!F4))),'Data Summary'!CW10="Yes"),OFFSET('Sanitation Data'!$F$10,0,10*ROW('Sanitation Data'!F4)),NA())</f>
        <v>#N/A</v>
      </c>
      <c r="AI10" s="89" t="e">
        <f ca="true">+IF(AND(ISNUMBER(OFFSET('Sanitation Data'!$F$11,0,10*ROW('Sanitation Data'!F4))),'Data Summary'!CX10="Yes"),OFFSET('Sanitation Data'!$F$11,0,10*ROW('Sanitation Data'!F4)),NA())</f>
        <v>#N/A</v>
      </c>
      <c r="AJ10" s="89" t="e">
        <f ca="true">+IF(AND(ISNUMBER(OFFSET('Sanitation Data'!$F$12,0,10*ROW('Sanitation Data'!F4))),'Data Summary'!CY10="Yes"),OFFSET('Sanitation Data'!$F$12,0,10*ROW('Sanitation Data'!F4)),NA())</f>
        <v>#N/A</v>
      </c>
      <c r="AK10" s="89" t="e">
        <f ca="true">+IF(AND(ISNUMBER(OFFSET('Sanitation Data'!$G$4,0,10*ROW('Sanitation Data'!G4))),'Data Summary'!CZ10="Yes"),100-OFFSET('Sanitation Data'!$G$4,0,10*ROW('Sanitation Data'!G4)),NA())</f>
        <v>#N/A</v>
      </c>
      <c r="AL10" s="89" t="e">
        <f ca="true">+IF(AND(ISNUMBER(OFFSET('Sanitation Data'!$G$6,0,10*ROW('Sanitation Data'!G4))),'Data Summary'!DA10="Yes"),OFFSET('Sanitation Data'!$G$6,0,10*ROW('Sanitation Data'!G4)),NA())</f>
        <v>#N/A</v>
      </c>
      <c r="AM10" s="89" t="e">
        <f ca="true">+IF(AND(ISNUMBER(OFFSET('Sanitation Data'!$G$10,0,10*ROW('Sanitation Data'!G4))),'Data Summary'!DB10="Yes"),OFFSET('Sanitation Data'!$G$10,0,10*ROW('Sanitation Data'!G4)),NA())</f>
        <v>#N/A</v>
      </c>
      <c r="AN10" s="89" t="e">
        <f ca="true">+IF(AND(ISNUMBER(OFFSET('Sanitation Data'!$G$11,0,10*ROW('Sanitation Data'!G4))),'Data Summary'!DC10="Yes"),OFFSET('Sanitation Data'!$G$11,0,10*ROW('Sanitation Data'!G4)),NA())</f>
        <v>#N/A</v>
      </c>
      <c r="AO10" s="89" t="e">
        <f ca="true">+IF(AND(ISNUMBER(OFFSET('Sanitation Data'!$G$12,0,10*ROW('Sanitation Data'!G4))),'Data Summary'!DD10="Yes"),OFFSET('Sanitation Data'!$G$12,0,10*ROW('Sanitation Data'!G4)),NA())</f>
        <v>#N/A</v>
      </c>
      <c r="AP10" s="89" t="e">
        <f ca="true">+IF(AND(ISNUMBER(OFFSET('Sanitation Data'!$H$4,0,10*ROW('Sanitation Data'!H4))),'Data Summary'!DE10="Yes"),100-OFFSET('Sanitation Data'!$H$4,0,10*ROW('Sanitation Data'!H4)),NA())</f>
        <v>#N/A</v>
      </c>
      <c r="AQ10" s="89" t="e">
        <f ca="true">+IF(AND(ISNUMBER(OFFSET('Sanitation Data'!$H$6,0,10*ROW('Sanitation Data'!H4))),'Data Summary'!DF10="Yes"),OFFSET('Sanitation Data'!$H$6,0,10*ROW('Sanitation Data'!H4)),NA())</f>
        <v>#N/A</v>
      </c>
      <c r="AR10" s="89" t="e">
        <f ca="true">+IF(AND(ISNUMBER(OFFSET('Sanitation Data'!$H$10,0,10*ROW('Sanitation Data'!H4))),'Data Summary'!DG10="Yes"),OFFSET('Sanitation Data'!$H$10,0,10*ROW('Sanitation Data'!H4)),NA())</f>
        <v>#N/A</v>
      </c>
      <c r="AS10" s="89" t="e">
        <f ca="true">+IF(AND(ISNUMBER(OFFSET('Sanitation Data'!$H$11,0,10*ROW('Sanitation Data'!H4))),'Data Summary'!DH10="Yes"),OFFSET('Sanitation Data'!$H$11,0,10*ROW('Sanitation Data'!H4)),NA())</f>
        <v>#N/A</v>
      </c>
      <c r="AT10" s="89" t="e">
        <f ca="true">+IF(AND(ISNUMBER(OFFSET('Sanitation Data'!$H$12,0,10*ROW('Sanitation Data'!H4))),'Data Summary'!DI10="Yes"),OFFSET('Sanitation Data'!$H$12,0,10*ROW('Sanitation Data'!H4)),NA())</f>
        <v>#N/A</v>
      </c>
      <c r="AU10" s="89" t="e">
        <f ca="true">+IF(AND(ISNUMBER(OFFSET('Sanitation Data'!$I$4,0,10*ROW('Sanitation Data'!I4))),'Data Summary'!DJ10="Yes"),100-OFFSET('Sanitation Data'!$I$4,0,10*ROW('Sanitation Data'!I4)),NA())</f>
        <v>#N/A</v>
      </c>
      <c r="AV10" s="89" t="e">
        <f ca="true">+IF(AND(ISNUMBER(OFFSET('Sanitation Data'!$I$6,0,10*ROW('Sanitation Data'!I4))),'Data Summary'!DK10="Yes"),OFFSET('Sanitation Data'!$I$6,0,10*ROW('Sanitation Data'!I4)),NA())</f>
        <v>#N/A</v>
      </c>
      <c r="AW10" s="89" t="e">
        <f ca="true">+IF(AND(ISNUMBER(OFFSET('Sanitation Data'!$I$10,0,10*ROW('Sanitation Data'!I4))),'Data Summary'!DL10="Yes"),OFFSET('Sanitation Data'!$I$10,0,10*ROW('Sanitation Data'!I4)),NA())</f>
        <v>#N/A</v>
      </c>
      <c r="AX10" s="89" t="e">
        <f ca="true">+IF(AND(ISNUMBER(OFFSET('Sanitation Data'!$I$11,0,10*ROW('Sanitation Data'!I4))),'Data Summary'!DM10="Yes"),OFFSET('Sanitation Data'!$I$11,0,10*ROW('Sanitation Data'!I4)),NA())</f>
        <v>#N/A</v>
      </c>
      <c r="AY10" s="89" t="e">
        <f ca="true">+IF(AND(ISNUMBER(OFFSET('Sanitation Data'!$I$12,0,10*ROW('Sanitation Data'!I4))),'Data Summary'!DN10="Yes"),OFFSET('Sanitation Data'!$I$12,0,10*ROW('Sanitation Data'!I4)),NA())</f>
        <v>#N/A</v>
      </c>
      <c r="AZ10" s="90" t="e">
        <f ca="true">+IF(AND(ISNUMBER(OFFSET('Hygiene Data'!$D$5,0,10*ROW('Hygiene Data'!D4))),'Data Summary'!DO10="Yes"),OFFSET('Hygiene Data'!$D$5,0,10*ROW('Hygiene Data'!D4)),NA())</f>
        <v>#N/A</v>
      </c>
      <c r="BA10" s="90" t="e">
        <f ca="true">+IF(AND(ISNUMBER(OFFSET('Hygiene Data'!$D$7,0,10*ROW('Hygiene Data'!D4))),'Data Summary'!DP10="Yes"),OFFSET('Hygiene Data'!$D$7,0,10*ROW('Hygiene Data'!D4)),NA())</f>
        <v>#N/A</v>
      </c>
      <c r="BB10" s="90" t="e">
        <f ca="true">+IF(AND(ISNUMBER(OFFSET('Hygiene Data'!$D$9,0,10*ROW('Hygiene Data'!D4))),'Data Summary'!DQ10="Yes"),OFFSET('Hygiene Data'!$D$9,0,10*ROW('Hygiene Data'!D4)),NA())</f>
        <v>#N/A</v>
      </c>
      <c r="BC10" s="90" t="e">
        <f ca="true">+IF(AND(ISNUMBER(OFFSET('Hygiene Data'!$E$5,0,10*ROW('Hygiene Data'!E4))),'Data Summary'!DR10="Yes"),OFFSET('Hygiene Data'!$E$5,0,10*ROW('Hygiene Data'!E4)),NA())</f>
        <v>#N/A</v>
      </c>
      <c r="BD10" s="90" t="e">
        <f ca="true">+IF(AND(ISNUMBER(OFFSET('Hygiene Data'!$E$7,0,10*ROW('Hygiene Data'!E4))),'Data Summary'!DS10="Yes"),OFFSET('Hygiene Data'!$E$7,0,10*ROW('Hygiene Data'!E4)),NA())</f>
        <v>#N/A</v>
      </c>
      <c r="BE10" s="90" t="e">
        <f ca="true">+IF(AND(ISNUMBER(OFFSET('Hygiene Data'!$E$9,0,10*ROW('Hygiene Data'!E4))),'Data Summary'!DT10="Yes"),OFFSET('Hygiene Data'!$E$9,0,10*ROW('Hygiene Data'!E4)),NA())</f>
        <v>#N/A</v>
      </c>
      <c r="BF10" s="90" t="e">
        <f ca="true">+IF(AND(ISNUMBER(OFFSET('Hygiene Data'!$F$5,0,10*ROW('Hygiene Data'!F4))),'Data Summary'!DU10="Yes"),OFFSET('Hygiene Data'!$F$5,0,10*ROW('Hygiene Data'!F4)),NA())</f>
        <v>#N/A</v>
      </c>
      <c r="BG10" s="90" t="e">
        <f ca="true">+IF(AND(ISNUMBER(OFFSET('Hygiene Data'!$F$7,0,10*ROW('Hygiene Data'!F4))),'Data Summary'!DV10="Yes"),OFFSET('Hygiene Data'!$F$7,0,10*ROW('Hygiene Data'!F4)),NA())</f>
        <v>#N/A</v>
      </c>
      <c r="BH10" s="90" t="e">
        <f ca="true">+IF(AND(ISNUMBER(OFFSET('Hygiene Data'!$F$9,0,10*ROW('Hygiene Data'!F4))),'Data Summary'!DW10="Yes"),OFFSET('Hygiene Data'!$F$9,0,10*ROW('Hygiene Data'!F4)),NA())</f>
        <v>#N/A</v>
      </c>
      <c r="BI10" s="90" t="e">
        <f ca="true">+IF(AND(ISNUMBER(OFFSET('Hygiene Data'!$G$5,0,10*ROW('Hygiene Data'!G4))),'Data Summary'!DX10="Yes"),OFFSET('Hygiene Data'!$G$5,0,10*ROW('Hygiene Data'!G4)),NA())</f>
        <v>#N/A</v>
      </c>
      <c r="BJ10" s="90" t="e">
        <f ca="true">+IF(AND(ISNUMBER(OFFSET('Hygiene Data'!$G$7,0,10*ROW('Hygiene Data'!G4))),'Data Summary'!DY10="Yes"),OFFSET('Hygiene Data'!$G$7,0,10*ROW('Hygiene Data'!G4)),NA())</f>
        <v>#N/A</v>
      </c>
      <c r="BK10" s="90" t="e">
        <f ca="true">+IF(AND(ISNUMBER(OFFSET('Hygiene Data'!$G$9,0,10*ROW('Hygiene Data'!G4))),'Data Summary'!DZ10="Yes"),OFFSET('Hygiene Data'!$G$9,0,10*ROW('Hygiene Data'!G4)),NA())</f>
        <v>#N/A</v>
      </c>
      <c r="BL10" s="90" t="e">
        <f ca="true">+IF(AND(ISNUMBER(OFFSET('Hygiene Data'!$H$5,0,10*ROW('Hygiene Data'!H4))),'Data Summary'!EA10="Yes"),OFFSET('Hygiene Data'!$H$5,0,10*ROW('Hygiene Data'!H4)),NA())</f>
        <v>#N/A</v>
      </c>
      <c r="BM10" s="90" t="e">
        <f ca="true">+IF(AND(ISNUMBER(OFFSET('Hygiene Data'!$H$7,0,10*ROW('Hygiene Data'!H4))),'Data Summary'!EB10="Yes"),OFFSET('Hygiene Data'!$H$7,0,10*ROW('Hygiene Data'!H4)),NA())</f>
        <v>#N/A</v>
      </c>
      <c r="BN10" s="90" t="e">
        <f ca="true">+IF(AND(ISNUMBER(OFFSET('Hygiene Data'!$H$9,0,10*ROW('Hygiene Data'!H4))),'Data Summary'!EC10="Yes"),OFFSET('Hygiene Data'!$H$9,0,10*ROW('Hygiene Data'!H4)),NA())</f>
        <v>#N/A</v>
      </c>
      <c r="BO10" s="90" t="e">
        <f ca="true">+IF(AND(ISNUMBER(OFFSET('Hygiene Data'!$I$5,0,10*ROW('Hygiene Data'!I4))),'Data Summary'!ED10="Yes"),OFFSET('Hygiene Data'!$I$5,0,10*ROW('Hygiene Data'!I4)),NA())</f>
        <v>#N/A</v>
      </c>
      <c r="BP10" s="90" t="e">
        <f ca="true">+IF(AND(ISNUMBER(OFFSET('Hygiene Data'!$I$7,0,10*ROW('Hygiene Data'!I4))),'Data Summary'!EE10="Yes"),OFFSET('Hygiene Data'!$I$7,0,10*ROW('Hygiene Data'!I4)),NA())</f>
        <v>#N/A</v>
      </c>
      <c r="BQ10" s="90" t="e">
        <f ca="true">+IF(AND(ISNUMBER(OFFSET('Hygiene Data'!$I$9,0,10*ROW('Hygiene Data'!I4))),'Data Summary'!EF10="Yes"),OFFSET('Hygiene Data'!$I$9,0,10*ROW('Hygiene Data'!I4)),NA())</f>
        <v>#N/A</v>
      </c>
    </row>
    <row xmlns:x14ac="http://schemas.microsoft.com/office/spreadsheetml/2009/9/ac" r="11" x14ac:dyDescent="0.2">
      <c r="A11" s="324" t="str">
        <f ca="true">+RIGHT('Data Summary'!A11,LEN('Data Summary'!A11)-9)</f>
        <v>EBEI</v>
      </c>
      <c r="B11" s="32" t="str">
        <f ca="true">+IF(ISTEXT('Data Summary'!B11),'Data Summary'!B11,"")</f>
        <v>Survey</v>
      </c>
      <c r="C11" s="323">
        <f ca="true">+VALUE('Data Summary'!C11)</f>
        <v>2016</v>
      </c>
      <c r="D11" s="88" t="e">
        <f ca="true">+IF(AND(ISNUMBER(OFFSET('Water Data'!$D$4,0,10*ROW('Water Data'!D5))),'Data Summary'!BS11="Yes"),100-OFFSET('Water Data'!$D$4,0,10*ROW('Water Data'!D5)),NA())</f>
        <v>#N/A</v>
      </c>
      <c r="E11" s="88" t="e">
        <f ca="true">+IF(AND(ISNUMBER(OFFSET('Water Data'!$D$6,0,10*ROW('Water Data'!D5))),'Data Summary'!BT11="Yes"),OFFSET('Water Data'!$D$6,0,10*ROW('Water Data'!D5)),NA())</f>
        <v>#N/A</v>
      </c>
      <c r="F11" s="88" t="e">
        <f ca="true">+IF(AND(ISNUMBER(OFFSET('Water Data'!$D$9,0,10*ROW('Water Data'!D5))),'Data Summary'!BU11="Yes"),OFFSET('Water Data'!$D$9,0,10*ROW('Water Data'!D5)),NA())</f>
        <v>#N/A</v>
      </c>
      <c r="G11" s="88" t="e">
        <f ca="true">+IF(AND(ISNUMBER(OFFSET('Water Data'!$E$4,0,10*ROW('Water Data'!E5))),'Data Summary'!BV11="Yes"),100-OFFSET('Water Data'!$E$4,0,10*ROW('Water Data'!E5)),NA())</f>
        <v>#N/A</v>
      </c>
      <c r="H11" s="88" t="e">
        <f ca="true">+IF(AND(ISNUMBER(OFFSET('Water Data'!$E$6,0,10*ROW('Water Data'!E5))),'Data Summary'!BW11="Yes"),OFFSET('Water Data'!$E$6,0,10*ROW('Water Data'!E5)),NA())</f>
        <v>#N/A</v>
      </c>
      <c r="I11" s="88" t="e">
        <f ca="true">+IF(AND(ISNUMBER(OFFSET('Water Data'!$E$9,0,10*ROW('Water Data'!E5))),'Data Summary'!BX11="Yes"),OFFSET('Water Data'!$E$9,0,10*ROW('Water Data'!E5)),NA())</f>
        <v>#N/A</v>
      </c>
      <c r="J11" s="88" t="e">
        <f ca="true">+IF(AND(ISNUMBER(OFFSET('Water Data'!$F$4,0,10*ROW('Water Data'!F5))),'Data Summary'!BY11="Yes"),100-OFFSET('Water Data'!$F$4,0,10*ROW('Water Data'!F5)),NA())</f>
        <v>#N/A</v>
      </c>
      <c r="K11" s="88" t="e">
        <f ca="true">+IF(AND(ISNUMBER(OFFSET('Water Data'!$F$6,0,10*ROW('Water Data'!F5))),'Data Summary'!BZ11="Yes"),OFFSET('Water Data'!$F$6,0,10*ROW('Water Data'!F5)),NA())</f>
        <v>#N/A</v>
      </c>
      <c r="L11" s="88" t="e">
        <f ca="true">+IF(AND(ISNUMBER(OFFSET('Water Data'!$F$9,0,10*ROW('Water Data'!F5))),'Data Summary'!CA11="Yes"),OFFSET('Water Data'!$F$9,0,10*ROW('Water Data'!F5)),NA())</f>
        <v>#N/A</v>
      </c>
      <c r="M11" s="88" t="e">
        <f ca="true">+IF(AND(ISNUMBER(OFFSET('Water Data'!$G$4,0,10*ROW('Water Data'!G5))),'Data Summary'!CB11="Yes"),100-OFFSET('Water Data'!$G$4,0,10*ROW('Water Data'!G5)),NA())</f>
        <v>#N/A</v>
      </c>
      <c r="N11" s="88" t="e">
        <f ca="true">+IF(AND(ISNUMBER(OFFSET('Water Data'!$G$6,0,10*ROW('Water Data'!G5))),'Data Summary'!CC11="Yes"),OFFSET('Water Data'!$G$6,0,10*ROW('Water Data'!G5)),NA())</f>
        <v>#N/A</v>
      </c>
      <c r="O11" s="88" t="e">
        <f ca="true">+IF(AND(ISNUMBER(OFFSET('Water Data'!$G$9,0,10*ROW('Water Data'!G5))),'Data Summary'!CD11="Yes"),OFFSET('Water Data'!$G$9,0,10*ROW('Water Data'!G5)),NA())</f>
        <v>#N/A</v>
      </c>
      <c r="P11" s="88" t="e">
        <f ca="true">+IF(AND(ISNUMBER(OFFSET('Water Data'!$H$4,0,10*ROW('Water Data'!H5))),'Data Summary'!CE11="Yes"),100-OFFSET('Water Data'!$H$4,0,10*ROW('Water Data'!H5)),NA())</f>
        <v>#N/A</v>
      </c>
      <c r="Q11" s="88" t="e">
        <f ca="true">+IF(AND(ISNUMBER(OFFSET('Water Data'!$H$6,0,10*ROW('Water Data'!H5))),'Data Summary'!CF11="Yes"),OFFSET('Water Data'!$H$6,0,10*ROW('Water Data'!H5)),NA())</f>
        <v>#N/A</v>
      </c>
      <c r="R11" s="88" t="e">
        <f ca="true">+IF(AND(ISNUMBER(OFFSET('Water Data'!$H$9,0,10*ROW('Water Data'!H5))),'Data Summary'!CG11="Yes"),OFFSET('Water Data'!$H$9,0,10*ROW('Water Data'!H5)),NA())</f>
        <v>#N/A</v>
      </c>
      <c r="S11" s="88" t="e">
        <f ca="true">+IF(AND(ISNUMBER(OFFSET('Water Data'!$I$4,0,10*ROW('Water Data'!I5))),'Data Summary'!CH11="Yes"),100-OFFSET('Water Data'!$I$4,0,10*ROW('Water Data'!I5)),NA())</f>
        <v>#N/A</v>
      </c>
      <c r="T11" s="88" t="e">
        <f ca="true">+IF(AND(ISNUMBER(OFFSET('Water Data'!$I$6,0,10*ROW('Water Data'!I5))),'Data Summary'!CI11="Yes"),OFFSET('Water Data'!$I$6,0,10*ROW('Water Data'!I5)),NA())</f>
        <v>#N/A</v>
      </c>
      <c r="U11" s="88" t="e">
        <f ca="true">+IF(AND(ISNUMBER(OFFSET('Water Data'!$I$9,0,10*ROW('Water Data'!I5))),'Data Summary'!CJ11="Yes"),OFFSET('Water Data'!$I$9,0,10*ROW('Water Data'!I5)),NA())</f>
        <v>#N/A</v>
      </c>
      <c r="V11" s="89" t="e">
        <f ca="true">+IF(AND(ISNUMBER(OFFSET('Sanitation Data'!$D$4,0,10*ROW('Sanitation Data'!D5))),'Data Summary'!CK11="Yes"),100-OFFSET('Sanitation Data'!$D$4,0,10*ROW('Sanitation Data'!D5)),NA())</f>
        <v>#N/A</v>
      </c>
      <c r="W11" s="89" t="e">
        <f ca="true">+IF(AND(ISNUMBER(OFFSET('Sanitation Data'!$D$6,0,10*ROW('Sanitation Data'!D5))),'Data Summary'!CL11="Yes"),OFFSET('Sanitation Data'!$D$6,0,10*ROW('Sanitation Data'!D5)),NA())</f>
        <v>#N/A</v>
      </c>
      <c r="X11" s="89" t="e">
        <f ca="true">+IF(AND(ISNUMBER(OFFSET('Sanitation Data'!$D$10,0,10*ROW('Sanitation Data'!D5))),'Data Summary'!CM11="Yes"),OFFSET('Sanitation Data'!$D$10,0,10*ROW('Sanitation Data'!D5)),NA())</f>
        <v>#N/A</v>
      </c>
      <c r="Y11" s="89" t="e">
        <f ca="true">+IF(AND(ISNUMBER(OFFSET('Sanitation Data'!$D$11,0,10*ROW('Sanitation Data'!D5))),'Data Summary'!CN11="Yes"),OFFSET('Sanitation Data'!$D$11,0,10*ROW('Sanitation Data'!D5)),NA())</f>
        <v>#N/A</v>
      </c>
      <c r="Z11" s="89">
        <f ca="true">+IF(AND(ISNUMBER(OFFSET('Sanitation Data'!$D$12,0,10*ROW('Sanitation Data'!D5))),'Data Summary'!CO11="Yes"),OFFSET('Sanitation Data'!$D$12,0,10*ROW('Sanitation Data'!D5)),NA())</f>
        <v>50.671901355823636</v>
      </c>
      <c r="AA11" s="89" t="e">
        <f ca="true">+IF(AND(ISNUMBER(OFFSET('Sanitation Data'!$E$4,0,10*ROW('Sanitation Data'!E5))),'Data Summary'!CP11="Yes"),100-OFFSET('Sanitation Data'!$E$4,0,10*ROW('Sanitation Data'!E5)),NA())</f>
        <v>#N/A</v>
      </c>
      <c r="AB11" s="89" t="e">
        <f ca="true">+IF(AND(ISNUMBER(OFFSET('Sanitation Data'!$E$6,0,10*ROW('Sanitation Data'!E5))),'Data Summary'!CQ11="Yes"),OFFSET('Sanitation Data'!$E$6,0,10*ROW('Sanitation Data'!E5)),NA())</f>
        <v>#N/A</v>
      </c>
      <c r="AC11" s="89" t="e">
        <f ca="true">+IF(AND(ISNUMBER(OFFSET('Sanitation Data'!$E$10,0,10*ROW('Sanitation Data'!E5))),'Data Summary'!CR11="Yes"),OFFSET('Sanitation Data'!$E$10,0,10*ROW('Sanitation Data'!E5)),NA())</f>
        <v>#N/A</v>
      </c>
      <c r="AD11" s="89" t="e">
        <f ca="true">+IF(AND(ISNUMBER(OFFSET('Sanitation Data'!$E$11,0,10*ROW('Sanitation Data'!E5))),'Data Summary'!CS11="Yes"),OFFSET('Sanitation Data'!$E$11,0,10*ROW('Sanitation Data'!E5)),NA())</f>
        <v>#N/A</v>
      </c>
      <c r="AE11" s="89" t="e">
        <f ca="true">+IF(AND(ISNUMBER(OFFSET('Sanitation Data'!$E$12,0,10*ROW('Sanitation Data'!E5))),'Data Summary'!CT11="Yes"),OFFSET('Sanitation Data'!$E$12,0,10*ROW('Sanitation Data'!E5)),NA())</f>
        <v>#N/A</v>
      </c>
      <c r="AF11" s="89" t="e">
        <f ca="true">+IF(AND(ISNUMBER(OFFSET('Sanitation Data'!$F$4,0,10*ROW('Sanitation Data'!F5))),'Data Summary'!CU11="Yes"),100-OFFSET('Sanitation Data'!$F$4,0,10*ROW('Sanitation Data'!F5)),NA())</f>
        <v>#N/A</v>
      </c>
      <c r="AG11" s="89" t="e">
        <f ca="true">+IF(AND(ISNUMBER(OFFSET('Sanitation Data'!$F$6,0,10*ROW('Sanitation Data'!F5))),'Data Summary'!CV11="Yes"),OFFSET('Sanitation Data'!$F$6,0,10*ROW('Sanitation Data'!F5)),NA())</f>
        <v>#N/A</v>
      </c>
      <c r="AH11" s="89" t="e">
        <f ca="true">+IF(AND(ISNUMBER(OFFSET('Sanitation Data'!$F$10,0,10*ROW('Sanitation Data'!F5))),'Data Summary'!CW11="Yes"),OFFSET('Sanitation Data'!$F$10,0,10*ROW('Sanitation Data'!F5)),NA())</f>
        <v>#N/A</v>
      </c>
      <c r="AI11" s="89" t="e">
        <f ca="true">+IF(AND(ISNUMBER(OFFSET('Sanitation Data'!$F$11,0,10*ROW('Sanitation Data'!F5))),'Data Summary'!CX11="Yes"),OFFSET('Sanitation Data'!$F$11,0,10*ROW('Sanitation Data'!F5)),NA())</f>
        <v>#N/A</v>
      </c>
      <c r="AJ11" s="89" t="e">
        <f ca="true">+IF(AND(ISNUMBER(OFFSET('Sanitation Data'!$F$12,0,10*ROW('Sanitation Data'!F5))),'Data Summary'!CY11="Yes"),OFFSET('Sanitation Data'!$F$12,0,10*ROW('Sanitation Data'!F5)),NA())</f>
        <v>#N/A</v>
      </c>
      <c r="AK11" s="89" t="e">
        <f ca="true">+IF(AND(ISNUMBER(OFFSET('Sanitation Data'!$G$4,0,10*ROW('Sanitation Data'!G5))),'Data Summary'!CZ11="Yes"),100-OFFSET('Sanitation Data'!$G$4,0,10*ROW('Sanitation Data'!G5)),NA())</f>
        <v>#N/A</v>
      </c>
      <c r="AL11" s="89" t="e">
        <f ca="true">+IF(AND(ISNUMBER(OFFSET('Sanitation Data'!$G$6,0,10*ROW('Sanitation Data'!G5))),'Data Summary'!DA11="Yes"),OFFSET('Sanitation Data'!$G$6,0,10*ROW('Sanitation Data'!G5)),NA())</f>
        <v>#N/A</v>
      </c>
      <c r="AM11" s="89" t="e">
        <f ca="true">+IF(AND(ISNUMBER(OFFSET('Sanitation Data'!$G$10,0,10*ROW('Sanitation Data'!G5))),'Data Summary'!DB11="Yes"),OFFSET('Sanitation Data'!$G$10,0,10*ROW('Sanitation Data'!G5)),NA())</f>
        <v>#N/A</v>
      </c>
      <c r="AN11" s="89" t="e">
        <f ca="true">+IF(AND(ISNUMBER(OFFSET('Sanitation Data'!$G$11,0,10*ROW('Sanitation Data'!G5))),'Data Summary'!DC11="Yes"),OFFSET('Sanitation Data'!$G$11,0,10*ROW('Sanitation Data'!G5)),NA())</f>
        <v>#N/A</v>
      </c>
      <c r="AO11" s="89" t="e">
        <f ca="true">+IF(AND(ISNUMBER(OFFSET('Sanitation Data'!$G$12,0,10*ROW('Sanitation Data'!G5))),'Data Summary'!DD11="Yes"),OFFSET('Sanitation Data'!$G$12,0,10*ROW('Sanitation Data'!G5)),NA())</f>
        <v>#N/A</v>
      </c>
      <c r="AP11" s="89" t="e">
        <f ca="true">+IF(AND(ISNUMBER(OFFSET('Sanitation Data'!$H$4,0,10*ROW('Sanitation Data'!H5))),'Data Summary'!DE11="Yes"),100-OFFSET('Sanitation Data'!$H$4,0,10*ROW('Sanitation Data'!H5)),NA())</f>
        <v>#N/A</v>
      </c>
      <c r="AQ11" s="89" t="e">
        <f ca="true">+IF(AND(ISNUMBER(OFFSET('Sanitation Data'!$H$6,0,10*ROW('Sanitation Data'!H5))),'Data Summary'!DF11="Yes"),OFFSET('Sanitation Data'!$H$6,0,10*ROW('Sanitation Data'!H5)),NA())</f>
        <v>#N/A</v>
      </c>
      <c r="AR11" s="89" t="e">
        <f ca="true">+IF(AND(ISNUMBER(OFFSET('Sanitation Data'!$H$10,0,10*ROW('Sanitation Data'!H5))),'Data Summary'!DG11="Yes"),OFFSET('Sanitation Data'!$H$10,0,10*ROW('Sanitation Data'!H5)),NA())</f>
        <v>#N/A</v>
      </c>
      <c r="AS11" s="89" t="e">
        <f ca="true">+IF(AND(ISNUMBER(OFFSET('Sanitation Data'!$H$11,0,10*ROW('Sanitation Data'!H5))),'Data Summary'!DH11="Yes"),OFFSET('Sanitation Data'!$H$11,0,10*ROW('Sanitation Data'!H5)),NA())</f>
        <v>#N/A</v>
      </c>
      <c r="AT11" s="89">
        <f ca="true">+IF(AND(ISNUMBER(OFFSET('Sanitation Data'!$H$12,0,10*ROW('Sanitation Data'!H5))),'Data Summary'!DI11="Yes"),OFFSET('Sanitation Data'!$H$12,0,10*ROW('Sanitation Data'!H5)),NA())</f>
        <v>45.1</v>
      </c>
      <c r="AU11" s="89" t="e">
        <f ca="true">+IF(AND(ISNUMBER(OFFSET('Sanitation Data'!$I$4,0,10*ROW('Sanitation Data'!I5))),'Data Summary'!DJ11="Yes"),100-OFFSET('Sanitation Data'!$I$4,0,10*ROW('Sanitation Data'!I5)),NA())</f>
        <v>#N/A</v>
      </c>
      <c r="AV11" s="89" t="e">
        <f ca="true">+IF(AND(ISNUMBER(OFFSET('Sanitation Data'!$I$6,0,10*ROW('Sanitation Data'!I5))),'Data Summary'!DK11="Yes"),OFFSET('Sanitation Data'!$I$6,0,10*ROW('Sanitation Data'!I5)),NA())</f>
        <v>#N/A</v>
      </c>
      <c r="AW11" s="89" t="e">
        <f ca="true">+IF(AND(ISNUMBER(OFFSET('Sanitation Data'!$I$10,0,10*ROW('Sanitation Data'!I5))),'Data Summary'!DL11="Yes"),OFFSET('Sanitation Data'!$I$10,0,10*ROW('Sanitation Data'!I5)),NA())</f>
        <v>#N/A</v>
      </c>
      <c r="AX11" s="89" t="e">
        <f ca="true">+IF(AND(ISNUMBER(OFFSET('Sanitation Data'!$I$11,0,10*ROW('Sanitation Data'!I5))),'Data Summary'!DM11="Yes"),OFFSET('Sanitation Data'!$I$11,0,10*ROW('Sanitation Data'!I5)),NA())</f>
        <v>#N/A</v>
      </c>
      <c r="AY11" s="89">
        <f ca="true">+IF(AND(ISNUMBER(OFFSET('Sanitation Data'!$I$12,0,10*ROW('Sanitation Data'!I5))),'Data Summary'!DN11="Yes"),OFFSET('Sanitation Data'!$I$12,0,10*ROW('Sanitation Data'!I5)),NA())</f>
        <v>77.099999999999994</v>
      </c>
      <c r="AZ11" s="90" t="e">
        <f ca="true">+IF(AND(ISNUMBER(OFFSET('Hygiene Data'!$D$5,0,10*ROW('Hygiene Data'!D5))),'Data Summary'!DO11="Yes"),OFFSET('Hygiene Data'!$D$5,0,10*ROW('Hygiene Data'!D5)),NA())</f>
        <v>#N/A</v>
      </c>
      <c r="BA11" s="90" t="e">
        <f ca="true">+IF(AND(ISNUMBER(OFFSET('Hygiene Data'!$D$7,0,10*ROW('Hygiene Data'!D5))),'Data Summary'!DP11="Yes"),OFFSET('Hygiene Data'!$D$7,0,10*ROW('Hygiene Data'!D5)),NA())</f>
        <v>#N/A</v>
      </c>
      <c r="BB11" s="90">
        <f ca="true">+IF(AND(ISNUMBER(OFFSET('Hygiene Data'!$D$9,0,10*ROW('Hygiene Data'!D5))),'Data Summary'!DQ11="Yes"),OFFSET('Hygiene Data'!$D$9,0,10*ROW('Hygiene Data'!D5)),NA())</f>
        <v>60.804027461058908</v>
      </c>
      <c r="BC11" s="90" t="e">
        <f ca="true">+IF(AND(ISNUMBER(OFFSET('Hygiene Data'!$E$5,0,10*ROW('Hygiene Data'!E5))),'Data Summary'!DR11="Yes"),OFFSET('Hygiene Data'!$E$5,0,10*ROW('Hygiene Data'!E5)),NA())</f>
        <v>#N/A</v>
      </c>
      <c r="BD11" s="90" t="e">
        <f ca="true">+IF(AND(ISNUMBER(OFFSET('Hygiene Data'!$E$7,0,10*ROW('Hygiene Data'!E5))),'Data Summary'!DS11="Yes"),OFFSET('Hygiene Data'!$E$7,0,10*ROW('Hygiene Data'!E5)),NA())</f>
        <v>#N/A</v>
      </c>
      <c r="BE11" s="90" t="e">
        <f ca="true">+IF(AND(ISNUMBER(OFFSET('Hygiene Data'!$E$9,0,10*ROW('Hygiene Data'!E5))),'Data Summary'!DT11="Yes"),OFFSET('Hygiene Data'!$E$9,0,10*ROW('Hygiene Data'!E5)),NA())</f>
        <v>#N/A</v>
      </c>
      <c r="BF11" s="90" t="e">
        <f ca="true">+IF(AND(ISNUMBER(OFFSET('Hygiene Data'!$F$5,0,10*ROW('Hygiene Data'!F5))),'Data Summary'!DU11="Yes"),OFFSET('Hygiene Data'!$F$5,0,10*ROW('Hygiene Data'!F5)),NA())</f>
        <v>#N/A</v>
      </c>
      <c r="BG11" s="90" t="e">
        <f ca="true">+IF(AND(ISNUMBER(OFFSET('Hygiene Data'!$F$7,0,10*ROW('Hygiene Data'!F5))),'Data Summary'!DV11="Yes"),OFFSET('Hygiene Data'!$F$7,0,10*ROW('Hygiene Data'!F5)),NA())</f>
        <v>#N/A</v>
      </c>
      <c r="BH11" s="90" t="e">
        <f ca="true">+IF(AND(ISNUMBER(OFFSET('Hygiene Data'!$F$9,0,10*ROW('Hygiene Data'!F5))),'Data Summary'!DW11="Yes"),OFFSET('Hygiene Data'!$F$9,0,10*ROW('Hygiene Data'!F5)),NA())</f>
        <v>#N/A</v>
      </c>
      <c r="BI11" s="90" t="e">
        <f ca="true">+IF(AND(ISNUMBER(OFFSET('Hygiene Data'!$G$5,0,10*ROW('Hygiene Data'!G5))),'Data Summary'!DX11="Yes"),OFFSET('Hygiene Data'!$G$5,0,10*ROW('Hygiene Data'!G5)),NA())</f>
        <v>#N/A</v>
      </c>
      <c r="BJ11" s="90" t="e">
        <f ca="true">+IF(AND(ISNUMBER(OFFSET('Hygiene Data'!$G$7,0,10*ROW('Hygiene Data'!G5))),'Data Summary'!DY11="Yes"),OFFSET('Hygiene Data'!$G$7,0,10*ROW('Hygiene Data'!G5)),NA())</f>
        <v>#N/A</v>
      </c>
      <c r="BK11" s="90" t="e">
        <f ca="true">+IF(AND(ISNUMBER(OFFSET('Hygiene Data'!$G$9,0,10*ROW('Hygiene Data'!G5))),'Data Summary'!DZ11="Yes"),OFFSET('Hygiene Data'!$G$9,0,10*ROW('Hygiene Data'!G5)),NA())</f>
        <v>#N/A</v>
      </c>
      <c r="BL11" s="90" t="e">
        <f ca="true">+IF(AND(ISNUMBER(OFFSET('Hygiene Data'!$H$5,0,10*ROW('Hygiene Data'!H5))),'Data Summary'!EA11="Yes"),OFFSET('Hygiene Data'!$H$5,0,10*ROW('Hygiene Data'!H5)),NA())</f>
        <v>#N/A</v>
      </c>
      <c r="BM11" s="90" t="e">
        <f ca="true">+IF(AND(ISNUMBER(OFFSET('Hygiene Data'!$H$7,0,10*ROW('Hygiene Data'!H5))),'Data Summary'!EB11="Yes"),OFFSET('Hygiene Data'!$H$7,0,10*ROW('Hygiene Data'!H5)),NA())</f>
        <v>#N/A</v>
      </c>
      <c r="BN11" s="90">
        <f ca="true">+IF(AND(ISNUMBER(OFFSET('Hygiene Data'!$H$9,0,10*ROW('Hygiene Data'!H5))),'Data Summary'!EC11="Yes"),OFFSET('Hygiene Data'!$H$9,0,10*ROW('Hygiene Data'!H5)),NA())</f>
        <v>61</v>
      </c>
      <c r="BO11" s="90" t="e">
        <f ca="true">+IF(AND(ISNUMBER(OFFSET('Hygiene Data'!$I$5,0,10*ROW('Hygiene Data'!I5))),'Data Summary'!ED11="Yes"),OFFSET('Hygiene Data'!$I$5,0,10*ROW('Hygiene Data'!I5)),NA())</f>
        <v>#N/A</v>
      </c>
      <c r="BP11" s="90" t="e">
        <f ca="true">+IF(AND(ISNUMBER(OFFSET('Hygiene Data'!$I$7,0,10*ROW('Hygiene Data'!I5))),'Data Summary'!EE11="Yes"),OFFSET('Hygiene Data'!$I$7,0,10*ROW('Hygiene Data'!I5)),NA())</f>
        <v>#N/A</v>
      </c>
      <c r="BQ11" s="90">
        <f ca="true">+IF(AND(ISNUMBER(OFFSET('Hygiene Data'!$I$9,0,10*ROW('Hygiene Data'!I5))),'Data Summary'!EF11="Yes"),OFFSET('Hygiene Data'!$I$9,0,10*ROW('Hygiene Data'!I5)),NA())</f>
        <v>60.5</v>
      </c>
    </row>
    <row xmlns:x14ac="http://schemas.microsoft.com/office/spreadsheetml/2009/9/ac" r="12" x14ac:dyDescent="0.2">
      <c r="A12" s="324" t="str">
        <f ca="true">+RIGHT('Data Summary'!A12,LEN('Data Summary'!A12)-9)</f>
        <v>EBEI</v>
      </c>
      <c r="B12" s="32" t="str">
        <f ca="true">+IF(ISTEXT('Data Summary'!B12),'Data Summary'!B12,"")</f>
        <v>Survey</v>
      </c>
      <c r="C12" s="323">
        <f ca="true">+VALUE('Data Summary'!C12)</f>
        <v>2017</v>
      </c>
      <c r="D12" s="88" t="e">
        <f ca="true">+IF(AND(ISNUMBER(OFFSET('Water Data'!$D$4,0,10*ROW('Water Data'!D6))),'Data Summary'!BS12="Yes"),100-OFFSET('Water Data'!$D$4,0,10*ROW('Water Data'!D6)),NA())</f>
        <v>#N/A</v>
      </c>
      <c r="E12" s="88" t="e">
        <f ca="true">+IF(AND(ISNUMBER(OFFSET('Water Data'!$D$6,0,10*ROW('Water Data'!D6))),'Data Summary'!BT12="Yes"),OFFSET('Water Data'!$D$6,0,10*ROW('Water Data'!D6)),NA())</f>
        <v>#N/A</v>
      </c>
      <c r="F12" s="88" t="e">
        <f ca="true">+IF(AND(ISNUMBER(OFFSET('Water Data'!$D$9,0,10*ROW('Water Data'!D6))),'Data Summary'!BU12="Yes"),OFFSET('Water Data'!$D$9,0,10*ROW('Water Data'!D6)),NA())</f>
        <v>#N/A</v>
      </c>
      <c r="G12" s="88" t="e">
        <f ca="true">+IF(AND(ISNUMBER(OFFSET('Water Data'!$E$4,0,10*ROW('Water Data'!E6))),'Data Summary'!BV12="Yes"),100-OFFSET('Water Data'!$E$4,0,10*ROW('Water Data'!E6)),NA())</f>
        <v>#N/A</v>
      </c>
      <c r="H12" s="88" t="e">
        <f ca="true">+IF(AND(ISNUMBER(OFFSET('Water Data'!$E$6,0,10*ROW('Water Data'!E6))),'Data Summary'!BW12="Yes"),OFFSET('Water Data'!$E$6,0,10*ROW('Water Data'!E6)),NA())</f>
        <v>#N/A</v>
      </c>
      <c r="I12" s="88" t="e">
        <f ca="true">+IF(AND(ISNUMBER(OFFSET('Water Data'!$E$9,0,10*ROW('Water Data'!E6))),'Data Summary'!BX12="Yes"),OFFSET('Water Data'!$E$9,0,10*ROW('Water Data'!E6)),NA())</f>
        <v>#N/A</v>
      </c>
      <c r="J12" s="88" t="e">
        <f ca="true">+IF(AND(ISNUMBER(OFFSET('Water Data'!$F$4,0,10*ROW('Water Data'!F6))),'Data Summary'!BY12="Yes"),100-OFFSET('Water Data'!$F$4,0,10*ROW('Water Data'!F6)),NA())</f>
        <v>#N/A</v>
      </c>
      <c r="K12" s="88" t="e">
        <f ca="true">+IF(AND(ISNUMBER(OFFSET('Water Data'!$F$6,0,10*ROW('Water Data'!F6))),'Data Summary'!BZ12="Yes"),OFFSET('Water Data'!$F$6,0,10*ROW('Water Data'!F6)),NA())</f>
        <v>#N/A</v>
      </c>
      <c r="L12" s="88" t="e">
        <f ca="true">+IF(AND(ISNUMBER(OFFSET('Water Data'!$F$9,0,10*ROW('Water Data'!F6))),'Data Summary'!CA12="Yes"),OFFSET('Water Data'!$F$9,0,10*ROW('Water Data'!F6)),NA())</f>
        <v>#N/A</v>
      </c>
      <c r="M12" s="88" t="e">
        <f ca="true">+IF(AND(ISNUMBER(OFFSET('Water Data'!$G$4,0,10*ROW('Water Data'!G6))),'Data Summary'!CB12="Yes"),100-OFFSET('Water Data'!$G$4,0,10*ROW('Water Data'!G6)),NA())</f>
        <v>#N/A</v>
      </c>
      <c r="N12" s="88" t="e">
        <f ca="true">+IF(AND(ISNUMBER(OFFSET('Water Data'!$G$6,0,10*ROW('Water Data'!G6))),'Data Summary'!CC12="Yes"),OFFSET('Water Data'!$G$6,0,10*ROW('Water Data'!G6)),NA())</f>
        <v>#N/A</v>
      </c>
      <c r="O12" s="88" t="e">
        <f ca="true">+IF(AND(ISNUMBER(OFFSET('Water Data'!$G$9,0,10*ROW('Water Data'!G6))),'Data Summary'!CD12="Yes"),OFFSET('Water Data'!$G$9,0,10*ROW('Water Data'!G6)),NA())</f>
        <v>#N/A</v>
      </c>
      <c r="P12" s="88" t="e">
        <f ca="true">+IF(AND(ISNUMBER(OFFSET('Water Data'!$H$4,0,10*ROW('Water Data'!H6))),'Data Summary'!CE12="Yes"),100-OFFSET('Water Data'!$H$4,0,10*ROW('Water Data'!H6)),NA())</f>
        <v>#N/A</v>
      </c>
      <c r="Q12" s="88" t="e">
        <f ca="true">+IF(AND(ISNUMBER(OFFSET('Water Data'!$H$6,0,10*ROW('Water Data'!H6))),'Data Summary'!CF12="Yes"),OFFSET('Water Data'!$H$6,0,10*ROW('Water Data'!H6)),NA())</f>
        <v>#N/A</v>
      </c>
      <c r="R12" s="88" t="e">
        <f ca="true">+IF(AND(ISNUMBER(OFFSET('Water Data'!$H$9,0,10*ROW('Water Data'!H6))),'Data Summary'!CG12="Yes"),OFFSET('Water Data'!$H$9,0,10*ROW('Water Data'!H6)),NA())</f>
        <v>#N/A</v>
      </c>
      <c r="S12" s="88" t="e">
        <f ca="true">+IF(AND(ISNUMBER(OFFSET('Water Data'!$I$4,0,10*ROW('Water Data'!I6))),'Data Summary'!CH12="Yes"),100-OFFSET('Water Data'!$I$4,0,10*ROW('Water Data'!I6)),NA())</f>
        <v>#N/A</v>
      </c>
      <c r="T12" s="88" t="e">
        <f ca="true">+IF(AND(ISNUMBER(OFFSET('Water Data'!$I$6,0,10*ROW('Water Data'!I6))),'Data Summary'!CI12="Yes"),OFFSET('Water Data'!$I$6,0,10*ROW('Water Data'!I6)),NA())</f>
        <v>#N/A</v>
      </c>
      <c r="U12" s="88" t="e">
        <f ca="true">+IF(AND(ISNUMBER(OFFSET('Water Data'!$I$9,0,10*ROW('Water Data'!I6))),'Data Summary'!CJ12="Yes"),OFFSET('Water Data'!$I$9,0,10*ROW('Water Data'!I6)),NA())</f>
        <v>#N/A</v>
      </c>
      <c r="V12" s="89" t="e">
        <f ca="true">+IF(AND(ISNUMBER(OFFSET('Sanitation Data'!$D$4,0,10*ROW('Sanitation Data'!D6))),'Data Summary'!CK12="Yes"),100-OFFSET('Sanitation Data'!$D$4,0,10*ROW('Sanitation Data'!D6)),NA())</f>
        <v>#N/A</v>
      </c>
      <c r="W12" s="89" t="e">
        <f ca="true">+IF(AND(ISNUMBER(OFFSET('Sanitation Data'!$D$6,0,10*ROW('Sanitation Data'!D6))),'Data Summary'!CL12="Yes"),OFFSET('Sanitation Data'!$D$6,0,10*ROW('Sanitation Data'!D6)),NA())</f>
        <v>#N/A</v>
      </c>
      <c r="X12" s="89" t="e">
        <f ca="true">+IF(AND(ISNUMBER(OFFSET('Sanitation Data'!$D$10,0,10*ROW('Sanitation Data'!D6))),'Data Summary'!CM12="Yes"),OFFSET('Sanitation Data'!$D$10,0,10*ROW('Sanitation Data'!D6)),NA())</f>
        <v>#N/A</v>
      </c>
      <c r="Y12" s="89" t="e">
        <f ca="true">+IF(AND(ISNUMBER(OFFSET('Sanitation Data'!$D$11,0,10*ROW('Sanitation Data'!D6))),'Data Summary'!CN12="Yes"),OFFSET('Sanitation Data'!$D$11,0,10*ROW('Sanitation Data'!D6)),NA())</f>
        <v>#N/A</v>
      </c>
      <c r="Z12" s="89">
        <f ca="true">+IF(AND(ISNUMBER(OFFSET('Sanitation Data'!$D$12,0,10*ROW('Sanitation Data'!D6))),'Data Summary'!CO12="Yes"),OFFSET('Sanitation Data'!$D$12,0,10*ROW('Sanitation Data'!D6)),NA())</f>
        <v>50.974824279809489</v>
      </c>
      <c r="AA12" s="89" t="e">
        <f ca="true">+IF(AND(ISNUMBER(OFFSET('Sanitation Data'!$E$4,0,10*ROW('Sanitation Data'!E6))),'Data Summary'!CP12="Yes"),100-OFFSET('Sanitation Data'!$E$4,0,10*ROW('Sanitation Data'!E6)),NA())</f>
        <v>#N/A</v>
      </c>
      <c r="AB12" s="89" t="e">
        <f ca="true">+IF(AND(ISNUMBER(OFFSET('Sanitation Data'!$E$6,0,10*ROW('Sanitation Data'!E6))),'Data Summary'!CQ12="Yes"),OFFSET('Sanitation Data'!$E$6,0,10*ROW('Sanitation Data'!E6)),NA())</f>
        <v>#N/A</v>
      </c>
      <c r="AC12" s="89" t="e">
        <f ca="true">+IF(AND(ISNUMBER(OFFSET('Sanitation Data'!$E$10,0,10*ROW('Sanitation Data'!E6))),'Data Summary'!CR12="Yes"),OFFSET('Sanitation Data'!$E$10,0,10*ROW('Sanitation Data'!E6)),NA())</f>
        <v>#N/A</v>
      </c>
      <c r="AD12" s="89" t="e">
        <f ca="true">+IF(AND(ISNUMBER(OFFSET('Sanitation Data'!$E$11,0,10*ROW('Sanitation Data'!E6))),'Data Summary'!CS12="Yes"),OFFSET('Sanitation Data'!$E$11,0,10*ROW('Sanitation Data'!E6)),NA())</f>
        <v>#N/A</v>
      </c>
      <c r="AE12" s="89" t="e">
        <f ca="true">+IF(AND(ISNUMBER(OFFSET('Sanitation Data'!$E$12,0,10*ROW('Sanitation Data'!E6))),'Data Summary'!CT12="Yes"),OFFSET('Sanitation Data'!$E$12,0,10*ROW('Sanitation Data'!E6)),NA())</f>
        <v>#N/A</v>
      </c>
      <c r="AF12" s="89" t="e">
        <f ca="true">+IF(AND(ISNUMBER(OFFSET('Sanitation Data'!$F$4,0,10*ROW('Sanitation Data'!F6))),'Data Summary'!CU12="Yes"),100-OFFSET('Sanitation Data'!$F$4,0,10*ROW('Sanitation Data'!F6)),NA())</f>
        <v>#N/A</v>
      </c>
      <c r="AG12" s="89" t="e">
        <f ca="true">+IF(AND(ISNUMBER(OFFSET('Sanitation Data'!$F$6,0,10*ROW('Sanitation Data'!F6))),'Data Summary'!CV12="Yes"),OFFSET('Sanitation Data'!$F$6,0,10*ROW('Sanitation Data'!F6)),NA())</f>
        <v>#N/A</v>
      </c>
      <c r="AH12" s="89" t="e">
        <f ca="true">+IF(AND(ISNUMBER(OFFSET('Sanitation Data'!$F$10,0,10*ROW('Sanitation Data'!F6))),'Data Summary'!CW12="Yes"),OFFSET('Sanitation Data'!$F$10,0,10*ROW('Sanitation Data'!F6)),NA())</f>
        <v>#N/A</v>
      </c>
      <c r="AI12" s="89" t="e">
        <f ca="true">+IF(AND(ISNUMBER(OFFSET('Sanitation Data'!$F$11,0,10*ROW('Sanitation Data'!F6))),'Data Summary'!CX12="Yes"),OFFSET('Sanitation Data'!$F$11,0,10*ROW('Sanitation Data'!F6)),NA())</f>
        <v>#N/A</v>
      </c>
      <c r="AJ12" s="89" t="e">
        <f ca="true">+IF(AND(ISNUMBER(OFFSET('Sanitation Data'!$F$12,0,10*ROW('Sanitation Data'!F6))),'Data Summary'!CY12="Yes"),OFFSET('Sanitation Data'!$F$12,0,10*ROW('Sanitation Data'!F6)),NA())</f>
        <v>#N/A</v>
      </c>
      <c r="AK12" s="89" t="e">
        <f ca="true">+IF(AND(ISNUMBER(OFFSET('Sanitation Data'!$G$4,0,10*ROW('Sanitation Data'!G6))),'Data Summary'!CZ12="Yes"),100-OFFSET('Sanitation Data'!$G$4,0,10*ROW('Sanitation Data'!G6)),NA())</f>
        <v>#N/A</v>
      </c>
      <c r="AL12" s="89" t="e">
        <f ca="true">+IF(AND(ISNUMBER(OFFSET('Sanitation Data'!$G$6,0,10*ROW('Sanitation Data'!G6))),'Data Summary'!DA12="Yes"),OFFSET('Sanitation Data'!$G$6,0,10*ROW('Sanitation Data'!G6)),NA())</f>
        <v>#N/A</v>
      </c>
      <c r="AM12" s="89" t="e">
        <f ca="true">+IF(AND(ISNUMBER(OFFSET('Sanitation Data'!$G$10,0,10*ROW('Sanitation Data'!G6))),'Data Summary'!DB12="Yes"),OFFSET('Sanitation Data'!$G$10,0,10*ROW('Sanitation Data'!G6)),NA())</f>
        <v>#N/A</v>
      </c>
      <c r="AN12" s="89" t="e">
        <f ca="true">+IF(AND(ISNUMBER(OFFSET('Sanitation Data'!$G$11,0,10*ROW('Sanitation Data'!G6))),'Data Summary'!DC12="Yes"),OFFSET('Sanitation Data'!$G$11,0,10*ROW('Sanitation Data'!G6)),NA())</f>
        <v>#N/A</v>
      </c>
      <c r="AO12" s="89" t="e">
        <f ca="true">+IF(AND(ISNUMBER(OFFSET('Sanitation Data'!$G$12,0,10*ROW('Sanitation Data'!G6))),'Data Summary'!DD12="Yes"),OFFSET('Sanitation Data'!$G$12,0,10*ROW('Sanitation Data'!G6)),NA())</f>
        <v>#N/A</v>
      </c>
      <c r="AP12" s="89" t="e">
        <f ca="true">+IF(AND(ISNUMBER(OFFSET('Sanitation Data'!$H$4,0,10*ROW('Sanitation Data'!H6))),'Data Summary'!DE12="Yes"),100-OFFSET('Sanitation Data'!$H$4,0,10*ROW('Sanitation Data'!H6)),NA())</f>
        <v>#N/A</v>
      </c>
      <c r="AQ12" s="89" t="e">
        <f ca="true">+IF(AND(ISNUMBER(OFFSET('Sanitation Data'!$H$6,0,10*ROW('Sanitation Data'!H6))),'Data Summary'!DF12="Yes"),OFFSET('Sanitation Data'!$H$6,0,10*ROW('Sanitation Data'!H6)),NA())</f>
        <v>#N/A</v>
      </c>
      <c r="AR12" s="89" t="e">
        <f ca="true">+IF(AND(ISNUMBER(OFFSET('Sanitation Data'!$H$10,0,10*ROW('Sanitation Data'!H6))),'Data Summary'!DG12="Yes"),OFFSET('Sanitation Data'!$H$10,0,10*ROW('Sanitation Data'!H6)),NA())</f>
        <v>#N/A</v>
      </c>
      <c r="AS12" s="89" t="e">
        <f ca="true">+IF(AND(ISNUMBER(OFFSET('Sanitation Data'!$H$11,0,10*ROW('Sanitation Data'!H6))),'Data Summary'!DH12="Yes"),OFFSET('Sanitation Data'!$H$11,0,10*ROW('Sanitation Data'!H6)),NA())</f>
        <v>#N/A</v>
      </c>
      <c r="AT12" s="89">
        <f ca="true">+IF(AND(ISNUMBER(OFFSET('Sanitation Data'!$H$12,0,10*ROW('Sanitation Data'!H6))),'Data Summary'!DI12="Yes"),OFFSET('Sanitation Data'!$H$12,0,10*ROW('Sanitation Data'!H6)),NA())</f>
        <v>45.1</v>
      </c>
      <c r="AU12" s="89" t="e">
        <f ca="true">+IF(AND(ISNUMBER(OFFSET('Sanitation Data'!$I$4,0,10*ROW('Sanitation Data'!I6))),'Data Summary'!DJ12="Yes"),100-OFFSET('Sanitation Data'!$I$4,0,10*ROW('Sanitation Data'!I6)),NA())</f>
        <v>#N/A</v>
      </c>
      <c r="AV12" s="89" t="e">
        <f ca="true">+IF(AND(ISNUMBER(OFFSET('Sanitation Data'!$I$6,0,10*ROW('Sanitation Data'!I6))),'Data Summary'!DK12="Yes"),OFFSET('Sanitation Data'!$I$6,0,10*ROW('Sanitation Data'!I6)),NA())</f>
        <v>#N/A</v>
      </c>
      <c r="AW12" s="89" t="e">
        <f ca="true">+IF(AND(ISNUMBER(OFFSET('Sanitation Data'!$I$10,0,10*ROW('Sanitation Data'!I6))),'Data Summary'!DL12="Yes"),OFFSET('Sanitation Data'!$I$10,0,10*ROW('Sanitation Data'!I6)),NA())</f>
        <v>#N/A</v>
      </c>
      <c r="AX12" s="89" t="e">
        <f ca="true">+IF(AND(ISNUMBER(OFFSET('Sanitation Data'!$I$11,0,10*ROW('Sanitation Data'!I6))),'Data Summary'!DM12="Yes"),OFFSET('Sanitation Data'!$I$11,0,10*ROW('Sanitation Data'!I6)),NA())</f>
        <v>#N/A</v>
      </c>
      <c r="AY12" s="89">
        <f ca="true">+IF(AND(ISNUMBER(OFFSET('Sanitation Data'!$I$12,0,10*ROW('Sanitation Data'!I6))),'Data Summary'!DN12="Yes"),OFFSET('Sanitation Data'!$I$12,0,10*ROW('Sanitation Data'!I6)),NA())</f>
        <v>77.099999999999994</v>
      </c>
      <c r="AZ12" s="90" t="e">
        <f ca="true">+IF(AND(ISNUMBER(OFFSET('Hygiene Data'!$D$5,0,10*ROW('Hygiene Data'!D6))),'Data Summary'!DO12="Yes"),OFFSET('Hygiene Data'!$D$5,0,10*ROW('Hygiene Data'!D6)),NA())</f>
        <v>#N/A</v>
      </c>
      <c r="BA12" s="90" t="e">
        <f ca="true">+IF(AND(ISNUMBER(OFFSET('Hygiene Data'!$D$7,0,10*ROW('Hygiene Data'!D6))),'Data Summary'!DP12="Yes"),OFFSET('Hygiene Data'!$D$7,0,10*ROW('Hygiene Data'!D6)),NA())</f>
        <v>#N/A</v>
      </c>
      <c r="BB12" s="90">
        <f ca="true">+IF(AND(ISNUMBER(OFFSET('Hygiene Data'!$D$9,0,10*ROW('Hygiene Data'!D6))),'Data Summary'!DQ12="Yes"),OFFSET('Hygiene Data'!$D$9,0,10*ROW('Hygiene Data'!D6)),NA())</f>
        <v>68.010411269513384</v>
      </c>
      <c r="BC12" s="90" t="e">
        <f ca="true">+IF(AND(ISNUMBER(OFFSET('Hygiene Data'!$E$5,0,10*ROW('Hygiene Data'!E6))),'Data Summary'!DR12="Yes"),OFFSET('Hygiene Data'!$E$5,0,10*ROW('Hygiene Data'!E6)),NA())</f>
        <v>#N/A</v>
      </c>
      <c r="BD12" s="90" t="e">
        <f ca="true">+IF(AND(ISNUMBER(OFFSET('Hygiene Data'!$E$7,0,10*ROW('Hygiene Data'!E6))),'Data Summary'!DS12="Yes"),OFFSET('Hygiene Data'!$E$7,0,10*ROW('Hygiene Data'!E6)),NA())</f>
        <v>#N/A</v>
      </c>
      <c r="BE12" s="90" t="e">
        <f ca="true">+IF(AND(ISNUMBER(OFFSET('Hygiene Data'!$E$9,0,10*ROW('Hygiene Data'!E6))),'Data Summary'!DT12="Yes"),OFFSET('Hygiene Data'!$E$9,0,10*ROW('Hygiene Data'!E6)),NA())</f>
        <v>#N/A</v>
      </c>
      <c r="BF12" s="90" t="e">
        <f ca="true">+IF(AND(ISNUMBER(OFFSET('Hygiene Data'!$F$5,0,10*ROW('Hygiene Data'!F6))),'Data Summary'!DU12="Yes"),OFFSET('Hygiene Data'!$F$5,0,10*ROW('Hygiene Data'!F6)),NA())</f>
        <v>#N/A</v>
      </c>
      <c r="BG12" s="90" t="e">
        <f ca="true">+IF(AND(ISNUMBER(OFFSET('Hygiene Data'!$F$7,0,10*ROW('Hygiene Data'!F6))),'Data Summary'!DV12="Yes"),OFFSET('Hygiene Data'!$F$7,0,10*ROW('Hygiene Data'!F6)),NA())</f>
        <v>#N/A</v>
      </c>
      <c r="BH12" s="90" t="e">
        <f ca="true">+IF(AND(ISNUMBER(OFFSET('Hygiene Data'!$F$9,0,10*ROW('Hygiene Data'!F6))),'Data Summary'!DW12="Yes"),OFFSET('Hygiene Data'!$F$9,0,10*ROW('Hygiene Data'!F6)),NA())</f>
        <v>#N/A</v>
      </c>
      <c r="BI12" s="90" t="e">
        <f ca="true">+IF(AND(ISNUMBER(OFFSET('Hygiene Data'!$G$5,0,10*ROW('Hygiene Data'!G6))),'Data Summary'!DX12="Yes"),OFFSET('Hygiene Data'!$G$5,0,10*ROW('Hygiene Data'!G6)),NA())</f>
        <v>#N/A</v>
      </c>
      <c r="BJ12" s="90" t="e">
        <f ca="true">+IF(AND(ISNUMBER(OFFSET('Hygiene Data'!$G$7,0,10*ROW('Hygiene Data'!G6))),'Data Summary'!DY12="Yes"),OFFSET('Hygiene Data'!$G$7,0,10*ROW('Hygiene Data'!G6)),NA())</f>
        <v>#N/A</v>
      </c>
      <c r="BK12" s="90" t="e">
        <f ca="true">+IF(AND(ISNUMBER(OFFSET('Hygiene Data'!$G$9,0,10*ROW('Hygiene Data'!G6))),'Data Summary'!DZ12="Yes"),OFFSET('Hygiene Data'!$G$9,0,10*ROW('Hygiene Data'!G6)),NA())</f>
        <v>#N/A</v>
      </c>
      <c r="BL12" s="90" t="e">
        <f ca="true">+IF(AND(ISNUMBER(OFFSET('Hygiene Data'!$H$5,0,10*ROW('Hygiene Data'!H6))),'Data Summary'!EA12="Yes"),OFFSET('Hygiene Data'!$H$5,0,10*ROW('Hygiene Data'!H6)),NA())</f>
        <v>#N/A</v>
      </c>
      <c r="BM12" s="90" t="e">
        <f ca="true">+IF(AND(ISNUMBER(OFFSET('Hygiene Data'!$H$7,0,10*ROW('Hygiene Data'!H6))),'Data Summary'!EB12="Yes"),OFFSET('Hygiene Data'!$H$7,0,10*ROW('Hygiene Data'!H6)),NA())</f>
        <v>#N/A</v>
      </c>
      <c r="BN12" s="90">
        <f ca="true">+IF(AND(ISNUMBER(OFFSET('Hygiene Data'!$H$9,0,10*ROW('Hygiene Data'!H6))),'Data Summary'!EC12="Yes"),OFFSET('Hygiene Data'!$H$9,0,10*ROW('Hygiene Data'!H6)),NA())</f>
        <v>70.099999999999994</v>
      </c>
      <c r="BO12" s="90" t="e">
        <f ca="true">+IF(AND(ISNUMBER(OFFSET('Hygiene Data'!$I$5,0,10*ROW('Hygiene Data'!I6))),'Data Summary'!ED12="Yes"),OFFSET('Hygiene Data'!$I$5,0,10*ROW('Hygiene Data'!I6)),NA())</f>
        <v>#N/A</v>
      </c>
      <c r="BP12" s="90" t="e">
        <f ca="true">+IF(AND(ISNUMBER(OFFSET('Hygiene Data'!$I$7,0,10*ROW('Hygiene Data'!I6))),'Data Summary'!EE12="Yes"),OFFSET('Hygiene Data'!$I$7,0,10*ROW('Hygiene Data'!I6)),NA())</f>
        <v>#N/A</v>
      </c>
      <c r="BQ12" s="90">
        <f ca="true">+IF(AND(ISNUMBER(OFFSET('Hygiene Data'!$I$9,0,10*ROW('Hygiene Data'!I6))),'Data Summary'!EF12="Yes"),OFFSET('Hygiene Data'!$I$9,0,10*ROW('Hygiene Data'!I6)),NA())</f>
        <v>65.400000000000006</v>
      </c>
    </row>
    <row xmlns:x14ac="http://schemas.microsoft.com/office/spreadsheetml/2009/9/ac" r="13" x14ac:dyDescent="0.2">
      <c r="A13" s="324" t="str">
        <f ca="true">+RIGHT('Data Summary'!A13,LEN('Data Summary'!A13)-9)</f>
        <v>NSBI</v>
      </c>
      <c r="B13" s="32" t="str">
        <f ca="true">+IF(ISTEXT('Data Summary'!B13),'Data Summary'!B13,"")</f>
        <v>Census</v>
      </c>
      <c r="C13" s="323">
        <f ca="true">+VALUE('Data Summary'!C13)</f>
        <v>2017</v>
      </c>
      <c r="D13" s="88" t="e">
        <f ca="true">+IF(AND(ISNUMBER(OFFSET('Water Data'!$D$4,0,10*ROW('Water Data'!D7))),'Data Summary'!BS13="Yes"),100-OFFSET('Water Data'!$D$4,0,10*ROW('Water Data'!D7)),NA())</f>
        <v>#N/A</v>
      </c>
      <c r="E13" s="88" t="e">
        <f ca="true">+IF(AND(ISNUMBER(OFFSET('Water Data'!$D$6,0,10*ROW('Water Data'!D7))),'Data Summary'!BT13="Yes"),OFFSET('Water Data'!$D$6,0,10*ROW('Water Data'!D7)),NA())</f>
        <v>#N/A</v>
      </c>
      <c r="F13" s="88" t="e">
        <f ca="true">+IF(AND(ISNUMBER(OFFSET('Water Data'!$D$9,0,10*ROW('Water Data'!D7))),'Data Summary'!BU13="Yes"),OFFSET('Water Data'!$D$9,0,10*ROW('Water Data'!D7)),NA())</f>
        <v>#N/A</v>
      </c>
      <c r="G13" s="88" t="e">
        <f ca="true">+IF(AND(ISNUMBER(OFFSET('Water Data'!$E$4,0,10*ROW('Water Data'!E7))),'Data Summary'!BV13="Yes"),100-OFFSET('Water Data'!$E$4,0,10*ROW('Water Data'!E7)),NA())</f>
        <v>#N/A</v>
      </c>
      <c r="H13" s="88" t="e">
        <f ca="true">+IF(AND(ISNUMBER(OFFSET('Water Data'!$E$6,0,10*ROW('Water Data'!E7))),'Data Summary'!BW13="Yes"),OFFSET('Water Data'!$E$6,0,10*ROW('Water Data'!E7)),NA())</f>
        <v>#N/A</v>
      </c>
      <c r="I13" s="88" t="e">
        <f ca="true">+IF(AND(ISNUMBER(OFFSET('Water Data'!$E$9,0,10*ROW('Water Data'!E7))),'Data Summary'!BX13="Yes"),OFFSET('Water Data'!$E$9,0,10*ROW('Water Data'!E7)),NA())</f>
        <v>#N/A</v>
      </c>
      <c r="J13" s="88" t="e">
        <f ca="true">+IF(AND(ISNUMBER(OFFSET('Water Data'!$F$4,0,10*ROW('Water Data'!F7))),'Data Summary'!BY13="Yes"),100-OFFSET('Water Data'!$F$4,0,10*ROW('Water Data'!F7)),NA())</f>
        <v>#N/A</v>
      </c>
      <c r="K13" s="88" t="e">
        <f ca="true">+IF(AND(ISNUMBER(OFFSET('Water Data'!$F$6,0,10*ROW('Water Data'!F7))),'Data Summary'!BZ13="Yes"),OFFSET('Water Data'!$F$6,0,10*ROW('Water Data'!F7)),NA())</f>
        <v>#N/A</v>
      </c>
      <c r="L13" s="88" t="e">
        <f ca="true">+IF(AND(ISNUMBER(OFFSET('Water Data'!$F$9,0,10*ROW('Water Data'!F7))),'Data Summary'!CA13="Yes"),OFFSET('Water Data'!$F$9,0,10*ROW('Water Data'!F7)),NA())</f>
        <v>#N/A</v>
      </c>
      <c r="M13" s="88" t="e">
        <f ca="true">+IF(AND(ISNUMBER(OFFSET('Water Data'!$G$4,0,10*ROW('Water Data'!G7))),'Data Summary'!CB13="Yes"),100-OFFSET('Water Data'!$G$4,0,10*ROW('Water Data'!G7)),NA())</f>
        <v>#N/A</v>
      </c>
      <c r="N13" s="88" t="e">
        <f ca="true">+IF(AND(ISNUMBER(OFFSET('Water Data'!$G$6,0,10*ROW('Water Data'!G7))),'Data Summary'!CC13="Yes"),OFFSET('Water Data'!$G$6,0,10*ROW('Water Data'!G7)),NA())</f>
        <v>#N/A</v>
      </c>
      <c r="O13" s="88" t="e">
        <f ca="true">+IF(AND(ISNUMBER(OFFSET('Water Data'!$G$9,0,10*ROW('Water Data'!G7))),'Data Summary'!CD13="Yes"),OFFSET('Water Data'!$G$9,0,10*ROW('Water Data'!G7)),NA())</f>
        <v>#N/A</v>
      </c>
      <c r="P13" s="88" t="e">
        <f ca="true">+IF(AND(ISNUMBER(OFFSET('Water Data'!$H$4,0,10*ROW('Water Data'!H7))),'Data Summary'!CE13="Yes"),100-OFFSET('Water Data'!$H$4,0,10*ROW('Water Data'!H7)),NA())</f>
        <v>#N/A</v>
      </c>
      <c r="Q13" s="88" t="e">
        <f ca="true">+IF(AND(ISNUMBER(OFFSET('Water Data'!$H$6,0,10*ROW('Water Data'!H7))),'Data Summary'!CF13="Yes"),OFFSET('Water Data'!$H$6,0,10*ROW('Water Data'!H7)),NA())</f>
        <v>#N/A</v>
      </c>
      <c r="R13" s="88" t="e">
        <f ca="true">+IF(AND(ISNUMBER(OFFSET('Water Data'!$H$9,0,10*ROW('Water Data'!H7))),'Data Summary'!CG13="Yes"),OFFSET('Water Data'!$H$9,0,10*ROW('Water Data'!H7)),NA())</f>
        <v>#N/A</v>
      </c>
      <c r="S13" s="88" t="e">
        <f ca="true">+IF(AND(ISNUMBER(OFFSET('Water Data'!$I$4,0,10*ROW('Water Data'!I7))),'Data Summary'!CH13="Yes"),100-OFFSET('Water Data'!$I$4,0,10*ROW('Water Data'!I7)),NA())</f>
        <v>#N/A</v>
      </c>
      <c r="T13" s="88" t="e">
        <f ca="true">+IF(AND(ISNUMBER(OFFSET('Water Data'!$I$6,0,10*ROW('Water Data'!I7))),'Data Summary'!CI13="Yes"),OFFSET('Water Data'!$I$6,0,10*ROW('Water Data'!I7)),NA())</f>
        <v>#N/A</v>
      </c>
      <c r="U13" s="88" t="e">
        <f ca="true">+IF(AND(ISNUMBER(OFFSET('Water Data'!$I$9,0,10*ROW('Water Data'!I7))),'Data Summary'!CJ13="Yes"),OFFSET('Water Data'!$I$9,0,10*ROW('Water Data'!I7)),NA())</f>
        <v>#N/A</v>
      </c>
      <c r="V13" s="89" t="e">
        <f ca="true">+IF(AND(ISNUMBER(OFFSET('Sanitation Data'!$D$4,0,10*ROW('Sanitation Data'!D7))),'Data Summary'!CK13="Yes"),100-OFFSET('Sanitation Data'!$D$4,0,10*ROW('Sanitation Data'!D7)),NA())</f>
        <v>#N/A</v>
      </c>
      <c r="W13" s="89">
        <f ca="true">+IF(AND(ISNUMBER(OFFSET('Sanitation Data'!$D$6,0,10*ROW('Sanitation Data'!D7))),'Data Summary'!CL13="Yes"),OFFSET('Sanitation Data'!$D$6,0,10*ROW('Sanitation Data'!D7)),NA())</f>
        <v>92.168020948066257</v>
      </c>
      <c r="X13" s="89" t="e">
        <f ca="true">+IF(AND(ISNUMBER(OFFSET('Sanitation Data'!$D$10,0,10*ROW('Sanitation Data'!D7))),'Data Summary'!CM13="Yes"),OFFSET('Sanitation Data'!$D$10,0,10*ROW('Sanitation Data'!D7)),NA())</f>
        <v>#N/A</v>
      </c>
      <c r="Y13" s="89" t="e">
        <f ca="true">+IF(AND(ISNUMBER(OFFSET('Sanitation Data'!$D$11,0,10*ROW('Sanitation Data'!D7))),'Data Summary'!CN13="Yes"),OFFSET('Sanitation Data'!$D$11,0,10*ROW('Sanitation Data'!D7)),NA())</f>
        <v>#N/A</v>
      </c>
      <c r="Z13" s="89">
        <f ca="true">+IF(AND(ISNUMBER(OFFSET('Sanitation Data'!$D$12,0,10*ROW('Sanitation Data'!D7))),'Data Summary'!CO13="Yes"),OFFSET('Sanitation Data'!$D$12,0,10*ROW('Sanitation Data'!D7)),NA())</f>
        <v>45.418857415989528</v>
      </c>
      <c r="AA13" s="89" t="e">
        <f ca="true">+IF(AND(ISNUMBER(OFFSET('Sanitation Data'!$E$4,0,10*ROW('Sanitation Data'!E7))),'Data Summary'!CP13="Yes"),100-OFFSET('Sanitation Data'!$E$4,0,10*ROW('Sanitation Data'!E7)),NA())</f>
        <v>#N/A</v>
      </c>
      <c r="AB13" s="89" t="e">
        <f ca="true">+IF(AND(ISNUMBER(OFFSET('Sanitation Data'!$E$6,0,10*ROW('Sanitation Data'!E7))),'Data Summary'!CQ13="Yes"),OFFSET('Sanitation Data'!$E$6,0,10*ROW('Sanitation Data'!E7)),NA())</f>
        <v>#N/A</v>
      </c>
      <c r="AC13" s="89" t="e">
        <f ca="true">+IF(AND(ISNUMBER(OFFSET('Sanitation Data'!$E$10,0,10*ROW('Sanitation Data'!E7))),'Data Summary'!CR13="Yes"),OFFSET('Sanitation Data'!$E$10,0,10*ROW('Sanitation Data'!E7)),NA())</f>
        <v>#N/A</v>
      </c>
      <c r="AD13" s="89" t="e">
        <f ca="true">+IF(AND(ISNUMBER(OFFSET('Sanitation Data'!$E$11,0,10*ROW('Sanitation Data'!E7))),'Data Summary'!CS13="Yes"),OFFSET('Sanitation Data'!$E$11,0,10*ROW('Sanitation Data'!E7)),NA())</f>
        <v>#N/A</v>
      </c>
      <c r="AE13" s="89" t="e">
        <f ca="true">+IF(AND(ISNUMBER(OFFSET('Sanitation Data'!$E$12,0,10*ROW('Sanitation Data'!E7))),'Data Summary'!CT13="Yes"),OFFSET('Sanitation Data'!$E$12,0,10*ROW('Sanitation Data'!E7)),NA())</f>
        <v>#N/A</v>
      </c>
      <c r="AF13" s="89" t="e">
        <f ca="true">+IF(AND(ISNUMBER(OFFSET('Sanitation Data'!$F$4,0,10*ROW('Sanitation Data'!F7))),'Data Summary'!CU13="Yes"),100-OFFSET('Sanitation Data'!$F$4,0,10*ROW('Sanitation Data'!F7)),NA())</f>
        <v>#N/A</v>
      </c>
      <c r="AG13" s="89" t="e">
        <f ca="true">+IF(AND(ISNUMBER(OFFSET('Sanitation Data'!$F$6,0,10*ROW('Sanitation Data'!F7))),'Data Summary'!CV13="Yes"),OFFSET('Sanitation Data'!$F$6,0,10*ROW('Sanitation Data'!F7)),NA())</f>
        <v>#N/A</v>
      </c>
      <c r="AH13" s="89" t="e">
        <f ca="true">+IF(AND(ISNUMBER(OFFSET('Sanitation Data'!$F$10,0,10*ROW('Sanitation Data'!F7))),'Data Summary'!CW13="Yes"),OFFSET('Sanitation Data'!$F$10,0,10*ROW('Sanitation Data'!F7)),NA())</f>
        <v>#N/A</v>
      </c>
      <c r="AI13" s="89" t="e">
        <f ca="true">+IF(AND(ISNUMBER(OFFSET('Sanitation Data'!$F$11,0,10*ROW('Sanitation Data'!F7))),'Data Summary'!CX13="Yes"),OFFSET('Sanitation Data'!$F$11,0,10*ROW('Sanitation Data'!F7)),NA())</f>
        <v>#N/A</v>
      </c>
      <c r="AJ13" s="89" t="e">
        <f ca="true">+IF(AND(ISNUMBER(OFFSET('Sanitation Data'!$F$12,0,10*ROW('Sanitation Data'!F7))),'Data Summary'!CY13="Yes"),OFFSET('Sanitation Data'!$F$12,0,10*ROW('Sanitation Data'!F7)),NA())</f>
        <v>#N/A</v>
      </c>
      <c r="AK13" s="89" t="e">
        <f ca="true">+IF(AND(ISNUMBER(OFFSET('Sanitation Data'!$G$4,0,10*ROW('Sanitation Data'!G7))),'Data Summary'!CZ13="Yes"),100-OFFSET('Sanitation Data'!$G$4,0,10*ROW('Sanitation Data'!G7)),NA())</f>
        <v>#N/A</v>
      </c>
      <c r="AL13" s="89" t="e">
        <f ca="true">+IF(AND(ISNUMBER(OFFSET('Sanitation Data'!$G$6,0,10*ROW('Sanitation Data'!G7))),'Data Summary'!DA13="Yes"),OFFSET('Sanitation Data'!$G$6,0,10*ROW('Sanitation Data'!G7)),NA())</f>
        <v>#N/A</v>
      </c>
      <c r="AM13" s="89" t="e">
        <f ca="true">+IF(AND(ISNUMBER(OFFSET('Sanitation Data'!$G$10,0,10*ROW('Sanitation Data'!G7))),'Data Summary'!DB13="Yes"),OFFSET('Sanitation Data'!$G$10,0,10*ROW('Sanitation Data'!G7)),NA())</f>
        <v>#N/A</v>
      </c>
      <c r="AN13" s="89" t="e">
        <f ca="true">+IF(AND(ISNUMBER(OFFSET('Sanitation Data'!$G$11,0,10*ROW('Sanitation Data'!G7))),'Data Summary'!DC13="Yes"),OFFSET('Sanitation Data'!$G$11,0,10*ROW('Sanitation Data'!G7)),NA())</f>
        <v>#N/A</v>
      </c>
      <c r="AO13" s="89" t="e">
        <f ca="true">+IF(AND(ISNUMBER(OFFSET('Sanitation Data'!$G$12,0,10*ROW('Sanitation Data'!G7))),'Data Summary'!DD13="Yes"),OFFSET('Sanitation Data'!$G$12,0,10*ROW('Sanitation Data'!G7)),NA())</f>
        <v>#N/A</v>
      </c>
      <c r="AP13" s="89" t="e">
        <f ca="true">+IF(AND(ISNUMBER(OFFSET('Sanitation Data'!$H$4,0,10*ROW('Sanitation Data'!H7))),'Data Summary'!DE13="Yes"),100-OFFSET('Sanitation Data'!$H$4,0,10*ROW('Sanitation Data'!H7)),NA())</f>
        <v>#N/A</v>
      </c>
      <c r="AQ13" s="89">
        <f ca="true">+IF(AND(ISNUMBER(OFFSET('Sanitation Data'!$H$6,0,10*ROW('Sanitation Data'!H7))),'Data Summary'!DF13="Yes"),OFFSET('Sanitation Data'!$H$6,0,10*ROW('Sanitation Data'!H7)),NA())</f>
        <v>92</v>
      </c>
      <c r="AR13" s="89" t="e">
        <f ca="true">+IF(AND(ISNUMBER(OFFSET('Sanitation Data'!$H$10,0,10*ROW('Sanitation Data'!H7))),'Data Summary'!DG13="Yes"),OFFSET('Sanitation Data'!$H$10,0,10*ROW('Sanitation Data'!H7)),NA())</f>
        <v>#N/A</v>
      </c>
      <c r="AS13" s="89" t="e">
        <f ca="true">+IF(AND(ISNUMBER(OFFSET('Sanitation Data'!$H$11,0,10*ROW('Sanitation Data'!H7))),'Data Summary'!DH13="Yes"),OFFSET('Sanitation Data'!$H$11,0,10*ROW('Sanitation Data'!H7)),NA())</f>
        <v>#N/A</v>
      </c>
      <c r="AT13" s="89">
        <f ca="true">+IF(AND(ISNUMBER(OFFSET('Sanitation Data'!$H$12,0,10*ROW('Sanitation Data'!H7))),'Data Summary'!DI13="Yes"),OFFSET('Sanitation Data'!$H$12,0,10*ROW('Sanitation Data'!H7)),NA())</f>
        <v>39</v>
      </c>
      <c r="AU13" s="89" t="e">
        <f ca="true">+IF(AND(ISNUMBER(OFFSET('Sanitation Data'!$I$4,0,10*ROW('Sanitation Data'!I7))),'Data Summary'!DJ13="Yes"),100-OFFSET('Sanitation Data'!$I$4,0,10*ROW('Sanitation Data'!I7)),NA())</f>
        <v>#N/A</v>
      </c>
      <c r="AV13" s="89">
        <f ca="true">+IF(AND(ISNUMBER(OFFSET('Sanitation Data'!$I$6,0,10*ROW('Sanitation Data'!I7))),'Data Summary'!DK13="Yes"),OFFSET('Sanitation Data'!$I$6,0,10*ROW('Sanitation Data'!I7)),NA())</f>
        <v>93</v>
      </c>
      <c r="AW13" s="89" t="e">
        <f ca="true">+IF(AND(ISNUMBER(OFFSET('Sanitation Data'!$I$10,0,10*ROW('Sanitation Data'!I7))),'Data Summary'!DL13="Yes"),OFFSET('Sanitation Data'!$I$10,0,10*ROW('Sanitation Data'!I7)),NA())</f>
        <v>#N/A</v>
      </c>
      <c r="AX13" s="89" t="e">
        <f ca="true">+IF(AND(ISNUMBER(OFFSET('Sanitation Data'!$I$11,0,10*ROW('Sanitation Data'!I7))),'Data Summary'!DM13="Yes"),OFFSET('Sanitation Data'!$I$11,0,10*ROW('Sanitation Data'!I7)),NA())</f>
        <v>#N/A</v>
      </c>
      <c r="AY13" s="89">
        <f ca="true">+IF(AND(ISNUMBER(OFFSET('Sanitation Data'!$I$12,0,10*ROW('Sanitation Data'!I7))),'Data Summary'!DN13="Yes"),OFFSET('Sanitation Data'!$I$12,0,10*ROW('Sanitation Data'!I7)),NA())</f>
        <v>73</v>
      </c>
      <c r="AZ13" s="90" t="e">
        <f ca="true">+IF(AND(ISNUMBER(OFFSET('Hygiene Data'!$D$5,0,10*ROW('Hygiene Data'!D7))),'Data Summary'!DO13="Yes"),OFFSET('Hygiene Data'!$D$5,0,10*ROW('Hygiene Data'!D7)),NA())</f>
        <v>#N/A</v>
      </c>
      <c r="BA13" s="90" t="e">
        <f ca="true">+IF(AND(ISNUMBER(OFFSET('Hygiene Data'!$D$7,0,10*ROW('Hygiene Data'!D7))),'Data Summary'!DP13="Yes"),OFFSET('Hygiene Data'!$D$7,0,10*ROW('Hygiene Data'!D7)),NA())</f>
        <v>#N/A</v>
      </c>
      <c r="BB13" s="90" t="e">
        <f ca="true">+IF(AND(ISNUMBER(OFFSET('Hygiene Data'!$D$9,0,10*ROW('Hygiene Data'!D7))),'Data Summary'!DQ13="Yes"),OFFSET('Hygiene Data'!$D$9,0,10*ROW('Hygiene Data'!D7)),NA())</f>
        <v>#N/A</v>
      </c>
      <c r="BC13" s="90" t="e">
        <f ca="true">+IF(AND(ISNUMBER(OFFSET('Hygiene Data'!$E$5,0,10*ROW('Hygiene Data'!E7))),'Data Summary'!DR13="Yes"),OFFSET('Hygiene Data'!$E$5,0,10*ROW('Hygiene Data'!E7)),NA())</f>
        <v>#N/A</v>
      </c>
      <c r="BD13" s="90" t="e">
        <f ca="true">+IF(AND(ISNUMBER(OFFSET('Hygiene Data'!$E$7,0,10*ROW('Hygiene Data'!E7))),'Data Summary'!DS13="Yes"),OFFSET('Hygiene Data'!$E$7,0,10*ROW('Hygiene Data'!E7)),NA())</f>
        <v>#N/A</v>
      </c>
      <c r="BE13" s="90" t="e">
        <f ca="true">+IF(AND(ISNUMBER(OFFSET('Hygiene Data'!$E$9,0,10*ROW('Hygiene Data'!E7))),'Data Summary'!DT13="Yes"),OFFSET('Hygiene Data'!$E$9,0,10*ROW('Hygiene Data'!E7)),NA())</f>
        <v>#N/A</v>
      </c>
      <c r="BF13" s="90" t="e">
        <f ca="true">+IF(AND(ISNUMBER(OFFSET('Hygiene Data'!$F$5,0,10*ROW('Hygiene Data'!F7))),'Data Summary'!DU13="Yes"),OFFSET('Hygiene Data'!$F$5,0,10*ROW('Hygiene Data'!F7)),NA())</f>
        <v>#N/A</v>
      </c>
      <c r="BG13" s="90" t="e">
        <f ca="true">+IF(AND(ISNUMBER(OFFSET('Hygiene Data'!$F$7,0,10*ROW('Hygiene Data'!F7))),'Data Summary'!DV13="Yes"),OFFSET('Hygiene Data'!$F$7,0,10*ROW('Hygiene Data'!F7)),NA())</f>
        <v>#N/A</v>
      </c>
      <c r="BH13" s="90" t="e">
        <f ca="true">+IF(AND(ISNUMBER(OFFSET('Hygiene Data'!$F$9,0,10*ROW('Hygiene Data'!F7))),'Data Summary'!DW13="Yes"),OFFSET('Hygiene Data'!$F$9,0,10*ROW('Hygiene Data'!F7)),NA())</f>
        <v>#N/A</v>
      </c>
      <c r="BI13" s="90" t="e">
        <f ca="true">+IF(AND(ISNUMBER(OFFSET('Hygiene Data'!$G$5,0,10*ROW('Hygiene Data'!G7))),'Data Summary'!DX13="Yes"),OFFSET('Hygiene Data'!$G$5,0,10*ROW('Hygiene Data'!G7)),NA())</f>
        <v>#N/A</v>
      </c>
      <c r="BJ13" s="90" t="e">
        <f ca="true">+IF(AND(ISNUMBER(OFFSET('Hygiene Data'!$G$7,0,10*ROW('Hygiene Data'!G7))),'Data Summary'!DY13="Yes"),OFFSET('Hygiene Data'!$G$7,0,10*ROW('Hygiene Data'!G7)),NA())</f>
        <v>#N/A</v>
      </c>
      <c r="BK13" s="90" t="e">
        <f ca="true">+IF(AND(ISNUMBER(OFFSET('Hygiene Data'!$G$9,0,10*ROW('Hygiene Data'!G7))),'Data Summary'!DZ13="Yes"),OFFSET('Hygiene Data'!$G$9,0,10*ROW('Hygiene Data'!G7)),NA())</f>
        <v>#N/A</v>
      </c>
      <c r="BL13" s="90" t="e">
        <f ca="true">+IF(AND(ISNUMBER(OFFSET('Hygiene Data'!$H$5,0,10*ROW('Hygiene Data'!H7))),'Data Summary'!EA13="Yes"),OFFSET('Hygiene Data'!$H$5,0,10*ROW('Hygiene Data'!H7)),NA())</f>
        <v>#N/A</v>
      </c>
      <c r="BM13" s="90" t="e">
        <f ca="true">+IF(AND(ISNUMBER(OFFSET('Hygiene Data'!$H$7,0,10*ROW('Hygiene Data'!H7))),'Data Summary'!EB13="Yes"),OFFSET('Hygiene Data'!$H$7,0,10*ROW('Hygiene Data'!H7)),NA())</f>
        <v>#N/A</v>
      </c>
      <c r="BN13" s="90" t="e">
        <f ca="true">+IF(AND(ISNUMBER(OFFSET('Hygiene Data'!$H$9,0,10*ROW('Hygiene Data'!H7))),'Data Summary'!EC13="Yes"),OFFSET('Hygiene Data'!$H$9,0,10*ROW('Hygiene Data'!H7)),NA())</f>
        <v>#N/A</v>
      </c>
      <c r="BO13" s="90" t="e">
        <f ca="true">+IF(AND(ISNUMBER(OFFSET('Hygiene Data'!$I$5,0,10*ROW('Hygiene Data'!I7))),'Data Summary'!ED13="Yes"),OFFSET('Hygiene Data'!$I$5,0,10*ROW('Hygiene Data'!I7)),NA())</f>
        <v>#N/A</v>
      </c>
      <c r="BP13" s="90" t="e">
        <f ca="true">+IF(AND(ISNUMBER(OFFSET('Hygiene Data'!$I$7,0,10*ROW('Hygiene Data'!I7))),'Data Summary'!EE13="Yes"),OFFSET('Hygiene Data'!$I$7,0,10*ROW('Hygiene Data'!I7)),NA())</f>
        <v>#N/A</v>
      </c>
      <c r="BQ13" s="90" t="e">
        <f ca="true">+IF(AND(ISNUMBER(OFFSET('Hygiene Data'!$I$9,0,10*ROW('Hygiene Data'!I7))),'Data Summary'!EF13="Yes"),OFFSET('Hygiene Data'!$I$9,0,10*ROW('Hygiene Data'!I7)),NA())</f>
        <v>#N/A</v>
      </c>
    </row>
    <row xmlns:x14ac="http://schemas.microsoft.com/office/spreadsheetml/2009/9/ac" r="14" x14ac:dyDescent="0.2">
      <c r="A14" s="324" t="str">
        <f ca="true">+RIGHT('Data Summary'!A14,LEN('Data Summary'!A14)-9)</f>
        <v>EMIS</v>
      </c>
      <c r="B14" s="32" t="str">
        <f ca="true">+IF(ISTEXT('Data Summary'!B14),'Data Summary'!B14,"")</f>
        <v>EMIS</v>
      </c>
      <c r="C14" s="323">
        <f ca="true">+VALUE('Data Summary'!C14)</f>
        <v>2017</v>
      </c>
      <c r="D14" s="88">
        <f ca="true">+IF(AND(ISNUMBER(OFFSET('Water Data'!$D$4,0,10*ROW('Water Data'!D8))),'Data Summary'!BS14="Yes"),100-OFFSET('Water Data'!$D$4,0,10*ROW('Water Data'!D8)),NA())</f>
        <v>89.307037200226603</v>
      </c>
      <c r="E14" s="88">
        <f ca="true">+IF(AND(ISNUMBER(OFFSET('Water Data'!$D$6,0,10*ROW('Water Data'!D8))),'Data Summary'!BT14="Yes"),OFFSET('Water Data'!$D$6,0,10*ROW('Water Data'!D8)),NA())</f>
        <v>62.975451836931668</v>
      </c>
      <c r="F14" s="88" t="e">
        <f ca="true">+IF(AND(ISNUMBER(OFFSET('Water Data'!$D$9,0,10*ROW('Water Data'!D8))),'Data Summary'!BU14="Yes"),OFFSET('Water Data'!$D$9,0,10*ROW('Water Data'!D8)),NA())</f>
        <v>#N/A</v>
      </c>
      <c r="G14" s="88" t="e">
        <f ca="true">+IF(AND(ISNUMBER(OFFSET('Water Data'!$E$4,0,10*ROW('Water Data'!E8))),'Data Summary'!BV14="Yes"),100-OFFSET('Water Data'!$E$4,0,10*ROW('Water Data'!E8)),NA())</f>
        <v>#N/A</v>
      </c>
      <c r="H14" s="88" t="e">
        <f ca="true">+IF(AND(ISNUMBER(OFFSET('Water Data'!$E$6,0,10*ROW('Water Data'!E8))),'Data Summary'!BW14="Yes"),OFFSET('Water Data'!$E$6,0,10*ROW('Water Data'!E8)),NA())</f>
        <v>#N/A</v>
      </c>
      <c r="I14" s="88" t="e">
        <f ca="true">+IF(AND(ISNUMBER(OFFSET('Water Data'!$E$9,0,10*ROW('Water Data'!E8))),'Data Summary'!BX14="Yes"),OFFSET('Water Data'!$E$9,0,10*ROW('Water Data'!E8)),NA())</f>
        <v>#N/A</v>
      </c>
      <c r="J14" s="88" t="e">
        <f ca="true">+IF(AND(ISNUMBER(OFFSET('Water Data'!$F$4,0,10*ROW('Water Data'!F8))),'Data Summary'!BY14="Yes"),100-OFFSET('Water Data'!$F$4,0,10*ROW('Water Data'!F8)),NA())</f>
        <v>#N/A</v>
      </c>
      <c r="K14" s="88" t="e">
        <f ca="true">+IF(AND(ISNUMBER(OFFSET('Water Data'!$F$6,0,10*ROW('Water Data'!F8))),'Data Summary'!BZ14="Yes"),OFFSET('Water Data'!$F$6,0,10*ROW('Water Data'!F8)),NA())</f>
        <v>#N/A</v>
      </c>
      <c r="L14" s="88" t="e">
        <f ca="true">+IF(AND(ISNUMBER(OFFSET('Water Data'!$F$9,0,10*ROW('Water Data'!F8))),'Data Summary'!CA14="Yes"),OFFSET('Water Data'!$F$9,0,10*ROW('Water Data'!F8)),NA())</f>
        <v>#N/A</v>
      </c>
      <c r="M14" s="88" t="e">
        <f ca="true">+IF(AND(ISNUMBER(OFFSET('Water Data'!$G$4,0,10*ROW('Water Data'!G8))),'Data Summary'!CB14="Yes"),100-OFFSET('Water Data'!$G$4,0,10*ROW('Water Data'!G8)),NA())</f>
        <v>#N/A</v>
      </c>
      <c r="N14" s="88" t="e">
        <f ca="true">+IF(AND(ISNUMBER(OFFSET('Water Data'!$G$6,0,10*ROW('Water Data'!G8))),'Data Summary'!CC14="Yes"),OFFSET('Water Data'!$G$6,0,10*ROW('Water Data'!G8)),NA())</f>
        <v>#N/A</v>
      </c>
      <c r="O14" s="88" t="e">
        <f ca="true">+IF(AND(ISNUMBER(OFFSET('Water Data'!$G$9,0,10*ROW('Water Data'!G8))),'Data Summary'!CD14="Yes"),OFFSET('Water Data'!$G$9,0,10*ROW('Water Data'!G8)),NA())</f>
        <v>#N/A</v>
      </c>
      <c r="P14" s="88">
        <f ca="true">+IF(AND(ISNUMBER(OFFSET('Water Data'!$H$4,0,10*ROW('Water Data'!H8))),'Data Summary'!CE14="Yes"),100-OFFSET('Water Data'!$H$4,0,10*ROW('Water Data'!H8)),NA())</f>
        <v>88.2</v>
      </c>
      <c r="Q14" s="88">
        <f ca="true">+IF(AND(ISNUMBER(OFFSET('Water Data'!$H$6,0,10*ROW('Water Data'!H8))),'Data Summary'!CF14="Yes"),OFFSET('Water Data'!$H$6,0,10*ROW('Water Data'!H8)),NA())</f>
        <v>62.410000000000004</v>
      </c>
      <c r="R14" s="88" t="e">
        <f ca="true">+IF(AND(ISNUMBER(OFFSET('Water Data'!$H$9,0,10*ROW('Water Data'!H8))),'Data Summary'!CG14="Yes"),OFFSET('Water Data'!$H$9,0,10*ROW('Water Data'!H8)),NA())</f>
        <v>#N/A</v>
      </c>
      <c r="S14" s="88">
        <f ca="true">+IF(AND(ISNUMBER(OFFSET('Water Data'!$I$4,0,10*ROW('Water Data'!I8))),'Data Summary'!CH14="Yes"),100-OFFSET('Water Data'!$I$4,0,10*ROW('Water Data'!I8)),NA())</f>
        <v>94.23</v>
      </c>
      <c r="T14" s="88">
        <f ca="true">+IF(AND(ISNUMBER(OFFSET('Water Data'!$I$6,0,10*ROW('Water Data'!I8))),'Data Summary'!CI14="Yes"),OFFSET('Water Data'!$I$6,0,10*ROW('Water Data'!I8)),NA())</f>
        <v>65.489999999999995</v>
      </c>
      <c r="U14" s="88" t="e">
        <f ca="true">+IF(AND(ISNUMBER(OFFSET('Water Data'!$I$9,0,10*ROW('Water Data'!I8))),'Data Summary'!CJ14="Yes"),OFFSET('Water Data'!$I$9,0,10*ROW('Water Data'!I8)),NA())</f>
        <v>#N/A</v>
      </c>
      <c r="V14" s="89" t="e">
        <f ca="true">+IF(AND(ISNUMBER(OFFSET('Sanitation Data'!$D$4,0,10*ROW('Sanitation Data'!D8))),'Data Summary'!CK14="Yes"),100-OFFSET('Sanitation Data'!$D$4,0,10*ROW('Sanitation Data'!D8)),NA())</f>
        <v>#N/A</v>
      </c>
      <c r="W14" s="89" t="e">
        <f ca="true">+IF(AND(ISNUMBER(OFFSET('Sanitation Data'!$D$6,0,10*ROW('Sanitation Data'!D8))),'Data Summary'!CL14="Yes"),OFFSET('Sanitation Data'!$D$6,0,10*ROW('Sanitation Data'!D8)),NA())</f>
        <v>#N/A</v>
      </c>
      <c r="X14" s="89" t="e">
        <f ca="true">+IF(AND(ISNUMBER(OFFSET('Sanitation Data'!$D$10,0,10*ROW('Sanitation Data'!D8))),'Data Summary'!CM14="Yes"),OFFSET('Sanitation Data'!$D$10,0,10*ROW('Sanitation Data'!D8)),NA())</f>
        <v>#N/A</v>
      </c>
      <c r="Y14" s="89" t="e">
        <f ca="true">+IF(AND(ISNUMBER(OFFSET('Sanitation Data'!$D$11,0,10*ROW('Sanitation Data'!D8))),'Data Summary'!CN14="Yes"),OFFSET('Sanitation Data'!$D$11,0,10*ROW('Sanitation Data'!D8)),NA())</f>
        <v>#N/A</v>
      </c>
      <c r="Z14" s="89" t="e">
        <f ca="true">+IF(AND(ISNUMBER(OFFSET('Sanitation Data'!$D$12,0,10*ROW('Sanitation Data'!D8))),'Data Summary'!CO14="Yes"),OFFSET('Sanitation Data'!$D$12,0,10*ROW('Sanitation Data'!D8)),NA())</f>
        <v>#N/A</v>
      </c>
      <c r="AA14" s="89" t="e">
        <f ca="true">+IF(AND(ISNUMBER(OFFSET('Sanitation Data'!$E$4,0,10*ROW('Sanitation Data'!E8))),'Data Summary'!CP14="Yes"),100-OFFSET('Sanitation Data'!$E$4,0,10*ROW('Sanitation Data'!E8)),NA())</f>
        <v>#N/A</v>
      </c>
      <c r="AB14" s="89" t="e">
        <f ca="true">+IF(AND(ISNUMBER(OFFSET('Sanitation Data'!$E$6,0,10*ROW('Sanitation Data'!E8))),'Data Summary'!CQ14="Yes"),OFFSET('Sanitation Data'!$E$6,0,10*ROW('Sanitation Data'!E8)),NA())</f>
        <v>#N/A</v>
      </c>
      <c r="AC14" s="89" t="e">
        <f ca="true">+IF(AND(ISNUMBER(OFFSET('Sanitation Data'!$E$10,0,10*ROW('Sanitation Data'!E8))),'Data Summary'!CR14="Yes"),OFFSET('Sanitation Data'!$E$10,0,10*ROW('Sanitation Data'!E8)),NA())</f>
        <v>#N/A</v>
      </c>
      <c r="AD14" s="89" t="e">
        <f ca="true">+IF(AND(ISNUMBER(OFFSET('Sanitation Data'!$E$11,0,10*ROW('Sanitation Data'!E8))),'Data Summary'!CS14="Yes"),OFFSET('Sanitation Data'!$E$11,0,10*ROW('Sanitation Data'!E8)),NA())</f>
        <v>#N/A</v>
      </c>
      <c r="AE14" s="89" t="e">
        <f ca="true">+IF(AND(ISNUMBER(OFFSET('Sanitation Data'!$E$12,0,10*ROW('Sanitation Data'!E8))),'Data Summary'!CT14="Yes"),OFFSET('Sanitation Data'!$E$12,0,10*ROW('Sanitation Data'!E8)),NA())</f>
        <v>#N/A</v>
      </c>
      <c r="AF14" s="89" t="e">
        <f ca="true">+IF(AND(ISNUMBER(OFFSET('Sanitation Data'!$F$4,0,10*ROW('Sanitation Data'!F8))),'Data Summary'!CU14="Yes"),100-OFFSET('Sanitation Data'!$F$4,0,10*ROW('Sanitation Data'!F8)),NA())</f>
        <v>#N/A</v>
      </c>
      <c r="AG14" s="89" t="e">
        <f ca="true">+IF(AND(ISNUMBER(OFFSET('Sanitation Data'!$F$6,0,10*ROW('Sanitation Data'!F8))),'Data Summary'!CV14="Yes"),OFFSET('Sanitation Data'!$F$6,0,10*ROW('Sanitation Data'!F8)),NA())</f>
        <v>#N/A</v>
      </c>
      <c r="AH14" s="89" t="e">
        <f ca="true">+IF(AND(ISNUMBER(OFFSET('Sanitation Data'!$F$10,0,10*ROW('Sanitation Data'!F8))),'Data Summary'!CW14="Yes"),OFFSET('Sanitation Data'!$F$10,0,10*ROW('Sanitation Data'!F8)),NA())</f>
        <v>#N/A</v>
      </c>
      <c r="AI14" s="89" t="e">
        <f ca="true">+IF(AND(ISNUMBER(OFFSET('Sanitation Data'!$F$11,0,10*ROW('Sanitation Data'!F8))),'Data Summary'!CX14="Yes"),OFFSET('Sanitation Data'!$F$11,0,10*ROW('Sanitation Data'!F8)),NA())</f>
        <v>#N/A</v>
      </c>
      <c r="AJ14" s="89" t="e">
        <f ca="true">+IF(AND(ISNUMBER(OFFSET('Sanitation Data'!$F$12,0,10*ROW('Sanitation Data'!F8))),'Data Summary'!CY14="Yes"),OFFSET('Sanitation Data'!$F$12,0,10*ROW('Sanitation Data'!F8)),NA())</f>
        <v>#N/A</v>
      </c>
      <c r="AK14" s="89" t="e">
        <f ca="true">+IF(AND(ISNUMBER(OFFSET('Sanitation Data'!$G$4,0,10*ROW('Sanitation Data'!G8))),'Data Summary'!CZ14="Yes"),100-OFFSET('Sanitation Data'!$G$4,0,10*ROW('Sanitation Data'!G8)),NA())</f>
        <v>#N/A</v>
      </c>
      <c r="AL14" s="89" t="e">
        <f ca="true">+IF(AND(ISNUMBER(OFFSET('Sanitation Data'!$G$6,0,10*ROW('Sanitation Data'!G8))),'Data Summary'!DA14="Yes"),OFFSET('Sanitation Data'!$G$6,0,10*ROW('Sanitation Data'!G8)),NA())</f>
        <v>#N/A</v>
      </c>
      <c r="AM14" s="89" t="e">
        <f ca="true">+IF(AND(ISNUMBER(OFFSET('Sanitation Data'!$G$10,0,10*ROW('Sanitation Data'!G8))),'Data Summary'!DB14="Yes"),OFFSET('Sanitation Data'!$G$10,0,10*ROW('Sanitation Data'!G8)),NA())</f>
        <v>#N/A</v>
      </c>
      <c r="AN14" s="89" t="e">
        <f ca="true">+IF(AND(ISNUMBER(OFFSET('Sanitation Data'!$G$11,0,10*ROW('Sanitation Data'!G8))),'Data Summary'!DC14="Yes"),OFFSET('Sanitation Data'!$G$11,0,10*ROW('Sanitation Data'!G8)),NA())</f>
        <v>#N/A</v>
      </c>
      <c r="AO14" s="89" t="e">
        <f ca="true">+IF(AND(ISNUMBER(OFFSET('Sanitation Data'!$G$12,0,10*ROW('Sanitation Data'!G8))),'Data Summary'!DD14="Yes"),OFFSET('Sanitation Data'!$G$12,0,10*ROW('Sanitation Data'!G8)),NA())</f>
        <v>#N/A</v>
      </c>
      <c r="AP14" s="89" t="e">
        <f ca="true">+IF(AND(ISNUMBER(OFFSET('Sanitation Data'!$H$4,0,10*ROW('Sanitation Data'!H8))),'Data Summary'!DE14="Yes"),100-OFFSET('Sanitation Data'!$H$4,0,10*ROW('Sanitation Data'!H8)),NA())</f>
        <v>#N/A</v>
      </c>
      <c r="AQ14" s="89" t="e">
        <f ca="true">+IF(AND(ISNUMBER(OFFSET('Sanitation Data'!$H$6,0,10*ROW('Sanitation Data'!H8))),'Data Summary'!DF14="Yes"),OFFSET('Sanitation Data'!$H$6,0,10*ROW('Sanitation Data'!H8)),NA())</f>
        <v>#N/A</v>
      </c>
      <c r="AR14" s="89" t="e">
        <f ca="true">+IF(AND(ISNUMBER(OFFSET('Sanitation Data'!$H$10,0,10*ROW('Sanitation Data'!H8))),'Data Summary'!DG14="Yes"),OFFSET('Sanitation Data'!$H$10,0,10*ROW('Sanitation Data'!H8)),NA())</f>
        <v>#N/A</v>
      </c>
      <c r="AS14" s="89" t="e">
        <f ca="true">+IF(AND(ISNUMBER(OFFSET('Sanitation Data'!$H$11,0,10*ROW('Sanitation Data'!H8))),'Data Summary'!DH14="Yes"),OFFSET('Sanitation Data'!$H$11,0,10*ROW('Sanitation Data'!H8)),NA())</f>
        <v>#N/A</v>
      </c>
      <c r="AT14" s="89" t="e">
        <f ca="true">+IF(AND(ISNUMBER(OFFSET('Sanitation Data'!$H$12,0,10*ROW('Sanitation Data'!H8))),'Data Summary'!DI14="Yes"),OFFSET('Sanitation Data'!$H$12,0,10*ROW('Sanitation Data'!H8)),NA())</f>
        <v>#N/A</v>
      </c>
      <c r="AU14" s="89" t="e">
        <f ca="true">+IF(AND(ISNUMBER(OFFSET('Sanitation Data'!$I$4,0,10*ROW('Sanitation Data'!I8))),'Data Summary'!DJ14="Yes"),100-OFFSET('Sanitation Data'!$I$4,0,10*ROW('Sanitation Data'!I8)),NA())</f>
        <v>#N/A</v>
      </c>
      <c r="AV14" s="89" t="e">
        <f ca="true">+IF(AND(ISNUMBER(OFFSET('Sanitation Data'!$I$6,0,10*ROW('Sanitation Data'!I8))),'Data Summary'!DK14="Yes"),OFFSET('Sanitation Data'!$I$6,0,10*ROW('Sanitation Data'!I8)),NA())</f>
        <v>#N/A</v>
      </c>
      <c r="AW14" s="89" t="e">
        <f ca="true">+IF(AND(ISNUMBER(OFFSET('Sanitation Data'!$I$10,0,10*ROW('Sanitation Data'!I8))),'Data Summary'!DL14="Yes"),OFFSET('Sanitation Data'!$I$10,0,10*ROW('Sanitation Data'!I8)),NA())</f>
        <v>#N/A</v>
      </c>
      <c r="AX14" s="89" t="e">
        <f ca="true">+IF(AND(ISNUMBER(OFFSET('Sanitation Data'!$I$11,0,10*ROW('Sanitation Data'!I8))),'Data Summary'!DM14="Yes"),OFFSET('Sanitation Data'!$I$11,0,10*ROW('Sanitation Data'!I8)),NA())</f>
        <v>#N/A</v>
      </c>
      <c r="AY14" s="89" t="e">
        <f ca="true">+IF(AND(ISNUMBER(OFFSET('Sanitation Data'!$I$12,0,10*ROW('Sanitation Data'!I8))),'Data Summary'!DN14="Yes"),OFFSET('Sanitation Data'!$I$12,0,10*ROW('Sanitation Data'!I8)),NA())</f>
        <v>#N/A</v>
      </c>
      <c r="AZ14" s="90">
        <f ca="true">+IF(AND(ISNUMBER(OFFSET('Hygiene Data'!$D$5,0,10*ROW('Hygiene Data'!D8))),'Data Summary'!DO14="Yes"),OFFSET('Hygiene Data'!$D$5,0,10*ROW('Hygiene Data'!D8)),NA())</f>
        <v>75.030630000000002</v>
      </c>
      <c r="BA14" s="90">
        <f ca="true">+IF(AND(ISNUMBER(OFFSET('Hygiene Data'!$D$7,0,10*ROW('Hygiene Data'!D8))),'Data Summary'!DP14="Yes"),OFFSET('Hygiene Data'!$D$7,0,10*ROW('Hygiene Data'!D8)),NA())</f>
        <v>70.255193007705003</v>
      </c>
      <c r="BB14" s="90">
        <f ca="true">+IF(AND(ISNUMBER(OFFSET('Hygiene Data'!$D$9,0,10*ROW('Hygiene Data'!D8))),'Data Summary'!DQ14="Yes"),OFFSET('Hygiene Data'!$D$9,0,10*ROW('Hygiene Data'!D8)),NA())</f>
        <v>62.453410560485999</v>
      </c>
      <c r="BC14" s="90" t="e">
        <f ca="true">+IF(AND(ISNUMBER(OFFSET('Hygiene Data'!$E$5,0,10*ROW('Hygiene Data'!E8))),'Data Summary'!DR14="Yes"),OFFSET('Hygiene Data'!$E$5,0,10*ROW('Hygiene Data'!E8)),NA())</f>
        <v>#N/A</v>
      </c>
      <c r="BD14" s="90" t="e">
        <f ca="true">+IF(AND(ISNUMBER(OFFSET('Hygiene Data'!$E$7,0,10*ROW('Hygiene Data'!E8))),'Data Summary'!DS14="Yes"),OFFSET('Hygiene Data'!$E$7,0,10*ROW('Hygiene Data'!E8)),NA())</f>
        <v>#N/A</v>
      </c>
      <c r="BE14" s="90" t="e">
        <f ca="true">+IF(AND(ISNUMBER(OFFSET('Hygiene Data'!$E$9,0,10*ROW('Hygiene Data'!E8))),'Data Summary'!DT14="Yes"),OFFSET('Hygiene Data'!$E$9,0,10*ROW('Hygiene Data'!E8)),NA())</f>
        <v>#N/A</v>
      </c>
      <c r="BF14" s="90" t="e">
        <f ca="true">+IF(AND(ISNUMBER(OFFSET('Hygiene Data'!$F$5,0,10*ROW('Hygiene Data'!F8))),'Data Summary'!DU14="Yes"),OFFSET('Hygiene Data'!$F$5,0,10*ROW('Hygiene Data'!F8)),NA())</f>
        <v>#N/A</v>
      </c>
      <c r="BG14" s="90" t="e">
        <f ca="true">+IF(AND(ISNUMBER(OFFSET('Hygiene Data'!$F$7,0,10*ROW('Hygiene Data'!F8))),'Data Summary'!DV14="Yes"),OFFSET('Hygiene Data'!$F$7,0,10*ROW('Hygiene Data'!F8)),NA())</f>
        <v>#N/A</v>
      </c>
      <c r="BH14" s="90" t="e">
        <f ca="true">+IF(AND(ISNUMBER(OFFSET('Hygiene Data'!$F$9,0,10*ROW('Hygiene Data'!F8))),'Data Summary'!DW14="Yes"),OFFSET('Hygiene Data'!$F$9,0,10*ROW('Hygiene Data'!F8)),NA())</f>
        <v>#N/A</v>
      </c>
      <c r="BI14" s="90">
        <f ca="true">+IF(AND(ISNUMBER(OFFSET('Hygiene Data'!$G$5,0,10*ROW('Hygiene Data'!G8))),'Data Summary'!DX14="Yes"),OFFSET('Hygiene Data'!$G$5,0,10*ROW('Hygiene Data'!G8)),NA())</f>
        <v>22.22222</v>
      </c>
      <c r="BJ14" s="90">
        <f ca="true">+IF(AND(ISNUMBER(OFFSET('Hygiene Data'!$G$7,0,10*ROW('Hygiene Data'!G8))),'Data Summary'!DY14="Yes"),OFFSET('Hygiene Data'!$G$7,0,10*ROW('Hygiene Data'!G8)),NA())</f>
        <v>22.222220000000004</v>
      </c>
      <c r="BK14" s="90">
        <f ca="true">+IF(AND(ISNUMBER(OFFSET('Hygiene Data'!$G$9,0,10*ROW('Hygiene Data'!G8))),'Data Summary'!DZ14="Yes"),OFFSET('Hygiene Data'!$G$9,0,10*ROW('Hygiene Data'!G8)),NA())</f>
        <v>22.222220000000004</v>
      </c>
      <c r="BL14" s="90">
        <f ca="true">+IF(AND(ISNUMBER(OFFSET('Hygiene Data'!$H$5,0,10*ROW('Hygiene Data'!H8))),'Data Summary'!EA14="Yes"),OFFSET('Hygiene Data'!$H$5,0,10*ROW('Hygiene Data'!H8)),NA())</f>
        <v>75.003929999999997</v>
      </c>
      <c r="BM14" s="90">
        <f ca="true">+IF(AND(ISNUMBER(OFFSET('Hygiene Data'!$H$7,0,10*ROW('Hygiene Data'!H8))),'Data Summary'!EB14="Yes"),OFFSET('Hygiene Data'!$H$7,0,10*ROW('Hygiene Data'!H8)),NA())</f>
        <v>70.222804482149996</v>
      </c>
      <c r="BN14" s="90">
        <f ca="true">+IF(AND(ISNUMBER(OFFSET('Hygiene Data'!$H$9,0,10*ROW('Hygiene Data'!H8))),'Data Summary'!EC14="Yes"),OFFSET('Hygiene Data'!$H$9,0,10*ROW('Hygiene Data'!H8)),NA())</f>
        <v>62.437741566227999</v>
      </c>
      <c r="BO14" s="90">
        <f ca="true">+IF(AND(ISNUMBER(OFFSET('Hygiene Data'!$I$5,0,10*ROW('Hygiene Data'!I8))),'Data Summary'!ED14="Yes"),OFFSET('Hygiene Data'!$I$5,0,10*ROW('Hygiene Data'!I8)),NA())</f>
        <v>82.352940000000004</v>
      </c>
      <c r="BP14" s="90">
        <f ca="true">+IF(AND(ISNUMBER(OFFSET('Hygiene Data'!$I$7,0,10*ROW('Hygiene Data'!I8))),'Data Summary'!EE14="Yes"),OFFSET('Hygiene Data'!$I$7,0,10*ROW('Hygiene Data'!I8)),NA())</f>
        <v>78.431375350140002</v>
      </c>
      <c r="BQ14" s="90">
        <f ca="true">+IF(AND(ISNUMBER(OFFSET('Hygiene Data'!$I$9,0,10*ROW('Hygiene Data'!I8))),'Data Summary'!EF14="Yes"),OFFSET('Hygiene Data'!$I$9,0,10*ROW('Hygiene Data'!I8)),NA())</f>
        <v>67.156862570027997</v>
      </c>
    </row>
    <row xmlns:x14ac="http://schemas.microsoft.com/office/spreadsheetml/2009/9/ac" r="15" x14ac:dyDescent="0.2">
      <c r="A15" s="324" t="str">
        <f ca="true">+RIGHT('Data Summary'!A15,LEN('Data Summary'!A15)-9)</f>
        <v>TSA</v>
      </c>
      <c r="B15" s="32" t="str">
        <f ca="true">+IF(ISTEXT('Data Summary'!B15),'Data Summary'!B15,"")</f>
        <v>Survey</v>
      </c>
      <c r="C15" s="323">
        <f ca="true">+VALUE('Data Summary'!C15)</f>
        <v>2018</v>
      </c>
      <c r="D15" s="88">
        <f ca="true">+IF(AND(ISNUMBER(OFFSET('Water Data'!$D$4,0,10*ROW('Water Data'!D9))),'Data Summary'!BS15="Yes"),100-OFFSET('Water Data'!$D$4,0,10*ROW('Water Data'!D9)),NA())</f>
        <v>85.361779999999996</v>
      </c>
      <c r="E15" s="88">
        <f ca="true">+IF(AND(ISNUMBER(OFFSET('Water Data'!$D$6,0,10*ROW('Water Data'!D9))),'Data Summary'!BT15="Yes"),OFFSET('Water Data'!$D$6,0,10*ROW('Water Data'!D9)),NA())</f>
        <v>50.811450000000001</v>
      </c>
      <c r="F15" s="88">
        <f ca="true">+IF(AND(ISNUMBER(OFFSET('Water Data'!$D$9,0,10*ROW('Water Data'!D9))),'Data Summary'!BU15="Yes"),OFFSET('Water Data'!$D$9,0,10*ROW('Water Data'!D9)),NA())</f>
        <v>30.526319999999998</v>
      </c>
      <c r="G15" s="88" t="e">
        <f ca="true">+IF(AND(ISNUMBER(OFFSET('Water Data'!$E$4,0,10*ROW('Water Data'!E9))),'Data Summary'!BV15="Yes"),100-OFFSET('Water Data'!$E$4,0,10*ROW('Water Data'!E9)),NA())</f>
        <v>#N/A</v>
      </c>
      <c r="H15" s="88" t="e">
        <f ca="true">+IF(AND(ISNUMBER(OFFSET('Water Data'!$E$6,0,10*ROW('Water Data'!E9))),'Data Summary'!BW15="Yes"),OFFSET('Water Data'!$E$6,0,10*ROW('Water Data'!E9)),NA())</f>
        <v>#N/A</v>
      </c>
      <c r="I15" s="88" t="e">
        <f ca="true">+IF(AND(ISNUMBER(OFFSET('Water Data'!$E$9,0,10*ROW('Water Data'!E9))),'Data Summary'!BX15="Yes"),OFFSET('Water Data'!$E$9,0,10*ROW('Water Data'!E9)),NA())</f>
        <v>#N/A</v>
      </c>
      <c r="J15" s="88" t="e">
        <f ca="true">+IF(AND(ISNUMBER(OFFSET('Water Data'!$F$4,0,10*ROW('Water Data'!F9))),'Data Summary'!BY15="Yes"),100-OFFSET('Water Data'!$F$4,0,10*ROW('Water Data'!F9)),NA())</f>
        <v>#N/A</v>
      </c>
      <c r="K15" s="88" t="e">
        <f ca="true">+IF(AND(ISNUMBER(OFFSET('Water Data'!$F$6,0,10*ROW('Water Data'!F9))),'Data Summary'!BZ15="Yes"),OFFSET('Water Data'!$F$6,0,10*ROW('Water Data'!F9)),NA())</f>
        <v>#N/A</v>
      </c>
      <c r="L15" s="88" t="e">
        <f ca="true">+IF(AND(ISNUMBER(OFFSET('Water Data'!$F$9,0,10*ROW('Water Data'!F9))),'Data Summary'!CA15="Yes"),OFFSET('Water Data'!$F$9,0,10*ROW('Water Data'!F9)),NA())</f>
        <v>#N/A</v>
      </c>
      <c r="M15" s="88" t="e">
        <f ca="true">+IF(AND(ISNUMBER(OFFSET('Water Data'!$G$4,0,10*ROW('Water Data'!G9))),'Data Summary'!CB15="Yes"),100-OFFSET('Water Data'!$G$4,0,10*ROW('Water Data'!G9)),NA())</f>
        <v>#N/A</v>
      </c>
      <c r="N15" s="88" t="e">
        <f ca="true">+IF(AND(ISNUMBER(OFFSET('Water Data'!$G$6,0,10*ROW('Water Data'!G9))),'Data Summary'!CC15="Yes"),OFFSET('Water Data'!$G$6,0,10*ROW('Water Data'!G9)),NA())</f>
        <v>#N/A</v>
      </c>
      <c r="O15" s="88" t="e">
        <f ca="true">+IF(AND(ISNUMBER(OFFSET('Water Data'!$G$9,0,10*ROW('Water Data'!G9))),'Data Summary'!CD15="Yes"),OFFSET('Water Data'!$G$9,0,10*ROW('Water Data'!G9)),NA())</f>
        <v>#N/A</v>
      </c>
      <c r="P15" s="88">
        <f ca="true">+IF(AND(ISNUMBER(OFFSET('Water Data'!$H$4,0,10*ROW('Water Data'!H9))),'Data Summary'!CE15="Yes"),100-OFFSET('Water Data'!$H$4,0,10*ROW('Water Data'!H9)),NA())</f>
        <v>84.740939999999995</v>
      </c>
      <c r="Q15" s="88">
        <f ca="true">+IF(AND(ISNUMBER(OFFSET('Water Data'!$H$6,0,10*ROW('Water Data'!H9))),'Data Summary'!CF15="Yes"),OFFSET('Water Data'!$H$6,0,10*ROW('Water Data'!H9)),NA())</f>
        <v>50.950620000000001</v>
      </c>
      <c r="R15" s="88">
        <f ca="true">+IF(AND(ISNUMBER(OFFSET('Water Data'!$H$9,0,10*ROW('Water Data'!H9))),'Data Summary'!CG15="Yes"),OFFSET('Water Data'!$H$9,0,10*ROW('Water Data'!H9)),NA())</f>
        <v>30.79749</v>
      </c>
      <c r="S15" s="88">
        <f ca="true">+IF(AND(ISNUMBER(OFFSET('Water Data'!$I$4,0,10*ROW('Water Data'!I9))),'Data Summary'!CH15="Yes"),100-OFFSET('Water Data'!$I$4,0,10*ROW('Water Data'!I9)),NA())</f>
        <v>88.367140000000006</v>
      </c>
      <c r="T15" s="88">
        <f ca="true">+IF(AND(ISNUMBER(OFFSET('Water Data'!$I$6,0,10*ROW('Water Data'!I9))),'Data Summary'!CI15="Yes"),OFFSET('Water Data'!$I$6,0,10*ROW('Water Data'!I9)),NA())</f>
        <v>50.137740000000001</v>
      </c>
      <c r="U15" s="88">
        <f ca="true">+IF(AND(ISNUMBER(OFFSET('Water Data'!$I$9,0,10*ROW('Water Data'!I9))),'Data Summary'!CJ15="Yes"),OFFSET('Water Data'!$I$9,0,10*ROW('Water Data'!I9)),NA())</f>
        <v>29.213619999999999</v>
      </c>
      <c r="V15" s="89">
        <f ca="true">+IF(AND(ISNUMBER(OFFSET('Sanitation Data'!$D$4,0,10*ROW('Sanitation Data'!D9))),'Data Summary'!CK15="Yes"),100-OFFSET('Sanitation Data'!$D$4,0,10*ROW('Sanitation Data'!D9)),NA())</f>
        <v>98.527169999999998</v>
      </c>
      <c r="W15" s="89" t="e">
        <f ca="true">+IF(AND(ISNUMBER(OFFSET('Sanitation Data'!$D$6,0,10*ROW('Sanitation Data'!D9))),'Data Summary'!CL15="Yes"),OFFSET('Sanitation Data'!$D$6,0,10*ROW('Sanitation Data'!D9)),NA())</f>
        <v>#N/A</v>
      </c>
      <c r="X15" s="89" t="e">
        <f ca="true">+IF(AND(ISNUMBER(OFFSET('Sanitation Data'!$D$10,0,10*ROW('Sanitation Data'!D9))),'Data Summary'!CM15="Yes"),OFFSET('Sanitation Data'!$D$10,0,10*ROW('Sanitation Data'!D9)),NA())</f>
        <v>#N/A</v>
      </c>
      <c r="Y15" s="89" t="e">
        <f ca="true">+IF(AND(ISNUMBER(OFFSET('Sanitation Data'!$D$11,0,10*ROW('Sanitation Data'!D9))),'Data Summary'!CN15="Yes"),OFFSET('Sanitation Data'!$D$11,0,10*ROW('Sanitation Data'!D9)),NA())</f>
        <v>#N/A</v>
      </c>
      <c r="Z15" s="89">
        <f ca="true">+IF(AND(ISNUMBER(OFFSET('Sanitation Data'!$D$12,0,10*ROW('Sanitation Data'!D9))),'Data Summary'!CO15="Yes"),OFFSET('Sanitation Data'!$D$12,0,10*ROW('Sanitation Data'!D9)),NA())</f>
        <v>66.551609999999997</v>
      </c>
      <c r="AA15" s="89" t="e">
        <f ca="true">+IF(AND(ISNUMBER(OFFSET('Sanitation Data'!$E$4,0,10*ROW('Sanitation Data'!E9))),'Data Summary'!CP15="Yes"),100-OFFSET('Sanitation Data'!$E$4,0,10*ROW('Sanitation Data'!E9)),NA())</f>
        <v>#N/A</v>
      </c>
      <c r="AB15" s="89" t="e">
        <f ca="true">+IF(AND(ISNUMBER(OFFSET('Sanitation Data'!$E$6,0,10*ROW('Sanitation Data'!E9))),'Data Summary'!CQ15="Yes"),OFFSET('Sanitation Data'!$E$6,0,10*ROW('Sanitation Data'!E9)),NA())</f>
        <v>#N/A</v>
      </c>
      <c r="AC15" s="89" t="e">
        <f ca="true">+IF(AND(ISNUMBER(OFFSET('Sanitation Data'!$E$10,0,10*ROW('Sanitation Data'!E9))),'Data Summary'!CR15="Yes"),OFFSET('Sanitation Data'!$E$10,0,10*ROW('Sanitation Data'!E9)),NA())</f>
        <v>#N/A</v>
      </c>
      <c r="AD15" s="89" t="e">
        <f ca="true">+IF(AND(ISNUMBER(OFFSET('Sanitation Data'!$E$11,0,10*ROW('Sanitation Data'!E9))),'Data Summary'!CS15="Yes"),OFFSET('Sanitation Data'!$E$11,0,10*ROW('Sanitation Data'!E9)),NA())</f>
        <v>#N/A</v>
      </c>
      <c r="AE15" s="89" t="e">
        <f ca="true">+IF(AND(ISNUMBER(OFFSET('Sanitation Data'!$E$12,0,10*ROW('Sanitation Data'!E9))),'Data Summary'!CT15="Yes"),OFFSET('Sanitation Data'!$E$12,0,10*ROW('Sanitation Data'!E9)),NA())</f>
        <v>#N/A</v>
      </c>
      <c r="AF15" s="89" t="e">
        <f ca="true">+IF(AND(ISNUMBER(OFFSET('Sanitation Data'!$F$4,0,10*ROW('Sanitation Data'!F9))),'Data Summary'!CU15="Yes"),100-OFFSET('Sanitation Data'!$F$4,0,10*ROW('Sanitation Data'!F9)),NA())</f>
        <v>#N/A</v>
      </c>
      <c r="AG15" s="89" t="e">
        <f ca="true">+IF(AND(ISNUMBER(OFFSET('Sanitation Data'!$F$6,0,10*ROW('Sanitation Data'!F9))),'Data Summary'!CV15="Yes"),OFFSET('Sanitation Data'!$F$6,0,10*ROW('Sanitation Data'!F9)),NA())</f>
        <v>#N/A</v>
      </c>
      <c r="AH15" s="89" t="e">
        <f ca="true">+IF(AND(ISNUMBER(OFFSET('Sanitation Data'!$F$10,0,10*ROW('Sanitation Data'!F9))),'Data Summary'!CW15="Yes"),OFFSET('Sanitation Data'!$F$10,0,10*ROW('Sanitation Data'!F9)),NA())</f>
        <v>#N/A</v>
      </c>
      <c r="AI15" s="89" t="e">
        <f ca="true">+IF(AND(ISNUMBER(OFFSET('Sanitation Data'!$F$11,0,10*ROW('Sanitation Data'!F9))),'Data Summary'!CX15="Yes"),OFFSET('Sanitation Data'!$F$11,0,10*ROW('Sanitation Data'!F9)),NA())</f>
        <v>#N/A</v>
      </c>
      <c r="AJ15" s="89" t="e">
        <f ca="true">+IF(AND(ISNUMBER(OFFSET('Sanitation Data'!$F$12,0,10*ROW('Sanitation Data'!F9))),'Data Summary'!CY15="Yes"),OFFSET('Sanitation Data'!$F$12,0,10*ROW('Sanitation Data'!F9)),NA())</f>
        <v>#N/A</v>
      </c>
      <c r="AK15" s="89" t="e">
        <f ca="true">+IF(AND(ISNUMBER(OFFSET('Sanitation Data'!$G$4,0,10*ROW('Sanitation Data'!G9))),'Data Summary'!CZ15="Yes"),100-OFFSET('Sanitation Data'!$G$4,0,10*ROW('Sanitation Data'!G9)),NA())</f>
        <v>#N/A</v>
      </c>
      <c r="AL15" s="89" t="e">
        <f ca="true">+IF(AND(ISNUMBER(OFFSET('Sanitation Data'!$G$6,0,10*ROW('Sanitation Data'!G9))),'Data Summary'!DA15="Yes"),OFFSET('Sanitation Data'!$G$6,0,10*ROW('Sanitation Data'!G9)),NA())</f>
        <v>#N/A</v>
      </c>
      <c r="AM15" s="89" t="e">
        <f ca="true">+IF(AND(ISNUMBER(OFFSET('Sanitation Data'!$G$10,0,10*ROW('Sanitation Data'!G9))),'Data Summary'!DB15="Yes"),OFFSET('Sanitation Data'!$G$10,0,10*ROW('Sanitation Data'!G9)),NA())</f>
        <v>#N/A</v>
      </c>
      <c r="AN15" s="89" t="e">
        <f ca="true">+IF(AND(ISNUMBER(OFFSET('Sanitation Data'!$G$11,0,10*ROW('Sanitation Data'!G9))),'Data Summary'!DC15="Yes"),OFFSET('Sanitation Data'!$G$11,0,10*ROW('Sanitation Data'!G9)),NA())</f>
        <v>#N/A</v>
      </c>
      <c r="AO15" s="89" t="e">
        <f ca="true">+IF(AND(ISNUMBER(OFFSET('Sanitation Data'!$G$12,0,10*ROW('Sanitation Data'!G9))),'Data Summary'!DD15="Yes"),OFFSET('Sanitation Data'!$G$12,0,10*ROW('Sanitation Data'!G9)),NA())</f>
        <v>#N/A</v>
      </c>
      <c r="AP15" s="89">
        <f ca="true">+IF(AND(ISNUMBER(OFFSET('Sanitation Data'!$H$4,0,10*ROW('Sanitation Data'!H9))),'Data Summary'!DE15="Yes"),100-OFFSET('Sanitation Data'!$H$4,0,10*ROW('Sanitation Data'!H9)),NA())</f>
        <v>98.383300000000006</v>
      </c>
      <c r="AQ15" s="89" t="e">
        <f ca="true">+IF(AND(ISNUMBER(OFFSET('Sanitation Data'!$H$6,0,10*ROW('Sanitation Data'!H9))),'Data Summary'!DF15="Yes"),OFFSET('Sanitation Data'!$H$6,0,10*ROW('Sanitation Data'!H9)),NA())</f>
        <v>#N/A</v>
      </c>
      <c r="AR15" s="89" t="e">
        <f ca="true">+IF(AND(ISNUMBER(OFFSET('Sanitation Data'!$H$10,0,10*ROW('Sanitation Data'!H9))),'Data Summary'!DG15="Yes"),OFFSET('Sanitation Data'!$H$10,0,10*ROW('Sanitation Data'!H9)),NA())</f>
        <v>#N/A</v>
      </c>
      <c r="AS15" s="89" t="e">
        <f ca="true">+IF(AND(ISNUMBER(OFFSET('Sanitation Data'!$H$11,0,10*ROW('Sanitation Data'!H9))),'Data Summary'!DH15="Yes"),OFFSET('Sanitation Data'!$H$11,0,10*ROW('Sanitation Data'!H9)),NA())</f>
        <v>#N/A</v>
      </c>
      <c r="AT15" s="89">
        <f ca="true">+IF(AND(ISNUMBER(OFFSET('Sanitation Data'!$H$12,0,10*ROW('Sanitation Data'!H9))),'Data Summary'!DI15="Yes"),OFFSET('Sanitation Data'!$H$12,0,10*ROW('Sanitation Data'!H9)),NA())</f>
        <v>62.513260000000002</v>
      </c>
      <c r="AU15" s="89">
        <f ca="true">+IF(AND(ISNUMBER(OFFSET('Sanitation Data'!$I$4,0,10*ROW('Sanitation Data'!I9))),'Data Summary'!DJ15="Yes"),100-OFFSET('Sanitation Data'!$I$4,0,10*ROW('Sanitation Data'!I9)),NA())</f>
        <v>99.223640000000003</v>
      </c>
      <c r="AV15" s="89" t="e">
        <f ca="true">+IF(AND(ISNUMBER(OFFSET('Sanitation Data'!$I$6,0,10*ROW('Sanitation Data'!I9))),'Data Summary'!DK15="Yes"),OFFSET('Sanitation Data'!$I$6,0,10*ROW('Sanitation Data'!I9)),NA())</f>
        <v>#N/A</v>
      </c>
      <c r="AW15" s="89" t="e">
        <f ca="true">+IF(AND(ISNUMBER(OFFSET('Sanitation Data'!$I$10,0,10*ROW('Sanitation Data'!I9))),'Data Summary'!DL15="Yes"),OFFSET('Sanitation Data'!$I$10,0,10*ROW('Sanitation Data'!I9)),NA())</f>
        <v>#N/A</v>
      </c>
      <c r="AX15" s="89" t="e">
        <f ca="true">+IF(AND(ISNUMBER(OFFSET('Sanitation Data'!$I$11,0,10*ROW('Sanitation Data'!I9))),'Data Summary'!DM15="Yes"),OFFSET('Sanitation Data'!$I$11,0,10*ROW('Sanitation Data'!I9)),NA())</f>
        <v>#N/A</v>
      </c>
      <c r="AY15" s="89">
        <f ca="true">+IF(AND(ISNUMBER(OFFSET('Sanitation Data'!$I$12,0,10*ROW('Sanitation Data'!I9))),'Data Summary'!DN15="Yes"),OFFSET('Sanitation Data'!$I$12,0,10*ROW('Sanitation Data'!I9)),NA())</f>
        <v>86.100679999999997</v>
      </c>
      <c r="AZ15" s="90">
        <f ca="true">+IF(AND(ISNUMBER(OFFSET('Hygiene Data'!$D$5,0,10*ROW('Hygiene Data'!D9))),'Data Summary'!DO15="Yes"),OFFSET('Hygiene Data'!$D$5,0,10*ROW('Hygiene Data'!D9)),NA())</f>
        <v>86.763850000000005</v>
      </c>
      <c r="BA15" s="90">
        <f ca="true">+IF(AND(ISNUMBER(OFFSET('Hygiene Data'!$D$7,0,10*ROW('Hygiene Data'!D9))),'Data Summary'!DP15="Yes"),OFFSET('Hygiene Data'!$D$7,0,10*ROW('Hygiene Data'!D9)),NA())</f>
        <v>50.940080000000002</v>
      </c>
      <c r="BB15" s="90">
        <f ca="true">+IF(AND(ISNUMBER(OFFSET('Hygiene Data'!$D$9,0,10*ROW('Hygiene Data'!D9))),'Data Summary'!DQ15="Yes"),OFFSET('Hygiene Data'!$D$9,0,10*ROW('Hygiene Data'!D9)),NA())</f>
        <v>32.751629999999999</v>
      </c>
      <c r="BC15" s="90" t="e">
        <f ca="true">+IF(AND(ISNUMBER(OFFSET('Hygiene Data'!$E$5,0,10*ROW('Hygiene Data'!E9))),'Data Summary'!DR15="Yes"),OFFSET('Hygiene Data'!$E$5,0,10*ROW('Hygiene Data'!E9)),NA())</f>
        <v>#N/A</v>
      </c>
      <c r="BD15" s="90" t="e">
        <f ca="true">+IF(AND(ISNUMBER(OFFSET('Hygiene Data'!$E$7,0,10*ROW('Hygiene Data'!E9))),'Data Summary'!DS15="Yes"),OFFSET('Hygiene Data'!$E$7,0,10*ROW('Hygiene Data'!E9)),NA())</f>
        <v>#N/A</v>
      </c>
      <c r="BE15" s="90" t="e">
        <f ca="true">+IF(AND(ISNUMBER(OFFSET('Hygiene Data'!$E$9,0,10*ROW('Hygiene Data'!E9))),'Data Summary'!DT15="Yes"),OFFSET('Hygiene Data'!$E$9,0,10*ROW('Hygiene Data'!E9)),NA())</f>
        <v>#N/A</v>
      </c>
      <c r="BF15" s="90" t="e">
        <f ca="true">+IF(AND(ISNUMBER(OFFSET('Hygiene Data'!$F$5,0,10*ROW('Hygiene Data'!F9))),'Data Summary'!DU15="Yes"),OFFSET('Hygiene Data'!$F$5,0,10*ROW('Hygiene Data'!F9)),NA())</f>
        <v>#N/A</v>
      </c>
      <c r="BG15" s="90" t="e">
        <f ca="true">+IF(AND(ISNUMBER(OFFSET('Hygiene Data'!$F$7,0,10*ROW('Hygiene Data'!F9))),'Data Summary'!DV15="Yes"),OFFSET('Hygiene Data'!$F$7,0,10*ROW('Hygiene Data'!F9)),NA())</f>
        <v>#N/A</v>
      </c>
      <c r="BH15" s="90" t="e">
        <f ca="true">+IF(AND(ISNUMBER(OFFSET('Hygiene Data'!$F$9,0,10*ROW('Hygiene Data'!F9))),'Data Summary'!DW15="Yes"),OFFSET('Hygiene Data'!$F$9,0,10*ROW('Hygiene Data'!F9)),NA())</f>
        <v>#N/A</v>
      </c>
      <c r="BI15" s="90" t="e">
        <f ca="true">+IF(AND(ISNUMBER(OFFSET('Hygiene Data'!$G$5,0,10*ROW('Hygiene Data'!G9))),'Data Summary'!DX15="Yes"),OFFSET('Hygiene Data'!$G$5,0,10*ROW('Hygiene Data'!G9)),NA())</f>
        <v>#N/A</v>
      </c>
      <c r="BJ15" s="90" t="e">
        <f ca="true">+IF(AND(ISNUMBER(OFFSET('Hygiene Data'!$G$7,0,10*ROW('Hygiene Data'!G9))),'Data Summary'!DY15="Yes"),OFFSET('Hygiene Data'!$G$7,0,10*ROW('Hygiene Data'!G9)),NA())</f>
        <v>#N/A</v>
      </c>
      <c r="BK15" s="90" t="e">
        <f ca="true">+IF(AND(ISNUMBER(OFFSET('Hygiene Data'!$G$9,0,10*ROW('Hygiene Data'!G9))),'Data Summary'!DZ15="Yes"),OFFSET('Hygiene Data'!$G$9,0,10*ROW('Hygiene Data'!G9)),NA())</f>
        <v>#N/A</v>
      </c>
      <c r="BL15" s="90">
        <f ca="true">+IF(AND(ISNUMBER(OFFSET('Hygiene Data'!$H$5,0,10*ROW('Hygiene Data'!H9))),'Data Summary'!EA15="Yes"),OFFSET('Hygiene Data'!$H$5,0,10*ROW('Hygiene Data'!H9)),NA())</f>
        <v>86.326599999999999</v>
      </c>
      <c r="BM15" s="90">
        <f ca="true">+IF(AND(ISNUMBER(OFFSET('Hygiene Data'!$H$7,0,10*ROW('Hygiene Data'!H9))),'Data Summary'!EB15="Yes"),OFFSET('Hygiene Data'!$H$7,0,10*ROW('Hygiene Data'!H9)),NA())</f>
        <v>51.193770000000001</v>
      </c>
      <c r="BN15" s="90">
        <f ca="true">+IF(AND(ISNUMBER(OFFSET('Hygiene Data'!$H$9,0,10*ROW('Hygiene Data'!H9))),'Data Summary'!EC15="Yes"),OFFSET('Hygiene Data'!$H$9,0,10*ROW('Hygiene Data'!H9)),NA())</f>
        <v>34.431829999999998</v>
      </c>
      <c r="BO15" s="90">
        <f ca="true">+IF(AND(ISNUMBER(OFFSET('Hygiene Data'!$I$5,0,10*ROW('Hygiene Data'!I9))),'Data Summary'!ED15="Yes"),OFFSET('Hygiene Data'!$I$5,0,10*ROW('Hygiene Data'!I9)),NA())</f>
        <v>88.880539999999996</v>
      </c>
      <c r="BP15" s="90">
        <f ca="true">+IF(AND(ISNUMBER(OFFSET('Hygiene Data'!$I$7,0,10*ROW('Hygiene Data'!I9))),'Data Summary'!EE15="Yes"),OFFSET('Hygiene Data'!$I$7,0,10*ROW('Hygiene Data'!I9)),NA())</f>
        <v>49.712000000000003</v>
      </c>
      <c r="BQ15" s="90">
        <f ca="true">+IF(AND(ISNUMBER(OFFSET('Hygiene Data'!$I$9,0,10*ROW('Hygiene Data'!I9))),'Data Summary'!EF15="Yes"),OFFSET('Hygiene Data'!$I$9,0,10*ROW('Hygiene Data'!I9)),NA())</f>
        <v>24.618079999999999</v>
      </c>
    </row>
    <row xmlns:x14ac="http://schemas.microsoft.com/office/spreadsheetml/2009/9/ac" r="16" x14ac:dyDescent="0.2">
      <c r="A16" s="324" t="str">
        <f ca="true">+RIGHT('Data Summary'!A16,LEN('Data Summary'!A16)-9)</f>
        <v>UIS</v>
      </c>
      <c r="B16" s="32" t="str">
        <f ca="true">+IF(ISTEXT('Data Summary'!B16),'Data Summary'!B16,"")</f>
        <v>Other</v>
      </c>
      <c r="C16" s="323">
        <f ca="true">+VALUE('Data Summary'!C16)</f>
        <v>2018</v>
      </c>
      <c r="D16" s="88" t="e">
        <f ca="true">+IF(AND(ISNUMBER(OFFSET('Water Data'!$D$4,0,10*ROW('Water Data'!D10))),'Data Summary'!BS16="Yes"),100-OFFSET('Water Data'!$D$4,0,10*ROW('Water Data'!D10)),NA())</f>
        <v>#N/A</v>
      </c>
      <c r="E16" s="88" t="e">
        <f ca="true">+IF(AND(ISNUMBER(OFFSET('Water Data'!$D$6,0,10*ROW('Water Data'!D10))),'Data Summary'!BT16="Yes"),OFFSET('Water Data'!$D$6,0,10*ROW('Water Data'!D10)),NA())</f>
        <v>#N/A</v>
      </c>
      <c r="F16" s="88" t="e">
        <f ca="true">+IF(AND(ISNUMBER(OFFSET('Water Data'!$D$9,0,10*ROW('Water Data'!D10))),'Data Summary'!BU16="Yes"),OFFSET('Water Data'!$D$9,0,10*ROW('Water Data'!D10)),NA())</f>
        <v>#N/A</v>
      </c>
      <c r="G16" s="88" t="e">
        <f ca="true">+IF(AND(ISNUMBER(OFFSET('Water Data'!$E$4,0,10*ROW('Water Data'!E10))),'Data Summary'!BV16="Yes"),100-OFFSET('Water Data'!$E$4,0,10*ROW('Water Data'!E10)),NA())</f>
        <v>#N/A</v>
      </c>
      <c r="H16" s="88" t="e">
        <f ca="true">+IF(AND(ISNUMBER(OFFSET('Water Data'!$E$6,0,10*ROW('Water Data'!E10))),'Data Summary'!BW16="Yes"),OFFSET('Water Data'!$E$6,0,10*ROW('Water Data'!E10)),NA())</f>
        <v>#N/A</v>
      </c>
      <c r="I16" s="88" t="e">
        <f ca="true">+IF(AND(ISNUMBER(OFFSET('Water Data'!$E$9,0,10*ROW('Water Data'!E10))),'Data Summary'!BX16="Yes"),OFFSET('Water Data'!$E$9,0,10*ROW('Water Data'!E10)),NA())</f>
        <v>#N/A</v>
      </c>
      <c r="J16" s="88" t="e">
        <f ca="true">+IF(AND(ISNUMBER(OFFSET('Water Data'!$F$4,0,10*ROW('Water Data'!F10))),'Data Summary'!BY16="Yes"),100-OFFSET('Water Data'!$F$4,0,10*ROW('Water Data'!F10)),NA())</f>
        <v>#N/A</v>
      </c>
      <c r="K16" s="88" t="e">
        <f ca="true">+IF(AND(ISNUMBER(OFFSET('Water Data'!$F$6,0,10*ROW('Water Data'!F10))),'Data Summary'!BZ16="Yes"),OFFSET('Water Data'!$F$6,0,10*ROW('Water Data'!F10)),NA())</f>
        <v>#N/A</v>
      </c>
      <c r="L16" s="88" t="e">
        <f ca="true">+IF(AND(ISNUMBER(OFFSET('Water Data'!$F$9,0,10*ROW('Water Data'!F10))),'Data Summary'!CA16="Yes"),OFFSET('Water Data'!$F$9,0,10*ROW('Water Data'!F10)),NA())</f>
        <v>#N/A</v>
      </c>
      <c r="M16" s="88" t="e">
        <f ca="true">+IF(AND(ISNUMBER(OFFSET('Water Data'!$G$4,0,10*ROW('Water Data'!G10))),'Data Summary'!CB16="Yes"),100-OFFSET('Water Data'!$G$4,0,10*ROW('Water Data'!G10)),NA())</f>
        <v>#N/A</v>
      </c>
      <c r="N16" s="88" t="e">
        <f ca="true">+IF(AND(ISNUMBER(OFFSET('Water Data'!$G$6,0,10*ROW('Water Data'!G10))),'Data Summary'!CC16="Yes"),OFFSET('Water Data'!$G$6,0,10*ROW('Water Data'!G10)),NA())</f>
        <v>#N/A</v>
      </c>
      <c r="O16" s="88" t="e">
        <f ca="true">+IF(AND(ISNUMBER(OFFSET('Water Data'!$G$9,0,10*ROW('Water Data'!G10))),'Data Summary'!CD16="Yes"),OFFSET('Water Data'!$G$9,0,10*ROW('Water Data'!G10)),NA())</f>
        <v>#N/A</v>
      </c>
      <c r="P16" s="88" t="e">
        <f ca="true">+IF(AND(ISNUMBER(OFFSET('Water Data'!$H$4,0,10*ROW('Water Data'!H10))),'Data Summary'!CE16="Yes"),100-OFFSET('Water Data'!$H$4,0,10*ROW('Water Data'!H10)),NA())</f>
        <v>#N/A</v>
      </c>
      <c r="Q16" s="88" t="e">
        <f ca="true">+IF(AND(ISNUMBER(OFFSET('Water Data'!$H$6,0,10*ROW('Water Data'!H10))),'Data Summary'!CF16="Yes"),OFFSET('Water Data'!$H$6,0,10*ROW('Water Data'!H10)),NA())</f>
        <v>#N/A</v>
      </c>
      <c r="R16" s="88" t="e">
        <f ca="true">+IF(AND(ISNUMBER(OFFSET('Water Data'!$H$9,0,10*ROW('Water Data'!H10))),'Data Summary'!CG16="Yes"),OFFSET('Water Data'!$H$9,0,10*ROW('Water Data'!H10)),NA())</f>
        <v>#N/A</v>
      </c>
      <c r="S16" s="88" t="e">
        <f ca="true">+IF(AND(ISNUMBER(OFFSET('Water Data'!$I$4,0,10*ROW('Water Data'!I10))),'Data Summary'!CH16="Yes"),100-OFFSET('Water Data'!$I$4,0,10*ROW('Water Data'!I10)),NA())</f>
        <v>#N/A</v>
      </c>
      <c r="T16" s="88" t="e">
        <f ca="true">+IF(AND(ISNUMBER(OFFSET('Water Data'!$I$6,0,10*ROW('Water Data'!I10))),'Data Summary'!CI16="Yes"),OFFSET('Water Data'!$I$6,0,10*ROW('Water Data'!I10)),NA())</f>
        <v>#N/A</v>
      </c>
      <c r="U16" s="88" t="e">
        <f ca="true">+IF(AND(ISNUMBER(OFFSET('Water Data'!$I$9,0,10*ROW('Water Data'!I10))),'Data Summary'!CJ16="Yes"),OFFSET('Water Data'!$I$9,0,10*ROW('Water Data'!I10)),NA())</f>
        <v>#N/A</v>
      </c>
      <c r="V16" s="89" t="e">
        <f ca="true">+IF(AND(ISNUMBER(OFFSET('Sanitation Data'!$D$4,0,10*ROW('Sanitation Data'!D10))),'Data Summary'!CK16="Yes"),100-OFFSET('Sanitation Data'!$D$4,0,10*ROW('Sanitation Data'!D10)),NA())</f>
        <v>#N/A</v>
      </c>
      <c r="W16" s="89" t="e">
        <f ca="true">+IF(AND(ISNUMBER(OFFSET('Sanitation Data'!$D$6,0,10*ROW('Sanitation Data'!D10))),'Data Summary'!CL16="Yes"),OFFSET('Sanitation Data'!$D$6,0,10*ROW('Sanitation Data'!D10)),NA())</f>
        <v>#N/A</v>
      </c>
      <c r="X16" s="89" t="e">
        <f ca="true">+IF(AND(ISNUMBER(OFFSET('Sanitation Data'!$D$10,0,10*ROW('Sanitation Data'!D10))),'Data Summary'!CM16="Yes"),OFFSET('Sanitation Data'!$D$10,0,10*ROW('Sanitation Data'!D10)),NA())</f>
        <v>#N/A</v>
      </c>
      <c r="Y16" s="89" t="e">
        <f ca="true">+IF(AND(ISNUMBER(OFFSET('Sanitation Data'!$D$11,0,10*ROW('Sanitation Data'!D10))),'Data Summary'!CN16="Yes"),OFFSET('Sanitation Data'!$D$11,0,10*ROW('Sanitation Data'!D10)),NA())</f>
        <v>#N/A</v>
      </c>
      <c r="Z16" s="89" t="e">
        <f ca="true">+IF(AND(ISNUMBER(OFFSET('Sanitation Data'!$D$12,0,10*ROW('Sanitation Data'!D10))),'Data Summary'!CO16="Yes"),OFFSET('Sanitation Data'!$D$12,0,10*ROW('Sanitation Data'!D10)),NA())</f>
        <v>#N/A</v>
      </c>
      <c r="AA16" s="89" t="e">
        <f ca="true">+IF(AND(ISNUMBER(OFFSET('Sanitation Data'!$E$4,0,10*ROW('Sanitation Data'!E10))),'Data Summary'!CP16="Yes"),100-OFFSET('Sanitation Data'!$E$4,0,10*ROW('Sanitation Data'!E10)),NA())</f>
        <v>#N/A</v>
      </c>
      <c r="AB16" s="89" t="e">
        <f ca="true">+IF(AND(ISNUMBER(OFFSET('Sanitation Data'!$E$6,0,10*ROW('Sanitation Data'!E10))),'Data Summary'!CQ16="Yes"),OFFSET('Sanitation Data'!$E$6,0,10*ROW('Sanitation Data'!E10)),NA())</f>
        <v>#N/A</v>
      </c>
      <c r="AC16" s="89" t="e">
        <f ca="true">+IF(AND(ISNUMBER(OFFSET('Sanitation Data'!$E$10,0,10*ROW('Sanitation Data'!E10))),'Data Summary'!CR16="Yes"),OFFSET('Sanitation Data'!$E$10,0,10*ROW('Sanitation Data'!E10)),NA())</f>
        <v>#N/A</v>
      </c>
      <c r="AD16" s="89" t="e">
        <f ca="true">+IF(AND(ISNUMBER(OFFSET('Sanitation Data'!$E$11,0,10*ROW('Sanitation Data'!E10))),'Data Summary'!CS16="Yes"),OFFSET('Sanitation Data'!$E$11,0,10*ROW('Sanitation Data'!E10)),NA())</f>
        <v>#N/A</v>
      </c>
      <c r="AE16" s="89" t="e">
        <f ca="true">+IF(AND(ISNUMBER(OFFSET('Sanitation Data'!$E$12,0,10*ROW('Sanitation Data'!E10))),'Data Summary'!CT16="Yes"),OFFSET('Sanitation Data'!$E$12,0,10*ROW('Sanitation Data'!E10)),NA())</f>
        <v>#N/A</v>
      </c>
      <c r="AF16" s="89" t="e">
        <f ca="true">+IF(AND(ISNUMBER(OFFSET('Sanitation Data'!$F$4,0,10*ROW('Sanitation Data'!F10))),'Data Summary'!CU16="Yes"),100-OFFSET('Sanitation Data'!$F$4,0,10*ROW('Sanitation Data'!F10)),NA())</f>
        <v>#N/A</v>
      </c>
      <c r="AG16" s="89" t="e">
        <f ca="true">+IF(AND(ISNUMBER(OFFSET('Sanitation Data'!$F$6,0,10*ROW('Sanitation Data'!F10))),'Data Summary'!CV16="Yes"),OFFSET('Sanitation Data'!$F$6,0,10*ROW('Sanitation Data'!F10)),NA())</f>
        <v>#N/A</v>
      </c>
      <c r="AH16" s="89" t="e">
        <f ca="true">+IF(AND(ISNUMBER(OFFSET('Sanitation Data'!$F$10,0,10*ROW('Sanitation Data'!F10))),'Data Summary'!CW16="Yes"),OFFSET('Sanitation Data'!$F$10,0,10*ROW('Sanitation Data'!F10)),NA())</f>
        <v>#N/A</v>
      </c>
      <c r="AI16" s="89" t="e">
        <f ca="true">+IF(AND(ISNUMBER(OFFSET('Sanitation Data'!$F$11,0,10*ROW('Sanitation Data'!F10))),'Data Summary'!CX16="Yes"),OFFSET('Sanitation Data'!$F$11,0,10*ROW('Sanitation Data'!F10)),NA())</f>
        <v>#N/A</v>
      </c>
      <c r="AJ16" s="89" t="e">
        <f ca="true">+IF(AND(ISNUMBER(OFFSET('Sanitation Data'!$F$12,0,10*ROW('Sanitation Data'!F10))),'Data Summary'!CY16="Yes"),OFFSET('Sanitation Data'!$F$12,0,10*ROW('Sanitation Data'!F10)),NA())</f>
        <v>#N/A</v>
      </c>
      <c r="AK16" s="89" t="e">
        <f ca="true">+IF(AND(ISNUMBER(OFFSET('Sanitation Data'!$G$4,0,10*ROW('Sanitation Data'!G10))),'Data Summary'!CZ16="Yes"),100-OFFSET('Sanitation Data'!$G$4,0,10*ROW('Sanitation Data'!G10)),NA())</f>
        <v>#N/A</v>
      </c>
      <c r="AL16" s="89" t="e">
        <f ca="true">+IF(AND(ISNUMBER(OFFSET('Sanitation Data'!$G$6,0,10*ROW('Sanitation Data'!G10))),'Data Summary'!DA16="Yes"),OFFSET('Sanitation Data'!$G$6,0,10*ROW('Sanitation Data'!G10)),NA())</f>
        <v>#N/A</v>
      </c>
      <c r="AM16" s="89" t="e">
        <f ca="true">+IF(AND(ISNUMBER(OFFSET('Sanitation Data'!$G$10,0,10*ROW('Sanitation Data'!G10))),'Data Summary'!DB16="Yes"),OFFSET('Sanitation Data'!$G$10,0,10*ROW('Sanitation Data'!G10)),NA())</f>
        <v>#N/A</v>
      </c>
      <c r="AN16" s="89" t="e">
        <f ca="true">+IF(AND(ISNUMBER(OFFSET('Sanitation Data'!$G$11,0,10*ROW('Sanitation Data'!G10))),'Data Summary'!DC16="Yes"),OFFSET('Sanitation Data'!$G$11,0,10*ROW('Sanitation Data'!G10)),NA())</f>
        <v>#N/A</v>
      </c>
      <c r="AO16" s="89" t="e">
        <f ca="true">+IF(AND(ISNUMBER(OFFSET('Sanitation Data'!$G$12,0,10*ROW('Sanitation Data'!G10))),'Data Summary'!DD16="Yes"),OFFSET('Sanitation Data'!$G$12,0,10*ROW('Sanitation Data'!G10)),NA())</f>
        <v>#N/A</v>
      </c>
      <c r="AP16" s="89" t="e">
        <f ca="true">+IF(AND(ISNUMBER(OFFSET('Sanitation Data'!$H$4,0,10*ROW('Sanitation Data'!H10))),'Data Summary'!DE16="Yes"),100-OFFSET('Sanitation Data'!$H$4,0,10*ROW('Sanitation Data'!H10)),NA())</f>
        <v>#N/A</v>
      </c>
      <c r="AQ16" s="89" t="e">
        <f ca="true">+IF(AND(ISNUMBER(OFFSET('Sanitation Data'!$H$6,0,10*ROW('Sanitation Data'!H10))),'Data Summary'!DF16="Yes"),OFFSET('Sanitation Data'!$H$6,0,10*ROW('Sanitation Data'!H10)),NA())</f>
        <v>#N/A</v>
      </c>
      <c r="AR16" s="89" t="e">
        <f ca="true">+IF(AND(ISNUMBER(OFFSET('Sanitation Data'!$H$10,0,10*ROW('Sanitation Data'!H10))),'Data Summary'!DG16="Yes"),OFFSET('Sanitation Data'!$H$10,0,10*ROW('Sanitation Data'!H10)),NA())</f>
        <v>#N/A</v>
      </c>
      <c r="AS16" s="89" t="e">
        <f ca="true">+IF(AND(ISNUMBER(OFFSET('Sanitation Data'!$H$11,0,10*ROW('Sanitation Data'!H10))),'Data Summary'!DH16="Yes"),OFFSET('Sanitation Data'!$H$11,0,10*ROW('Sanitation Data'!H10)),NA())</f>
        <v>#N/A</v>
      </c>
      <c r="AT16" s="89" t="e">
        <f ca="true">+IF(AND(ISNUMBER(OFFSET('Sanitation Data'!$H$12,0,10*ROW('Sanitation Data'!H10))),'Data Summary'!DI16="Yes"),OFFSET('Sanitation Data'!$H$12,0,10*ROW('Sanitation Data'!H10)),NA())</f>
        <v>#N/A</v>
      </c>
      <c r="AU16" s="89" t="e">
        <f ca="true">+IF(AND(ISNUMBER(OFFSET('Sanitation Data'!$I$4,0,10*ROW('Sanitation Data'!I10))),'Data Summary'!DJ16="Yes"),100-OFFSET('Sanitation Data'!$I$4,0,10*ROW('Sanitation Data'!I10)),NA())</f>
        <v>#N/A</v>
      </c>
      <c r="AV16" s="89" t="e">
        <f ca="true">+IF(AND(ISNUMBER(OFFSET('Sanitation Data'!$I$6,0,10*ROW('Sanitation Data'!I10))),'Data Summary'!DK16="Yes"),OFFSET('Sanitation Data'!$I$6,0,10*ROW('Sanitation Data'!I10)),NA())</f>
        <v>#N/A</v>
      </c>
      <c r="AW16" s="89" t="e">
        <f ca="true">+IF(AND(ISNUMBER(OFFSET('Sanitation Data'!$I$10,0,10*ROW('Sanitation Data'!I10))),'Data Summary'!DL16="Yes"),OFFSET('Sanitation Data'!$I$10,0,10*ROW('Sanitation Data'!I10)),NA())</f>
        <v>#N/A</v>
      </c>
      <c r="AX16" s="89" t="e">
        <f ca="true">+IF(AND(ISNUMBER(OFFSET('Sanitation Data'!$I$11,0,10*ROW('Sanitation Data'!I10))),'Data Summary'!DM16="Yes"),OFFSET('Sanitation Data'!$I$11,0,10*ROW('Sanitation Data'!I10)),NA())</f>
        <v>#N/A</v>
      </c>
      <c r="AY16" s="89" t="e">
        <f ca="true">+IF(AND(ISNUMBER(OFFSET('Sanitation Data'!$I$12,0,10*ROW('Sanitation Data'!I10))),'Data Summary'!DN16="Yes"),OFFSET('Sanitation Data'!$I$12,0,10*ROW('Sanitation Data'!I10)),NA())</f>
        <v>#N/A</v>
      </c>
      <c r="AZ16" s="90" t="e">
        <f ca="true">+IF(AND(ISNUMBER(OFFSET('Hygiene Data'!$D$5,0,10*ROW('Hygiene Data'!D10))),'Data Summary'!DO16="Yes"),OFFSET('Hygiene Data'!$D$5,0,10*ROW('Hygiene Data'!D10)),NA())</f>
        <v>#N/A</v>
      </c>
      <c r="BA16" s="90" t="e">
        <f ca="true">+IF(AND(ISNUMBER(OFFSET('Hygiene Data'!$D$7,0,10*ROW('Hygiene Data'!D10))),'Data Summary'!DP16="Yes"),OFFSET('Hygiene Data'!$D$7,0,10*ROW('Hygiene Data'!D10)),NA())</f>
        <v>#N/A</v>
      </c>
      <c r="BB16" s="90" t="e">
        <f ca="true">+IF(AND(ISNUMBER(OFFSET('Hygiene Data'!$D$9,0,10*ROW('Hygiene Data'!D10))),'Data Summary'!DQ16="Yes"),OFFSET('Hygiene Data'!$D$9,0,10*ROW('Hygiene Data'!D10)),NA())</f>
        <v>#N/A</v>
      </c>
      <c r="BC16" s="90" t="e">
        <f ca="true">+IF(AND(ISNUMBER(OFFSET('Hygiene Data'!$E$5,0,10*ROW('Hygiene Data'!E10))),'Data Summary'!DR16="Yes"),OFFSET('Hygiene Data'!$E$5,0,10*ROW('Hygiene Data'!E10)),NA())</f>
        <v>#N/A</v>
      </c>
      <c r="BD16" s="90" t="e">
        <f ca="true">+IF(AND(ISNUMBER(OFFSET('Hygiene Data'!$E$7,0,10*ROW('Hygiene Data'!E10))),'Data Summary'!DS16="Yes"),OFFSET('Hygiene Data'!$E$7,0,10*ROW('Hygiene Data'!E10)),NA())</f>
        <v>#N/A</v>
      </c>
      <c r="BE16" s="90" t="e">
        <f ca="true">+IF(AND(ISNUMBER(OFFSET('Hygiene Data'!$E$9,0,10*ROW('Hygiene Data'!E10))),'Data Summary'!DT16="Yes"),OFFSET('Hygiene Data'!$E$9,0,10*ROW('Hygiene Data'!E10)),NA())</f>
        <v>#N/A</v>
      </c>
      <c r="BF16" s="90" t="e">
        <f ca="true">+IF(AND(ISNUMBER(OFFSET('Hygiene Data'!$F$5,0,10*ROW('Hygiene Data'!F10))),'Data Summary'!DU16="Yes"),OFFSET('Hygiene Data'!$F$5,0,10*ROW('Hygiene Data'!F10)),NA())</f>
        <v>#N/A</v>
      </c>
      <c r="BG16" s="90" t="e">
        <f ca="true">+IF(AND(ISNUMBER(OFFSET('Hygiene Data'!$F$7,0,10*ROW('Hygiene Data'!F10))),'Data Summary'!DV16="Yes"),OFFSET('Hygiene Data'!$F$7,0,10*ROW('Hygiene Data'!F10)),NA())</f>
        <v>#N/A</v>
      </c>
      <c r="BH16" s="90" t="e">
        <f ca="true">+IF(AND(ISNUMBER(OFFSET('Hygiene Data'!$F$9,0,10*ROW('Hygiene Data'!F10))),'Data Summary'!DW16="Yes"),OFFSET('Hygiene Data'!$F$9,0,10*ROW('Hygiene Data'!F10)),NA())</f>
        <v>#N/A</v>
      </c>
      <c r="BI16" s="90" t="e">
        <f ca="true">+IF(AND(ISNUMBER(OFFSET('Hygiene Data'!$G$5,0,10*ROW('Hygiene Data'!G10))),'Data Summary'!DX16="Yes"),OFFSET('Hygiene Data'!$G$5,0,10*ROW('Hygiene Data'!G10)),NA())</f>
        <v>#N/A</v>
      </c>
      <c r="BJ16" s="90" t="e">
        <f ca="true">+IF(AND(ISNUMBER(OFFSET('Hygiene Data'!$G$7,0,10*ROW('Hygiene Data'!G10))),'Data Summary'!DY16="Yes"),OFFSET('Hygiene Data'!$G$7,0,10*ROW('Hygiene Data'!G10)),NA())</f>
        <v>#N/A</v>
      </c>
      <c r="BK16" s="90" t="e">
        <f ca="true">+IF(AND(ISNUMBER(OFFSET('Hygiene Data'!$G$9,0,10*ROW('Hygiene Data'!G10))),'Data Summary'!DZ16="Yes"),OFFSET('Hygiene Data'!$G$9,0,10*ROW('Hygiene Data'!G10)),NA())</f>
        <v>#N/A</v>
      </c>
      <c r="BL16" s="90" t="e">
        <f ca="true">+IF(AND(ISNUMBER(OFFSET('Hygiene Data'!$H$5,0,10*ROW('Hygiene Data'!H10))),'Data Summary'!EA16="Yes"),OFFSET('Hygiene Data'!$H$5,0,10*ROW('Hygiene Data'!H10)),NA())</f>
        <v>#N/A</v>
      </c>
      <c r="BM16" s="90" t="e">
        <f ca="true">+IF(AND(ISNUMBER(OFFSET('Hygiene Data'!$H$7,0,10*ROW('Hygiene Data'!H10))),'Data Summary'!EB16="Yes"),OFFSET('Hygiene Data'!$H$7,0,10*ROW('Hygiene Data'!H10)),NA())</f>
        <v>#N/A</v>
      </c>
      <c r="BN16" s="90" t="e">
        <f ca="true">+IF(AND(ISNUMBER(OFFSET('Hygiene Data'!$H$9,0,10*ROW('Hygiene Data'!H10))),'Data Summary'!EC16="Yes"),OFFSET('Hygiene Data'!$H$9,0,10*ROW('Hygiene Data'!H10)),NA())</f>
        <v>#N/A</v>
      </c>
      <c r="BO16" s="90" t="e">
        <f ca="true">+IF(AND(ISNUMBER(OFFSET('Hygiene Data'!$I$5,0,10*ROW('Hygiene Data'!I10))),'Data Summary'!ED16="Yes"),OFFSET('Hygiene Data'!$I$5,0,10*ROW('Hygiene Data'!I10)),NA())</f>
        <v>#N/A</v>
      </c>
      <c r="BP16" s="90" t="e">
        <f ca="true">+IF(AND(ISNUMBER(OFFSET('Hygiene Data'!$I$7,0,10*ROW('Hygiene Data'!I10))),'Data Summary'!EE16="Yes"),OFFSET('Hygiene Data'!$I$7,0,10*ROW('Hygiene Data'!I10)),NA())</f>
        <v>#N/A</v>
      </c>
      <c r="BQ16" s="90" t="e">
        <f ca="true">+IF(AND(ISNUMBER(OFFSET('Hygiene Data'!$I$9,0,10*ROW('Hygiene Data'!I10))),'Data Summary'!EF16="Yes"),OFFSET('Hygiene Data'!$I$9,0,10*ROW('Hygiene Data'!I10)),NA())</f>
        <v>#N/A</v>
      </c>
    </row>
    <row xmlns:x14ac="http://schemas.microsoft.com/office/spreadsheetml/2009/9/ac" r="17" x14ac:dyDescent="0.2">
      <c r="A17" s="324" t="str">
        <f ca="true">+RIGHT('Data Summary'!A17,LEN('Data Summary'!A17)-9)</f>
        <v>EBEI</v>
      </c>
      <c r="B17" s="32" t="str">
        <f ca="true">+IF(ISTEXT('Data Summary'!B17),'Data Summary'!B17,"")</f>
        <v>Survey</v>
      </c>
      <c r="C17" s="323">
        <f ca="true">+VALUE('Data Summary'!C17)</f>
        <v>2018</v>
      </c>
      <c r="D17" s="88" t="e">
        <f ca="true">+IF(AND(ISNUMBER(OFFSET('Water Data'!$D$4,0,10*ROW('Water Data'!D11))),'Data Summary'!BS17="Yes"),100-OFFSET('Water Data'!$D$4,0,10*ROW('Water Data'!D11)),NA())</f>
        <v>#N/A</v>
      </c>
      <c r="E17" s="88" t="e">
        <f ca="true">+IF(AND(ISNUMBER(OFFSET('Water Data'!$D$6,0,10*ROW('Water Data'!D11))),'Data Summary'!BT17="Yes"),OFFSET('Water Data'!$D$6,0,10*ROW('Water Data'!D11)),NA())</f>
        <v>#N/A</v>
      </c>
      <c r="F17" s="88" t="e">
        <f ca="true">+IF(AND(ISNUMBER(OFFSET('Water Data'!$D$9,0,10*ROW('Water Data'!D11))),'Data Summary'!BU17="Yes"),OFFSET('Water Data'!$D$9,0,10*ROW('Water Data'!D11)),NA())</f>
        <v>#N/A</v>
      </c>
      <c r="G17" s="88" t="e">
        <f ca="true">+IF(AND(ISNUMBER(OFFSET('Water Data'!$E$4,0,10*ROW('Water Data'!E11))),'Data Summary'!BV17="Yes"),100-OFFSET('Water Data'!$E$4,0,10*ROW('Water Data'!E11)),NA())</f>
        <v>#N/A</v>
      </c>
      <c r="H17" s="88" t="e">
        <f ca="true">+IF(AND(ISNUMBER(OFFSET('Water Data'!$E$6,0,10*ROW('Water Data'!E11))),'Data Summary'!BW17="Yes"),OFFSET('Water Data'!$E$6,0,10*ROW('Water Data'!E11)),NA())</f>
        <v>#N/A</v>
      </c>
      <c r="I17" s="88" t="e">
        <f ca="true">+IF(AND(ISNUMBER(OFFSET('Water Data'!$E$9,0,10*ROW('Water Data'!E11))),'Data Summary'!BX17="Yes"),OFFSET('Water Data'!$E$9,0,10*ROW('Water Data'!E11)),NA())</f>
        <v>#N/A</v>
      </c>
      <c r="J17" s="88" t="e">
        <f ca="true">+IF(AND(ISNUMBER(OFFSET('Water Data'!$F$4,0,10*ROW('Water Data'!F11))),'Data Summary'!BY17="Yes"),100-OFFSET('Water Data'!$F$4,0,10*ROW('Water Data'!F11)),NA())</f>
        <v>#N/A</v>
      </c>
      <c r="K17" s="88" t="e">
        <f ca="true">+IF(AND(ISNUMBER(OFFSET('Water Data'!$F$6,0,10*ROW('Water Data'!F11))),'Data Summary'!BZ17="Yes"),OFFSET('Water Data'!$F$6,0,10*ROW('Water Data'!F11)),NA())</f>
        <v>#N/A</v>
      </c>
      <c r="L17" s="88" t="e">
        <f ca="true">+IF(AND(ISNUMBER(OFFSET('Water Data'!$F$9,0,10*ROW('Water Data'!F11))),'Data Summary'!CA17="Yes"),OFFSET('Water Data'!$F$9,0,10*ROW('Water Data'!F11)),NA())</f>
        <v>#N/A</v>
      </c>
      <c r="M17" s="88" t="e">
        <f ca="true">+IF(AND(ISNUMBER(OFFSET('Water Data'!$G$4,0,10*ROW('Water Data'!G11))),'Data Summary'!CB17="Yes"),100-OFFSET('Water Data'!$G$4,0,10*ROW('Water Data'!G11)),NA())</f>
        <v>#N/A</v>
      </c>
      <c r="N17" s="88" t="e">
        <f ca="true">+IF(AND(ISNUMBER(OFFSET('Water Data'!$G$6,0,10*ROW('Water Data'!G11))),'Data Summary'!CC17="Yes"),OFFSET('Water Data'!$G$6,0,10*ROW('Water Data'!G11)),NA())</f>
        <v>#N/A</v>
      </c>
      <c r="O17" s="88" t="e">
        <f ca="true">+IF(AND(ISNUMBER(OFFSET('Water Data'!$G$9,0,10*ROW('Water Data'!G11))),'Data Summary'!CD17="Yes"),OFFSET('Water Data'!$G$9,0,10*ROW('Water Data'!G11)),NA())</f>
        <v>#N/A</v>
      </c>
      <c r="P17" s="88" t="e">
        <f ca="true">+IF(AND(ISNUMBER(OFFSET('Water Data'!$H$4,0,10*ROW('Water Data'!H11))),'Data Summary'!CE17="Yes"),100-OFFSET('Water Data'!$H$4,0,10*ROW('Water Data'!H11)),NA())</f>
        <v>#N/A</v>
      </c>
      <c r="Q17" s="88" t="e">
        <f ca="true">+IF(AND(ISNUMBER(OFFSET('Water Data'!$H$6,0,10*ROW('Water Data'!H11))),'Data Summary'!CF17="Yes"),OFFSET('Water Data'!$H$6,0,10*ROW('Water Data'!H11)),NA())</f>
        <v>#N/A</v>
      </c>
      <c r="R17" s="88" t="e">
        <f ca="true">+IF(AND(ISNUMBER(OFFSET('Water Data'!$H$9,0,10*ROW('Water Data'!H11))),'Data Summary'!CG17="Yes"),OFFSET('Water Data'!$H$9,0,10*ROW('Water Data'!H11)),NA())</f>
        <v>#N/A</v>
      </c>
      <c r="S17" s="88" t="e">
        <f ca="true">+IF(AND(ISNUMBER(OFFSET('Water Data'!$I$4,0,10*ROW('Water Data'!I11))),'Data Summary'!CH17="Yes"),100-OFFSET('Water Data'!$I$4,0,10*ROW('Water Data'!I11)),NA())</f>
        <v>#N/A</v>
      </c>
      <c r="T17" s="88" t="e">
        <f ca="true">+IF(AND(ISNUMBER(OFFSET('Water Data'!$I$6,0,10*ROW('Water Data'!I11))),'Data Summary'!CI17="Yes"),OFFSET('Water Data'!$I$6,0,10*ROW('Water Data'!I11)),NA())</f>
        <v>#N/A</v>
      </c>
      <c r="U17" s="88" t="e">
        <f ca="true">+IF(AND(ISNUMBER(OFFSET('Water Data'!$I$9,0,10*ROW('Water Data'!I11))),'Data Summary'!CJ17="Yes"),OFFSET('Water Data'!$I$9,0,10*ROW('Water Data'!I11)),NA())</f>
        <v>#N/A</v>
      </c>
      <c r="V17" s="89" t="e">
        <f ca="true">+IF(AND(ISNUMBER(OFFSET('Sanitation Data'!$D$4,0,10*ROW('Sanitation Data'!D11))),'Data Summary'!CK17="Yes"),100-OFFSET('Sanitation Data'!$D$4,0,10*ROW('Sanitation Data'!D11)),NA())</f>
        <v>#N/A</v>
      </c>
      <c r="W17" s="89" t="e">
        <f ca="true">+IF(AND(ISNUMBER(OFFSET('Sanitation Data'!$D$6,0,10*ROW('Sanitation Data'!D11))),'Data Summary'!CL17="Yes"),OFFSET('Sanitation Data'!$D$6,0,10*ROW('Sanitation Data'!D11)),NA())</f>
        <v>#N/A</v>
      </c>
      <c r="X17" s="89" t="e">
        <f ca="true">+IF(AND(ISNUMBER(OFFSET('Sanitation Data'!$D$10,0,10*ROW('Sanitation Data'!D11))),'Data Summary'!CM17="Yes"),OFFSET('Sanitation Data'!$D$10,0,10*ROW('Sanitation Data'!D11)),NA())</f>
        <v>#N/A</v>
      </c>
      <c r="Y17" s="89" t="e">
        <f ca="true">+IF(AND(ISNUMBER(OFFSET('Sanitation Data'!$D$11,0,10*ROW('Sanitation Data'!D11))),'Data Summary'!CN17="Yes"),OFFSET('Sanitation Data'!$D$11,0,10*ROW('Sanitation Data'!D11)),NA())</f>
        <v>#N/A</v>
      </c>
      <c r="Z17" s="89">
        <f ca="true">+IF(AND(ISNUMBER(OFFSET('Sanitation Data'!$D$12,0,10*ROW('Sanitation Data'!D11))),'Data Summary'!CO17="Yes"),OFFSET('Sanitation Data'!$D$12,0,10*ROW('Sanitation Data'!D11)),NA())</f>
        <v>60.4</v>
      </c>
      <c r="AA17" s="89" t="e">
        <f ca="true">+IF(AND(ISNUMBER(OFFSET('Sanitation Data'!$E$4,0,10*ROW('Sanitation Data'!E11))),'Data Summary'!CP17="Yes"),100-OFFSET('Sanitation Data'!$E$4,0,10*ROW('Sanitation Data'!E11)),NA())</f>
        <v>#N/A</v>
      </c>
      <c r="AB17" s="89" t="e">
        <f ca="true">+IF(AND(ISNUMBER(OFFSET('Sanitation Data'!$E$6,0,10*ROW('Sanitation Data'!E11))),'Data Summary'!CQ17="Yes"),OFFSET('Sanitation Data'!$E$6,0,10*ROW('Sanitation Data'!E11)),NA())</f>
        <v>#N/A</v>
      </c>
      <c r="AC17" s="89" t="e">
        <f ca="true">+IF(AND(ISNUMBER(OFFSET('Sanitation Data'!$E$10,0,10*ROW('Sanitation Data'!E11))),'Data Summary'!CR17="Yes"),OFFSET('Sanitation Data'!$E$10,0,10*ROW('Sanitation Data'!E11)),NA())</f>
        <v>#N/A</v>
      </c>
      <c r="AD17" s="89" t="e">
        <f ca="true">+IF(AND(ISNUMBER(OFFSET('Sanitation Data'!$E$11,0,10*ROW('Sanitation Data'!E11))),'Data Summary'!CS17="Yes"),OFFSET('Sanitation Data'!$E$11,0,10*ROW('Sanitation Data'!E11)),NA())</f>
        <v>#N/A</v>
      </c>
      <c r="AE17" s="89" t="e">
        <f ca="true">+IF(AND(ISNUMBER(OFFSET('Sanitation Data'!$E$12,0,10*ROW('Sanitation Data'!E11))),'Data Summary'!CT17="Yes"),OFFSET('Sanitation Data'!$E$12,0,10*ROW('Sanitation Data'!E11)),NA())</f>
        <v>#N/A</v>
      </c>
      <c r="AF17" s="89" t="e">
        <f ca="true">+IF(AND(ISNUMBER(OFFSET('Sanitation Data'!$F$4,0,10*ROW('Sanitation Data'!F11))),'Data Summary'!CU17="Yes"),100-OFFSET('Sanitation Data'!$F$4,0,10*ROW('Sanitation Data'!F11)),NA())</f>
        <v>#N/A</v>
      </c>
      <c r="AG17" s="89" t="e">
        <f ca="true">+IF(AND(ISNUMBER(OFFSET('Sanitation Data'!$F$6,0,10*ROW('Sanitation Data'!F11))),'Data Summary'!CV17="Yes"),OFFSET('Sanitation Data'!$F$6,0,10*ROW('Sanitation Data'!F11)),NA())</f>
        <v>#N/A</v>
      </c>
      <c r="AH17" s="89" t="e">
        <f ca="true">+IF(AND(ISNUMBER(OFFSET('Sanitation Data'!$F$10,0,10*ROW('Sanitation Data'!F11))),'Data Summary'!CW17="Yes"),OFFSET('Sanitation Data'!$F$10,0,10*ROW('Sanitation Data'!F11)),NA())</f>
        <v>#N/A</v>
      </c>
      <c r="AI17" s="89" t="e">
        <f ca="true">+IF(AND(ISNUMBER(OFFSET('Sanitation Data'!$F$11,0,10*ROW('Sanitation Data'!F11))),'Data Summary'!CX17="Yes"),OFFSET('Sanitation Data'!$F$11,0,10*ROW('Sanitation Data'!F11)),NA())</f>
        <v>#N/A</v>
      </c>
      <c r="AJ17" s="89" t="e">
        <f ca="true">+IF(AND(ISNUMBER(OFFSET('Sanitation Data'!$F$12,0,10*ROW('Sanitation Data'!F11))),'Data Summary'!CY17="Yes"),OFFSET('Sanitation Data'!$F$12,0,10*ROW('Sanitation Data'!F11)),NA())</f>
        <v>#N/A</v>
      </c>
      <c r="AK17" s="89" t="e">
        <f ca="true">+IF(AND(ISNUMBER(OFFSET('Sanitation Data'!$G$4,0,10*ROW('Sanitation Data'!G11))),'Data Summary'!CZ17="Yes"),100-OFFSET('Sanitation Data'!$G$4,0,10*ROW('Sanitation Data'!G11)),NA())</f>
        <v>#N/A</v>
      </c>
      <c r="AL17" s="89" t="e">
        <f ca="true">+IF(AND(ISNUMBER(OFFSET('Sanitation Data'!$G$6,0,10*ROW('Sanitation Data'!G11))),'Data Summary'!DA17="Yes"),OFFSET('Sanitation Data'!$G$6,0,10*ROW('Sanitation Data'!G11)),NA())</f>
        <v>#N/A</v>
      </c>
      <c r="AM17" s="89" t="e">
        <f ca="true">+IF(AND(ISNUMBER(OFFSET('Sanitation Data'!$G$10,0,10*ROW('Sanitation Data'!G11))),'Data Summary'!DB17="Yes"),OFFSET('Sanitation Data'!$G$10,0,10*ROW('Sanitation Data'!G11)),NA())</f>
        <v>#N/A</v>
      </c>
      <c r="AN17" s="89" t="e">
        <f ca="true">+IF(AND(ISNUMBER(OFFSET('Sanitation Data'!$G$11,0,10*ROW('Sanitation Data'!G11))),'Data Summary'!DC17="Yes"),OFFSET('Sanitation Data'!$G$11,0,10*ROW('Sanitation Data'!G11)),NA())</f>
        <v>#N/A</v>
      </c>
      <c r="AO17" s="89" t="e">
        <f ca="true">+IF(AND(ISNUMBER(OFFSET('Sanitation Data'!$G$12,0,10*ROW('Sanitation Data'!G11))),'Data Summary'!DD17="Yes"),OFFSET('Sanitation Data'!$G$12,0,10*ROW('Sanitation Data'!G11)),NA())</f>
        <v>#N/A</v>
      </c>
      <c r="AP17" s="89" t="e">
        <f ca="true">+IF(AND(ISNUMBER(OFFSET('Sanitation Data'!$H$4,0,10*ROW('Sanitation Data'!H11))),'Data Summary'!DE17="Yes"),100-OFFSET('Sanitation Data'!$H$4,0,10*ROW('Sanitation Data'!H11)),NA())</f>
        <v>#N/A</v>
      </c>
      <c r="AQ17" s="89" t="e">
        <f ca="true">+IF(AND(ISNUMBER(OFFSET('Sanitation Data'!$H$6,0,10*ROW('Sanitation Data'!H11))),'Data Summary'!DF17="Yes"),OFFSET('Sanitation Data'!$H$6,0,10*ROW('Sanitation Data'!H11)),NA())</f>
        <v>#N/A</v>
      </c>
      <c r="AR17" s="89" t="e">
        <f ca="true">+IF(AND(ISNUMBER(OFFSET('Sanitation Data'!$H$10,0,10*ROW('Sanitation Data'!H11))),'Data Summary'!DG17="Yes"),OFFSET('Sanitation Data'!$H$10,0,10*ROW('Sanitation Data'!H11)),NA())</f>
        <v>#N/A</v>
      </c>
      <c r="AS17" s="89" t="e">
        <f ca="true">+IF(AND(ISNUMBER(OFFSET('Sanitation Data'!$H$11,0,10*ROW('Sanitation Data'!H11))),'Data Summary'!DH17="Yes"),OFFSET('Sanitation Data'!$H$11,0,10*ROW('Sanitation Data'!H11)),NA())</f>
        <v>#N/A</v>
      </c>
      <c r="AT17" s="89">
        <f ca="true">+IF(AND(ISNUMBER(OFFSET('Sanitation Data'!$H$12,0,10*ROW('Sanitation Data'!H11))),'Data Summary'!DI17="Yes"),OFFSET('Sanitation Data'!$H$12,0,10*ROW('Sanitation Data'!H11)),NA())</f>
        <v>60.4</v>
      </c>
      <c r="AU17" s="89" t="e">
        <f ca="true">+IF(AND(ISNUMBER(OFFSET('Sanitation Data'!$I$4,0,10*ROW('Sanitation Data'!I11))),'Data Summary'!DJ17="Yes"),100-OFFSET('Sanitation Data'!$I$4,0,10*ROW('Sanitation Data'!I11)),NA())</f>
        <v>#N/A</v>
      </c>
      <c r="AV17" s="89" t="e">
        <f ca="true">+IF(AND(ISNUMBER(OFFSET('Sanitation Data'!$I$6,0,10*ROW('Sanitation Data'!I11))),'Data Summary'!DK17="Yes"),OFFSET('Sanitation Data'!$I$6,0,10*ROW('Sanitation Data'!I11)),NA())</f>
        <v>#N/A</v>
      </c>
      <c r="AW17" s="89" t="e">
        <f ca="true">+IF(AND(ISNUMBER(OFFSET('Sanitation Data'!$I$10,0,10*ROW('Sanitation Data'!I11))),'Data Summary'!DL17="Yes"),OFFSET('Sanitation Data'!$I$10,0,10*ROW('Sanitation Data'!I11)),NA())</f>
        <v>#N/A</v>
      </c>
      <c r="AX17" s="89" t="e">
        <f ca="true">+IF(AND(ISNUMBER(OFFSET('Sanitation Data'!$I$11,0,10*ROW('Sanitation Data'!I11))),'Data Summary'!DM17="Yes"),OFFSET('Sanitation Data'!$I$11,0,10*ROW('Sanitation Data'!I11)),NA())</f>
        <v>#N/A</v>
      </c>
      <c r="AY17" s="89" t="e">
        <f ca="true">+IF(AND(ISNUMBER(OFFSET('Sanitation Data'!$I$12,0,10*ROW('Sanitation Data'!I11))),'Data Summary'!DN17="Yes"),OFFSET('Sanitation Data'!$I$12,0,10*ROW('Sanitation Data'!I11)),NA())</f>
        <v>#N/A</v>
      </c>
      <c r="AZ17" s="90" t="e">
        <f ca="true">+IF(AND(ISNUMBER(OFFSET('Hygiene Data'!$D$5,0,10*ROW('Hygiene Data'!D11))),'Data Summary'!DO17="Yes"),OFFSET('Hygiene Data'!$D$5,0,10*ROW('Hygiene Data'!D11)),NA())</f>
        <v>#N/A</v>
      </c>
      <c r="BA17" s="90" t="e">
        <f ca="true">+IF(AND(ISNUMBER(OFFSET('Hygiene Data'!$D$7,0,10*ROW('Hygiene Data'!D11))),'Data Summary'!DP17="Yes"),OFFSET('Hygiene Data'!$D$7,0,10*ROW('Hygiene Data'!D11)),NA())</f>
        <v>#N/A</v>
      </c>
      <c r="BB17" s="90">
        <f ca="true">+IF(AND(ISNUMBER(OFFSET('Hygiene Data'!$D$9,0,10*ROW('Hygiene Data'!D11))),'Data Summary'!DQ17="Yes"),OFFSET('Hygiene Data'!$D$9,0,10*ROW('Hygiene Data'!D11)),NA())</f>
        <v>76.004457754229975</v>
      </c>
      <c r="BC17" s="90" t="e">
        <f ca="true">+IF(AND(ISNUMBER(OFFSET('Hygiene Data'!$E$5,0,10*ROW('Hygiene Data'!E11))),'Data Summary'!DR17="Yes"),OFFSET('Hygiene Data'!$E$5,0,10*ROW('Hygiene Data'!E11)),NA())</f>
        <v>#N/A</v>
      </c>
      <c r="BD17" s="90" t="e">
        <f ca="true">+IF(AND(ISNUMBER(OFFSET('Hygiene Data'!$E$7,0,10*ROW('Hygiene Data'!E11))),'Data Summary'!DS17="Yes"),OFFSET('Hygiene Data'!$E$7,0,10*ROW('Hygiene Data'!E11)),NA())</f>
        <v>#N/A</v>
      </c>
      <c r="BE17" s="90" t="e">
        <f ca="true">+IF(AND(ISNUMBER(OFFSET('Hygiene Data'!$E$9,0,10*ROW('Hygiene Data'!E11))),'Data Summary'!DT17="Yes"),OFFSET('Hygiene Data'!$E$9,0,10*ROW('Hygiene Data'!E11)),NA())</f>
        <v>#N/A</v>
      </c>
      <c r="BF17" s="90" t="e">
        <f ca="true">+IF(AND(ISNUMBER(OFFSET('Hygiene Data'!$F$5,0,10*ROW('Hygiene Data'!F11))),'Data Summary'!DU17="Yes"),OFFSET('Hygiene Data'!$F$5,0,10*ROW('Hygiene Data'!F11)),NA())</f>
        <v>#N/A</v>
      </c>
      <c r="BG17" s="90" t="e">
        <f ca="true">+IF(AND(ISNUMBER(OFFSET('Hygiene Data'!$F$7,0,10*ROW('Hygiene Data'!F11))),'Data Summary'!DV17="Yes"),OFFSET('Hygiene Data'!$F$7,0,10*ROW('Hygiene Data'!F11)),NA())</f>
        <v>#N/A</v>
      </c>
      <c r="BH17" s="90" t="e">
        <f ca="true">+IF(AND(ISNUMBER(OFFSET('Hygiene Data'!$F$9,0,10*ROW('Hygiene Data'!F11))),'Data Summary'!DW17="Yes"),OFFSET('Hygiene Data'!$F$9,0,10*ROW('Hygiene Data'!F11)),NA())</f>
        <v>#N/A</v>
      </c>
      <c r="BI17" s="90" t="e">
        <f ca="true">+IF(AND(ISNUMBER(OFFSET('Hygiene Data'!$G$5,0,10*ROW('Hygiene Data'!G11))),'Data Summary'!DX17="Yes"),OFFSET('Hygiene Data'!$G$5,0,10*ROW('Hygiene Data'!G11)),NA())</f>
        <v>#N/A</v>
      </c>
      <c r="BJ17" s="90" t="e">
        <f ca="true">+IF(AND(ISNUMBER(OFFSET('Hygiene Data'!$G$7,0,10*ROW('Hygiene Data'!G11))),'Data Summary'!DY17="Yes"),OFFSET('Hygiene Data'!$G$7,0,10*ROW('Hygiene Data'!G11)),NA())</f>
        <v>#N/A</v>
      </c>
      <c r="BK17" s="90" t="e">
        <f ca="true">+IF(AND(ISNUMBER(OFFSET('Hygiene Data'!$G$9,0,10*ROW('Hygiene Data'!G11))),'Data Summary'!DZ17="Yes"),OFFSET('Hygiene Data'!$G$9,0,10*ROW('Hygiene Data'!G11)),NA())</f>
        <v>#N/A</v>
      </c>
      <c r="BL17" s="90" t="e">
        <f ca="true">+IF(AND(ISNUMBER(OFFSET('Hygiene Data'!$H$5,0,10*ROW('Hygiene Data'!H11))),'Data Summary'!EA17="Yes"),OFFSET('Hygiene Data'!$H$5,0,10*ROW('Hygiene Data'!H11)),NA())</f>
        <v>#N/A</v>
      </c>
      <c r="BM17" s="90" t="e">
        <f ca="true">+IF(AND(ISNUMBER(OFFSET('Hygiene Data'!$H$7,0,10*ROW('Hygiene Data'!H11))),'Data Summary'!EB17="Yes"),OFFSET('Hygiene Data'!$H$7,0,10*ROW('Hygiene Data'!H11)),NA())</f>
        <v>#N/A</v>
      </c>
      <c r="BN17" s="90">
        <f ca="true">+IF(AND(ISNUMBER(OFFSET('Hygiene Data'!$H$9,0,10*ROW('Hygiene Data'!H11))),'Data Summary'!EC17="Yes"),OFFSET('Hygiene Data'!$H$9,0,10*ROW('Hygiene Data'!H11)),NA())</f>
        <v>77.099999999999994</v>
      </c>
      <c r="BO17" s="90" t="e">
        <f ca="true">+IF(AND(ISNUMBER(OFFSET('Hygiene Data'!$I$5,0,10*ROW('Hygiene Data'!I11))),'Data Summary'!ED17="Yes"),OFFSET('Hygiene Data'!$I$5,0,10*ROW('Hygiene Data'!I11)),NA())</f>
        <v>#N/A</v>
      </c>
      <c r="BP17" s="90" t="e">
        <f ca="true">+IF(AND(ISNUMBER(OFFSET('Hygiene Data'!$I$7,0,10*ROW('Hygiene Data'!I11))),'Data Summary'!EE17="Yes"),OFFSET('Hygiene Data'!$I$7,0,10*ROW('Hygiene Data'!I11)),NA())</f>
        <v>#N/A</v>
      </c>
      <c r="BQ17" s="90">
        <f ca="true">+IF(AND(ISNUMBER(OFFSET('Hygiene Data'!$I$9,0,10*ROW('Hygiene Data'!I11))),'Data Summary'!EF17="Yes"),OFFSET('Hygiene Data'!$I$9,0,10*ROW('Hygiene Data'!I11)),NA())</f>
        <v>71.132612688497801</v>
      </c>
    </row>
    <row xmlns:x14ac="http://schemas.microsoft.com/office/spreadsheetml/2009/9/ac" r="18" x14ac:dyDescent="0.2">
      <c r="A18" s="324" t="str">
        <f ca="true">+RIGHT('Data Summary'!A18,LEN('Data Summary'!A18)-9)</f>
        <v>TSA</v>
      </c>
      <c r="B18" s="32" t="str">
        <f ca="true">+IF(ISTEXT('Data Summary'!B18),'Data Summary'!B18,"")</f>
        <v>Survey</v>
      </c>
      <c r="C18" s="323">
        <f ca="true">+VALUE('Data Summary'!C18)</f>
        <v>2019</v>
      </c>
      <c r="D18" s="88">
        <f ca="true">+IF(AND(ISNUMBER(OFFSET('Water Data'!$D$4,0,10*ROW('Water Data'!D12))),'Data Summary'!BS18="Yes"),100-OFFSET('Water Data'!$D$4,0,10*ROW('Water Data'!D12)),NA())</f>
        <v>87.376390000000001</v>
      </c>
      <c r="E18" s="88">
        <f ca="true">+IF(AND(ISNUMBER(OFFSET('Water Data'!$D$6,0,10*ROW('Water Data'!D12))),'Data Summary'!BT18="Yes"),OFFSET('Water Data'!$D$6,0,10*ROW('Water Data'!D12)),NA())</f>
        <v>61.482680000000002</v>
      </c>
      <c r="F18" s="88">
        <f ca="true">+IF(AND(ISNUMBER(OFFSET('Water Data'!$D$9,0,10*ROW('Water Data'!D12))),'Data Summary'!BU18="Yes"),OFFSET('Water Data'!$D$9,0,10*ROW('Water Data'!D12)),NA())</f>
        <v>39.62529</v>
      </c>
      <c r="G18" s="88" t="e">
        <f ca="true">+IF(AND(ISNUMBER(OFFSET('Water Data'!$E$4,0,10*ROW('Water Data'!E12))),'Data Summary'!BV18="Yes"),100-OFFSET('Water Data'!$E$4,0,10*ROW('Water Data'!E12)),NA())</f>
        <v>#N/A</v>
      </c>
      <c r="H18" s="88" t="e">
        <f ca="true">+IF(AND(ISNUMBER(OFFSET('Water Data'!$E$6,0,10*ROW('Water Data'!E12))),'Data Summary'!BW18="Yes"),OFFSET('Water Data'!$E$6,0,10*ROW('Water Data'!E12)),NA())</f>
        <v>#N/A</v>
      </c>
      <c r="I18" s="88" t="e">
        <f ca="true">+IF(AND(ISNUMBER(OFFSET('Water Data'!$E$9,0,10*ROW('Water Data'!E12))),'Data Summary'!BX18="Yes"),OFFSET('Water Data'!$E$9,0,10*ROW('Water Data'!E12)),NA())</f>
        <v>#N/A</v>
      </c>
      <c r="J18" s="88" t="e">
        <f ca="true">+IF(AND(ISNUMBER(OFFSET('Water Data'!$F$4,0,10*ROW('Water Data'!F12))),'Data Summary'!BY18="Yes"),100-OFFSET('Water Data'!$F$4,0,10*ROW('Water Data'!F12)),NA())</f>
        <v>#N/A</v>
      </c>
      <c r="K18" s="88" t="e">
        <f ca="true">+IF(AND(ISNUMBER(OFFSET('Water Data'!$F$6,0,10*ROW('Water Data'!F12))),'Data Summary'!BZ18="Yes"),OFFSET('Water Data'!$F$6,0,10*ROW('Water Data'!F12)),NA())</f>
        <v>#N/A</v>
      </c>
      <c r="L18" s="88" t="e">
        <f ca="true">+IF(AND(ISNUMBER(OFFSET('Water Data'!$F$9,0,10*ROW('Water Data'!F12))),'Data Summary'!CA18="Yes"),OFFSET('Water Data'!$F$9,0,10*ROW('Water Data'!F12)),NA())</f>
        <v>#N/A</v>
      </c>
      <c r="M18" s="88" t="e">
        <f ca="true">+IF(AND(ISNUMBER(OFFSET('Water Data'!$G$4,0,10*ROW('Water Data'!G12))),'Data Summary'!CB18="Yes"),100-OFFSET('Water Data'!$G$4,0,10*ROW('Water Data'!G12)),NA())</f>
        <v>#N/A</v>
      </c>
      <c r="N18" s="88" t="e">
        <f ca="true">+IF(AND(ISNUMBER(OFFSET('Water Data'!$G$6,0,10*ROW('Water Data'!G12))),'Data Summary'!CC18="Yes"),OFFSET('Water Data'!$G$6,0,10*ROW('Water Data'!G12)),NA())</f>
        <v>#N/A</v>
      </c>
      <c r="O18" s="88" t="e">
        <f ca="true">+IF(AND(ISNUMBER(OFFSET('Water Data'!$G$9,0,10*ROW('Water Data'!G12))),'Data Summary'!CD18="Yes"),OFFSET('Water Data'!$G$9,0,10*ROW('Water Data'!G12)),NA())</f>
        <v>#N/A</v>
      </c>
      <c r="P18" s="88">
        <f ca="true">+IF(AND(ISNUMBER(OFFSET('Water Data'!$H$4,0,10*ROW('Water Data'!H12))),'Data Summary'!CE18="Yes"),100-OFFSET('Water Data'!$H$4,0,10*ROW('Water Data'!H12)),NA())</f>
        <v>86.952370000000002</v>
      </c>
      <c r="Q18" s="88">
        <f ca="true">+IF(AND(ISNUMBER(OFFSET('Water Data'!$H$6,0,10*ROW('Water Data'!H12))),'Data Summary'!CF18="Yes"),OFFSET('Water Data'!$H$6,0,10*ROW('Water Data'!H12)),NA())</f>
        <v>61.298819999999999</v>
      </c>
      <c r="R18" s="88">
        <f ca="true">+IF(AND(ISNUMBER(OFFSET('Water Data'!$H$9,0,10*ROW('Water Data'!H12))),'Data Summary'!CG18="Yes"),OFFSET('Water Data'!$H$9,0,10*ROW('Water Data'!H12)),NA())</f>
        <v>39.246229999999997</v>
      </c>
      <c r="S18" s="88">
        <f ca="true">+IF(AND(ISNUMBER(OFFSET('Water Data'!$I$4,0,10*ROW('Water Data'!I12))),'Data Summary'!CH18="Yes"),100-OFFSET('Water Data'!$I$4,0,10*ROW('Water Data'!I12)),NA())</f>
        <v>89.351460000000003</v>
      </c>
      <c r="T18" s="88">
        <f ca="true">+IF(AND(ISNUMBER(OFFSET('Water Data'!$I$6,0,10*ROW('Water Data'!I12))),'Data Summary'!CI18="Yes"),OFFSET('Water Data'!$I$6,0,10*ROW('Water Data'!I12)),NA())</f>
        <v>62.33907</v>
      </c>
      <c r="U18" s="88">
        <f ca="true">+IF(AND(ISNUMBER(OFFSET('Water Data'!$I$9,0,10*ROW('Water Data'!I12))),'Data Summary'!CJ18="Yes"),OFFSET('Water Data'!$I$9,0,10*ROW('Water Data'!I12)),NA())</f>
        <v>41.390929999999997</v>
      </c>
      <c r="V18" s="89">
        <f ca="true">+IF(AND(ISNUMBER(OFFSET('Sanitation Data'!$D$4,0,10*ROW('Sanitation Data'!D12))),'Data Summary'!CK18="Yes"),100-OFFSET('Sanitation Data'!$D$4,0,10*ROW('Sanitation Data'!D12)),NA())</f>
        <v>98.832490000000007</v>
      </c>
      <c r="W18" s="89" t="e">
        <f ca="true">+IF(AND(ISNUMBER(OFFSET('Sanitation Data'!$D$6,0,10*ROW('Sanitation Data'!D12))),'Data Summary'!CL18="Yes"),OFFSET('Sanitation Data'!$D$6,0,10*ROW('Sanitation Data'!D12)),NA())</f>
        <v>#N/A</v>
      </c>
      <c r="X18" s="89" t="e">
        <f ca="true">+IF(AND(ISNUMBER(OFFSET('Sanitation Data'!$D$10,0,10*ROW('Sanitation Data'!D12))),'Data Summary'!CM18="Yes"),OFFSET('Sanitation Data'!$D$10,0,10*ROW('Sanitation Data'!D12)),NA())</f>
        <v>#N/A</v>
      </c>
      <c r="Y18" s="89" t="e">
        <f ca="true">+IF(AND(ISNUMBER(OFFSET('Sanitation Data'!$D$11,0,10*ROW('Sanitation Data'!D12))),'Data Summary'!CN18="Yes"),OFFSET('Sanitation Data'!$D$11,0,10*ROW('Sanitation Data'!D12)),NA())</f>
        <v>#N/A</v>
      </c>
      <c r="Z18" s="89">
        <f ca="true">+IF(AND(ISNUMBER(OFFSET('Sanitation Data'!$D$12,0,10*ROW('Sanitation Data'!D12))),'Data Summary'!CO18="Yes"),OFFSET('Sanitation Data'!$D$12,0,10*ROW('Sanitation Data'!D12)),NA())</f>
        <v>67.809370000000001</v>
      </c>
      <c r="AA18" s="89" t="e">
        <f ca="true">+IF(AND(ISNUMBER(OFFSET('Sanitation Data'!$E$4,0,10*ROW('Sanitation Data'!E12))),'Data Summary'!CP18="Yes"),100-OFFSET('Sanitation Data'!$E$4,0,10*ROW('Sanitation Data'!E12)),NA())</f>
        <v>#N/A</v>
      </c>
      <c r="AB18" s="89" t="e">
        <f ca="true">+IF(AND(ISNUMBER(OFFSET('Sanitation Data'!$E$6,0,10*ROW('Sanitation Data'!E12))),'Data Summary'!CQ18="Yes"),OFFSET('Sanitation Data'!$E$6,0,10*ROW('Sanitation Data'!E12)),NA())</f>
        <v>#N/A</v>
      </c>
      <c r="AC18" s="89" t="e">
        <f ca="true">+IF(AND(ISNUMBER(OFFSET('Sanitation Data'!$E$10,0,10*ROW('Sanitation Data'!E12))),'Data Summary'!CR18="Yes"),OFFSET('Sanitation Data'!$E$10,0,10*ROW('Sanitation Data'!E12)),NA())</f>
        <v>#N/A</v>
      </c>
      <c r="AD18" s="89" t="e">
        <f ca="true">+IF(AND(ISNUMBER(OFFSET('Sanitation Data'!$E$11,0,10*ROW('Sanitation Data'!E12))),'Data Summary'!CS18="Yes"),OFFSET('Sanitation Data'!$E$11,0,10*ROW('Sanitation Data'!E12)),NA())</f>
        <v>#N/A</v>
      </c>
      <c r="AE18" s="89" t="e">
        <f ca="true">+IF(AND(ISNUMBER(OFFSET('Sanitation Data'!$E$12,0,10*ROW('Sanitation Data'!E12))),'Data Summary'!CT18="Yes"),OFFSET('Sanitation Data'!$E$12,0,10*ROW('Sanitation Data'!E12)),NA())</f>
        <v>#N/A</v>
      </c>
      <c r="AF18" s="89" t="e">
        <f ca="true">+IF(AND(ISNUMBER(OFFSET('Sanitation Data'!$F$4,0,10*ROW('Sanitation Data'!F12))),'Data Summary'!CU18="Yes"),100-OFFSET('Sanitation Data'!$F$4,0,10*ROW('Sanitation Data'!F12)),NA())</f>
        <v>#N/A</v>
      </c>
      <c r="AG18" s="89" t="e">
        <f ca="true">+IF(AND(ISNUMBER(OFFSET('Sanitation Data'!$F$6,0,10*ROW('Sanitation Data'!F12))),'Data Summary'!CV18="Yes"),OFFSET('Sanitation Data'!$F$6,0,10*ROW('Sanitation Data'!F12)),NA())</f>
        <v>#N/A</v>
      </c>
      <c r="AH18" s="89" t="e">
        <f ca="true">+IF(AND(ISNUMBER(OFFSET('Sanitation Data'!$F$10,0,10*ROW('Sanitation Data'!F12))),'Data Summary'!CW18="Yes"),OFFSET('Sanitation Data'!$F$10,0,10*ROW('Sanitation Data'!F12)),NA())</f>
        <v>#N/A</v>
      </c>
      <c r="AI18" s="89" t="e">
        <f ca="true">+IF(AND(ISNUMBER(OFFSET('Sanitation Data'!$F$11,0,10*ROW('Sanitation Data'!F12))),'Data Summary'!CX18="Yes"),OFFSET('Sanitation Data'!$F$11,0,10*ROW('Sanitation Data'!F12)),NA())</f>
        <v>#N/A</v>
      </c>
      <c r="AJ18" s="89" t="e">
        <f ca="true">+IF(AND(ISNUMBER(OFFSET('Sanitation Data'!$F$12,0,10*ROW('Sanitation Data'!F12))),'Data Summary'!CY18="Yes"),OFFSET('Sanitation Data'!$F$12,0,10*ROW('Sanitation Data'!F12)),NA())</f>
        <v>#N/A</v>
      </c>
      <c r="AK18" s="89" t="e">
        <f ca="true">+IF(AND(ISNUMBER(OFFSET('Sanitation Data'!$G$4,0,10*ROW('Sanitation Data'!G12))),'Data Summary'!CZ18="Yes"),100-OFFSET('Sanitation Data'!$G$4,0,10*ROW('Sanitation Data'!G12)),NA())</f>
        <v>#N/A</v>
      </c>
      <c r="AL18" s="89" t="e">
        <f ca="true">+IF(AND(ISNUMBER(OFFSET('Sanitation Data'!$G$6,0,10*ROW('Sanitation Data'!G12))),'Data Summary'!DA18="Yes"),OFFSET('Sanitation Data'!$G$6,0,10*ROW('Sanitation Data'!G12)),NA())</f>
        <v>#N/A</v>
      </c>
      <c r="AM18" s="89" t="e">
        <f ca="true">+IF(AND(ISNUMBER(OFFSET('Sanitation Data'!$G$10,0,10*ROW('Sanitation Data'!G12))),'Data Summary'!DB18="Yes"),OFFSET('Sanitation Data'!$G$10,0,10*ROW('Sanitation Data'!G12)),NA())</f>
        <v>#N/A</v>
      </c>
      <c r="AN18" s="89" t="e">
        <f ca="true">+IF(AND(ISNUMBER(OFFSET('Sanitation Data'!$G$11,0,10*ROW('Sanitation Data'!G12))),'Data Summary'!DC18="Yes"),OFFSET('Sanitation Data'!$G$11,0,10*ROW('Sanitation Data'!G12)),NA())</f>
        <v>#N/A</v>
      </c>
      <c r="AO18" s="89" t="e">
        <f ca="true">+IF(AND(ISNUMBER(OFFSET('Sanitation Data'!$G$12,0,10*ROW('Sanitation Data'!G12))),'Data Summary'!DD18="Yes"),OFFSET('Sanitation Data'!$G$12,0,10*ROW('Sanitation Data'!G12)),NA())</f>
        <v>#N/A</v>
      </c>
      <c r="AP18" s="89">
        <f ca="true">+IF(AND(ISNUMBER(OFFSET('Sanitation Data'!$H$4,0,10*ROW('Sanitation Data'!H12))),'Data Summary'!DE18="Yes"),100-OFFSET('Sanitation Data'!$H$4,0,10*ROW('Sanitation Data'!H12)),NA())</f>
        <v>98.703239999999994</v>
      </c>
      <c r="AQ18" s="89" t="e">
        <f ca="true">+IF(AND(ISNUMBER(OFFSET('Sanitation Data'!$H$6,0,10*ROW('Sanitation Data'!H12))),'Data Summary'!DF18="Yes"),OFFSET('Sanitation Data'!$H$6,0,10*ROW('Sanitation Data'!H12)),NA())</f>
        <v>#N/A</v>
      </c>
      <c r="AR18" s="89" t="e">
        <f ca="true">+IF(AND(ISNUMBER(OFFSET('Sanitation Data'!$H$10,0,10*ROW('Sanitation Data'!H12))),'Data Summary'!DG18="Yes"),OFFSET('Sanitation Data'!$H$10,0,10*ROW('Sanitation Data'!H12)),NA())</f>
        <v>#N/A</v>
      </c>
      <c r="AS18" s="89" t="e">
        <f ca="true">+IF(AND(ISNUMBER(OFFSET('Sanitation Data'!$H$11,0,10*ROW('Sanitation Data'!H12))),'Data Summary'!DH18="Yes"),OFFSET('Sanitation Data'!$H$11,0,10*ROW('Sanitation Data'!H12)),NA())</f>
        <v>#N/A</v>
      </c>
      <c r="AT18" s="89">
        <f ca="true">+IF(AND(ISNUMBER(OFFSET('Sanitation Data'!$H$12,0,10*ROW('Sanitation Data'!H12))),'Data Summary'!DI18="Yes"),OFFSET('Sanitation Data'!$H$12,0,10*ROW('Sanitation Data'!H12)),NA())</f>
        <v>63.801920000000003</v>
      </c>
      <c r="AU18" s="89">
        <f ca="true">+IF(AND(ISNUMBER(OFFSET('Sanitation Data'!$I$4,0,10*ROW('Sanitation Data'!I12))),'Data Summary'!DJ18="Yes"),100-OFFSET('Sanitation Data'!$I$4,0,10*ROW('Sanitation Data'!I12)),NA())</f>
        <v>99.434479999999994</v>
      </c>
      <c r="AV18" s="89" t="e">
        <f ca="true">+IF(AND(ISNUMBER(OFFSET('Sanitation Data'!$I$6,0,10*ROW('Sanitation Data'!I12))),'Data Summary'!DK18="Yes"),OFFSET('Sanitation Data'!$I$6,0,10*ROW('Sanitation Data'!I12)),NA())</f>
        <v>#N/A</v>
      </c>
      <c r="AW18" s="89" t="e">
        <f ca="true">+IF(AND(ISNUMBER(OFFSET('Sanitation Data'!$I$10,0,10*ROW('Sanitation Data'!I12))),'Data Summary'!DL18="Yes"),OFFSET('Sanitation Data'!$I$10,0,10*ROW('Sanitation Data'!I12)),NA())</f>
        <v>#N/A</v>
      </c>
      <c r="AX18" s="89" t="e">
        <f ca="true">+IF(AND(ISNUMBER(OFFSET('Sanitation Data'!$I$11,0,10*ROW('Sanitation Data'!I12))),'Data Summary'!DM18="Yes"),OFFSET('Sanitation Data'!$I$11,0,10*ROW('Sanitation Data'!I12)),NA())</f>
        <v>#N/A</v>
      </c>
      <c r="AY18" s="89">
        <f ca="true">+IF(AND(ISNUMBER(OFFSET('Sanitation Data'!$I$12,0,10*ROW('Sanitation Data'!I12))),'Data Summary'!DN18="Yes"),OFFSET('Sanitation Data'!$I$12,0,10*ROW('Sanitation Data'!I12)),NA())</f>
        <v>86.475759999999994</v>
      </c>
      <c r="AZ18" s="90">
        <f ca="true">+IF(AND(ISNUMBER(OFFSET('Hygiene Data'!$D$5,0,10*ROW('Hygiene Data'!D12))),'Data Summary'!DO18="Yes"),OFFSET('Hygiene Data'!$D$5,0,10*ROW('Hygiene Data'!D12)),NA())</f>
        <v>90.200540000000004</v>
      </c>
      <c r="BA18" s="90">
        <f ca="true">+IF(AND(ISNUMBER(OFFSET('Hygiene Data'!$D$7,0,10*ROW('Hygiene Data'!D12))),'Data Summary'!DP18="Yes"),OFFSET('Hygiene Data'!$D$7,0,10*ROW('Hygiene Data'!D12)),NA())</f>
        <v>63.205240000000003</v>
      </c>
      <c r="BB18" s="90">
        <f ca="true">+IF(AND(ISNUMBER(OFFSET('Hygiene Data'!$D$9,0,10*ROW('Hygiene Data'!D12))),'Data Summary'!DQ18="Yes"),OFFSET('Hygiene Data'!$D$9,0,10*ROW('Hygiene Data'!D12)),NA())</f>
        <v>47.772370000000002</v>
      </c>
      <c r="BC18" s="90" t="e">
        <f ca="true">+IF(AND(ISNUMBER(OFFSET('Hygiene Data'!$E$5,0,10*ROW('Hygiene Data'!E12))),'Data Summary'!DR18="Yes"),OFFSET('Hygiene Data'!$E$5,0,10*ROW('Hygiene Data'!E12)),NA())</f>
        <v>#N/A</v>
      </c>
      <c r="BD18" s="90" t="e">
        <f ca="true">+IF(AND(ISNUMBER(OFFSET('Hygiene Data'!$E$7,0,10*ROW('Hygiene Data'!E12))),'Data Summary'!DS18="Yes"),OFFSET('Hygiene Data'!$E$7,0,10*ROW('Hygiene Data'!E12)),NA())</f>
        <v>#N/A</v>
      </c>
      <c r="BE18" s="90" t="e">
        <f ca="true">+IF(AND(ISNUMBER(OFFSET('Hygiene Data'!$E$9,0,10*ROW('Hygiene Data'!E12))),'Data Summary'!DT18="Yes"),OFFSET('Hygiene Data'!$E$9,0,10*ROW('Hygiene Data'!E12)),NA())</f>
        <v>#N/A</v>
      </c>
      <c r="BF18" s="90" t="e">
        <f ca="true">+IF(AND(ISNUMBER(OFFSET('Hygiene Data'!$F$5,0,10*ROW('Hygiene Data'!F12))),'Data Summary'!DU18="Yes"),OFFSET('Hygiene Data'!$F$5,0,10*ROW('Hygiene Data'!F12)),NA())</f>
        <v>#N/A</v>
      </c>
      <c r="BG18" s="90" t="e">
        <f ca="true">+IF(AND(ISNUMBER(OFFSET('Hygiene Data'!$F$7,0,10*ROW('Hygiene Data'!F12))),'Data Summary'!DV18="Yes"),OFFSET('Hygiene Data'!$F$7,0,10*ROW('Hygiene Data'!F12)),NA())</f>
        <v>#N/A</v>
      </c>
      <c r="BH18" s="90" t="e">
        <f ca="true">+IF(AND(ISNUMBER(OFFSET('Hygiene Data'!$F$9,0,10*ROW('Hygiene Data'!F12))),'Data Summary'!DW18="Yes"),OFFSET('Hygiene Data'!$F$9,0,10*ROW('Hygiene Data'!F12)),NA())</f>
        <v>#N/A</v>
      </c>
      <c r="BI18" s="90" t="e">
        <f ca="true">+IF(AND(ISNUMBER(OFFSET('Hygiene Data'!$G$5,0,10*ROW('Hygiene Data'!G12))),'Data Summary'!DX18="Yes"),OFFSET('Hygiene Data'!$G$5,0,10*ROW('Hygiene Data'!G12)),NA())</f>
        <v>#N/A</v>
      </c>
      <c r="BJ18" s="90" t="e">
        <f ca="true">+IF(AND(ISNUMBER(OFFSET('Hygiene Data'!$G$7,0,10*ROW('Hygiene Data'!G12))),'Data Summary'!DY18="Yes"),OFFSET('Hygiene Data'!$G$7,0,10*ROW('Hygiene Data'!G12)),NA())</f>
        <v>#N/A</v>
      </c>
      <c r="BK18" s="90" t="e">
        <f ca="true">+IF(AND(ISNUMBER(OFFSET('Hygiene Data'!$G$9,0,10*ROW('Hygiene Data'!G12))),'Data Summary'!DZ18="Yes"),OFFSET('Hygiene Data'!$G$9,0,10*ROW('Hygiene Data'!G12)),NA())</f>
        <v>#N/A</v>
      </c>
      <c r="BL18" s="90">
        <f ca="true">+IF(AND(ISNUMBER(OFFSET('Hygiene Data'!$H$5,0,10*ROW('Hygiene Data'!H12))),'Data Summary'!EA18="Yes"),OFFSET('Hygiene Data'!$H$5,0,10*ROW('Hygiene Data'!H12)),NA())</f>
        <v>89.997929999999997</v>
      </c>
      <c r="BM18" s="90">
        <f ca="true">+IF(AND(ISNUMBER(OFFSET('Hygiene Data'!$H$7,0,10*ROW('Hygiene Data'!H12))),'Data Summary'!EB18="Yes"),OFFSET('Hygiene Data'!$H$7,0,10*ROW('Hygiene Data'!H12)),NA())</f>
        <v>63.23104</v>
      </c>
      <c r="BN18" s="90">
        <f ca="true">+IF(AND(ISNUMBER(OFFSET('Hygiene Data'!$H$9,0,10*ROW('Hygiene Data'!H12))),'Data Summary'!EC18="Yes"),OFFSET('Hygiene Data'!$H$9,0,10*ROW('Hygiene Data'!H12)),NA())</f>
        <v>49.005479999999999</v>
      </c>
      <c r="BO18" s="90">
        <f ca="true">+IF(AND(ISNUMBER(OFFSET('Hygiene Data'!$I$5,0,10*ROW('Hygiene Data'!I12))),'Data Summary'!ED18="Yes"),OFFSET('Hygiene Data'!$I$5,0,10*ROW('Hygiene Data'!I12)),NA())</f>
        <v>91.144270000000006</v>
      </c>
      <c r="BP18" s="90">
        <f ca="true">+IF(AND(ISNUMBER(OFFSET('Hygiene Data'!$I$7,0,10*ROW('Hygiene Data'!I12))),'Data Summary'!EE18="Yes"),OFFSET('Hygiene Data'!$I$7,0,10*ROW('Hygiene Data'!I12)),NA())</f>
        <v>63.085070000000002</v>
      </c>
      <c r="BQ18" s="90">
        <f ca="true">+IF(AND(ISNUMBER(OFFSET('Hygiene Data'!$I$9,0,10*ROW('Hygiene Data'!I12))),'Data Summary'!EF18="Yes"),OFFSET('Hygiene Data'!$I$9,0,10*ROW('Hygiene Data'!I12)),NA())</f>
        <v>42.028640000000003</v>
      </c>
    </row>
    <row xmlns:x14ac="http://schemas.microsoft.com/office/spreadsheetml/2009/9/ac" r="19" x14ac:dyDescent="0.2">
      <c r="A19" s="324" t="str">
        <f ca="true">+RIGHT('Data Summary'!A19,LEN('Data Summary'!A19)-9)</f>
        <v>EMIS</v>
      </c>
      <c r="B19" s="32" t="str">
        <f ca="true">+IF(ISTEXT('Data Summary'!B19),'Data Summary'!B19,"")</f>
        <v>EMIS</v>
      </c>
      <c r="C19" s="323">
        <f ca="true">+VALUE('Data Summary'!C19)</f>
        <v>2019</v>
      </c>
      <c r="D19" s="88" t="e">
        <f ca="true">+IF(AND(ISNUMBER(OFFSET('Water Data'!$D$4,0,10*ROW('Water Data'!D13))),'Data Summary'!BS19="Yes"),100-OFFSET('Water Data'!$D$4,0,10*ROW('Water Data'!D13)),NA())</f>
        <v>#N/A</v>
      </c>
      <c r="E19" s="88">
        <f ca="true">+IF(AND(ISNUMBER(OFFSET('Water Data'!$D$6,0,10*ROW('Water Data'!D13))),'Data Summary'!BT19="Yes"),OFFSET('Water Data'!$D$6,0,10*ROW('Water Data'!D13)),NA())</f>
        <v>74.684781479249366</v>
      </c>
      <c r="F19" s="88">
        <f ca="true">+IF(AND(ISNUMBER(OFFSET('Water Data'!$D$9,0,10*ROW('Water Data'!D13))),'Data Summary'!BU19="Yes"),OFFSET('Water Data'!$D$9,0,10*ROW('Water Data'!D13)),NA())</f>
        <v>43.50281593549326</v>
      </c>
      <c r="G19" s="88" t="e">
        <f ca="true">+IF(AND(ISNUMBER(OFFSET('Water Data'!$E$4,0,10*ROW('Water Data'!E13))),'Data Summary'!BV19="Yes"),100-OFFSET('Water Data'!$E$4,0,10*ROW('Water Data'!E13)),NA())</f>
        <v>#N/A</v>
      </c>
      <c r="H19" s="88" t="e">
        <f ca="true">+IF(AND(ISNUMBER(OFFSET('Water Data'!$E$6,0,10*ROW('Water Data'!E13))),'Data Summary'!BW19="Yes"),OFFSET('Water Data'!$E$6,0,10*ROW('Water Data'!E13)),NA())</f>
        <v>#N/A</v>
      </c>
      <c r="I19" s="88" t="e">
        <f ca="true">+IF(AND(ISNUMBER(OFFSET('Water Data'!$E$9,0,10*ROW('Water Data'!E13))),'Data Summary'!BX19="Yes"),OFFSET('Water Data'!$E$9,0,10*ROW('Water Data'!E13)),NA())</f>
        <v>#N/A</v>
      </c>
      <c r="J19" s="88" t="e">
        <f ca="true">+IF(AND(ISNUMBER(OFFSET('Water Data'!$F$4,0,10*ROW('Water Data'!F13))),'Data Summary'!BY19="Yes"),100-OFFSET('Water Data'!$F$4,0,10*ROW('Water Data'!F13)),NA())</f>
        <v>#N/A</v>
      </c>
      <c r="K19" s="88" t="e">
        <f ca="true">+IF(AND(ISNUMBER(OFFSET('Water Data'!$F$6,0,10*ROW('Water Data'!F13))),'Data Summary'!BZ19="Yes"),OFFSET('Water Data'!$F$6,0,10*ROW('Water Data'!F13)),NA())</f>
        <v>#N/A</v>
      </c>
      <c r="L19" s="88" t="e">
        <f ca="true">+IF(AND(ISNUMBER(OFFSET('Water Data'!$F$9,0,10*ROW('Water Data'!F13))),'Data Summary'!CA19="Yes"),OFFSET('Water Data'!$F$9,0,10*ROW('Water Data'!F13)),NA())</f>
        <v>#N/A</v>
      </c>
      <c r="M19" s="88" t="e">
        <f ca="true">+IF(AND(ISNUMBER(OFFSET('Water Data'!$G$4,0,10*ROW('Water Data'!G13))),'Data Summary'!CB19="Yes"),100-OFFSET('Water Data'!$G$4,0,10*ROW('Water Data'!G13)),NA())</f>
        <v>#N/A</v>
      </c>
      <c r="N19" s="88" t="e">
        <f ca="true">+IF(AND(ISNUMBER(OFFSET('Water Data'!$G$6,0,10*ROW('Water Data'!G13))),'Data Summary'!CC19="Yes"),OFFSET('Water Data'!$G$6,0,10*ROW('Water Data'!G13)),NA())</f>
        <v>#N/A</v>
      </c>
      <c r="O19" s="88" t="e">
        <f ca="true">+IF(AND(ISNUMBER(OFFSET('Water Data'!$G$9,0,10*ROW('Water Data'!G13))),'Data Summary'!CD19="Yes"),OFFSET('Water Data'!$G$9,0,10*ROW('Water Data'!G13)),NA())</f>
        <v>#N/A</v>
      </c>
      <c r="P19" s="88" t="e">
        <f ca="true">+IF(AND(ISNUMBER(OFFSET('Water Data'!$H$4,0,10*ROW('Water Data'!H13))),'Data Summary'!CE19="Yes"),100-OFFSET('Water Data'!$H$4,0,10*ROW('Water Data'!H13)),NA())</f>
        <v>#N/A</v>
      </c>
      <c r="Q19" s="88">
        <f ca="true">+IF(AND(ISNUMBER(OFFSET('Water Data'!$H$6,0,10*ROW('Water Data'!H13))),'Data Summary'!CF19="Yes"),OFFSET('Water Data'!$H$6,0,10*ROW('Water Data'!H13)),NA())</f>
        <v>73</v>
      </c>
      <c r="R19" s="88">
        <f ca="true">+IF(AND(ISNUMBER(OFFSET('Water Data'!$H$9,0,10*ROW('Water Data'!H13))),'Data Summary'!CG19="Yes"),OFFSET('Water Data'!$H$9,0,10*ROW('Water Data'!H13)),NA())</f>
        <v>42</v>
      </c>
      <c r="S19" s="88" t="e">
        <f ca="true">+IF(AND(ISNUMBER(OFFSET('Water Data'!$I$4,0,10*ROW('Water Data'!I13))),'Data Summary'!CH19="Yes"),100-OFFSET('Water Data'!$I$4,0,10*ROW('Water Data'!I13)),NA())</f>
        <v>#N/A</v>
      </c>
      <c r="T19" s="88">
        <f ca="true">+IF(AND(ISNUMBER(OFFSET('Water Data'!$I$6,0,10*ROW('Water Data'!I13))),'Data Summary'!CI19="Yes"),OFFSET('Water Data'!$I$6,0,10*ROW('Water Data'!I13)),NA())</f>
        <v>82</v>
      </c>
      <c r="U19" s="88">
        <f ca="true">+IF(AND(ISNUMBER(OFFSET('Water Data'!$I$9,0,10*ROW('Water Data'!I13))),'Data Summary'!CJ19="Yes"),OFFSET('Water Data'!$I$9,0,10*ROW('Water Data'!I13)),NA())</f>
        <v>50</v>
      </c>
      <c r="V19" s="89" t="e">
        <f ca="true">+IF(AND(ISNUMBER(OFFSET('Sanitation Data'!$D$4,0,10*ROW('Sanitation Data'!D13))),'Data Summary'!CK19="Yes"),100-OFFSET('Sanitation Data'!$D$4,0,10*ROW('Sanitation Data'!D13)),NA())</f>
        <v>#N/A</v>
      </c>
      <c r="W19" s="89" t="e">
        <f ca="true">+IF(AND(ISNUMBER(OFFSET('Sanitation Data'!$D$6,0,10*ROW('Sanitation Data'!D13))),'Data Summary'!CL19="Yes"),OFFSET('Sanitation Data'!$D$6,0,10*ROW('Sanitation Data'!D13)),NA())</f>
        <v>#N/A</v>
      </c>
      <c r="X19" s="89" t="e">
        <f ca="true">+IF(AND(ISNUMBER(OFFSET('Sanitation Data'!$D$10,0,10*ROW('Sanitation Data'!D13))),'Data Summary'!CM19="Yes"),OFFSET('Sanitation Data'!$D$10,0,10*ROW('Sanitation Data'!D13)),NA())</f>
        <v>#N/A</v>
      </c>
      <c r="Y19" s="89" t="e">
        <f ca="true">+IF(AND(ISNUMBER(OFFSET('Sanitation Data'!$D$11,0,10*ROW('Sanitation Data'!D13))),'Data Summary'!CN19="Yes"),OFFSET('Sanitation Data'!$D$11,0,10*ROW('Sanitation Data'!D13)),NA())</f>
        <v>#N/A</v>
      </c>
      <c r="Z19" s="89" t="e">
        <f ca="true">+IF(AND(ISNUMBER(OFFSET('Sanitation Data'!$D$12,0,10*ROW('Sanitation Data'!D13))),'Data Summary'!CO19="Yes"),OFFSET('Sanitation Data'!$D$12,0,10*ROW('Sanitation Data'!D13)),NA())</f>
        <v>#N/A</v>
      </c>
      <c r="AA19" s="89" t="e">
        <f ca="true">+IF(AND(ISNUMBER(OFFSET('Sanitation Data'!$E$4,0,10*ROW('Sanitation Data'!E13))),'Data Summary'!CP19="Yes"),100-OFFSET('Sanitation Data'!$E$4,0,10*ROW('Sanitation Data'!E13)),NA())</f>
        <v>#N/A</v>
      </c>
      <c r="AB19" s="89" t="e">
        <f ca="true">+IF(AND(ISNUMBER(OFFSET('Sanitation Data'!$E$6,0,10*ROW('Sanitation Data'!E13))),'Data Summary'!CQ19="Yes"),OFFSET('Sanitation Data'!$E$6,0,10*ROW('Sanitation Data'!E13)),NA())</f>
        <v>#N/A</v>
      </c>
      <c r="AC19" s="89" t="e">
        <f ca="true">+IF(AND(ISNUMBER(OFFSET('Sanitation Data'!$E$10,0,10*ROW('Sanitation Data'!E13))),'Data Summary'!CR19="Yes"),OFFSET('Sanitation Data'!$E$10,0,10*ROW('Sanitation Data'!E13)),NA())</f>
        <v>#N/A</v>
      </c>
      <c r="AD19" s="89" t="e">
        <f ca="true">+IF(AND(ISNUMBER(OFFSET('Sanitation Data'!$E$11,0,10*ROW('Sanitation Data'!E13))),'Data Summary'!CS19="Yes"),OFFSET('Sanitation Data'!$E$11,0,10*ROW('Sanitation Data'!E13)),NA())</f>
        <v>#N/A</v>
      </c>
      <c r="AE19" s="89" t="e">
        <f ca="true">+IF(AND(ISNUMBER(OFFSET('Sanitation Data'!$E$12,0,10*ROW('Sanitation Data'!E13))),'Data Summary'!CT19="Yes"),OFFSET('Sanitation Data'!$E$12,0,10*ROW('Sanitation Data'!E13)),NA())</f>
        <v>#N/A</v>
      </c>
      <c r="AF19" s="89" t="e">
        <f ca="true">+IF(AND(ISNUMBER(OFFSET('Sanitation Data'!$F$4,0,10*ROW('Sanitation Data'!F13))),'Data Summary'!CU19="Yes"),100-OFFSET('Sanitation Data'!$F$4,0,10*ROW('Sanitation Data'!F13)),NA())</f>
        <v>#N/A</v>
      </c>
      <c r="AG19" s="89" t="e">
        <f ca="true">+IF(AND(ISNUMBER(OFFSET('Sanitation Data'!$F$6,0,10*ROW('Sanitation Data'!F13))),'Data Summary'!CV19="Yes"),OFFSET('Sanitation Data'!$F$6,0,10*ROW('Sanitation Data'!F13)),NA())</f>
        <v>#N/A</v>
      </c>
      <c r="AH19" s="89" t="e">
        <f ca="true">+IF(AND(ISNUMBER(OFFSET('Sanitation Data'!$F$10,0,10*ROW('Sanitation Data'!F13))),'Data Summary'!CW19="Yes"),OFFSET('Sanitation Data'!$F$10,0,10*ROW('Sanitation Data'!F13)),NA())</f>
        <v>#N/A</v>
      </c>
      <c r="AI19" s="89" t="e">
        <f ca="true">+IF(AND(ISNUMBER(OFFSET('Sanitation Data'!$F$11,0,10*ROW('Sanitation Data'!F13))),'Data Summary'!CX19="Yes"),OFFSET('Sanitation Data'!$F$11,0,10*ROW('Sanitation Data'!F13)),NA())</f>
        <v>#N/A</v>
      </c>
      <c r="AJ19" s="89" t="e">
        <f ca="true">+IF(AND(ISNUMBER(OFFSET('Sanitation Data'!$F$12,0,10*ROW('Sanitation Data'!F13))),'Data Summary'!CY19="Yes"),OFFSET('Sanitation Data'!$F$12,0,10*ROW('Sanitation Data'!F13)),NA())</f>
        <v>#N/A</v>
      </c>
      <c r="AK19" s="89" t="e">
        <f ca="true">+IF(AND(ISNUMBER(OFFSET('Sanitation Data'!$G$4,0,10*ROW('Sanitation Data'!G13))),'Data Summary'!CZ19="Yes"),100-OFFSET('Sanitation Data'!$G$4,0,10*ROW('Sanitation Data'!G13)),NA())</f>
        <v>#N/A</v>
      </c>
      <c r="AL19" s="89" t="e">
        <f ca="true">+IF(AND(ISNUMBER(OFFSET('Sanitation Data'!$G$6,0,10*ROW('Sanitation Data'!G13))),'Data Summary'!DA19="Yes"),OFFSET('Sanitation Data'!$G$6,0,10*ROW('Sanitation Data'!G13)),NA())</f>
        <v>#N/A</v>
      </c>
      <c r="AM19" s="89" t="e">
        <f ca="true">+IF(AND(ISNUMBER(OFFSET('Sanitation Data'!$G$10,0,10*ROW('Sanitation Data'!G13))),'Data Summary'!DB19="Yes"),OFFSET('Sanitation Data'!$G$10,0,10*ROW('Sanitation Data'!G13)),NA())</f>
        <v>#N/A</v>
      </c>
      <c r="AN19" s="89" t="e">
        <f ca="true">+IF(AND(ISNUMBER(OFFSET('Sanitation Data'!$G$11,0,10*ROW('Sanitation Data'!G13))),'Data Summary'!DC19="Yes"),OFFSET('Sanitation Data'!$G$11,0,10*ROW('Sanitation Data'!G13)),NA())</f>
        <v>#N/A</v>
      </c>
      <c r="AO19" s="89" t="e">
        <f ca="true">+IF(AND(ISNUMBER(OFFSET('Sanitation Data'!$G$12,0,10*ROW('Sanitation Data'!G13))),'Data Summary'!DD19="Yes"),OFFSET('Sanitation Data'!$G$12,0,10*ROW('Sanitation Data'!G13)),NA())</f>
        <v>#N/A</v>
      </c>
      <c r="AP19" s="89" t="e">
        <f ca="true">+IF(AND(ISNUMBER(OFFSET('Sanitation Data'!$H$4,0,10*ROW('Sanitation Data'!H13))),'Data Summary'!DE19="Yes"),100-OFFSET('Sanitation Data'!$H$4,0,10*ROW('Sanitation Data'!H13)),NA())</f>
        <v>#N/A</v>
      </c>
      <c r="AQ19" s="89" t="e">
        <f ca="true">+IF(AND(ISNUMBER(OFFSET('Sanitation Data'!$H$6,0,10*ROW('Sanitation Data'!H13))),'Data Summary'!DF19="Yes"),OFFSET('Sanitation Data'!$H$6,0,10*ROW('Sanitation Data'!H13)),NA())</f>
        <v>#N/A</v>
      </c>
      <c r="AR19" s="89" t="e">
        <f ca="true">+IF(AND(ISNUMBER(OFFSET('Sanitation Data'!$H$10,0,10*ROW('Sanitation Data'!H13))),'Data Summary'!DG19="Yes"),OFFSET('Sanitation Data'!$H$10,0,10*ROW('Sanitation Data'!H13)),NA())</f>
        <v>#N/A</v>
      </c>
      <c r="AS19" s="89" t="e">
        <f ca="true">+IF(AND(ISNUMBER(OFFSET('Sanitation Data'!$H$11,0,10*ROW('Sanitation Data'!H13))),'Data Summary'!DH19="Yes"),OFFSET('Sanitation Data'!$H$11,0,10*ROW('Sanitation Data'!H13)),NA())</f>
        <v>#N/A</v>
      </c>
      <c r="AT19" s="89" t="e">
        <f ca="true">+IF(AND(ISNUMBER(OFFSET('Sanitation Data'!$H$12,0,10*ROW('Sanitation Data'!H13))),'Data Summary'!DI19="Yes"),OFFSET('Sanitation Data'!$H$12,0,10*ROW('Sanitation Data'!H13)),NA())</f>
        <v>#N/A</v>
      </c>
      <c r="AU19" s="89" t="e">
        <f ca="true">+IF(AND(ISNUMBER(OFFSET('Sanitation Data'!$I$4,0,10*ROW('Sanitation Data'!I13))),'Data Summary'!DJ19="Yes"),100-OFFSET('Sanitation Data'!$I$4,0,10*ROW('Sanitation Data'!I13)),NA())</f>
        <v>#N/A</v>
      </c>
      <c r="AV19" s="89" t="e">
        <f ca="true">+IF(AND(ISNUMBER(OFFSET('Sanitation Data'!$I$6,0,10*ROW('Sanitation Data'!I13))),'Data Summary'!DK19="Yes"),OFFSET('Sanitation Data'!$I$6,0,10*ROW('Sanitation Data'!I13)),NA())</f>
        <v>#N/A</v>
      </c>
      <c r="AW19" s="89" t="e">
        <f ca="true">+IF(AND(ISNUMBER(OFFSET('Sanitation Data'!$I$10,0,10*ROW('Sanitation Data'!I13))),'Data Summary'!DL19="Yes"),OFFSET('Sanitation Data'!$I$10,0,10*ROW('Sanitation Data'!I13)),NA())</f>
        <v>#N/A</v>
      </c>
      <c r="AX19" s="89" t="e">
        <f ca="true">+IF(AND(ISNUMBER(OFFSET('Sanitation Data'!$I$11,0,10*ROW('Sanitation Data'!I13))),'Data Summary'!DM19="Yes"),OFFSET('Sanitation Data'!$I$11,0,10*ROW('Sanitation Data'!I13)),NA())</f>
        <v>#N/A</v>
      </c>
      <c r="AY19" s="89" t="e">
        <f ca="true">+IF(AND(ISNUMBER(OFFSET('Sanitation Data'!$I$12,0,10*ROW('Sanitation Data'!I13))),'Data Summary'!DN19="Yes"),OFFSET('Sanitation Data'!$I$12,0,10*ROW('Sanitation Data'!I13)),NA())</f>
        <v>#N/A</v>
      </c>
      <c r="AZ19" s="90">
        <f ca="true">+IF(AND(ISNUMBER(OFFSET('Hygiene Data'!$D$5,0,10*ROW('Hygiene Data'!D13))),'Data Summary'!DO19="Yes"),OFFSET('Hygiene Data'!$D$5,0,10*ROW('Hygiene Data'!D13)),NA())</f>
        <v>80.070179999999993</v>
      </c>
      <c r="BA19" s="90">
        <f ca="true">+IF(AND(ISNUMBER(OFFSET('Hygiene Data'!$D$7,0,10*ROW('Hygiene Data'!D13))),'Data Summary'!DP19="Yes"),OFFSET('Hygiene Data'!$D$7,0,10*ROW('Hygiene Data'!D13)),NA())</f>
        <v>75.000529999999998</v>
      </c>
      <c r="BB19" s="90">
        <f ca="true">+IF(AND(ISNUMBER(OFFSET('Hygiene Data'!$D$9,0,10*ROW('Hygiene Data'!D13))),'Data Summary'!DQ19="Yes"),OFFSET('Hygiene Data'!$D$9,0,10*ROW('Hygiene Data'!D13)),NA())</f>
        <v>65.920259999999999</v>
      </c>
      <c r="BC19" s="90" t="e">
        <f ca="true">+IF(AND(ISNUMBER(OFFSET('Hygiene Data'!$E$5,0,10*ROW('Hygiene Data'!E13))),'Data Summary'!DR19="Yes"),OFFSET('Hygiene Data'!$E$5,0,10*ROW('Hygiene Data'!E13)),NA())</f>
        <v>#N/A</v>
      </c>
      <c r="BD19" s="90" t="e">
        <f ca="true">+IF(AND(ISNUMBER(OFFSET('Hygiene Data'!$E$7,0,10*ROW('Hygiene Data'!E13))),'Data Summary'!DS19="Yes"),OFFSET('Hygiene Data'!$E$7,0,10*ROW('Hygiene Data'!E13)),NA())</f>
        <v>#N/A</v>
      </c>
      <c r="BE19" s="90" t="e">
        <f ca="true">+IF(AND(ISNUMBER(OFFSET('Hygiene Data'!$E$9,0,10*ROW('Hygiene Data'!E13))),'Data Summary'!DT19="Yes"),OFFSET('Hygiene Data'!$E$9,0,10*ROW('Hygiene Data'!E13)),NA())</f>
        <v>#N/A</v>
      </c>
      <c r="BF19" s="90" t="e">
        <f ca="true">+IF(AND(ISNUMBER(OFFSET('Hygiene Data'!$F$5,0,10*ROW('Hygiene Data'!F13))),'Data Summary'!DU19="Yes"),OFFSET('Hygiene Data'!$F$5,0,10*ROW('Hygiene Data'!F13)),NA())</f>
        <v>#N/A</v>
      </c>
      <c r="BG19" s="90" t="e">
        <f ca="true">+IF(AND(ISNUMBER(OFFSET('Hygiene Data'!$F$7,0,10*ROW('Hygiene Data'!F13))),'Data Summary'!DV19="Yes"),OFFSET('Hygiene Data'!$F$7,0,10*ROW('Hygiene Data'!F13)),NA())</f>
        <v>#N/A</v>
      </c>
      <c r="BH19" s="90" t="e">
        <f ca="true">+IF(AND(ISNUMBER(OFFSET('Hygiene Data'!$F$9,0,10*ROW('Hygiene Data'!F13))),'Data Summary'!DW19="Yes"),OFFSET('Hygiene Data'!$F$9,0,10*ROW('Hygiene Data'!F13)),NA())</f>
        <v>#N/A</v>
      </c>
      <c r="BI19" s="90" t="e">
        <f ca="true">+IF(AND(ISNUMBER(OFFSET('Hygiene Data'!$G$5,0,10*ROW('Hygiene Data'!G13))),'Data Summary'!DX19="Yes"),OFFSET('Hygiene Data'!$G$5,0,10*ROW('Hygiene Data'!G13)),NA())</f>
        <v>#N/A</v>
      </c>
      <c r="BJ19" s="90" t="e">
        <f ca="true">+IF(AND(ISNUMBER(OFFSET('Hygiene Data'!$G$7,0,10*ROW('Hygiene Data'!G13))),'Data Summary'!DY19="Yes"),OFFSET('Hygiene Data'!$G$7,0,10*ROW('Hygiene Data'!G13)),NA())</f>
        <v>#N/A</v>
      </c>
      <c r="BK19" s="90" t="e">
        <f ca="true">+IF(AND(ISNUMBER(OFFSET('Hygiene Data'!$G$9,0,10*ROW('Hygiene Data'!G13))),'Data Summary'!DZ19="Yes"),OFFSET('Hygiene Data'!$G$9,0,10*ROW('Hygiene Data'!G13)),NA())</f>
        <v>#N/A</v>
      </c>
      <c r="BL19" s="90">
        <f ca="true">+IF(AND(ISNUMBER(OFFSET('Hygiene Data'!$H$5,0,10*ROW('Hygiene Data'!H13))),'Data Summary'!EA19="Yes"),OFFSET('Hygiene Data'!$H$5,0,10*ROW('Hygiene Data'!H13)),NA())</f>
        <v>81.838450105068944</v>
      </c>
      <c r="BM19" s="90">
        <f ca="true">+IF(AND(ISNUMBER(OFFSET('Hygiene Data'!$H$7,0,10*ROW('Hygiene Data'!H13))),'Data Summary'!EB19="Yes"),OFFSET('Hygiene Data'!$H$7,0,10*ROW('Hygiene Data'!H13)),NA())</f>
        <v>76.787453231510426</v>
      </c>
      <c r="BN19" s="90">
        <f ca="true">+IF(AND(ISNUMBER(OFFSET('Hygiene Data'!$H$9,0,10*ROW('Hygiene Data'!H13))),'Data Summary'!EC19="Yes"),OFFSET('Hygiene Data'!$H$9,0,10*ROW('Hygiene Data'!H13)),NA())</f>
        <v>69.791399723233056</v>
      </c>
      <c r="BO19" s="90">
        <f ca="true">+IF(AND(ISNUMBER(OFFSET('Hygiene Data'!$I$5,0,10*ROW('Hygiene Data'!I13))),'Data Summary'!ED19="Yes"),OFFSET('Hygiene Data'!$I$5,0,10*ROW('Hygiene Data'!I13)),NA())</f>
        <v>71.628009233813344</v>
      </c>
      <c r="BP19" s="90">
        <f ca="true">+IF(AND(ISNUMBER(OFFSET('Hygiene Data'!$I$7,0,10*ROW('Hygiene Data'!I13))),'Data Summary'!EE19="Yes"),OFFSET('Hygiene Data'!$I$7,0,10*ROW('Hygiene Data'!I13)),NA())</f>
        <v>66.428492909750474</v>
      </c>
      <c r="BQ19" s="90">
        <f ca="true">+IF(AND(ISNUMBER(OFFSET('Hygiene Data'!$I$9,0,10*ROW('Hygiene Data'!I13))),'Data Summary'!EF19="Yes"),OFFSET('Hygiene Data'!$I$9,0,10*ROW('Hygiene Data'!I13)),NA())</f>
        <v>48.180718918324722</v>
      </c>
    </row>
    <row xmlns:x14ac="http://schemas.microsoft.com/office/spreadsheetml/2009/9/ac" r="20" x14ac:dyDescent="0.2">
      <c r="A20" s="324" t="str">
        <f ca="true">+RIGHT('Data Summary'!A20,LEN('Data Summary'!A20)-9)</f>
        <v>UIS</v>
      </c>
      <c r="B20" s="32" t="str">
        <f ca="true">+IF(ISTEXT('Data Summary'!B20),'Data Summary'!B20,"")</f>
        <v>Other</v>
      </c>
      <c r="C20" s="323">
        <f ca="true">+VALUE('Data Summary'!C20)</f>
        <v>2019</v>
      </c>
      <c r="D20" s="88" t="e">
        <f ca="true">+IF(AND(ISNUMBER(OFFSET('Water Data'!$D$4,0,10*ROW('Water Data'!D14))),'Data Summary'!BS20="Yes"),100-OFFSET('Water Data'!$D$4,0,10*ROW('Water Data'!D14)),NA())</f>
        <v>#N/A</v>
      </c>
      <c r="E20" s="88" t="e">
        <f ca="true">+IF(AND(ISNUMBER(OFFSET('Water Data'!$D$6,0,10*ROW('Water Data'!D14))),'Data Summary'!BT20="Yes"),OFFSET('Water Data'!$D$6,0,10*ROW('Water Data'!D14)),NA())</f>
        <v>#N/A</v>
      </c>
      <c r="F20" s="88" t="e">
        <f ca="true">+IF(AND(ISNUMBER(OFFSET('Water Data'!$D$9,0,10*ROW('Water Data'!D14))),'Data Summary'!BU20="Yes"),OFFSET('Water Data'!$D$9,0,10*ROW('Water Data'!D14)),NA())</f>
        <v>#N/A</v>
      </c>
      <c r="G20" s="88" t="e">
        <f ca="true">+IF(AND(ISNUMBER(OFFSET('Water Data'!$E$4,0,10*ROW('Water Data'!E14))),'Data Summary'!BV20="Yes"),100-OFFSET('Water Data'!$E$4,0,10*ROW('Water Data'!E14)),NA())</f>
        <v>#N/A</v>
      </c>
      <c r="H20" s="88" t="e">
        <f ca="true">+IF(AND(ISNUMBER(OFFSET('Water Data'!$E$6,0,10*ROW('Water Data'!E14))),'Data Summary'!BW20="Yes"),OFFSET('Water Data'!$E$6,0,10*ROW('Water Data'!E14)),NA())</f>
        <v>#N/A</v>
      </c>
      <c r="I20" s="88" t="e">
        <f ca="true">+IF(AND(ISNUMBER(OFFSET('Water Data'!$E$9,0,10*ROW('Water Data'!E14))),'Data Summary'!BX20="Yes"),OFFSET('Water Data'!$E$9,0,10*ROW('Water Data'!E14)),NA())</f>
        <v>#N/A</v>
      </c>
      <c r="J20" s="88" t="e">
        <f ca="true">+IF(AND(ISNUMBER(OFFSET('Water Data'!$F$4,0,10*ROW('Water Data'!F14))),'Data Summary'!BY20="Yes"),100-OFFSET('Water Data'!$F$4,0,10*ROW('Water Data'!F14)),NA())</f>
        <v>#N/A</v>
      </c>
      <c r="K20" s="88" t="e">
        <f ca="true">+IF(AND(ISNUMBER(OFFSET('Water Data'!$F$6,0,10*ROW('Water Data'!F14))),'Data Summary'!BZ20="Yes"),OFFSET('Water Data'!$F$6,0,10*ROW('Water Data'!F14)),NA())</f>
        <v>#N/A</v>
      </c>
      <c r="L20" s="88" t="e">
        <f ca="true">+IF(AND(ISNUMBER(OFFSET('Water Data'!$F$9,0,10*ROW('Water Data'!F14))),'Data Summary'!CA20="Yes"),OFFSET('Water Data'!$F$9,0,10*ROW('Water Data'!F14)),NA())</f>
        <v>#N/A</v>
      </c>
      <c r="M20" s="88" t="e">
        <f ca="true">+IF(AND(ISNUMBER(OFFSET('Water Data'!$G$4,0,10*ROW('Water Data'!G14))),'Data Summary'!CB20="Yes"),100-OFFSET('Water Data'!$G$4,0,10*ROW('Water Data'!G14)),NA())</f>
        <v>#N/A</v>
      </c>
      <c r="N20" s="88" t="e">
        <f ca="true">+IF(AND(ISNUMBER(OFFSET('Water Data'!$G$6,0,10*ROW('Water Data'!G14))),'Data Summary'!CC20="Yes"),OFFSET('Water Data'!$G$6,0,10*ROW('Water Data'!G14)),NA())</f>
        <v>#N/A</v>
      </c>
      <c r="O20" s="88" t="e">
        <f ca="true">+IF(AND(ISNUMBER(OFFSET('Water Data'!$G$9,0,10*ROW('Water Data'!G14))),'Data Summary'!CD20="Yes"),OFFSET('Water Data'!$G$9,0,10*ROW('Water Data'!G14)),NA())</f>
        <v>#N/A</v>
      </c>
      <c r="P20" s="88" t="e">
        <f ca="true">+IF(AND(ISNUMBER(OFFSET('Water Data'!$H$4,0,10*ROW('Water Data'!H14))),'Data Summary'!CE20="Yes"),100-OFFSET('Water Data'!$H$4,0,10*ROW('Water Data'!H14)),NA())</f>
        <v>#N/A</v>
      </c>
      <c r="Q20" s="88" t="e">
        <f ca="true">+IF(AND(ISNUMBER(OFFSET('Water Data'!$H$6,0,10*ROW('Water Data'!H14))),'Data Summary'!CF20="Yes"),OFFSET('Water Data'!$H$6,0,10*ROW('Water Data'!H14)),NA())</f>
        <v>#N/A</v>
      </c>
      <c r="R20" s="88" t="e">
        <f ca="true">+IF(AND(ISNUMBER(OFFSET('Water Data'!$H$9,0,10*ROW('Water Data'!H14))),'Data Summary'!CG20="Yes"),OFFSET('Water Data'!$H$9,0,10*ROW('Water Data'!H14)),NA())</f>
        <v>#N/A</v>
      </c>
      <c r="S20" s="88" t="e">
        <f ca="true">+IF(AND(ISNUMBER(OFFSET('Water Data'!$I$4,0,10*ROW('Water Data'!I14))),'Data Summary'!CH20="Yes"),100-OFFSET('Water Data'!$I$4,0,10*ROW('Water Data'!I14)),NA())</f>
        <v>#N/A</v>
      </c>
      <c r="T20" s="88" t="e">
        <f ca="true">+IF(AND(ISNUMBER(OFFSET('Water Data'!$I$6,0,10*ROW('Water Data'!I14))),'Data Summary'!CI20="Yes"),OFFSET('Water Data'!$I$6,0,10*ROW('Water Data'!I14)),NA())</f>
        <v>#N/A</v>
      </c>
      <c r="U20" s="88" t="e">
        <f ca="true">+IF(AND(ISNUMBER(OFFSET('Water Data'!$I$9,0,10*ROW('Water Data'!I14))),'Data Summary'!CJ20="Yes"),OFFSET('Water Data'!$I$9,0,10*ROW('Water Data'!I14)),NA())</f>
        <v>#N/A</v>
      </c>
      <c r="V20" s="89" t="e">
        <f ca="true">+IF(AND(ISNUMBER(OFFSET('Sanitation Data'!$D$4,0,10*ROW('Sanitation Data'!D14))),'Data Summary'!CK20="Yes"),100-OFFSET('Sanitation Data'!$D$4,0,10*ROW('Sanitation Data'!D14)),NA())</f>
        <v>#N/A</v>
      </c>
      <c r="W20" s="89" t="e">
        <f ca="true">+IF(AND(ISNUMBER(OFFSET('Sanitation Data'!$D$6,0,10*ROW('Sanitation Data'!D14))),'Data Summary'!CL20="Yes"),OFFSET('Sanitation Data'!$D$6,0,10*ROW('Sanitation Data'!D14)),NA())</f>
        <v>#N/A</v>
      </c>
      <c r="X20" s="89" t="e">
        <f ca="true">+IF(AND(ISNUMBER(OFFSET('Sanitation Data'!$D$10,0,10*ROW('Sanitation Data'!D14))),'Data Summary'!CM20="Yes"),OFFSET('Sanitation Data'!$D$10,0,10*ROW('Sanitation Data'!D14)),NA())</f>
        <v>#N/A</v>
      </c>
      <c r="Y20" s="89" t="e">
        <f ca="true">+IF(AND(ISNUMBER(OFFSET('Sanitation Data'!$D$11,0,10*ROW('Sanitation Data'!D14))),'Data Summary'!CN20="Yes"),OFFSET('Sanitation Data'!$D$11,0,10*ROW('Sanitation Data'!D14)),NA())</f>
        <v>#N/A</v>
      </c>
      <c r="Z20" s="89" t="e">
        <f ca="true">+IF(AND(ISNUMBER(OFFSET('Sanitation Data'!$D$12,0,10*ROW('Sanitation Data'!D14))),'Data Summary'!CO20="Yes"),OFFSET('Sanitation Data'!$D$12,0,10*ROW('Sanitation Data'!D14)),NA())</f>
        <v>#N/A</v>
      </c>
      <c r="AA20" s="89" t="e">
        <f ca="true">+IF(AND(ISNUMBER(OFFSET('Sanitation Data'!$E$4,0,10*ROW('Sanitation Data'!E14))),'Data Summary'!CP20="Yes"),100-OFFSET('Sanitation Data'!$E$4,0,10*ROW('Sanitation Data'!E14)),NA())</f>
        <v>#N/A</v>
      </c>
      <c r="AB20" s="89" t="e">
        <f ca="true">+IF(AND(ISNUMBER(OFFSET('Sanitation Data'!$E$6,0,10*ROW('Sanitation Data'!E14))),'Data Summary'!CQ20="Yes"),OFFSET('Sanitation Data'!$E$6,0,10*ROW('Sanitation Data'!E14)),NA())</f>
        <v>#N/A</v>
      </c>
      <c r="AC20" s="89" t="e">
        <f ca="true">+IF(AND(ISNUMBER(OFFSET('Sanitation Data'!$E$10,0,10*ROW('Sanitation Data'!E14))),'Data Summary'!CR20="Yes"),OFFSET('Sanitation Data'!$E$10,0,10*ROW('Sanitation Data'!E14)),NA())</f>
        <v>#N/A</v>
      </c>
      <c r="AD20" s="89" t="e">
        <f ca="true">+IF(AND(ISNUMBER(OFFSET('Sanitation Data'!$E$11,0,10*ROW('Sanitation Data'!E14))),'Data Summary'!CS20="Yes"),OFFSET('Sanitation Data'!$E$11,0,10*ROW('Sanitation Data'!E14)),NA())</f>
        <v>#N/A</v>
      </c>
      <c r="AE20" s="89" t="e">
        <f ca="true">+IF(AND(ISNUMBER(OFFSET('Sanitation Data'!$E$12,0,10*ROW('Sanitation Data'!E14))),'Data Summary'!CT20="Yes"),OFFSET('Sanitation Data'!$E$12,0,10*ROW('Sanitation Data'!E14)),NA())</f>
        <v>#N/A</v>
      </c>
      <c r="AF20" s="89" t="e">
        <f ca="true">+IF(AND(ISNUMBER(OFFSET('Sanitation Data'!$F$4,0,10*ROW('Sanitation Data'!F14))),'Data Summary'!CU20="Yes"),100-OFFSET('Sanitation Data'!$F$4,0,10*ROW('Sanitation Data'!F14)),NA())</f>
        <v>#N/A</v>
      </c>
      <c r="AG20" s="89" t="e">
        <f ca="true">+IF(AND(ISNUMBER(OFFSET('Sanitation Data'!$F$6,0,10*ROW('Sanitation Data'!F14))),'Data Summary'!CV20="Yes"),OFFSET('Sanitation Data'!$F$6,0,10*ROW('Sanitation Data'!F14)),NA())</f>
        <v>#N/A</v>
      </c>
      <c r="AH20" s="89" t="e">
        <f ca="true">+IF(AND(ISNUMBER(OFFSET('Sanitation Data'!$F$10,0,10*ROW('Sanitation Data'!F14))),'Data Summary'!CW20="Yes"),OFFSET('Sanitation Data'!$F$10,0,10*ROW('Sanitation Data'!F14)),NA())</f>
        <v>#N/A</v>
      </c>
      <c r="AI20" s="89" t="e">
        <f ca="true">+IF(AND(ISNUMBER(OFFSET('Sanitation Data'!$F$11,0,10*ROW('Sanitation Data'!F14))),'Data Summary'!CX20="Yes"),OFFSET('Sanitation Data'!$F$11,0,10*ROW('Sanitation Data'!F14)),NA())</f>
        <v>#N/A</v>
      </c>
      <c r="AJ20" s="89" t="e">
        <f ca="true">+IF(AND(ISNUMBER(OFFSET('Sanitation Data'!$F$12,0,10*ROW('Sanitation Data'!F14))),'Data Summary'!CY20="Yes"),OFFSET('Sanitation Data'!$F$12,0,10*ROW('Sanitation Data'!F14)),NA())</f>
        <v>#N/A</v>
      </c>
      <c r="AK20" s="89" t="e">
        <f ca="true">+IF(AND(ISNUMBER(OFFSET('Sanitation Data'!$G$4,0,10*ROW('Sanitation Data'!G14))),'Data Summary'!CZ20="Yes"),100-OFFSET('Sanitation Data'!$G$4,0,10*ROW('Sanitation Data'!G14)),NA())</f>
        <v>#N/A</v>
      </c>
      <c r="AL20" s="89" t="e">
        <f ca="true">+IF(AND(ISNUMBER(OFFSET('Sanitation Data'!$G$6,0,10*ROW('Sanitation Data'!G14))),'Data Summary'!DA20="Yes"),OFFSET('Sanitation Data'!$G$6,0,10*ROW('Sanitation Data'!G14)),NA())</f>
        <v>#N/A</v>
      </c>
      <c r="AM20" s="89" t="e">
        <f ca="true">+IF(AND(ISNUMBER(OFFSET('Sanitation Data'!$G$10,0,10*ROW('Sanitation Data'!G14))),'Data Summary'!DB20="Yes"),OFFSET('Sanitation Data'!$G$10,0,10*ROW('Sanitation Data'!G14)),NA())</f>
        <v>#N/A</v>
      </c>
      <c r="AN20" s="89" t="e">
        <f ca="true">+IF(AND(ISNUMBER(OFFSET('Sanitation Data'!$G$11,0,10*ROW('Sanitation Data'!G14))),'Data Summary'!DC20="Yes"),OFFSET('Sanitation Data'!$G$11,0,10*ROW('Sanitation Data'!G14)),NA())</f>
        <v>#N/A</v>
      </c>
      <c r="AO20" s="89" t="e">
        <f ca="true">+IF(AND(ISNUMBER(OFFSET('Sanitation Data'!$G$12,0,10*ROW('Sanitation Data'!G14))),'Data Summary'!DD20="Yes"),OFFSET('Sanitation Data'!$G$12,0,10*ROW('Sanitation Data'!G14)),NA())</f>
        <v>#N/A</v>
      </c>
      <c r="AP20" s="89" t="e">
        <f ca="true">+IF(AND(ISNUMBER(OFFSET('Sanitation Data'!$H$4,0,10*ROW('Sanitation Data'!H14))),'Data Summary'!DE20="Yes"),100-OFFSET('Sanitation Data'!$H$4,0,10*ROW('Sanitation Data'!H14)),NA())</f>
        <v>#N/A</v>
      </c>
      <c r="AQ20" s="89" t="e">
        <f ca="true">+IF(AND(ISNUMBER(OFFSET('Sanitation Data'!$H$6,0,10*ROW('Sanitation Data'!H14))),'Data Summary'!DF20="Yes"),OFFSET('Sanitation Data'!$H$6,0,10*ROW('Sanitation Data'!H14)),NA())</f>
        <v>#N/A</v>
      </c>
      <c r="AR20" s="89" t="e">
        <f ca="true">+IF(AND(ISNUMBER(OFFSET('Sanitation Data'!$H$10,0,10*ROW('Sanitation Data'!H14))),'Data Summary'!DG20="Yes"),OFFSET('Sanitation Data'!$H$10,0,10*ROW('Sanitation Data'!H14)),NA())</f>
        <v>#N/A</v>
      </c>
      <c r="AS20" s="89" t="e">
        <f ca="true">+IF(AND(ISNUMBER(OFFSET('Sanitation Data'!$H$11,0,10*ROW('Sanitation Data'!H14))),'Data Summary'!DH20="Yes"),OFFSET('Sanitation Data'!$H$11,0,10*ROW('Sanitation Data'!H14)),NA())</f>
        <v>#N/A</v>
      </c>
      <c r="AT20" s="89" t="e">
        <f ca="true">+IF(AND(ISNUMBER(OFFSET('Sanitation Data'!$H$12,0,10*ROW('Sanitation Data'!H14))),'Data Summary'!DI20="Yes"),OFFSET('Sanitation Data'!$H$12,0,10*ROW('Sanitation Data'!H14)),NA())</f>
        <v>#N/A</v>
      </c>
      <c r="AU20" s="89" t="e">
        <f ca="true">+IF(AND(ISNUMBER(OFFSET('Sanitation Data'!$I$4,0,10*ROW('Sanitation Data'!I14))),'Data Summary'!DJ20="Yes"),100-OFFSET('Sanitation Data'!$I$4,0,10*ROW('Sanitation Data'!I14)),NA())</f>
        <v>#N/A</v>
      </c>
      <c r="AV20" s="89" t="e">
        <f ca="true">+IF(AND(ISNUMBER(OFFSET('Sanitation Data'!$I$6,0,10*ROW('Sanitation Data'!I14))),'Data Summary'!DK20="Yes"),OFFSET('Sanitation Data'!$I$6,0,10*ROW('Sanitation Data'!I14)),NA())</f>
        <v>#N/A</v>
      </c>
      <c r="AW20" s="89" t="e">
        <f ca="true">+IF(AND(ISNUMBER(OFFSET('Sanitation Data'!$I$10,0,10*ROW('Sanitation Data'!I14))),'Data Summary'!DL20="Yes"),OFFSET('Sanitation Data'!$I$10,0,10*ROW('Sanitation Data'!I14)),NA())</f>
        <v>#N/A</v>
      </c>
      <c r="AX20" s="89" t="e">
        <f ca="true">+IF(AND(ISNUMBER(OFFSET('Sanitation Data'!$I$11,0,10*ROW('Sanitation Data'!I14))),'Data Summary'!DM20="Yes"),OFFSET('Sanitation Data'!$I$11,0,10*ROW('Sanitation Data'!I14)),NA())</f>
        <v>#N/A</v>
      </c>
      <c r="AY20" s="89" t="e">
        <f ca="true">+IF(AND(ISNUMBER(OFFSET('Sanitation Data'!$I$12,0,10*ROW('Sanitation Data'!I14))),'Data Summary'!DN20="Yes"),OFFSET('Sanitation Data'!$I$12,0,10*ROW('Sanitation Data'!I14)),NA())</f>
        <v>#N/A</v>
      </c>
      <c r="AZ20" s="90" t="e">
        <f ca="true">+IF(AND(ISNUMBER(OFFSET('Hygiene Data'!$D$5,0,10*ROW('Hygiene Data'!D14))),'Data Summary'!DO20="Yes"),OFFSET('Hygiene Data'!$D$5,0,10*ROW('Hygiene Data'!D14)),NA())</f>
        <v>#N/A</v>
      </c>
      <c r="BA20" s="90" t="e">
        <f ca="true">+IF(AND(ISNUMBER(OFFSET('Hygiene Data'!$D$7,0,10*ROW('Hygiene Data'!D14))),'Data Summary'!DP20="Yes"),OFFSET('Hygiene Data'!$D$7,0,10*ROW('Hygiene Data'!D14)),NA())</f>
        <v>#N/A</v>
      </c>
      <c r="BB20" s="90" t="e">
        <f ca="true">+IF(AND(ISNUMBER(OFFSET('Hygiene Data'!$D$9,0,10*ROW('Hygiene Data'!D14))),'Data Summary'!DQ20="Yes"),OFFSET('Hygiene Data'!$D$9,0,10*ROW('Hygiene Data'!D14)),NA())</f>
        <v>#N/A</v>
      </c>
      <c r="BC20" s="90" t="e">
        <f ca="true">+IF(AND(ISNUMBER(OFFSET('Hygiene Data'!$E$5,0,10*ROW('Hygiene Data'!E14))),'Data Summary'!DR20="Yes"),OFFSET('Hygiene Data'!$E$5,0,10*ROW('Hygiene Data'!E14)),NA())</f>
        <v>#N/A</v>
      </c>
      <c r="BD20" s="90" t="e">
        <f ca="true">+IF(AND(ISNUMBER(OFFSET('Hygiene Data'!$E$7,0,10*ROW('Hygiene Data'!E14))),'Data Summary'!DS20="Yes"),OFFSET('Hygiene Data'!$E$7,0,10*ROW('Hygiene Data'!E14)),NA())</f>
        <v>#N/A</v>
      </c>
      <c r="BE20" s="90" t="e">
        <f ca="true">+IF(AND(ISNUMBER(OFFSET('Hygiene Data'!$E$9,0,10*ROW('Hygiene Data'!E14))),'Data Summary'!DT20="Yes"),OFFSET('Hygiene Data'!$E$9,0,10*ROW('Hygiene Data'!E14)),NA())</f>
        <v>#N/A</v>
      </c>
      <c r="BF20" s="90" t="e">
        <f ca="true">+IF(AND(ISNUMBER(OFFSET('Hygiene Data'!$F$5,0,10*ROW('Hygiene Data'!F14))),'Data Summary'!DU20="Yes"),OFFSET('Hygiene Data'!$F$5,0,10*ROW('Hygiene Data'!F14)),NA())</f>
        <v>#N/A</v>
      </c>
      <c r="BG20" s="90" t="e">
        <f ca="true">+IF(AND(ISNUMBER(OFFSET('Hygiene Data'!$F$7,0,10*ROW('Hygiene Data'!F14))),'Data Summary'!DV20="Yes"),OFFSET('Hygiene Data'!$F$7,0,10*ROW('Hygiene Data'!F14)),NA())</f>
        <v>#N/A</v>
      </c>
      <c r="BH20" s="90" t="e">
        <f ca="true">+IF(AND(ISNUMBER(OFFSET('Hygiene Data'!$F$9,0,10*ROW('Hygiene Data'!F14))),'Data Summary'!DW20="Yes"),OFFSET('Hygiene Data'!$F$9,0,10*ROW('Hygiene Data'!F14)),NA())</f>
        <v>#N/A</v>
      </c>
      <c r="BI20" s="90" t="e">
        <f ca="true">+IF(AND(ISNUMBER(OFFSET('Hygiene Data'!$G$5,0,10*ROW('Hygiene Data'!G14))),'Data Summary'!DX20="Yes"),OFFSET('Hygiene Data'!$G$5,0,10*ROW('Hygiene Data'!G14)),NA())</f>
        <v>#N/A</v>
      </c>
      <c r="BJ20" s="90" t="e">
        <f ca="true">+IF(AND(ISNUMBER(OFFSET('Hygiene Data'!$G$7,0,10*ROW('Hygiene Data'!G14))),'Data Summary'!DY20="Yes"),OFFSET('Hygiene Data'!$G$7,0,10*ROW('Hygiene Data'!G14)),NA())</f>
        <v>#N/A</v>
      </c>
      <c r="BK20" s="90" t="e">
        <f ca="true">+IF(AND(ISNUMBER(OFFSET('Hygiene Data'!$G$9,0,10*ROW('Hygiene Data'!G14))),'Data Summary'!DZ20="Yes"),OFFSET('Hygiene Data'!$G$9,0,10*ROW('Hygiene Data'!G14)),NA())</f>
        <v>#N/A</v>
      </c>
      <c r="BL20" s="90" t="e">
        <f ca="true">+IF(AND(ISNUMBER(OFFSET('Hygiene Data'!$H$5,0,10*ROW('Hygiene Data'!H14))),'Data Summary'!EA20="Yes"),OFFSET('Hygiene Data'!$H$5,0,10*ROW('Hygiene Data'!H14)),NA())</f>
        <v>#N/A</v>
      </c>
      <c r="BM20" s="90" t="e">
        <f ca="true">+IF(AND(ISNUMBER(OFFSET('Hygiene Data'!$H$7,0,10*ROW('Hygiene Data'!H14))),'Data Summary'!EB20="Yes"),OFFSET('Hygiene Data'!$H$7,0,10*ROW('Hygiene Data'!H14)),NA())</f>
        <v>#N/A</v>
      </c>
      <c r="BN20" s="90" t="e">
        <f ca="true">+IF(AND(ISNUMBER(OFFSET('Hygiene Data'!$H$9,0,10*ROW('Hygiene Data'!H14))),'Data Summary'!EC20="Yes"),OFFSET('Hygiene Data'!$H$9,0,10*ROW('Hygiene Data'!H14)),NA())</f>
        <v>#N/A</v>
      </c>
      <c r="BO20" s="90" t="e">
        <f ca="true">+IF(AND(ISNUMBER(OFFSET('Hygiene Data'!$I$5,0,10*ROW('Hygiene Data'!I14))),'Data Summary'!ED20="Yes"),OFFSET('Hygiene Data'!$I$5,0,10*ROW('Hygiene Data'!I14)),NA())</f>
        <v>#N/A</v>
      </c>
      <c r="BP20" s="90" t="e">
        <f ca="true">+IF(AND(ISNUMBER(OFFSET('Hygiene Data'!$I$7,0,10*ROW('Hygiene Data'!I14))),'Data Summary'!EE20="Yes"),OFFSET('Hygiene Data'!$I$7,0,10*ROW('Hygiene Data'!I14)),NA())</f>
        <v>#N/A</v>
      </c>
      <c r="BQ20" s="90" t="e">
        <f ca="true">+IF(AND(ISNUMBER(OFFSET('Hygiene Data'!$I$9,0,10*ROW('Hygiene Data'!I14))),'Data Summary'!EF20="Yes"),OFFSET('Hygiene Data'!$I$9,0,10*ROW('Hygiene Data'!I14)),NA())</f>
        <v>#N/A</v>
      </c>
    </row>
    <row xmlns:x14ac="http://schemas.microsoft.com/office/spreadsheetml/2009/9/ac" r="21" x14ac:dyDescent="0.2">
      <c r="A21" s="324" t="str">
        <f ca="true">+RIGHT('Data Summary'!A21,LEN('Data Summary'!A21)-9)</f>
        <v>UIS</v>
      </c>
      <c r="B21" s="32" t="str">
        <f ca="true">+IF(ISTEXT('Data Summary'!B21),'Data Summary'!B21,"")</f>
        <v>Other</v>
      </c>
      <c r="C21" s="323">
        <f ca="true">+VALUE('Data Summary'!C21)</f>
        <v>2020</v>
      </c>
      <c r="D21" s="88" t="e">
        <f ca="true">+IF(AND(ISNUMBER(OFFSET('Water Data'!$D$4,0,10*ROW('Water Data'!D15))),'Data Summary'!BS21="Yes"),100-OFFSET('Water Data'!$D$4,0,10*ROW('Water Data'!D15)),NA())</f>
        <v>#N/A</v>
      </c>
      <c r="E21" s="88" t="e">
        <f ca="true">+IF(AND(ISNUMBER(OFFSET('Water Data'!$D$6,0,10*ROW('Water Data'!D15))),'Data Summary'!BT21="Yes"),OFFSET('Water Data'!$D$6,0,10*ROW('Water Data'!D15)),NA())</f>
        <v>#N/A</v>
      </c>
      <c r="F21" s="88" t="e">
        <f ca="true">+IF(AND(ISNUMBER(OFFSET('Water Data'!$D$9,0,10*ROW('Water Data'!D15))),'Data Summary'!BU21="Yes"),OFFSET('Water Data'!$D$9,0,10*ROW('Water Data'!D15)),NA())</f>
        <v>#N/A</v>
      </c>
      <c r="G21" s="88" t="e">
        <f ca="true">+IF(AND(ISNUMBER(OFFSET('Water Data'!$E$4,0,10*ROW('Water Data'!E15))),'Data Summary'!BV21="Yes"),100-OFFSET('Water Data'!$E$4,0,10*ROW('Water Data'!E15)),NA())</f>
        <v>#N/A</v>
      </c>
      <c r="H21" s="88" t="e">
        <f ca="true">+IF(AND(ISNUMBER(OFFSET('Water Data'!$E$6,0,10*ROW('Water Data'!E15))),'Data Summary'!BW21="Yes"),OFFSET('Water Data'!$E$6,0,10*ROW('Water Data'!E15)),NA())</f>
        <v>#N/A</v>
      </c>
      <c r="I21" s="88" t="e">
        <f ca="true">+IF(AND(ISNUMBER(OFFSET('Water Data'!$E$9,0,10*ROW('Water Data'!E15))),'Data Summary'!BX21="Yes"),OFFSET('Water Data'!$E$9,0,10*ROW('Water Data'!E15)),NA())</f>
        <v>#N/A</v>
      </c>
      <c r="J21" s="88" t="e">
        <f ca="true">+IF(AND(ISNUMBER(OFFSET('Water Data'!$F$4,0,10*ROW('Water Data'!F15))),'Data Summary'!BY21="Yes"),100-OFFSET('Water Data'!$F$4,0,10*ROW('Water Data'!F15)),NA())</f>
        <v>#N/A</v>
      </c>
      <c r="K21" s="88" t="e">
        <f ca="true">+IF(AND(ISNUMBER(OFFSET('Water Data'!$F$6,0,10*ROW('Water Data'!F15))),'Data Summary'!BZ21="Yes"),OFFSET('Water Data'!$F$6,0,10*ROW('Water Data'!F15)),NA())</f>
        <v>#N/A</v>
      </c>
      <c r="L21" s="88" t="e">
        <f ca="true">+IF(AND(ISNUMBER(OFFSET('Water Data'!$F$9,0,10*ROW('Water Data'!F15))),'Data Summary'!CA21="Yes"),OFFSET('Water Data'!$F$9,0,10*ROW('Water Data'!F15)),NA())</f>
        <v>#N/A</v>
      </c>
      <c r="M21" s="88" t="e">
        <f ca="true">+IF(AND(ISNUMBER(OFFSET('Water Data'!$G$4,0,10*ROW('Water Data'!G15))),'Data Summary'!CB21="Yes"),100-OFFSET('Water Data'!$G$4,0,10*ROW('Water Data'!G15)),NA())</f>
        <v>#N/A</v>
      </c>
      <c r="N21" s="88" t="e">
        <f ca="true">+IF(AND(ISNUMBER(OFFSET('Water Data'!$G$6,0,10*ROW('Water Data'!G15))),'Data Summary'!CC21="Yes"),OFFSET('Water Data'!$G$6,0,10*ROW('Water Data'!G15)),NA())</f>
        <v>#N/A</v>
      </c>
      <c r="O21" s="88" t="e">
        <f ca="true">+IF(AND(ISNUMBER(OFFSET('Water Data'!$G$9,0,10*ROW('Water Data'!G15))),'Data Summary'!CD21="Yes"),OFFSET('Water Data'!$G$9,0,10*ROW('Water Data'!G15)),NA())</f>
        <v>#N/A</v>
      </c>
      <c r="P21" s="88" t="e">
        <f ca="true">+IF(AND(ISNUMBER(OFFSET('Water Data'!$H$4,0,10*ROW('Water Data'!H15))),'Data Summary'!CE21="Yes"),100-OFFSET('Water Data'!$H$4,0,10*ROW('Water Data'!H15)),NA())</f>
        <v>#N/A</v>
      </c>
      <c r="Q21" s="88" t="e">
        <f ca="true">+IF(AND(ISNUMBER(OFFSET('Water Data'!$H$6,0,10*ROW('Water Data'!H15))),'Data Summary'!CF21="Yes"),OFFSET('Water Data'!$H$6,0,10*ROW('Water Data'!H15)),NA())</f>
        <v>#N/A</v>
      </c>
      <c r="R21" s="88" t="e">
        <f ca="true">+IF(AND(ISNUMBER(OFFSET('Water Data'!$H$9,0,10*ROW('Water Data'!H15))),'Data Summary'!CG21="Yes"),OFFSET('Water Data'!$H$9,0,10*ROW('Water Data'!H15)),NA())</f>
        <v>#N/A</v>
      </c>
      <c r="S21" s="88" t="e">
        <f ca="true">+IF(AND(ISNUMBER(OFFSET('Water Data'!$I$4,0,10*ROW('Water Data'!I15))),'Data Summary'!CH21="Yes"),100-OFFSET('Water Data'!$I$4,0,10*ROW('Water Data'!I15)),NA())</f>
        <v>#N/A</v>
      </c>
      <c r="T21" s="88" t="e">
        <f ca="true">+IF(AND(ISNUMBER(OFFSET('Water Data'!$I$6,0,10*ROW('Water Data'!I15))),'Data Summary'!CI21="Yes"),OFFSET('Water Data'!$I$6,0,10*ROW('Water Data'!I15)),NA())</f>
        <v>#N/A</v>
      </c>
      <c r="U21" s="88" t="e">
        <f ca="true">+IF(AND(ISNUMBER(OFFSET('Water Data'!$I$9,0,10*ROW('Water Data'!I15))),'Data Summary'!CJ21="Yes"),OFFSET('Water Data'!$I$9,0,10*ROW('Water Data'!I15)),NA())</f>
        <v>#N/A</v>
      </c>
      <c r="V21" s="89" t="e">
        <f ca="true">+IF(AND(ISNUMBER(OFFSET('Sanitation Data'!$D$4,0,10*ROW('Sanitation Data'!D15))),'Data Summary'!CK21="Yes"),100-OFFSET('Sanitation Data'!$D$4,0,10*ROW('Sanitation Data'!D15)),NA())</f>
        <v>#N/A</v>
      </c>
      <c r="W21" s="89" t="e">
        <f ca="true">+IF(AND(ISNUMBER(OFFSET('Sanitation Data'!$D$6,0,10*ROW('Sanitation Data'!D15))),'Data Summary'!CL21="Yes"),OFFSET('Sanitation Data'!$D$6,0,10*ROW('Sanitation Data'!D15)),NA())</f>
        <v>#N/A</v>
      </c>
      <c r="X21" s="89" t="e">
        <f ca="true">+IF(AND(ISNUMBER(OFFSET('Sanitation Data'!$D$10,0,10*ROW('Sanitation Data'!D15))),'Data Summary'!CM21="Yes"),OFFSET('Sanitation Data'!$D$10,0,10*ROW('Sanitation Data'!D15)),NA())</f>
        <v>#N/A</v>
      </c>
      <c r="Y21" s="89" t="e">
        <f ca="true">+IF(AND(ISNUMBER(OFFSET('Sanitation Data'!$D$11,0,10*ROW('Sanitation Data'!D15))),'Data Summary'!CN21="Yes"),OFFSET('Sanitation Data'!$D$11,0,10*ROW('Sanitation Data'!D15)),NA())</f>
        <v>#N/A</v>
      </c>
      <c r="Z21" s="89" t="e">
        <f ca="true">+IF(AND(ISNUMBER(OFFSET('Sanitation Data'!$D$12,0,10*ROW('Sanitation Data'!D15))),'Data Summary'!CO21="Yes"),OFFSET('Sanitation Data'!$D$12,0,10*ROW('Sanitation Data'!D15)),NA())</f>
        <v>#N/A</v>
      </c>
      <c r="AA21" s="89" t="e">
        <f ca="true">+IF(AND(ISNUMBER(OFFSET('Sanitation Data'!$E$4,0,10*ROW('Sanitation Data'!E15))),'Data Summary'!CP21="Yes"),100-OFFSET('Sanitation Data'!$E$4,0,10*ROW('Sanitation Data'!E15)),NA())</f>
        <v>#N/A</v>
      </c>
      <c r="AB21" s="89" t="e">
        <f ca="true">+IF(AND(ISNUMBER(OFFSET('Sanitation Data'!$E$6,0,10*ROW('Sanitation Data'!E15))),'Data Summary'!CQ21="Yes"),OFFSET('Sanitation Data'!$E$6,0,10*ROW('Sanitation Data'!E15)),NA())</f>
        <v>#N/A</v>
      </c>
      <c r="AC21" s="89" t="e">
        <f ca="true">+IF(AND(ISNUMBER(OFFSET('Sanitation Data'!$E$10,0,10*ROW('Sanitation Data'!E15))),'Data Summary'!CR21="Yes"),OFFSET('Sanitation Data'!$E$10,0,10*ROW('Sanitation Data'!E15)),NA())</f>
        <v>#N/A</v>
      </c>
      <c r="AD21" s="89" t="e">
        <f ca="true">+IF(AND(ISNUMBER(OFFSET('Sanitation Data'!$E$11,0,10*ROW('Sanitation Data'!E15))),'Data Summary'!CS21="Yes"),OFFSET('Sanitation Data'!$E$11,0,10*ROW('Sanitation Data'!E15)),NA())</f>
        <v>#N/A</v>
      </c>
      <c r="AE21" s="89" t="e">
        <f ca="true">+IF(AND(ISNUMBER(OFFSET('Sanitation Data'!$E$12,0,10*ROW('Sanitation Data'!E15))),'Data Summary'!CT21="Yes"),OFFSET('Sanitation Data'!$E$12,0,10*ROW('Sanitation Data'!E15)),NA())</f>
        <v>#N/A</v>
      </c>
      <c r="AF21" s="89" t="e">
        <f ca="true">+IF(AND(ISNUMBER(OFFSET('Sanitation Data'!$F$4,0,10*ROW('Sanitation Data'!F15))),'Data Summary'!CU21="Yes"),100-OFFSET('Sanitation Data'!$F$4,0,10*ROW('Sanitation Data'!F15)),NA())</f>
        <v>#N/A</v>
      </c>
      <c r="AG21" s="89" t="e">
        <f ca="true">+IF(AND(ISNUMBER(OFFSET('Sanitation Data'!$F$6,0,10*ROW('Sanitation Data'!F15))),'Data Summary'!CV21="Yes"),OFFSET('Sanitation Data'!$F$6,0,10*ROW('Sanitation Data'!F15)),NA())</f>
        <v>#N/A</v>
      </c>
      <c r="AH21" s="89" t="e">
        <f ca="true">+IF(AND(ISNUMBER(OFFSET('Sanitation Data'!$F$10,0,10*ROW('Sanitation Data'!F15))),'Data Summary'!CW21="Yes"),OFFSET('Sanitation Data'!$F$10,0,10*ROW('Sanitation Data'!F15)),NA())</f>
        <v>#N/A</v>
      </c>
      <c r="AI21" s="89" t="e">
        <f ca="true">+IF(AND(ISNUMBER(OFFSET('Sanitation Data'!$F$11,0,10*ROW('Sanitation Data'!F15))),'Data Summary'!CX21="Yes"),OFFSET('Sanitation Data'!$F$11,0,10*ROW('Sanitation Data'!F15)),NA())</f>
        <v>#N/A</v>
      </c>
      <c r="AJ21" s="89" t="e">
        <f ca="true">+IF(AND(ISNUMBER(OFFSET('Sanitation Data'!$F$12,0,10*ROW('Sanitation Data'!F15))),'Data Summary'!CY21="Yes"),OFFSET('Sanitation Data'!$F$12,0,10*ROW('Sanitation Data'!F15)),NA())</f>
        <v>#N/A</v>
      </c>
      <c r="AK21" s="89" t="e">
        <f ca="true">+IF(AND(ISNUMBER(OFFSET('Sanitation Data'!$G$4,0,10*ROW('Sanitation Data'!G15))),'Data Summary'!CZ21="Yes"),100-OFFSET('Sanitation Data'!$G$4,0,10*ROW('Sanitation Data'!G15)),NA())</f>
        <v>#N/A</v>
      </c>
      <c r="AL21" s="89" t="e">
        <f ca="true">+IF(AND(ISNUMBER(OFFSET('Sanitation Data'!$G$6,0,10*ROW('Sanitation Data'!G15))),'Data Summary'!DA21="Yes"),OFFSET('Sanitation Data'!$G$6,0,10*ROW('Sanitation Data'!G15)),NA())</f>
        <v>#N/A</v>
      </c>
      <c r="AM21" s="89" t="e">
        <f ca="true">+IF(AND(ISNUMBER(OFFSET('Sanitation Data'!$G$10,0,10*ROW('Sanitation Data'!G15))),'Data Summary'!DB21="Yes"),OFFSET('Sanitation Data'!$G$10,0,10*ROW('Sanitation Data'!G15)),NA())</f>
        <v>#N/A</v>
      </c>
      <c r="AN21" s="89" t="e">
        <f ca="true">+IF(AND(ISNUMBER(OFFSET('Sanitation Data'!$G$11,0,10*ROW('Sanitation Data'!G15))),'Data Summary'!DC21="Yes"),OFFSET('Sanitation Data'!$G$11,0,10*ROW('Sanitation Data'!G15)),NA())</f>
        <v>#N/A</v>
      </c>
      <c r="AO21" s="89" t="e">
        <f ca="true">+IF(AND(ISNUMBER(OFFSET('Sanitation Data'!$G$12,0,10*ROW('Sanitation Data'!G15))),'Data Summary'!DD21="Yes"),OFFSET('Sanitation Data'!$G$12,0,10*ROW('Sanitation Data'!G15)),NA())</f>
        <v>#N/A</v>
      </c>
      <c r="AP21" s="89" t="e">
        <f ca="true">+IF(AND(ISNUMBER(OFFSET('Sanitation Data'!$H$4,0,10*ROW('Sanitation Data'!H15))),'Data Summary'!DE21="Yes"),100-OFFSET('Sanitation Data'!$H$4,0,10*ROW('Sanitation Data'!H15)),NA())</f>
        <v>#N/A</v>
      </c>
      <c r="AQ21" s="89" t="e">
        <f ca="true">+IF(AND(ISNUMBER(OFFSET('Sanitation Data'!$H$6,0,10*ROW('Sanitation Data'!H15))),'Data Summary'!DF21="Yes"),OFFSET('Sanitation Data'!$H$6,0,10*ROW('Sanitation Data'!H15)),NA())</f>
        <v>#N/A</v>
      </c>
      <c r="AR21" s="89" t="e">
        <f ca="true">+IF(AND(ISNUMBER(OFFSET('Sanitation Data'!$H$10,0,10*ROW('Sanitation Data'!H15))),'Data Summary'!DG21="Yes"),OFFSET('Sanitation Data'!$H$10,0,10*ROW('Sanitation Data'!H15)),NA())</f>
        <v>#N/A</v>
      </c>
      <c r="AS21" s="89" t="e">
        <f ca="true">+IF(AND(ISNUMBER(OFFSET('Sanitation Data'!$H$11,0,10*ROW('Sanitation Data'!H15))),'Data Summary'!DH21="Yes"),OFFSET('Sanitation Data'!$H$11,0,10*ROW('Sanitation Data'!H15)),NA())</f>
        <v>#N/A</v>
      </c>
      <c r="AT21" s="89" t="e">
        <f ca="true">+IF(AND(ISNUMBER(OFFSET('Sanitation Data'!$H$12,0,10*ROW('Sanitation Data'!H15))),'Data Summary'!DI21="Yes"),OFFSET('Sanitation Data'!$H$12,0,10*ROW('Sanitation Data'!H15)),NA())</f>
        <v>#N/A</v>
      </c>
      <c r="AU21" s="89" t="e">
        <f ca="true">+IF(AND(ISNUMBER(OFFSET('Sanitation Data'!$I$4,0,10*ROW('Sanitation Data'!I15))),'Data Summary'!DJ21="Yes"),100-OFFSET('Sanitation Data'!$I$4,0,10*ROW('Sanitation Data'!I15)),NA())</f>
        <v>#N/A</v>
      </c>
      <c r="AV21" s="89" t="e">
        <f ca="true">+IF(AND(ISNUMBER(OFFSET('Sanitation Data'!$I$6,0,10*ROW('Sanitation Data'!I15))),'Data Summary'!DK21="Yes"),OFFSET('Sanitation Data'!$I$6,0,10*ROW('Sanitation Data'!I15)),NA())</f>
        <v>#N/A</v>
      </c>
      <c r="AW21" s="89" t="e">
        <f ca="true">+IF(AND(ISNUMBER(OFFSET('Sanitation Data'!$I$10,0,10*ROW('Sanitation Data'!I15))),'Data Summary'!DL21="Yes"),OFFSET('Sanitation Data'!$I$10,0,10*ROW('Sanitation Data'!I15)),NA())</f>
        <v>#N/A</v>
      </c>
      <c r="AX21" s="89" t="e">
        <f ca="true">+IF(AND(ISNUMBER(OFFSET('Sanitation Data'!$I$11,0,10*ROW('Sanitation Data'!I15))),'Data Summary'!DM21="Yes"),OFFSET('Sanitation Data'!$I$11,0,10*ROW('Sanitation Data'!I15)),NA())</f>
        <v>#N/A</v>
      </c>
      <c r="AY21" s="89" t="e">
        <f ca="true">+IF(AND(ISNUMBER(OFFSET('Sanitation Data'!$I$12,0,10*ROW('Sanitation Data'!I15))),'Data Summary'!DN21="Yes"),OFFSET('Sanitation Data'!$I$12,0,10*ROW('Sanitation Data'!I15)),NA())</f>
        <v>#N/A</v>
      </c>
      <c r="AZ21" s="90" t="e">
        <f ca="true">+IF(AND(ISNUMBER(OFFSET('Hygiene Data'!$D$5,0,10*ROW('Hygiene Data'!D15))),'Data Summary'!DO21="Yes"),OFFSET('Hygiene Data'!$D$5,0,10*ROW('Hygiene Data'!D15)),NA())</f>
        <v>#N/A</v>
      </c>
      <c r="BA21" s="90" t="e">
        <f ca="true">+IF(AND(ISNUMBER(OFFSET('Hygiene Data'!$D$7,0,10*ROW('Hygiene Data'!D15))),'Data Summary'!DP21="Yes"),OFFSET('Hygiene Data'!$D$7,0,10*ROW('Hygiene Data'!D15)),NA())</f>
        <v>#N/A</v>
      </c>
      <c r="BB21" s="90" t="e">
        <f ca="true">+IF(AND(ISNUMBER(OFFSET('Hygiene Data'!$D$9,0,10*ROW('Hygiene Data'!D15))),'Data Summary'!DQ21="Yes"),OFFSET('Hygiene Data'!$D$9,0,10*ROW('Hygiene Data'!D15)),NA())</f>
        <v>#N/A</v>
      </c>
      <c r="BC21" s="90" t="e">
        <f ca="true">+IF(AND(ISNUMBER(OFFSET('Hygiene Data'!$E$5,0,10*ROW('Hygiene Data'!E15))),'Data Summary'!DR21="Yes"),OFFSET('Hygiene Data'!$E$5,0,10*ROW('Hygiene Data'!E15)),NA())</f>
        <v>#N/A</v>
      </c>
      <c r="BD21" s="90" t="e">
        <f ca="true">+IF(AND(ISNUMBER(OFFSET('Hygiene Data'!$E$7,0,10*ROW('Hygiene Data'!E15))),'Data Summary'!DS21="Yes"),OFFSET('Hygiene Data'!$E$7,0,10*ROW('Hygiene Data'!E15)),NA())</f>
        <v>#N/A</v>
      </c>
      <c r="BE21" s="90" t="e">
        <f ca="true">+IF(AND(ISNUMBER(OFFSET('Hygiene Data'!$E$9,0,10*ROW('Hygiene Data'!E15))),'Data Summary'!DT21="Yes"),OFFSET('Hygiene Data'!$E$9,0,10*ROW('Hygiene Data'!E15)),NA())</f>
        <v>#N/A</v>
      </c>
      <c r="BF21" s="90" t="e">
        <f ca="true">+IF(AND(ISNUMBER(OFFSET('Hygiene Data'!$F$5,0,10*ROW('Hygiene Data'!F15))),'Data Summary'!DU21="Yes"),OFFSET('Hygiene Data'!$F$5,0,10*ROW('Hygiene Data'!F15)),NA())</f>
        <v>#N/A</v>
      </c>
      <c r="BG21" s="90" t="e">
        <f ca="true">+IF(AND(ISNUMBER(OFFSET('Hygiene Data'!$F$7,0,10*ROW('Hygiene Data'!F15))),'Data Summary'!DV21="Yes"),OFFSET('Hygiene Data'!$F$7,0,10*ROW('Hygiene Data'!F15)),NA())</f>
        <v>#N/A</v>
      </c>
      <c r="BH21" s="90" t="e">
        <f ca="true">+IF(AND(ISNUMBER(OFFSET('Hygiene Data'!$F$9,0,10*ROW('Hygiene Data'!F15))),'Data Summary'!DW21="Yes"),OFFSET('Hygiene Data'!$F$9,0,10*ROW('Hygiene Data'!F15)),NA())</f>
        <v>#N/A</v>
      </c>
      <c r="BI21" s="90" t="e">
        <f ca="true">+IF(AND(ISNUMBER(OFFSET('Hygiene Data'!$G$5,0,10*ROW('Hygiene Data'!G15))),'Data Summary'!DX21="Yes"),OFFSET('Hygiene Data'!$G$5,0,10*ROW('Hygiene Data'!G15)),NA())</f>
        <v>#N/A</v>
      </c>
      <c r="BJ21" s="90" t="e">
        <f ca="true">+IF(AND(ISNUMBER(OFFSET('Hygiene Data'!$G$7,0,10*ROW('Hygiene Data'!G15))),'Data Summary'!DY21="Yes"),OFFSET('Hygiene Data'!$G$7,0,10*ROW('Hygiene Data'!G15)),NA())</f>
        <v>#N/A</v>
      </c>
      <c r="BK21" s="90" t="e">
        <f ca="true">+IF(AND(ISNUMBER(OFFSET('Hygiene Data'!$G$9,0,10*ROW('Hygiene Data'!G15))),'Data Summary'!DZ21="Yes"),OFFSET('Hygiene Data'!$G$9,0,10*ROW('Hygiene Data'!G15)),NA())</f>
        <v>#N/A</v>
      </c>
      <c r="BL21" s="90" t="e">
        <f ca="true">+IF(AND(ISNUMBER(OFFSET('Hygiene Data'!$H$5,0,10*ROW('Hygiene Data'!H15))),'Data Summary'!EA21="Yes"),OFFSET('Hygiene Data'!$H$5,0,10*ROW('Hygiene Data'!H15)),NA())</f>
        <v>#N/A</v>
      </c>
      <c r="BM21" s="90" t="e">
        <f ca="true">+IF(AND(ISNUMBER(OFFSET('Hygiene Data'!$H$7,0,10*ROW('Hygiene Data'!H15))),'Data Summary'!EB21="Yes"),OFFSET('Hygiene Data'!$H$7,0,10*ROW('Hygiene Data'!H15)),NA())</f>
        <v>#N/A</v>
      </c>
      <c r="BN21" s="90" t="e">
        <f ca="true">+IF(AND(ISNUMBER(OFFSET('Hygiene Data'!$H$9,0,10*ROW('Hygiene Data'!H15))),'Data Summary'!EC21="Yes"),OFFSET('Hygiene Data'!$H$9,0,10*ROW('Hygiene Data'!H15)),NA())</f>
        <v>#N/A</v>
      </c>
      <c r="BO21" s="90" t="e">
        <f ca="true">+IF(AND(ISNUMBER(OFFSET('Hygiene Data'!$I$5,0,10*ROW('Hygiene Data'!I15))),'Data Summary'!ED21="Yes"),OFFSET('Hygiene Data'!$I$5,0,10*ROW('Hygiene Data'!I15)),NA())</f>
        <v>#N/A</v>
      </c>
      <c r="BP21" s="90" t="e">
        <f ca="true">+IF(AND(ISNUMBER(OFFSET('Hygiene Data'!$I$7,0,10*ROW('Hygiene Data'!I15))),'Data Summary'!EE21="Yes"),OFFSET('Hygiene Data'!$I$7,0,10*ROW('Hygiene Data'!I15)),NA())</f>
        <v>#N/A</v>
      </c>
      <c r="BQ21" s="90" t="e">
        <f ca="true">+IF(AND(ISNUMBER(OFFSET('Hygiene Data'!$I$9,0,10*ROW('Hygiene Data'!I15))),'Data Summary'!EF21="Yes"),OFFSET('Hygiene Data'!$I$9,0,10*ROW('Hygiene Data'!I15)),NA())</f>
        <v>#N/A</v>
      </c>
    </row>
    <row xmlns:x14ac="http://schemas.microsoft.com/office/spreadsheetml/2009/9/ac" r="22" x14ac:dyDescent="0.2">
      <c r="A22" s="324" t="str">
        <f ca="true">+RIGHT('Data Summary'!A22,LEN('Data Summary'!A22)-9)</f>
        <v>EBEI</v>
      </c>
      <c r="B22" s="32" t="str">
        <f ca="true">+IF(ISTEXT('Data Summary'!B22),'Data Summary'!B22,"")</f>
        <v>Survey</v>
      </c>
      <c r="C22" s="323">
        <f ca="true">+VALUE('Data Summary'!C22)</f>
        <v>2020</v>
      </c>
      <c r="D22" s="88" t="e">
        <f ca="true">+IF(AND(ISNUMBER(OFFSET('Water Data'!$D$4,0,10*ROW('Water Data'!D16))),'Data Summary'!BS22="Yes"),100-OFFSET('Water Data'!$D$4,0,10*ROW('Water Data'!D16)),NA())</f>
        <v>#N/A</v>
      </c>
      <c r="E22" s="88" t="e">
        <f ca="true">+IF(AND(ISNUMBER(OFFSET('Water Data'!$D$6,0,10*ROW('Water Data'!D16))),'Data Summary'!BT22="Yes"),OFFSET('Water Data'!$D$6,0,10*ROW('Water Data'!D16)),NA())</f>
        <v>#N/A</v>
      </c>
      <c r="F22" s="88" t="e">
        <f ca="true">+IF(AND(ISNUMBER(OFFSET('Water Data'!$D$9,0,10*ROW('Water Data'!D16))),'Data Summary'!BU22="Yes"),OFFSET('Water Data'!$D$9,0,10*ROW('Water Data'!D16)),NA())</f>
        <v>#N/A</v>
      </c>
      <c r="G22" s="88" t="e">
        <f ca="true">+IF(AND(ISNUMBER(OFFSET('Water Data'!$E$4,0,10*ROW('Water Data'!E16))),'Data Summary'!BV22="Yes"),100-OFFSET('Water Data'!$E$4,0,10*ROW('Water Data'!E16)),NA())</f>
        <v>#N/A</v>
      </c>
      <c r="H22" s="88" t="e">
        <f ca="true">+IF(AND(ISNUMBER(OFFSET('Water Data'!$E$6,0,10*ROW('Water Data'!E16))),'Data Summary'!BW22="Yes"),OFFSET('Water Data'!$E$6,0,10*ROW('Water Data'!E16)),NA())</f>
        <v>#N/A</v>
      </c>
      <c r="I22" s="88" t="e">
        <f ca="true">+IF(AND(ISNUMBER(OFFSET('Water Data'!$E$9,0,10*ROW('Water Data'!E16))),'Data Summary'!BX22="Yes"),OFFSET('Water Data'!$E$9,0,10*ROW('Water Data'!E16)),NA())</f>
        <v>#N/A</v>
      </c>
      <c r="J22" s="88" t="e">
        <f ca="true">+IF(AND(ISNUMBER(OFFSET('Water Data'!$F$4,0,10*ROW('Water Data'!F16))),'Data Summary'!BY22="Yes"),100-OFFSET('Water Data'!$F$4,0,10*ROW('Water Data'!F16)),NA())</f>
        <v>#N/A</v>
      </c>
      <c r="K22" s="88" t="e">
        <f ca="true">+IF(AND(ISNUMBER(OFFSET('Water Data'!$F$6,0,10*ROW('Water Data'!F16))),'Data Summary'!BZ22="Yes"),OFFSET('Water Data'!$F$6,0,10*ROW('Water Data'!F16)),NA())</f>
        <v>#N/A</v>
      </c>
      <c r="L22" s="88" t="e">
        <f ca="true">+IF(AND(ISNUMBER(OFFSET('Water Data'!$F$9,0,10*ROW('Water Data'!F16))),'Data Summary'!CA22="Yes"),OFFSET('Water Data'!$F$9,0,10*ROW('Water Data'!F16)),NA())</f>
        <v>#N/A</v>
      </c>
      <c r="M22" s="88" t="e">
        <f ca="true">+IF(AND(ISNUMBER(OFFSET('Water Data'!$G$4,0,10*ROW('Water Data'!G16))),'Data Summary'!CB22="Yes"),100-OFFSET('Water Data'!$G$4,0,10*ROW('Water Data'!G16)),NA())</f>
        <v>#N/A</v>
      </c>
      <c r="N22" s="88" t="e">
        <f ca="true">+IF(AND(ISNUMBER(OFFSET('Water Data'!$G$6,0,10*ROW('Water Data'!G16))),'Data Summary'!CC22="Yes"),OFFSET('Water Data'!$G$6,0,10*ROW('Water Data'!G16)),NA())</f>
        <v>#N/A</v>
      </c>
      <c r="O22" s="88" t="e">
        <f ca="true">+IF(AND(ISNUMBER(OFFSET('Water Data'!$G$9,0,10*ROW('Water Data'!G16))),'Data Summary'!CD22="Yes"),OFFSET('Water Data'!$G$9,0,10*ROW('Water Data'!G16)),NA())</f>
        <v>#N/A</v>
      </c>
      <c r="P22" s="88" t="e">
        <f ca="true">+IF(AND(ISNUMBER(OFFSET('Water Data'!$H$4,0,10*ROW('Water Data'!H16))),'Data Summary'!CE22="Yes"),100-OFFSET('Water Data'!$H$4,0,10*ROW('Water Data'!H16)),NA())</f>
        <v>#N/A</v>
      </c>
      <c r="Q22" s="88" t="e">
        <f ca="true">+IF(AND(ISNUMBER(OFFSET('Water Data'!$H$6,0,10*ROW('Water Data'!H16))),'Data Summary'!CF22="Yes"),OFFSET('Water Data'!$H$6,0,10*ROW('Water Data'!H16)),NA())</f>
        <v>#N/A</v>
      </c>
      <c r="R22" s="88" t="e">
        <f ca="true">+IF(AND(ISNUMBER(OFFSET('Water Data'!$H$9,0,10*ROW('Water Data'!H16))),'Data Summary'!CG22="Yes"),OFFSET('Water Data'!$H$9,0,10*ROW('Water Data'!H16)),NA())</f>
        <v>#N/A</v>
      </c>
      <c r="S22" s="88" t="e">
        <f ca="true">+IF(AND(ISNUMBER(OFFSET('Water Data'!$I$4,0,10*ROW('Water Data'!I16))),'Data Summary'!CH22="Yes"),100-OFFSET('Water Data'!$I$4,0,10*ROW('Water Data'!I16)),NA())</f>
        <v>#N/A</v>
      </c>
      <c r="T22" s="88" t="e">
        <f ca="true">+IF(AND(ISNUMBER(OFFSET('Water Data'!$I$6,0,10*ROW('Water Data'!I16))),'Data Summary'!CI22="Yes"),OFFSET('Water Data'!$I$6,0,10*ROW('Water Data'!I16)),NA())</f>
        <v>#N/A</v>
      </c>
      <c r="U22" s="88" t="e">
        <f ca="true">+IF(AND(ISNUMBER(OFFSET('Water Data'!$I$9,0,10*ROW('Water Data'!I16))),'Data Summary'!CJ22="Yes"),OFFSET('Water Data'!$I$9,0,10*ROW('Water Data'!I16)),NA())</f>
        <v>#N/A</v>
      </c>
      <c r="V22" s="89" t="e">
        <f ca="true">+IF(AND(ISNUMBER(OFFSET('Sanitation Data'!$D$4,0,10*ROW('Sanitation Data'!D16))),'Data Summary'!CK22="Yes"),100-OFFSET('Sanitation Data'!$D$4,0,10*ROW('Sanitation Data'!D16)),NA())</f>
        <v>#N/A</v>
      </c>
      <c r="W22" s="89" t="e">
        <f ca="true">+IF(AND(ISNUMBER(OFFSET('Sanitation Data'!$D$6,0,10*ROW('Sanitation Data'!D16))),'Data Summary'!CL22="Yes"),OFFSET('Sanitation Data'!$D$6,0,10*ROW('Sanitation Data'!D16)),NA())</f>
        <v>#N/A</v>
      </c>
      <c r="X22" s="89" t="e">
        <f ca="true">+IF(AND(ISNUMBER(OFFSET('Sanitation Data'!$D$10,0,10*ROW('Sanitation Data'!D16))),'Data Summary'!CM22="Yes"),OFFSET('Sanitation Data'!$D$10,0,10*ROW('Sanitation Data'!D16)),NA())</f>
        <v>#N/A</v>
      </c>
      <c r="Y22" s="89" t="e">
        <f ca="true">+IF(AND(ISNUMBER(OFFSET('Sanitation Data'!$D$11,0,10*ROW('Sanitation Data'!D16))),'Data Summary'!CN22="Yes"),OFFSET('Sanitation Data'!$D$11,0,10*ROW('Sanitation Data'!D16)),NA())</f>
        <v>#N/A</v>
      </c>
      <c r="Z22" s="89" t="e">
        <f ca="true">+IF(AND(ISNUMBER(OFFSET('Sanitation Data'!$D$12,0,10*ROW('Sanitation Data'!D16))),'Data Summary'!CO22="Yes"),OFFSET('Sanitation Data'!$D$12,0,10*ROW('Sanitation Data'!D16)),NA())</f>
        <v>#N/A</v>
      </c>
      <c r="AA22" s="89" t="e">
        <f ca="true">+IF(AND(ISNUMBER(OFFSET('Sanitation Data'!$E$4,0,10*ROW('Sanitation Data'!E16))),'Data Summary'!CP22="Yes"),100-OFFSET('Sanitation Data'!$E$4,0,10*ROW('Sanitation Data'!E16)),NA())</f>
        <v>#N/A</v>
      </c>
      <c r="AB22" s="89" t="e">
        <f ca="true">+IF(AND(ISNUMBER(OFFSET('Sanitation Data'!$E$6,0,10*ROW('Sanitation Data'!E16))),'Data Summary'!CQ22="Yes"),OFFSET('Sanitation Data'!$E$6,0,10*ROW('Sanitation Data'!E16)),NA())</f>
        <v>#N/A</v>
      </c>
      <c r="AC22" s="89" t="e">
        <f ca="true">+IF(AND(ISNUMBER(OFFSET('Sanitation Data'!$E$10,0,10*ROW('Sanitation Data'!E16))),'Data Summary'!CR22="Yes"),OFFSET('Sanitation Data'!$E$10,0,10*ROW('Sanitation Data'!E16)),NA())</f>
        <v>#N/A</v>
      </c>
      <c r="AD22" s="89" t="e">
        <f ca="true">+IF(AND(ISNUMBER(OFFSET('Sanitation Data'!$E$11,0,10*ROW('Sanitation Data'!E16))),'Data Summary'!CS22="Yes"),OFFSET('Sanitation Data'!$E$11,0,10*ROW('Sanitation Data'!E16)),NA())</f>
        <v>#N/A</v>
      </c>
      <c r="AE22" s="89" t="e">
        <f ca="true">+IF(AND(ISNUMBER(OFFSET('Sanitation Data'!$E$12,0,10*ROW('Sanitation Data'!E16))),'Data Summary'!CT22="Yes"),OFFSET('Sanitation Data'!$E$12,0,10*ROW('Sanitation Data'!E16)),NA())</f>
        <v>#N/A</v>
      </c>
      <c r="AF22" s="89" t="e">
        <f ca="true">+IF(AND(ISNUMBER(OFFSET('Sanitation Data'!$F$4,0,10*ROW('Sanitation Data'!F16))),'Data Summary'!CU22="Yes"),100-OFFSET('Sanitation Data'!$F$4,0,10*ROW('Sanitation Data'!F16)),NA())</f>
        <v>#N/A</v>
      </c>
      <c r="AG22" s="89" t="e">
        <f ca="true">+IF(AND(ISNUMBER(OFFSET('Sanitation Data'!$F$6,0,10*ROW('Sanitation Data'!F16))),'Data Summary'!CV22="Yes"),OFFSET('Sanitation Data'!$F$6,0,10*ROW('Sanitation Data'!F16)),NA())</f>
        <v>#N/A</v>
      </c>
      <c r="AH22" s="89" t="e">
        <f ca="true">+IF(AND(ISNUMBER(OFFSET('Sanitation Data'!$F$10,0,10*ROW('Sanitation Data'!F16))),'Data Summary'!CW22="Yes"),OFFSET('Sanitation Data'!$F$10,0,10*ROW('Sanitation Data'!F16)),NA())</f>
        <v>#N/A</v>
      </c>
      <c r="AI22" s="89" t="e">
        <f ca="true">+IF(AND(ISNUMBER(OFFSET('Sanitation Data'!$F$11,0,10*ROW('Sanitation Data'!F16))),'Data Summary'!CX22="Yes"),OFFSET('Sanitation Data'!$F$11,0,10*ROW('Sanitation Data'!F16)),NA())</f>
        <v>#N/A</v>
      </c>
      <c r="AJ22" s="89" t="e">
        <f ca="true">+IF(AND(ISNUMBER(OFFSET('Sanitation Data'!$F$12,0,10*ROW('Sanitation Data'!F16))),'Data Summary'!CY22="Yes"),OFFSET('Sanitation Data'!$F$12,0,10*ROW('Sanitation Data'!F16)),NA())</f>
        <v>#N/A</v>
      </c>
      <c r="AK22" s="89" t="e">
        <f ca="true">+IF(AND(ISNUMBER(OFFSET('Sanitation Data'!$G$4,0,10*ROW('Sanitation Data'!G16))),'Data Summary'!CZ22="Yes"),100-OFFSET('Sanitation Data'!$G$4,0,10*ROW('Sanitation Data'!G16)),NA())</f>
        <v>#N/A</v>
      </c>
      <c r="AL22" s="89" t="e">
        <f ca="true">+IF(AND(ISNUMBER(OFFSET('Sanitation Data'!$G$6,0,10*ROW('Sanitation Data'!G16))),'Data Summary'!DA22="Yes"),OFFSET('Sanitation Data'!$G$6,0,10*ROW('Sanitation Data'!G16)),NA())</f>
        <v>#N/A</v>
      </c>
      <c r="AM22" s="89" t="e">
        <f ca="true">+IF(AND(ISNUMBER(OFFSET('Sanitation Data'!$G$10,0,10*ROW('Sanitation Data'!G16))),'Data Summary'!DB22="Yes"),OFFSET('Sanitation Data'!$G$10,0,10*ROW('Sanitation Data'!G16)),NA())</f>
        <v>#N/A</v>
      </c>
      <c r="AN22" s="89" t="e">
        <f ca="true">+IF(AND(ISNUMBER(OFFSET('Sanitation Data'!$G$11,0,10*ROW('Sanitation Data'!G16))),'Data Summary'!DC22="Yes"),OFFSET('Sanitation Data'!$G$11,0,10*ROW('Sanitation Data'!G16)),NA())</f>
        <v>#N/A</v>
      </c>
      <c r="AO22" s="89" t="e">
        <f ca="true">+IF(AND(ISNUMBER(OFFSET('Sanitation Data'!$G$12,0,10*ROW('Sanitation Data'!G16))),'Data Summary'!DD22="Yes"),OFFSET('Sanitation Data'!$G$12,0,10*ROW('Sanitation Data'!G16)),NA())</f>
        <v>#N/A</v>
      </c>
      <c r="AP22" s="89" t="e">
        <f ca="true">+IF(AND(ISNUMBER(OFFSET('Sanitation Data'!$H$4,0,10*ROW('Sanitation Data'!H16))),'Data Summary'!DE22="Yes"),100-OFFSET('Sanitation Data'!$H$4,0,10*ROW('Sanitation Data'!H16)),NA())</f>
        <v>#N/A</v>
      </c>
      <c r="AQ22" s="89" t="e">
        <f ca="true">+IF(AND(ISNUMBER(OFFSET('Sanitation Data'!$H$6,0,10*ROW('Sanitation Data'!H16))),'Data Summary'!DF22="Yes"),OFFSET('Sanitation Data'!$H$6,0,10*ROW('Sanitation Data'!H16)),NA())</f>
        <v>#N/A</v>
      </c>
      <c r="AR22" s="89" t="e">
        <f ca="true">+IF(AND(ISNUMBER(OFFSET('Sanitation Data'!$H$10,0,10*ROW('Sanitation Data'!H16))),'Data Summary'!DG22="Yes"),OFFSET('Sanitation Data'!$H$10,0,10*ROW('Sanitation Data'!H16)),NA())</f>
        <v>#N/A</v>
      </c>
      <c r="AS22" s="89" t="e">
        <f ca="true">+IF(AND(ISNUMBER(OFFSET('Sanitation Data'!$H$11,0,10*ROW('Sanitation Data'!H16))),'Data Summary'!DH22="Yes"),OFFSET('Sanitation Data'!$H$11,0,10*ROW('Sanitation Data'!H16)),NA())</f>
        <v>#N/A</v>
      </c>
      <c r="AT22" s="89" t="e">
        <f ca="true">+IF(AND(ISNUMBER(OFFSET('Sanitation Data'!$H$12,0,10*ROW('Sanitation Data'!H16))),'Data Summary'!DI22="Yes"),OFFSET('Sanitation Data'!$H$12,0,10*ROW('Sanitation Data'!H16)),NA())</f>
        <v>#N/A</v>
      </c>
      <c r="AU22" s="89" t="e">
        <f ca="true">+IF(AND(ISNUMBER(OFFSET('Sanitation Data'!$I$4,0,10*ROW('Sanitation Data'!I16))),'Data Summary'!DJ22="Yes"),100-OFFSET('Sanitation Data'!$I$4,0,10*ROW('Sanitation Data'!I16)),NA())</f>
        <v>#N/A</v>
      </c>
      <c r="AV22" s="89" t="e">
        <f ca="true">+IF(AND(ISNUMBER(OFFSET('Sanitation Data'!$I$6,0,10*ROW('Sanitation Data'!I16))),'Data Summary'!DK22="Yes"),OFFSET('Sanitation Data'!$I$6,0,10*ROW('Sanitation Data'!I16)),NA())</f>
        <v>#N/A</v>
      </c>
      <c r="AW22" s="89" t="e">
        <f ca="true">+IF(AND(ISNUMBER(OFFSET('Sanitation Data'!$I$10,0,10*ROW('Sanitation Data'!I16))),'Data Summary'!DL22="Yes"),OFFSET('Sanitation Data'!$I$10,0,10*ROW('Sanitation Data'!I16)),NA())</f>
        <v>#N/A</v>
      </c>
      <c r="AX22" s="89" t="e">
        <f ca="true">+IF(AND(ISNUMBER(OFFSET('Sanitation Data'!$I$11,0,10*ROW('Sanitation Data'!I16))),'Data Summary'!DM22="Yes"),OFFSET('Sanitation Data'!$I$11,0,10*ROW('Sanitation Data'!I16)),NA())</f>
        <v>#N/A</v>
      </c>
      <c r="AY22" s="89" t="e">
        <f ca="true">+IF(AND(ISNUMBER(OFFSET('Sanitation Data'!$I$12,0,10*ROW('Sanitation Data'!I16))),'Data Summary'!DN22="Yes"),OFFSET('Sanitation Data'!$I$12,0,10*ROW('Sanitation Data'!I16)),NA())</f>
        <v>#N/A</v>
      </c>
      <c r="AZ22" s="90" t="e">
        <f ca="true">+IF(AND(ISNUMBER(OFFSET('Hygiene Data'!$D$5,0,10*ROW('Hygiene Data'!D16))),'Data Summary'!DO22="Yes"),OFFSET('Hygiene Data'!$D$5,0,10*ROW('Hygiene Data'!D16)),NA())</f>
        <v>#N/A</v>
      </c>
      <c r="BA22" s="90" t="e">
        <f ca="true">+IF(AND(ISNUMBER(OFFSET('Hygiene Data'!$D$7,0,10*ROW('Hygiene Data'!D16))),'Data Summary'!DP22="Yes"),OFFSET('Hygiene Data'!$D$7,0,10*ROW('Hygiene Data'!D16)),NA())</f>
        <v>#N/A</v>
      </c>
      <c r="BB22" s="90">
        <f ca="true">+IF(AND(ISNUMBER(OFFSET('Hygiene Data'!$D$9,0,10*ROW('Hygiene Data'!D16))),'Data Summary'!DQ22="Yes"),OFFSET('Hygiene Data'!$D$9,0,10*ROW('Hygiene Data'!D16)),NA())</f>
        <v>89.975635575273031</v>
      </c>
      <c r="BC22" s="90" t="e">
        <f ca="true">+IF(AND(ISNUMBER(OFFSET('Hygiene Data'!$E$5,0,10*ROW('Hygiene Data'!E16))),'Data Summary'!DR22="Yes"),OFFSET('Hygiene Data'!$E$5,0,10*ROW('Hygiene Data'!E16)),NA())</f>
        <v>#N/A</v>
      </c>
      <c r="BD22" s="90" t="e">
        <f ca="true">+IF(AND(ISNUMBER(OFFSET('Hygiene Data'!$E$7,0,10*ROW('Hygiene Data'!E16))),'Data Summary'!DS22="Yes"),OFFSET('Hygiene Data'!$E$7,0,10*ROW('Hygiene Data'!E16)),NA())</f>
        <v>#N/A</v>
      </c>
      <c r="BE22" s="90" t="e">
        <f ca="true">+IF(AND(ISNUMBER(OFFSET('Hygiene Data'!$E$9,0,10*ROW('Hygiene Data'!E16))),'Data Summary'!DT22="Yes"),OFFSET('Hygiene Data'!$E$9,0,10*ROW('Hygiene Data'!E16)),NA())</f>
        <v>#N/A</v>
      </c>
      <c r="BF22" s="90" t="e">
        <f ca="true">+IF(AND(ISNUMBER(OFFSET('Hygiene Data'!$F$5,0,10*ROW('Hygiene Data'!F16))),'Data Summary'!DU22="Yes"),OFFSET('Hygiene Data'!$F$5,0,10*ROW('Hygiene Data'!F16)),NA())</f>
        <v>#N/A</v>
      </c>
      <c r="BG22" s="90" t="e">
        <f ca="true">+IF(AND(ISNUMBER(OFFSET('Hygiene Data'!$F$7,0,10*ROW('Hygiene Data'!F16))),'Data Summary'!DV22="Yes"),OFFSET('Hygiene Data'!$F$7,0,10*ROW('Hygiene Data'!F16)),NA())</f>
        <v>#N/A</v>
      </c>
      <c r="BH22" s="90" t="e">
        <f ca="true">+IF(AND(ISNUMBER(OFFSET('Hygiene Data'!$F$9,0,10*ROW('Hygiene Data'!F16))),'Data Summary'!DW22="Yes"),OFFSET('Hygiene Data'!$F$9,0,10*ROW('Hygiene Data'!F16)),NA())</f>
        <v>#N/A</v>
      </c>
      <c r="BI22" s="90" t="e">
        <f ca="true">+IF(AND(ISNUMBER(OFFSET('Hygiene Data'!$G$5,0,10*ROW('Hygiene Data'!G16))),'Data Summary'!DX22="Yes"),OFFSET('Hygiene Data'!$G$5,0,10*ROW('Hygiene Data'!G16)),NA())</f>
        <v>#N/A</v>
      </c>
      <c r="BJ22" s="90" t="e">
        <f ca="true">+IF(AND(ISNUMBER(OFFSET('Hygiene Data'!$G$7,0,10*ROW('Hygiene Data'!G16))),'Data Summary'!DY22="Yes"),OFFSET('Hygiene Data'!$G$7,0,10*ROW('Hygiene Data'!G16)),NA())</f>
        <v>#N/A</v>
      </c>
      <c r="BK22" s="90" t="e">
        <f ca="true">+IF(AND(ISNUMBER(OFFSET('Hygiene Data'!$G$9,0,10*ROW('Hygiene Data'!G16))),'Data Summary'!DZ22="Yes"),OFFSET('Hygiene Data'!$G$9,0,10*ROW('Hygiene Data'!G16)),NA())</f>
        <v>#N/A</v>
      </c>
      <c r="BL22" s="90" t="e">
        <f ca="true">+IF(AND(ISNUMBER(OFFSET('Hygiene Data'!$H$5,0,10*ROW('Hygiene Data'!H16))),'Data Summary'!EA22="Yes"),OFFSET('Hygiene Data'!$H$5,0,10*ROW('Hygiene Data'!H16)),NA())</f>
        <v>#N/A</v>
      </c>
      <c r="BM22" s="90" t="e">
        <f ca="true">+IF(AND(ISNUMBER(OFFSET('Hygiene Data'!$H$7,0,10*ROW('Hygiene Data'!H16))),'Data Summary'!EB22="Yes"),OFFSET('Hygiene Data'!$H$7,0,10*ROW('Hygiene Data'!H16)),NA())</f>
        <v>#N/A</v>
      </c>
      <c r="BN22" s="90">
        <f ca="true">+IF(AND(ISNUMBER(OFFSET('Hygiene Data'!$H$9,0,10*ROW('Hygiene Data'!H16))),'Data Summary'!EC22="Yes"),OFFSET('Hygiene Data'!$H$9,0,10*ROW('Hygiene Data'!H16)),NA())</f>
        <v>90.6</v>
      </c>
      <c r="BO22" s="90" t="e">
        <f ca="true">+IF(AND(ISNUMBER(OFFSET('Hygiene Data'!$I$5,0,10*ROW('Hygiene Data'!I16))),'Data Summary'!ED22="Yes"),OFFSET('Hygiene Data'!$I$5,0,10*ROW('Hygiene Data'!I16)),NA())</f>
        <v>#N/A</v>
      </c>
      <c r="BP22" s="90" t="e">
        <f ca="true">+IF(AND(ISNUMBER(OFFSET('Hygiene Data'!$I$7,0,10*ROW('Hygiene Data'!I16))),'Data Summary'!EE22="Yes"),OFFSET('Hygiene Data'!$I$7,0,10*ROW('Hygiene Data'!I16)),NA())</f>
        <v>#N/A</v>
      </c>
      <c r="BQ22" s="90">
        <f ca="true">+IF(AND(ISNUMBER(OFFSET('Hygiene Data'!$I$9,0,10*ROW('Hygiene Data'!I16))),'Data Summary'!EF22="Yes"),OFFSET('Hygiene Data'!$I$9,0,10*ROW('Hygiene Data'!I16)),NA())</f>
        <v>87.297395652035078</v>
      </c>
    </row>
    <row xmlns:x14ac="http://schemas.microsoft.com/office/spreadsheetml/2009/9/ac" r="23" x14ac:dyDescent="0.2">
      <c r="A23" s="324" t="str">
        <f ca="true">+RIGHT('Data Summary'!A23,LEN('Data Summary'!A23)-9)</f>
        <v>TSA</v>
      </c>
      <c r="B23" s="32" t="str">
        <f ca="true">+IF(ISTEXT('Data Summary'!B23),'Data Summary'!B23,"")</f>
        <v>Survey</v>
      </c>
      <c r="C23" s="323">
        <f ca="true">+VALUE('Data Summary'!C23)</f>
        <v>2020</v>
      </c>
      <c r="D23" s="88">
        <f ca="true">+IF(AND(ISNUMBER(OFFSET('Water Data'!$D$4,0,10*ROW('Water Data'!D17))),'Data Summary'!BS23="Yes"),100-OFFSET('Water Data'!$D$4,0,10*ROW('Water Data'!D17)),NA())</f>
        <v>86.920330000000007</v>
      </c>
      <c r="E23" s="88">
        <f ca="true">+IF(AND(ISNUMBER(OFFSET('Water Data'!$D$6,0,10*ROW('Water Data'!D17))),'Data Summary'!BT23="Yes"),OFFSET('Water Data'!$D$6,0,10*ROW('Water Data'!D17)),NA())</f>
        <v>70.61036</v>
      </c>
      <c r="F23" s="88">
        <f ca="true">+IF(AND(ISNUMBER(OFFSET('Water Data'!$D$9,0,10*ROW('Water Data'!D17))),'Data Summary'!BU23="Yes"),OFFSET('Water Data'!$D$9,0,10*ROW('Water Data'!D17)),NA())</f>
        <v>45.682720000000003</v>
      </c>
      <c r="G23" s="88" t="e">
        <f ca="true">+IF(AND(ISNUMBER(OFFSET('Water Data'!$E$4,0,10*ROW('Water Data'!E17))),'Data Summary'!BV23="Yes"),100-OFFSET('Water Data'!$E$4,0,10*ROW('Water Data'!E17)),NA())</f>
        <v>#N/A</v>
      </c>
      <c r="H23" s="88" t="e">
        <f ca="true">+IF(AND(ISNUMBER(OFFSET('Water Data'!$E$6,0,10*ROW('Water Data'!E17))),'Data Summary'!BW23="Yes"),OFFSET('Water Data'!$E$6,0,10*ROW('Water Data'!E17)),NA())</f>
        <v>#N/A</v>
      </c>
      <c r="I23" s="88" t="e">
        <f ca="true">+IF(AND(ISNUMBER(OFFSET('Water Data'!$E$9,0,10*ROW('Water Data'!E17))),'Data Summary'!BX23="Yes"),OFFSET('Water Data'!$E$9,0,10*ROW('Water Data'!E17)),NA())</f>
        <v>#N/A</v>
      </c>
      <c r="J23" s="88" t="e">
        <f ca="true">+IF(AND(ISNUMBER(OFFSET('Water Data'!$F$4,0,10*ROW('Water Data'!F17))),'Data Summary'!BY23="Yes"),100-OFFSET('Water Data'!$F$4,0,10*ROW('Water Data'!F17)),NA())</f>
        <v>#N/A</v>
      </c>
      <c r="K23" s="88" t="e">
        <f ca="true">+IF(AND(ISNUMBER(OFFSET('Water Data'!$F$6,0,10*ROW('Water Data'!F17))),'Data Summary'!BZ23="Yes"),OFFSET('Water Data'!$F$6,0,10*ROW('Water Data'!F17)),NA())</f>
        <v>#N/A</v>
      </c>
      <c r="L23" s="88" t="e">
        <f ca="true">+IF(AND(ISNUMBER(OFFSET('Water Data'!$F$9,0,10*ROW('Water Data'!F17))),'Data Summary'!CA23="Yes"),OFFSET('Water Data'!$F$9,0,10*ROW('Water Data'!F17)),NA())</f>
        <v>#N/A</v>
      </c>
      <c r="M23" s="88" t="e">
        <f ca="true">+IF(AND(ISNUMBER(OFFSET('Water Data'!$G$4,0,10*ROW('Water Data'!G17))),'Data Summary'!CB23="Yes"),100-OFFSET('Water Data'!$G$4,0,10*ROW('Water Data'!G17)),NA())</f>
        <v>#N/A</v>
      </c>
      <c r="N23" s="88" t="e">
        <f ca="true">+IF(AND(ISNUMBER(OFFSET('Water Data'!$G$6,0,10*ROW('Water Data'!G17))),'Data Summary'!CC23="Yes"),OFFSET('Water Data'!$G$6,0,10*ROW('Water Data'!G17)),NA())</f>
        <v>#N/A</v>
      </c>
      <c r="O23" s="88" t="e">
        <f ca="true">+IF(AND(ISNUMBER(OFFSET('Water Data'!$G$9,0,10*ROW('Water Data'!G17))),'Data Summary'!CD23="Yes"),OFFSET('Water Data'!$G$9,0,10*ROW('Water Data'!G17)),NA())</f>
        <v>#N/A</v>
      </c>
      <c r="P23" s="88">
        <f ca="true">+IF(AND(ISNUMBER(OFFSET('Water Data'!$H$4,0,10*ROW('Water Data'!H17))),'Data Summary'!CE23="Yes"),100-OFFSET('Water Data'!$H$4,0,10*ROW('Water Data'!H17)),NA())</f>
        <v>86.514880000000005</v>
      </c>
      <c r="Q23" s="88">
        <f ca="true">+IF(AND(ISNUMBER(OFFSET('Water Data'!$H$6,0,10*ROW('Water Data'!H17))),'Data Summary'!CF23="Yes"),OFFSET('Water Data'!$H$6,0,10*ROW('Water Data'!H17)),NA())</f>
        <v>70.296080000000003</v>
      </c>
      <c r="R23" s="88">
        <f ca="true">+IF(AND(ISNUMBER(OFFSET('Water Data'!$H$9,0,10*ROW('Water Data'!H17))),'Data Summary'!CG23="Yes"),OFFSET('Water Data'!$H$9,0,10*ROW('Water Data'!H17)),NA())</f>
        <v>45.18186</v>
      </c>
      <c r="S23" s="88">
        <f ca="true">+IF(AND(ISNUMBER(OFFSET('Water Data'!$I$4,0,10*ROW('Water Data'!I17))),'Data Summary'!CH23="Yes"),100-OFFSET('Water Data'!$I$4,0,10*ROW('Water Data'!I17)),NA())</f>
        <v>88.747960000000006</v>
      </c>
      <c r="T23" s="88">
        <f ca="true">+IF(AND(ISNUMBER(OFFSET('Water Data'!$I$6,0,10*ROW('Water Data'!I17))),'Data Summary'!CI23="Yes"),OFFSET('Water Data'!$I$6,0,10*ROW('Water Data'!I17)),NA())</f>
        <v>72.027000000000001</v>
      </c>
      <c r="U23" s="88">
        <f ca="true">+IF(AND(ISNUMBER(OFFSET('Water Data'!$I$9,0,10*ROW('Water Data'!I17))),'Data Summary'!CJ23="Yes"),OFFSET('Water Data'!$I$9,0,10*ROW('Water Data'!I17)),NA())</f>
        <v>47.940420000000003</v>
      </c>
      <c r="V23" s="89">
        <f ca="true">+IF(AND(ISNUMBER(OFFSET('Sanitation Data'!$D$4,0,10*ROW('Sanitation Data'!D17))),'Data Summary'!CK23="Yes"),100-OFFSET('Sanitation Data'!$D$4,0,10*ROW('Sanitation Data'!D17)),NA())</f>
        <v>98.899289999999993</v>
      </c>
      <c r="W23" s="89" t="e">
        <f ca="true">+IF(AND(ISNUMBER(OFFSET('Sanitation Data'!$D$6,0,10*ROW('Sanitation Data'!D17))),'Data Summary'!CL23="Yes"),OFFSET('Sanitation Data'!$D$6,0,10*ROW('Sanitation Data'!D17)),NA())</f>
        <v>#N/A</v>
      </c>
      <c r="X23" s="89" t="e">
        <f ca="true">+IF(AND(ISNUMBER(OFFSET('Sanitation Data'!$D$10,0,10*ROW('Sanitation Data'!D17))),'Data Summary'!CM23="Yes"),OFFSET('Sanitation Data'!$D$10,0,10*ROW('Sanitation Data'!D17)),NA())</f>
        <v>#N/A</v>
      </c>
      <c r="Y23" s="89" t="e">
        <f ca="true">+IF(AND(ISNUMBER(OFFSET('Sanitation Data'!$D$11,0,10*ROW('Sanitation Data'!D17))),'Data Summary'!CN23="Yes"),OFFSET('Sanitation Data'!$D$11,0,10*ROW('Sanitation Data'!D17)),NA())</f>
        <v>#N/A</v>
      </c>
      <c r="Z23" s="89">
        <f ca="true">+IF(AND(ISNUMBER(OFFSET('Sanitation Data'!$D$12,0,10*ROW('Sanitation Data'!D17))),'Data Summary'!CO23="Yes"),OFFSET('Sanitation Data'!$D$12,0,10*ROW('Sanitation Data'!D17)),NA())</f>
        <v>67.63991</v>
      </c>
      <c r="AA23" s="89" t="e">
        <f ca="true">+IF(AND(ISNUMBER(OFFSET('Sanitation Data'!$E$4,0,10*ROW('Sanitation Data'!E17))),'Data Summary'!CP23="Yes"),100-OFFSET('Sanitation Data'!$E$4,0,10*ROW('Sanitation Data'!E17)),NA())</f>
        <v>#N/A</v>
      </c>
      <c r="AB23" s="89" t="e">
        <f ca="true">+IF(AND(ISNUMBER(OFFSET('Sanitation Data'!$E$6,0,10*ROW('Sanitation Data'!E17))),'Data Summary'!CQ23="Yes"),OFFSET('Sanitation Data'!$E$6,0,10*ROW('Sanitation Data'!E17)),NA())</f>
        <v>#N/A</v>
      </c>
      <c r="AC23" s="89" t="e">
        <f ca="true">+IF(AND(ISNUMBER(OFFSET('Sanitation Data'!$E$10,0,10*ROW('Sanitation Data'!E17))),'Data Summary'!CR23="Yes"),OFFSET('Sanitation Data'!$E$10,0,10*ROW('Sanitation Data'!E17)),NA())</f>
        <v>#N/A</v>
      </c>
      <c r="AD23" s="89" t="e">
        <f ca="true">+IF(AND(ISNUMBER(OFFSET('Sanitation Data'!$E$11,0,10*ROW('Sanitation Data'!E17))),'Data Summary'!CS23="Yes"),OFFSET('Sanitation Data'!$E$11,0,10*ROW('Sanitation Data'!E17)),NA())</f>
        <v>#N/A</v>
      </c>
      <c r="AE23" s="89" t="e">
        <f ca="true">+IF(AND(ISNUMBER(OFFSET('Sanitation Data'!$E$12,0,10*ROW('Sanitation Data'!E17))),'Data Summary'!CT23="Yes"),OFFSET('Sanitation Data'!$E$12,0,10*ROW('Sanitation Data'!E17)),NA())</f>
        <v>#N/A</v>
      </c>
      <c r="AF23" s="89" t="e">
        <f ca="true">+IF(AND(ISNUMBER(OFFSET('Sanitation Data'!$F$4,0,10*ROW('Sanitation Data'!F17))),'Data Summary'!CU23="Yes"),100-OFFSET('Sanitation Data'!$F$4,0,10*ROW('Sanitation Data'!F17)),NA())</f>
        <v>#N/A</v>
      </c>
      <c r="AG23" s="89" t="e">
        <f ca="true">+IF(AND(ISNUMBER(OFFSET('Sanitation Data'!$F$6,0,10*ROW('Sanitation Data'!F17))),'Data Summary'!CV23="Yes"),OFFSET('Sanitation Data'!$F$6,0,10*ROW('Sanitation Data'!F17)),NA())</f>
        <v>#N/A</v>
      </c>
      <c r="AH23" s="89" t="e">
        <f ca="true">+IF(AND(ISNUMBER(OFFSET('Sanitation Data'!$F$10,0,10*ROW('Sanitation Data'!F17))),'Data Summary'!CW23="Yes"),OFFSET('Sanitation Data'!$F$10,0,10*ROW('Sanitation Data'!F17)),NA())</f>
        <v>#N/A</v>
      </c>
      <c r="AI23" s="89" t="e">
        <f ca="true">+IF(AND(ISNUMBER(OFFSET('Sanitation Data'!$F$11,0,10*ROW('Sanitation Data'!F17))),'Data Summary'!CX23="Yes"),OFFSET('Sanitation Data'!$F$11,0,10*ROW('Sanitation Data'!F17)),NA())</f>
        <v>#N/A</v>
      </c>
      <c r="AJ23" s="89" t="e">
        <f ca="true">+IF(AND(ISNUMBER(OFFSET('Sanitation Data'!$F$12,0,10*ROW('Sanitation Data'!F17))),'Data Summary'!CY23="Yes"),OFFSET('Sanitation Data'!$F$12,0,10*ROW('Sanitation Data'!F17)),NA())</f>
        <v>#N/A</v>
      </c>
      <c r="AK23" s="89" t="e">
        <f ca="true">+IF(AND(ISNUMBER(OFFSET('Sanitation Data'!$G$4,0,10*ROW('Sanitation Data'!G17))),'Data Summary'!CZ23="Yes"),100-OFFSET('Sanitation Data'!$G$4,0,10*ROW('Sanitation Data'!G17)),NA())</f>
        <v>#N/A</v>
      </c>
      <c r="AL23" s="89" t="e">
        <f ca="true">+IF(AND(ISNUMBER(OFFSET('Sanitation Data'!$G$6,0,10*ROW('Sanitation Data'!G17))),'Data Summary'!DA23="Yes"),OFFSET('Sanitation Data'!$G$6,0,10*ROW('Sanitation Data'!G17)),NA())</f>
        <v>#N/A</v>
      </c>
      <c r="AM23" s="89" t="e">
        <f ca="true">+IF(AND(ISNUMBER(OFFSET('Sanitation Data'!$G$10,0,10*ROW('Sanitation Data'!G17))),'Data Summary'!DB23="Yes"),OFFSET('Sanitation Data'!$G$10,0,10*ROW('Sanitation Data'!G17)),NA())</f>
        <v>#N/A</v>
      </c>
      <c r="AN23" s="89" t="e">
        <f ca="true">+IF(AND(ISNUMBER(OFFSET('Sanitation Data'!$G$11,0,10*ROW('Sanitation Data'!G17))),'Data Summary'!DC23="Yes"),OFFSET('Sanitation Data'!$G$11,0,10*ROW('Sanitation Data'!G17)),NA())</f>
        <v>#N/A</v>
      </c>
      <c r="AO23" s="89" t="e">
        <f ca="true">+IF(AND(ISNUMBER(OFFSET('Sanitation Data'!$G$12,0,10*ROW('Sanitation Data'!G17))),'Data Summary'!DD23="Yes"),OFFSET('Sanitation Data'!$G$12,0,10*ROW('Sanitation Data'!G17)),NA())</f>
        <v>#N/A</v>
      </c>
      <c r="AP23" s="89">
        <f ca="true">+IF(AND(ISNUMBER(OFFSET('Sanitation Data'!$H$4,0,10*ROW('Sanitation Data'!H17))),'Data Summary'!DE23="Yes"),100-OFFSET('Sanitation Data'!$H$4,0,10*ROW('Sanitation Data'!H17)),NA())</f>
        <v>98.828050000000005</v>
      </c>
      <c r="AQ23" s="89" t="e">
        <f ca="true">+IF(AND(ISNUMBER(OFFSET('Sanitation Data'!$H$6,0,10*ROW('Sanitation Data'!H17))),'Data Summary'!DF23="Yes"),OFFSET('Sanitation Data'!$H$6,0,10*ROW('Sanitation Data'!H17)),NA())</f>
        <v>#N/A</v>
      </c>
      <c r="AR23" s="89" t="e">
        <f ca="true">+IF(AND(ISNUMBER(OFFSET('Sanitation Data'!$H$10,0,10*ROW('Sanitation Data'!H17))),'Data Summary'!DG23="Yes"),OFFSET('Sanitation Data'!$H$10,0,10*ROW('Sanitation Data'!H17)),NA())</f>
        <v>#N/A</v>
      </c>
      <c r="AS23" s="89" t="e">
        <f ca="true">+IF(AND(ISNUMBER(OFFSET('Sanitation Data'!$H$11,0,10*ROW('Sanitation Data'!H17))),'Data Summary'!DH23="Yes"),OFFSET('Sanitation Data'!$H$11,0,10*ROW('Sanitation Data'!H17)),NA())</f>
        <v>#N/A</v>
      </c>
      <c r="AT23" s="89">
        <f ca="true">+IF(AND(ISNUMBER(OFFSET('Sanitation Data'!$H$12,0,10*ROW('Sanitation Data'!H17))),'Data Summary'!DI23="Yes"),OFFSET('Sanitation Data'!$H$12,0,10*ROW('Sanitation Data'!H17)),NA())</f>
        <v>63.661940000000001</v>
      </c>
      <c r="AU23" s="89">
        <f ca="true">+IF(AND(ISNUMBER(OFFSET('Sanitation Data'!$I$4,0,10*ROW('Sanitation Data'!I17))),'Data Summary'!DJ23="Yes"),100-OFFSET('Sanitation Data'!$I$4,0,10*ROW('Sanitation Data'!I17)),NA())</f>
        <v>99.220389999999995</v>
      </c>
      <c r="AV23" s="89" t="e">
        <f ca="true">+IF(AND(ISNUMBER(OFFSET('Sanitation Data'!$I$6,0,10*ROW('Sanitation Data'!I17))),'Data Summary'!DK23="Yes"),OFFSET('Sanitation Data'!$I$6,0,10*ROW('Sanitation Data'!I17)),NA())</f>
        <v>#N/A</v>
      </c>
      <c r="AW23" s="89" t="e">
        <f ca="true">+IF(AND(ISNUMBER(OFFSET('Sanitation Data'!$I$10,0,10*ROW('Sanitation Data'!I17))),'Data Summary'!DL23="Yes"),OFFSET('Sanitation Data'!$I$10,0,10*ROW('Sanitation Data'!I17)),NA())</f>
        <v>#N/A</v>
      </c>
      <c r="AX23" s="89" t="e">
        <f ca="true">+IF(AND(ISNUMBER(OFFSET('Sanitation Data'!$I$11,0,10*ROW('Sanitation Data'!I17))),'Data Summary'!DM23="Yes"),OFFSET('Sanitation Data'!$I$11,0,10*ROW('Sanitation Data'!I17)),NA())</f>
        <v>#N/A</v>
      </c>
      <c r="AY23" s="89">
        <f ca="true">+IF(AND(ISNUMBER(OFFSET('Sanitation Data'!$I$12,0,10*ROW('Sanitation Data'!I17))),'Data Summary'!DN23="Yes"),OFFSET('Sanitation Data'!$I$12,0,10*ROW('Sanitation Data'!I17)),NA())</f>
        <v>85.571330000000003</v>
      </c>
      <c r="AZ23" s="90">
        <f ca="true">+IF(AND(ISNUMBER(OFFSET('Hygiene Data'!$D$5,0,10*ROW('Hygiene Data'!D17))),'Data Summary'!DO23="Yes"),OFFSET('Hygiene Data'!$D$5,0,10*ROW('Hygiene Data'!D17)),NA())</f>
        <v>90.945009999999996</v>
      </c>
      <c r="BA23" s="90">
        <f ca="true">+IF(AND(ISNUMBER(OFFSET('Hygiene Data'!$D$7,0,10*ROW('Hygiene Data'!D17))),'Data Summary'!DP23="Yes"),OFFSET('Hygiene Data'!$D$7,0,10*ROW('Hygiene Data'!D17)),NA())</f>
        <v>73.551220000000001</v>
      </c>
      <c r="BB23" s="90">
        <f ca="true">+IF(AND(ISNUMBER(OFFSET('Hygiene Data'!$D$9,0,10*ROW('Hygiene Data'!D17))),'Data Summary'!DQ23="Yes"),OFFSET('Hygiene Data'!$D$9,0,10*ROW('Hygiene Data'!D17)),NA())</f>
        <v>59.83775</v>
      </c>
      <c r="BC23" s="90" t="e">
        <f ca="true">+IF(AND(ISNUMBER(OFFSET('Hygiene Data'!$E$5,0,10*ROW('Hygiene Data'!E17))),'Data Summary'!DR23="Yes"),OFFSET('Hygiene Data'!$E$5,0,10*ROW('Hygiene Data'!E17)),NA())</f>
        <v>#N/A</v>
      </c>
      <c r="BD23" s="90" t="e">
        <f ca="true">+IF(AND(ISNUMBER(OFFSET('Hygiene Data'!$E$7,0,10*ROW('Hygiene Data'!E17))),'Data Summary'!DS23="Yes"),OFFSET('Hygiene Data'!$E$7,0,10*ROW('Hygiene Data'!E17)),NA())</f>
        <v>#N/A</v>
      </c>
      <c r="BE23" s="90" t="e">
        <f ca="true">+IF(AND(ISNUMBER(OFFSET('Hygiene Data'!$E$9,0,10*ROW('Hygiene Data'!E17))),'Data Summary'!DT23="Yes"),OFFSET('Hygiene Data'!$E$9,0,10*ROW('Hygiene Data'!E17)),NA())</f>
        <v>#N/A</v>
      </c>
      <c r="BF23" s="90" t="e">
        <f ca="true">+IF(AND(ISNUMBER(OFFSET('Hygiene Data'!$F$5,0,10*ROW('Hygiene Data'!F17))),'Data Summary'!DU23="Yes"),OFFSET('Hygiene Data'!$F$5,0,10*ROW('Hygiene Data'!F17)),NA())</f>
        <v>#N/A</v>
      </c>
      <c r="BG23" s="90" t="e">
        <f ca="true">+IF(AND(ISNUMBER(OFFSET('Hygiene Data'!$F$7,0,10*ROW('Hygiene Data'!F17))),'Data Summary'!DV23="Yes"),OFFSET('Hygiene Data'!$F$7,0,10*ROW('Hygiene Data'!F17)),NA())</f>
        <v>#N/A</v>
      </c>
      <c r="BH23" s="90" t="e">
        <f ca="true">+IF(AND(ISNUMBER(OFFSET('Hygiene Data'!$F$9,0,10*ROW('Hygiene Data'!F17))),'Data Summary'!DW23="Yes"),OFFSET('Hygiene Data'!$F$9,0,10*ROW('Hygiene Data'!F17)),NA())</f>
        <v>#N/A</v>
      </c>
      <c r="BI23" s="90" t="e">
        <f ca="true">+IF(AND(ISNUMBER(OFFSET('Hygiene Data'!$G$5,0,10*ROW('Hygiene Data'!G17))),'Data Summary'!DX23="Yes"),OFFSET('Hygiene Data'!$G$5,0,10*ROW('Hygiene Data'!G17)),NA())</f>
        <v>#N/A</v>
      </c>
      <c r="BJ23" s="90" t="e">
        <f ca="true">+IF(AND(ISNUMBER(OFFSET('Hygiene Data'!$G$7,0,10*ROW('Hygiene Data'!G17))),'Data Summary'!DY23="Yes"),OFFSET('Hygiene Data'!$G$7,0,10*ROW('Hygiene Data'!G17)),NA())</f>
        <v>#N/A</v>
      </c>
      <c r="BK23" s="90" t="e">
        <f ca="true">+IF(AND(ISNUMBER(OFFSET('Hygiene Data'!$G$9,0,10*ROW('Hygiene Data'!G17))),'Data Summary'!DZ23="Yes"),OFFSET('Hygiene Data'!$G$9,0,10*ROW('Hygiene Data'!G17)),NA())</f>
        <v>#N/A</v>
      </c>
      <c r="BL23" s="90">
        <f ca="true">+IF(AND(ISNUMBER(OFFSET('Hygiene Data'!$H$5,0,10*ROW('Hygiene Data'!H17))),'Data Summary'!EA23="Yes"),OFFSET('Hygiene Data'!$H$5,0,10*ROW('Hygiene Data'!H17)),NA())</f>
        <v>90.766409999999993</v>
      </c>
      <c r="BM23" s="90">
        <f ca="true">+IF(AND(ISNUMBER(OFFSET('Hygiene Data'!$H$7,0,10*ROW('Hygiene Data'!H17))),'Data Summary'!EB23="Yes"),OFFSET('Hygiene Data'!$H$7,0,10*ROW('Hygiene Data'!H17)),NA())</f>
        <v>73.424710000000005</v>
      </c>
      <c r="BN23" s="90">
        <f ca="true">+IF(AND(ISNUMBER(OFFSET('Hygiene Data'!$H$9,0,10*ROW('Hygiene Data'!H17))),'Data Summary'!EC23="Yes"),OFFSET('Hygiene Data'!$H$9,0,10*ROW('Hygiene Data'!H17)),NA())</f>
        <v>61.016030000000001</v>
      </c>
      <c r="BO23" s="90">
        <f ca="true">+IF(AND(ISNUMBER(OFFSET('Hygiene Data'!$I$5,0,10*ROW('Hygiene Data'!I17))),'Data Summary'!ED23="Yes"),OFFSET('Hygiene Data'!$I$5,0,10*ROW('Hygiene Data'!I17)),NA())</f>
        <v>91.750060000000005</v>
      </c>
      <c r="BP23" s="90">
        <f ca="true">+IF(AND(ISNUMBER(OFFSET('Hygiene Data'!$I$7,0,10*ROW('Hygiene Data'!I17))),'Data Summary'!EE23="Yes"),OFFSET('Hygiene Data'!$I$7,0,10*ROW('Hygiene Data'!I17)),NA())</f>
        <v>74.121480000000005</v>
      </c>
      <c r="BQ23" s="90">
        <f ca="true">+IF(AND(ISNUMBER(OFFSET('Hygiene Data'!$I$9,0,10*ROW('Hygiene Data'!I17))),'Data Summary'!EF23="Yes"),OFFSET('Hygiene Data'!$I$9,0,10*ROW('Hygiene Data'!I17)),NA())</f>
        <v>54.526409999999998</v>
      </c>
    </row>
    <row xmlns:x14ac="http://schemas.microsoft.com/office/spreadsheetml/2009/9/ac" r="24" x14ac:dyDescent="0.2">
      <c r="A24" s="324" t="str">
        <f ca="true">+RIGHT('Data Summary'!A24,LEN('Data Summary'!A24)-9)</f>
        <v>TSA</v>
      </c>
      <c r="B24" s="32" t="str">
        <f ca="true">+IF(ISTEXT('Data Summary'!B24),'Data Summary'!B24,"")</f>
        <v>Survey</v>
      </c>
      <c r="C24" s="323">
        <f ca="true">+VALUE('Data Summary'!C24)</f>
        <v>2021</v>
      </c>
      <c r="D24" s="88">
        <f ca="true">+IF(AND(ISNUMBER(OFFSET('Water Data'!$D$4,0,10*ROW('Water Data'!D18))),'Data Summary'!BS24="Yes"),100-OFFSET('Water Data'!$D$4,0,10*ROW('Water Data'!D18)),NA())</f>
        <v>85.362620000000007</v>
      </c>
      <c r="E24" s="88">
        <f ca="true">+IF(AND(ISNUMBER(OFFSET('Water Data'!$D$6,0,10*ROW('Water Data'!D18))),'Data Summary'!BT24="Yes"),OFFSET('Water Data'!$D$6,0,10*ROW('Water Data'!D18)),NA())</f>
        <v>77.14179</v>
      </c>
      <c r="F24" s="88">
        <f ca="true">+IF(AND(ISNUMBER(OFFSET('Water Data'!$D$9,0,10*ROW('Water Data'!D18))),'Data Summary'!BU24="Yes"),OFFSET('Water Data'!$D$9,0,10*ROW('Water Data'!D18)),NA())</f>
        <v>51.137520000000002</v>
      </c>
      <c r="G24" s="88" t="e">
        <f ca="true">+IF(AND(ISNUMBER(OFFSET('Water Data'!$E$4,0,10*ROW('Water Data'!E18))),'Data Summary'!BV24="Yes"),100-OFFSET('Water Data'!$E$4,0,10*ROW('Water Data'!E18)),NA())</f>
        <v>#N/A</v>
      </c>
      <c r="H24" s="88" t="e">
        <f ca="true">+IF(AND(ISNUMBER(OFFSET('Water Data'!$E$6,0,10*ROW('Water Data'!E18))),'Data Summary'!BW24="Yes"),OFFSET('Water Data'!$E$6,0,10*ROW('Water Data'!E18)),NA())</f>
        <v>#N/A</v>
      </c>
      <c r="I24" s="88" t="e">
        <f ca="true">+IF(AND(ISNUMBER(OFFSET('Water Data'!$E$9,0,10*ROW('Water Data'!E18))),'Data Summary'!BX24="Yes"),OFFSET('Water Data'!$E$9,0,10*ROW('Water Data'!E18)),NA())</f>
        <v>#N/A</v>
      </c>
      <c r="J24" s="88" t="e">
        <f ca="true">+IF(AND(ISNUMBER(OFFSET('Water Data'!$F$4,0,10*ROW('Water Data'!F18))),'Data Summary'!BY24="Yes"),100-OFFSET('Water Data'!$F$4,0,10*ROW('Water Data'!F18)),NA())</f>
        <v>#N/A</v>
      </c>
      <c r="K24" s="88" t="e">
        <f ca="true">+IF(AND(ISNUMBER(OFFSET('Water Data'!$F$6,0,10*ROW('Water Data'!F18))),'Data Summary'!BZ24="Yes"),OFFSET('Water Data'!$F$6,0,10*ROW('Water Data'!F18)),NA())</f>
        <v>#N/A</v>
      </c>
      <c r="L24" s="88" t="e">
        <f ca="true">+IF(AND(ISNUMBER(OFFSET('Water Data'!$F$9,0,10*ROW('Water Data'!F18))),'Data Summary'!CA24="Yes"),OFFSET('Water Data'!$F$9,0,10*ROW('Water Data'!F18)),NA())</f>
        <v>#N/A</v>
      </c>
      <c r="M24" s="88" t="e">
        <f ca="true">+IF(AND(ISNUMBER(OFFSET('Water Data'!$G$4,0,10*ROW('Water Data'!G18))),'Data Summary'!CB24="Yes"),100-OFFSET('Water Data'!$G$4,0,10*ROW('Water Data'!G18)),NA())</f>
        <v>#N/A</v>
      </c>
      <c r="N24" s="88" t="e">
        <f ca="true">+IF(AND(ISNUMBER(OFFSET('Water Data'!$G$6,0,10*ROW('Water Data'!G18))),'Data Summary'!CC24="Yes"),OFFSET('Water Data'!$G$6,0,10*ROW('Water Data'!G18)),NA())</f>
        <v>#N/A</v>
      </c>
      <c r="O24" s="88" t="e">
        <f ca="true">+IF(AND(ISNUMBER(OFFSET('Water Data'!$G$9,0,10*ROW('Water Data'!G18))),'Data Summary'!CD24="Yes"),OFFSET('Water Data'!$G$9,0,10*ROW('Water Data'!G18)),NA())</f>
        <v>#N/A</v>
      </c>
      <c r="P24" s="88">
        <f ca="true">+IF(AND(ISNUMBER(OFFSET('Water Data'!$H$4,0,10*ROW('Water Data'!H18))),'Data Summary'!CE24="Yes"),100-OFFSET('Water Data'!$H$4,0,10*ROW('Water Data'!H18)),NA())</f>
        <v>84.817260000000005</v>
      </c>
      <c r="Q24" s="88">
        <f ca="true">+IF(AND(ISNUMBER(OFFSET('Water Data'!$H$6,0,10*ROW('Water Data'!H18))),'Data Summary'!CF24="Yes"),OFFSET('Water Data'!$H$6,0,10*ROW('Water Data'!H18)),NA())</f>
        <v>76.905529999999999</v>
      </c>
      <c r="R24" s="88">
        <f ca="true">+IF(AND(ISNUMBER(OFFSET('Water Data'!$H$9,0,10*ROW('Water Data'!H18))),'Data Summary'!CG24="Yes"),OFFSET('Water Data'!$H$9,0,10*ROW('Water Data'!H18)),NA())</f>
        <v>50.730429999999998</v>
      </c>
      <c r="S24" s="88">
        <f ca="true">+IF(AND(ISNUMBER(OFFSET('Water Data'!$I$4,0,10*ROW('Water Data'!I18))),'Data Summary'!CH24="Yes"),100-OFFSET('Water Data'!$I$4,0,10*ROW('Water Data'!I18)),NA())</f>
        <v>87.675250000000005</v>
      </c>
      <c r="T24" s="88">
        <f ca="true">+IF(AND(ISNUMBER(OFFSET('Water Data'!$I$6,0,10*ROW('Water Data'!I18))),'Data Summary'!CI24="Yes"),OFFSET('Water Data'!$I$6,0,10*ROW('Water Data'!I18)),NA())</f>
        <v>78.143680000000003</v>
      </c>
      <c r="U24" s="88">
        <f ca="true">+IF(AND(ISNUMBER(OFFSET('Water Data'!$I$9,0,10*ROW('Water Data'!I18))),'Data Summary'!CJ24="Yes"),OFFSET('Water Data'!$I$9,0,10*ROW('Water Data'!I18)),NA())</f>
        <v>52.863819999999997</v>
      </c>
      <c r="V24" s="89">
        <f ca="true">+IF(AND(ISNUMBER(OFFSET('Sanitation Data'!$D$4,0,10*ROW('Sanitation Data'!D18))),'Data Summary'!CK24="Yes"),100-OFFSET('Sanitation Data'!$D$4,0,10*ROW('Sanitation Data'!D18)),NA())</f>
        <v>98.313940000000002</v>
      </c>
      <c r="W24" s="89" t="e">
        <f ca="true">+IF(AND(ISNUMBER(OFFSET('Sanitation Data'!$D$6,0,10*ROW('Sanitation Data'!D18))),'Data Summary'!CL24="Yes"),OFFSET('Sanitation Data'!$D$6,0,10*ROW('Sanitation Data'!D18)),NA())</f>
        <v>#N/A</v>
      </c>
      <c r="X24" s="89" t="e">
        <f ca="true">+IF(AND(ISNUMBER(OFFSET('Sanitation Data'!$D$10,0,10*ROW('Sanitation Data'!D18))),'Data Summary'!CM24="Yes"),OFFSET('Sanitation Data'!$D$10,0,10*ROW('Sanitation Data'!D18)),NA())</f>
        <v>#N/A</v>
      </c>
      <c r="Y24" s="89" t="e">
        <f ca="true">+IF(AND(ISNUMBER(OFFSET('Sanitation Data'!$D$11,0,10*ROW('Sanitation Data'!D18))),'Data Summary'!CN24="Yes"),OFFSET('Sanitation Data'!$D$11,0,10*ROW('Sanitation Data'!D18)),NA())</f>
        <v>#N/A</v>
      </c>
      <c r="Z24" s="89">
        <f ca="true">+IF(AND(ISNUMBER(OFFSET('Sanitation Data'!$D$12,0,10*ROW('Sanitation Data'!D18))),'Data Summary'!CO24="Yes"),OFFSET('Sanitation Data'!$D$12,0,10*ROW('Sanitation Data'!D18)),NA())</f>
        <v>67.904769999999999</v>
      </c>
      <c r="AA24" s="89" t="e">
        <f ca="true">+IF(AND(ISNUMBER(OFFSET('Sanitation Data'!$E$4,0,10*ROW('Sanitation Data'!E18))),'Data Summary'!CP24="Yes"),100-OFFSET('Sanitation Data'!$E$4,0,10*ROW('Sanitation Data'!E18)),NA())</f>
        <v>#N/A</v>
      </c>
      <c r="AB24" s="89" t="e">
        <f ca="true">+IF(AND(ISNUMBER(OFFSET('Sanitation Data'!$E$6,0,10*ROW('Sanitation Data'!E18))),'Data Summary'!CQ24="Yes"),OFFSET('Sanitation Data'!$E$6,0,10*ROW('Sanitation Data'!E18)),NA())</f>
        <v>#N/A</v>
      </c>
      <c r="AC24" s="89" t="e">
        <f ca="true">+IF(AND(ISNUMBER(OFFSET('Sanitation Data'!$E$10,0,10*ROW('Sanitation Data'!E18))),'Data Summary'!CR24="Yes"),OFFSET('Sanitation Data'!$E$10,0,10*ROW('Sanitation Data'!E18)),NA())</f>
        <v>#N/A</v>
      </c>
      <c r="AD24" s="89" t="e">
        <f ca="true">+IF(AND(ISNUMBER(OFFSET('Sanitation Data'!$E$11,0,10*ROW('Sanitation Data'!E18))),'Data Summary'!CS24="Yes"),OFFSET('Sanitation Data'!$E$11,0,10*ROW('Sanitation Data'!E18)),NA())</f>
        <v>#N/A</v>
      </c>
      <c r="AE24" s="89" t="e">
        <f ca="true">+IF(AND(ISNUMBER(OFFSET('Sanitation Data'!$E$12,0,10*ROW('Sanitation Data'!E18))),'Data Summary'!CT24="Yes"),OFFSET('Sanitation Data'!$E$12,0,10*ROW('Sanitation Data'!E18)),NA())</f>
        <v>#N/A</v>
      </c>
      <c r="AF24" s="89" t="e">
        <f ca="true">+IF(AND(ISNUMBER(OFFSET('Sanitation Data'!$F$4,0,10*ROW('Sanitation Data'!F18))),'Data Summary'!CU24="Yes"),100-OFFSET('Sanitation Data'!$F$4,0,10*ROW('Sanitation Data'!F18)),NA())</f>
        <v>#N/A</v>
      </c>
      <c r="AG24" s="89" t="e">
        <f ca="true">+IF(AND(ISNUMBER(OFFSET('Sanitation Data'!$F$6,0,10*ROW('Sanitation Data'!F18))),'Data Summary'!CV24="Yes"),OFFSET('Sanitation Data'!$F$6,0,10*ROW('Sanitation Data'!F18)),NA())</f>
        <v>#N/A</v>
      </c>
      <c r="AH24" s="89" t="e">
        <f ca="true">+IF(AND(ISNUMBER(OFFSET('Sanitation Data'!$F$10,0,10*ROW('Sanitation Data'!F18))),'Data Summary'!CW24="Yes"),OFFSET('Sanitation Data'!$F$10,0,10*ROW('Sanitation Data'!F18)),NA())</f>
        <v>#N/A</v>
      </c>
      <c r="AI24" s="89" t="e">
        <f ca="true">+IF(AND(ISNUMBER(OFFSET('Sanitation Data'!$F$11,0,10*ROW('Sanitation Data'!F18))),'Data Summary'!CX24="Yes"),OFFSET('Sanitation Data'!$F$11,0,10*ROW('Sanitation Data'!F18)),NA())</f>
        <v>#N/A</v>
      </c>
      <c r="AJ24" s="89" t="e">
        <f ca="true">+IF(AND(ISNUMBER(OFFSET('Sanitation Data'!$F$12,0,10*ROW('Sanitation Data'!F18))),'Data Summary'!CY24="Yes"),OFFSET('Sanitation Data'!$F$12,0,10*ROW('Sanitation Data'!F18)),NA())</f>
        <v>#N/A</v>
      </c>
      <c r="AK24" s="89" t="e">
        <f ca="true">+IF(AND(ISNUMBER(OFFSET('Sanitation Data'!$G$4,0,10*ROW('Sanitation Data'!G18))),'Data Summary'!CZ24="Yes"),100-OFFSET('Sanitation Data'!$G$4,0,10*ROW('Sanitation Data'!G18)),NA())</f>
        <v>#N/A</v>
      </c>
      <c r="AL24" s="89" t="e">
        <f ca="true">+IF(AND(ISNUMBER(OFFSET('Sanitation Data'!$G$6,0,10*ROW('Sanitation Data'!G18))),'Data Summary'!DA24="Yes"),OFFSET('Sanitation Data'!$G$6,0,10*ROW('Sanitation Data'!G18)),NA())</f>
        <v>#N/A</v>
      </c>
      <c r="AM24" s="89" t="e">
        <f ca="true">+IF(AND(ISNUMBER(OFFSET('Sanitation Data'!$G$10,0,10*ROW('Sanitation Data'!G18))),'Data Summary'!DB24="Yes"),OFFSET('Sanitation Data'!$G$10,0,10*ROW('Sanitation Data'!G18)),NA())</f>
        <v>#N/A</v>
      </c>
      <c r="AN24" s="89" t="e">
        <f ca="true">+IF(AND(ISNUMBER(OFFSET('Sanitation Data'!$G$11,0,10*ROW('Sanitation Data'!G18))),'Data Summary'!DC24="Yes"),OFFSET('Sanitation Data'!$G$11,0,10*ROW('Sanitation Data'!G18)),NA())</f>
        <v>#N/A</v>
      </c>
      <c r="AO24" s="89" t="e">
        <f ca="true">+IF(AND(ISNUMBER(OFFSET('Sanitation Data'!$G$12,0,10*ROW('Sanitation Data'!G18))),'Data Summary'!DD24="Yes"),OFFSET('Sanitation Data'!$G$12,0,10*ROW('Sanitation Data'!G18)),NA())</f>
        <v>#N/A</v>
      </c>
      <c r="AP24" s="89">
        <f ca="true">+IF(AND(ISNUMBER(OFFSET('Sanitation Data'!$H$4,0,10*ROW('Sanitation Data'!H18))),'Data Summary'!DE24="Yes"),100-OFFSET('Sanitation Data'!$H$4,0,10*ROW('Sanitation Data'!H18)),NA())</f>
        <v>98.159819999999996</v>
      </c>
      <c r="AQ24" s="89" t="e">
        <f ca="true">+IF(AND(ISNUMBER(OFFSET('Sanitation Data'!$H$6,0,10*ROW('Sanitation Data'!H18))),'Data Summary'!DF24="Yes"),OFFSET('Sanitation Data'!$H$6,0,10*ROW('Sanitation Data'!H18)),NA())</f>
        <v>#N/A</v>
      </c>
      <c r="AR24" s="89" t="e">
        <f ca="true">+IF(AND(ISNUMBER(OFFSET('Sanitation Data'!$H$10,0,10*ROW('Sanitation Data'!H18))),'Data Summary'!DG24="Yes"),OFFSET('Sanitation Data'!$H$10,0,10*ROW('Sanitation Data'!H18)),NA())</f>
        <v>#N/A</v>
      </c>
      <c r="AS24" s="89" t="e">
        <f ca="true">+IF(AND(ISNUMBER(OFFSET('Sanitation Data'!$H$11,0,10*ROW('Sanitation Data'!H18))),'Data Summary'!DH24="Yes"),OFFSET('Sanitation Data'!$H$11,0,10*ROW('Sanitation Data'!H18)),NA())</f>
        <v>#N/A</v>
      </c>
      <c r="AT24" s="89">
        <f ca="true">+IF(AND(ISNUMBER(OFFSET('Sanitation Data'!$H$12,0,10*ROW('Sanitation Data'!H18))),'Data Summary'!DI24="Yes"),OFFSET('Sanitation Data'!$H$12,0,10*ROW('Sanitation Data'!H18)),NA())</f>
        <v>63.54759</v>
      </c>
      <c r="AU24" s="89">
        <f ca="true">+IF(AND(ISNUMBER(OFFSET('Sanitation Data'!$I$4,0,10*ROW('Sanitation Data'!I18))),'Data Summary'!DJ24="Yes"),100-OFFSET('Sanitation Data'!$I$4,0,10*ROW('Sanitation Data'!I18)),NA())</f>
        <v>98.967500000000001</v>
      </c>
      <c r="AV24" s="89" t="e">
        <f ca="true">+IF(AND(ISNUMBER(OFFSET('Sanitation Data'!$I$6,0,10*ROW('Sanitation Data'!I18))),'Data Summary'!DK24="Yes"),OFFSET('Sanitation Data'!$I$6,0,10*ROW('Sanitation Data'!I18)),NA())</f>
        <v>#N/A</v>
      </c>
      <c r="AW24" s="89" t="e">
        <f ca="true">+IF(AND(ISNUMBER(OFFSET('Sanitation Data'!$I$10,0,10*ROW('Sanitation Data'!I18))),'Data Summary'!DL24="Yes"),OFFSET('Sanitation Data'!$I$10,0,10*ROW('Sanitation Data'!I18)),NA())</f>
        <v>#N/A</v>
      </c>
      <c r="AX24" s="89" t="e">
        <f ca="true">+IF(AND(ISNUMBER(OFFSET('Sanitation Data'!$I$11,0,10*ROW('Sanitation Data'!I18))),'Data Summary'!DM24="Yes"),OFFSET('Sanitation Data'!$I$11,0,10*ROW('Sanitation Data'!I18)),NA())</f>
        <v>#N/A</v>
      </c>
      <c r="AY24" s="89">
        <f ca="true">+IF(AND(ISNUMBER(OFFSET('Sanitation Data'!$I$12,0,10*ROW('Sanitation Data'!I18))),'Data Summary'!DN24="Yes"),OFFSET('Sanitation Data'!$I$12,0,10*ROW('Sanitation Data'!I18)),NA())</f>
        <v>86.381919999999994</v>
      </c>
      <c r="AZ24" s="90">
        <f ca="true">+IF(AND(ISNUMBER(OFFSET('Hygiene Data'!$D$5,0,10*ROW('Hygiene Data'!D18))),'Data Summary'!DO24="Yes"),OFFSET('Hygiene Data'!$D$5,0,10*ROW('Hygiene Data'!D18)),NA())</f>
        <v>93.317989999999995</v>
      </c>
      <c r="BA24" s="90">
        <f ca="true">+IF(AND(ISNUMBER(OFFSET('Hygiene Data'!$D$7,0,10*ROW('Hygiene Data'!D18))),'Data Summary'!DP24="Yes"),OFFSET('Hygiene Data'!$D$7,0,10*ROW('Hygiene Data'!D18)),NA())</f>
        <v>83.693150000000003</v>
      </c>
      <c r="BB24" s="90">
        <f ca="true">+IF(AND(ISNUMBER(OFFSET('Hygiene Data'!$D$9,0,10*ROW('Hygiene Data'!D18))),'Data Summary'!DQ24="Yes"),OFFSET('Hygiene Data'!$D$9,0,10*ROW('Hygiene Data'!D18)),NA())</f>
        <v>74.483090000000004</v>
      </c>
      <c r="BC24" s="90" t="e">
        <f ca="true">+IF(AND(ISNUMBER(OFFSET('Hygiene Data'!$E$5,0,10*ROW('Hygiene Data'!E18))),'Data Summary'!DR24="Yes"),OFFSET('Hygiene Data'!$E$5,0,10*ROW('Hygiene Data'!E18)),NA())</f>
        <v>#N/A</v>
      </c>
      <c r="BD24" s="90" t="e">
        <f ca="true">+IF(AND(ISNUMBER(OFFSET('Hygiene Data'!$E$7,0,10*ROW('Hygiene Data'!E18))),'Data Summary'!DS24="Yes"),OFFSET('Hygiene Data'!$E$7,0,10*ROW('Hygiene Data'!E18)),NA())</f>
        <v>#N/A</v>
      </c>
      <c r="BE24" s="90" t="e">
        <f ca="true">+IF(AND(ISNUMBER(OFFSET('Hygiene Data'!$E$9,0,10*ROW('Hygiene Data'!E18))),'Data Summary'!DT24="Yes"),OFFSET('Hygiene Data'!$E$9,0,10*ROW('Hygiene Data'!E18)),NA())</f>
        <v>#N/A</v>
      </c>
      <c r="BF24" s="90" t="e">
        <f ca="true">+IF(AND(ISNUMBER(OFFSET('Hygiene Data'!$F$5,0,10*ROW('Hygiene Data'!F18))),'Data Summary'!DU24="Yes"),OFFSET('Hygiene Data'!$F$5,0,10*ROW('Hygiene Data'!F18)),NA())</f>
        <v>#N/A</v>
      </c>
      <c r="BG24" s="90" t="e">
        <f ca="true">+IF(AND(ISNUMBER(OFFSET('Hygiene Data'!$F$7,0,10*ROW('Hygiene Data'!F18))),'Data Summary'!DV24="Yes"),OFFSET('Hygiene Data'!$F$7,0,10*ROW('Hygiene Data'!F18)),NA())</f>
        <v>#N/A</v>
      </c>
      <c r="BH24" s="90" t="e">
        <f ca="true">+IF(AND(ISNUMBER(OFFSET('Hygiene Data'!$F$9,0,10*ROW('Hygiene Data'!F18))),'Data Summary'!DW24="Yes"),OFFSET('Hygiene Data'!$F$9,0,10*ROW('Hygiene Data'!F18)),NA())</f>
        <v>#N/A</v>
      </c>
      <c r="BI24" s="90" t="e">
        <f ca="true">+IF(AND(ISNUMBER(OFFSET('Hygiene Data'!$G$5,0,10*ROW('Hygiene Data'!G18))),'Data Summary'!DX24="Yes"),OFFSET('Hygiene Data'!$G$5,0,10*ROW('Hygiene Data'!G18)),NA())</f>
        <v>#N/A</v>
      </c>
      <c r="BJ24" s="90" t="e">
        <f ca="true">+IF(AND(ISNUMBER(OFFSET('Hygiene Data'!$G$7,0,10*ROW('Hygiene Data'!G18))),'Data Summary'!DY24="Yes"),OFFSET('Hygiene Data'!$G$7,0,10*ROW('Hygiene Data'!G18)),NA())</f>
        <v>#N/A</v>
      </c>
      <c r="BK24" s="90" t="e">
        <f ca="true">+IF(AND(ISNUMBER(OFFSET('Hygiene Data'!$G$9,0,10*ROW('Hygiene Data'!G18))),'Data Summary'!DZ24="Yes"),OFFSET('Hygiene Data'!$G$9,0,10*ROW('Hygiene Data'!G18)),NA())</f>
        <v>#N/A</v>
      </c>
      <c r="BL24" s="90">
        <f ca="true">+IF(AND(ISNUMBER(OFFSET('Hygiene Data'!$H$5,0,10*ROW('Hygiene Data'!H18))),'Data Summary'!EA24="Yes"),OFFSET('Hygiene Data'!$H$5,0,10*ROW('Hygiene Data'!H18)),NA())</f>
        <v>92.939160000000001</v>
      </c>
      <c r="BM24" s="90">
        <f ca="true">+IF(AND(ISNUMBER(OFFSET('Hygiene Data'!$H$7,0,10*ROW('Hygiene Data'!H18))),'Data Summary'!EB24="Yes"),OFFSET('Hygiene Data'!$H$7,0,10*ROW('Hygiene Data'!H18)),NA())</f>
        <v>83.630629999999996</v>
      </c>
      <c r="BN24" s="90">
        <f ca="true">+IF(AND(ISNUMBER(OFFSET('Hygiene Data'!$H$9,0,10*ROW('Hygiene Data'!H18))),'Data Summary'!EC24="Yes"),OFFSET('Hygiene Data'!$H$9,0,10*ROW('Hygiene Data'!H18)),NA())</f>
        <v>74.744990000000001</v>
      </c>
      <c r="BO24" s="90">
        <f ca="true">+IF(AND(ISNUMBER(OFFSET('Hygiene Data'!$I$5,0,10*ROW('Hygiene Data'!I18))),'Data Summary'!ED24="Yes"),OFFSET('Hygiene Data'!$I$5,0,10*ROW('Hygiene Data'!I18)),NA())</f>
        <v>94.924459999999996</v>
      </c>
      <c r="BP24" s="90">
        <f ca="true">+IF(AND(ISNUMBER(OFFSET('Hygiene Data'!$I$7,0,10*ROW('Hygiene Data'!I18))),'Data Summary'!EE24="Yes"),OFFSET('Hygiene Data'!$I$7,0,10*ROW('Hygiene Data'!I18)),NA())</f>
        <v>83.958269999999999</v>
      </c>
      <c r="BQ24" s="90">
        <f ca="true">+IF(AND(ISNUMBER(OFFSET('Hygiene Data'!$I$9,0,10*ROW('Hygiene Data'!I18))),'Data Summary'!EF24="Yes"),OFFSET('Hygiene Data'!$I$9,0,10*ROW('Hygiene Data'!I18)),NA())</f>
        <v>73.372460000000004</v>
      </c>
    </row>
    <row xmlns:x14ac="http://schemas.microsoft.com/office/spreadsheetml/2009/9/ac" r="25" x14ac:dyDescent="0.2">
      <c r="A25" s="324" t="str">
        <f ca="true">+RIGHT('Data Summary'!A25,LEN('Data Summary'!A25)-9)</f>
        <v>UIS</v>
      </c>
      <c r="B25" s="32" t="str">
        <f ca="true">+IF(ISTEXT('Data Summary'!B25),'Data Summary'!B25,"")</f>
        <v>Other</v>
      </c>
      <c r="C25" s="323">
        <f ca="true">+VALUE('Data Summary'!C25)</f>
        <v>2021</v>
      </c>
      <c r="D25" s="88" t="e">
        <f ca="true">+IF(AND(ISNUMBER(OFFSET('Water Data'!$D$4,0,10*ROW('Water Data'!D19))),'Data Summary'!BS25="Yes"),100-OFFSET('Water Data'!$D$4,0,10*ROW('Water Data'!D19)),NA())</f>
        <v>#N/A</v>
      </c>
      <c r="E25" s="88" t="e">
        <f ca="true">+IF(AND(ISNUMBER(OFFSET('Water Data'!$D$6,0,10*ROW('Water Data'!D19))),'Data Summary'!BT25="Yes"),OFFSET('Water Data'!$D$6,0,10*ROW('Water Data'!D19)),NA())</f>
        <v>#N/A</v>
      </c>
      <c r="F25" s="88" t="e">
        <f ca="true">+IF(AND(ISNUMBER(OFFSET('Water Data'!$D$9,0,10*ROW('Water Data'!D19))),'Data Summary'!BU25="Yes"),OFFSET('Water Data'!$D$9,0,10*ROW('Water Data'!D19)),NA())</f>
        <v>#N/A</v>
      </c>
      <c r="G25" s="88" t="e">
        <f ca="true">+IF(AND(ISNUMBER(OFFSET('Water Data'!$E$4,0,10*ROW('Water Data'!E19))),'Data Summary'!BV25="Yes"),100-OFFSET('Water Data'!$E$4,0,10*ROW('Water Data'!E19)),NA())</f>
        <v>#N/A</v>
      </c>
      <c r="H25" s="88" t="e">
        <f ca="true">+IF(AND(ISNUMBER(OFFSET('Water Data'!$E$6,0,10*ROW('Water Data'!E19))),'Data Summary'!BW25="Yes"),OFFSET('Water Data'!$E$6,0,10*ROW('Water Data'!E19)),NA())</f>
        <v>#N/A</v>
      </c>
      <c r="I25" s="88" t="e">
        <f ca="true">+IF(AND(ISNUMBER(OFFSET('Water Data'!$E$9,0,10*ROW('Water Data'!E19))),'Data Summary'!BX25="Yes"),OFFSET('Water Data'!$E$9,0,10*ROW('Water Data'!E19)),NA())</f>
        <v>#N/A</v>
      </c>
      <c r="J25" s="88" t="e">
        <f ca="true">+IF(AND(ISNUMBER(OFFSET('Water Data'!$F$4,0,10*ROW('Water Data'!F19))),'Data Summary'!BY25="Yes"),100-OFFSET('Water Data'!$F$4,0,10*ROW('Water Data'!F19)),NA())</f>
        <v>#N/A</v>
      </c>
      <c r="K25" s="88" t="e">
        <f ca="true">+IF(AND(ISNUMBER(OFFSET('Water Data'!$F$6,0,10*ROW('Water Data'!F19))),'Data Summary'!BZ25="Yes"),OFFSET('Water Data'!$F$6,0,10*ROW('Water Data'!F19)),NA())</f>
        <v>#N/A</v>
      </c>
      <c r="L25" s="88" t="e">
        <f ca="true">+IF(AND(ISNUMBER(OFFSET('Water Data'!$F$9,0,10*ROW('Water Data'!F19))),'Data Summary'!CA25="Yes"),OFFSET('Water Data'!$F$9,0,10*ROW('Water Data'!F19)),NA())</f>
        <v>#N/A</v>
      </c>
      <c r="M25" s="88" t="e">
        <f ca="true">+IF(AND(ISNUMBER(OFFSET('Water Data'!$G$4,0,10*ROW('Water Data'!G19))),'Data Summary'!CB25="Yes"),100-OFFSET('Water Data'!$G$4,0,10*ROW('Water Data'!G19)),NA())</f>
        <v>#N/A</v>
      </c>
      <c r="N25" s="88" t="e">
        <f ca="true">+IF(AND(ISNUMBER(OFFSET('Water Data'!$G$6,0,10*ROW('Water Data'!G19))),'Data Summary'!CC25="Yes"),OFFSET('Water Data'!$G$6,0,10*ROW('Water Data'!G19)),NA())</f>
        <v>#N/A</v>
      </c>
      <c r="O25" s="88" t="e">
        <f ca="true">+IF(AND(ISNUMBER(OFFSET('Water Data'!$G$9,0,10*ROW('Water Data'!G19))),'Data Summary'!CD25="Yes"),OFFSET('Water Data'!$G$9,0,10*ROW('Water Data'!G19)),NA())</f>
        <v>#N/A</v>
      </c>
      <c r="P25" s="88" t="e">
        <f ca="true">+IF(AND(ISNUMBER(OFFSET('Water Data'!$H$4,0,10*ROW('Water Data'!H19))),'Data Summary'!CE25="Yes"),100-OFFSET('Water Data'!$H$4,0,10*ROW('Water Data'!H19)),NA())</f>
        <v>#N/A</v>
      </c>
      <c r="Q25" s="88" t="e">
        <f ca="true">+IF(AND(ISNUMBER(OFFSET('Water Data'!$H$6,0,10*ROW('Water Data'!H19))),'Data Summary'!CF25="Yes"),OFFSET('Water Data'!$H$6,0,10*ROW('Water Data'!H19)),NA())</f>
        <v>#N/A</v>
      </c>
      <c r="R25" s="88" t="e">
        <f ca="true">+IF(AND(ISNUMBER(OFFSET('Water Data'!$H$9,0,10*ROW('Water Data'!H19))),'Data Summary'!CG25="Yes"),OFFSET('Water Data'!$H$9,0,10*ROW('Water Data'!H19)),NA())</f>
        <v>#N/A</v>
      </c>
      <c r="S25" s="88" t="e">
        <f ca="true">+IF(AND(ISNUMBER(OFFSET('Water Data'!$I$4,0,10*ROW('Water Data'!I19))),'Data Summary'!CH25="Yes"),100-OFFSET('Water Data'!$I$4,0,10*ROW('Water Data'!I19)),NA())</f>
        <v>#N/A</v>
      </c>
      <c r="T25" s="88" t="e">
        <f ca="true">+IF(AND(ISNUMBER(OFFSET('Water Data'!$I$6,0,10*ROW('Water Data'!I19))),'Data Summary'!CI25="Yes"),OFFSET('Water Data'!$I$6,0,10*ROW('Water Data'!I19)),NA())</f>
        <v>#N/A</v>
      </c>
      <c r="U25" s="88" t="e">
        <f ca="true">+IF(AND(ISNUMBER(OFFSET('Water Data'!$I$9,0,10*ROW('Water Data'!I19))),'Data Summary'!CJ25="Yes"),OFFSET('Water Data'!$I$9,0,10*ROW('Water Data'!I19)),NA())</f>
        <v>#N/A</v>
      </c>
      <c r="V25" s="89" t="e">
        <f ca="true">+IF(AND(ISNUMBER(OFFSET('Sanitation Data'!$D$4,0,10*ROW('Sanitation Data'!D19))),'Data Summary'!CK25="Yes"),100-OFFSET('Sanitation Data'!$D$4,0,10*ROW('Sanitation Data'!D19)),NA())</f>
        <v>#N/A</v>
      </c>
      <c r="W25" s="89" t="e">
        <f ca="true">+IF(AND(ISNUMBER(OFFSET('Sanitation Data'!$D$6,0,10*ROW('Sanitation Data'!D19))),'Data Summary'!CL25="Yes"),OFFSET('Sanitation Data'!$D$6,0,10*ROW('Sanitation Data'!D19)),NA())</f>
        <v>#N/A</v>
      </c>
      <c r="X25" s="89" t="e">
        <f ca="true">+IF(AND(ISNUMBER(OFFSET('Sanitation Data'!$D$10,0,10*ROW('Sanitation Data'!D19))),'Data Summary'!CM25="Yes"),OFFSET('Sanitation Data'!$D$10,0,10*ROW('Sanitation Data'!D19)),NA())</f>
        <v>#N/A</v>
      </c>
      <c r="Y25" s="89" t="e">
        <f ca="true">+IF(AND(ISNUMBER(OFFSET('Sanitation Data'!$D$11,0,10*ROW('Sanitation Data'!D19))),'Data Summary'!CN25="Yes"),OFFSET('Sanitation Data'!$D$11,0,10*ROW('Sanitation Data'!D19)),NA())</f>
        <v>#N/A</v>
      </c>
      <c r="Z25" s="89" t="e">
        <f ca="true">+IF(AND(ISNUMBER(OFFSET('Sanitation Data'!$D$12,0,10*ROW('Sanitation Data'!D19))),'Data Summary'!CO25="Yes"),OFFSET('Sanitation Data'!$D$12,0,10*ROW('Sanitation Data'!D19)),NA())</f>
        <v>#N/A</v>
      </c>
      <c r="AA25" s="89" t="e">
        <f ca="true">+IF(AND(ISNUMBER(OFFSET('Sanitation Data'!$E$4,0,10*ROW('Sanitation Data'!E19))),'Data Summary'!CP25="Yes"),100-OFFSET('Sanitation Data'!$E$4,0,10*ROW('Sanitation Data'!E19)),NA())</f>
        <v>#N/A</v>
      </c>
      <c r="AB25" s="89" t="e">
        <f ca="true">+IF(AND(ISNUMBER(OFFSET('Sanitation Data'!$E$6,0,10*ROW('Sanitation Data'!E19))),'Data Summary'!CQ25="Yes"),OFFSET('Sanitation Data'!$E$6,0,10*ROW('Sanitation Data'!E19)),NA())</f>
        <v>#N/A</v>
      </c>
      <c r="AC25" s="89" t="e">
        <f ca="true">+IF(AND(ISNUMBER(OFFSET('Sanitation Data'!$E$10,0,10*ROW('Sanitation Data'!E19))),'Data Summary'!CR25="Yes"),OFFSET('Sanitation Data'!$E$10,0,10*ROW('Sanitation Data'!E19)),NA())</f>
        <v>#N/A</v>
      </c>
      <c r="AD25" s="89" t="e">
        <f ca="true">+IF(AND(ISNUMBER(OFFSET('Sanitation Data'!$E$11,0,10*ROW('Sanitation Data'!E19))),'Data Summary'!CS25="Yes"),OFFSET('Sanitation Data'!$E$11,0,10*ROW('Sanitation Data'!E19)),NA())</f>
        <v>#N/A</v>
      </c>
      <c r="AE25" s="89" t="e">
        <f ca="true">+IF(AND(ISNUMBER(OFFSET('Sanitation Data'!$E$12,0,10*ROW('Sanitation Data'!E19))),'Data Summary'!CT25="Yes"),OFFSET('Sanitation Data'!$E$12,0,10*ROW('Sanitation Data'!E19)),NA())</f>
        <v>#N/A</v>
      </c>
      <c r="AF25" s="89" t="e">
        <f ca="true">+IF(AND(ISNUMBER(OFFSET('Sanitation Data'!$F$4,0,10*ROW('Sanitation Data'!F19))),'Data Summary'!CU25="Yes"),100-OFFSET('Sanitation Data'!$F$4,0,10*ROW('Sanitation Data'!F19)),NA())</f>
        <v>#N/A</v>
      </c>
      <c r="AG25" s="89" t="e">
        <f ca="true">+IF(AND(ISNUMBER(OFFSET('Sanitation Data'!$F$6,0,10*ROW('Sanitation Data'!F19))),'Data Summary'!CV25="Yes"),OFFSET('Sanitation Data'!$F$6,0,10*ROW('Sanitation Data'!F19)),NA())</f>
        <v>#N/A</v>
      </c>
      <c r="AH25" s="89" t="e">
        <f ca="true">+IF(AND(ISNUMBER(OFFSET('Sanitation Data'!$F$10,0,10*ROW('Sanitation Data'!F19))),'Data Summary'!CW25="Yes"),OFFSET('Sanitation Data'!$F$10,0,10*ROW('Sanitation Data'!F19)),NA())</f>
        <v>#N/A</v>
      </c>
      <c r="AI25" s="89" t="e">
        <f ca="true">+IF(AND(ISNUMBER(OFFSET('Sanitation Data'!$F$11,0,10*ROW('Sanitation Data'!F19))),'Data Summary'!CX25="Yes"),OFFSET('Sanitation Data'!$F$11,0,10*ROW('Sanitation Data'!F19)),NA())</f>
        <v>#N/A</v>
      </c>
      <c r="AJ25" s="89" t="e">
        <f ca="true">+IF(AND(ISNUMBER(OFFSET('Sanitation Data'!$F$12,0,10*ROW('Sanitation Data'!F19))),'Data Summary'!CY25="Yes"),OFFSET('Sanitation Data'!$F$12,0,10*ROW('Sanitation Data'!F19)),NA())</f>
        <v>#N/A</v>
      </c>
      <c r="AK25" s="89" t="e">
        <f ca="true">+IF(AND(ISNUMBER(OFFSET('Sanitation Data'!$G$4,0,10*ROW('Sanitation Data'!G19))),'Data Summary'!CZ25="Yes"),100-OFFSET('Sanitation Data'!$G$4,0,10*ROW('Sanitation Data'!G19)),NA())</f>
        <v>#N/A</v>
      </c>
      <c r="AL25" s="89" t="e">
        <f ca="true">+IF(AND(ISNUMBER(OFFSET('Sanitation Data'!$G$6,0,10*ROW('Sanitation Data'!G19))),'Data Summary'!DA25="Yes"),OFFSET('Sanitation Data'!$G$6,0,10*ROW('Sanitation Data'!G19)),NA())</f>
        <v>#N/A</v>
      </c>
      <c r="AM25" s="89" t="e">
        <f ca="true">+IF(AND(ISNUMBER(OFFSET('Sanitation Data'!$G$10,0,10*ROW('Sanitation Data'!G19))),'Data Summary'!DB25="Yes"),OFFSET('Sanitation Data'!$G$10,0,10*ROW('Sanitation Data'!G19)),NA())</f>
        <v>#N/A</v>
      </c>
      <c r="AN25" s="89" t="e">
        <f ca="true">+IF(AND(ISNUMBER(OFFSET('Sanitation Data'!$G$11,0,10*ROW('Sanitation Data'!G19))),'Data Summary'!DC25="Yes"),OFFSET('Sanitation Data'!$G$11,0,10*ROW('Sanitation Data'!G19)),NA())</f>
        <v>#N/A</v>
      </c>
      <c r="AO25" s="89" t="e">
        <f ca="true">+IF(AND(ISNUMBER(OFFSET('Sanitation Data'!$G$12,0,10*ROW('Sanitation Data'!G19))),'Data Summary'!DD25="Yes"),OFFSET('Sanitation Data'!$G$12,0,10*ROW('Sanitation Data'!G19)),NA())</f>
        <v>#N/A</v>
      </c>
      <c r="AP25" s="89" t="e">
        <f ca="true">+IF(AND(ISNUMBER(OFFSET('Sanitation Data'!$H$4,0,10*ROW('Sanitation Data'!H19))),'Data Summary'!DE25="Yes"),100-OFFSET('Sanitation Data'!$H$4,0,10*ROW('Sanitation Data'!H19)),NA())</f>
        <v>#N/A</v>
      </c>
      <c r="AQ25" s="89" t="e">
        <f ca="true">+IF(AND(ISNUMBER(OFFSET('Sanitation Data'!$H$6,0,10*ROW('Sanitation Data'!H19))),'Data Summary'!DF25="Yes"),OFFSET('Sanitation Data'!$H$6,0,10*ROW('Sanitation Data'!H19)),NA())</f>
        <v>#N/A</v>
      </c>
      <c r="AR25" s="89" t="e">
        <f ca="true">+IF(AND(ISNUMBER(OFFSET('Sanitation Data'!$H$10,0,10*ROW('Sanitation Data'!H19))),'Data Summary'!DG25="Yes"),OFFSET('Sanitation Data'!$H$10,0,10*ROW('Sanitation Data'!H19)),NA())</f>
        <v>#N/A</v>
      </c>
      <c r="AS25" s="89" t="e">
        <f ca="true">+IF(AND(ISNUMBER(OFFSET('Sanitation Data'!$H$11,0,10*ROW('Sanitation Data'!H19))),'Data Summary'!DH25="Yes"),OFFSET('Sanitation Data'!$H$11,0,10*ROW('Sanitation Data'!H19)),NA())</f>
        <v>#N/A</v>
      </c>
      <c r="AT25" s="89" t="e">
        <f ca="true">+IF(AND(ISNUMBER(OFFSET('Sanitation Data'!$H$12,0,10*ROW('Sanitation Data'!H19))),'Data Summary'!DI25="Yes"),OFFSET('Sanitation Data'!$H$12,0,10*ROW('Sanitation Data'!H19)),NA())</f>
        <v>#N/A</v>
      </c>
      <c r="AU25" s="89" t="e">
        <f ca="true">+IF(AND(ISNUMBER(OFFSET('Sanitation Data'!$I$4,0,10*ROW('Sanitation Data'!I19))),'Data Summary'!DJ25="Yes"),100-OFFSET('Sanitation Data'!$I$4,0,10*ROW('Sanitation Data'!I19)),NA())</f>
        <v>#N/A</v>
      </c>
      <c r="AV25" s="89" t="e">
        <f ca="true">+IF(AND(ISNUMBER(OFFSET('Sanitation Data'!$I$6,0,10*ROW('Sanitation Data'!I19))),'Data Summary'!DK25="Yes"),OFFSET('Sanitation Data'!$I$6,0,10*ROW('Sanitation Data'!I19)),NA())</f>
        <v>#N/A</v>
      </c>
      <c r="AW25" s="89" t="e">
        <f ca="true">+IF(AND(ISNUMBER(OFFSET('Sanitation Data'!$I$10,0,10*ROW('Sanitation Data'!I19))),'Data Summary'!DL25="Yes"),OFFSET('Sanitation Data'!$I$10,0,10*ROW('Sanitation Data'!I19)),NA())</f>
        <v>#N/A</v>
      </c>
      <c r="AX25" s="89" t="e">
        <f ca="true">+IF(AND(ISNUMBER(OFFSET('Sanitation Data'!$I$11,0,10*ROW('Sanitation Data'!I19))),'Data Summary'!DM25="Yes"),OFFSET('Sanitation Data'!$I$11,0,10*ROW('Sanitation Data'!I19)),NA())</f>
        <v>#N/A</v>
      </c>
      <c r="AY25" s="89" t="e">
        <f ca="true">+IF(AND(ISNUMBER(OFFSET('Sanitation Data'!$I$12,0,10*ROW('Sanitation Data'!I19))),'Data Summary'!DN25="Yes"),OFFSET('Sanitation Data'!$I$12,0,10*ROW('Sanitation Data'!I19)),NA())</f>
        <v>#N/A</v>
      </c>
      <c r="AZ25" s="90" t="e">
        <f ca="true">+IF(AND(ISNUMBER(OFFSET('Hygiene Data'!$D$5,0,10*ROW('Hygiene Data'!D19))),'Data Summary'!DO25="Yes"),OFFSET('Hygiene Data'!$D$5,0,10*ROW('Hygiene Data'!D19)),NA())</f>
        <v>#N/A</v>
      </c>
      <c r="BA25" s="90" t="e">
        <f ca="true">+IF(AND(ISNUMBER(OFFSET('Hygiene Data'!$D$7,0,10*ROW('Hygiene Data'!D19))),'Data Summary'!DP25="Yes"),OFFSET('Hygiene Data'!$D$7,0,10*ROW('Hygiene Data'!D19)),NA())</f>
        <v>#N/A</v>
      </c>
      <c r="BB25" s="90" t="e">
        <f ca="true">+IF(AND(ISNUMBER(OFFSET('Hygiene Data'!$D$9,0,10*ROW('Hygiene Data'!D19))),'Data Summary'!DQ25="Yes"),OFFSET('Hygiene Data'!$D$9,0,10*ROW('Hygiene Data'!D19)),NA())</f>
        <v>#N/A</v>
      </c>
      <c r="BC25" s="90" t="e">
        <f ca="true">+IF(AND(ISNUMBER(OFFSET('Hygiene Data'!$E$5,0,10*ROW('Hygiene Data'!E19))),'Data Summary'!DR25="Yes"),OFFSET('Hygiene Data'!$E$5,0,10*ROW('Hygiene Data'!E19)),NA())</f>
        <v>#N/A</v>
      </c>
      <c r="BD25" s="90" t="e">
        <f ca="true">+IF(AND(ISNUMBER(OFFSET('Hygiene Data'!$E$7,0,10*ROW('Hygiene Data'!E19))),'Data Summary'!DS25="Yes"),OFFSET('Hygiene Data'!$E$7,0,10*ROW('Hygiene Data'!E19)),NA())</f>
        <v>#N/A</v>
      </c>
      <c r="BE25" s="90" t="e">
        <f ca="true">+IF(AND(ISNUMBER(OFFSET('Hygiene Data'!$E$9,0,10*ROW('Hygiene Data'!E19))),'Data Summary'!DT25="Yes"),OFFSET('Hygiene Data'!$E$9,0,10*ROW('Hygiene Data'!E19)),NA())</f>
        <v>#N/A</v>
      </c>
      <c r="BF25" s="90" t="e">
        <f ca="true">+IF(AND(ISNUMBER(OFFSET('Hygiene Data'!$F$5,0,10*ROW('Hygiene Data'!F19))),'Data Summary'!DU25="Yes"),OFFSET('Hygiene Data'!$F$5,0,10*ROW('Hygiene Data'!F19)),NA())</f>
        <v>#N/A</v>
      </c>
      <c r="BG25" s="90" t="e">
        <f ca="true">+IF(AND(ISNUMBER(OFFSET('Hygiene Data'!$F$7,0,10*ROW('Hygiene Data'!F19))),'Data Summary'!DV25="Yes"),OFFSET('Hygiene Data'!$F$7,0,10*ROW('Hygiene Data'!F19)),NA())</f>
        <v>#N/A</v>
      </c>
      <c r="BH25" s="90" t="e">
        <f ca="true">+IF(AND(ISNUMBER(OFFSET('Hygiene Data'!$F$9,0,10*ROW('Hygiene Data'!F19))),'Data Summary'!DW25="Yes"),OFFSET('Hygiene Data'!$F$9,0,10*ROW('Hygiene Data'!F19)),NA())</f>
        <v>#N/A</v>
      </c>
      <c r="BI25" s="90" t="e">
        <f ca="true">+IF(AND(ISNUMBER(OFFSET('Hygiene Data'!$G$5,0,10*ROW('Hygiene Data'!G19))),'Data Summary'!DX25="Yes"),OFFSET('Hygiene Data'!$G$5,0,10*ROW('Hygiene Data'!G19)),NA())</f>
        <v>#N/A</v>
      </c>
      <c r="BJ25" s="90" t="e">
        <f ca="true">+IF(AND(ISNUMBER(OFFSET('Hygiene Data'!$G$7,0,10*ROW('Hygiene Data'!G19))),'Data Summary'!DY25="Yes"),OFFSET('Hygiene Data'!$G$7,0,10*ROW('Hygiene Data'!G19)),NA())</f>
        <v>#N/A</v>
      </c>
      <c r="BK25" s="90" t="e">
        <f ca="true">+IF(AND(ISNUMBER(OFFSET('Hygiene Data'!$G$9,0,10*ROW('Hygiene Data'!G19))),'Data Summary'!DZ25="Yes"),OFFSET('Hygiene Data'!$G$9,0,10*ROW('Hygiene Data'!G19)),NA())</f>
        <v>#N/A</v>
      </c>
      <c r="BL25" s="90" t="e">
        <f ca="true">+IF(AND(ISNUMBER(OFFSET('Hygiene Data'!$H$5,0,10*ROW('Hygiene Data'!H19))),'Data Summary'!EA25="Yes"),OFFSET('Hygiene Data'!$H$5,0,10*ROW('Hygiene Data'!H19)),NA())</f>
        <v>#N/A</v>
      </c>
      <c r="BM25" s="90" t="e">
        <f ca="true">+IF(AND(ISNUMBER(OFFSET('Hygiene Data'!$H$7,0,10*ROW('Hygiene Data'!H19))),'Data Summary'!EB25="Yes"),OFFSET('Hygiene Data'!$H$7,0,10*ROW('Hygiene Data'!H19)),NA())</f>
        <v>#N/A</v>
      </c>
      <c r="BN25" s="90" t="e">
        <f ca="true">+IF(AND(ISNUMBER(OFFSET('Hygiene Data'!$H$9,0,10*ROW('Hygiene Data'!H19))),'Data Summary'!EC25="Yes"),OFFSET('Hygiene Data'!$H$9,0,10*ROW('Hygiene Data'!H19)),NA())</f>
        <v>#N/A</v>
      </c>
      <c r="BO25" s="90" t="e">
        <f ca="true">+IF(AND(ISNUMBER(OFFSET('Hygiene Data'!$I$5,0,10*ROW('Hygiene Data'!I19))),'Data Summary'!ED25="Yes"),OFFSET('Hygiene Data'!$I$5,0,10*ROW('Hygiene Data'!I19)),NA())</f>
        <v>#N/A</v>
      </c>
      <c r="BP25" s="90" t="e">
        <f ca="true">+IF(AND(ISNUMBER(OFFSET('Hygiene Data'!$I$7,0,10*ROW('Hygiene Data'!I19))),'Data Summary'!EE25="Yes"),OFFSET('Hygiene Data'!$I$7,0,10*ROW('Hygiene Data'!I19)),NA())</f>
        <v>#N/A</v>
      </c>
      <c r="BQ25" s="90" t="e">
        <f ca="true">+IF(AND(ISNUMBER(OFFSET('Hygiene Data'!$I$9,0,10*ROW('Hygiene Data'!I19))),'Data Summary'!EF25="Yes"),OFFSET('Hygiene Data'!$I$9,0,10*ROW('Hygiene Data'!I19)),NA())</f>
        <v>#N/A</v>
      </c>
    </row>
    <row xmlns:x14ac="http://schemas.microsoft.com/office/spreadsheetml/2009/9/ac" r="26" x14ac:dyDescent="0.2">
      <c r="A26" s="324" t="e">
        <f ca="true">+RIGHT('Data Summary'!A26,LEN('Data Summary'!A26)-9)</f>
        <v>#VALUE!</v>
      </c>
      <c r="B26" s="32" t="str">
        <f ca="true">+IF(ISTEXT('Data Summary'!B26),'Data Summary'!B26,"")</f>
        <v/>
      </c>
      <c r="C26" s="323" t="e">
        <f ca="true">+VALUE('Data Summary'!C26)</f>
        <v>#VALUE!</v>
      </c>
      <c r="D26" s="88" t="e">
        <f ca="true">+IF(AND(ISNUMBER(OFFSET('Water Data'!$D$4,0,10*ROW('Water Data'!D20))),'Data Summary'!BS26="Yes"),100-OFFSET('Water Data'!$D$4,0,10*ROW('Water Data'!D20)),NA())</f>
        <v>#N/A</v>
      </c>
      <c r="E26" s="88" t="e">
        <f ca="true">+IF(AND(ISNUMBER(OFFSET('Water Data'!$D$6,0,10*ROW('Water Data'!D20))),'Data Summary'!BT26="Yes"),OFFSET('Water Data'!$D$6,0,10*ROW('Water Data'!D20)),NA())</f>
        <v>#N/A</v>
      </c>
      <c r="F26" s="88" t="e">
        <f ca="true">+IF(AND(ISNUMBER(OFFSET('Water Data'!$D$9,0,10*ROW('Water Data'!D20))),'Data Summary'!BU26="Yes"),OFFSET('Water Data'!$D$9,0,10*ROW('Water Data'!D20)),NA())</f>
        <v>#N/A</v>
      </c>
      <c r="G26" s="88" t="e">
        <f ca="true">+IF(AND(ISNUMBER(OFFSET('Water Data'!$E$4,0,10*ROW('Water Data'!E20))),'Data Summary'!BV26="Yes"),100-OFFSET('Water Data'!$E$4,0,10*ROW('Water Data'!E20)),NA())</f>
        <v>#N/A</v>
      </c>
      <c r="H26" s="88" t="e">
        <f ca="true">+IF(AND(ISNUMBER(OFFSET('Water Data'!$E$6,0,10*ROW('Water Data'!E20))),'Data Summary'!BW26="Yes"),OFFSET('Water Data'!$E$6,0,10*ROW('Water Data'!E20)),NA())</f>
        <v>#N/A</v>
      </c>
      <c r="I26" s="88" t="e">
        <f ca="true">+IF(AND(ISNUMBER(OFFSET('Water Data'!$E$9,0,10*ROW('Water Data'!E20))),'Data Summary'!BX26="Yes"),OFFSET('Water Data'!$E$9,0,10*ROW('Water Data'!E20)),NA())</f>
        <v>#N/A</v>
      </c>
      <c r="J26" s="88" t="e">
        <f ca="true">+IF(AND(ISNUMBER(OFFSET('Water Data'!$F$4,0,10*ROW('Water Data'!F20))),'Data Summary'!BY26="Yes"),100-OFFSET('Water Data'!$F$4,0,10*ROW('Water Data'!F20)),NA())</f>
        <v>#N/A</v>
      </c>
      <c r="K26" s="88" t="e">
        <f ca="true">+IF(AND(ISNUMBER(OFFSET('Water Data'!$F$6,0,10*ROW('Water Data'!F20))),'Data Summary'!BZ26="Yes"),OFFSET('Water Data'!$F$6,0,10*ROW('Water Data'!F20)),NA())</f>
        <v>#N/A</v>
      </c>
      <c r="L26" s="88" t="e">
        <f ca="true">+IF(AND(ISNUMBER(OFFSET('Water Data'!$F$9,0,10*ROW('Water Data'!F20))),'Data Summary'!CA26="Yes"),OFFSET('Water Data'!$F$9,0,10*ROW('Water Data'!F20)),NA())</f>
        <v>#N/A</v>
      </c>
      <c r="M26" s="88" t="e">
        <f ca="true">+IF(AND(ISNUMBER(OFFSET('Water Data'!$G$4,0,10*ROW('Water Data'!G20))),'Data Summary'!CB26="Yes"),100-OFFSET('Water Data'!$G$4,0,10*ROW('Water Data'!G20)),NA())</f>
        <v>#N/A</v>
      </c>
      <c r="N26" s="88" t="e">
        <f ca="true">+IF(AND(ISNUMBER(OFFSET('Water Data'!$G$6,0,10*ROW('Water Data'!G20))),'Data Summary'!CC26="Yes"),OFFSET('Water Data'!$G$6,0,10*ROW('Water Data'!G20)),NA())</f>
        <v>#N/A</v>
      </c>
      <c r="O26" s="88" t="e">
        <f ca="true">+IF(AND(ISNUMBER(OFFSET('Water Data'!$G$9,0,10*ROW('Water Data'!G20))),'Data Summary'!CD26="Yes"),OFFSET('Water Data'!$G$9,0,10*ROW('Water Data'!G20)),NA())</f>
        <v>#N/A</v>
      </c>
      <c r="P26" s="88" t="e">
        <f ca="true">+IF(AND(ISNUMBER(OFFSET('Water Data'!$H$4,0,10*ROW('Water Data'!H20))),'Data Summary'!CE26="Yes"),100-OFFSET('Water Data'!$H$4,0,10*ROW('Water Data'!H20)),NA())</f>
        <v>#N/A</v>
      </c>
      <c r="Q26" s="88" t="e">
        <f ca="true">+IF(AND(ISNUMBER(OFFSET('Water Data'!$H$6,0,10*ROW('Water Data'!H20))),'Data Summary'!CF26="Yes"),OFFSET('Water Data'!$H$6,0,10*ROW('Water Data'!H20)),NA())</f>
        <v>#N/A</v>
      </c>
      <c r="R26" s="88" t="e">
        <f ca="true">+IF(AND(ISNUMBER(OFFSET('Water Data'!$H$9,0,10*ROW('Water Data'!H20))),'Data Summary'!CG26="Yes"),OFFSET('Water Data'!$H$9,0,10*ROW('Water Data'!H20)),NA())</f>
        <v>#N/A</v>
      </c>
      <c r="S26" s="88" t="e">
        <f ca="true">+IF(AND(ISNUMBER(OFFSET('Water Data'!$I$4,0,10*ROW('Water Data'!I20))),'Data Summary'!CH26="Yes"),100-OFFSET('Water Data'!$I$4,0,10*ROW('Water Data'!I20)),NA())</f>
        <v>#N/A</v>
      </c>
      <c r="T26" s="88" t="e">
        <f ca="true">+IF(AND(ISNUMBER(OFFSET('Water Data'!$I$6,0,10*ROW('Water Data'!I20))),'Data Summary'!CI26="Yes"),OFFSET('Water Data'!$I$6,0,10*ROW('Water Data'!I20)),NA())</f>
        <v>#N/A</v>
      </c>
      <c r="U26" s="88" t="e">
        <f ca="true">+IF(AND(ISNUMBER(OFFSET('Water Data'!$I$9,0,10*ROW('Water Data'!I20))),'Data Summary'!CJ26="Yes"),OFFSET('Water Data'!$I$9,0,10*ROW('Water Data'!I20)),NA())</f>
        <v>#N/A</v>
      </c>
      <c r="V26" s="89" t="e">
        <f ca="true">+IF(AND(ISNUMBER(OFFSET('Sanitation Data'!$D$4,0,10*ROW('Sanitation Data'!D20))),'Data Summary'!CK26="Yes"),100-OFFSET('Sanitation Data'!$D$4,0,10*ROW('Sanitation Data'!D20)),NA())</f>
        <v>#N/A</v>
      </c>
      <c r="W26" s="89" t="e">
        <f ca="true">+IF(AND(ISNUMBER(OFFSET('Sanitation Data'!$D$6,0,10*ROW('Sanitation Data'!D20))),'Data Summary'!CL26="Yes"),OFFSET('Sanitation Data'!$D$6,0,10*ROW('Sanitation Data'!D20)),NA())</f>
        <v>#N/A</v>
      </c>
      <c r="X26" s="89" t="e">
        <f ca="true">+IF(AND(ISNUMBER(OFFSET('Sanitation Data'!$D$10,0,10*ROW('Sanitation Data'!D20))),'Data Summary'!CM26="Yes"),OFFSET('Sanitation Data'!$D$10,0,10*ROW('Sanitation Data'!D20)),NA())</f>
        <v>#N/A</v>
      </c>
      <c r="Y26" s="89" t="e">
        <f ca="true">+IF(AND(ISNUMBER(OFFSET('Sanitation Data'!$D$11,0,10*ROW('Sanitation Data'!D20))),'Data Summary'!CN26="Yes"),OFFSET('Sanitation Data'!$D$11,0,10*ROW('Sanitation Data'!D20)),NA())</f>
        <v>#N/A</v>
      </c>
      <c r="Z26" s="89" t="e">
        <f ca="true">+IF(AND(ISNUMBER(OFFSET('Sanitation Data'!$D$12,0,10*ROW('Sanitation Data'!D20))),'Data Summary'!CO26="Yes"),OFFSET('Sanitation Data'!$D$12,0,10*ROW('Sanitation Data'!D20)),NA())</f>
        <v>#N/A</v>
      </c>
      <c r="AA26" s="89" t="e">
        <f ca="true">+IF(AND(ISNUMBER(OFFSET('Sanitation Data'!$E$4,0,10*ROW('Sanitation Data'!E20))),'Data Summary'!CP26="Yes"),100-OFFSET('Sanitation Data'!$E$4,0,10*ROW('Sanitation Data'!E20)),NA())</f>
        <v>#N/A</v>
      </c>
      <c r="AB26" s="89" t="e">
        <f ca="true">+IF(AND(ISNUMBER(OFFSET('Sanitation Data'!$E$6,0,10*ROW('Sanitation Data'!E20))),'Data Summary'!CQ26="Yes"),OFFSET('Sanitation Data'!$E$6,0,10*ROW('Sanitation Data'!E20)),NA())</f>
        <v>#N/A</v>
      </c>
      <c r="AC26" s="89" t="e">
        <f ca="true">+IF(AND(ISNUMBER(OFFSET('Sanitation Data'!$E$10,0,10*ROW('Sanitation Data'!E20))),'Data Summary'!CR26="Yes"),OFFSET('Sanitation Data'!$E$10,0,10*ROW('Sanitation Data'!E20)),NA())</f>
        <v>#N/A</v>
      </c>
      <c r="AD26" s="89" t="e">
        <f ca="true">+IF(AND(ISNUMBER(OFFSET('Sanitation Data'!$E$11,0,10*ROW('Sanitation Data'!E20))),'Data Summary'!CS26="Yes"),OFFSET('Sanitation Data'!$E$11,0,10*ROW('Sanitation Data'!E20)),NA())</f>
        <v>#N/A</v>
      </c>
      <c r="AE26" s="89" t="e">
        <f ca="true">+IF(AND(ISNUMBER(OFFSET('Sanitation Data'!$E$12,0,10*ROW('Sanitation Data'!E20))),'Data Summary'!CT26="Yes"),OFFSET('Sanitation Data'!$E$12,0,10*ROW('Sanitation Data'!E20)),NA())</f>
        <v>#N/A</v>
      </c>
      <c r="AF26" s="89" t="e">
        <f ca="true">+IF(AND(ISNUMBER(OFFSET('Sanitation Data'!$F$4,0,10*ROW('Sanitation Data'!F20))),'Data Summary'!CU26="Yes"),100-OFFSET('Sanitation Data'!$F$4,0,10*ROW('Sanitation Data'!F20)),NA())</f>
        <v>#N/A</v>
      </c>
      <c r="AG26" s="89" t="e">
        <f ca="true">+IF(AND(ISNUMBER(OFFSET('Sanitation Data'!$F$6,0,10*ROW('Sanitation Data'!F20))),'Data Summary'!CV26="Yes"),OFFSET('Sanitation Data'!$F$6,0,10*ROW('Sanitation Data'!F20)),NA())</f>
        <v>#N/A</v>
      </c>
      <c r="AH26" s="89" t="e">
        <f ca="true">+IF(AND(ISNUMBER(OFFSET('Sanitation Data'!$F$10,0,10*ROW('Sanitation Data'!F20))),'Data Summary'!CW26="Yes"),OFFSET('Sanitation Data'!$F$10,0,10*ROW('Sanitation Data'!F20)),NA())</f>
        <v>#N/A</v>
      </c>
      <c r="AI26" s="89" t="e">
        <f ca="true">+IF(AND(ISNUMBER(OFFSET('Sanitation Data'!$F$11,0,10*ROW('Sanitation Data'!F20))),'Data Summary'!CX26="Yes"),OFFSET('Sanitation Data'!$F$11,0,10*ROW('Sanitation Data'!F20)),NA())</f>
        <v>#N/A</v>
      </c>
      <c r="AJ26" s="89" t="e">
        <f ca="true">+IF(AND(ISNUMBER(OFFSET('Sanitation Data'!$F$12,0,10*ROW('Sanitation Data'!F20))),'Data Summary'!CY26="Yes"),OFFSET('Sanitation Data'!$F$12,0,10*ROW('Sanitation Data'!F20)),NA())</f>
        <v>#N/A</v>
      </c>
      <c r="AK26" s="89" t="e">
        <f ca="true">+IF(AND(ISNUMBER(OFFSET('Sanitation Data'!$G$4,0,10*ROW('Sanitation Data'!G20))),'Data Summary'!CZ26="Yes"),100-OFFSET('Sanitation Data'!$G$4,0,10*ROW('Sanitation Data'!G20)),NA())</f>
        <v>#N/A</v>
      </c>
      <c r="AL26" s="89" t="e">
        <f ca="true">+IF(AND(ISNUMBER(OFFSET('Sanitation Data'!$G$6,0,10*ROW('Sanitation Data'!G20))),'Data Summary'!DA26="Yes"),OFFSET('Sanitation Data'!$G$6,0,10*ROW('Sanitation Data'!G20)),NA())</f>
        <v>#N/A</v>
      </c>
      <c r="AM26" s="89" t="e">
        <f ca="true">+IF(AND(ISNUMBER(OFFSET('Sanitation Data'!$G$10,0,10*ROW('Sanitation Data'!G20))),'Data Summary'!DB26="Yes"),OFFSET('Sanitation Data'!$G$10,0,10*ROW('Sanitation Data'!G20)),NA())</f>
        <v>#N/A</v>
      </c>
      <c r="AN26" s="89" t="e">
        <f ca="true">+IF(AND(ISNUMBER(OFFSET('Sanitation Data'!$G$11,0,10*ROW('Sanitation Data'!G20))),'Data Summary'!DC26="Yes"),OFFSET('Sanitation Data'!$G$11,0,10*ROW('Sanitation Data'!G20)),NA())</f>
        <v>#N/A</v>
      </c>
      <c r="AO26" s="89" t="e">
        <f ca="true">+IF(AND(ISNUMBER(OFFSET('Sanitation Data'!$G$12,0,10*ROW('Sanitation Data'!G20))),'Data Summary'!DD26="Yes"),OFFSET('Sanitation Data'!$G$12,0,10*ROW('Sanitation Data'!G20)),NA())</f>
        <v>#N/A</v>
      </c>
      <c r="AP26" s="89" t="e">
        <f ca="true">+IF(AND(ISNUMBER(OFFSET('Sanitation Data'!$H$4,0,10*ROW('Sanitation Data'!H20))),'Data Summary'!DE26="Yes"),100-OFFSET('Sanitation Data'!$H$4,0,10*ROW('Sanitation Data'!H20)),NA())</f>
        <v>#N/A</v>
      </c>
      <c r="AQ26" s="89" t="e">
        <f ca="true">+IF(AND(ISNUMBER(OFFSET('Sanitation Data'!$H$6,0,10*ROW('Sanitation Data'!H20))),'Data Summary'!DF26="Yes"),OFFSET('Sanitation Data'!$H$6,0,10*ROW('Sanitation Data'!H20)),NA())</f>
        <v>#N/A</v>
      </c>
      <c r="AR26" s="89" t="e">
        <f ca="true">+IF(AND(ISNUMBER(OFFSET('Sanitation Data'!$H$10,0,10*ROW('Sanitation Data'!H20))),'Data Summary'!DG26="Yes"),OFFSET('Sanitation Data'!$H$10,0,10*ROW('Sanitation Data'!H20)),NA())</f>
        <v>#N/A</v>
      </c>
      <c r="AS26" s="89" t="e">
        <f ca="true">+IF(AND(ISNUMBER(OFFSET('Sanitation Data'!$H$11,0,10*ROW('Sanitation Data'!H20))),'Data Summary'!DH26="Yes"),OFFSET('Sanitation Data'!$H$11,0,10*ROW('Sanitation Data'!H20)),NA())</f>
        <v>#N/A</v>
      </c>
      <c r="AT26" s="89" t="e">
        <f ca="true">+IF(AND(ISNUMBER(OFFSET('Sanitation Data'!$H$12,0,10*ROW('Sanitation Data'!H20))),'Data Summary'!DI26="Yes"),OFFSET('Sanitation Data'!$H$12,0,10*ROW('Sanitation Data'!H20)),NA())</f>
        <v>#N/A</v>
      </c>
      <c r="AU26" s="89" t="e">
        <f ca="true">+IF(AND(ISNUMBER(OFFSET('Sanitation Data'!$I$4,0,10*ROW('Sanitation Data'!I20))),'Data Summary'!DJ26="Yes"),100-OFFSET('Sanitation Data'!$I$4,0,10*ROW('Sanitation Data'!I20)),NA())</f>
        <v>#N/A</v>
      </c>
      <c r="AV26" s="89" t="e">
        <f ca="true">+IF(AND(ISNUMBER(OFFSET('Sanitation Data'!$I$6,0,10*ROW('Sanitation Data'!I20))),'Data Summary'!DK26="Yes"),OFFSET('Sanitation Data'!$I$6,0,10*ROW('Sanitation Data'!I20)),NA())</f>
        <v>#N/A</v>
      </c>
      <c r="AW26" s="89" t="e">
        <f ca="true">+IF(AND(ISNUMBER(OFFSET('Sanitation Data'!$I$10,0,10*ROW('Sanitation Data'!I20))),'Data Summary'!DL26="Yes"),OFFSET('Sanitation Data'!$I$10,0,10*ROW('Sanitation Data'!I20)),NA())</f>
        <v>#N/A</v>
      </c>
      <c r="AX26" s="89" t="e">
        <f ca="true">+IF(AND(ISNUMBER(OFFSET('Sanitation Data'!$I$11,0,10*ROW('Sanitation Data'!I20))),'Data Summary'!DM26="Yes"),OFFSET('Sanitation Data'!$I$11,0,10*ROW('Sanitation Data'!I20)),NA())</f>
        <v>#N/A</v>
      </c>
      <c r="AY26" s="89" t="e">
        <f ca="true">+IF(AND(ISNUMBER(OFFSET('Sanitation Data'!$I$12,0,10*ROW('Sanitation Data'!I20))),'Data Summary'!DN26="Yes"),OFFSET('Sanitation Data'!$I$12,0,10*ROW('Sanitation Data'!I20)),NA())</f>
        <v>#N/A</v>
      </c>
      <c r="AZ26" s="90" t="e">
        <f ca="true">+IF(AND(ISNUMBER(OFFSET('Hygiene Data'!$D$5,0,10*ROW('Hygiene Data'!D20))),'Data Summary'!DO26="Yes"),OFFSET('Hygiene Data'!$D$5,0,10*ROW('Hygiene Data'!D20)),NA())</f>
        <v>#N/A</v>
      </c>
      <c r="BA26" s="90" t="e">
        <f ca="true">+IF(AND(ISNUMBER(OFFSET('Hygiene Data'!$D$7,0,10*ROW('Hygiene Data'!D20))),'Data Summary'!DP26="Yes"),OFFSET('Hygiene Data'!$D$7,0,10*ROW('Hygiene Data'!D20)),NA())</f>
        <v>#N/A</v>
      </c>
      <c r="BB26" s="90" t="e">
        <f ca="true">+IF(AND(ISNUMBER(OFFSET('Hygiene Data'!$D$9,0,10*ROW('Hygiene Data'!D20))),'Data Summary'!DQ26="Yes"),OFFSET('Hygiene Data'!$D$9,0,10*ROW('Hygiene Data'!D20)),NA())</f>
        <v>#N/A</v>
      </c>
      <c r="BC26" s="90" t="e">
        <f ca="true">+IF(AND(ISNUMBER(OFFSET('Hygiene Data'!$E$5,0,10*ROW('Hygiene Data'!E20))),'Data Summary'!DR26="Yes"),OFFSET('Hygiene Data'!$E$5,0,10*ROW('Hygiene Data'!E20)),NA())</f>
        <v>#N/A</v>
      </c>
      <c r="BD26" s="90" t="e">
        <f ca="true">+IF(AND(ISNUMBER(OFFSET('Hygiene Data'!$E$7,0,10*ROW('Hygiene Data'!E20))),'Data Summary'!DS26="Yes"),OFFSET('Hygiene Data'!$E$7,0,10*ROW('Hygiene Data'!E20)),NA())</f>
        <v>#N/A</v>
      </c>
      <c r="BE26" s="90" t="e">
        <f ca="true">+IF(AND(ISNUMBER(OFFSET('Hygiene Data'!$E$9,0,10*ROW('Hygiene Data'!E20))),'Data Summary'!DT26="Yes"),OFFSET('Hygiene Data'!$E$9,0,10*ROW('Hygiene Data'!E20)),NA())</f>
        <v>#N/A</v>
      </c>
      <c r="BF26" s="90" t="e">
        <f ca="true">+IF(AND(ISNUMBER(OFFSET('Hygiene Data'!$F$5,0,10*ROW('Hygiene Data'!F20))),'Data Summary'!DU26="Yes"),OFFSET('Hygiene Data'!$F$5,0,10*ROW('Hygiene Data'!F20)),NA())</f>
        <v>#N/A</v>
      </c>
      <c r="BG26" s="90" t="e">
        <f ca="true">+IF(AND(ISNUMBER(OFFSET('Hygiene Data'!$F$7,0,10*ROW('Hygiene Data'!F20))),'Data Summary'!DV26="Yes"),OFFSET('Hygiene Data'!$F$7,0,10*ROW('Hygiene Data'!F20)),NA())</f>
        <v>#N/A</v>
      </c>
      <c r="BH26" s="90" t="e">
        <f ca="true">+IF(AND(ISNUMBER(OFFSET('Hygiene Data'!$F$9,0,10*ROW('Hygiene Data'!F20))),'Data Summary'!DW26="Yes"),OFFSET('Hygiene Data'!$F$9,0,10*ROW('Hygiene Data'!F20)),NA())</f>
        <v>#N/A</v>
      </c>
      <c r="BI26" s="90" t="e">
        <f ca="true">+IF(AND(ISNUMBER(OFFSET('Hygiene Data'!$G$5,0,10*ROW('Hygiene Data'!G20))),'Data Summary'!DX26="Yes"),OFFSET('Hygiene Data'!$G$5,0,10*ROW('Hygiene Data'!G20)),NA())</f>
        <v>#N/A</v>
      </c>
      <c r="BJ26" s="90" t="e">
        <f ca="true">+IF(AND(ISNUMBER(OFFSET('Hygiene Data'!$G$7,0,10*ROW('Hygiene Data'!G20))),'Data Summary'!DY26="Yes"),OFFSET('Hygiene Data'!$G$7,0,10*ROW('Hygiene Data'!G20)),NA())</f>
        <v>#N/A</v>
      </c>
      <c r="BK26" s="90" t="e">
        <f ca="true">+IF(AND(ISNUMBER(OFFSET('Hygiene Data'!$G$9,0,10*ROW('Hygiene Data'!G20))),'Data Summary'!DZ26="Yes"),OFFSET('Hygiene Data'!$G$9,0,10*ROW('Hygiene Data'!G20)),NA())</f>
        <v>#N/A</v>
      </c>
      <c r="BL26" s="90" t="e">
        <f ca="true">+IF(AND(ISNUMBER(OFFSET('Hygiene Data'!$H$5,0,10*ROW('Hygiene Data'!H20))),'Data Summary'!EA26="Yes"),OFFSET('Hygiene Data'!$H$5,0,10*ROW('Hygiene Data'!H20)),NA())</f>
        <v>#N/A</v>
      </c>
      <c r="BM26" s="90" t="e">
        <f ca="true">+IF(AND(ISNUMBER(OFFSET('Hygiene Data'!$H$7,0,10*ROW('Hygiene Data'!H20))),'Data Summary'!EB26="Yes"),OFFSET('Hygiene Data'!$H$7,0,10*ROW('Hygiene Data'!H20)),NA())</f>
        <v>#N/A</v>
      </c>
      <c r="BN26" s="90" t="e">
        <f ca="true">+IF(AND(ISNUMBER(OFFSET('Hygiene Data'!$H$9,0,10*ROW('Hygiene Data'!H20))),'Data Summary'!EC26="Yes"),OFFSET('Hygiene Data'!$H$9,0,10*ROW('Hygiene Data'!H20)),NA())</f>
        <v>#N/A</v>
      </c>
      <c r="BO26" s="90" t="e">
        <f ca="true">+IF(AND(ISNUMBER(OFFSET('Hygiene Data'!$I$5,0,10*ROW('Hygiene Data'!I20))),'Data Summary'!ED26="Yes"),OFFSET('Hygiene Data'!$I$5,0,10*ROW('Hygiene Data'!I20)),NA())</f>
        <v>#N/A</v>
      </c>
      <c r="BP26" s="90" t="e">
        <f ca="true">+IF(AND(ISNUMBER(OFFSET('Hygiene Data'!$I$7,0,10*ROW('Hygiene Data'!I20))),'Data Summary'!EE26="Yes"),OFFSET('Hygiene Data'!$I$7,0,10*ROW('Hygiene Data'!I20)),NA())</f>
        <v>#N/A</v>
      </c>
      <c r="BQ26" s="90" t="e">
        <f ca="true">+IF(AND(ISNUMBER(OFFSET('Hygiene Data'!$I$9,0,10*ROW('Hygiene Data'!I20))),'Data Summary'!EF26="Yes"),OFFSET('Hygiene Data'!$I$9,0,10*ROW('Hygiene Data'!I20)),NA())</f>
        <v>#N/A</v>
      </c>
    </row>
    <row xmlns:x14ac="http://schemas.microsoft.com/office/spreadsheetml/2009/9/ac" r="27" x14ac:dyDescent="0.2">
      <c r="A27" s="324" t="e">
        <f ca="true">+RIGHT('Data Summary'!A27,LEN('Data Summary'!A27)-9)</f>
        <v>#VALUE!</v>
      </c>
      <c r="B27" s="32" t="str">
        <f ca="true">+IF(ISTEXT('Data Summary'!B27),'Data Summary'!B27,"")</f>
        <v/>
      </c>
      <c r="C27" s="323" t="e">
        <f ca="true">+VALUE('Data Summary'!C27)</f>
        <v>#VALUE!</v>
      </c>
      <c r="D27" s="88" t="e">
        <f ca="true">+IF(AND(ISNUMBER(OFFSET('Water Data'!$D$4,0,10*ROW('Water Data'!D21))),'Data Summary'!BS27="Yes"),100-OFFSET('Water Data'!$D$4,0,10*ROW('Water Data'!D21)),NA())</f>
        <v>#N/A</v>
      </c>
      <c r="E27" s="88" t="e">
        <f ca="true">+IF(AND(ISNUMBER(OFFSET('Water Data'!$D$6,0,10*ROW('Water Data'!D21))),'Data Summary'!BT27="Yes"),OFFSET('Water Data'!$D$6,0,10*ROW('Water Data'!D21)),NA())</f>
        <v>#N/A</v>
      </c>
      <c r="F27" s="88" t="e">
        <f ca="true">+IF(AND(ISNUMBER(OFFSET('Water Data'!$D$9,0,10*ROW('Water Data'!D21))),'Data Summary'!BU27="Yes"),OFFSET('Water Data'!$D$9,0,10*ROW('Water Data'!D21)),NA())</f>
        <v>#N/A</v>
      </c>
      <c r="G27" s="88" t="e">
        <f ca="true">+IF(AND(ISNUMBER(OFFSET('Water Data'!$E$4,0,10*ROW('Water Data'!E21))),'Data Summary'!BV27="Yes"),100-OFFSET('Water Data'!$E$4,0,10*ROW('Water Data'!E21)),NA())</f>
        <v>#N/A</v>
      </c>
      <c r="H27" s="88" t="e">
        <f ca="true">+IF(AND(ISNUMBER(OFFSET('Water Data'!$E$6,0,10*ROW('Water Data'!E21))),'Data Summary'!BW27="Yes"),OFFSET('Water Data'!$E$6,0,10*ROW('Water Data'!E21)),NA())</f>
        <v>#N/A</v>
      </c>
      <c r="I27" s="88" t="e">
        <f ca="true">+IF(AND(ISNUMBER(OFFSET('Water Data'!$E$9,0,10*ROW('Water Data'!E21))),'Data Summary'!BX27="Yes"),OFFSET('Water Data'!$E$9,0,10*ROW('Water Data'!E21)),NA())</f>
        <v>#N/A</v>
      </c>
      <c r="J27" s="88" t="e">
        <f ca="true">+IF(AND(ISNUMBER(OFFSET('Water Data'!$F$4,0,10*ROW('Water Data'!F21))),'Data Summary'!BY27="Yes"),100-OFFSET('Water Data'!$F$4,0,10*ROW('Water Data'!F21)),NA())</f>
        <v>#N/A</v>
      </c>
      <c r="K27" s="88" t="e">
        <f ca="true">+IF(AND(ISNUMBER(OFFSET('Water Data'!$F$6,0,10*ROW('Water Data'!F21))),'Data Summary'!BZ27="Yes"),OFFSET('Water Data'!$F$6,0,10*ROW('Water Data'!F21)),NA())</f>
        <v>#N/A</v>
      </c>
      <c r="L27" s="88" t="e">
        <f ca="true">+IF(AND(ISNUMBER(OFFSET('Water Data'!$F$9,0,10*ROW('Water Data'!F21))),'Data Summary'!CA27="Yes"),OFFSET('Water Data'!$F$9,0,10*ROW('Water Data'!F21)),NA())</f>
        <v>#N/A</v>
      </c>
      <c r="M27" s="88" t="e">
        <f ca="true">+IF(AND(ISNUMBER(OFFSET('Water Data'!$G$4,0,10*ROW('Water Data'!G21))),'Data Summary'!CB27="Yes"),100-OFFSET('Water Data'!$G$4,0,10*ROW('Water Data'!G21)),NA())</f>
        <v>#N/A</v>
      </c>
      <c r="N27" s="88" t="e">
        <f ca="true">+IF(AND(ISNUMBER(OFFSET('Water Data'!$G$6,0,10*ROW('Water Data'!G21))),'Data Summary'!CC27="Yes"),OFFSET('Water Data'!$G$6,0,10*ROW('Water Data'!G21)),NA())</f>
        <v>#N/A</v>
      </c>
      <c r="O27" s="88" t="e">
        <f ca="true">+IF(AND(ISNUMBER(OFFSET('Water Data'!$G$9,0,10*ROW('Water Data'!G21))),'Data Summary'!CD27="Yes"),OFFSET('Water Data'!$G$9,0,10*ROW('Water Data'!G21)),NA())</f>
        <v>#N/A</v>
      </c>
      <c r="P27" s="88" t="e">
        <f ca="true">+IF(AND(ISNUMBER(OFFSET('Water Data'!$H$4,0,10*ROW('Water Data'!H21))),'Data Summary'!CE27="Yes"),100-OFFSET('Water Data'!$H$4,0,10*ROW('Water Data'!H21)),NA())</f>
        <v>#N/A</v>
      </c>
      <c r="Q27" s="88" t="e">
        <f ca="true">+IF(AND(ISNUMBER(OFFSET('Water Data'!$H$6,0,10*ROW('Water Data'!H21))),'Data Summary'!CF27="Yes"),OFFSET('Water Data'!$H$6,0,10*ROW('Water Data'!H21)),NA())</f>
        <v>#N/A</v>
      </c>
      <c r="R27" s="88" t="e">
        <f ca="true">+IF(AND(ISNUMBER(OFFSET('Water Data'!$H$9,0,10*ROW('Water Data'!H21))),'Data Summary'!CG27="Yes"),OFFSET('Water Data'!$H$9,0,10*ROW('Water Data'!H21)),NA())</f>
        <v>#N/A</v>
      </c>
      <c r="S27" s="88" t="e">
        <f ca="true">+IF(AND(ISNUMBER(OFFSET('Water Data'!$I$4,0,10*ROW('Water Data'!I21))),'Data Summary'!CH27="Yes"),100-OFFSET('Water Data'!$I$4,0,10*ROW('Water Data'!I21)),NA())</f>
        <v>#N/A</v>
      </c>
      <c r="T27" s="88" t="e">
        <f ca="true">+IF(AND(ISNUMBER(OFFSET('Water Data'!$I$6,0,10*ROW('Water Data'!I21))),'Data Summary'!CI27="Yes"),OFFSET('Water Data'!$I$6,0,10*ROW('Water Data'!I21)),NA())</f>
        <v>#N/A</v>
      </c>
      <c r="U27" s="88" t="e">
        <f ca="true">+IF(AND(ISNUMBER(OFFSET('Water Data'!$I$9,0,10*ROW('Water Data'!I21))),'Data Summary'!CJ27="Yes"),OFFSET('Water Data'!$I$9,0,10*ROW('Water Data'!I21)),NA())</f>
        <v>#N/A</v>
      </c>
      <c r="V27" s="89" t="e">
        <f ca="true">+IF(AND(ISNUMBER(OFFSET('Sanitation Data'!$D$4,0,10*ROW('Sanitation Data'!D21))),'Data Summary'!CK27="Yes"),100-OFFSET('Sanitation Data'!$D$4,0,10*ROW('Sanitation Data'!D21)),NA())</f>
        <v>#N/A</v>
      </c>
      <c r="W27" s="89" t="e">
        <f ca="true">+IF(AND(ISNUMBER(OFFSET('Sanitation Data'!$D$6,0,10*ROW('Sanitation Data'!D21))),'Data Summary'!CL27="Yes"),OFFSET('Sanitation Data'!$D$6,0,10*ROW('Sanitation Data'!D21)),NA())</f>
        <v>#N/A</v>
      </c>
      <c r="X27" s="89" t="e">
        <f ca="true">+IF(AND(ISNUMBER(OFFSET('Sanitation Data'!$D$10,0,10*ROW('Sanitation Data'!D21))),'Data Summary'!CM27="Yes"),OFFSET('Sanitation Data'!$D$10,0,10*ROW('Sanitation Data'!D21)),NA())</f>
        <v>#N/A</v>
      </c>
      <c r="Y27" s="89" t="e">
        <f ca="true">+IF(AND(ISNUMBER(OFFSET('Sanitation Data'!$D$11,0,10*ROW('Sanitation Data'!D21))),'Data Summary'!CN27="Yes"),OFFSET('Sanitation Data'!$D$11,0,10*ROW('Sanitation Data'!D21)),NA())</f>
        <v>#N/A</v>
      </c>
      <c r="Z27" s="89" t="e">
        <f ca="true">+IF(AND(ISNUMBER(OFFSET('Sanitation Data'!$D$12,0,10*ROW('Sanitation Data'!D21))),'Data Summary'!CO27="Yes"),OFFSET('Sanitation Data'!$D$12,0,10*ROW('Sanitation Data'!D21)),NA())</f>
        <v>#N/A</v>
      </c>
      <c r="AA27" s="89" t="e">
        <f ca="true">+IF(AND(ISNUMBER(OFFSET('Sanitation Data'!$E$4,0,10*ROW('Sanitation Data'!E21))),'Data Summary'!CP27="Yes"),100-OFFSET('Sanitation Data'!$E$4,0,10*ROW('Sanitation Data'!E21)),NA())</f>
        <v>#N/A</v>
      </c>
      <c r="AB27" s="89" t="e">
        <f ca="true">+IF(AND(ISNUMBER(OFFSET('Sanitation Data'!$E$6,0,10*ROW('Sanitation Data'!E21))),'Data Summary'!CQ27="Yes"),OFFSET('Sanitation Data'!$E$6,0,10*ROW('Sanitation Data'!E21)),NA())</f>
        <v>#N/A</v>
      </c>
      <c r="AC27" s="89" t="e">
        <f ca="true">+IF(AND(ISNUMBER(OFFSET('Sanitation Data'!$E$10,0,10*ROW('Sanitation Data'!E21))),'Data Summary'!CR27="Yes"),OFFSET('Sanitation Data'!$E$10,0,10*ROW('Sanitation Data'!E21)),NA())</f>
        <v>#N/A</v>
      </c>
      <c r="AD27" s="89" t="e">
        <f ca="true">+IF(AND(ISNUMBER(OFFSET('Sanitation Data'!$E$11,0,10*ROW('Sanitation Data'!E21))),'Data Summary'!CS27="Yes"),OFFSET('Sanitation Data'!$E$11,0,10*ROW('Sanitation Data'!E21)),NA())</f>
        <v>#N/A</v>
      </c>
      <c r="AE27" s="89" t="e">
        <f ca="true">+IF(AND(ISNUMBER(OFFSET('Sanitation Data'!$E$12,0,10*ROW('Sanitation Data'!E21))),'Data Summary'!CT27="Yes"),OFFSET('Sanitation Data'!$E$12,0,10*ROW('Sanitation Data'!E21)),NA())</f>
        <v>#N/A</v>
      </c>
      <c r="AF27" s="89" t="e">
        <f ca="true">+IF(AND(ISNUMBER(OFFSET('Sanitation Data'!$F$4,0,10*ROW('Sanitation Data'!F21))),'Data Summary'!CU27="Yes"),100-OFFSET('Sanitation Data'!$F$4,0,10*ROW('Sanitation Data'!F21)),NA())</f>
        <v>#N/A</v>
      </c>
      <c r="AG27" s="89" t="e">
        <f ca="true">+IF(AND(ISNUMBER(OFFSET('Sanitation Data'!$F$6,0,10*ROW('Sanitation Data'!F21))),'Data Summary'!CV27="Yes"),OFFSET('Sanitation Data'!$F$6,0,10*ROW('Sanitation Data'!F21)),NA())</f>
        <v>#N/A</v>
      </c>
      <c r="AH27" s="89" t="e">
        <f ca="true">+IF(AND(ISNUMBER(OFFSET('Sanitation Data'!$F$10,0,10*ROW('Sanitation Data'!F21))),'Data Summary'!CW27="Yes"),OFFSET('Sanitation Data'!$F$10,0,10*ROW('Sanitation Data'!F21)),NA())</f>
        <v>#N/A</v>
      </c>
      <c r="AI27" s="89" t="e">
        <f ca="true">+IF(AND(ISNUMBER(OFFSET('Sanitation Data'!$F$11,0,10*ROW('Sanitation Data'!F21))),'Data Summary'!CX27="Yes"),OFFSET('Sanitation Data'!$F$11,0,10*ROW('Sanitation Data'!F21)),NA())</f>
        <v>#N/A</v>
      </c>
      <c r="AJ27" s="89" t="e">
        <f ca="true">+IF(AND(ISNUMBER(OFFSET('Sanitation Data'!$F$12,0,10*ROW('Sanitation Data'!F21))),'Data Summary'!CY27="Yes"),OFFSET('Sanitation Data'!$F$12,0,10*ROW('Sanitation Data'!F21)),NA())</f>
        <v>#N/A</v>
      </c>
      <c r="AK27" s="89" t="e">
        <f ca="true">+IF(AND(ISNUMBER(OFFSET('Sanitation Data'!$G$4,0,10*ROW('Sanitation Data'!G21))),'Data Summary'!CZ27="Yes"),100-OFFSET('Sanitation Data'!$G$4,0,10*ROW('Sanitation Data'!G21)),NA())</f>
        <v>#N/A</v>
      </c>
      <c r="AL27" s="89" t="e">
        <f ca="true">+IF(AND(ISNUMBER(OFFSET('Sanitation Data'!$G$6,0,10*ROW('Sanitation Data'!G21))),'Data Summary'!DA27="Yes"),OFFSET('Sanitation Data'!$G$6,0,10*ROW('Sanitation Data'!G21)),NA())</f>
        <v>#N/A</v>
      </c>
      <c r="AM27" s="89" t="e">
        <f ca="true">+IF(AND(ISNUMBER(OFFSET('Sanitation Data'!$G$10,0,10*ROW('Sanitation Data'!G21))),'Data Summary'!DB27="Yes"),OFFSET('Sanitation Data'!$G$10,0,10*ROW('Sanitation Data'!G21)),NA())</f>
        <v>#N/A</v>
      </c>
      <c r="AN27" s="89" t="e">
        <f ca="true">+IF(AND(ISNUMBER(OFFSET('Sanitation Data'!$G$11,0,10*ROW('Sanitation Data'!G21))),'Data Summary'!DC27="Yes"),OFFSET('Sanitation Data'!$G$11,0,10*ROW('Sanitation Data'!G21)),NA())</f>
        <v>#N/A</v>
      </c>
      <c r="AO27" s="89" t="e">
        <f ca="true">+IF(AND(ISNUMBER(OFFSET('Sanitation Data'!$G$12,0,10*ROW('Sanitation Data'!G21))),'Data Summary'!DD27="Yes"),OFFSET('Sanitation Data'!$G$12,0,10*ROW('Sanitation Data'!G21)),NA())</f>
        <v>#N/A</v>
      </c>
      <c r="AP27" s="89" t="e">
        <f ca="true">+IF(AND(ISNUMBER(OFFSET('Sanitation Data'!$H$4,0,10*ROW('Sanitation Data'!H21))),'Data Summary'!DE27="Yes"),100-OFFSET('Sanitation Data'!$H$4,0,10*ROW('Sanitation Data'!H21)),NA())</f>
        <v>#N/A</v>
      </c>
      <c r="AQ27" s="89" t="e">
        <f ca="true">+IF(AND(ISNUMBER(OFFSET('Sanitation Data'!$H$6,0,10*ROW('Sanitation Data'!H21))),'Data Summary'!DF27="Yes"),OFFSET('Sanitation Data'!$H$6,0,10*ROW('Sanitation Data'!H21)),NA())</f>
        <v>#N/A</v>
      </c>
      <c r="AR27" s="89" t="e">
        <f ca="true">+IF(AND(ISNUMBER(OFFSET('Sanitation Data'!$H$10,0,10*ROW('Sanitation Data'!H21))),'Data Summary'!DG27="Yes"),OFFSET('Sanitation Data'!$H$10,0,10*ROW('Sanitation Data'!H21)),NA())</f>
        <v>#N/A</v>
      </c>
      <c r="AS27" s="89" t="e">
        <f ca="true">+IF(AND(ISNUMBER(OFFSET('Sanitation Data'!$H$11,0,10*ROW('Sanitation Data'!H21))),'Data Summary'!DH27="Yes"),OFFSET('Sanitation Data'!$H$11,0,10*ROW('Sanitation Data'!H21)),NA())</f>
        <v>#N/A</v>
      </c>
      <c r="AT27" s="89" t="e">
        <f ca="true">+IF(AND(ISNUMBER(OFFSET('Sanitation Data'!$H$12,0,10*ROW('Sanitation Data'!H21))),'Data Summary'!DI27="Yes"),OFFSET('Sanitation Data'!$H$12,0,10*ROW('Sanitation Data'!H21)),NA())</f>
        <v>#N/A</v>
      </c>
      <c r="AU27" s="89" t="e">
        <f ca="true">+IF(AND(ISNUMBER(OFFSET('Sanitation Data'!$I$4,0,10*ROW('Sanitation Data'!I21))),'Data Summary'!DJ27="Yes"),100-OFFSET('Sanitation Data'!$I$4,0,10*ROW('Sanitation Data'!I21)),NA())</f>
        <v>#N/A</v>
      </c>
      <c r="AV27" s="89" t="e">
        <f ca="true">+IF(AND(ISNUMBER(OFFSET('Sanitation Data'!$I$6,0,10*ROW('Sanitation Data'!I21))),'Data Summary'!DK27="Yes"),OFFSET('Sanitation Data'!$I$6,0,10*ROW('Sanitation Data'!I21)),NA())</f>
        <v>#N/A</v>
      </c>
      <c r="AW27" s="89" t="e">
        <f ca="true">+IF(AND(ISNUMBER(OFFSET('Sanitation Data'!$I$10,0,10*ROW('Sanitation Data'!I21))),'Data Summary'!DL27="Yes"),OFFSET('Sanitation Data'!$I$10,0,10*ROW('Sanitation Data'!I21)),NA())</f>
        <v>#N/A</v>
      </c>
      <c r="AX27" s="89" t="e">
        <f ca="true">+IF(AND(ISNUMBER(OFFSET('Sanitation Data'!$I$11,0,10*ROW('Sanitation Data'!I21))),'Data Summary'!DM27="Yes"),OFFSET('Sanitation Data'!$I$11,0,10*ROW('Sanitation Data'!I21)),NA())</f>
        <v>#N/A</v>
      </c>
      <c r="AY27" s="89" t="e">
        <f ca="true">+IF(AND(ISNUMBER(OFFSET('Sanitation Data'!$I$12,0,10*ROW('Sanitation Data'!I21))),'Data Summary'!DN27="Yes"),OFFSET('Sanitation Data'!$I$12,0,10*ROW('Sanitation Data'!I21)),NA())</f>
        <v>#N/A</v>
      </c>
      <c r="AZ27" s="90" t="e">
        <f ca="true">+IF(AND(ISNUMBER(OFFSET('Hygiene Data'!$D$5,0,10*ROW('Hygiene Data'!D21))),'Data Summary'!DO27="Yes"),OFFSET('Hygiene Data'!$D$5,0,10*ROW('Hygiene Data'!D21)),NA())</f>
        <v>#N/A</v>
      </c>
      <c r="BA27" s="90" t="e">
        <f ca="true">+IF(AND(ISNUMBER(OFFSET('Hygiene Data'!$D$7,0,10*ROW('Hygiene Data'!D21))),'Data Summary'!DP27="Yes"),OFFSET('Hygiene Data'!$D$7,0,10*ROW('Hygiene Data'!D21)),NA())</f>
        <v>#N/A</v>
      </c>
      <c r="BB27" s="90" t="e">
        <f ca="true">+IF(AND(ISNUMBER(OFFSET('Hygiene Data'!$D$9,0,10*ROW('Hygiene Data'!D21))),'Data Summary'!DQ27="Yes"),OFFSET('Hygiene Data'!$D$9,0,10*ROW('Hygiene Data'!D21)),NA())</f>
        <v>#N/A</v>
      </c>
      <c r="BC27" s="90" t="e">
        <f ca="true">+IF(AND(ISNUMBER(OFFSET('Hygiene Data'!$E$5,0,10*ROW('Hygiene Data'!E21))),'Data Summary'!DR27="Yes"),OFFSET('Hygiene Data'!$E$5,0,10*ROW('Hygiene Data'!E21)),NA())</f>
        <v>#N/A</v>
      </c>
      <c r="BD27" s="90" t="e">
        <f ca="true">+IF(AND(ISNUMBER(OFFSET('Hygiene Data'!$E$7,0,10*ROW('Hygiene Data'!E21))),'Data Summary'!DS27="Yes"),OFFSET('Hygiene Data'!$E$7,0,10*ROW('Hygiene Data'!E21)),NA())</f>
        <v>#N/A</v>
      </c>
      <c r="BE27" s="90" t="e">
        <f ca="true">+IF(AND(ISNUMBER(OFFSET('Hygiene Data'!$E$9,0,10*ROW('Hygiene Data'!E21))),'Data Summary'!DT27="Yes"),OFFSET('Hygiene Data'!$E$9,0,10*ROW('Hygiene Data'!E21)),NA())</f>
        <v>#N/A</v>
      </c>
      <c r="BF27" s="90" t="e">
        <f ca="true">+IF(AND(ISNUMBER(OFFSET('Hygiene Data'!$F$5,0,10*ROW('Hygiene Data'!F21))),'Data Summary'!DU27="Yes"),OFFSET('Hygiene Data'!$F$5,0,10*ROW('Hygiene Data'!F21)),NA())</f>
        <v>#N/A</v>
      </c>
      <c r="BG27" s="90" t="e">
        <f ca="true">+IF(AND(ISNUMBER(OFFSET('Hygiene Data'!$F$7,0,10*ROW('Hygiene Data'!F21))),'Data Summary'!DV27="Yes"),OFFSET('Hygiene Data'!$F$7,0,10*ROW('Hygiene Data'!F21)),NA())</f>
        <v>#N/A</v>
      </c>
      <c r="BH27" s="90" t="e">
        <f ca="true">+IF(AND(ISNUMBER(OFFSET('Hygiene Data'!$F$9,0,10*ROW('Hygiene Data'!F21))),'Data Summary'!DW27="Yes"),OFFSET('Hygiene Data'!$F$9,0,10*ROW('Hygiene Data'!F21)),NA())</f>
        <v>#N/A</v>
      </c>
      <c r="BI27" s="90" t="e">
        <f ca="true">+IF(AND(ISNUMBER(OFFSET('Hygiene Data'!$G$5,0,10*ROW('Hygiene Data'!G21))),'Data Summary'!DX27="Yes"),OFFSET('Hygiene Data'!$G$5,0,10*ROW('Hygiene Data'!G21)),NA())</f>
        <v>#N/A</v>
      </c>
      <c r="BJ27" s="90" t="e">
        <f ca="true">+IF(AND(ISNUMBER(OFFSET('Hygiene Data'!$G$7,0,10*ROW('Hygiene Data'!G21))),'Data Summary'!DY27="Yes"),OFFSET('Hygiene Data'!$G$7,0,10*ROW('Hygiene Data'!G21)),NA())</f>
        <v>#N/A</v>
      </c>
      <c r="BK27" s="90" t="e">
        <f ca="true">+IF(AND(ISNUMBER(OFFSET('Hygiene Data'!$G$9,0,10*ROW('Hygiene Data'!G21))),'Data Summary'!DZ27="Yes"),OFFSET('Hygiene Data'!$G$9,0,10*ROW('Hygiene Data'!G21)),NA())</f>
        <v>#N/A</v>
      </c>
      <c r="BL27" s="90" t="e">
        <f ca="true">+IF(AND(ISNUMBER(OFFSET('Hygiene Data'!$H$5,0,10*ROW('Hygiene Data'!H21))),'Data Summary'!EA27="Yes"),OFFSET('Hygiene Data'!$H$5,0,10*ROW('Hygiene Data'!H21)),NA())</f>
        <v>#N/A</v>
      </c>
      <c r="BM27" s="90" t="e">
        <f ca="true">+IF(AND(ISNUMBER(OFFSET('Hygiene Data'!$H$7,0,10*ROW('Hygiene Data'!H21))),'Data Summary'!EB27="Yes"),OFFSET('Hygiene Data'!$H$7,0,10*ROW('Hygiene Data'!H21)),NA())</f>
        <v>#N/A</v>
      </c>
      <c r="BN27" s="90" t="e">
        <f ca="true">+IF(AND(ISNUMBER(OFFSET('Hygiene Data'!$H$9,0,10*ROW('Hygiene Data'!H21))),'Data Summary'!EC27="Yes"),OFFSET('Hygiene Data'!$H$9,0,10*ROW('Hygiene Data'!H21)),NA())</f>
        <v>#N/A</v>
      </c>
      <c r="BO27" s="90" t="e">
        <f ca="true">+IF(AND(ISNUMBER(OFFSET('Hygiene Data'!$I$5,0,10*ROW('Hygiene Data'!I21))),'Data Summary'!ED27="Yes"),OFFSET('Hygiene Data'!$I$5,0,10*ROW('Hygiene Data'!I21)),NA())</f>
        <v>#N/A</v>
      </c>
      <c r="BP27" s="90" t="e">
        <f ca="true">+IF(AND(ISNUMBER(OFFSET('Hygiene Data'!$I$7,0,10*ROW('Hygiene Data'!I21))),'Data Summary'!EE27="Yes"),OFFSET('Hygiene Data'!$I$7,0,10*ROW('Hygiene Data'!I21)),NA())</f>
        <v>#N/A</v>
      </c>
      <c r="BQ27" s="90" t="e">
        <f ca="true">+IF(AND(ISNUMBER(OFFSET('Hygiene Data'!$I$9,0,10*ROW('Hygiene Data'!I21))),'Data Summary'!EF27="Yes"),OFFSET('Hygiene Data'!$I$9,0,10*ROW('Hygiene Data'!I21)),NA())</f>
        <v>#N/A</v>
      </c>
    </row>
    <row xmlns:x14ac="http://schemas.microsoft.com/office/spreadsheetml/2009/9/ac" r="28" x14ac:dyDescent="0.2">
      <c r="A28" s="324" t="e">
        <f ca="true">+RIGHT('Data Summary'!A28,LEN('Data Summary'!A28)-9)</f>
        <v>#VALUE!</v>
      </c>
      <c r="B28" s="32" t="str">
        <f ca="true">+IF(ISTEXT('Data Summary'!B28),'Data Summary'!B28,"")</f>
        <v/>
      </c>
      <c r="C28" s="323" t="e">
        <f ca="true">+VALUE('Data Summary'!C28)</f>
        <v>#VALUE!</v>
      </c>
      <c r="D28" s="88" t="e">
        <f ca="true">+IF(AND(ISNUMBER(OFFSET('Water Data'!$D$4,0,10*ROW('Water Data'!D22))),'Data Summary'!BS28="Yes"),100-OFFSET('Water Data'!$D$4,0,10*ROW('Water Data'!D22)),NA())</f>
        <v>#N/A</v>
      </c>
      <c r="E28" s="88" t="e">
        <f ca="true">+IF(AND(ISNUMBER(OFFSET('Water Data'!$D$6,0,10*ROW('Water Data'!D22))),'Data Summary'!BT28="Yes"),OFFSET('Water Data'!$D$6,0,10*ROW('Water Data'!D22)),NA())</f>
        <v>#N/A</v>
      </c>
      <c r="F28" s="88" t="e">
        <f ca="true">+IF(AND(ISNUMBER(OFFSET('Water Data'!$D$9,0,10*ROW('Water Data'!D22))),'Data Summary'!BU28="Yes"),OFFSET('Water Data'!$D$9,0,10*ROW('Water Data'!D22)),NA())</f>
        <v>#N/A</v>
      </c>
      <c r="G28" s="88" t="e">
        <f ca="true">+IF(AND(ISNUMBER(OFFSET('Water Data'!$E$4,0,10*ROW('Water Data'!E22))),'Data Summary'!BV28="Yes"),100-OFFSET('Water Data'!$E$4,0,10*ROW('Water Data'!E22)),NA())</f>
        <v>#N/A</v>
      </c>
      <c r="H28" s="88" t="e">
        <f ca="true">+IF(AND(ISNUMBER(OFFSET('Water Data'!$E$6,0,10*ROW('Water Data'!E22))),'Data Summary'!BW28="Yes"),OFFSET('Water Data'!$E$6,0,10*ROW('Water Data'!E22)),NA())</f>
        <v>#N/A</v>
      </c>
      <c r="I28" s="88" t="e">
        <f ca="true">+IF(AND(ISNUMBER(OFFSET('Water Data'!$E$9,0,10*ROW('Water Data'!E22))),'Data Summary'!BX28="Yes"),OFFSET('Water Data'!$E$9,0,10*ROW('Water Data'!E22)),NA())</f>
        <v>#N/A</v>
      </c>
      <c r="J28" s="88" t="e">
        <f ca="true">+IF(AND(ISNUMBER(OFFSET('Water Data'!$F$4,0,10*ROW('Water Data'!F22))),'Data Summary'!BY28="Yes"),100-OFFSET('Water Data'!$F$4,0,10*ROW('Water Data'!F22)),NA())</f>
        <v>#N/A</v>
      </c>
      <c r="K28" s="88" t="e">
        <f ca="true">+IF(AND(ISNUMBER(OFFSET('Water Data'!$F$6,0,10*ROW('Water Data'!F22))),'Data Summary'!BZ28="Yes"),OFFSET('Water Data'!$F$6,0,10*ROW('Water Data'!F22)),NA())</f>
        <v>#N/A</v>
      </c>
      <c r="L28" s="88" t="e">
        <f ca="true">+IF(AND(ISNUMBER(OFFSET('Water Data'!$F$9,0,10*ROW('Water Data'!F22))),'Data Summary'!CA28="Yes"),OFFSET('Water Data'!$F$9,0,10*ROW('Water Data'!F22)),NA())</f>
        <v>#N/A</v>
      </c>
      <c r="M28" s="88" t="e">
        <f ca="true">+IF(AND(ISNUMBER(OFFSET('Water Data'!$G$4,0,10*ROW('Water Data'!G22))),'Data Summary'!CB28="Yes"),100-OFFSET('Water Data'!$G$4,0,10*ROW('Water Data'!G22)),NA())</f>
        <v>#N/A</v>
      </c>
      <c r="N28" s="88" t="e">
        <f ca="true">+IF(AND(ISNUMBER(OFFSET('Water Data'!$G$6,0,10*ROW('Water Data'!G22))),'Data Summary'!CC28="Yes"),OFFSET('Water Data'!$G$6,0,10*ROW('Water Data'!G22)),NA())</f>
        <v>#N/A</v>
      </c>
      <c r="O28" s="88" t="e">
        <f ca="true">+IF(AND(ISNUMBER(OFFSET('Water Data'!$G$9,0,10*ROW('Water Data'!G22))),'Data Summary'!CD28="Yes"),OFFSET('Water Data'!$G$9,0,10*ROW('Water Data'!G22)),NA())</f>
        <v>#N/A</v>
      </c>
      <c r="P28" s="88" t="e">
        <f ca="true">+IF(AND(ISNUMBER(OFFSET('Water Data'!$H$4,0,10*ROW('Water Data'!H22))),'Data Summary'!CE28="Yes"),100-OFFSET('Water Data'!$H$4,0,10*ROW('Water Data'!H22)),NA())</f>
        <v>#N/A</v>
      </c>
      <c r="Q28" s="88" t="e">
        <f ca="true">+IF(AND(ISNUMBER(OFFSET('Water Data'!$H$6,0,10*ROW('Water Data'!H22))),'Data Summary'!CF28="Yes"),OFFSET('Water Data'!$H$6,0,10*ROW('Water Data'!H22)),NA())</f>
        <v>#N/A</v>
      </c>
      <c r="R28" s="88" t="e">
        <f ca="true">+IF(AND(ISNUMBER(OFFSET('Water Data'!$H$9,0,10*ROW('Water Data'!H22))),'Data Summary'!CG28="Yes"),OFFSET('Water Data'!$H$9,0,10*ROW('Water Data'!H22)),NA())</f>
        <v>#N/A</v>
      </c>
      <c r="S28" s="88" t="e">
        <f ca="true">+IF(AND(ISNUMBER(OFFSET('Water Data'!$I$4,0,10*ROW('Water Data'!I22))),'Data Summary'!CH28="Yes"),100-OFFSET('Water Data'!$I$4,0,10*ROW('Water Data'!I22)),NA())</f>
        <v>#N/A</v>
      </c>
      <c r="T28" s="88" t="e">
        <f ca="true">+IF(AND(ISNUMBER(OFFSET('Water Data'!$I$6,0,10*ROW('Water Data'!I22))),'Data Summary'!CI28="Yes"),OFFSET('Water Data'!$I$6,0,10*ROW('Water Data'!I22)),NA())</f>
        <v>#N/A</v>
      </c>
      <c r="U28" s="88" t="e">
        <f ca="true">+IF(AND(ISNUMBER(OFFSET('Water Data'!$I$9,0,10*ROW('Water Data'!I22))),'Data Summary'!CJ28="Yes"),OFFSET('Water Data'!$I$9,0,10*ROW('Water Data'!I22)),NA())</f>
        <v>#N/A</v>
      </c>
      <c r="V28" s="89" t="e">
        <f ca="true">+IF(AND(ISNUMBER(OFFSET('Sanitation Data'!$D$4,0,10*ROW('Sanitation Data'!D22))),'Data Summary'!CK28="Yes"),100-OFFSET('Sanitation Data'!$D$4,0,10*ROW('Sanitation Data'!D22)),NA())</f>
        <v>#N/A</v>
      </c>
      <c r="W28" s="89" t="e">
        <f ca="true">+IF(AND(ISNUMBER(OFFSET('Sanitation Data'!$D$6,0,10*ROW('Sanitation Data'!D22))),'Data Summary'!CL28="Yes"),OFFSET('Sanitation Data'!$D$6,0,10*ROW('Sanitation Data'!D22)),NA())</f>
        <v>#N/A</v>
      </c>
      <c r="X28" s="89" t="e">
        <f ca="true">+IF(AND(ISNUMBER(OFFSET('Sanitation Data'!$D$10,0,10*ROW('Sanitation Data'!D22))),'Data Summary'!CM28="Yes"),OFFSET('Sanitation Data'!$D$10,0,10*ROW('Sanitation Data'!D22)),NA())</f>
        <v>#N/A</v>
      </c>
      <c r="Y28" s="89" t="e">
        <f ca="true">+IF(AND(ISNUMBER(OFFSET('Sanitation Data'!$D$11,0,10*ROW('Sanitation Data'!D22))),'Data Summary'!CN28="Yes"),OFFSET('Sanitation Data'!$D$11,0,10*ROW('Sanitation Data'!D22)),NA())</f>
        <v>#N/A</v>
      </c>
      <c r="Z28" s="89" t="e">
        <f ca="true">+IF(AND(ISNUMBER(OFFSET('Sanitation Data'!$D$12,0,10*ROW('Sanitation Data'!D22))),'Data Summary'!CO28="Yes"),OFFSET('Sanitation Data'!$D$12,0,10*ROW('Sanitation Data'!D22)),NA())</f>
        <v>#N/A</v>
      </c>
      <c r="AA28" s="89" t="e">
        <f ca="true">+IF(AND(ISNUMBER(OFFSET('Sanitation Data'!$E$4,0,10*ROW('Sanitation Data'!E22))),'Data Summary'!CP28="Yes"),100-OFFSET('Sanitation Data'!$E$4,0,10*ROW('Sanitation Data'!E22)),NA())</f>
        <v>#N/A</v>
      </c>
      <c r="AB28" s="89" t="e">
        <f ca="true">+IF(AND(ISNUMBER(OFFSET('Sanitation Data'!$E$6,0,10*ROW('Sanitation Data'!E22))),'Data Summary'!CQ28="Yes"),OFFSET('Sanitation Data'!$E$6,0,10*ROW('Sanitation Data'!E22)),NA())</f>
        <v>#N/A</v>
      </c>
      <c r="AC28" s="89" t="e">
        <f ca="true">+IF(AND(ISNUMBER(OFFSET('Sanitation Data'!$E$10,0,10*ROW('Sanitation Data'!E22))),'Data Summary'!CR28="Yes"),OFFSET('Sanitation Data'!$E$10,0,10*ROW('Sanitation Data'!E22)),NA())</f>
        <v>#N/A</v>
      </c>
      <c r="AD28" s="89" t="e">
        <f ca="true">+IF(AND(ISNUMBER(OFFSET('Sanitation Data'!$E$11,0,10*ROW('Sanitation Data'!E22))),'Data Summary'!CS28="Yes"),OFFSET('Sanitation Data'!$E$11,0,10*ROW('Sanitation Data'!E22)),NA())</f>
        <v>#N/A</v>
      </c>
      <c r="AE28" s="89" t="e">
        <f ca="true">+IF(AND(ISNUMBER(OFFSET('Sanitation Data'!$E$12,0,10*ROW('Sanitation Data'!E22))),'Data Summary'!CT28="Yes"),OFFSET('Sanitation Data'!$E$12,0,10*ROW('Sanitation Data'!E22)),NA())</f>
        <v>#N/A</v>
      </c>
      <c r="AF28" s="89" t="e">
        <f ca="true">+IF(AND(ISNUMBER(OFFSET('Sanitation Data'!$F$4,0,10*ROW('Sanitation Data'!F22))),'Data Summary'!CU28="Yes"),100-OFFSET('Sanitation Data'!$F$4,0,10*ROW('Sanitation Data'!F22)),NA())</f>
        <v>#N/A</v>
      </c>
      <c r="AG28" s="89" t="e">
        <f ca="true">+IF(AND(ISNUMBER(OFFSET('Sanitation Data'!$F$6,0,10*ROW('Sanitation Data'!F22))),'Data Summary'!CV28="Yes"),OFFSET('Sanitation Data'!$F$6,0,10*ROW('Sanitation Data'!F22)),NA())</f>
        <v>#N/A</v>
      </c>
      <c r="AH28" s="89" t="e">
        <f ca="true">+IF(AND(ISNUMBER(OFFSET('Sanitation Data'!$F$10,0,10*ROW('Sanitation Data'!F22))),'Data Summary'!CW28="Yes"),OFFSET('Sanitation Data'!$F$10,0,10*ROW('Sanitation Data'!F22)),NA())</f>
        <v>#N/A</v>
      </c>
      <c r="AI28" s="89" t="e">
        <f ca="true">+IF(AND(ISNUMBER(OFFSET('Sanitation Data'!$F$11,0,10*ROW('Sanitation Data'!F22))),'Data Summary'!CX28="Yes"),OFFSET('Sanitation Data'!$F$11,0,10*ROW('Sanitation Data'!F22)),NA())</f>
        <v>#N/A</v>
      </c>
      <c r="AJ28" s="89" t="e">
        <f ca="true">+IF(AND(ISNUMBER(OFFSET('Sanitation Data'!$F$12,0,10*ROW('Sanitation Data'!F22))),'Data Summary'!CY28="Yes"),OFFSET('Sanitation Data'!$F$12,0,10*ROW('Sanitation Data'!F22)),NA())</f>
        <v>#N/A</v>
      </c>
      <c r="AK28" s="89" t="e">
        <f ca="true">+IF(AND(ISNUMBER(OFFSET('Sanitation Data'!$G$4,0,10*ROW('Sanitation Data'!G22))),'Data Summary'!CZ28="Yes"),100-OFFSET('Sanitation Data'!$G$4,0,10*ROW('Sanitation Data'!G22)),NA())</f>
        <v>#N/A</v>
      </c>
      <c r="AL28" s="89" t="e">
        <f ca="true">+IF(AND(ISNUMBER(OFFSET('Sanitation Data'!$G$6,0,10*ROW('Sanitation Data'!G22))),'Data Summary'!DA28="Yes"),OFFSET('Sanitation Data'!$G$6,0,10*ROW('Sanitation Data'!G22)),NA())</f>
        <v>#N/A</v>
      </c>
      <c r="AM28" s="89" t="e">
        <f ca="true">+IF(AND(ISNUMBER(OFFSET('Sanitation Data'!$G$10,0,10*ROW('Sanitation Data'!G22))),'Data Summary'!DB28="Yes"),OFFSET('Sanitation Data'!$G$10,0,10*ROW('Sanitation Data'!G22)),NA())</f>
        <v>#N/A</v>
      </c>
      <c r="AN28" s="89" t="e">
        <f ca="true">+IF(AND(ISNUMBER(OFFSET('Sanitation Data'!$G$11,0,10*ROW('Sanitation Data'!G22))),'Data Summary'!DC28="Yes"),OFFSET('Sanitation Data'!$G$11,0,10*ROW('Sanitation Data'!G22)),NA())</f>
        <v>#N/A</v>
      </c>
      <c r="AO28" s="89" t="e">
        <f ca="true">+IF(AND(ISNUMBER(OFFSET('Sanitation Data'!$G$12,0,10*ROW('Sanitation Data'!G22))),'Data Summary'!DD28="Yes"),OFFSET('Sanitation Data'!$G$12,0,10*ROW('Sanitation Data'!G22)),NA())</f>
        <v>#N/A</v>
      </c>
      <c r="AP28" s="89" t="e">
        <f ca="true">+IF(AND(ISNUMBER(OFFSET('Sanitation Data'!$H$4,0,10*ROW('Sanitation Data'!H22))),'Data Summary'!DE28="Yes"),100-OFFSET('Sanitation Data'!$H$4,0,10*ROW('Sanitation Data'!H22)),NA())</f>
        <v>#N/A</v>
      </c>
      <c r="AQ28" s="89" t="e">
        <f ca="true">+IF(AND(ISNUMBER(OFFSET('Sanitation Data'!$H$6,0,10*ROW('Sanitation Data'!H22))),'Data Summary'!DF28="Yes"),OFFSET('Sanitation Data'!$H$6,0,10*ROW('Sanitation Data'!H22)),NA())</f>
        <v>#N/A</v>
      </c>
      <c r="AR28" s="89" t="e">
        <f ca="true">+IF(AND(ISNUMBER(OFFSET('Sanitation Data'!$H$10,0,10*ROW('Sanitation Data'!H22))),'Data Summary'!DG28="Yes"),OFFSET('Sanitation Data'!$H$10,0,10*ROW('Sanitation Data'!H22)),NA())</f>
        <v>#N/A</v>
      </c>
      <c r="AS28" s="89" t="e">
        <f ca="true">+IF(AND(ISNUMBER(OFFSET('Sanitation Data'!$H$11,0,10*ROW('Sanitation Data'!H22))),'Data Summary'!DH28="Yes"),OFFSET('Sanitation Data'!$H$11,0,10*ROW('Sanitation Data'!H22)),NA())</f>
        <v>#N/A</v>
      </c>
      <c r="AT28" s="89" t="e">
        <f ca="true">+IF(AND(ISNUMBER(OFFSET('Sanitation Data'!$H$12,0,10*ROW('Sanitation Data'!H22))),'Data Summary'!DI28="Yes"),OFFSET('Sanitation Data'!$H$12,0,10*ROW('Sanitation Data'!H22)),NA())</f>
        <v>#N/A</v>
      </c>
      <c r="AU28" s="89" t="e">
        <f ca="true">+IF(AND(ISNUMBER(OFFSET('Sanitation Data'!$I$4,0,10*ROW('Sanitation Data'!I22))),'Data Summary'!DJ28="Yes"),100-OFFSET('Sanitation Data'!$I$4,0,10*ROW('Sanitation Data'!I22)),NA())</f>
        <v>#N/A</v>
      </c>
      <c r="AV28" s="89" t="e">
        <f ca="true">+IF(AND(ISNUMBER(OFFSET('Sanitation Data'!$I$6,0,10*ROW('Sanitation Data'!I22))),'Data Summary'!DK28="Yes"),OFFSET('Sanitation Data'!$I$6,0,10*ROW('Sanitation Data'!I22)),NA())</f>
        <v>#N/A</v>
      </c>
      <c r="AW28" s="89" t="e">
        <f ca="true">+IF(AND(ISNUMBER(OFFSET('Sanitation Data'!$I$10,0,10*ROW('Sanitation Data'!I22))),'Data Summary'!DL28="Yes"),OFFSET('Sanitation Data'!$I$10,0,10*ROW('Sanitation Data'!I22)),NA())</f>
        <v>#N/A</v>
      </c>
      <c r="AX28" s="89" t="e">
        <f ca="true">+IF(AND(ISNUMBER(OFFSET('Sanitation Data'!$I$11,0,10*ROW('Sanitation Data'!I22))),'Data Summary'!DM28="Yes"),OFFSET('Sanitation Data'!$I$11,0,10*ROW('Sanitation Data'!I22)),NA())</f>
        <v>#N/A</v>
      </c>
      <c r="AY28" s="89" t="e">
        <f ca="true">+IF(AND(ISNUMBER(OFFSET('Sanitation Data'!$I$12,0,10*ROW('Sanitation Data'!I22))),'Data Summary'!DN28="Yes"),OFFSET('Sanitation Data'!$I$12,0,10*ROW('Sanitation Data'!I22)),NA())</f>
        <v>#N/A</v>
      </c>
      <c r="AZ28" s="90" t="e">
        <f ca="true">+IF(AND(ISNUMBER(OFFSET('Hygiene Data'!$D$5,0,10*ROW('Hygiene Data'!D22))),'Data Summary'!DO28="Yes"),OFFSET('Hygiene Data'!$D$5,0,10*ROW('Hygiene Data'!D22)),NA())</f>
        <v>#N/A</v>
      </c>
      <c r="BA28" s="90" t="e">
        <f ca="true">+IF(AND(ISNUMBER(OFFSET('Hygiene Data'!$D$7,0,10*ROW('Hygiene Data'!D22))),'Data Summary'!DP28="Yes"),OFFSET('Hygiene Data'!$D$7,0,10*ROW('Hygiene Data'!D22)),NA())</f>
        <v>#N/A</v>
      </c>
      <c r="BB28" s="90" t="e">
        <f ca="true">+IF(AND(ISNUMBER(OFFSET('Hygiene Data'!$D$9,0,10*ROW('Hygiene Data'!D22))),'Data Summary'!DQ28="Yes"),OFFSET('Hygiene Data'!$D$9,0,10*ROW('Hygiene Data'!D22)),NA())</f>
        <v>#N/A</v>
      </c>
      <c r="BC28" s="90" t="e">
        <f ca="true">+IF(AND(ISNUMBER(OFFSET('Hygiene Data'!$E$5,0,10*ROW('Hygiene Data'!E22))),'Data Summary'!DR28="Yes"),OFFSET('Hygiene Data'!$E$5,0,10*ROW('Hygiene Data'!E22)),NA())</f>
        <v>#N/A</v>
      </c>
      <c r="BD28" s="90" t="e">
        <f ca="true">+IF(AND(ISNUMBER(OFFSET('Hygiene Data'!$E$7,0,10*ROW('Hygiene Data'!E22))),'Data Summary'!DS28="Yes"),OFFSET('Hygiene Data'!$E$7,0,10*ROW('Hygiene Data'!E22)),NA())</f>
        <v>#N/A</v>
      </c>
      <c r="BE28" s="90" t="e">
        <f ca="true">+IF(AND(ISNUMBER(OFFSET('Hygiene Data'!$E$9,0,10*ROW('Hygiene Data'!E22))),'Data Summary'!DT28="Yes"),OFFSET('Hygiene Data'!$E$9,0,10*ROW('Hygiene Data'!E22)),NA())</f>
        <v>#N/A</v>
      </c>
      <c r="BF28" s="90" t="e">
        <f ca="true">+IF(AND(ISNUMBER(OFFSET('Hygiene Data'!$F$5,0,10*ROW('Hygiene Data'!F22))),'Data Summary'!DU28="Yes"),OFFSET('Hygiene Data'!$F$5,0,10*ROW('Hygiene Data'!F22)),NA())</f>
        <v>#N/A</v>
      </c>
      <c r="BG28" s="90" t="e">
        <f ca="true">+IF(AND(ISNUMBER(OFFSET('Hygiene Data'!$F$7,0,10*ROW('Hygiene Data'!F22))),'Data Summary'!DV28="Yes"),OFFSET('Hygiene Data'!$F$7,0,10*ROW('Hygiene Data'!F22)),NA())</f>
        <v>#N/A</v>
      </c>
      <c r="BH28" s="90" t="e">
        <f ca="true">+IF(AND(ISNUMBER(OFFSET('Hygiene Data'!$F$9,0,10*ROW('Hygiene Data'!F22))),'Data Summary'!DW28="Yes"),OFFSET('Hygiene Data'!$F$9,0,10*ROW('Hygiene Data'!F22)),NA())</f>
        <v>#N/A</v>
      </c>
      <c r="BI28" s="90" t="e">
        <f ca="true">+IF(AND(ISNUMBER(OFFSET('Hygiene Data'!$G$5,0,10*ROW('Hygiene Data'!G22))),'Data Summary'!DX28="Yes"),OFFSET('Hygiene Data'!$G$5,0,10*ROW('Hygiene Data'!G22)),NA())</f>
        <v>#N/A</v>
      </c>
      <c r="BJ28" s="90" t="e">
        <f ca="true">+IF(AND(ISNUMBER(OFFSET('Hygiene Data'!$G$7,0,10*ROW('Hygiene Data'!G22))),'Data Summary'!DY28="Yes"),OFFSET('Hygiene Data'!$G$7,0,10*ROW('Hygiene Data'!G22)),NA())</f>
        <v>#N/A</v>
      </c>
      <c r="BK28" s="90" t="e">
        <f ca="true">+IF(AND(ISNUMBER(OFFSET('Hygiene Data'!$G$9,0,10*ROW('Hygiene Data'!G22))),'Data Summary'!DZ28="Yes"),OFFSET('Hygiene Data'!$G$9,0,10*ROW('Hygiene Data'!G22)),NA())</f>
        <v>#N/A</v>
      </c>
      <c r="BL28" s="90" t="e">
        <f ca="true">+IF(AND(ISNUMBER(OFFSET('Hygiene Data'!$H$5,0,10*ROW('Hygiene Data'!H22))),'Data Summary'!EA28="Yes"),OFFSET('Hygiene Data'!$H$5,0,10*ROW('Hygiene Data'!H22)),NA())</f>
        <v>#N/A</v>
      </c>
      <c r="BM28" s="90" t="e">
        <f ca="true">+IF(AND(ISNUMBER(OFFSET('Hygiene Data'!$H$7,0,10*ROW('Hygiene Data'!H22))),'Data Summary'!EB28="Yes"),OFFSET('Hygiene Data'!$H$7,0,10*ROW('Hygiene Data'!H22)),NA())</f>
        <v>#N/A</v>
      </c>
      <c r="BN28" s="90" t="e">
        <f ca="true">+IF(AND(ISNUMBER(OFFSET('Hygiene Data'!$H$9,0,10*ROW('Hygiene Data'!H22))),'Data Summary'!EC28="Yes"),OFFSET('Hygiene Data'!$H$9,0,10*ROW('Hygiene Data'!H22)),NA())</f>
        <v>#N/A</v>
      </c>
      <c r="BO28" s="90" t="e">
        <f ca="true">+IF(AND(ISNUMBER(OFFSET('Hygiene Data'!$I$5,0,10*ROW('Hygiene Data'!I22))),'Data Summary'!ED28="Yes"),OFFSET('Hygiene Data'!$I$5,0,10*ROW('Hygiene Data'!I22)),NA())</f>
        <v>#N/A</v>
      </c>
      <c r="BP28" s="90" t="e">
        <f ca="true">+IF(AND(ISNUMBER(OFFSET('Hygiene Data'!$I$7,0,10*ROW('Hygiene Data'!I22))),'Data Summary'!EE28="Yes"),OFFSET('Hygiene Data'!$I$7,0,10*ROW('Hygiene Data'!I22)),NA())</f>
        <v>#N/A</v>
      </c>
      <c r="BQ28" s="90" t="e">
        <f ca="true">+IF(AND(ISNUMBER(OFFSET('Hygiene Data'!$I$9,0,10*ROW('Hygiene Data'!I22))),'Data Summary'!EF28="Yes"),OFFSET('Hygiene Data'!$I$9,0,10*ROW('Hygiene Data'!I22)),NA())</f>
        <v>#N/A</v>
      </c>
    </row>
    <row xmlns:x14ac="http://schemas.microsoft.com/office/spreadsheetml/2009/9/ac" r="29" x14ac:dyDescent="0.2">
      <c r="A29" s="324" t="e">
        <f ca="true">+RIGHT('Data Summary'!A29,LEN('Data Summary'!A29)-9)</f>
        <v>#VALUE!</v>
      </c>
      <c r="B29" s="32" t="str">
        <f ca="true">+IF(ISTEXT('Data Summary'!B29),'Data Summary'!B29,"")</f>
        <v/>
      </c>
      <c r="C29" s="323" t="e">
        <f ca="true">+VALUE('Data Summary'!C29)</f>
        <v>#VALUE!</v>
      </c>
      <c r="D29" s="88" t="e">
        <f ca="true">+IF(AND(ISNUMBER(OFFSET('Water Data'!$D$4,0,10*ROW('Water Data'!D23))),'Data Summary'!BS29="Yes"),100-OFFSET('Water Data'!$D$4,0,10*ROW('Water Data'!D23)),NA())</f>
        <v>#N/A</v>
      </c>
      <c r="E29" s="88" t="e">
        <f ca="true">+IF(AND(ISNUMBER(OFFSET('Water Data'!$D$6,0,10*ROW('Water Data'!D23))),'Data Summary'!BT29="Yes"),OFFSET('Water Data'!$D$6,0,10*ROW('Water Data'!D23)),NA())</f>
        <v>#N/A</v>
      </c>
      <c r="F29" s="88" t="e">
        <f ca="true">+IF(AND(ISNUMBER(OFFSET('Water Data'!$D$9,0,10*ROW('Water Data'!D23))),'Data Summary'!BU29="Yes"),OFFSET('Water Data'!$D$9,0,10*ROW('Water Data'!D23)),NA())</f>
        <v>#N/A</v>
      </c>
      <c r="G29" s="88" t="e">
        <f ca="true">+IF(AND(ISNUMBER(OFFSET('Water Data'!$E$4,0,10*ROW('Water Data'!E23))),'Data Summary'!BV29="Yes"),100-OFFSET('Water Data'!$E$4,0,10*ROW('Water Data'!E23)),NA())</f>
        <v>#N/A</v>
      </c>
      <c r="H29" s="88" t="e">
        <f ca="true">+IF(AND(ISNUMBER(OFFSET('Water Data'!$E$6,0,10*ROW('Water Data'!E23))),'Data Summary'!BW29="Yes"),OFFSET('Water Data'!$E$6,0,10*ROW('Water Data'!E23)),NA())</f>
        <v>#N/A</v>
      </c>
      <c r="I29" s="88" t="e">
        <f ca="true">+IF(AND(ISNUMBER(OFFSET('Water Data'!$E$9,0,10*ROW('Water Data'!E23))),'Data Summary'!BX29="Yes"),OFFSET('Water Data'!$E$9,0,10*ROW('Water Data'!E23)),NA())</f>
        <v>#N/A</v>
      </c>
      <c r="J29" s="88" t="e">
        <f ca="true">+IF(AND(ISNUMBER(OFFSET('Water Data'!$F$4,0,10*ROW('Water Data'!F23))),'Data Summary'!BY29="Yes"),100-OFFSET('Water Data'!$F$4,0,10*ROW('Water Data'!F23)),NA())</f>
        <v>#N/A</v>
      </c>
      <c r="K29" s="88" t="e">
        <f ca="true">+IF(AND(ISNUMBER(OFFSET('Water Data'!$F$6,0,10*ROW('Water Data'!F23))),'Data Summary'!BZ29="Yes"),OFFSET('Water Data'!$F$6,0,10*ROW('Water Data'!F23)),NA())</f>
        <v>#N/A</v>
      </c>
      <c r="L29" s="88" t="e">
        <f ca="true">+IF(AND(ISNUMBER(OFFSET('Water Data'!$F$9,0,10*ROW('Water Data'!F23))),'Data Summary'!CA29="Yes"),OFFSET('Water Data'!$F$9,0,10*ROW('Water Data'!F23)),NA())</f>
        <v>#N/A</v>
      </c>
      <c r="M29" s="88" t="e">
        <f ca="true">+IF(AND(ISNUMBER(OFFSET('Water Data'!$G$4,0,10*ROW('Water Data'!G23))),'Data Summary'!CB29="Yes"),100-OFFSET('Water Data'!$G$4,0,10*ROW('Water Data'!G23)),NA())</f>
        <v>#N/A</v>
      </c>
      <c r="N29" s="88" t="e">
        <f ca="true">+IF(AND(ISNUMBER(OFFSET('Water Data'!$G$6,0,10*ROW('Water Data'!G23))),'Data Summary'!CC29="Yes"),OFFSET('Water Data'!$G$6,0,10*ROW('Water Data'!G23)),NA())</f>
        <v>#N/A</v>
      </c>
      <c r="O29" s="88" t="e">
        <f ca="true">+IF(AND(ISNUMBER(OFFSET('Water Data'!$G$9,0,10*ROW('Water Data'!G23))),'Data Summary'!CD29="Yes"),OFFSET('Water Data'!$G$9,0,10*ROW('Water Data'!G23)),NA())</f>
        <v>#N/A</v>
      </c>
      <c r="P29" s="88" t="e">
        <f ca="true">+IF(AND(ISNUMBER(OFFSET('Water Data'!$H$4,0,10*ROW('Water Data'!H23))),'Data Summary'!CE29="Yes"),100-OFFSET('Water Data'!$H$4,0,10*ROW('Water Data'!H23)),NA())</f>
        <v>#N/A</v>
      </c>
      <c r="Q29" s="88" t="e">
        <f ca="true">+IF(AND(ISNUMBER(OFFSET('Water Data'!$H$6,0,10*ROW('Water Data'!H23))),'Data Summary'!CF29="Yes"),OFFSET('Water Data'!$H$6,0,10*ROW('Water Data'!H23)),NA())</f>
        <v>#N/A</v>
      </c>
      <c r="R29" s="88" t="e">
        <f ca="true">+IF(AND(ISNUMBER(OFFSET('Water Data'!$H$9,0,10*ROW('Water Data'!H23))),'Data Summary'!CG29="Yes"),OFFSET('Water Data'!$H$9,0,10*ROW('Water Data'!H23)),NA())</f>
        <v>#N/A</v>
      </c>
      <c r="S29" s="88" t="e">
        <f ca="true">+IF(AND(ISNUMBER(OFFSET('Water Data'!$I$4,0,10*ROW('Water Data'!I23))),'Data Summary'!CH29="Yes"),100-OFFSET('Water Data'!$I$4,0,10*ROW('Water Data'!I23)),NA())</f>
        <v>#N/A</v>
      </c>
      <c r="T29" s="88" t="e">
        <f ca="true">+IF(AND(ISNUMBER(OFFSET('Water Data'!$I$6,0,10*ROW('Water Data'!I23))),'Data Summary'!CI29="Yes"),OFFSET('Water Data'!$I$6,0,10*ROW('Water Data'!I23)),NA())</f>
        <v>#N/A</v>
      </c>
      <c r="U29" s="88" t="e">
        <f ca="true">+IF(AND(ISNUMBER(OFFSET('Water Data'!$I$9,0,10*ROW('Water Data'!I23))),'Data Summary'!CJ29="Yes"),OFFSET('Water Data'!$I$9,0,10*ROW('Water Data'!I23)),NA())</f>
        <v>#N/A</v>
      </c>
      <c r="V29" s="89" t="e">
        <f ca="true">+IF(AND(ISNUMBER(OFFSET('Sanitation Data'!$D$4,0,10*ROW('Sanitation Data'!D23))),'Data Summary'!CK29="Yes"),100-OFFSET('Sanitation Data'!$D$4,0,10*ROW('Sanitation Data'!D23)),NA())</f>
        <v>#N/A</v>
      </c>
      <c r="W29" s="89" t="e">
        <f ca="true">+IF(AND(ISNUMBER(OFFSET('Sanitation Data'!$D$6,0,10*ROW('Sanitation Data'!D23))),'Data Summary'!CL29="Yes"),OFFSET('Sanitation Data'!$D$6,0,10*ROW('Sanitation Data'!D23)),NA())</f>
        <v>#N/A</v>
      </c>
      <c r="X29" s="89" t="e">
        <f ca="true">+IF(AND(ISNUMBER(OFFSET('Sanitation Data'!$D$10,0,10*ROW('Sanitation Data'!D23))),'Data Summary'!CM29="Yes"),OFFSET('Sanitation Data'!$D$10,0,10*ROW('Sanitation Data'!D23)),NA())</f>
        <v>#N/A</v>
      </c>
      <c r="Y29" s="89" t="e">
        <f ca="true">+IF(AND(ISNUMBER(OFFSET('Sanitation Data'!$D$11,0,10*ROW('Sanitation Data'!D23))),'Data Summary'!CN29="Yes"),OFFSET('Sanitation Data'!$D$11,0,10*ROW('Sanitation Data'!D23)),NA())</f>
        <v>#N/A</v>
      </c>
      <c r="Z29" s="89" t="e">
        <f ca="true">+IF(AND(ISNUMBER(OFFSET('Sanitation Data'!$D$12,0,10*ROW('Sanitation Data'!D23))),'Data Summary'!CO29="Yes"),OFFSET('Sanitation Data'!$D$12,0,10*ROW('Sanitation Data'!D23)),NA())</f>
        <v>#N/A</v>
      </c>
      <c r="AA29" s="89" t="e">
        <f ca="true">+IF(AND(ISNUMBER(OFFSET('Sanitation Data'!$E$4,0,10*ROW('Sanitation Data'!E23))),'Data Summary'!CP29="Yes"),100-OFFSET('Sanitation Data'!$E$4,0,10*ROW('Sanitation Data'!E23)),NA())</f>
        <v>#N/A</v>
      </c>
      <c r="AB29" s="89" t="e">
        <f ca="true">+IF(AND(ISNUMBER(OFFSET('Sanitation Data'!$E$6,0,10*ROW('Sanitation Data'!E23))),'Data Summary'!CQ29="Yes"),OFFSET('Sanitation Data'!$E$6,0,10*ROW('Sanitation Data'!E23)),NA())</f>
        <v>#N/A</v>
      </c>
      <c r="AC29" s="89" t="e">
        <f ca="true">+IF(AND(ISNUMBER(OFFSET('Sanitation Data'!$E$10,0,10*ROW('Sanitation Data'!E23))),'Data Summary'!CR29="Yes"),OFFSET('Sanitation Data'!$E$10,0,10*ROW('Sanitation Data'!E23)),NA())</f>
        <v>#N/A</v>
      </c>
      <c r="AD29" s="89" t="e">
        <f ca="true">+IF(AND(ISNUMBER(OFFSET('Sanitation Data'!$E$11,0,10*ROW('Sanitation Data'!E23))),'Data Summary'!CS29="Yes"),OFFSET('Sanitation Data'!$E$11,0,10*ROW('Sanitation Data'!E23)),NA())</f>
        <v>#N/A</v>
      </c>
      <c r="AE29" s="89" t="e">
        <f ca="true">+IF(AND(ISNUMBER(OFFSET('Sanitation Data'!$E$12,0,10*ROW('Sanitation Data'!E23))),'Data Summary'!CT29="Yes"),OFFSET('Sanitation Data'!$E$12,0,10*ROW('Sanitation Data'!E23)),NA())</f>
        <v>#N/A</v>
      </c>
      <c r="AF29" s="89" t="e">
        <f ca="true">+IF(AND(ISNUMBER(OFFSET('Sanitation Data'!$F$4,0,10*ROW('Sanitation Data'!F23))),'Data Summary'!CU29="Yes"),100-OFFSET('Sanitation Data'!$F$4,0,10*ROW('Sanitation Data'!F23)),NA())</f>
        <v>#N/A</v>
      </c>
      <c r="AG29" s="89" t="e">
        <f ca="true">+IF(AND(ISNUMBER(OFFSET('Sanitation Data'!$F$6,0,10*ROW('Sanitation Data'!F23))),'Data Summary'!CV29="Yes"),OFFSET('Sanitation Data'!$F$6,0,10*ROW('Sanitation Data'!F23)),NA())</f>
        <v>#N/A</v>
      </c>
      <c r="AH29" s="89" t="e">
        <f ca="true">+IF(AND(ISNUMBER(OFFSET('Sanitation Data'!$F$10,0,10*ROW('Sanitation Data'!F23))),'Data Summary'!CW29="Yes"),OFFSET('Sanitation Data'!$F$10,0,10*ROW('Sanitation Data'!F23)),NA())</f>
        <v>#N/A</v>
      </c>
      <c r="AI29" s="89" t="e">
        <f ca="true">+IF(AND(ISNUMBER(OFFSET('Sanitation Data'!$F$11,0,10*ROW('Sanitation Data'!F23))),'Data Summary'!CX29="Yes"),OFFSET('Sanitation Data'!$F$11,0,10*ROW('Sanitation Data'!F23)),NA())</f>
        <v>#N/A</v>
      </c>
      <c r="AJ29" s="89" t="e">
        <f ca="true">+IF(AND(ISNUMBER(OFFSET('Sanitation Data'!$F$12,0,10*ROW('Sanitation Data'!F23))),'Data Summary'!CY29="Yes"),OFFSET('Sanitation Data'!$F$12,0,10*ROW('Sanitation Data'!F23)),NA())</f>
        <v>#N/A</v>
      </c>
      <c r="AK29" s="89" t="e">
        <f ca="true">+IF(AND(ISNUMBER(OFFSET('Sanitation Data'!$G$4,0,10*ROW('Sanitation Data'!G23))),'Data Summary'!CZ29="Yes"),100-OFFSET('Sanitation Data'!$G$4,0,10*ROW('Sanitation Data'!G23)),NA())</f>
        <v>#N/A</v>
      </c>
      <c r="AL29" s="89" t="e">
        <f ca="true">+IF(AND(ISNUMBER(OFFSET('Sanitation Data'!$G$6,0,10*ROW('Sanitation Data'!G23))),'Data Summary'!DA29="Yes"),OFFSET('Sanitation Data'!$G$6,0,10*ROW('Sanitation Data'!G23)),NA())</f>
        <v>#N/A</v>
      </c>
      <c r="AM29" s="89" t="e">
        <f ca="true">+IF(AND(ISNUMBER(OFFSET('Sanitation Data'!$G$10,0,10*ROW('Sanitation Data'!G23))),'Data Summary'!DB29="Yes"),OFFSET('Sanitation Data'!$G$10,0,10*ROW('Sanitation Data'!G23)),NA())</f>
        <v>#N/A</v>
      </c>
      <c r="AN29" s="89" t="e">
        <f ca="true">+IF(AND(ISNUMBER(OFFSET('Sanitation Data'!$G$11,0,10*ROW('Sanitation Data'!G23))),'Data Summary'!DC29="Yes"),OFFSET('Sanitation Data'!$G$11,0,10*ROW('Sanitation Data'!G23)),NA())</f>
        <v>#N/A</v>
      </c>
      <c r="AO29" s="89" t="e">
        <f ca="true">+IF(AND(ISNUMBER(OFFSET('Sanitation Data'!$G$12,0,10*ROW('Sanitation Data'!G23))),'Data Summary'!DD29="Yes"),OFFSET('Sanitation Data'!$G$12,0,10*ROW('Sanitation Data'!G23)),NA())</f>
        <v>#N/A</v>
      </c>
      <c r="AP29" s="89" t="e">
        <f ca="true">+IF(AND(ISNUMBER(OFFSET('Sanitation Data'!$H$4,0,10*ROW('Sanitation Data'!H23))),'Data Summary'!DE29="Yes"),100-OFFSET('Sanitation Data'!$H$4,0,10*ROW('Sanitation Data'!H23)),NA())</f>
        <v>#N/A</v>
      </c>
      <c r="AQ29" s="89" t="e">
        <f ca="true">+IF(AND(ISNUMBER(OFFSET('Sanitation Data'!$H$6,0,10*ROW('Sanitation Data'!H23))),'Data Summary'!DF29="Yes"),OFFSET('Sanitation Data'!$H$6,0,10*ROW('Sanitation Data'!H23)),NA())</f>
        <v>#N/A</v>
      </c>
      <c r="AR29" s="89" t="e">
        <f ca="true">+IF(AND(ISNUMBER(OFFSET('Sanitation Data'!$H$10,0,10*ROW('Sanitation Data'!H23))),'Data Summary'!DG29="Yes"),OFFSET('Sanitation Data'!$H$10,0,10*ROW('Sanitation Data'!H23)),NA())</f>
        <v>#N/A</v>
      </c>
      <c r="AS29" s="89" t="e">
        <f ca="true">+IF(AND(ISNUMBER(OFFSET('Sanitation Data'!$H$11,0,10*ROW('Sanitation Data'!H23))),'Data Summary'!DH29="Yes"),OFFSET('Sanitation Data'!$H$11,0,10*ROW('Sanitation Data'!H23)),NA())</f>
        <v>#N/A</v>
      </c>
      <c r="AT29" s="89" t="e">
        <f ca="true">+IF(AND(ISNUMBER(OFFSET('Sanitation Data'!$H$12,0,10*ROW('Sanitation Data'!H23))),'Data Summary'!DI29="Yes"),OFFSET('Sanitation Data'!$H$12,0,10*ROW('Sanitation Data'!H23)),NA())</f>
        <v>#N/A</v>
      </c>
      <c r="AU29" s="89" t="e">
        <f ca="true">+IF(AND(ISNUMBER(OFFSET('Sanitation Data'!$I$4,0,10*ROW('Sanitation Data'!I23))),'Data Summary'!DJ29="Yes"),100-OFFSET('Sanitation Data'!$I$4,0,10*ROW('Sanitation Data'!I23)),NA())</f>
        <v>#N/A</v>
      </c>
      <c r="AV29" s="89" t="e">
        <f ca="true">+IF(AND(ISNUMBER(OFFSET('Sanitation Data'!$I$6,0,10*ROW('Sanitation Data'!I23))),'Data Summary'!DK29="Yes"),OFFSET('Sanitation Data'!$I$6,0,10*ROW('Sanitation Data'!I23)),NA())</f>
        <v>#N/A</v>
      </c>
      <c r="AW29" s="89" t="e">
        <f ca="true">+IF(AND(ISNUMBER(OFFSET('Sanitation Data'!$I$10,0,10*ROW('Sanitation Data'!I23))),'Data Summary'!DL29="Yes"),OFFSET('Sanitation Data'!$I$10,0,10*ROW('Sanitation Data'!I23)),NA())</f>
        <v>#N/A</v>
      </c>
      <c r="AX29" s="89" t="e">
        <f ca="true">+IF(AND(ISNUMBER(OFFSET('Sanitation Data'!$I$11,0,10*ROW('Sanitation Data'!I23))),'Data Summary'!DM29="Yes"),OFFSET('Sanitation Data'!$I$11,0,10*ROW('Sanitation Data'!I23)),NA())</f>
        <v>#N/A</v>
      </c>
      <c r="AY29" s="89" t="e">
        <f ca="true">+IF(AND(ISNUMBER(OFFSET('Sanitation Data'!$I$12,0,10*ROW('Sanitation Data'!I23))),'Data Summary'!DN29="Yes"),OFFSET('Sanitation Data'!$I$12,0,10*ROW('Sanitation Data'!I23)),NA())</f>
        <v>#N/A</v>
      </c>
      <c r="AZ29" s="90" t="e">
        <f ca="true">+IF(AND(ISNUMBER(OFFSET('Hygiene Data'!$D$5,0,10*ROW('Hygiene Data'!D23))),'Data Summary'!DO29="Yes"),OFFSET('Hygiene Data'!$D$5,0,10*ROW('Hygiene Data'!D23)),NA())</f>
        <v>#N/A</v>
      </c>
      <c r="BA29" s="90" t="e">
        <f ca="true">+IF(AND(ISNUMBER(OFFSET('Hygiene Data'!$D$7,0,10*ROW('Hygiene Data'!D23))),'Data Summary'!DP29="Yes"),OFFSET('Hygiene Data'!$D$7,0,10*ROW('Hygiene Data'!D23)),NA())</f>
        <v>#N/A</v>
      </c>
      <c r="BB29" s="90" t="e">
        <f ca="true">+IF(AND(ISNUMBER(OFFSET('Hygiene Data'!$D$9,0,10*ROW('Hygiene Data'!D23))),'Data Summary'!DQ29="Yes"),OFFSET('Hygiene Data'!$D$9,0,10*ROW('Hygiene Data'!D23)),NA())</f>
        <v>#N/A</v>
      </c>
      <c r="BC29" s="90" t="e">
        <f ca="true">+IF(AND(ISNUMBER(OFFSET('Hygiene Data'!$E$5,0,10*ROW('Hygiene Data'!E23))),'Data Summary'!DR29="Yes"),OFFSET('Hygiene Data'!$E$5,0,10*ROW('Hygiene Data'!E23)),NA())</f>
        <v>#N/A</v>
      </c>
      <c r="BD29" s="90" t="e">
        <f ca="true">+IF(AND(ISNUMBER(OFFSET('Hygiene Data'!$E$7,0,10*ROW('Hygiene Data'!E23))),'Data Summary'!DS29="Yes"),OFFSET('Hygiene Data'!$E$7,0,10*ROW('Hygiene Data'!E23)),NA())</f>
        <v>#N/A</v>
      </c>
      <c r="BE29" s="90" t="e">
        <f ca="true">+IF(AND(ISNUMBER(OFFSET('Hygiene Data'!$E$9,0,10*ROW('Hygiene Data'!E23))),'Data Summary'!DT29="Yes"),OFFSET('Hygiene Data'!$E$9,0,10*ROW('Hygiene Data'!E23)),NA())</f>
        <v>#N/A</v>
      </c>
      <c r="BF29" s="90" t="e">
        <f ca="true">+IF(AND(ISNUMBER(OFFSET('Hygiene Data'!$F$5,0,10*ROW('Hygiene Data'!F23))),'Data Summary'!DU29="Yes"),OFFSET('Hygiene Data'!$F$5,0,10*ROW('Hygiene Data'!F23)),NA())</f>
        <v>#N/A</v>
      </c>
      <c r="BG29" s="90" t="e">
        <f ca="true">+IF(AND(ISNUMBER(OFFSET('Hygiene Data'!$F$7,0,10*ROW('Hygiene Data'!F23))),'Data Summary'!DV29="Yes"),OFFSET('Hygiene Data'!$F$7,0,10*ROW('Hygiene Data'!F23)),NA())</f>
        <v>#N/A</v>
      </c>
      <c r="BH29" s="90" t="e">
        <f ca="true">+IF(AND(ISNUMBER(OFFSET('Hygiene Data'!$F$9,0,10*ROW('Hygiene Data'!F23))),'Data Summary'!DW29="Yes"),OFFSET('Hygiene Data'!$F$9,0,10*ROW('Hygiene Data'!F23)),NA())</f>
        <v>#N/A</v>
      </c>
      <c r="BI29" s="90" t="e">
        <f ca="true">+IF(AND(ISNUMBER(OFFSET('Hygiene Data'!$G$5,0,10*ROW('Hygiene Data'!G23))),'Data Summary'!DX29="Yes"),OFFSET('Hygiene Data'!$G$5,0,10*ROW('Hygiene Data'!G23)),NA())</f>
        <v>#N/A</v>
      </c>
      <c r="BJ29" s="90" t="e">
        <f ca="true">+IF(AND(ISNUMBER(OFFSET('Hygiene Data'!$G$7,0,10*ROW('Hygiene Data'!G23))),'Data Summary'!DY29="Yes"),OFFSET('Hygiene Data'!$G$7,0,10*ROW('Hygiene Data'!G23)),NA())</f>
        <v>#N/A</v>
      </c>
      <c r="BK29" s="90" t="e">
        <f ca="true">+IF(AND(ISNUMBER(OFFSET('Hygiene Data'!$G$9,0,10*ROW('Hygiene Data'!G23))),'Data Summary'!DZ29="Yes"),OFFSET('Hygiene Data'!$G$9,0,10*ROW('Hygiene Data'!G23)),NA())</f>
        <v>#N/A</v>
      </c>
      <c r="BL29" s="90" t="e">
        <f ca="true">+IF(AND(ISNUMBER(OFFSET('Hygiene Data'!$H$5,0,10*ROW('Hygiene Data'!H23))),'Data Summary'!EA29="Yes"),OFFSET('Hygiene Data'!$H$5,0,10*ROW('Hygiene Data'!H23)),NA())</f>
        <v>#N/A</v>
      </c>
      <c r="BM29" s="90" t="e">
        <f ca="true">+IF(AND(ISNUMBER(OFFSET('Hygiene Data'!$H$7,0,10*ROW('Hygiene Data'!H23))),'Data Summary'!EB29="Yes"),OFFSET('Hygiene Data'!$H$7,0,10*ROW('Hygiene Data'!H23)),NA())</f>
        <v>#N/A</v>
      </c>
      <c r="BN29" s="90" t="e">
        <f ca="true">+IF(AND(ISNUMBER(OFFSET('Hygiene Data'!$H$9,0,10*ROW('Hygiene Data'!H23))),'Data Summary'!EC29="Yes"),OFFSET('Hygiene Data'!$H$9,0,10*ROW('Hygiene Data'!H23)),NA())</f>
        <v>#N/A</v>
      </c>
      <c r="BO29" s="90" t="e">
        <f ca="true">+IF(AND(ISNUMBER(OFFSET('Hygiene Data'!$I$5,0,10*ROW('Hygiene Data'!I23))),'Data Summary'!ED29="Yes"),OFFSET('Hygiene Data'!$I$5,0,10*ROW('Hygiene Data'!I23)),NA())</f>
        <v>#N/A</v>
      </c>
      <c r="BP29" s="90" t="e">
        <f ca="true">+IF(AND(ISNUMBER(OFFSET('Hygiene Data'!$I$7,0,10*ROW('Hygiene Data'!I23))),'Data Summary'!EE29="Yes"),OFFSET('Hygiene Data'!$I$7,0,10*ROW('Hygiene Data'!I23)),NA())</f>
        <v>#N/A</v>
      </c>
      <c r="BQ29" s="90" t="e">
        <f ca="true">+IF(AND(ISNUMBER(OFFSET('Hygiene Data'!$I$9,0,10*ROW('Hygiene Data'!I23))),'Data Summary'!EF29="Yes"),OFFSET('Hygiene Data'!$I$9,0,10*ROW('Hygiene Data'!I23)),NA())</f>
        <v>#N/A</v>
      </c>
    </row>
    <row xmlns:x14ac="http://schemas.microsoft.com/office/spreadsheetml/2009/9/ac" r="30" x14ac:dyDescent="0.2">
      <c r="A30" s="324" t="e">
        <f ca="true">+RIGHT('Data Summary'!A30,LEN('Data Summary'!A30)-9)</f>
        <v>#VALUE!</v>
      </c>
      <c r="B30" s="32" t="str">
        <f ca="true">+IF(ISTEXT('Data Summary'!B30),'Data Summary'!B30,"")</f>
        <v/>
      </c>
      <c r="C30" s="323" t="e">
        <f ca="true">+VALUE('Data Summary'!C30)</f>
        <v>#VALUE!</v>
      </c>
      <c r="D30" s="88" t="e">
        <f ca="true">+IF(AND(ISNUMBER(OFFSET('Water Data'!$D$4,0,10*ROW('Water Data'!D24))),'Data Summary'!BS30="Yes"),100-OFFSET('Water Data'!$D$4,0,10*ROW('Water Data'!D24)),NA())</f>
        <v>#N/A</v>
      </c>
      <c r="E30" s="88" t="e">
        <f ca="true">+IF(AND(ISNUMBER(OFFSET('Water Data'!$D$6,0,10*ROW('Water Data'!D24))),'Data Summary'!BT30="Yes"),OFFSET('Water Data'!$D$6,0,10*ROW('Water Data'!D24)),NA())</f>
        <v>#N/A</v>
      </c>
      <c r="F30" s="88" t="e">
        <f ca="true">+IF(AND(ISNUMBER(OFFSET('Water Data'!$D$9,0,10*ROW('Water Data'!D24))),'Data Summary'!BU30="Yes"),OFFSET('Water Data'!$D$9,0,10*ROW('Water Data'!D24)),NA())</f>
        <v>#N/A</v>
      </c>
      <c r="G30" s="88" t="e">
        <f ca="true">+IF(AND(ISNUMBER(OFFSET('Water Data'!$E$4,0,10*ROW('Water Data'!E24))),'Data Summary'!BV30="Yes"),100-OFFSET('Water Data'!$E$4,0,10*ROW('Water Data'!E24)),NA())</f>
        <v>#N/A</v>
      </c>
      <c r="H30" s="88" t="e">
        <f ca="true">+IF(AND(ISNUMBER(OFFSET('Water Data'!$E$6,0,10*ROW('Water Data'!E24))),'Data Summary'!BW30="Yes"),OFFSET('Water Data'!$E$6,0,10*ROW('Water Data'!E24)),NA())</f>
        <v>#N/A</v>
      </c>
      <c r="I30" s="88" t="e">
        <f ca="true">+IF(AND(ISNUMBER(OFFSET('Water Data'!$E$9,0,10*ROW('Water Data'!E24))),'Data Summary'!BX30="Yes"),OFFSET('Water Data'!$E$9,0,10*ROW('Water Data'!E24)),NA())</f>
        <v>#N/A</v>
      </c>
      <c r="J30" s="88" t="e">
        <f ca="true">+IF(AND(ISNUMBER(OFFSET('Water Data'!$F$4,0,10*ROW('Water Data'!F24))),'Data Summary'!BY30="Yes"),100-OFFSET('Water Data'!$F$4,0,10*ROW('Water Data'!F24)),NA())</f>
        <v>#N/A</v>
      </c>
      <c r="K30" s="88" t="e">
        <f ca="true">+IF(AND(ISNUMBER(OFFSET('Water Data'!$F$6,0,10*ROW('Water Data'!F24))),'Data Summary'!BZ30="Yes"),OFFSET('Water Data'!$F$6,0,10*ROW('Water Data'!F24)),NA())</f>
        <v>#N/A</v>
      </c>
      <c r="L30" s="88" t="e">
        <f ca="true">+IF(AND(ISNUMBER(OFFSET('Water Data'!$F$9,0,10*ROW('Water Data'!F24))),'Data Summary'!CA30="Yes"),OFFSET('Water Data'!$F$9,0,10*ROW('Water Data'!F24)),NA())</f>
        <v>#N/A</v>
      </c>
      <c r="M30" s="88" t="e">
        <f ca="true">+IF(AND(ISNUMBER(OFFSET('Water Data'!$G$4,0,10*ROW('Water Data'!G24))),'Data Summary'!CB30="Yes"),100-OFFSET('Water Data'!$G$4,0,10*ROW('Water Data'!G24)),NA())</f>
        <v>#N/A</v>
      </c>
      <c r="N30" s="88" t="e">
        <f ca="true">+IF(AND(ISNUMBER(OFFSET('Water Data'!$G$6,0,10*ROW('Water Data'!G24))),'Data Summary'!CC30="Yes"),OFFSET('Water Data'!$G$6,0,10*ROW('Water Data'!G24)),NA())</f>
        <v>#N/A</v>
      </c>
      <c r="O30" s="88" t="e">
        <f ca="true">+IF(AND(ISNUMBER(OFFSET('Water Data'!$G$9,0,10*ROW('Water Data'!G24))),'Data Summary'!CD30="Yes"),OFFSET('Water Data'!$G$9,0,10*ROW('Water Data'!G24)),NA())</f>
        <v>#N/A</v>
      </c>
      <c r="P30" s="88" t="e">
        <f ca="true">+IF(AND(ISNUMBER(OFFSET('Water Data'!$H$4,0,10*ROW('Water Data'!H24))),'Data Summary'!CE30="Yes"),100-OFFSET('Water Data'!$H$4,0,10*ROW('Water Data'!H24)),NA())</f>
        <v>#N/A</v>
      </c>
      <c r="Q30" s="88" t="e">
        <f ca="true">+IF(AND(ISNUMBER(OFFSET('Water Data'!$H$6,0,10*ROW('Water Data'!H24))),'Data Summary'!CF30="Yes"),OFFSET('Water Data'!$H$6,0,10*ROW('Water Data'!H24)),NA())</f>
        <v>#N/A</v>
      </c>
      <c r="R30" s="88" t="e">
        <f ca="true">+IF(AND(ISNUMBER(OFFSET('Water Data'!$H$9,0,10*ROW('Water Data'!H24))),'Data Summary'!CG30="Yes"),OFFSET('Water Data'!$H$9,0,10*ROW('Water Data'!H24)),NA())</f>
        <v>#N/A</v>
      </c>
      <c r="S30" s="88" t="e">
        <f ca="true">+IF(AND(ISNUMBER(OFFSET('Water Data'!$I$4,0,10*ROW('Water Data'!I24))),'Data Summary'!CH30="Yes"),100-OFFSET('Water Data'!$I$4,0,10*ROW('Water Data'!I24)),NA())</f>
        <v>#N/A</v>
      </c>
      <c r="T30" s="88" t="e">
        <f ca="true">+IF(AND(ISNUMBER(OFFSET('Water Data'!$I$6,0,10*ROW('Water Data'!I24))),'Data Summary'!CI30="Yes"),OFFSET('Water Data'!$I$6,0,10*ROW('Water Data'!I24)),NA())</f>
        <v>#N/A</v>
      </c>
      <c r="U30" s="88" t="e">
        <f ca="true">+IF(AND(ISNUMBER(OFFSET('Water Data'!$I$9,0,10*ROW('Water Data'!I24))),'Data Summary'!CJ30="Yes"),OFFSET('Water Data'!$I$9,0,10*ROW('Water Data'!I24)),NA())</f>
        <v>#N/A</v>
      </c>
      <c r="V30" s="89" t="e">
        <f ca="true">+IF(AND(ISNUMBER(OFFSET('Sanitation Data'!$D$4,0,10*ROW('Sanitation Data'!D24))),'Data Summary'!CK30="Yes"),100-OFFSET('Sanitation Data'!$D$4,0,10*ROW('Sanitation Data'!D24)),NA())</f>
        <v>#N/A</v>
      </c>
      <c r="W30" s="89" t="e">
        <f ca="true">+IF(AND(ISNUMBER(OFFSET('Sanitation Data'!$D$6,0,10*ROW('Sanitation Data'!D24))),'Data Summary'!CL30="Yes"),OFFSET('Sanitation Data'!$D$6,0,10*ROW('Sanitation Data'!D24)),NA())</f>
        <v>#N/A</v>
      </c>
      <c r="X30" s="89" t="e">
        <f ca="true">+IF(AND(ISNUMBER(OFFSET('Sanitation Data'!$D$10,0,10*ROW('Sanitation Data'!D24))),'Data Summary'!CM30="Yes"),OFFSET('Sanitation Data'!$D$10,0,10*ROW('Sanitation Data'!D24)),NA())</f>
        <v>#N/A</v>
      </c>
      <c r="Y30" s="89" t="e">
        <f ca="true">+IF(AND(ISNUMBER(OFFSET('Sanitation Data'!$D$11,0,10*ROW('Sanitation Data'!D24))),'Data Summary'!CN30="Yes"),OFFSET('Sanitation Data'!$D$11,0,10*ROW('Sanitation Data'!D24)),NA())</f>
        <v>#N/A</v>
      </c>
      <c r="Z30" s="89" t="e">
        <f ca="true">+IF(AND(ISNUMBER(OFFSET('Sanitation Data'!$D$12,0,10*ROW('Sanitation Data'!D24))),'Data Summary'!CO30="Yes"),OFFSET('Sanitation Data'!$D$12,0,10*ROW('Sanitation Data'!D24)),NA())</f>
        <v>#N/A</v>
      </c>
      <c r="AA30" s="89" t="e">
        <f ca="true">+IF(AND(ISNUMBER(OFFSET('Sanitation Data'!$E$4,0,10*ROW('Sanitation Data'!E24))),'Data Summary'!CP30="Yes"),100-OFFSET('Sanitation Data'!$E$4,0,10*ROW('Sanitation Data'!E24)),NA())</f>
        <v>#N/A</v>
      </c>
      <c r="AB30" s="89" t="e">
        <f ca="true">+IF(AND(ISNUMBER(OFFSET('Sanitation Data'!$E$6,0,10*ROW('Sanitation Data'!E24))),'Data Summary'!CQ30="Yes"),OFFSET('Sanitation Data'!$E$6,0,10*ROW('Sanitation Data'!E24)),NA())</f>
        <v>#N/A</v>
      </c>
      <c r="AC30" s="89" t="e">
        <f ca="true">+IF(AND(ISNUMBER(OFFSET('Sanitation Data'!$E$10,0,10*ROW('Sanitation Data'!E24))),'Data Summary'!CR30="Yes"),OFFSET('Sanitation Data'!$E$10,0,10*ROW('Sanitation Data'!E24)),NA())</f>
        <v>#N/A</v>
      </c>
      <c r="AD30" s="89" t="e">
        <f ca="true">+IF(AND(ISNUMBER(OFFSET('Sanitation Data'!$E$11,0,10*ROW('Sanitation Data'!E24))),'Data Summary'!CS30="Yes"),OFFSET('Sanitation Data'!$E$11,0,10*ROW('Sanitation Data'!E24)),NA())</f>
        <v>#N/A</v>
      </c>
      <c r="AE30" s="89" t="e">
        <f ca="true">+IF(AND(ISNUMBER(OFFSET('Sanitation Data'!$E$12,0,10*ROW('Sanitation Data'!E24))),'Data Summary'!CT30="Yes"),OFFSET('Sanitation Data'!$E$12,0,10*ROW('Sanitation Data'!E24)),NA())</f>
        <v>#N/A</v>
      </c>
      <c r="AF30" s="89" t="e">
        <f ca="true">+IF(AND(ISNUMBER(OFFSET('Sanitation Data'!$F$4,0,10*ROW('Sanitation Data'!F24))),'Data Summary'!CU30="Yes"),100-OFFSET('Sanitation Data'!$F$4,0,10*ROW('Sanitation Data'!F24)),NA())</f>
        <v>#N/A</v>
      </c>
      <c r="AG30" s="89" t="e">
        <f ca="true">+IF(AND(ISNUMBER(OFFSET('Sanitation Data'!$F$6,0,10*ROW('Sanitation Data'!F24))),'Data Summary'!CV30="Yes"),OFFSET('Sanitation Data'!$F$6,0,10*ROW('Sanitation Data'!F24)),NA())</f>
        <v>#N/A</v>
      </c>
      <c r="AH30" s="89" t="e">
        <f ca="true">+IF(AND(ISNUMBER(OFFSET('Sanitation Data'!$F$10,0,10*ROW('Sanitation Data'!F24))),'Data Summary'!CW30="Yes"),OFFSET('Sanitation Data'!$F$10,0,10*ROW('Sanitation Data'!F24)),NA())</f>
        <v>#N/A</v>
      </c>
      <c r="AI30" s="89" t="e">
        <f ca="true">+IF(AND(ISNUMBER(OFFSET('Sanitation Data'!$F$11,0,10*ROW('Sanitation Data'!F24))),'Data Summary'!CX30="Yes"),OFFSET('Sanitation Data'!$F$11,0,10*ROW('Sanitation Data'!F24)),NA())</f>
        <v>#N/A</v>
      </c>
      <c r="AJ30" s="89" t="e">
        <f ca="true">+IF(AND(ISNUMBER(OFFSET('Sanitation Data'!$F$12,0,10*ROW('Sanitation Data'!F24))),'Data Summary'!CY30="Yes"),OFFSET('Sanitation Data'!$F$12,0,10*ROW('Sanitation Data'!F24)),NA())</f>
        <v>#N/A</v>
      </c>
      <c r="AK30" s="89" t="e">
        <f ca="true">+IF(AND(ISNUMBER(OFFSET('Sanitation Data'!$G$4,0,10*ROW('Sanitation Data'!G24))),'Data Summary'!CZ30="Yes"),100-OFFSET('Sanitation Data'!$G$4,0,10*ROW('Sanitation Data'!G24)),NA())</f>
        <v>#N/A</v>
      </c>
      <c r="AL30" s="89" t="e">
        <f ca="true">+IF(AND(ISNUMBER(OFFSET('Sanitation Data'!$G$6,0,10*ROW('Sanitation Data'!G24))),'Data Summary'!DA30="Yes"),OFFSET('Sanitation Data'!$G$6,0,10*ROW('Sanitation Data'!G24)),NA())</f>
        <v>#N/A</v>
      </c>
      <c r="AM30" s="89" t="e">
        <f ca="true">+IF(AND(ISNUMBER(OFFSET('Sanitation Data'!$G$10,0,10*ROW('Sanitation Data'!G24))),'Data Summary'!DB30="Yes"),OFFSET('Sanitation Data'!$G$10,0,10*ROW('Sanitation Data'!G24)),NA())</f>
        <v>#N/A</v>
      </c>
      <c r="AN30" s="89" t="e">
        <f ca="true">+IF(AND(ISNUMBER(OFFSET('Sanitation Data'!$G$11,0,10*ROW('Sanitation Data'!G24))),'Data Summary'!DC30="Yes"),OFFSET('Sanitation Data'!$G$11,0,10*ROW('Sanitation Data'!G24)),NA())</f>
        <v>#N/A</v>
      </c>
      <c r="AO30" s="89" t="e">
        <f ca="true">+IF(AND(ISNUMBER(OFFSET('Sanitation Data'!$G$12,0,10*ROW('Sanitation Data'!G24))),'Data Summary'!DD30="Yes"),OFFSET('Sanitation Data'!$G$12,0,10*ROW('Sanitation Data'!G24)),NA())</f>
        <v>#N/A</v>
      </c>
      <c r="AP30" s="89" t="e">
        <f ca="true">+IF(AND(ISNUMBER(OFFSET('Sanitation Data'!$H$4,0,10*ROW('Sanitation Data'!H24))),'Data Summary'!DE30="Yes"),100-OFFSET('Sanitation Data'!$H$4,0,10*ROW('Sanitation Data'!H24)),NA())</f>
        <v>#N/A</v>
      </c>
      <c r="AQ30" s="89" t="e">
        <f ca="true">+IF(AND(ISNUMBER(OFFSET('Sanitation Data'!$H$6,0,10*ROW('Sanitation Data'!H24))),'Data Summary'!DF30="Yes"),OFFSET('Sanitation Data'!$H$6,0,10*ROW('Sanitation Data'!H24)),NA())</f>
        <v>#N/A</v>
      </c>
      <c r="AR30" s="89" t="e">
        <f ca="true">+IF(AND(ISNUMBER(OFFSET('Sanitation Data'!$H$10,0,10*ROW('Sanitation Data'!H24))),'Data Summary'!DG30="Yes"),OFFSET('Sanitation Data'!$H$10,0,10*ROW('Sanitation Data'!H24)),NA())</f>
        <v>#N/A</v>
      </c>
      <c r="AS30" s="89" t="e">
        <f ca="true">+IF(AND(ISNUMBER(OFFSET('Sanitation Data'!$H$11,0,10*ROW('Sanitation Data'!H24))),'Data Summary'!DH30="Yes"),OFFSET('Sanitation Data'!$H$11,0,10*ROW('Sanitation Data'!H24)),NA())</f>
        <v>#N/A</v>
      </c>
      <c r="AT30" s="89" t="e">
        <f ca="true">+IF(AND(ISNUMBER(OFFSET('Sanitation Data'!$H$12,0,10*ROW('Sanitation Data'!H24))),'Data Summary'!DI30="Yes"),OFFSET('Sanitation Data'!$H$12,0,10*ROW('Sanitation Data'!H24)),NA())</f>
        <v>#N/A</v>
      </c>
      <c r="AU30" s="89" t="e">
        <f ca="true">+IF(AND(ISNUMBER(OFFSET('Sanitation Data'!$I$4,0,10*ROW('Sanitation Data'!I24))),'Data Summary'!DJ30="Yes"),100-OFFSET('Sanitation Data'!$I$4,0,10*ROW('Sanitation Data'!I24)),NA())</f>
        <v>#N/A</v>
      </c>
      <c r="AV30" s="89" t="e">
        <f ca="true">+IF(AND(ISNUMBER(OFFSET('Sanitation Data'!$I$6,0,10*ROW('Sanitation Data'!I24))),'Data Summary'!DK30="Yes"),OFFSET('Sanitation Data'!$I$6,0,10*ROW('Sanitation Data'!I24)),NA())</f>
        <v>#N/A</v>
      </c>
      <c r="AW30" s="89" t="e">
        <f ca="true">+IF(AND(ISNUMBER(OFFSET('Sanitation Data'!$I$10,0,10*ROW('Sanitation Data'!I24))),'Data Summary'!DL30="Yes"),OFFSET('Sanitation Data'!$I$10,0,10*ROW('Sanitation Data'!I24)),NA())</f>
        <v>#N/A</v>
      </c>
      <c r="AX30" s="89" t="e">
        <f ca="true">+IF(AND(ISNUMBER(OFFSET('Sanitation Data'!$I$11,0,10*ROW('Sanitation Data'!I24))),'Data Summary'!DM30="Yes"),OFFSET('Sanitation Data'!$I$11,0,10*ROW('Sanitation Data'!I24)),NA())</f>
        <v>#N/A</v>
      </c>
      <c r="AY30" s="89" t="e">
        <f ca="true">+IF(AND(ISNUMBER(OFFSET('Sanitation Data'!$I$12,0,10*ROW('Sanitation Data'!I24))),'Data Summary'!DN30="Yes"),OFFSET('Sanitation Data'!$I$12,0,10*ROW('Sanitation Data'!I24)),NA())</f>
        <v>#N/A</v>
      </c>
      <c r="AZ30" s="90" t="e">
        <f ca="true">+IF(AND(ISNUMBER(OFFSET('Hygiene Data'!$D$5,0,10*ROW('Hygiene Data'!D24))),'Data Summary'!DO30="Yes"),OFFSET('Hygiene Data'!$D$5,0,10*ROW('Hygiene Data'!D24)),NA())</f>
        <v>#N/A</v>
      </c>
      <c r="BA30" s="90" t="e">
        <f ca="true">+IF(AND(ISNUMBER(OFFSET('Hygiene Data'!$D$7,0,10*ROW('Hygiene Data'!D24))),'Data Summary'!DP30="Yes"),OFFSET('Hygiene Data'!$D$7,0,10*ROW('Hygiene Data'!D24)),NA())</f>
        <v>#N/A</v>
      </c>
      <c r="BB30" s="90" t="e">
        <f ca="true">+IF(AND(ISNUMBER(OFFSET('Hygiene Data'!$D$9,0,10*ROW('Hygiene Data'!D24))),'Data Summary'!DQ30="Yes"),OFFSET('Hygiene Data'!$D$9,0,10*ROW('Hygiene Data'!D24)),NA())</f>
        <v>#N/A</v>
      </c>
      <c r="BC30" s="90" t="e">
        <f ca="true">+IF(AND(ISNUMBER(OFFSET('Hygiene Data'!$E$5,0,10*ROW('Hygiene Data'!E24))),'Data Summary'!DR30="Yes"),OFFSET('Hygiene Data'!$E$5,0,10*ROW('Hygiene Data'!E24)),NA())</f>
        <v>#N/A</v>
      </c>
      <c r="BD30" s="90" t="e">
        <f ca="true">+IF(AND(ISNUMBER(OFFSET('Hygiene Data'!$E$7,0,10*ROW('Hygiene Data'!E24))),'Data Summary'!DS30="Yes"),OFFSET('Hygiene Data'!$E$7,0,10*ROW('Hygiene Data'!E24)),NA())</f>
        <v>#N/A</v>
      </c>
      <c r="BE30" s="90" t="e">
        <f ca="true">+IF(AND(ISNUMBER(OFFSET('Hygiene Data'!$E$9,0,10*ROW('Hygiene Data'!E24))),'Data Summary'!DT30="Yes"),OFFSET('Hygiene Data'!$E$9,0,10*ROW('Hygiene Data'!E24)),NA())</f>
        <v>#N/A</v>
      </c>
      <c r="BF30" s="90" t="e">
        <f ca="true">+IF(AND(ISNUMBER(OFFSET('Hygiene Data'!$F$5,0,10*ROW('Hygiene Data'!F24))),'Data Summary'!DU30="Yes"),OFFSET('Hygiene Data'!$F$5,0,10*ROW('Hygiene Data'!F24)),NA())</f>
        <v>#N/A</v>
      </c>
      <c r="BG30" s="90" t="e">
        <f ca="true">+IF(AND(ISNUMBER(OFFSET('Hygiene Data'!$F$7,0,10*ROW('Hygiene Data'!F24))),'Data Summary'!DV30="Yes"),OFFSET('Hygiene Data'!$F$7,0,10*ROW('Hygiene Data'!F24)),NA())</f>
        <v>#N/A</v>
      </c>
      <c r="BH30" s="90" t="e">
        <f ca="true">+IF(AND(ISNUMBER(OFFSET('Hygiene Data'!$F$9,0,10*ROW('Hygiene Data'!F24))),'Data Summary'!DW30="Yes"),OFFSET('Hygiene Data'!$F$9,0,10*ROW('Hygiene Data'!F24)),NA())</f>
        <v>#N/A</v>
      </c>
      <c r="BI30" s="90" t="e">
        <f ca="true">+IF(AND(ISNUMBER(OFFSET('Hygiene Data'!$G$5,0,10*ROW('Hygiene Data'!G24))),'Data Summary'!DX30="Yes"),OFFSET('Hygiene Data'!$G$5,0,10*ROW('Hygiene Data'!G24)),NA())</f>
        <v>#N/A</v>
      </c>
      <c r="BJ30" s="90" t="e">
        <f ca="true">+IF(AND(ISNUMBER(OFFSET('Hygiene Data'!$G$7,0,10*ROW('Hygiene Data'!G24))),'Data Summary'!DY30="Yes"),OFFSET('Hygiene Data'!$G$7,0,10*ROW('Hygiene Data'!G24)),NA())</f>
        <v>#N/A</v>
      </c>
      <c r="BK30" s="90" t="e">
        <f ca="true">+IF(AND(ISNUMBER(OFFSET('Hygiene Data'!$G$9,0,10*ROW('Hygiene Data'!G24))),'Data Summary'!DZ30="Yes"),OFFSET('Hygiene Data'!$G$9,0,10*ROW('Hygiene Data'!G24)),NA())</f>
        <v>#N/A</v>
      </c>
      <c r="BL30" s="90" t="e">
        <f ca="true">+IF(AND(ISNUMBER(OFFSET('Hygiene Data'!$H$5,0,10*ROW('Hygiene Data'!H24))),'Data Summary'!EA30="Yes"),OFFSET('Hygiene Data'!$H$5,0,10*ROW('Hygiene Data'!H24)),NA())</f>
        <v>#N/A</v>
      </c>
      <c r="BM30" s="90" t="e">
        <f ca="true">+IF(AND(ISNUMBER(OFFSET('Hygiene Data'!$H$7,0,10*ROW('Hygiene Data'!H24))),'Data Summary'!EB30="Yes"),OFFSET('Hygiene Data'!$H$7,0,10*ROW('Hygiene Data'!H24)),NA())</f>
        <v>#N/A</v>
      </c>
      <c r="BN30" s="90" t="e">
        <f ca="true">+IF(AND(ISNUMBER(OFFSET('Hygiene Data'!$H$9,0,10*ROW('Hygiene Data'!H24))),'Data Summary'!EC30="Yes"),OFFSET('Hygiene Data'!$H$9,0,10*ROW('Hygiene Data'!H24)),NA())</f>
        <v>#N/A</v>
      </c>
      <c r="BO30" s="90" t="e">
        <f ca="true">+IF(AND(ISNUMBER(OFFSET('Hygiene Data'!$I$5,0,10*ROW('Hygiene Data'!I24))),'Data Summary'!ED30="Yes"),OFFSET('Hygiene Data'!$I$5,0,10*ROW('Hygiene Data'!I24)),NA())</f>
        <v>#N/A</v>
      </c>
      <c r="BP30" s="90" t="e">
        <f ca="true">+IF(AND(ISNUMBER(OFFSET('Hygiene Data'!$I$7,0,10*ROW('Hygiene Data'!I24))),'Data Summary'!EE30="Yes"),OFFSET('Hygiene Data'!$I$7,0,10*ROW('Hygiene Data'!I24)),NA())</f>
        <v>#N/A</v>
      </c>
      <c r="BQ30" s="90" t="e">
        <f ca="true">+IF(AND(ISNUMBER(OFFSET('Hygiene Data'!$I$9,0,10*ROW('Hygiene Data'!I24))),'Data Summary'!EF30="Yes"),OFFSET('Hygiene Data'!$I$9,0,10*ROW('Hygiene Data'!I24)),NA())</f>
        <v>#N/A</v>
      </c>
    </row>
    <row xmlns:x14ac="http://schemas.microsoft.com/office/spreadsheetml/2009/9/ac" r="31" x14ac:dyDescent="0.2">
      <c r="A31" s="324" t="e">
        <f ca="true">+RIGHT('Data Summary'!A31,LEN('Data Summary'!A31)-9)</f>
        <v>#VALUE!</v>
      </c>
      <c r="B31" s="32" t="str">
        <f ca="true">+IF(ISTEXT('Data Summary'!B31),'Data Summary'!B31,"")</f>
        <v/>
      </c>
      <c r="C31" s="323" t="e">
        <f ca="true">+VALUE('Data Summary'!C31)</f>
        <v>#VALUE!</v>
      </c>
      <c r="D31" s="88" t="e">
        <f ca="true">+IF(AND(ISNUMBER(OFFSET('Water Data'!$D$4,0,10*ROW('Water Data'!D25))),'Data Summary'!BS31="Yes"),100-OFFSET('Water Data'!$D$4,0,10*ROW('Water Data'!D25)),NA())</f>
        <v>#N/A</v>
      </c>
      <c r="E31" s="88" t="e">
        <f ca="true">+IF(AND(ISNUMBER(OFFSET('Water Data'!$D$6,0,10*ROW('Water Data'!D25))),'Data Summary'!BT31="Yes"),OFFSET('Water Data'!$D$6,0,10*ROW('Water Data'!D25)),NA())</f>
        <v>#N/A</v>
      </c>
      <c r="F31" s="88" t="e">
        <f ca="true">+IF(AND(ISNUMBER(OFFSET('Water Data'!$D$9,0,10*ROW('Water Data'!D25))),'Data Summary'!BU31="Yes"),OFFSET('Water Data'!$D$9,0,10*ROW('Water Data'!D25)),NA())</f>
        <v>#N/A</v>
      </c>
      <c r="G31" s="88" t="e">
        <f ca="true">+IF(AND(ISNUMBER(OFFSET('Water Data'!$E$4,0,10*ROW('Water Data'!E25))),'Data Summary'!BV31="Yes"),100-OFFSET('Water Data'!$E$4,0,10*ROW('Water Data'!E25)),NA())</f>
        <v>#N/A</v>
      </c>
      <c r="H31" s="88" t="e">
        <f ca="true">+IF(AND(ISNUMBER(OFFSET('Water Data'!$E$6,0,10*ROW('Water Data'!E25))),'Data Summary'!BW31="Yes"),OFFSET('Water Data'!$E$6,0,10*ROW('Water Data'!E25)),NA())</f>
        <v>#N/A</v>
      </c>
      <c r="I31" s="88" t="e">
        <f ca="true">+IF(AND(ISNUMBER(OFFSET('Water Data'!$E$9,0,10*ROW('Water Data'!E25))),'Data Summary'!BX31="Yes"),OFFSET('Water Data'!$E$9,0,10*ROW('Water Data'!E25)),NA())</f>
        <v>#N/A</v>
      </c>
      <c r="J31" s="88" t="e">
        <f ca="true">+IF(AND(ISNUMBER(OFFSET('Water Data'!$F$4,0,10*ROW('Water Data'!F25))),'Data Summary'!BY31="Yes"),100-OFFSET('Water Data'!$F$4,0,10*ROW('Water Data'!F25)),NA())</f>
        <v>#N/A</v>
      </c>
      <c r="K31" s="88" t="e">
        <f ca="true">+IF(AND(ISNUMBER(OFFSET('Water Data'!$F$6,0,10*ROW('Water Data'!F25))),'Data Summary'!BZ31="Yes"),OFFSET('Water Data'!$F$6,0,10*ROW('Water Data'!F25)),NA())</f>
        <v>#N/A</v>
      </c>
      <c r="L31" s="88" t="e">
        <f ca="true">+IF(AND(ISNUMBER(OFFSET('Water Data'!$F$9,0,10*ROW('Water Data'!F25))),'Data Summary'!CA31="Yes"),OFFSET('Water Data'!$F$9,0,10*ROW('Water Data'!F25)),NA())</f>
        <v>#N/A</v>
      </c>
      <c r="M31" s="88" t="e">
        <f ca="true">+IF(AND(ISNUMBER(OFFSET('Water Data'!$G$4,0,10*ROW('Water Data'!G25))),'Data Summary'!CB31="Yes"),100-OFFSET('Water Data'!$G$4,0,10*ROW('Water Data'!G25)),NA())</f>
        <v>#N/A</v>
      </c>
      <c r="N31" s="88" t="e">
        <f ca="true">+IF(AND(ISNUMBER(OFFSET('Water Data'!$G$6,0,10*ROW('Water Data'!G25))),'Data Summary'!CC31="Yes"),OFFSET('Water Data'!$G$6,0,10*ROW('Water Data'!G25)),NA())</f>
        <v>#N/A</v>
      </c>
      <c r="O31" s="88" t="e">
        <f ca="true">+IF(AND(ISNUMBER(OFFSET('Water Data'!$G$9,0,10*ROW('Water Data'!G25))),'Data Summary'!CD31="Yes"),OFFSET('Water Data'!$G$9,0,10*ROW('Water Data'!G25)),NA())</f>
        <v>#N/A</v>
      </c>
      <c r="P31" s="88" t="e">
        <f ca="true">+IF(AND(ISNUMBER(OFFSET('Water Data'!$H$4,0,10*ROW('Water Data'!H25))),'Data Summary'!CE31="Yes"),100-OFFSET('Water Data'!$H$4,0,10*ROW('Water Data'!H25)),NA())</f>
        <v>#N/A</v>
      </c>
      <c r="Q31" s="88" t="e">
        <f ca="true">+IF(AND(ISNUMBER(OFFSET('Water Data'!$H$6,0,10*ROW('Water Data'!H25))),'Data Summary'!CF31="Yes"),OFFSET('Water Data'!$H$6,0,10*ROW('Water Data'!H25)),NA())</f>
        <v>#N/A</v>
      </c>
      <c r="R31" s="88" t="e">
        <f ca="true">+IF(AND(ISNUMBER(OFFSET('Water Data'!$H$9,0,10*ROW('Water Data'!H25))),'Data Summary'!CG31="Yes"),OFFSET('Water Data'!$H$9,0,10*ROW('Water Data'!H25)),NA())</f>
        <v>#N/A</v>
      </c>
      <c r="S31" s="88" t="e">
        <f ca="true">+IF(AND(ISNUMBER(OFFSET('Water Data'!$I$4,0,10*ROW('Water Data'!I25))),'Data Summary'!CH31="Yes"),100-OFFSET('Water Data'!$I$4,0,10*ROW('Water Data'!I25)),NA())</f>
        <v>#N/A</v>
      </c>
      <c r="T31" s="88" t="e">
        <f ca="true">+IF(AND(ISNUMBER(OFFSET('Water Data'!$I$6,0,10*ROW('Water Data'!I25))),'Data Summary'!CI31="Yes"),OFFSET('Water Data'!$I$6,0,10*ROW('Water Data'!I25)),NA())</f>
        <v>#N/A</v>
      </c>
      <c r="U31" s="88" t="e">
        <f ca="true">+IF(AND(ISNUMBER(OFFSET('Water Data'!$I$9,0,10*ROW('Water Data'!I25))),'Data Summary'!CJ31="Yes"),OFFSET('Water Data'!$I$9,0,10*ROW('Water Data'!I25)),NA())</f>
        <v>#N/A</v>
      </c>
      <c r="V31" s="89" t="e">
        <f ca="true">+IF(AND(ISNUMBER(OFFSET('Sanitation Data'!$D$4,0,10*ROW('Sanitation Data'!D25))),'Data Summary'!CK31="Yes"),100-OFFSET('Sanitation Data'!$D$4,0,10*ROW('Sanitation Data'!D25)),NA())</f>
        <v>#N/A</v>
      </c>
      <c r="W31" s="89" t="e">
        <f ca="true">+IF(AND(ISNUMBER(OFFSET('Sanitation Data'!$D$6,0,10*ROW('Sanitation Data'!D25))),'Data Summary'!CL31="Yes"),OFFSET('Sanitation Data'!$D$6,0,10*ROW('Sanitation Data'!D25)),NA())</f>
        <v>#N/A</v>
      </c>
      <c r="X31" s="89" t="e">
        <f ca="true">+IF(AND(ISNUMBER(OFFSET('Sanitation Data'!$D$10,0,10*ROW('Sanitation Data'!D25))),'Data Summary'!CM31="Yes"),OFFSET('Sanitation Data'!$D$10,0,10*ROW('Sanitation Data'!D25)),NA())</f>
        <v>#N/A</v>
      </c>
      <c r="Y31" s="89" t="e">
        <f ca="true">+IF(AND(ISNUMBER(OFFSET('Sanitation Data'!$D$11,0,10*ROW('Sanitation Data'!D25))),'Data Summary'!CN31="Yes"),OFFSET('Sanitation Data'!$D$11,0,10*ROW('Sanitation Data'!D25)),NA())</f>
        <v>#N/A</v>
      </c>
      <c r="Z31" s="89" t="e">
        <f ca="true">+IF(AND(ISNUMBER(OFFSET('Sanitation Data'!$D$12,0,10*ROW('Sanitation Data'!D25))),'Data Summary'!CO31="Yes"),OFFSET('Sanitation Data'!$D$12,0,10*ROW('Sanitation Data'!D25)),NA())</f>
        <v>#N/A</v>
      </c>
      <c r="AA31" s="89" t="e">
        <f ca="true">+IF(AND(ISNUMBER(OFFSET('Sanitation Data'!$E$4,0,10*ROW('Sanitation Data'!E25))),'Data Summary'!CP31="Yes"),100-OFFSET('Sanitation Data'!$E$4,0,10*ROW('Sanitation Data'!E25)),NA())</f>
        <v>#N/A</v>
      </c>
      <c r="AB31" s="89" t="e">
        <f ca="true">+IF(AND(ISNUMBER(OFFSET('Sanitation Data'!$E$6,0,10*ROW('Sanitation Data'!E25))),'Data Summary'!CQ31="Yes"),OFFSET('Sanitation Data'!$E$6,0,10*ROW('Sanitation Data'!E25)),NA())</f>
        <v>#N/A</v>
      </c>
      <c r="AC31" s="89" t="e">
        <f ca="true">+IF(AND(ISNUMBER(OFFSET('Sanitation Data'!$E$10,0,10*ROW('Sanitation Data'!E25))),'Data Summary'!CR31="Yes"),OFFSET('Sanitation Data'!$E$10,0,10*ROW('Sanitation Data'!E25)),NA())</f>
        <v>#N/A</v>
      </c>
      <c r="AD31" s="89" t="e">
        <f ca="true">+IF(AND(ISNUMBER(OFFSET('Sanitation Data'!$E$11,0,10*ROW('Sanitation Data'!E25))),'Data Summary'!CS31="Yes"),OFFSET('Sanitation Data'!$E$11,0,10*ROW('Sanitation Data'!E25)),NA())</f>
        <v>#N/A</v>
      </c>
      <c r="AE31" s="89" t="e">
        <f ca="true">+IF(AND(ISNUMBER(OFFSET('Sanitation Data'!$E$12,0,10*ROW('Sanitation Data'!E25))),'Data Summary'!CT31="Yes"),OFFSET('Sanitation Data'!$E$12,0,10*ROW('Sanitation Data'!E25)),NA())</f>
        <v>#N/A</v>
      </c>
      <c r="AF31" s="89" t="e">
        <f ca="true">+IF(AND(ISNUMBER(OFFSET('Sanitation Data'!$F$4,0,10*ROW('Sanitation Data'!F25))),'Data Summary'!CU31="Yes"),100-OFFSET('Sanitation Data'!$F$4,0,10*ROW('Sanitation Data'!F25)),NA())</f>
        <v>#N/A</v>
      </c>
      <c r="AG31" s="89" t="e">
        <f ca="true">+IF(AND(ISNUMBER(OFFSET('Sanitation Data'!$F$6,0,10*ROW('Sanitation Data'!F25))),'Data Summary'!CV31="Yes"),OFFSET('Sanitation Data'!$F$6,0,10*ROW('Sanitation Data'!F25)),NA())</f>
        <v>#N/A</v>
      </c>
      <c r="AH31" s="89" t="e">
        <f ca="true">+IF(AND(ISNUMBER(OFFSET('Sanitation Data'!$F$10,0,10*ROW('Sanitation Data'!F25))),'Data Summary'!CW31="Yes"),OFFSET('Sanitation Data'!$F$10,0,10*ROW('Sanitation Data'!F25)),NA())</f>
        <v>#N/A</v>
      </c>
      <c r="AI31" s="89" t="e">
        <f ca="true">+IF(AND(ISNUMBER(OFFSET('Sanitation Data'!$F$11,0,10*ROW('Sanitation Data'!F25))),'Data Summary'!CX31="Yes"),OFFSET('Sanitation Data'!$F$11,0,10*ROW('Sanitation Data'!F25)),NA())</f>
        <v>#N/A</v>
      </c>
      <c r="AJ31" s="89" t="e">
        <f ca="true">+IF(AND(ISNUMBER(OFFSET('Sanitation Data'!$F$12,0,10*ROW('Sanitation Data'!F25))),'Data Summary'!CY31="Yes"),OFFSET('Sanitation Data'!$F$12,0,10*ROW('Sanitation Data'!F25)),NA())</f>
        <v>#N/A</v>
      </c>
      <c r="AK31" s="89" t="e">
        <f ca="true">+IF(AND(ISNUMBER(OFFSET('Sanitation Data'!$G$4,0,10*ROW('Sanitation Data'!G25))),'Data Summary'!CZ31="Yes"),100-OFFSET('Sanitation Data'!$G$4,0,10*ROW('Sanitation Data'!G25)),NA())</f>
        <v>#N/A</v>
      </c>
      <c r="AL31" s="89" t="e">
        <f ca="true">+IF(AND(ISNUMBER(OFFSET('Sanitation Data'!$G$6,0,10*ROW('Sanitation Data'!G25))),'Data Summary'!DA31="Yes"),OFFSET('Sanitation Data'!$G$6,0,10*ROW('Sanitation Data'!G25)),NA())</f>
        <v>#N/A</v>
      </c>
      <c r="AM31" s="89" t="e">
        <f ca="true">+IF(AND(ISNUMBER(OFFSET('Sanitation Data'!$G$10,0,10*ROW('Sanitation Data'!G25))),'Data Summary'!DB31="Yes"),OFFSET('Sanitation Data'!$G$10,0,10*ROW('Sanitation Data'!G25)),NA())</f>
        <v>#N/A</v>
      </c>
      <c r="AN31" s="89" t="e">
        <f ca="true">+IF(AND(ISNUMBER(OFFSET('Sanitation Data'!$G$11,0,10*ROW('Sanitation Data'!G25))),'Data Summary'!DC31="Yes"),OFFSET('Sanitation Data'!$G$11,0,10*ROW('Sanitation Data'!G25)),NA())</f>
        <v>#N/A</v>
      </c>
      <c r="AO31" s="89" t="e">
        <f ca="true">+IF(AND(ISNUMBER(OFFSET('Sanitation Data'!$G$12,0,10*ROW('Sanitation Data'!G25))),'Data Summary'!DD31="Yes"),OFFSET('Sanitation Data'!$G$12,0,10*ROW('Sanitation Data'!G25)),NA())</f>
        <v>#N/A</v>
      </c>
      <c r="AP31" s="89" t="e">
        <f ca="true">+IF(AND(ISNUMBER(OFFSET('Sanitation Data'!$H$4,0,10*ROW('Sanitation Data'!H25))),'Data Summary'!DE31="Yes"),100-OFFSET('Sanitation Data'!$H$4,0,10*ROW('Sanitation Data'!H25)),NA())</f>
        <v>#N/A</v>
      </c>
      <c r="AQ31" s="89" t="e">
        <f ca="true">+IF(AND(ISNUMBER(OFFSET('Sanitation Data'!$H$6,0,10*ROW('Sanitation Data'!H25))),'Data Summary'!DF31="Yes"),OFFSET('Sanitation Data'!$H$6,0,10*ROW('Sanitation Data'!H25)),NA())</f>
        <v>#N/A</v>
      </c>
      <c r="AR31" s="89" t="e">
        <f ca="true">+IF(AND(ISNUMBER(OFFSET('Sanitation Data'!$H$10,0,10*ROW('Sanitation Data'!H25))),'Data Summary'!DG31="Yes"),OFFSET('Sanitation Data'!$H$10,0,10*ROW('Sanitation Data'!H25)),NA())</f>
        <v>#N/A</v>
      </c>
      <c r="AS31" s="89" t="e">
        <f ca="true">+IF(AND(ISNUMBER(OFFSET('Sanitation Data'!$H$11,0,10*ROW('Sanitation Data'!H25))),'Data Summary'!DH31="Yes"),OFFSET('Sanitation Data'!$H$11,0,10*ROW('Sanitation Data'!H25)),NA())</f>
        <v>#N/A</v>
      </c>
      <c r="AT31" s="89" t="e">
        <f ca="true">+IF(AND(ISNUMBER(OFFSET('Sanitation Data'!$H$12,0,10*ROW('Sanitation Data'!H25))),'Data Summary'!DI31="Yes"),OFFSET('Sanitation Data'!$H$12,0,10*ROW('Sanitation Data'!H25)),NA())</f>
        <v>#N/A</v>
      </c>
      <c r="AU31" s="89" t="e">
        <f ca="true">+IF(AND(ISNUMBER(OFFSET('Sanitation Data'!$I$4,0,10*ROW('Sanitation Data'!I25))),'Data Summary'!DJ31="Yes"),100-OFFSET('Sanitation Data'!$I$4,0,10*ROW('Sanitation Data'!I25)),NA())</f>
        <v>#N/A</v>
      </c>
      <c r="AV31" s="89" t="e">
        <f ca="true">+IF(AND(ISNUMBER(OFFSET('Sanitation Data'!$I$6,0,10*ROW('Sanitation Data'!I25))),'Data Summary'!DK31="Yes"),OFFSET('Sanitation Data'!$I$6,0,10*ROW('Sanitation Data'!I25)),NA())</f>
        <v>#N/A</v>
      </c>
      <c r="AW31" s="89" t="e">
        <f ca="true">+IF(AND(ISNUMBER(OFFSET('Sanitation Data'!$I$10,0,10*ROW('Sanitation Data'!I25))),'Data Summary'!DL31="Yes"),OFFSET('Sanitation Data'!$I$10,0,10*ROW('Sanitation Data'!I25)),NA())</f>
        <v>#N/A</v>
      </c>
      <c r="AX31" s="89" t="e">
        <f ca="true">+IF(AND(ISNUMBER(OFFSET('Sanitation Data'!$I$11,0,10*ROW('Sanitation Data'!I25))),'Data Summary'!DM31="Yes"),OFFSET('Sanitation Data'!$I$11,0,10*ROW('Sanitation Data'!I25)),NA())</f>
        <v>#N/A</v>
      </c>
      <c r="AY31" s="89" t="e">
        <f ca="true">+IF(AND(ISNUMBER(OFFSET('Sanitation Data'!$I$12,0,10*ROW('Sanitation Data'!I25))),'Data Summary'!DN31="Yes"),OFFSET('Sanitation Data'!$I$12,0,10*ROW('Sanitation Data'!I25)),NA())</f>
        <v>#N/A</v>
      </c>
      <c r="AZ31" s="90" t="e">
        <f ca="true">+IF(AND(ISNUMBER(OFFSET('Hygiene Data'!$D$5,0,10*ROW('Hygiene Data'!D25))),'Data Summary'!DO31="Yes"),OFFSET('Hygiene Data'!$D$5,0,10*ROW('Hygiene Data'!D25)),NA())</f>
        <v>#N/A</v>
      </c>
      <c r="BA31" s="90" t="e">
        <f ca="true">+IF(AND(ISNUMBER(OFFSET('Hygiene Data'!$D$7,0,10*ROW('Hygiene Data'!D25))),'Data Summary'!DP31="Yes"),OFFSET('Hygiene Data'!$D$7,0,10*ROW('Hygiene Data'!D25)),NA())</f>
        <v>#N/A</v>
      </c>
      <c r="BB31" s="90" t="e">
        <f ca="true">+IF(AND(ISNUMBER(OFFSET('Hygiene Data'!$D$9,0,10*ROW('Hygiene Data'!D25))),'Data Summary'!DQ31="Yes"),OFFSET('Hygiene Data'!$D$9,0,10*ROW('Hygiene Data'!D25)),NA())</f>
        <v>#N/A</v>
      </c>
      <c r="BC31" s="90" t="e">
        <f ca="true">+IF(AND(ISNUMBER(OFFSET('Hygiene Data'!$E$5,0,10*ROW('Hygiene Data'!E25))),'Data Summary'!DR31="Yes"),OFFSET('Hygiene Data'!$E$5,0,10*ROW('Hygiene Data'!E25)),NA())</f>
        <v>#N/A</v>
      </c>
      <c r="BD31" s="90" t="e">
        <f ca="true">+IF(AND(ISNUMBER(OFFSET('Hygiene Data'!$E$7,0,10*ROW('Hygiene Data'!E25))),'Data Summary'!DS31="Yes"),OFFSET('Hygiene Data'!$E$7,0,10*ROW('Hygiene Data'!E25)),NA())</f>
        <v>#N/A</v>
      </c>
      <c r="BE31" s="90" t="e">
        <f ca="true">+IF(AND(ISNUMBER(OFFSET('Hygiene Data'!$E$9,0,10*ROW('Hygiene Data'!E25))),'Data Summary'!DT31="Yes"),OFFSET('Hygiene Data'!$E$9,0,10*ROW('Hygiene Data'!E25)),NA())</f>
        <v>#N/A</v>
      </c>
      <c r="BF31" s="90" t="e">
        <f ca="true">+IF(AND(ISNUMBER(OFFSET('Hygiene Data'!$F$5,0,10*ROW('Hygiene Data'!F25))),'Data Summary'!DU31="Yes"),OFFSET('Hygiene Data'!$F$5,0,10*ROW('Hygiene Data'!F25)),NA())</f>
        <v>#N/A</v>
      </c>
      <c r="BG31" s="90" t="e">
        <f ca="true">+IF(AND(ISNUMBER(OFFSET('Hygiene Data'!$F$7,0,10*ROW('Hygiene Data'!F25))),'Data Summary'!DV31="Yes"),OFFSET('Hygiene Data'!$F$7,0,10*ROW('Hygiene Data'!F25)),NA())</f>
        <v>#N/A</v>
      </c>
      <c r="BH31" s="90" t="e">
        <f ca="true">+IF(AND(ISNUMBER(OFFSET('Hygiene Data'!$F$9,0,10*ROW('Hygiene Data'!F25))),'Data Summary'!DW31="Yes"),OFFSET('Hygiene Data'!$F$9,0,10*ROW('Hygiene Data'!F25)),NA())</f>
        <v>#N/A</v>
      </c>
      <c r="BI31" s="90" t="e">
        <f ca="true">+IF(AND(ISNUMBER(OFFSET('Hygiene Data'!$G$5,0,10*ROW('Hygiene Data'!G25))),'Data Summary'!DX31="Yes"),OFFSET('Hygiene Data'!$G$5,0,10*ROW('Hygiene Data'!G25)),NA())</f>
        <v>#N/A</v>
      </c>
      <c r="BJ31" s="90" t="e">
        <f ca="true">+IF(AND(ISNUMBER(OFFSET('Hygiene Data'!$G$7,0,10*ROW('Hygiene Data'!G25))),'Data Summary'!DY31="Yes"),OFFSET('Hygiene Data'!$G$7,0,10*ROW('Hygiene Data'!G25)),NA())</f>
        <v>#N/A</v>
      </c>
      <c r="BK31" s="90" t="e">
        <f ca="true">+IF(AND(ISNUMBER(OFFSET('Hygiene Data'!$G$9,0,10*ROW('Hygiene Data'!G25))),'Data Summary'!DZ31="Yes"),OFFSET('Hygiene Data'!$G$9,0,10*ROW('Hygiene Data'!G25)),NA())</f>
        <v>#N/A</v>
      </c>
      <c r="BL31" s="90" t="e">
        <f ca="true">+IF(AND(ISNUMBER(OFFSET('Hygiene Data'!$H$5,0,10*ROW('Hygiene Data'!H25))),'Data Summary'!EA31="Yes"),OFFSET('Hygiene Data'!$H$5,0,10*ROW('Hygiene Data'!H25)),NA())</f>
        <v>#N/A</v>
      </c>
      <c r="BM31" s="90" t="e">
        <f ca="true">+IF(AND(ISNUMBER(OFFSET('Hygiene Data'!$H$7,0,10*ROW('Hygiene Data'!H25))),'Data Summary'!EB31="Yes"),OFFSET('Hygiene Data'!$H$7,0,10*ROW('Hygiene Data'!H25)),NA())</f>
        <v>#N/A</v>
      </c>
      <c r="BN31" s="90" t="e">
        <f ca="true">+IF(AND(ISNUMBER(OFFSET('Hygiene Data'!$H$9,0,10*ROW('Hygiene Data'!H25))),'Data Summary'!EC31="Yes"),OFFSET('Hygiene Data'!$H$9,0,10*ROW('Hygiene Data'!H25)),NA())</f>
        <v>#N/A</v>
      </c>
      <c r="BO31" s="90" t="e">
        <f ca="true">+IF(AND(ISNUMBER(OFFSET('Hygiene Data'!$I$5,0,10*ROW('Hygiene Data'!I25))),'Data Summary'!ED31="Yes"),OFFSET('Hygiene Data'!$I$5,0,10*ROW('Hygiene Data'!I25)),NA())</f>
        <v>#N/A</v>
      </c>
      <c r="BP31" s="90" t="e">
        <f ca="true">+IF(AND(ISNUMBER(OFFSET('Hygiene Data'!$I$7,0,10*ROW('Hygiene Data'!I25))),'Data Summary'!EE31="Yes"),OFFSET('Hygiene Data'!$I$7,0,10*ROW('Hygiene Data'!I25)),NA())</f>
        <v>#N/A</v>
      </c>
      <c r="BQ31" s="90" t="e">
        <f ca="true">+IF(AND(ISNUMBER(OFFSET('Hygiene Data'!$I$9,0,10*ROW('Hygiene Data'!I25))),'Data Summary'!EF31="Yes"),OFFSET('Hygiene Data'!$I$9,0,10*ROW('Hygiene Data'!I25)),NA())</f>
        <v>#N/A</v>
      </c>
    </row>
    <row xmlns:x14ac="http://schemas.microsoft.com/office/spreadsheetml/2009/9/ac" r="32" x14ac:dyDescent="0.2">
      <c r="A32" s="324" t="e">
        <f ca="true">+RIGHT('Data Summary'!A32,LEN('Data Summary'!A32)-9)</f>
        <v>#VALUE!</v>
      </c>
      <c r="B32" s="32" t="str">
        <f ca="true">+IF(ISTEXT('Data Summary'!B32),'Data Summary'!B32,"")</f>
        <v/>
      </c>
      <c r="C32" s="323" t="e">
        <f ca="true">+VALUE('Data Summary'!C32)</f>
        <v>#VALUE!</v>
      </c>
      <c r="D32" s="88" t="e">
        <f ca="true">+IF(AND(ISNUMBER(OFFSET('Water Data'!$D$4,0,10*ROW('Water Data'!D26))),'Data Summary'!BS32="Yes"),100-OFFSET('Water Data'!$D$4,0,10*ROW('Water Data'!D26)),NA())</f>
        <v>#N/A</v>
      </c>
      <c r="E32" s="88" t="e">
        <f ca="true">+IF(AND(ISNUMBER(OFFSET('Water Data'!$D$6,0,10*ROW('Water Data'!D26))),'Data Summary'!BT32="Yes"),OFFSET('Water Data'!$D$6,0,10*ROW('Water Data'!D26)),NA())</f>
        <v>#N/A</v>
      </c>
      <c r="F32" s="88" t="e">
        <f ca="true">+IF(AND(ISNUMBER(OFFSET('Water Data'!$D$9,0,10*ROW('Water Data'!D26))),'Data Summary'!BU32="Yes"),OFFSET('Water Data'!$D$9,0,10*ROW('Water Data'!D26)),NA())</f>
        <v>#N/A</v>
      </c>
      <c r="G32" s="88" t="e">
        <f ca="true">+IF(AND(ISNUMBER(OFFSET('Water Data'!$E$4,0,10*ROW('Water Data'!E26))),'Data Summary'!BV32="Yes"),100-OFFSET('Water Data'!$E$4,0,10*ROW('Water Data'!E26)),NA())</f>
        <v>#N/A</v>
      </c>
      <c r="H32" s="88" t="e">
        <f ca="true">+IF(AND(ISNUMBER(OFFSET('Water Data'!$E$6,0,10*ROW('Water Data'!E26))),'Data Summary'!BW32="Yes"),OFFSET('Water Data'!$E$6,0,10*ROW('Water Data'!E26)),NA())</f>
        <v>#N/A</v>
      </c>
      <c r="I32" s="88" t="e">
        <f ca="true">+IF(AND(ISNUMBER(OFFSET('Water Data'!$E$9,0,10*ROW('Water Data'!E26))),'Data Summary'!BX32="Yes"),OFFSET('Water Data'!$E$9,0,10*ROW('Water Data'!E26)),NA())</f>
        <v>#N/A</v>
      </c>
      <c r="J32" s="88" t="e">
        <f ca="true">+IF(AND(ISNUMBER(OFFSET('Water Data'!$F$4,0,10*ROW('Water Data'!F26))),'Data Summary'!BY32="Yes"),100-OFFSET('Water Data'!$F$4,0,10*ROW('Water Data'!F26)),NA())</f>
        <v>#N/A</v>
      </c>
      <c r="K32" s="88" t="e">
        <f ca="true">+IF(AND(ISNUMBER(OFFSET('Water Data'!$F$6,0,10*ROW('Water Data'!F26))),'Data Summary'!BZ32="Yes"),OFFSET('Water Data'!$F$6,0,10*ROW('Water Data'!F26)),NA())</f>
        <v>#N/A</v>
      </c>
      <c r="L32" s="88" t="e">
        <f ca="true">+IF(AND(ISNUMBER(OFFSET('Water Data'!$F$9,0,10*ROW('Water Data'!F26))),'Data Summary'!CA32="Yes"),OFFSET('Water Data'!$F$9,0,10*ROW('Water Data'!F26)),NA())</f>
        <v>#N/A</v>
      </c>
      <c r="M32" s="88" t="e">
        <f ca="true">+IF(AND(ISNUMBER(OFFSET('Water Data'!$G$4,0,10*ROW('Water Data'!G26))),'Data Summary'!CB32="Yes"),100-OFFSET('Water Data'!$G$4,0,10*ROW('Water Data'!G26)),NA())</f>
        <v>#N/A</v>
      </c>
      <c r="N32" s="88" t="e">
        <f ca="true">+IF(AND(ISNUMBER(OFFSET('Water Data'!$G$6,0,10*ROW('Water Data'!G26))),'Data Summary'!CC32="Yes"),OFFSET('Water Data'!$G$6,0,10*ROW('Water Data'!G26)),NA())</f>
        <v>#N/A</v>
      </c>
      <c r="O32" s="88" t="e">
        <f ca="true">+IF(AND(ISNUMBER(OFFSET('Water Data'!$G$9,0,10*ROW('Water Data'!G26))),'Data Summary'!CD32="Yes"),OFFSET('Water Data'!$G$9,0,10*ROW('Water Data'!G26)),NA())</f>
        <v>#N/A</v>
      </c>
      <c r="P32" s="88" t="e">
        <f ca="true">+IF(AND(ISNUMBER(OFFSET('Water Data'!$H$4,0,10*ROW('Water Data'!H26))),'Data Summary'!CE32="Yes"),100-OFFSET('Water Data'!$H$4,0,10*ROW('Water Data'!H26)),NA())</f>
        <v>#N/A</v>
      </c>
      <c r="Q32" s="88" t="e">
        <f ca="true">+IF(AND(ISNUMBER(OFFSET('Water Data'!$H$6,0,10*ROW('Water Data'!H26))),'Data Summary'!CF32="Yes"),OFFSET('Water Data'!$H$6,0,10*ROW('Water Data'!H26)),NA())</f>
        <v>#N/A</v>
      </c>
      <c r="R32" s="88" t="e">
        <f ca="true">+IF(AND(ISNUMBER(OFFSET('Water Data'!$H$9,0,10*ROW('Water Data'!H26))),'Data Summary'!CG32="Yes"),OFFSET('Water Data'!$H$9,0,10*ROW('Water Data'!H26)),NA())</f>
        <v>#N/A</v>
      </c>
      <c r="S32" s="88" t="e">
        <f ca="true">+IF(AND(ISNUMBER(OFFSET('Water Data'!$I$4,0,10*ROW('Water Data'!I26))),'Data Summary'!CH32="Yes"),100-OFFSET('Water Data'!$I$4,0,10*ROW('Water Data'!I26)),NA())</f>
        <v>#N/A</v>
      </c>
      <c r="T32" s="88" t="e">
        <f ca="true">+IF(AND(ISNUMBER(OFFSET('Water Data'!$I$6,0,10*ROW('Water Data'!I26))),'Data Summary'!CI32="Yes"),OFFSET('Water Data'!$I$6,0,10*ROW('Water Data'!I26)),NA())</f>
        <v>#N/A</v>
      </c>
      <c r="U32" s="88" t="e">
        <f ca="true">+IF(AND(ISNUMBER(OFFSET('Water Data'!$I$9,0,10*ROW('Water Data'!I26))),'Data Summary'!CJ32="Yes"),OFFSET('Water Data'!$I$9,0,10*ROW('Water Data'!I26)),NA())</f>
        <v>#N/A</v>
      </c>
      <c r="V32" s="89" t="e">
        <f ca="true">+IF(AND(ISNUMBER(OFFSET('Sanitation Data'!$D$4,0,10*ROW('Sanitation Data'!D26))),'Data Summary'!CK32="Yes"),100-OFFSET('Sanitation Data'!$D$4,0,10*ROW('Sanitation Data'!D26)),NA())</f>
        <v>#N/A</v>
      </c>
      <c r="W32" s="89" t="e">
        <f ca="true">+IF(AND(ISNUMBER(OFFSET('Sanitation Data'!$D$6,0,10*ROW('Sanitation Data'!D26))),'Data Summary'!CL32="Yes"),OFFSET('Sanitation Data'!$D$6,0,10*ROW('Sanitation Data'!D26)),NA())</f>
        <v>#N/A</v>
      </c>
      <c r="X32" s="89" t="e">
        <f ca="true">+IF(AND(ISNUMBER(OFFSET('Sanitation Data'!$D$10,0,10*ROW('Sanitation Data'!D26))),'Data Summary'!CM32="Yes"),OFFSET('Sanitation Data'!$D$10,0,10*ROW('Sanitation Data'!D26)),NA())</f>
        <v>#N/A</v>
      </c>
      <c r="Y32" s="89" t="e">
        <f ca="true">+IF(AND(ISNUMBER(OFFSET('Sanitation Data'!$D$11,0,10*ROW('Sanitation Data'!D26))),'Data Summary'!CN32="Yes"),OFFSET('Sanitation Data'!$D$11,0,10*ROW('Sanitation Data'!D26)),NA())</f>
        <v>#N/A</v>
      </c>
      <c r="Z32" s="89" t="e">
        <f ca="true">+IF(AND(ISNUMBER(OFFSET('Sanitation Data'!$D$12,0,10*ROW('Sanitation Data'!D26))),'Data Summary'!CO32="Yes"),OFFSET('Sanitation Data'!$D$12,0,10*ROW('Sanitation Data'!D26)),NA())</f>
        <v>#N/A</v>
      </c>
      <c r="AA32" s="89" t="e">
        <f ca="true">+IF(AND(ISNUMBER(OFFSET('Sanitation Data'!$E$4,0,10*ROW('Sanitation Data'!E26))),'Data Summary'!CP32="Yes"),100-OFFSET('Sanitation Data'!$E$4,0,10*ROW('Sanitation Data'!E26)),NA())</f>
        <v>#N/A</v>
      </c>
      <c r="AB32" s="89" t="e">
        <f ca="true">+IF(AND(ISNUMBER(OFFSET('Sanitation Data'!$E$6,0,10*ROW('Sanitation Data'!E26))),'Data Summary'!CQ32="Yes"),OFFSET('Sanitation Data'!$E$6,0,10*ROW('Sanitation Data'!E26)),NA())</f>
        <v>#N/A</v>
      </c>
      <c r="AC32" s="89" t="e">
        <f ca="true">+IF(AND(ISNUMBER(OFFSET('Sanitation Data'!$E$10,0,10*ROW('Sanitation Data'!E26))),'Data Summary'!CR32="Yes"),OFFSET('Sanitation Data'!$E$10,0,10*ROW('Sanitation Data'!E26)),NA())</f>
        <v>#N/A</v>
      </c>
      <c r="AD32" s="89" t="e">
        <f ca="true">+IF(AND(ISNUMBER(OFFSET('Sanitation Data'!$E$11,0,10*ROW('Sanitation Data'!E26))),'Data Summary'!CS32="Yes"),OFFSET('Sanitation Data'!$E$11,0,10*ROW('Sanitation Data'!E26)),NA())</f>
        <v>#N/A</v>
      </c>
      <c r="AE32" s="89" t="e">
        <f ca="true">+IF(AND(ISNUMBER(OFFSET('Sanitation Data'!$E$12,0,10*ROW('Sanitation Data'!E26))),'Data Summary'!CT32="Yes"),OFFSET('Sanitation Data'!$E$12,0,10*ROW('Sanitation Data'!E26)),NA())</f>
        <v>#N/A</v>
      </c>
      <c r="AF32" s="89" t="e">
        <f ca="true">+IF(AND(ISNUMBER(OFFSET('Sanitation Data'!$F$4,0,10*ROW('Sanitation Data'!F26))),'Data Summary'!CU32="Yes"),100-OFFSET('Sanitation Data'!$F$4,0,10*ROW('Sanitation Data'!F26)),NA())</f>
        <v>#N/A</v>
      </c>
      <c r="AG32" s="89" t="e">
        <f ca="true">+IF(AND(ISNUMBER(OFFSET('Sanitation Data'!$F$6,0,10*ROW('Sanitation Data'!F26))),'Data Summary'!CV32="Yes"),OFFSET('Sanitation Data'!$F$6,0,10*ROW('Sanitation Data'!F26)),NA())</f>
        <v>#N/A</v>
      </c>
      <c r="AH32" s="89" t="e">
        <f ca="true">+IF(AND(ISNUMBER(OFFSET('Sanitation Data'!$F$10,0,10*ROW('Sanitation Data'!F26))),'Data Summary'!CW32="Yes"),OFFSET('Sanitation Data'!$F$10,0,10*ROW('Sanitation Data'!F26)),NA())</f>
        <v>#N/A</v>
      </c>
      <c r="AI32" s="89" t="e">
        <f ca="true">+IF(AND(ISNUMBER(OFFSET('Sanitation Data'!$F$11,0,10*ROW('Sanitation Data'!F26))),'Data Summary'!CX32="Yes"),OFFSET('Sanitation Data'!$F$11,0,10*ROW('Sanitation Data'!F26)),NA())</f>
        <v>#N/A</v>
      </c>
      <c r="AJ32" s="89" t="e">
        <f ca="true">+IF(AND(ISNUMBER(OFFSET('Sanitation Data'!$F$12,0,10*ROW('Sanitation Data'!F26))),'Data Summary'!CY32="Yes"),OFFSET('Sanitation Data'!$F$12,0,10*ROW('Sanitation Data'!F26)),NA())</f>
        <v>#N/A</v>
      </c>
      <c r="AK32" s="89" t="e">
        <f ca="true">+IF(AND(ISNUMBER(OFFSET('Sanitation Data'!$G$4,0,10*ROW('Sanitation Data'!G26))),'Data Summary'!CZ32="Yes"),100-OFFSET('Sanitation Data'!$G$4,0,10*ROW('Sanitation Data'!G26)),NA())</f>
        <v>#N/A</v>
      </c>
      <c r="AL32" s="89" t="e">
        <f ca="true">+IF(AND(ISNUMBER(OFFSET('Sanitation Data'!$G$6,0,10*ROW('Sanitation Data'!G26))),'Data Summary'!DA32="Yes"),OFFSET('Sanitation Data'!$G$6,0,10*ROW('Sanitation Data'!G26)),NA())</f>
        <v>#N/A</v>
      </c>
      <c r="AM32" s="89" t="e">
        <f ca="true">+IF(AND(ISNUMBER(OFFSET('Sanitation Data'!$G$10,0,10*ROW('Sanitation Data'!G26))),'Data Summary'!DB32="Yes"),OFFSET('Sanitation Data'!$G$10,0,10*ROW('Sanitation Data'!G26)),NA())</f>
        <v>#N/A</v>
      </c>
      <c r="AN32" s="89" t="e">
        <f ca="true">+IF(AND(ISNUMBER(OFFSET('Sanitation Data'!$G$11,0,10*ROW('Sanitation Data'!G26))),'Data Summary'!DC32="Yes"),OFFSET('Sanitation Data'!$G$11,0,10*ROW('Sanitation Data'!G26)),NA())</f>
        <v>#N/A</v>
      </c>
      <c r="AO32" s="89" t="e">
        <f ca="true">+IF(AND(ISNUMBER(OFFSET('Sanitation Data'!$G$12,0,10*ROW('Sanitation Data'!G26))),'Data Summary'!DD32="Yes"),OFFSET('Sanitation Data'!$G$12,0,10*ROW('Sanitation Data'!G26)),NA())</f>
        <v>#N/A</v>
      </c>
      <c r="AP32" s="89" t="e">
        <f ca="true">+IF(AND(ISNUMBER(OFFSET('Sanitation Data'!$H$4,0,10*ROW('Sanitation Data'!H26))),'Data Summary'!DE32="Yes"),100-OFFSET('Sanitation Data'!$H$4,0,10*ROW('Sanitation Data'!H26)),NA())</f>
        <v>#N/A</v>
      </c>
      <c r="AQ32" s="89" t="e">
        <f ca="true">+IF(AND(ISNUMBER(OFFSET('Sanitation Data'!$H$6,0,10*ROW('Sanitation Data'!H26))),'Data Summary'!DF32="Yes"),OFFSET('Sanitation Data'!$H$6,0,10*ROW('Sanitation Data'!H26)),NA())</f>
        <v>#N/A</v>
      </c>
      <c r="AR32" s="89" t="e">
        <f ca="true">+IF(AND(ISNUMBER(OFFSET('Sanitation Data'!$H$10,0,10*ROW('Sanitation Data'!H26))),'Data Summary'!DG32="Yes"),OFFSET('Sanitation Data'!$H$10,0,10*ROW('Sanitation Data'!H26)),NA())</f>
        <v>#N/A</v>
      </c>
      <c r="AS32" s="89" t="e">
        <f ca="true">+IF(AND(ISNUMBER(OFFSET('Sanitation Data'!$H$11,0,10*ROW('Sanitation Data'!H26))),'Data Summary'!DH32="Yes"),OFFSET('Sanitation Data'!$H$11,0,10*ROW('Sanitation Data'!H26)),NA())</f>
        <v>#N/A</v>
      </c>
      <c r="AT32" s="89" t="e">
        <f ca="true">+IF(AND(ISNUMBER(OFFSET('Sanitation Data'!$H$12,0,10*ROW('Sanitation Data'!H26))),'Data Summary'!DI32="Yes"),OFFSET('Sanitation Data'!$H$12,0,10*ROW('Sanitation Data'!H26)),NA())</f>
        <v>#N/A</v>
      </c>
      <c r="AU32" s="89" t="e">
        <f ca="true">+IF(AND(ISNUMBER(OFFSET('Sanitation Data'!$I$4,0,10*ROW('Sanitation Data'!I26))),'Data Summary'!DJ32="Yes"),100-OFFSET('Sanitation Data'!$I$4,0,10*ROW('Sanitation Data'!I26)),NA())</f>
        <v>#N/A</v>
      </c>
      <c r="AV32" s="89" t="e">
        <f ca="true">+IF(AND(ISNUMBER(OFFSET('Sanitation Data'!$I$6,0,10*ROW('Sanitation Data'!I26))),'Data Summary'!DK32="Yes"),OFFSET('Sanitation Data'!$I$6,0,10*ROW('Sanitation Data'!I26)),NA())</f>
        <v>#N/A</v>
      </c>
      <c r="AW32" s="89" t="e">
        <f ca="true">+IF(AND(ISNUMBER(OFFSET('Sanitation Data'!$I$10,0,10*ROW('Sanitation Data'!I26))),'Data Summary'!DL32="Yes"),OFFSET('Sanitation Data'!$I$10,0,10*ROW('Sanitation Data'!I26)),NA())</f>
        <v>#N/A</v>
      </c>
      <c r="AX32" s="89" t="e">
        <f ca="true">+IF(AND(ISNUMBER(OFFSET('Sanitation Data'!$I$11,0,10*ROW('Sanitation Data'!I26))),'Data Summary'!DM32="Yes"),OFFSET('Sanitation Data'!$I$11,0,10*ROW('Sanitation Data'!I26)),NA())</f>
        <v>#N/A</v>
      </c>
      <c r="AY32" s="89" t="e">
        <f ca="true">+IF(AND(ISNUMBER(OFFSET('Sanitation Data'!$I$12,0,10*ROW('Sanitation Data'!I26))),'Data Summary'!DN32="Yes"),OFFSET('Sanitation Data'!$I$12,0,10*ROW('Sanitation Data'!I26)),NA())</f>
        <v>#N/A</v>
      </c>
      <c r="AZ32" s="90" t="e">
        <f ca="true">+IF(AND(ISNUMBER(OFFSET('Hygiene Data'!$D$5,0,10*ROW('Hygiene Data'!D26))),'Data Summary'!DO32="Yes"),OFFSET('Hygiene Data'!$D$5,0,10*ROW('Hygiene Data'!D26)),NA())</f>
        <v>#N/A</v>
      </c>
      <c r="BA32" s="90" t="e">
        <f ca="true">+IF(AND(ISNUMBER(OFFSET('Hygiene Data'!$D$7,0,10*ROW('Hygiene Data'!D26))),'Data Summary'!DP32="Yes"),OFFSET('Hygiene Data'!$D$7,0,10*ROW('Hygiene Data'!D26)),NA())</f>
        <v>#N/A</v>
      </c>
      <c r="BB32" s="90" t="e">
        <f ca="true">+IF(AND(ISNUMBER(OFFSET('Hygiene Data'!$D$9,0,10*ROW('Hygiene Data'!D26))),'Data Summary'!DQ32="Yes"),OFFSET('Hygiene Data'!$D$9,0,10*ROW('Hygiene Data'!D26)),NA())</f>
        <v>#N/A</v>
      </c>
      <c r="BC32" s="90" t="e">
        <f ca="true">+IF(AND(ISNUMBER(OFFSET('Hygiene Data'!$E$5,0,10*ROW('Hygiene Data'!E26))),'Data Summary'!DR32="Yes"),OFFSET('Hygiene Data'!$E$5,0,10*ROW('Hygiene Data'!E26)),NA())</f>
        <v>#N/A</v>
      </c>
      <c r="BD32" s="90" t="e">
        <f ca="true">+IF(AND(ISNUMBER(OFFSET('Hygiene Data'!$E$7,0,10*ROW('Hygiene Data'!E26))),'Data Summary'!DS32="Yes"),OFFSET('Hygiene Data'!$E$7,0,10*ROW('Hygiene Data'!E26)),NA())</f>
        <v>#N/A</v>
      </c>
      <c r="BE32" s="90" t="e">
        <f ca="true">+IF(AND(ISNUMBER(OFFSET('Hygiene Data'!$E$9,0,10*ROW('Hygiene Data'!E26))),'Data Summary'!DT32="Yes"),OFFSET('Hygiene Data'!$E$9,0,10*ROW('Hygiene Data'!E26)),NA())</f>
        <v>#N/A</v>
      </c>
      <c r="BF32" s="90" t="e">
        <f ca="true">+IF(AND(ISNUMBER(OFFSET('Hygiene Data'!$F$5,0,10*ROW('Hygiene Data'!F26))),'Data Summary'!DU32="Yes"),OFFSET('Hygiene Data'!$F$5,0,10*ROW('Hygiene Data'!F26)),NA())</f>
        <v>#N/A</v>
      </c>
      <c r="BG32" s="90" t="e">
        <f ca="true">+IF(AND(ISNUMBER(OFFSET('Hygiene Data'!$F$7,0,10*ROW('Hygiene Data'!F26))),'Data Summary'!DV32="Yes"),OFFSET('Hygiene Data'!$F$7,0,10*ROW('Hygiene Data'!F26)),NA())</f>
        <v>#N/A</v>
      </c>
      <c r="BH32" s="90" t="e">
        <f ca="true">+IF(AND(ISNUMBER(OFFSET('Hygiene Data'!$F$9,0,10*ROW('Hygiene Data'!F26))),'Data Summary'!DW32="Yes"),OFFSET('Hygiene Data'!$F$9,0,10*ROW('Hygiene Data'!F26)),NA())</f>
        <v>#N/A</v>
      </c>
      <c r="BI32" s="90" t="e">
        <f ca="true">+IF(AND(ISNUMBER(OFFSET('Hygiene Data'!$G$5,0,10*ROW('Hygiene Data'!G26))),'Data Summary'!DX32="Yes"),OFFSET('Hygiene Data'!$G$5,0,10*ROW('Hygiene Data'!G26)),NA())</f>
        <v>#N/A</v>
      </c>
      <c r="BJ32" s="90" t="e">
        <f ca="true">+IF(AND(ISNUMBER(OFFSET('Hygiene Data'!$G$7,0,10*ROW('Hygiene Data'!G26))),'Data Summary'!DY32="Yes"),OFFSET('Hygiene Data'!$G$7,0,10*ROW('Hygiene Data'!G26)),NA())</f>
        <v>#N/A</v>
      </c>
      <c r="BK32" s="90" t="e">
        <f ca="true">+IF(AND(ISNUMBER(OFFSET('Hygiene Data'!$G$9,0,10*ROW('Hygiene Data'!G26))),'Data Summary'!DZ32="Yes"),OFFSET('Hygiene Data'!$G$9,0,10*ROW('Hygiene Data'!G26)),NA())</f>
        <v>#N/A</v>
      </c>
      <c r="BL32" s="90" t="e">
        <f ca="true">+IF(AND(ISNUMBER(OFFSET('Hygiene Data'!$H$5,0,10*ROW('Hygiene Data'!H26))),'Data Summary'!EA32="Yes"),OFFSET('Hygiene Data'!$H$5,0,10*ROW('Hygiene Data'!H26)),NA())</f>
        <v>#N/A</v>
      </c>
      <c r="BM32" s="90" t="e">
        <f ca="true">+IF(AND(ISNUMBER(OFFSET('Hygiene Data'!$H$7,0,10*ROW('Hygiene Data'!H26))),'Data Summary'!EB32="Yes"),OFFSET('Hygiene Data'!$H$7,0,10*ROW('Hygiene Data'!H26)),NA())</f>
        <v>#N/A</v>
      </c>
      <c r="BN32" s="90" t="e">
        <f ca="true">+IF(AND(ISNUMBER(OFFSET('Hygiene Data'!$H$9,0,10*ROW('Hygiene Data'!H26))),'Data Summary'!EC32="Yes"),OFFSET('Hygiene Data'!$H$9,0,10*ROW('Hygiene Data'!H26)),NA())</f>
        <v>#N/A</v>
      </c>
      <c r="BO32" s="90" t="e">
        <f ca="true">+IF(AND(ISNUMBER(OFFSET('Hygiene Data'!$I$5,0,10*ROW('Hygiene Data'!I26))),'Data Summary'!ED32="Yes"),OFFSET('Hygiene Data'!$I$5,0,10*ROW('Hygiene Data'!I26)),NA())</f>
        <v>#N/A</v>
      </c>
      <c r="BP32" s="90" t="e">
        <f ca="true">+IF(AND(ISNUMBER(OFFSET('Hygiene Data'!$I$7,0,10*ROW('Hygiene Data'!I26))),'Data Summary'!EE32="Yes"),OFFSET('Hygiene Data'!$I$7,0,10*ROW('Hygiene Data'!I26)),NA())</f>
        <v>#N/A</v>
      </c>
      <c r="BQ32" s="90" t="e">
        <f ca="true">+IF(AND(ISNUMBER(OFFSET('Hygiene Data'!$I$9,0,10*ROW('Hygiene Data'!I26))),'Data Summary'!EF32="Yes"),OFFSET('Hygiene Data'!$I$9,0,10*ROW('Hygiene Data'!I26)),NA())</f>
        <v>#N/A</v>
      </c>
    </row>
    <row xmlns:x14ac="http://schemas.microsoft.com/office/spreadsheetml/2009/9/ac" r="33" x14ac:dyDescent="0.2">
      <c r="A33" s="324" t="e">
        <f ca="true">+RIGHT('Data Summary'!A33,LEN('Data Summary'!A33)-9)</f>
        <v>#VALUE!</v>
      </c>
      <c r="B33" s="32" t="str">
        <f ca="true">+IF(ISTEXT('Data Summary'!B33),'Data Summary'!B33,"")</f>
        <v/>
      </c>
      <c r="C33" s="323" t="e">
        <f ca="true">+VALUE('Data Summary'!C33)</f>
        <v>#VALUE!</v>
      </c>
      <c r="D33" s="88" t="e">
        <f ca="true">+IF(AND(ISNUMBER(OFFSET('Water Data'!$D$4,0,10*ROW('Water Data'!D27))),'Data Summary'!BS33="Yes"),100-OFFSET('Water Data'!$D$4,0,10*ROW('Water Data'!D27)),NA())</f>
        <v>#N/A</v>
      </c>
      <c r="E33" s="88" t="e">
        <f ca="true">+IF(AND(ISNUMBER(OFFSET('Water Data'!$D$6,0,10*ROW('Water Data'!D27))),'Data Summary'!BT33="Yes"),OFFSET('Water Data'!$D$6,0,10*ROW('Water Data'!D27)),NA())</f>
        <v>#N/A</v>
      </c>
      <c r="F33" s="88" t="e">
        <f ca="true">+IF(AND(ISNUMBER(OFFSET('Water Data'!$D$9,0,10*ROW('Water Data'!D27))),'Data Summary'!BU33="Yes"),OFFSET('Water Data'!$D$9,0,10*ROW('Water Data'!D27)),NA())</f>
        <v>#N/A</v>
      </c>
      <c r="G33" s="88" t="e">
        <f ca="true">+IF(AND(ISNUMBER(OFFSET('Water Data'!$E$4,0,10*ROW('Water Data'!E27))),'Data Summary'!BV33="Yes"),100-OFFSET('Water Data'!$E$4,0,10*ROW('Water Data'!E27)),NA())</f>
        <v>#N/A</v>
      </c>
      <c r="H33" s="88" t="e">
        <f ca="true">+IF(AND(ISNUMBER(OFFSET('Water Data'!$E$6,0,10*ROW('Water Data'!E27))),'Data Summary'!BW33="Yes"),OFFSET('Water Data'!$E$6,0,10*ROW('Water Data'!E27)),NA())</f>
        <v>#N/A</v>
      </c>
      <c r="I33" s="88" t="e">
        <f ca="true">+IF(AND(ISNUMBER(OFFSET('Water Data'!$E$9,0,10*ROW('Water Data'!E27))),'Data Summary'!BX33="Yes"),OFFSET('Water Data'!$E$9,0,10*ROW('Water Data'!E27)),NA())</f>
        <v>#N/A</v>
      </c>
      <c r="J33" s="88" t="e">
        <f ca="true">+IF(AND(ISNUMBER(OFFSET('Water Data'!$F$4,0,10*ROW('Water Data'!F27))),'Data Summary'!BY33="Yes"),100-OFFSET('Water Data'!$F$4,0,10*ROW('Water Data'!F27)),NA())</f>
        <v>#N/A</v>
      </c>
      <c r="K33" s="88" t="e">
        <f ca="true">+IF(AND(ISNUMBER(OFFSET('Water Data'!$F$6,0,10*ROW('Water Data'!F27))),'Data Summary'!BZ33="Yes"),OFFSET('Water Data'!$F$6,0,10*ROW('Water Data'!F27)),NA())</f>
        <v>#N/A</v>
      </c>
      <c r="L33" s="88" t="e">
        <f ca="true">+IF(AND(ISNUMBER(OFFSET('Water Data'!$F$9,0,10*ROW('Water Data'!F27))),'Data Summary'!CA33="Yes"),OFFSET('Water Data'!$F$9,0,10*ROW('Water Data'!F27)),NA())</f>
        <v>#N/A</v>
      </c>
      <c r="M33" s="88" t="e">
        <f ca="true">+IF(AND(ISNUMBER(OFFSET('Water Data'!$G$4,0,10*ROW('Water Data'!G27))),'Data Summary'!CB33="Yes"),100-OFFSET('Water Data'!$G$4,0,10*ROW('Water Data'!G27)),NA())</f>
        <v>#N/A</v>
      </c>
      <c r="N33" s="88" t="e">
        <f ca="true">+IF(AND(ISNUMBER(OFFSET('Water Data'!$G$6,0,10*ROW('Water Data'!G27))),'Data Summary'!CC33="Yes"),OFFSET('Water Data'!$G$6,0,10*ROW('Water Data'!G27)),NA())</f>
        <v>#N/A</v>
      </c>
      <c r="O33" s="88" t="e">
        <f ca="true">+IF(AND(ISNUMBER(OFFSET('Water Data'!$G$9,0,10*ROW('Water Data'!G27))),'Data Summary'!CD33="Yes"),OFFSET('Water Data'!$G$9,0,10*ROW('Water Data'!G27)),NA())</f>
        <v>#N/A</v>
      </c>
      <c r="P33" s="88" t="e">
        <f ca="true">+IF(AND(ISNUMBER(OFFSET('Water Data'!$H$4,0,10*ROW('Water Data'!H27))),'Data Summary'!CE33="Yes"),100-OFFSET('Water Data'!$H$4,0,10*ROW('Water Data'!H27)),NA())</f>
        <v>#N/A</v>
      </c>
      <c r="Q33" s="88" t="e">
        <f ca="true">+IF(AND(ISNUMBER(OFFSET('Water Data'!$H$6,0,10*ROW('Water Data'!H27))),'Data Summary'!CF33="Yes"),OFFSET('Water Data'!$H$6,0,10*ROW('Water Data'!H27)),NA())</f>
        <v>#N/A</v>
      </c>
      <c r="R33" s="88" t="e">
        <f ca="true">+IF(AND(ISNUMBER(OFFSET('Water Data'!$H$9,0,10*ROW('Water Data'!H27))),'Data Summary'!CG33="Yes"),OFFSET('Water Data'!$H$9,0,10*ROW('Water Data'!H27)),NA())</f>
        <v>#N/A</v>
      </c>
      <c r="S33" s="88" t="e">
        <f ca="true">+IF(AND(ISNUMBER(OFFSET('Water Data'!$I$4,0,10*ROW('Water Data'!I27))),'Data Summary'!CH33="Yes"),100-OFFSET('Water Data'!$I$4,0,10*ROW('Water Data'!I27)),NA())</f>
        <v>#N/A</v>
      </c>
      <c r="T33" s="88" t="e">
        <f ca="true">+IF(AND(ISNUMBER(OFFSET('Water Data'!$I$6,0,10*ROW('Water Data'!I27))),'Data Summary'!CI33="Yes"),OFFSET('Water Data'!$I$6,0,10*ROW('Water Data'!I27)),NA())</f>
        <v>#N/A</v>
      </c>
      <c r="U33" s="88" t="e">
        <f ca="true">+IF(AND(ISNUMBER(OFFSET('Water Data'!$I$9,0,10*ROW('Water Data'!I27))),'Data Summary'!CJ33="Yes"),OFFSET('Water Data'!$I$9,0,10*ROW('Water Data'!I27)),NA())</f>
        <v>#N/A</v>
      </c>
      <c r="V33" s="89" t="e">
        <f ca="true">+IF(AND(ISNUMBER(OFFSET('Sanitation Data'!$D$4,0,10*ROW('Sanitation Data'!D27))),'Data Summary'!CK33="Yes"),100-OFFSET('Sanitation Data'!$D$4,0,10*ROW('Sanitation Data'!D27)),NA())</f>
        <v>#N/A</v>
      </c>
      <c r="W33" s="89" t="e">
        <f ca="true">+IF(AND(ISNUMBER(OFFSET('Sanitation Data'!$D$6,0,10*ROW('Sanitation Data'!D27))),'Data Summary'!CL33="Yes"),OFFSET('Sanitation Data'!$D$6,0,10*ROW('Sanitation Data'!D27)),NA())</f>
        <v>#N/A</v>
      </c>
      <c r="X33" s="89" t="e">
        <f ca="true">+IF(AND(ISNUMBER(OFFSET('Sanitation Data'!$D$10,0,10*ROW('Sanitation Data'!D27))),'Data Summary'!CM33="Yes"),OFFSET('Sanitation Data'!$D$10,0,10*ROW('Sanitation Data'!D27)),NA())</f>
        <v>#N/A</v>
      </c>
      <c r="Y33" s="89" t="e">
        <f ca="true">+IF(AND(ISNUMBER(OFFSET('Sanitation Data'!$D$11,0,10*ROW('Sanitation Data'!D27))),'Data Summary'!CN33="Yes"),OFFSET('Sanitation Data'!$D$11,0,10*ROW('Sanitation Data'!D27)),NA())</f>
        <v>#N/A</v>
      </c>
      <c r="Z33" s="89" t="e">
        <f ca="true">+IF(AND(ISNUMBER(OFFSET('Sanitation Data'!$D$12,0,10*ROW('Sanitation Data'!D27))),'Data Summary'!CO33="Yes"),OFFSET('Sanitation Data'!$D$12,0,10*ROW('Sanitation Data'!D27)),NA())</f>
        <v>#N/A</v>
      </c>
      <c r="AA33" s="89" t="e">
        <f ca="true">+IF(AND(ISNUMBER(OFFSET('Sanitation Data'!$E$4,0,10*ROW('Sanitation Data'!E27))),'Data Summary'!CP33="Yes"),100-OFFSET('Sanitation Data'!$E$4,0,10*ROW('Sanitation Data'!E27)),NA())</f>
        <v>#N/A</v>
      </c>
      <c r="AB33" s="89" t="e">
        <f ca="true">+IF(AND(ISNUMBER(OFFSET('Sanitation Data'!$E$6,0,10*ROW('Sanitation Data'!E27))),'Data Summary'!CQ33="Yes"),OFFSET('Sanitation Data'!$E$6,0,10*ROW('Sanitation Data'!E27)),NA())</f>
        <v>#N/A</v>
      </c>
      <c r="AC33" s="89" t="e">
        <f ca="true">+IF(AND(ISNUMBER(OFFSET('Sanitation Data'!$E$10,0,10*ROW('Sanitation Data'!E27))),'Data Summary'!CR33="Yes"),OFFSET('Sanitation Data'!$E$10,0,10*ROW('Sanitation Data'!E27)),NA())</f>
        <v>#N/A</v>
      </c>
      <c r="AD33" s="89" t="e">
        <f ca="true">+IF(AND(ISNUMBER(OFFSET('Sanitation Data'!$E$11,0,10*ROW('Sanitation Data'!E27))),'Data Summary'!CS33="Yes"),OFFSET('Sanitation Data'!$E$11,0,10*ROW('Sanitation Data'!E27)),NA())</f>
        <v>#N/A</v>
      </c>
      <c r="AE33" s="89" t="e">
        <f ca="true">+IF(AND(ISNUMBER(OFFSET('Sanitation Data'!$E$12,0,10*ROW('Sanitation Data'!E27))),'Data Summary'!CT33="Yes"),OFFSET('Sanitation Data'!$E$12,0,10*ROW('Sanitation Data'!E27)),NA())</f>
        <v>#N/A</v>
      </c>
      <c r="AF33" s="89" t="e">
        <f ca="true">+IF(AND(ISNUMBER(OFFSET('Sanitation Data'!$F$4,0,10*ROW('Sanitation Data'!F27))),'Data Summary'!CU33="Yes"),100-OFFSET('Sanitation Data'!$F$4,0,10*ROW('Sanitation Data'!F27)),NA())</f>
        <v>#N/A</v>
      </c>
      <c r="AG33" s="89" t="e">
        <f ca="true">+IF(AND(ISNUMBER(OFFSET('Sanitation Data'!$F$6,0,10*ROW('Sanitation Data'!F27))),'Data Summary'!CV33="Yes"),OFFSET('Sanitation Data'!$F$6,0,10*ROW('Sanitation Data'!F27)),NA())</f>
        <v>#N/A</v>
      </c>
      <c r="AH33" s="89" t="e">
        <f ca="true">+IF(AND(ISNUMBER(OFFSET('Sanitation Data'!$F$10,0,10*ROW('Sanitation Data'!F27))),'Data Summary'!CW33="Yes"),OFFSET('Sanitation Data'!$F$10,0,10*ROW('Sanitation Data'!F27)),NA())</f>
        <v>#N/A</v>
      </c>
      <c r="AI33" s="89" t="e">
        <f ca="true">+IF(AND(ISNUMBER(OFFSET('Sanitation Data'!$F$11,0,10*ROW('Sanitation Data'!F27))),'Data Summary'!CX33="Yes"),OFFSET('Sanitation Data'!$F$11,0,10*ROW('Sanitation Data'!F27)),NA())</f>
        <v>#N/A</v>
      </c>
      <c r="AJ33" s="89" t="e">
        <f ca="true">+IF(AND(ISNUMBER(OFFSET('Sanitation Data'!$F$12,0,10*ROW('Sanitation Data'!F27))),'Data Summary'!CY33="Yes"),OFFSET('Sanitation Data'!$F$12,0,10*ROW('Sanitation Data'!F27)),NA())</f>
        <v>#N/A</v>
      </c>
      <c r="AK33" s="89" t="e">
        <f ca="true">+IF(AND(ISNUMBER(OFFSET('Sanitation Data'!$G$4,0,10*ROW('Sanitation Data'!G27))),'Data Summary'!CZ33="Yes"),100-OFFSET('Sanitation Data'!$G$4,0,10*ROW('Sanitation Data'!G27)),NA())</f>
        <v>#N/A</v>
      </c>
      <c r="AL33" s="89" t="e">
        <f ca="true">+IF(AND(ISNUMBER(OFFSET('Sanitation Data'!$G$6,0,10*ROW('Sanitation Data'!G27))),'Data Summary'!DA33="Yes"),OFFSET('Sanitation Data'!$G$6,0,10*ROW('Sanitation Data'!G27)),NA())</f>
        <v>#N/A</v>
      </c>
      <c r="AM33" s="89" t="e">
        <f ca="true">+IF(AND(ISNUMBER(OFFSET('Sanitation Data'!$G$10,0,10*ROW('Sanitation Data'!G27))),'Data Summary'!DB33="Yes"),OFFSET('Sanitation Data'!$G$10,0,10*ROW('Sanitation Data'!G27)),NA())</f>
        <v>#N/A</v>
      </c>
      <c r="AN33" s="89" t="e">
        <f ca="true">+IF(AND(ISNUMBER(OFFSET('Sanitation Data'!$G$11,0,10*ROW('Sanitation Data'!G27))),'Data Summary'!DC33="Yes"),OFFSET('Sanitation Data'!$G$11,0,10*ROW('Sanitation Data'!G27)),NA())</f>
        <v>#N/A</v>
      </c>
      <c r="AO33" s="89" t="e">
        <f ca="true">+IF(AND(ISNUMBER(OFFSET('Sanitation Data'!$G$12,0,10*ROW('Sanitation Data'!G27))),'Data Summary'!DD33="Yes"),OFFSET('Sanitation Data'!$G$12,0,10*ROW('Sanitation Data'!G27)),NA())</f>
        <v>#N/A</v>
      </c>
      <c r="AP33" s="89" t="e">
        <f ca="true">+IF(AND(ISNUMBER(OFFSET('Sanitation Data'!$H$4,0,10*ROW('Sanitation Data'!H27))),'Data Summary'!DE33="Yes"),100-OFFSET('Sanitation Data'!$H$4,0,10*ROW('Sanitation Data'!H27)),NA())</f>
        <v>#N/A</v>
      </c>
      <c r="AQ33" s="89" t="e">
        <f ca="true">+IF(AND(ISNUMBER(OFFSET('Sanitation Data'!$H$6,0,10*ROW('Sanitation Data'!H27))),'Data Summary'!DF33="Yes"),OFFSET('Sanitation Data'!$H$6,0,10*ROW('Sanitation Data'!H27)),NA())</f>
        <v>#N/A</v>
      </c>
      <c r="AR33" s="89" t="e">
        <f ca="true">+IF(AND(ISNUMBER(OFFSET('Sanitation Data'!$H$10,0,10*ROW('Sanitation Data'!H27))),'Data Summary'!DG33="Yes"),OFFSET('Sanitation Data'!$H$10,0,10*ROW('Sanitation Data'!H27)),NA())</f>
        <v>#N/A</v>
      </c>
      <c r="AS33" s="89" t="e">
        <f ca="true">+IF(AND(ISNUMBER(OFFSET('Sanitation Data'!$H$11,0,10*ROW('Sanitation Data'!H27))),'Data Summary'!DH33="Yes"),OFFSET('Sanitation Data'!$H$11,0,10*ROW('Sanitation Data'!H27)),NA())</f>
        <v>#N/A</v>
      </c>
      <c r="AT33" s="89" t="e">
        <f ca="true">+IF(AND(ISNUMBER(OFFSET('Sanitation Data'!$H$12,0,10*ROW('Sanitation Data'!H27))),'Data Summary'!DI33="Yes"),OFFSET('Sanitation Data'!$H$12,0,10*ROW('Sanitation Data'!H27)),NA())</f>
        <v>#N/A</v>
      </c>
      <c r="AU33" s="89" t="e">
        <f ca="true">+IF(AND(ISNUMBER(OFFSET('Sanitation Data'!$I$4,0,10*ROW('Sanitation Data'!I27))),'Data Summary'!DJ33="Yes"),100-OFFSET('Sanitation Data'!$I$4,0,10*ROW('Sanitation Data'!I27)),NA())</f>
        <v>#N/A</v>
      </c>
      <c r="AV33" s="89" t="e">
        <f ca="true">+IF(AND(ISNUMBER(OFFSET('Sanitation Data'!$I$6,0,10*ROW('Sanitation Data'!I27))),'Data Summary'!DK33="Yes"),OFFSET('Sanitation Data'!$I$6,0,10*ROW('Sanitation Data'!I27)),NA())</f>
        <v>#N/A</v>
      </c>
      <c r="AW33" s="89" t="e">
        <f ca="true">+IF(AND(ISNUMBER(OFFSET('Sanitation Data'!$I$10,0,10*ROW('Sanitation Data'!I27))),'Data Summary'!DL33="Yes"),OFFSET('Sanitation Data'!$I$10,0,10*ROW('Sanitation Data'!I27)),NA())</f>
        <v>#N/A</v>
      </c>
      <c r="AX33" s="89" t="e">
        <f ca="true">+IF(AND(ISNUMBER(OFFSET('Sanitation Data'!$I$11,0,10*ROW('Sanitation Data'!I27))),'Data Summary'!DM33="Yes"),OFFSET('Sanitation Data'!$I$11,0,10*ROW('Sanitation Data'!I27)),NA())</f>
        <v>#N/A</v>
      </c>
      <c r="AY33" s="89" t="e">
        <f ca="true">+IF(AND(ISNUMBER(OFFSET('Sanitation Data'!$I$12,0,10*ROW('Sanitation Data'!I27))),'Data Summary'!DN33="Yes"),OFFSET('Sanitation Data'!$I$12,0,10*ROW('Sanitation Data'!I27)),NA())</f>
        <v>#N/A</v>
      </c>
      <c r="AZ33" s="90" t="e">
        <f ca="true">+IF(AND(ISNUMBER(OFFSET('Hygiene Data'!$D$5,0,10*ROW('Hygiene Data'!D27))),'Data Summary'!DO33="Yes"),OFFSET('Hygiene Data'!$D$5,0,10*ROW('Hygiene Data'!D27)),NA())</f>
        <v>#N/A</v>
      </c>
      <c r="BA33" s="90" t="e">
        <f ca="true">+IF(AND(ISNUMBER(OFFSET('Hygiene Data'!$D$7,0,10*ROW('Hygiene Data'!D27))),'Data Summary'!DP33="Yes"),OFFSET('Hygiene Data'!$D$7,0,10*ROW('Hygiene Data'!D27)),NA())</f>
        <v>#N/A</v>
      </c>
      <c r="BB33" s="90" t="e">
        <f ca="true">+IF(AND(ISNUMBER(OFFSET('Hygiene Data'!$D$9,0,10*ROW('Hygiene Data'!D27))),'Data Summary'!DQ33="Yes"),OFFSET('Hygiene Data'!$D$9,0,10*ROW('Hygiene Data'!D27)),NA())</f>
        <v>#N/A</v>
      </c>
      <c r="BC33" s="90" t="e">
        <f ca="true">+IF(AND(ISNUMBER(OFFSET('Hygiene Data'!$E$5,0,10*ROW('Hygiene Data'!E27))),'Data Summary'!DR33="Yes"),OFFSET('Hygiene Data'!$E$5,0,10*ROW('Hygiene Data'!E27)),NA())</f>
        <v>#N/A</v>
      </c>
      <c r="BD33" s="90" t="e">
        <f ca="true">+IF(AND(ISNUMBER(OFFSET('Hygiene Data'!$E$7,0,10*ROW('Hygiene Data'!E27))),'Data Summary'!DS33="Yes"),OFFSET('Hygiene Data'!$E$7,0,10*ROW('Hygiene Data'!E27)),NA())</f>
        <v>#N/A</v>
      </c>
      <c r="BE33" s="90" t="e">
        <f ca="true">+IF(AND(ISNUMBER(OFFSET('Hygiene Data'!$E$9,0,10*ROW('Hygiene Data'!E27))),'Data Summary'!DT33="Yes"),OFFSET('Hygiene Data'!$E$9,0,10*ROW('Hygiene Data'!E27)),NA())</f>
        <v>#N/A</v>
      </c>
      <c r="BF33" s="90" t="e">
        <f ca="true">+IF(AND(ISNUMBER(OFFSET('Hygiene Data'!$F$5,0,10*ROW('Hygiene Data'!F27))),'Data Summary'!DU33="Yes"),OFFSET('Hygiene Data'!$F$5,0,10*ROW('Hygiene Data'!F27)),NA())</f>
        <v>#N/A</v>
      </c>
      <c r="BG33" s="90" t="e">
        <f ca="true">+IF(AND(ISNUMBER(OFFSET('Hygiene Data'!$F$7,0,10*ROW('Hygiene Data'!F27))),'Data Summary'!DV33="Yes"),OFFSET('Hygiene Data'!$F$7,0,10*ROW('Hygiene Data'!F27)),NA())</f>
        <v>#N/A</v>
      </c>
      <c r="BH33" s="90" t="e">
        <f ca="true">+IF(AND(ISNUMBER(OFFSET('Hygiene Data'!$F$9,0,10*ROW('Hygiene Data'!F27))),'Data Summary'!DW33="Yes"),OFFSET('Hygiene Data'!$F$9,0,10*ROW('Hygiene Data'!F27)),NA())</f>
        <v>#N/A</v>
      </c>
      <c r="BI33" s="90" t="e">
        <f ca="true">+IF(AND(ISNUMBER(OFFSET('Hygiene Data'!$G$5,0,10*ROW('Hygiene Data'!G27))),'Data Summary'!DX33="Yes"),OFFSET('Hygiene Data'!$G$5,0,10*ROW('Hygiene Data'!G27)),NA())</f>
        <v>#N/A</v>
      </c>
      <c r="BJ33" s="90" t="e">
        <f ca="true">+IF(AND(ISNUMBER(OFFSET('Hygiene Data'!$G$7,0,10*ROW('Hygiene Data'!G27))),'Data Summary'!DY33="Yes"),OFFSET('Hygiene Data'!$G$7,0,10*ROW('Hygiene Data'!G27)),NA())</f>
        <v>#N/A</v>
      </c>
      <c r="BK33" s="90" t="e">
        <f ca="true">+IF(AND(ISNUMBER(OFFSET('Hygiene Data'!$G$9,0,10*ROW('Hygiene Data'!G27))),'Data Summary'!DZ33="Yes"),OFFSET('Hygiene Data'!$G$9,0,10*ROW('Hygiene Data'!G27)),NA())</f>
        <v>#N/A</v>
      </c>
      <c r="BL33" s="90" t="e">
        <f ca="true">+IF(AND(ISNUMBER(OFFSET('Hygiene Data'!$H$5,0,10*ROW('Hygiene Data'!H27))),'Data Summary'!EA33="Yes"),OFFSET('Hygiene Data'!$H$5,0,10*ROW('Hygiene Data'!H27)),NA())</f>
        <v>#N/A</v>
      </c>
      <c r="BM33" s="90" t="e">
        <f ca="true">+IF(AND(ISNUMBER(OFFSET('Hygiene Data'!$H$7,0,10*ROW('Hygiene Data'!H27))),'Data Summary'!EB33="Yes"),OFFSET('Hygiene Data'!$H$7,0,10*ROW('Hygiene Data'!H27)),NA())</f>
        <v>#N/A</v>
      </c>
      <c r="BN33" s="90" t="e">
        <f ca="true">+IF(AND(ISNUMBER(OFFSET('Hygiene Data'!$H$9,0,10*ROW('Hygiene Data'!H27))),'Data Summary'!EC33="Yes"),OFFSET('Hygiene Data'!$H$9,0,10*ROW('Hygiene Data'!H27)),NA())</f>
        <v>#N/A</v>
      </c>
      <c r="BO33" s="90" t="e">
        <f ca="true">+IF(AND(ISNUMBER(OFFSET('Hygiene Data'!$I$5,0,10*ROW('Hygiene Data'!I27))),'Data Summary'!ED33="Yes"),OFFSET('Hygiene Data'!$I$5,0,10*ROW('Hygiene Data'!I27)),NA())</f>
        <v>#N/A</v>
      </c>
      <c r="BP33" s="90" t="e">
        <f ca="true">+IF(AND(ISNUMBER(OFFSET('Hygiene Data'!$I$7,0,10*ROW('Hygiene Data'!I27))),'Data Summary'!EE33="Yes"),OFFSET('Hygiene Data'!$I$7,0,10*ROW('Hygiene Data'!I27)),NA())</f>
        <v>#N/A</v>
      </c>
      <c r="BQ33" s="90" t="e">
        <f ca="true">+IF(AND(ISNUMBER(OFFSET('Hygiene Data'!$I$9,0,10*ROW('Hygiene Data'!I27))),'Data Summary'!EF33="Yes"),OFFSET('Hygiene Data'!$I$9,0,10*ROW('Hygiene Data'!I27)),NA())</f>
        <v>#N/A</v>
      </c>
    </row>
    <row xmlns:x14ac="http://schemas.microsoft.com/office/spreadsheetml/2009/9/ac" r="34" x14ac:dyDescent="0.2">
      <c r="A34" s="324" t="e">
        <f ca="true">+RIGHT('Data Summary'!A34,LEN('Data Summary'!A34)-9)</f>
        <v>#VALUE!</v>
      </c>
      <c r="B34" s="32" t="str">
        <f ca="true">+IF(ISTEXT('Data Summary'!B34),'Data Summary'!B34,"")</f>
        <v/>
      </c>
      <c r="C34" s="323" t="e">
        <f ca="true">+VALUE('Data Summary'!C34)</f>
        <v>#VALUE!</v>
      </c>
      <c r="D34" s="88" t="e">
        <f ca="true">+IF(AND(ISNUMBER(OFFSET('Water Data'!$D$4,0,10*ROW('Water Data'!D28))),'Data Summary'!BS34="Yes"),100-OFFSET('Water Data'!$D$4,0,10*ROW('Water Data'!D28)),NA())</f>
        <v>#N/A</v>
      </c>
      <c r="E34" s="88" t="e">
        <f ca="true">+IF(AND(ISNUMBER(OFFSET('Water Data'!$D$6,0,10*ROW('Water Data'!D28))),'Data Summary'!BT34="Yes"),OFFSET('Water Data'!$D$6,0,10*ROW('Water Data'!D28)),NA())</f>
        <v>#N/A</v>
      </c>
      <c r="F34" s="88" t="e">
        <f ca="true">+IF(AND(ISNUMBER(OFFSET('Water Data'!$D$9,0,10*ROW('Water Data'!D28))),'Data Summary'!BU34="Yes"),OFFSET('Water Data'!$D$9,0,10*ROW('Water Data'!D28)),NA())</f>
        <v>#N/A</v>
      </c>
      <c r="G34" s="88" t="e">
        <f ca="true">+IF(AND(ISNUMBER(OFFSET('Water Data'!$E$4,0,10*ROW('Water Data'!E28))),'Data Summary'!BV34="Yes"),100-OFFSET('Water Data'!$E$4,0,10*ROW('Water Data'!E28)),NA())</f>
        <v>#N/A</v>
      </c>
      <c r="H34" s="88" t="e">
        <f ca="true">+IF(AND(ISNUMBER(OFFSET('Water Data'!$E$6,0,10*ROW('Water Data'!E28))),'Data Summary'!BW34="Yes"),OFFSET('Water Data'!$E$6,0,10*ROW('Water Data'!E28)),NA())</f>
        <v>#N/A</v>
      </c>
      <c r="I34" s="88" t="e">
        <f ca="true">+IF(AND(ISNUMBER(OFFSET('Water Data'!$E$9,0,10*ROW('Water Data'!E28))),'Data Summary'!BX34="Yes"),OFFSET('Water Data'!$E$9,0,10*ROW('Water Data'!E28)),NA())</f>
        <v>#N/A</v>
      </c>
      <c r="J34" s="88" t="e">
        <f ca="true">+IF(AND(ISNUMBER(OFFSET('Water Data'!$F$4,0,10*ROW('Water Data'!F28))),'Data Summary'!BY34="Yes"),100-OFFSET('Water Data'!$F$4,0,10*ROW('Water Data'!F28)),NA())</f>
        <v>#N/A</v>
      </c>
      <c r="K34" s="88" t="e">
        <f ca="true">+IF(AND(ISNUMBER(OFFSET('Water Data'!$F$6,0,10*ROW('Water Data'!F28))),'Data Summary'!BZ34="Yes"),OFFSET('Water Data'!$F$6,0,10*ROW('Water Data'!F28)),NA())</f>
        <v>#N/A</v>
      </c>
      <c r="L34" s="88" t="e">
        <f ca="true">+IF(AND(ISNUMBER(OFFSET('Water Data'!$F$9,0,10*ROW('Water Data'!F28))),'Data Summary'!CA34="Yes"),OFFSET('Water Data'!$F$9,0,10*ROW('Water Data'!F28)),NA())</f>
        <v>#N/A</v>
      </c>
      <c r="M34" s="88" t="e">
        <f ca="true">+IF(AND(ISNUMBER(OFFSET('Water Data'!$G$4,0,10*ROW('Water Data'!G28))),'Data Summary'!CB34="Yes"),100-OFFSET('Water Data'!$G$4,0,10*ROW('Water Data'!G28)),NA())</f>
        <v>#N/A</v>
      </c>
      <c r="N34" s="88" t="e">
        <f ca="true">+IF(AND(ISNUMBER(OFFSET('Water Data'!$G$6,0,10*ROW('Water Data'!G28))),'Data Summary'!CC34="Yes"),OFFSET('Water Data'!$G$6,0,10*ROW('Water Data'!G28)),NA())</f>
        <v>#N/A</v>
      </c>
      <c r="O34" s="88" t="e">
        <f ca="true">+IF(AND(ISNUMBER(OFFSET('Water Data'!$G$9,0,10*ROW('Water Data'!G28))),'Data Summary'!CD34="Yes"),OFFSET('Water Data'!$G$9,0,10*ROW('Water Data'!G28)),NA())</f>
        <v>#N/A</v>
      </c>
      <c r="P34" s="88" t="e">
        <f ca="true">+IF(AND(ISNUMBER(OFFSET('Water Data'!$H$4,0,10*ROW('Water Data'!H28))),'Data Summary'!CE34="Yes"),100-OFFSET('Water Data'!$H$4,0,10*ROW('Water Data'!H28)),NA())</f>
        <v>#N/A</v>
      </c>
      <c r="Q34" s="88" t="e">
        <f ca="true">+IF(AND(ISNUMBER(OFFSET('Water Data'!$H$6,0,10*ROW('Water Data'!H28))),'Data Summary'!CF34="Yes"),OFFSET('Water Data'!$H$6,0,10*ROW('Water Data'!H28)),NA())</f>
        <v>#N/A</v>
      </c>
      <c r="R34" s="88" t="e">
        <f ca="true">+IF(AND(ISNUMBER(OFFSET('Water Data'!$H$9,0,10*ROW('Water Data'!H28))),'Data Summary'!CG34="Yes"),OFFSET('Water Data'!$H$9,0,10*ROW('Water Data'!H28)),NA())</f>
        <v>#N/A</v>
      </c>
      <c r="S34" s="88" t="e">
        <f ca="true">+IF(AND(ISNUMBER(OFFSET('Water Data'!$I$4,0,10*ROW('Water Data'!I28))),'Data Summary'!CH34="Yes"),100-OFFSET('Water Data'!$I$4,0,10*ROW('Water Data'!I28)),NA())</f>
        <v>#N/A</v>
      </c>
      <c r="T34" s="88" t="e">
        <f ca="true">+IF(AND(ISNUMBER(OFFSET('Water Data'!$I$6,0,10*ROW('Water Data'!I28))),'Data Summary'!CI34="Yes"),OFFSET('Water Data'!$I$6,0,10*ROW('Water Data'!I28)),NA())</f>
        <v>#N/A</v>
      </c>
      <c r="U34" s="88" t="e">
        <f ca="true">+IF(AND(ISNUMBER(OFFSET('Water Data'!$I$9,0,10*ROW('Water Data'!I28))),'Data Summary'!CJ34="Yes"),OFFSET('Water Data'!$I$9,0,10*ROW('Water Data'!I28)),NA())</f>
        <v>#N/A</v>
      </c>
      <c r="V34" s="89" t="e">
        <f ca="true">+IF(AND(ISNUMBER(OFFSET('Sanitation Data'!$D$4,0,10*ROW('Sanitation Data'!D28))),'Data Summary'!CK34="Yes"),100-OFFSET('Sanitation Data'!$D$4,0,10*ROW('Sanitation Data'!D28)),NA())</f>
        <v>#N/A</v>
      </c>
      <c r="W34" s="89" t="e">
        <f ca="true">+IF(AND(ISNUMBER(OFFSET('Sanitation Data'!$D$6,0,10*ROW('Sanitation Data'!D28))),'Data Summary'!CL34="Yes"),OFFSET('Sanitation Data'!$D$6,0,10*ROW('Sanitation Data'!D28)),NA())</f>
        <v>#N/A</v>
      </c>
      <c r="X34" s="89" t="e">
        <f ca="true">+IF(AND(ISNUMBER(OFFSET('Sanitation Data'!$D$10,0,10*ROW('Sanitation Data'!D28))),'Data Summary'!CM34="Yes"),OFFSET('Sanitation Data'!$D$10,0,10*ROW('Sanitation Data'!D28)),NA())</f>
        <v>#N/A</v>
      </c>
      <c r="Y34" s="89" t="e">
        <f ca="true">+IF(AND(ISNUMBER(OFFSET('Sanitation Data'!$D$11,0,10*ROW('Sanitation Data'!D28))),'Data Summary'!CN34="Yes"),OFFSET('Sanitation Data'!$D$11,0,10*ROW('Sanitation Data'!D28)),NA())</f>
        <v>#N/A</v>
      </c>
      <c r="Z34" s="89" t="e">
        <f ca="true">+IF(AND(ISNUMBER(OFFSET('Sanitation Data'!$D$12,0,10*ROW('Sanitation Data'!D28))),'Data Summary'!CO34="Yes"),OFFSET('Sanitation Data'!$D$12,0,10*ROW('Sanitation Data'!D28)),NA())</f>
        <v>#N/A</v>
      </c>
      <c r="AA34" s="89" t="e">
        <f ca="true">+IF(AND(ISNUMBER(OFFSET('Sanitation Data'!$E$4,0,10*ROW('Sanitation Data'!E28))),'Data Summary'!CP34="Yes"),100-OFFSET('Sanitation Data'!$E$4,0,10*ROW('Sanitation Data'!E28)),NA())</f>
        <v>#N/A</v>
      </c>
      <c r="AB34" s="89" t="e">
        <f ca="true">+IF(AND(ISNUMBER(OFFSET('Sanitation Data'!$E$6,0,10*ROW('Sanitation Data'!E28))),'Data Summary'!CQ34="Yes"),OFFSET('Sanitation Data'!$E$6,0,10*ROW('Sanitation Data'!E28)),NA())</f>
        <v>#N/A</v>
      </c>
      <c r="AC34" s="89" t="e">
        <f ca="true">+IF(AND(ISNUMBER(OFFSET('Sanitation Data'!$E$10,0,10*ROW('Sanitation Data'!E28))),'Data Summary'!CR34="Yes"),OFFSET('Sanitation Data'!$E$10,0,10*ROW('Sanitation Data'!E28)),NA())</f>
        <v>#N/A</v>
      </c>
      <c r="AD34" s="89" t="e">
        <f ca="true">+IF(AND(ISNUMBER(OFFSET('Sanitation Data'!$E$11,0,10*ROW('Sanitation Data'!E28))),'Data Summary'!CS34="Yes"),OFFSET('Sanitation Data'!$E$11,0,10*ROW('Sanitation Data'!E28)),NA())</f>
        <v>#N/A</v>
      </c>
      <c r="AE34" s="89" t="e">
        <f ca="true">+IF(AND(ISNUMBER(OFFSET('Sanitation Data'!$E$12,0,10*ROW('Sanitation Data'!E28))),'Data Summary'!CT34="Yes"),OFFSET('Sanitation Data'!$E$12,0,10*ROW('Sanitation Data'!E28)),NA())</f>
        <v>#N/A</v>
      </c>
      <c r="AF34" s="89" t="e">
        <f ca="true">+IF(AND(ISNUMBER(OFFSET('Sanitation Data'!$F$4,0,10*ROW('Sanitation Data'!F28))),'Data Summary'!CU34="Yes"),100-OFFSET('Sanitation Data'!$F$4,0,10*ROW('Sanitation Data'!F28)),NA())</f>
        <v>#N/A</v>
      </c>
      <c r="AG34" s="89" t="e">
        <f ca="true">+IF(AND(ISNUMBER(OFFSET('Sanitation Data'!$F$6,0,10*ROW('Sanitation Data'!F28))),'Data Summary'!CV34="Yes"),OFFSET('Sanitation Data'!$F$6,0,10*ROW('Sanitation Data'!F28)),NA())</f>
        <v>#N/A</v>
      </c>
      <c r="AH34" s="89" t="e">
        <f ca="true">+IF(AND(ISNUMBER(OFFSET('Sanitation Data'!$F$10,0,10*ROW('Sanitation Data'!F28))),'Data Summary'!CW34="Yes"),OFFSET('Sanitation Data'!$F$10,0,10*ROW('Sanitation Data'!F28)),NA())</f>
        <v>#N/A</v>
      </c>
      <c r="AI34" s="89" t="e">
        <f ca="true">+IF(AND(ISNUMBER(OFFSET('Sanitation Data'!$F$11,0,10*ROW('Sanitation Data'!F28))),'Data Summary'!CX34="Yes"),OFFSET('Sanitation Data'!$F$11,0,10*ROW('Sanitation Data'!F28)),NA())</f>
        <v>#N/A</v>
      </c>
      <c r="AJ34" s="89" t="e">
        <f ca="true">+IF(AND(ISNUMBER(OFFSET('Sanitation Data'!$F$12,0,10*ROW('Sanitation Data'!F28))),'Data Summary'!CY34="Yes"),OFFSET('Sanitation Data'!$F$12,0,10*ROW('Sanitation Data'!F28)),NA())</f>
        <v>#N/A</v>
      </c>
      <c r="AK34" s="89" t="e">
        <f ca="true">+IF(AND(ISNUMBER(OFFSET('Sanitation Data'!$G$4,0,10*ROW('Sanitation Data'!G28))),'Data Summary'!CZ34="Yes"),100-OFFSET('Sanitation Data'!$G$4,0,10*ROW('Sanitation Data'!G28)),NA())</f>
        <v>#N/A</v>
      </c>
      <c r="AL34" s="89" t="e">
        <f ca="true">+IF(AND(ISNUMBER(OFFSET('Sanitation Data'!$G$6,0,10*ROW('Sanitation Data'!G28))),'Data Summary'!DA34="Yes"),OFFSET('Sanitation Data'!$G$6,0,10*ROW('Sanitation Data'!G28)),NA())</f>
        <v>#N/A</v>
      </c>
      <c r="AM34" s="89" t="e">
        <f ca="true">+IF(AND(ISNUMBER(OFFSET('Sanitation Data'!$G$10,0,10*ROW('Sanitation Data'!G28))),'Data Summary'!DB34="Yes"),OFFSET('Sanitation Data'!$G$10,0,10*ROW('Sanitation Data'!G28)),NA())</f>
        <v>#N/A</v>
      </c>
      <c r="AN34" s="89" t="e">
        <f ca="true">+IF(AND(ISNUMBER(OFFSET('Sanitation Data'!$G$11,0,10*ROW('Sanitation Data'!G28))),'Data Summary'!DC34="Yes"),OFFSET('Sanitation Data'!$G$11,0,10*ROW('Sanitation Data'!G28)),NA())</f>
        <v>#N/A</v>
      </c>
      <c r="AO34" s="89" t="e">
        <f ca="true">+IF(AND(ISNUMBER(OFFSET('Sanitation Data'!$G$12,0,10*ROW('Sanitation Data'!G28))),'Data Summary'!DD34="Yes"),OFFSET('Sanitation Data'!$G$12,0,10*ROW('Sanitation Data'!G28)),NA())</f>
        <v>#N/A</v>
      </c>
      <c r="AP34" s="89" t="e">
        <f ca="true">+IF(AND(ISNUMBER(OFFSET('Sanitation Data'!$H$4,0,10*ROW('Sanitation Data'!H28))),'Data Summary'!DE34="Yes"),100-OFFSET('Sanitation Data'!$H$4,0,10*ROW('Sanitation Data'!H28)),NA())</f>
        <v>#N/A</v>
      </c>
      <c r="AQ34" s="89" t="e">
        <f ca="true">+IF(AND(ISNUMBER(OFFSET('Sanitation Data'!$H$6,0,10*ROW('Sanitation Data'!H28))),'Data Summary'!DF34="Yes"),OFFSET('Sanitation Data'!$H$6,0,10*ROW('Sanitation Data'!H28)),NA())</f>
        <v>#N/A</v>
      </c>
      <c r="AR34" s="89" t="e">
        <f ca="true">+IF(AND(ISNUMBER(OFFSET('Sanitation Data'!$H$10,0,10*ROW('Sanitation Data'!H28))),'Data Summary'!DG34="Yes"),OFFSET('Sanitation Data'!$H$10,0,10*ROW('Sanitation Data'!H28)),NA())</f>
        <v>#N/A</v>
      </c>
      <c r="AS34" s="89" t="e">
        <f ca="true">+IF(AND(ISNUMBER(OFFSET('Sanitation Data'!$H$11,0,10*ROW('Sanitation Data'!H28))),'Data Summary'!DH34="Yes"),OFFSET('Sanitation Data'!$H$11,0,10*ROW('Sanitation Data'!H28)),NA())</f>
        <v>#N/A</v>
      </c>
      <c r="AT34" s="89" t="e">
        <f ca="true">+IF(AND(ISNUMBER(OFFSET('Sanitation Data'!$H$12,0,10*ROW('Sanitation Data'!H28))),'Data Summary'!DI34="Yes"),OFFSET('Sanitation Data'!$H$12,0,10*ROW('Sanitation Data'!H28)),NA())</f>
        <v>#N/A</v>
      </c>
      <c r="AU34" s="89" t="e">
        <f ca="true">+IF(AND(ISNUMBER(OFFSET('Sanitation Data'!$I$4,0,10*ROW('Sanitation Data'!I28))),'Data Summary'!DJ34="Yes"),100-OFFSET('Sanitation Data'!$I$4,0,10*ROW('Sanitation Data'!I28)),NA())</f>
        <v>#N/A</v>
      </c>
      <c r="AV34" s="89" t="e">
        <f ca="true">+IF(AND(ISNUMBER(OFFSET('Sanitation Data'!$I$6,0,10*ROW('Sanitation Data'!I28))),'Data Summary'!DK34="Yes"),OFFSET('Sanitation Data'!$I$6,0,10*ROW('Sanitation Data'!I28)),NA())</f>
        <v>#N/A</v>
      </c>
      <c r="AW34" s="89" t="e">
        <f ca="true">+IF(AND(ISNUMBER(OFFSET('Sanitation Data'!$I$10,0,10*ROW('Sanitation Data'!I28))),'Data Summary'!DL34="Yes"),OFFSET('Sanitation Data'!$I$10,0,10*ROW('Sanitation Data'!I28)),NA())</f>
        <v>#N/A</v>
      </c>
      <c r="AX34" s="89" t="e">
        <f ca="true">+IF(AND(ISNUMBER(OFFSET('Sanitation Data'!$I$11,0,10*ROW('Sanitation Data'!I28))),'Data Summary'!DM34="Yes"),OFFSET('Sanitation Data'!$I$11,0,10*ROW('Sanitation Data'!I28)),NA())</f>
        <v>#N/A</v>
      </c>
      <c r="AY34" s="89" t="e">
        <f ca="true">+IF(AND(ISNUMBER(OFFSET('Sanitation Data'!$I$12,0,10*ROW('Sanitation Data'!I28))),'Data Summary'!DN34="Yes"),OFFSET('Sanitation Data'!$I$12,0,10*ROW('Sanitation Data'!I28)),NA())</f>
        <v>#N/A</v>
      </c>
      <c r="AZ34" s="90" t="e">
        <f ca="true">+IF(AND(ISNUMBER(OFFSET('Hygiene Data'!$D$5,0,10*ROW('Hygiene Data'!D28))),'Data Summary'!DO34="Yes"),OFFSET('Hygiene Data'!$D$5,0,10*ROW('Hygiene Data'!D28)),NA())</f>
        <v>#N/A</v>
      </c>
      <c r="BA34" s="90" t="e">
        <f ca="true">+IF(AND(ISNUMBER(OFFSET('Hygiene Data'!$D$7,0,10*ROW('Hygiene Data'!D28))),'Data Summary'!DP34="Yes"),OFFSET('Hygiene Data'!$D$7,0,10*ROW('Hygiene Data'!D28)),NA())</f>
        <v>#N/A</v>
      </c>
      <c r="BB34" s="90" t="e">
        <f ca="true">+IF(AND(ISNUMBER(OFFSET('Hygiene Data'!$D$9,0,10*ROW('Hygiene Data'!D28))),'Data Summary'!DQ34="Yes"),OFFSET('Hygiene Data'!$D$9,0,10*ROW('Hygiene Data'!D28)),NA())</f>
        <v>#N/A</v>
      </c>
      <c r="BC34" s="90" t="e">
        <f ca="true">+IF(AND(ISNUMBER(OFFSET('Hygiene Data'!$E$5,0,10*ROW('Hygiene Data'!E28))),'Data Summary'!DR34="Yes"),OFFSET('Hygiene Data'!$E$5,0,10*ROW('Hygiene Data'!E28)),NA())</f>
        <v>#N/A</v>
      </c>
      <c r="BD34" s="90" t="e">
        <f ca="true">+IF(AND(ISNUMBER(OFFSET('Hygiene Data'!$E$7,0,10*ROW('Hygiene Data'!E28))),'Data Summary'!DS34="Yes"),OFFSET('Hygiene Data'!$E$7,0,10*ROW('Hygiene Data'!E28)),NA())</f>
        <v>#N/A</v>
      </c>
      <c r="BE34" s="90" t="e">
        <f ca="true">+IF(AND(ISNUMBER(OFFSET('Hygiene Data'!$E$9,0,10*ROW('Hygiene Data'!E28))),'Data Summary'!DT34="Yes"),OFFSET('Hygiene Data'!$E$9,0,10*ROW('Hygiene Data'!E28)),NA())</f>
        <v>#N/A</v>
      </c>
      <c r="BF34" s="90" t="e">
        <f ca="true">+IF(AND(ISNUMBER(OFFSET('Hygiene Data'!$F$5,0,10*ROW('Hygiene Data'!F28))),'Data Summary'!DU34="Yes"),OFFSET('Hygiene Data'!$F$5,0,10*ROW('Hygiene Data'!F28)),NA())</f>
        <v>#N/A</v>
      </c>
      <c r="BG34" s="90" t="e">
        <f ca="true">+IF(AND(ISNUMBER(OFFSET('Hygiene Data'!$F$7,0,10*ROW('Hygiene Data'!F28))),'Data Summary'!DV34="Yes"),OFFSET('Hygiene Data'!$F$7,0,10*ROW('Hygiene Data'!F28)),NA())</f>
        <v>#N/A</v>
      </c>
      <c r="BH34" s="90" t="e">
        <f ca="true">+IF(AND(ISNUMBER(OFFSET('Hygiene Data'!$F$9,0,10*ROW('Hygiene Data'!F28))),'Data Summary'!DW34="Yes"),OFFSET('Hygiene Data'!$F$9,0,10*ROW('Hygiene Data'!F28)),NA())</f>
        <v>#N/A</v>
      </c>
      <c r="BI34" s="90" t="e">
        <f ca="true">+IF(AND(ISNUMBER(OFFSET('Hygiene Data'!$G$5,0,10*ROW('Hygiene Data'!G28))),'Data Summary'!DX34="Yes"),OFFSET('Hygiene Data'!$G$5,0,10*ROW('Hygiene Data'!G28)),NA())</f>
        <v>#N/A</v>
      </c>
      <c r="BJ34" s="90" t="e">
        <f ca="true">+IF(AND(ISNUMBER(OFFSET('Hygiene Data'!$G$7,0,10*ROW('Hygiene Data'!G28))),'Data Summary'!DY34="Yes"),OFFSET('Hygiene Data'!$G$7,0,10*ROW('Hygiene Data'!G28)),NA())</f>
        <v>#N/A</v>
      </c>
      <c r="BK34" s="90" t="e">
        <f ca="true">+IF(AND(ISNUMBER(OFFSET('Hygiene Data'!$G$9,0,10*ROW('Hygiene Data'!G28))),'Data Summary'!DZ34="Yes"),OFFSET('Hygiene Data'!$G$9,0,10*ROW('Hygiene Data'!G28)),NA())</f>
        <v>#N/A</v>
      </c>
      <c r="BL34" s="90" t="e">
        <f ca="true">+IF(AND(ISNUMBER(OFFSET('Hygiene Data'!$H$5,0,10*ROW('Hygiene Data'!H28))),'Data Summary'!EA34="Yes"),OFFSET('Hygiene Data'!$H$5,0,10*ROW('Hygiene Data'!H28)),NA())</f>
        <v>#N/A</v>
      </c>
      <c r="BM34" s="90" t="e">
        <f ca="true">+IF(AND(ISNUMBER(OFFSET('Hygiene Data'!$H$7,0,10*ROW('Hygiene Data'!H28))),'Data Summary'!EB34="Yes"),OFFSET('Hygiene Data'!$H$7,0,10*ROW('Hygiene Data'!H28)),NA())</f>
        <v>#N/A</v>
      </c>
      <c r="BN34" s="90" t="e">
        <f ca="true">+IF(AND(ISNUMBER(OFFSET('Hygiene Data'!$H$9,0,10*ROW('Hygiene Data'!H28))),'Data Summary'!EC34="Yes"),OFFSET('Hygiene Data'!$H$9,0,10*ROW('Hygiene Data'!H28)),NA())</f>
        <v>#N/A</v>
      </c>
      <c r="BO34" s="90" t="e">
        <f ca="true">+IF(AND(ISNUMBER(OFFSET('Hygiene Data'!$I$5,0,10*ROW('Hygiene Data'!I28))),'Data Summary'!ED34="Yes"),OFFSET('Hygiene Data'!$I$5,0,10*ROW('Hygiene Data'!I28)),NA())</f>
        <v>#N/A</v>
      </c>
      <c r="BP34" s="90" t="e">
        <f ca="true">+IF(AND(ISNUMBER(OFFSET('Hygiene Data'!$I$7,0,10*ROW('Hygiene Data'!I28))),'Data Summary'!EE34="Yes"),OFFSET('Hygiene Data'!$I$7,0,10*ROW('Hygiene Data'!I28)),NA())</f>
        <v>#N/A</v>
      </c>
      <c r="BQ34" s="90" t="e">
        <f ca="true">+IF(AND(ISNUMBER(OFFSET('Hygiene Data'!$I$9,0,10*ROW('Hygiene Data'!I28))),'Data Summary'!EF34="Yes"),OFFSET('Hygiene Data'!$I$9,0,10*ROW('Hygiene Data'!I28)),NA())</f>
        <v>#N/A</v>
      </c>
    </row>
    <row xmlns:x14ac="http://schemas.microsoft.com/office/spreadsheetml/2009/9/ac" r="35" x14ac:dyDescent="0.2">
      <c r="A35" s="324" t="e">
        <f ca="true">+RIGHT('Data Summary'!A35,LEN('Data Summary'!A35)-9)</f>
        <v>#VALUE!</v>
      </c>
      <c r="B35" s="32" t="str">
        <f ca="true">+IF(ISTEXT('Data Summary'!B35),'Data Summary'!B35,"")</f>
        <v/>
      </c>
      <c r="C35" s="323" t="e">
        <f ca="true">+VALUE('Data Summary'!C35)</f>
        <v>#VALUE!</v>
      </c>
      <c r="D35" s="88" t="e">
        <f ca="true">+IF(AND(ISNUMBER(OFFSET('Water Data'!$D$4,0,10*ROW('Water Data'!D29))),'Data Summary'!BS35="Yes"),100-OFFSET('Water Data'!$D$4,0,10*ROW('Water Data'!D29)),NA())</f>
        <v>#N/A</v>
      </c>
      <c r="E35" s="88" t="e">
        <f ca="true">+IF(AND(ISNUMBER(OFFSET('Water Data'!$D$6,0,10*ROW('Water Data'!D29))),'Data Summary'!BT35="Yes"),OFFSET('Water Data'!$D$6,0,10*ROW('Water Data'!D29)),NA())</f>
        <v>#N/A</v>
      </c>
      <c r="F35" s="88" t="e">
        <f ca="true">+IF(AND(ISNUMBER(OFFSET('Water Data'!$D$9,0,10*ROW('Water Data'!D29))),'Data Summary'!BU35="Yes"),OFFSET('Water Data'!$D$9,0,10*ROW('Water Data'!D29)),NA())</f>
        <v>#N/A</v>
      </c>
      <c r="G35" s="88" t="e">
        <f ca="true">+IF(AND(ISNUMBER(OFFSET('Water Data'!$E$4,0,10*ROW('Water Data'!E29))),'Data Summary'!BV35="Yes"),100-OFFSET('Water Data'!$E$4,0,10*ROW('Water Data'!E29)),NA())</f>
        <v>#N/A</v>
      </c>
      <c r="H35" s="88" t="e">
        <f ca="true">+IF(AND(ISNUMBER(OFFSET('Water Data'!$E$6,0,10*ROW('Water Data'!E29))),'Data Summary'!BW35="Yes"),OFFSET('Water Data'!$E$6,0,10*ROW('Water Data'!E29)),NA())</f>
        <v>#N/A</v>
      </c>
      <c r="I35" s="88" t="e">
        <f ca="true">+IF(AND(ISNUMBER(OFFSET('Water Data'!$E$9,0,10*ROW('Water Data'!E29))),'Data Summary'!BX35="Yes"),OFFSET('Water Data'!$E$9,0,10*ROW('Water Data'!E29)),NA())</f>
        <v>#N/A</v>
      </c>
      <c r="J35" s="88" t="e">
        <f ca="true">+IF(AND(ISNUMBER(OFFSET('Water Data'!$F$4,0,10*ROW('Water Data'!F29))),'Data Summary'!BY35="Yes"),100-OFFSET('Water Data'!$F$4,0,10*ROW('Water Data'!F29)),NA())</f>
        <v>#N/A</v>
      </c>
      <c r="K35" s="88" t="e">
        <f ca="true">+IF(AND(ISNUMBER(OFFSET('Water Data'!$F$6,0,10*ROW('Water Data'!F29))),'Data Summary'!BZ35="Yes"),OFFSET('Water Data'!$F$6,0,10*ROW('Water Data'!F29)),NA())</f>
        <v>#N/A</v>
      </c>
      <c r="L35" s="88" t="e">
        <f ca="true">+IF(AND(ISNUMBER(OFFSET('Water Data'!$F$9,0,10*ROW('Water Data'!F29))),'Data Summary'!CA35="Yes"),OFFSET('Water Data'!$F$9,0,10*ROW('Water Data'!F29)),NA())</f>
        <v>#N/A</v>
      </c>
      <c r="M35" s="88" t="e">
        <f ca="true">+IF(AND(ISNUMBER(OFFSET('Water Data'!$G$4,0,10*ROW('Water Data'!G29))),'Data Summary'!CB35="Yes"),100-OFFSET('Water Data'!$G$4,0,10*ROW('Water Data'!G29)),NA())</f>
        <v>#N/A</v>
      </c>
      <c r="N35" s="88" t="e">
        <f ca="true">+IF(AND(ISNUMBER(OFFSET('Water Data'!$G$6,0,10*ROW('Water Data'!G29))),'Data Summary'!CC35="Yes"),OFFSET('Water Data'!$G$6,0,10*ROW('Water Data'!G29)),NA())</f>
        <v>#N/A</v>
      </c>
      <c r="O35" s="88" t="e">
        <f ca="true">+IF(AND(ISNUMBER(OFFSET('Water Data'!$G$9,0,10*ROW('Water Data'!G29))),'Data Summary'!CD35="Yes"),OFFSET('Water Data'!$G$9,0,10*ROW('Water Data'!G29)),NA())</f>
        <v>#N/A</v>
      </c>
      <c r="P35" s="88" t="e">
        <f ca="true">+IF(AND(ISNUMBER(OFFSET('Water Data'!$H$4,0,10*ROW('Water Data'!H29))),'Data Summary'!CE35="Yes"),100-OFFSET('Water Data'!$H$4,0,10*ROW('Water Data'!H29)),NA())</f>
        <v>#N/A</v>
      </c>
      <c r="Q35" s="88" t="e">
        <f ca="true">+IF(AND(ISNUMBER(OFFSET('Water Data'!$H$6,0,10*ROW('Water Data'!H29))),'Data Summary'!CF35="Yes"),OFFSET('Water Data'!$H$6,0,10*ROW('Water Data'!H29)),NA())</f>
        <v>#N/A</v>
      </c>
      <c r="R35" s="88" t="e">
        <f ca="true">+IF(AND(ISNUMBER(OFFSET('Water Data'!$H$9,0,10*ROW('Water Data'!H29))),'Data Summary'!CG35="Yes"),OFFSET('Water Data'!$H$9,0,10*ROW('Water Data'!H29)),NA())</f>
        <v>#N/A</v>
      </c>
      <c r="S35" s="88" t="e">
        <f ca="true">+IF(AND(ISNUMBER(OFFSET('Water Data'!$I$4,0,10*ROW('Water Data'!I29))),'Data Summary'!CH35="Yes"),100-OFFSET('Water Data'!$I$4,0,10*ROW('Water Data'!I29)),NA())</f>
        <v>#N/A</v>
      </c>
      <c r="T35" s="88" t="e">
        <f ca="true">+IF(AND(ISNUMBER(OFFSET('Water Data'!$I$6,0,10*ROW('Water Data'!I29))),'Data Summary'!CI35="Yes"),OFFSET('Water Data'!$I$6,0,10*ROW('Water Data'!I29)),NA())</f>
        <v>#N/A</v>
      </c>
      <c r="U35" s="88" t="e">
        <f ca="true">+IF(AND(ISNUMBER(OFFSET('Water Data'!$I$9,0,10*ROW('Water Data'!I29))),'Data Summary'!CJ35="Yes"),OFFSET('Water Data'!$I$9,0,10*ROW('Water Data'!I29)),NA())</f>
        <v>#N/A</v>
      </c>
      <c r="V35" s="89" t="e">
        <f ca="true">+IF(AND(ISNUMBER(OFFSET('Sanitation Data'!$D$4,0,10*ROW('Sanitation Data'!D29))),'Data Summary'!CK35="Yes"),100-OFFSET('Sanitation Data'!$D$4,0,10*ROW('Sanitation Data'!D29)),NA())</f>
        <v>#N/A</v>
      </c>
      <c r="W35" s="89" t="e">
        <f ca="true">+IF(AND(ISNUMBER(OFFSET('Sanitation Data'!$D$6,0,10*ROW('Sanitation Data'!D29))),'Data Summary'!CL35="Yes"),OFFSET('Sanitation Data'!$D$6,0,10*ROW('Sanitation Data'!D29)),NA())</f>
        <v>#N/A</v>
      </c>
      <c r="X35" s="89" t="e">
        <f ca="true">+IF(AND(ISNUMBER(OFFSET('Sanitation Data'!$D$10,0,10*ROW('Sanitation Data'!D29))),'Data Summary'!CM35="Yes"),OFFSET('Sanitation Data'!$D$10,0,10*ROW('Sanitation Data'!D29)),NA())</f>
        <v>#N/A</v>
      </c>
      <c r="Y35" s="89" t="e">
        <f ca="true">+IF(AND(ISNUMBER(OFFSET('Sanitation Data'!$D$11,0,10*ROW('Sanitation Data'!D29))),'Data Summary'!CN35="Yes"),OFFSET('Sanitation Data'!$D$11,0,10*ROW('Sanitation Data'!D29)),NA())</f>
        <v>#N/A</v>
      </c>
      <c r="Z35" s="89" t="e">
        <f ca="true">+IF(AND(ISNUMBER(OFFSET('Sanitation Data'!$D$12,0,10*ROW('Sanitation Data'!D29))),'Data Summary'!CO35="Yes"),OFFSET('Sanitation Data'!$D$12,0,10*ROW('Sanitation Data'!D29)),NA())</f>
        <v>#N/A</v>
      </c>
      <c r="AA35" s="89" t="e">
        <f ca="true">+IF(AND(ISNUMBER(OFFSET('Sanitation Data'!$E$4,0,10*ROW('Sanitation Data'!E29))),'Data Summary'!CP35="Yes"),100-OFFSET('Sanitation Data'!$E$4,0,10*ROW('Sanitation Data'!E29)),NA())</f>
        <v>#N/A</v>
      </c>
      <c r="AB35" s="89" t="e">
        <f ca="true">+IF(AND(ISNUMBER(OFFSET('Sanitation Data'!$E$6,0,10*ROW('Sanitation Data'!E29))),'Data Summary'!CQ35="Yes"),OFFSET('Sanitation Data'!$E$6,0,10*ROW('Sanitation Data'!E29)),NA())</f>
        <v>#N/A</v>
      </c>
      <c r="AC35" s="89" t="e">
        <f ca="true">+IF(AND(ISNUMBER(OFFSET('Sanitation Data'!$E$10,0,10*ROW('Sanitation Data'!E29))),'Data Summary'!CR35="Yes"),OFFSET('Sanitation Data'!$E$10,0,10*ROW('Sanitation Data'!E29)),NA())</f>
        <v>#N/A</v>
      </c>
      <c r="AD35" s="89" t="e">
        <f ca="true">+IF(AND(ISNUMBER(OFFSET('Sanitation Data'!$E$11,0,10*ROW('Sanitation Data'!E29))),'Data Summary'!CS35="Yes"),OFFSET('Sanitation Data'!$E$11,0,10*ROW('Sanitation Data'!E29)),NA())</f>
        <v>#N/A</v>
      </c>
      <c r="AE35" s="89" t="e">
        <f ca="true">+IF(AND(ISNUMBER(OFFSET('Sanitation Data'!$E$12,0,10*ROW('Sanitation Data'!E29))),'Data Summary'!CT35="Yes"),OFFSET('Sanitation Data'!$E$12,0,10*ROW('Sanitation Data'!E29)),NA())</f>
        <v>#N/A</v>
      </c>
      <c r="AF35" s="89" t="e">
        <f ca="true">+IF(AND(ISNUMBER(OFFSET('Sanitation Data'!$F$4,0,10*ROW('Sanitation Data'!F29))),'Data Summary'!CU35="Yes"),100-OFFSET('Sanitation Data'!$F$4,0,10*ROW('Sanitation Data'!F29)),NA())</f>
        <v>#N/A</v>
      </c>
      <c r="AG35" s="89" t="e">
        <f ca="true">+IF(AND(ISNUMBER(OFFSET('Sanitation Data'!$F$6,0,10*ROW('Sanitation Data'!F29))),'Data Summary'!CV35="Yes"),OFFSET('Sanitation Data'!$F$6,0,10*ROW('Sanitation Data'!F29)),NA())</f>
        <v>#N/A</v>
      </c>
      <c r="AH35" s="89" t="e">
        <f ca="true">+IF(AND(ISNUMBER(OFFSET('Sanitation Data'!$F$10,0,10*ROW('Sanitation Data'!F29))),'Data Summary'!CW35="Yes"),OFFSET('Sanitation Data'!$F$10,0,10*ROW('Sanitation Data'!F29)),NA())</f>
        <v>#N/A</v>
      </c>
      <c r="AI35" s="89" t="e">
        <f ca="true">+IF(AND(ISNUMBER(OFFSET('Sanitation Data'!$F$11,0,10*ROW('Sanitation Data'!F29))),'Data Summary'!CX35="Yes"),OFFSET('Sanitation Data'!$F$11,0,10*ROW('Sanitation Data'!F29)),NA())</f>
        <v>#N/A</v>
      </c>
      <c r="AJ35" s="89" t="e">
        <f ca="true">+IF(AND(ISNUMBER(OFFSET('Sanitation Data'!$F$12,0,10*ROW('Sanitation Data'!F29))),'Data Summary'!CY35="Yes"),OFFSET('Sanitation Data'!$F$12,0,10*ROW('Sanitation Data'!F29)),NA())</f>
        <v>#N/A</v>
      </c>
      <c r="AK35" s="89" t="e">
        <f ca="true">+IF(AND(ISNUMBER(OFFSET('Sanitation Data'!$G$4,0,10*ROW('Sanitation Data'!G29))),'Data Summary'!CZ35="Yes"),100-OFFSET('Sanitation Data'!$G$4,0,10*ROW('Sanitation Data'!G29)),NA())</f>
        <v>#N/A</v>
      </c>
      <c r="AL35" s="89" t="e">
        <f ca="true">+IF(AND(ISNUMBER(OFFSET('Sanitation Data'!$G$6,0,10*ROW('Sanitation Data'!G29))),'Data Summary'!DA35="Yes"),OFFSET('Sanitation Data'!$G$6,0,10*ROW('Sanitation Data'!G29)),NA())</f>
        <v>#N/A</v>
      </c>
      <c r="AM35" s="89" t="e">
        <f ca="true">+IF(AND(ISNUMBER(OFFSET('Sanitation Data'!$G$10,0,10*ROW('Sanitation Data'!G29))),'Data Summary'!DB35="Yes"),OFFSET('Sanitation Data'!$G$10,0,10*ROW('Sanitation Data'!G29)),NA())</f>
        <v>#N/A</v>
      </c>
      <c r="AN35" s="89" t="e">
        <f ca="true">+IF(AND(ISNUMBER(OFFSET('Sanitation Data'!$G$11,0,10*ROW('Sanitation Data'!G29))),'Data Summary'!DC35="Yes"),OFFSET('Sanitation Data'!$G$11,0,10*ROW('Sanitation Data'!G29)),NA())</f>
        <v>#N/A</v>
      </c>
      <c r="AO35" s="89" t="e">
        <f ca="true">+IF(AND(ISNUMBER(OFFSET('Sanitation Data'!$G$12,0,10*ROW('Sanitation Data'!G29))),'Data Summary'!DD35="Yes"),OFFSET('Sanitation Data'!$G$12,0,10*ROW('Sanitation Data'!G29)),NA())</f>
        <v>#N/A</v>
      </c>
      <c r="AP35" s="89" t="e">
        <f ca="true">+IF(AND(ISNUMBER(OFFSET('Sanitation Data'!$H$4,0,10*ROW('Sanitation Data'!H29))),'Data Summary'!DE35="Yes"),100-OFFSET('Sanitation Data'!$H$4,0,10*ROW('Sanitation Data'!H29)),NA())</f>
        <v>#N/A</v>
      </c>
      <c r="AQ35" s="89" t="e">
        <f ca="true">+IF(AND(ISNUMBER(OFFSET('Sanitation Data'!$H$6,0,10*ROW('Sanitation Data'!H29))),'Data Summary'!DF35="Yes"),OFFSET('Sanitation Data'!$H$6,0,10*ROW('Sanitation Data'!H29)),NA())</f>
        <v>#N/A</v>
      </c>
      <c r="AR35" s="89" t="e">
        <f ca="true">+IF(AND(ISNUMBER(OFFSET('Sanitation Data'!$H$10,0,10*ROW('Sanitation Data'!H29))),'Data Summary'!DG35="Yes"),OFFSET('Sanitation Data'!$H$10,0,10*ROW('Sanitation Data'!H29)),NA())</f>
        <v>#N/A</v>
      </c>
      <c r="AS35" s="89" t="e">
        <f ca="true">+IF(AND(ISNUMBER(OFFSET('Sanitation Data'!$H$11,0,10*ROW('Sanitation Data'!H29))),'Data Summary'!DH35="Yes"),OFFSET('Sanitation Data'!$H$11,0,10*ROW('Sanitation Data'!H29)),NA())</f>
        <v>#N/A</v>
      </c>
      <c r="AT35" s="89" t="e">
        <f ca="true">+IF(AND(ISNUMBER(OFFSET('Sanitation Data'!$H$12,0,10*ROW('Sanitation Data'!H29))),'Data Summary'!DI35="Yes"),OFFSET('Sanitation Data'!$H$12,0,10*ROW('Sanitation Data'!H29)),NA())</f>
        <v>#N/A</v>
      </c>
      <c r="AU35" s="89" t="e">
        <f ca="true">+IF(AND(ISNUMBER(OFFSET('Sanitation Data'!$I$4,0,10*ROW('Sanitation Data'!I29))),'Data Summary'!DJ35="Yes"),100-OFFSET('Sanitation Data'!$I$4,0,10*ROW('Sanitation Data'!I29)),NA())</f>
        <v>#N/A</v>
      </c>
      <c r="AV35" s="89" t="e">
        <f ca="true">+IF(AND(ISNUMBER(OFFSET('Sanitation Data'!$I$6,0,10*ROW('Sanitation Data'!I29))),'Data Summary'!DK35="Yes"),OFFSET('Sanitation Data'!$I$6,0,10*ROW('Sanitation Data'!I29)),NA())</f>
        <v>#N/A</v>
      </c>
      <c r="AW35" s="89" t="e">
        <f ca="true">+IF(AND(ISNUMBER(OFFSET('Sanitation Data'!$I$10,0,10*ROW('Sanitation Data'!I29))),'Data Summary'!DL35="Yes"),OFFSET('Sanitation Data'!$I$10,0,10*ROW('Sanitation Data'!I29)),NA())</f>
        <v>#N/A</v>
      </c>
      <c r="AX35" s="89" t="e">
        <f ca="true">+IF(AND(ISNUMBER(OFFSET('Sanitation Data'!$I$11,0,10*ROW('Sanitation Data'!I29))),'Data Summary'!DM35="Yes"),OFFSET('Sanitation Data'!$I$11,0,10*ROW('Sanitation Data'!I29)),NA())</f>
        <v>#N/A</v>
      </c>
      <c r="AY35" s="89" t="e">
        <f ca="true">+IF(AND(ISNUMBER(OFFSET('Sanitation Data'!$I$12,0,10*ROW('Sanitation Data'!I29))),'Data Summary'!DN35="Yes"),OFFSET('Sanitation Data'!$I$12,0,10*ROW('Sanitation Data'!I29)),NA())</f>
        <v>#N/A</v>
      </c>
      <c r="AZ35" s="90" t="e">
        <f ca="true">+IF(AND(ISNUMBER(OFFSET('Hygiene Data'!$D$5,0,10*ROW('Hygiene Data'!D29))),'Data Summary'!DO35="Yes"),OFFSET('Hygiene Data'!$D$5,0,10*ROW('Hygiene Data'!D29)),NA())</f>
        <v>#N/A</v>
      </c>
      <c r="BA35" s="90" t="e">
        <f ca="true">+IF(AND(ISNUMBER(OFFSET('Hygiene Data'!$D$7,0,10*ROW('Hygiene Data'!D29))),'Data Summary'!DP35="Yes"),OFFSET('Hygiene Data'!$D$7,0,10*ROW('Hygiene Data'!D29)),NA())</f>
        <v>#N/A</v>
      </c>
      <c r="BB35" s="90" t="e">
        <f ca="true">+IF(AND(ISNUMBER(OFFSET('Hygiene Data'!$D$9,0,10*ROW('Hygiene Data'!D29))),'Data Summary'!DQ35="Yes"),OFFSET('Hygiene Data'!$D$9,0,10*ROW('Hygiene Data'!D29)),NA())</f>
        <v>#N/A</v>
      </c>
      <c r="BC35" s="90" t="e">
        <f ca="true">+IF(AND(ISNUMBER(OFFSET('Hygiene Data'!$E$5,0,10*ROW('Hygiene Data'!E29))),'Data Summary'!DR35="Yes"),OFFSET('Hygiene Data'!$E$5,0,10*ROW('Hygiene Data'!E29)),NA())</f>
        <v>#N/A</v>
      </c>
      <c r="BD35" s="90" t="e">
        <f ca="true">+IF(AND(ISNUMBER(OFFSET('Hygiene Data'!$E$7,0,10*ROW('Hygiene Data'!E29))),'Data Summary'!DS35="Yes"),OFFSET('Hygiene Data'!$E$7,0,10*ROW('Hygiene Data'!E29)),NA())</f>
        <v>#N/A</v>
      </c>
      <c r="BE35" s="90" t="e">
        <f ca="true">+IF(AND(ISNUMBER(OFFSET('Hygiene Data'!$E$9,0,10*ROW('Hygiene Data'!E29))),'Data Summary'!DT35="Yes"),OFFSET('Hygiene Data'!$E$9,0,10*ROW('Hygiene Data'!E29)),NA())</f>
        <v>#N/A</v>
      </c>
      <c r="BF35" s="90" t="e">
        <f ca="true">+IF(AND(ISNUMBER(OFFSET('Hygiene Data'!$F$5,0,10*ROW('Hygiene Data'!F29))),'Data Summary'!DU35="Yes"),OFFSET('Hygiene Data'!$F$5,0,10*ROW('Hygiene Data'!F29)),NA())</f>
        <v>#N/A</v>
      </c>
      <c r="BG35" s="90" t="e">
        <f ca="true">+IF(AND(ISNUMBER(OFFSET('Hygiene Data'!$F$7,0,10*ROW('Hygiene Data'!F29))),'Data Summary'!DV35="Yes"),OFFSET('Hygiene Data'!$F$7,0,10*ROW('Hygiene Data'!F29)),NA())</f>
        <v>#N/A</v>
      </c>
      <c r="BH35" s="90" t="e">
        <f ca="true">+IF(AND(ISNUMBER(OFFSET('Hygiene Data'!$F$9,0,10*ROW('Hygiene Data'!F29))),'Data Summary'!DW35="Yes"),OFFSET('Hygiene Data'!$F$9,0,10*ROW('Hygiene Data'!F29)),NA())</f>
        <v>#N/A</v>
      </c>
      <c r="BI35" s="90" t="e">
        <f ca="true">+IF(AND(ISNUMBER(OFFSET('Hygiene Data'!$G$5,0,10*ROW('Hygiene Data'!G29))),'Data Summary'!DX35="Yes"),OFFSET('Hygiene Data'!$G$5,0,10*ROW('Hygiene Data'!G29)),NA())</f>
        <v>#N/A</v>
      </c>
      <c r="BJ35" s="90" t="e">
        <f ca="true">+IF(AND(ISNUMBER(OFFSET('Hygiene Data'!$G$7,0,10*ROW('Hygiene Data'!G29))),'Data Summary'!DY35="Yes"),OFFSET('Hygiene Data'!$G$7,0,10*ROW('Hygiene Data'!G29)),NA())</f>
        <v>#N/A</v>
      </c>
      <c r="BK35" s="90" t="e">
        <f ca="true">+IF(AND(ISNUMBER(OFFSET('Hygiene Data'!$G$9,0,10*ROW('Hygiene Data'!G29))),'Data Summary'!DZ35="Yes"),OFFSET('Hygiene Data'!$G$9,0,10*ROW('Hygiene Data'!G29)),NA())</f>
        <v>#N/A</v>
      </c>
      <c r="BL35" s="90" t="e">
        <f ca="true">+IF(AND(ISNUMBER(OFFSET('Hygiene Data'!$H$5,0,10*ROW('Hygiene Data'!H29))),'Data Summary'!EA35="Yes"),OFFSET('Hygiene Data'!$H$5,0,10*ROW('Hygiene Data'!H29)),NA())</f>
        <v>#N/A</v>
      </c>
      <c r="BM35" s="90" t="e">
        <f ca="true">+IF(AND(ISNUMBER(OFFSET('Hygiene Data'!$H$7,0,10*ROW('Hygiene Data'!H29))),'Data Summary'!EB35="Yes"),OFFSET('Hygiene Data'!$H$7,0,10*ROW('Hygiene Data'!H29)),NA())</f>
        <v>#N/A</v>
      </c>
      <c r="BN35" s="90" t="e">
        <f ca="true">+IF(AND(ISNUMBER(OFFSET('Hygiene Data'!$H$9,0,10*ROW('Hygiene Data'!H29))),'Data Summary'!EC35="Yes"),OFFSET('Hygiene Data'!$H$9,0,10*ROW('Hygiene Data'!H29)),NA())</f>
        <v>#N/A</v>
      </c>
      <c r="BO35" s="90" t="e">
        <f ca="true">+IF(AND(ISNUMBER(OFFSET('Hygiene Data'!$I$5,0,10*ROW('Hygiene Data'!I29))),'Data Summary'!ED35="Yes"),OFFSET('Hygiene Data'!$I$5,0,10*ROW('Hygiene Data'!I29)),NA())</f>
        <v>#N/A</v>
      </c>
      <c r="BP35" s="90" t="e">
        <f ca="true">+IF(AND(ISNUMBER(OFFSET('Hygiene Data'!$I$7,0,10*ROW('Hygiene Data'!I29))),'Data Summary'!EE35="Yes"),OFFSET('Hygiene Data'!$I$7,0,10*ROW('Hygiene Data'!I29)),NA())</f>
        <v>#N/A</v>
      </c>
      <c r="BQ35" s="90" t="e">
        <f ca="true">+IF(AND(ISNUMBER(OFFSET('Hygiene Data'!$I$9,0,10*ROW('Hygiene Data'!I29))),'Data Summary'!EF35="Yes"),OFFSET('Hygiene Data'!$I$9,0,10*ROW('Hygiene Data'!I29)),NA())</f>
        <v>#N/A</v>
      </c>
    </row>
    <row xmlns:x14ac="http://schemas.microsoft.com/office/spreadsheetml/2009/9/ac" r="36" x14ac:dyDescent="0.2">
      <c r="A36" s="324" t="e">
        <f ca="true">+RIGHT('Data Summary'!A36,LEN('Data Summary'!A36)-9)</f>
        <v>#VALUE!</v>
      </c>
      <c r="B36" s="32" t="str">
        <f ca="true">+IF(ISTEXT('Data Summary'!B36),'Data Summary'!B36,"")</f>
        <v/>
      </c>
      <c r="C36" s="323" t="e">
        <f ca="true">+VALUE('Data Summary'!C36)</f>
        <v>#VALUE!</v>
      </c>
      <c r="D36" s="88" t="e">
        <f ca="true">+IF(AND(ISNUMBER(OFFSET('Water Data'!$D$4,0,10*ROW('Water Data'!D30))),'Data Summary'!BS36="Yes"),100-OFFSET('Water Data'!$D$4,0,10*ROW('Water Data'!D30)),NA())</f>
        <v>#N/A</v>
      </c>
      <c r="E36" s="88" t="e">
        <f ca="true">+IF(AND(ISNUMBER(OFFSET('Water Data'!$D$6,0,10*ROW('Water Data'!D30))),'Data Summary'!BT36="Yes"),OFFSET('Water Data'!$D$6,0,10*ROW('Water Data'!D30)),NA())</f>
        <v>#N/A</v>
      </c>
      <c r="F36" s="88" t="e">
        <f ca="true">+IF(AND(ISNUMBER(OFFSET('Water Data'!$D$9,0,10*ROW('Water Data'!D30))),'Data Summary'!BU36="Yes"),OFFSET('Water Data'!$D$9,0,10*ROW('Water Data'!D30)),NA())</f>
        <v>#N/A</v>
      </c>
      <c r="G36" s="88" t="e">
        <f ca="true">+IF(AND(ISNUMBER(OFFSET('Water Data'!$E$4,0,10*ROW('Water Data'!E30))),'Data Summary'!BV36="Yes"),100-OFFSET('Water Data'!$E$4,0,10*ROW('Water Data'!E30)),NA())</f>
        <v>#N/A</v>
      </c>
      <c r="H36" s="88" t="e">
        <f ca="true">+IF(AND(ISNUMBER(OFFSET('Water Data'!$E$6,0,10*ROW('Water Data'!E30))),'Data Summary'!BW36="Yes"),OFFSET('Water Data'!$E$6,0,10*ROW('Water Data'!E30)),NA())</f>
        <v>#N/A</v>
      </c>
      <c r="I36" s="88" t="e">
        <f ca="true">+IF(AND(ISNUMBER(OFFSET('Water Data'!$E$9,0,10*ROW('Water Data'!E30))),'Data Summary'!BX36="Yes"),OFFSET('Water Data'!$E$9,0,10*ROW('Water Data'!E30)),NA())</f>
        <v>#N/A</v>
      </c>
      <c r="J36" s="88" t="e">
        <f ca="true">+IF(AND(ISNUMBER(OFFSET('Water Data'!$F$4,0,10*ROW('Water Data'!F30))),'Data Summary'!BY36="Yes"),100-OFFSET('Water Data'!$F$4,0,10*ROW('Water Data'!F30)),NA())</f>
        <v>#N/A</v>
      </c>
      <c r="K36" s="88" t="e">
        <f ca="true">+IF(AND(ISNUMBER(OFFSET('Water Data'!$F$6,0,10*ROW('Water Data'!F30))),'Data Summary'!BZ36="Yes"),OFFSET('Water Data'!$F$6,0,10*ROW('Water Data'!F30)),NA())</f>
        <v>#N/A</v>
      </c>
      <c r="L36" s="88" t="e">
        <f ca="true">+IF(AND(ISNUMBER(OFFSET('Water Data'!$F$9,0,10*ROW('Water Data'!F30))),'Data Summary'!CA36="Yes"),OFFSET('Water Data'!$F$9,0,10*ROW('Water Data'!F30)),NA())</f>
        <v>#N/A</v>
      </c>
      <c r="M36" s="88" t="e">
        <f ca="true">+IF(AND(ISNUMBER(OFFSET('Water Data'!$G$4,0,10*ROW('Water Data'!G30))),'Data Summary'!CB36="Yes"),100-OFFSET('Water Data'!$G$4,0,10*ROW('Water Data'!G30)),NA())</f>
        <v>#N/A</v>
      </c>
      <c r="N36" s="88" t="e">
        <f ca="true">+IF(AND(ISNUMBER(OFFSET('Water Data'!$G$6,0,10*ROW('Water Data'!G30))),'Data Summary'!CC36="Yes"),OFFSET('Water Data'!$G$6,0,10*ROW('Water Data'!G30)),NA())</f>
        <v>#N/A</v>
      </c>
      <c r="O36" s="88" t="e">
        <f ca="true">+IF(AND(ISNUMBER(OFFSET('Water Data'!$G$9,0,10*ROW('Water Data'!G30))),'Data Summary'!CD36="Yes"),OFFSET('Water Data'!$G$9,0,10*ROW('Water Data'!G30)),NA())</f>
        <v>#N/A</v>
      </c>
      <c r="P36" s="88" t="e">
        <f ca="true">+IF(AND(ISNUMBER(OFFSET('Water Data'!$H$4,0,10*ROW('Water Data'!H30))),'Data Summary'!CE36="Yes"),100-OFFSET('Water Data'!$H$4,0,10*ROW('Water Data'!H30)),NA())</f>
        <v>#N/A</v>
      </c>
      <c r="Q36" s="88" t="e">
        <f ca="true">+IF(AND(ISNUMBER(OFFSET('Water Data'!$H$6,0,10*ROW('Water Data'!H30))),'Data Summary'!CF36="Yes"),OFFSET('Water Data'!$H$6,0,10*ROW('Water Data'!H30)),NA())</f>
        <v>#N/A</v>
      </c>
      <c r="R36" s="88" t="e">
        <f ca="true">+IF(AND(ISNUMBER(OFFSET('Water Data'!$H$9,0,10*ROW('Water Data'!H30))),'Data Summary'!CG36="Yes"),OFFSET('Water Data'!$H$9,0,10*ROW('Water Data'!H30)),NA())</f>
        <v>#N/A</v>
      </c>
      <c r="S36" s="88" t="e">
        <f ca="true">+IF(AND(ISNUMBER(OFFSET('Water Data'!$I$4,0,10*ROW('Water Data'!I30))),'Data Summary'!CH36="Yes"),100-OFFSET('Water Data'!$I$4,0,10*ROW('Water Data'!I30)),NA())</f>
        <v>#N/A</v>
      </c>
      <c r="T36" s="88" t="e">
        <f ca="true">+IF(AND(ISNUMBER(OFFSET('Water Data'!$I$6,0,10*ROW('Water Data'!I30))),'Data Summary'!CI36="Yes"),OFFSET('Water Data'!$I$6,0,10*ROW('Water Data'!I30)),NA())</f>
        <v>#N/A</v>
      </c>
      <c r="U36" s="88" t="e">
        <f ca="true">+IF(AND(ISNUMBER(OFFSET('Water Data'!$I$9,0,10*ROW('Water Data'!I30))),'Data Summary'!CJ36="Yes"),OFFSET('Water Data'!$I$9,0,10*ROW('Water Data'!I30)),NA())</f>
        <v>#N/A</v>
      </c>
      <c r="V36" s="89" t="e">
        <f ca="true">+IF(AND(ISNUMBER(OFFSET('Sanitation Data'!$D$4,0,10*ROW('Sanitation Data'!D30))),'Data Summary'!CK36="Yes"),100-OFFSET('Sanitation Data'!$D$4,0,10*ROW('Sanitation Data'!D30)),NA())</f>
        <v>#N/A</v>
      </c>
      <c r="W36" s="89" t="e">
        <f ca="true">+IF(AND(ISNUMBER(OFFSET('Sanitation Data'!$D$6,0,10*ROW('Sanitation Data'!D30))),'Data Summary'!CL36="Yes"),OFFSET('Sanitation Data'!$D$6,0,10*ROW('Sanitation Data'!D30)),NA())</f>
        <v>#N/A</v>
      </c>
      <c r="X36" s="89" t="e">
        <f ca="true">+IF(AND(ISNUMBER(OFFSET('Sanitation Data'!$D$10,0,10*ROW('Sanitation Data'!D30))),'Data Summary'!CM36="Yes"),OFFSET('Sanitation Data'!$D$10,0,10*ROW('Sanitation Data'!D30)),NA())</f>
        <v>#N/A</v>
      </c>
      <c r="Y36" s="89" t="e">
        <f ca="true">+IF(AND(ISNUMBER(OFFSET('Sanitation Data'!$D$11,0,10*ROW('Sanitation Data'!D30))),'Data Summary'!CN36="Yes"),OFFSET('Sanitation Data'!$D$11,0,10*ROW('Sanitation Data'!D30)),NA())</f>
        <v>#N/A</v>
      </c>
      <c r="Z36" s="89" t="e">
        <f ca="true">+IF(AND(ISNUMBER(OFFSET('Sanitation Data'!$D$12,0,10*ROW('Sanitation Data'!D30))),'Data Summary'!CO36="Yes"),OFFSET('Sanitation Data'!$D$12,0,10*ROW('Sanitation Data'!D30)),NA())</f>
        <v>#N/A</v>
      </c>
      <c r="AA36" s="89" t="e">
        <f ca="true">+IF(AND(ISNUMBER(OFFSET('Sanitation Data'!$E$4,0,10*ROW('Sanitation Data'!E30))),'Data Summary'!CP36="Yes"),100-OFFSET('Sanitation Data'!$E$4,0,10*ROW('Sanitation Data'!E30)),NA())</f>
        <v>#N/A</v>
      </c>
      <c r="AB36" s="89" t="e">
        <f ca="true">+IF(AND(ISNUMBER(OFFSET('Sanitation Data'!$E$6,0,10*ROW('Sanitation Data'!E30))),'Data Summary'!CQ36="Yes"),OFFSET('Sanitation Data'!$E$6,0,10*ROW('Sanitation Data'!E30)),NA())</f>
        <v>#N/A</v>
      </c>
      <c r="AC36" s="89" t="e">
        <f ca="true">+IF(AND(ISNUMBER(OFFSET('Sanitation Data'!$E$10,0,10*ROW('Sanitation Data'!E30))),'Data Summary'!CR36="Yes"),OFFSET('Sanitation Data'!$E$10,0,10*ROW('Sanitation Data'!E30)),NA())</f>
        <v>#N/A</v>
      </c>
      <c r="AD36" s="89" t="e">
        <f ca="true">+IF(AND(ISNUMBER(OFFSET('Sanitation Data'!$E$11,0,10*ROW('Sanitation Data'!E30))),'Data Summary'!CS36="Yes"),OFFSET('Sanitation Data'!$E$11,0,10*ROW('Sanitation Data'!E30)),NA())</f>
        <v>#N/A</v>
      </c>
      <c r="AE36" s="89" t="e">
        <f ca="true">+IF(AND(ISNUMBER(OFFSET('Sanitation Data'!$E$12,0,10*ROW('Sanitation Data'!E30))),'Data Summary'!CT36="Yes"),OFFSET('Sanitation Data'!$E$12,0,10*ROW('Sanitation Data'!E30)),NA())</f>
        <v>#N/A</v>
      </c>
      <c r="AF36" s="89" t="e">
        <f ca="true">+IF(AND(ISNUMBER(OFFSET('Sanitation Data'!$F$4,0,10*ROW('Sanitation Data'!F30))),'Data Summary'!CU36="Yes"),100-OFFSET('Sanitation Data'!$F$4,0,10*ROW('Sanitation Data'!F30)),NA())</f>
        <v>#N/A</v>
      </c>
      <c r="AG36" s="89" t="e">
        <f ca="true">+IF(AND(ISNUMBER(OFFSET('Sanitation Data'!$F$6,0,10*ROW('Sanitation Data'!F30))),'Data Summary'!CV36="Yes"),OFFSET('Sanitation Data'!$F$6,0,10*ROW('Sanitation Data'!F30)),NA())</f>
        <v>#N/A</v>
      </c>
      <c r="AH36" s="89" t="e">
        <f ca="true">+IF(AND(ISNUMBER(OFFSET('Sanitation Data'!$F$10,0,10*ROW('Sanitation Data'!F30))),'Data Summary'!CW36="Yes"),OFFSET('Sanitation Data'!$F$10,0,10*ROW('Sanitation Data'!F30)),NA())</f>
        <v>#N/A</v>
      </c>
      <c r="AI36" s="89" t="e">
        <f ca="true">+IF(AND(ISNUMBER(OFFSET('Sanitation Data'!$F$11,0,10*ROW('Sanitation Data'!F30))),'Data Summary'!CX36="Yes"),OFFSET('Sanitation Data'!$F$11,0,10*ROW('Sanitation Data'!F30)),NA())</f>
        <v>#N/A</v>
      </c>
      <c r="AJ36" s="89" t="e">
        <f ca="true">+IF(AND(ISNUMBER(OFFSET('Sanitation Data'!$F$12,0,10*ROW('Sanitation Data'!F30))),'Data Summary'!CY36="Yes"),OFFSET('Sanitation Data'!$F$12,0,10*ROW('Sanitation Data'!F30)),NA())</f>
        <v>#N/A</v>
      </c>
      <c r="AK36" s="89" t="e">
        <f ca="true">+IF(AND(ISNUMBER(OFFSET('Sanitation Data'!$G$4,0,10*ROW('Sanitation Data'!G30))),'Data Summary'!CZ36="Yes"),100-OFFSET('Sanitation Data'!$G$4,0,10*ROW('Sanitation Data'!G30)),NA())</f>
        <v>#N/A</v>
      </c>
      <c r="AL36" s="89" t="e">
        <f ca="true">+IF(AND(ISNUMBER(OFFSET('Sanitation Data'!$G$6,0,10*ROW('Sanitation Data'!G30))),'Data Summary'!DA36="Yes"),OFFSET('Sanitation Data'!$G$6,0,10*ROW('Sanitation Data'!G30)),NA())</f>
        <v>#N/A</v>
      </c>
      <c r="AM36" s="89" t="e">
        <f ca="true">+IF(AND(ISNUMBER(OFFSET('Sanitation Data'!$G$10,0,10*ROW('Sanitation Data'!G30))),'Data Summary'!DB36="Yes"),OFFSET('Sanitation Data'!$G$10,0,10*ROW('Sanitation Data'!G30)),NA())</f>
        <v>#N/A</v>
      </c>
      <c r="AN36" s="89" t="e">
        <f ca="true">+IF(AND(ISNUMBER(OFFSET('Sanitation Data'!$G$11,0,10*ROW('Sanitation Data'!G30))),'Data Summary'!DC36="Yes"),OFFSET('Sanitation Data'!$G$11,0,10*ROW('Sanitation Data'!G30)),NA())</f>
        <v>#N/A</v>
      </c>
      <c r="AO36" s="89" t="e">
        <f ca="true">+IF(AND(ISNUMBER(OFFSET('Sanitation Data'!$G$12,0,10*ROW('Sanitation Data'!G30))),'Data Summary'!DD36="Yes"),OFFSET('Sanitation Data'!$G$12,0,10*ROW('Sanitation Data'!G30)),NA())</f>
        <v>#N/A</v>
      </c>
      <c r="AP36" s="89" t="e">
        <f ca="true">+IF(AND(ISNUMBER(OFFSET('Sanitation Data'!$H$4,0,10*ROW('Sanitation Data'!H30))),'Data Summary'!DE36="Yes"),100-OFFSET('Sanitation Data'!$H$4,0,10*ROW('Sanitation Data'!H30)),NA())</f>
        <v>#N/A</v>
      </c>
      <c r="AQ36" s="89" t="e">
        <f ca="true">+IF(AND(ISNUMBER(OFFSET('Sanitation Data'!$H$6,0,10*ROW('Sanitation Data'!H30))),'Data Summary'!DF36="Yes"),OFFSET('Sanitation Data'!$H$6,0,10*ROW('Sanitation Data'!H30)),NA())</f>
        <v>#N/A</v>
      </c>
      <c r="AR36" s="89" t="e">
        <f ca="true">+IF(AND(ISNUMBER(OFFSET('Sanitation Data'!$H$10,0,10*ROW('Sanitation Data'!H30))),'Data Summary'!DG36="Yes"),OFFSET('Sanitation Data'!$H$10,0,10*ROW('Sanitation Data'!H30)),NA())</f>
        <v>#N/A</v>
      </c>
      <c r="AS36" s="89" t="e">
        <f ca="true">+IF(AND(ISNUMBER(OFFSET('Sanitation Data'!$H$11,0,10*ROW('Sanitation Data'!H30))),'Data Summary'!DH36="Yes"),OFFSET('Sanitation Data'!$H$11,0,10*ROW('Sanitation Data'!H30)),NA())</f>
        <v>#N/A</v>
      </c>
      <c r="AT36" s="89" t="e">
        <f ca="true">+IF(AND(ISNUMBER(OFFSET('Sanitation Data'!$H$12,0,10*ROW('Sanitation Data'!H30))),'Data Summary'!DI36="Yes"),OFFSET('Sanitation Data'!$H$12,0,10*ROW('Sanitation Data'!H30)),NA())</f>
        <v>#N/A</v>
      </c>
      <c r="AU36" s="89" t="e">
        <f ca="true">+IF(AND(ISNUMBER(OFFSET('Sanitation Data'!$I$4,0,10*ROW('Sanitation Data'!I30))),'Data Summary'!DJ36="Yes"),100-OFFSET('Sanitation Data'!$I$4,0,10*ROW('Sanitation Data'!I30)),NA())</f>
        <v>#N/A</v>
      </c>
      <c r="AV36" s="89" t="e">
        <f ca="true">+IF(AND(ISNUMBER(OFFSET('Sanitation Data'!$I$6,0,10*ROW('Sanitation Data'!I30))),'Data Summary'!DK36="Yes"),OFFSET('Sanitation Data'!$I$6,0,10*ROW('Sanitation Data'!I30)),NA())</f>
        <v>#N/A</v>
      </c>
      <c r="AW36" s="89" t="e">
        <f ca="true">+IF(AND(ISNUMBER(OFFSET('Sanitation Data'!$I$10,0,10*ROW('Sanitation Data'!I30))),'Data Summary'!DL36="Yes"),OFFSET('Sanitation Data'!$I$10,0,10*ROW('Sanitation Data'!I30)),NA())</f>
        <v>#N/A</v>
      </c>
      <c r="AX36" s="89" t="e">
        <f ca="true">+IF(AND(ISNUMBER(OFFSET('Sanitation Data'!$I$11,0,10*ROW('Sanitation Data'!I30))),'Data Summary'!DM36="Yes"),OFFSET('Sanitation Data'!$I$11,0,10*ROW('Sanitation Data'!I30)),NA())</f>
        <v>#N/A</v>
      </c>
      <c r="AY36" s="89" t="e">
        <f ca="true">+IF(AND(ISNUMBER(OFFSET('Sanitation Data'!$I$12,0,10*ROW('Sanitation Data'!I30))),'Data Summary'!DN36="Yes"),OFFSET('Sanitation Data'!$I$12,0,10*ROW('Sanitation Data'!I30)),NA())</f>
        <v>#N/A</v>
      </c>
      <c r="AZ36" s="90" t="e">
        <f ca="true">+IF(AND(ISNUMBER(OFFSET('Hygiene Data'!$D$5,0,10*ROW('Hygiene Data'!D30))),'Data Summary'!DO36="Yes"),OFFSET('Hygiene Data'!$D$5,0,10*ROW('Hygiene Data'!D30)),NA())</f>
        <v>#N/A</v>
      </c>
      <c r="BA36" s="90" t="e">
        <f ca="true">+IF(AND(ISNUMBER(OFFSET('Hygiene Data'!$D$7,0,10*ROW('Hygiene Data'!D30))),'Data Summary'!DP36="Yes"),OFFSET('Hygiene Data'!$D$7,0,10*ROW('Hygiene Data'!D30)),NA())</f>
        <v>#N/A</v>
      </c>
      <c r="BB36" s="90" t="e">
        <f ca="true">+IF(AND(ISNUMBER(OFFSET('Hygiene Data'!$D$9,0,10*ROW('Hygiene Data'!D30))),'Data Summary'!DQ36="Yes"),OFFSET('Hygiene Data'!$D$9,0,10*ROW('Hygiene Data'!D30)),NA())</f>
        <v>#N/A</v>
      </c>
      <c r="BC36" s="90" t="e">
        <f ca="true">+IF(AND(ISNUMBER(OFFSET('Hygiene Data'!$E$5,0,10*ROW('Hygiene Data'!E30))),'Data Summary'!DR36="Yes"),OFFSET('Hygiene Data'!$E$5,0,10*ROW('Hygiene Data'!E30)),NA())</f>
        <v>#N/A</v>
      </c>
      <c r="BD36" s="90" t="e">
        <f ca="true">+IF(AND(ISNUMBER(OFFSET('Hygiene Data'!$E$7,0,10*ROW('Hygiene Data'!E30))),'Data Summary'!DS36="Yes"),OFFSET('Hygiene Data'!$E$7,0,10*ROW('Hygiene Data'!E30)),NA())</f>
        <v>#N/A</v>
      </c>
      <c r="BE36" s="90" t="e">
        <f ca="true">+IF(AND(ISNUMBER(OFFSET('Hygiene Data'!$E$9,0,10*ROW('Hygiene Data'!E30))),'Data Summary'!DT36="Yes"),OFFSET('Hygiene Data'!$E$9,0,10*ROW('Hygiene Data'!E30)),NA())</f>
        <v>#N/A</v>
      </c>
      <c r="BF36" s="90" t="e">
        <f ca="true">+IF(AND(ISNUMBER(OFFSET('Hygiene Data'!$F$5,0,10*ROW('Hygiene Data'!F30))),'Data Summary'!DU36="Yes"),OFFSET('Hygiene Data'!$F$5,0,10*ROW('Hygiene Data'!F30)),NA())</f>
        <v>#N/A</v>
      </c>
      <c r="BG36" s="90" t="e">
        <f ca="true">+IF(AND(ISNUMBER(OFFSET('Hygiene Data'!$F$7,0,10*ROW('Hygiene Data'!F30))),'Data Summary'!DV36="Yes"),OFFSET('Hygiene Data'!$F$7,0,10*ROW('Hygiene Data'!F30)),NA())</f>
        <v>#N/A</v>
      </c>
      <c r="BH36" s="90" t="e">
        <f ca="true">+IF(AND(ISNUMBER(OFFSET('Hygiene Data'!$F$9,0,10*ROW('Hygiene Data'!F30))),'Data Summary'!DW36="Yes"),OFFSET('Hygiene Data'!$F$9,0,10*ROW('Hygiene Data'!F30)),NA())</f>
        <v>#N/A</v>
      </c>
      <c r="BI36" s="90" t="e">
        <f ca="true">+IF(AND(ISNUMBER(OFFSET('Hygiene Data'!$G$5,0,10*ROW('Hygiene Data'!G30))),'Data Summary'!DX36="Yes"),OFFSET('Hygiene Data'!$G$5,0,10*ROW('Hygiene Data'!G30)),NA())</f>
        <v>#N/A</v>
      </c>
      <c r="BJ36" s="90" t="e">
        <f ca="true">+IF(AND(ISNUMBER(OFFSET('Hygiene Data'!$G$7,0,10*ROW('Hygiene Data'!G30))),'Data Summary'!DY36="Yes"),OFFSET('Hygiene Data'!$G$7,0,10*ROW('Hygiene Data'!G30)),NA())</f>
        <v>#N/A</v>
      </c>
      <c r="BK36" s="90" t="e">
        <f ca="true">+IF(AND(ISNUMBER(OFFSET('Hygiene Data'!$G$9,0,10*ROW('Hygiene Data'!G30))),'Data Summary'!DZ36="Yes"),OFFSET('Hygiene Data'!$G$9,0,10*ROW('Hygiene Data'!G30)),NA())</f>
        <v>#N/A</v>
      </c>
      <c r="BL36" s="90" t="e">
        <f ca="true">+IF(AND(ISNUMBER(OFFSET('Hygiene Data'!$H$5,0,10*ROW('Hygiene Data'!H30))),'Data Summary'!EA36="Yes"),OFFSET('Hygiene Data'!$H$5,0,10*ROW('Hygiene Data'!H30)),NA())</f>
        <v>#N/A</v>
      </c>
      <c r="BM36" s="90" t="e">
        <f ca="true">+IF(AND(ISNUMBER(OFFSET('Hygiene Data'!$H$7,0,10*ROW('Hygiene Data'!H30))),'Data Summary'!EB36="Yes"),OFFSET('Hygiene Data'!$H$7,0,10*ROW('Hygiene Data'!H30)),NA())</f>
        <v>#N/A</v>
      </c>
      <c r="BN36" s="90" t="e">
        <f ca="true">+IF(AND(ISNUMBER(OFFSET('Hygiene Data'!$H$9,0,10*ROW('Hygiene Data'!H30))),'Data Summary'!EC36="Yes"),OFFSET('Hygiene Data'!$H$9,0,10*ROW('Hygiene Data'!H30)),NA())</f>
        <v>#N/A</v>
      </c>
      <c r="BO36" s="90" t="e">
        <f ca="true">+IF(AND(ISNUMBER(OFFSET('Hygiene Data'!$I$5,0,10*ROW('Hygiene Data'!I30))),'Data Summary'!ED36="Yes"),OFFSET('Hygiene Data'!$I$5,0,10*ROW('Hygiene Data'!I30)),NA())</f>
        <v>#N/A</v>
      </c>
      <c r="BP36" s="90" t="e">
        <f ca="true">+IF(AND(ISNUMBER(OFFSET('Hygiene Data'!$I$7,0,10*ROW('Hygiene Data'!I30))),'Data Summary'!EE36="Yes"),OFFSET('Hygiene Data'!$I$7,0,10*ROW('Hygiene Data'!I30)),NA())</f>
        <v>#N/A</v>
      </c>
      <c r="BQ36" s="90" t="e">
        <f ca="true">+IF(AND(ISNUMBER(OFFSET('Hygiene Data'!$I$9,0,10*ROW('Hygiene Data'!I30))),'Data Summary'!EF36="Yes"),OFFSET('Hygiene Data'!$I$9,0,10*ROW('Hygiene Data'!I30)),NA())</f>
        <v>#N/A</v>
      </c>
    </row>
    <row xmlns:x14ac="http://schemas.microsoft.com/office/spreadsheetml/2009/9/ac" r="37" x14ac:dyDescent="0.2">
      <c r="A37" s="324" t="e">
        <f ca="true">+RIGHT('Data Summary'!A37,LEN('Data Summary'!A37)-9)</f>
        <v>#VALUE!</v>
      </c>
      <c r="B37" s="32" t="str">
        <f ca="true">+IF(ISTEXT('Data Summary'!B37),'Data Summary'!B37,"")</f>
        <v/>
      </c>
      <c r="C37" s="323" t="e">
        <f ca="true">+VALUE('Data Summary'!C37)</f>
        <v>#VALUE!</v>
      </c>
      <c r="D37" s="88" t="e">
        <f ca="true">+IF(AND(ISNUMBER(OFFSET('Water Data'!$D$4,0,10*ROW('Water Data'!D31))),'Data Summary'!BS37="Yes"),100-OFFSET('Water Data'!$D$4,0,10*ROW('Water Data'!D31)),NA())</f>
        <v>#N/A</v>
      </c>
      <c r="E37" s="88" t="e">
        <f ca="true">+IF(AND(ISNUMBER(OFFSET('Water Data'!$D$6,0,10*ROW('Water Data'!D31))),'Data Summary'!BT37="Yes"),OFFSET('Water Data'!$D$6,0,10*ROW('Water Data'!D31)),NA())</f>
        <v>#N/A</v>
      </c>
      <c r="F37" s="88" t="e">
        <f ca="true">+IF(AND(ISNUMBER(OFFSET('Water Data'!$D$9,0,10*ROW('Water Data'!D31))),'Data Summary'!BU37="Yes"),OFFSET('Water Data'!$D$9,0,10*ROW('Water Data'!D31)),NA())</f>
        <v>#N/A</v>
      </c>
      <c r="G37" s="88" t="e">
        <f ca="true">+IF(AND(ISNUMBER(OFFSET('Water Data'!$E$4,0,10*ROW('Water Data'!E31))),'Data Summary'!BV37="Yes"),100-OFFSET('Water Data'!$E$4,0,10*ROW('Water Data'!E31)),NA())</f>
        <v>#N/A</v>
      </c>
      <c r="H37" s="88" t="e">
        <f ca="true">+IF(AND(ISNUMBER(OFFSET('Water Data'!$E$6,0,10*ROW('Water Data'!E31))),'Data Summary'!BW37="Yes"),OFFSET('Water Data'!$E$6,0,10*ROW('Water Data'!E31)),NA())</f>
        <v>#N/A</v>
      </c>
      <c r="I37" s="88" t="e">
        <f ca="true">+IF(AND(ISNUMBER(OFFSET('Water Data'!$E$9,0,10*ROW('Water Data'!E31))),'Data Summary'!BX37="Yes"),OFFSET('Water Data'!$E$9,0,10*ROW('Water Data'!E31)),NA())</f>
        <v>#N/A</v>
      </c>
      <c r="J37" s="88" t="e">
        <f ca="true">+IF(AND(ISNUMBER(OFFSET('Water Data'!$F$4,0,10*ROW('Water Data'!F31))),'Data Summary'!BY37="Yes"),100-OFFSET('Water Data'!$F$4,0,10*ROW('Water Data'!F31)),NA())</f>
        <v>#N/A</v>
      </c>
      <c r="K37" s="88" t="e">
        <f ca="true">+IF(AND(ISNUMBER(OFFSET('Water Data'!$F$6,0,10*ROW('Water Data'!F31))),'Data Summary'!BZ37="Yes"),OFFSET('Water Data'!$F$6,0,10*ROW('Water Data'!F31)),NA())</f>
        <v>#N/A</v>
      </c>
      <c r="L37" s="88" t="e">
        <f ca="true">+IF(AND(ISNUMBER(OFFSET('Water Data'!$F$9,0,10*ROW('Water Data'!F31))),'Data Summary'!CA37="Yes"),OFFSET('Water Data'!$F$9,0,10*ROW('Water Data'!F31)),NA())</f>
        <v>#N/A</v>
      </c>
      <c r="M37" s="88" t="e">
        <f ca="true">+IF(AND(ISNUMBER(OFFSET('Water Data'!$G$4,0,10*ROW('Water Data'!G31))),'Data Summary'!CB37="Yes"),100-OFFSET('Water Data'!$G$4,0,10*ROW('Water Data'!G31)),NA())</f>
        <v>#N/A</v>
      </c>
      <c r="N37" s="88" t="e">
        <f ca="true">+IF(AND(ISNUMBER(OFFSET('Water Data'!$G$6,0,10*ROW('Water Data'!G31))),'Data Summary'!CC37="Yes"),OFFSET('Water Data'!$G$6,0,10*ROW('Water Data'!G31)),NA())</f>
        <v>#N/A</v>
      </c>
      <c r="O37" s="88" t="e">
        <f ca="true">+IF(AND(ISNUMBER(OFFSET('Water Data'!$G$9,0,10*ROW('Water Data'!G31))),'Data Summary'!CD37="Yes"),OFFSET('Water Data'!$G$9,0,10*ROW('Water Data'!G31)),NA())</f>
        <v>#N/A</v>
      </c>
      <c r="P37" s="88" t="e">
        <f ca="true">+IF(AND(ISNUMBER(OFFSET('Water Data'!$H$4,0,10*ROW('Water Data'!H31))),'Data Summary'!CE37="Yes"),100-OFFSET('Water Data'!$H$4,0,10*ROW('Water Data'!H31)),NA())</f>
        <v>#N/A</v>
      </c>
      <c r="Q37" s="88" t="e">
        <f ca="true">+IF(AND(ISNUMBER(OFFSET('Water Data'!$H$6,0,10*ROW('Water Data'!H31))),'Data Summary'!CF37="Yes"),OFFSET('Water Data'!$H$6,0,10*ROW('Water Data'!H31)),NA())</f>
        <v>#N/A</v>
      </c>
      <c r="R37" s="88" t="e">
        <f ca="true">+IF(AND(ISNUMBER(OFFSET('Water Data'!$H$9,0,10*ROW('Water Data'!H31))),'Data Summary'!CG37="Yes"),OFFSET('Water Data'!$H$9,0,10*ROW('Water Data'!H31)),NA())</f>
        <v>#N/A</v>
      </c>
      <c r="S37" s="88" t="e">
        <f ca="true">+IF(AND(ISNUMBER(OFFSET('Water Data'!$I$4,0,10*ROW('Water Data'!I31))),'Data Summary'!CH37="Yes"),100-OFFSET('Water Data'!$I$4,0,10*ROW('Water Data'!I31)),NA())</f>
        <v>#N/A</v>
      </c>
      <c r="T37" s="88" t="e">
        <f ca="true">+IF(AND(ISNUMBER(OFFSET('Water Data'!$I$6,0,10*ROW('Water Data'!I31))),'Data Summary'!CI37="Yes"),OFFSET('Water Data'!$I$6,0,10*ROW('Water Data'!I31)),NA())</f>
        <v>#N/A</v>
      </c>
      <c r="U37" s="88" t="e">
        <f ca="true">+IF(AND(ISNUMBER(OFFSET('Water Data'!$I$9,0,10*ROW('Water Data'!I31))),'Data Summary'!CJ37="Yes"),OFFSET('Water Data'!$I$9,0,10*ROW('Water Data'!I31)),NA())</f>
        <v>#N/A</v>
      </c>
      <c r="V37" s="89" t="e">
        <f ca="true">+IF(AND(ISNUMBER(OFFSET('Sanitation Data'!$D$4,0,10*ROW('Sanitation Data'!D31))),'Data Summary'!CK37="Yes"),100-OFFSET('Sanitation Data'!$D$4,0,10*ROW('Sanitation Data'!D31)),NA())</f>
        <v>#N/A</v>
      </c>
      <c r="W37" s="89" t="e">
        <f ca="true">+IF(AND(ISNUMBER(OFFSET('Sanitation Data'!$D$6,0,10*ROW('Sanitation Data'!D31))),'Data Summary'!CL37="Yes"),OFFSET('Sanitation Data'!$D$6,0,10*ROW('Sanitation Data'!D31)),NA())</f>
        <v>#N/A</v>
      </c>
      <c r="X37" s="89" t="e">
        <f ca="true">+IF(AND(ISNUMBER(OFFSET('Sanitation Data'!$D$10,0,10*ROW('Sanitation Data'!D31))),'Data Summary'!CM37="Yes"),OFFSET('Sanitation Data'!$D$10,0,10*ROW('Sanitation Data'!D31)),NA())</f>
        <v>#N/A</v>
      </c>
      <c r="Y37" s="89" t="e">
        <f ca="true">+IF(AND(ISNUMBER(OFFSET('Sanitation Data'!$D$11,0,10*ROW('Sanitation Data'!D31))),'Data Summary'!CN37="Yes"),OFFSET('Sanitation Data'!$D$11,0,10*ROW('Sanitation Data'!D31)),NA())</f>
        <v>#N/A</v>
      </c>
      <c r="Z37" s="89" t="e">
        <f ca="true">+IF(AND(ISNUMBER(OFFSET('Sanitation Data'!$D$12,0,10*ROW('Sanitation Data'!D31))),'Data Summary'!CO37="Yes"),OFFSET('Sanitation Data'!$D$12,0,10*ROW('Sanitation Data'!D31)),NA())</f>
        <v>#N/A</v>
      </c>
      <c r="AA37" s="89" t="e">
        <f ca="true">+IF(AND(ISNUMBER(OFFSET('Sanitation Data'!$E$4,0,10*ROW('Sanitation Data'!E31))),'Data Summary'!CP37="Yes"),100-OFFSET('Sanitation Data'!$E$4,0,10*ROW('Sanitation Data'!E31)),NA())</f>
        <v>#N/A</v>
      </c>
      <c r="AB37" s="89" t="e">
        <f ca="true">+IF(AND(ISNUMBER(OFFSET('Sanitation Data'!$E$6,0,10*ROW('Sanitation Data'!E31))),'Data Summary'!CQ37="Yes"),OFFSET('Sanitation Data'!$E$6,0,10*ROW('Sanitation Data'!E31)),NA())</f>
        <v>#N/A</v>
      </c>
      <c r="AC37" s="89" t="e">
        <f ca="true">+IF(AND(ISNUMBER(OFFSET('Sanitation Data'!$E$10,0,10*ROW('Sanitation Data'!E31))),'Data Summary'!CR37="Yes"),OFFSET('Sanitation Data'!$E$10,0,10*ROW('Sanitation Data'!E31)),NA())</f>
        <v>#N/A</v>
      </c>
      <c r="AD37" s="89" t="e">
        <f ca="true">+IF(AND(ISNUMBER(OFFSET('Sanitation Data'!$E$11,0,10*ROW('Sanitation Data'!E31))),'Data Summary'!CS37="Yes"),OFFSET('Sanitation Data'!$E$11,0,10*ROW('Sanitation Data'!E31)),NA())</f>
        <v>#N/A</v>
      </c>
      <c r="AE37" s="89" t="e">
        <f ca="true">+IF(AND(ISNUMBER(OFFSET('Sanitation Data'!$E$12,0,10*ROW('Sanitation Data'!E31))),'Data Summary'!CT37="Yes"),OFFSET('Sanitation Data'!$E$12,0,10*ROW('Sanitation Data'!E31)),NA())</f>
        <v>#N/A</v>
      </c>
      <c r="AF37" s="89" t="e">
        <f ca="true">+IF(AND(ISNUMBER(OFFSET('Sanitation Data'!$F$4,0,10*ROW('Sanitation Data'!F31))),'Data Summary'!CU37="Yes"),100-OFFSET('Sanitation Data'!$F$4,0,10*ROW('Sanitation Data'!F31)),NA())</f>
        <v>#N/A</v>
      </c>
      <c r="AG37" s="89" t="e">
        <f ca="true">+IF(AND(ISNUMBER(OFFSET('Sanitation Data'!$F$6,0,10*ROW('Sanitation Data'!F31))),'Data Summary'!CV37="Yes"),OFFSET('Sanitation Data'!$F$6,0,10*ROW('Sanitation Data'!F31)),NA())</f>
        <v>#N/A</v>
      </c>
      <c r="AH37" s="89" t="e">
        <f ca="true">+IF(AND(ISNUMBER(OFFSET('Sanitation Data'!$F$10,0,10*ROW('Sanitation Data'!F31))),'Data Summary'!CW37="Yes"),OFFSET('Sanitation Data'!$F$10,0,10*ROW('Sanitation Data'!F31)),NA())</f>
        <v>#N/A</v>
      </c>
      <c r="AI37" s="89" t="e">
        <f ca="true">+IF(AND(ISNUMBER(OFFSET('Sanitation Data'!$F$11,0,10*ROW('Sanitation Data'!F31))),'Data Summary'!CX37="Yes"),OFFSET('Sanitation Data'!$F$11,0,10*ROW('Sanitation Data'!F31)),NA())</f>
        <v>#N/A</v>
      </c>
      <c r="AJ37" s="89" t="e">
        <f ca="true">+IF(AND(ISNUMBER(OFFSET('Sanitation Data'!$F$12,0,10*ROW('Sanitation Data'!F31))),'Data Summary'!CY37="Yes"),OFFSET('Sanitation Data'!$F$12,0,10*ROW('Sanitation Data'!F31)),NA())</f>
        <v>#N/A</v>
      </c>
      <c r="AK37" s="89" t="e">
        <f ca="true">+IF(AND(ISNUMBER(OFFSET('Sanitation Data'!$G$4,0,10*ROW('Sanitation Data'!G31))),'Data Summary'!CZ37="Yes"),100-OFFSET('Sanitation Data'!$G$4,0,10*ROW('Sanitation Data'!G31)),NA())</f>
        <v>#N/A</v>
      </c>
      <c r="AL37" s="89" t="e">
        <f ca="true">+IF(AND(ISNUMBER(OFFSET('Sanitation Data'!$G$6,0,10*ROW('Sanitation Data'!G31))),'Data Summary'!DA37="Yes"),OFFSET('Sanitation Data'!$G$6,0,10*ROW('Sanitation Data'!G31)),NA())</f>
        <v>#N/A</v>
      </c>
      <c r="AM37" s="89" t="e">
        <f ca="true">+IF(AND(ISNUMBER(OFFSET('Sanitation Data'!$G$10,0,10*ROW('Sanitation Data'!G31))),'Data Summary'!DB37="Yes"),OFFSET('Sanitation Data'!$G$10,0,10*ROW('Sanitation Data'!G31)),NA())</f>
        <v>#N/A</v>
      </c>
      <c r="AN37" s="89" t="e">
        <f ca="true">+IF(AND(ISNUMBER(OFFSET('Sanitation Data'!$G$11,0,10*ROW('Sanitation Data'!G31))),'Data Summary'!DC37="Yes"),OFFSET('Sanitation Data'!$G$11,0,10*ROW('Sanitation Data'!G31)),NA())</f>
        <v>#N/A</v>
      </c>
      <c r="AO37" s="89" t="e">
        <f ca="true">+IF(AND(ISNUMBER(OFFSET('Sanitation Data'!$G$12,0,10*ROW('Sanitation Data'!G31))),'Data Summary'!DD37="Yes"),OFFSET('Sanitation Data'!$G$12,0,10*ROW('Sanitation Data'!G31)),NA())</f>
        <v>#N/A</v>
      </c>
      <c r="AP37" s="89" t="e">
        <f ca="true">+IF(AND(ISNUMBER(OFFSET('Sanitation Data'!$H$4,0,10*ROW('Sanitation Data'!H31))),'Data Summary'!DE37="Yes"),100-OFFSET('Sanitation Data'!$H$4,0,10*ROW('Sanitation Data'!H31)),NA())</f>
        <v>#N/A</v>
      </c>
      <c r="AQ37" s="89" t="e">
        <f ca="true">+IF(AND(ISNUMBER(OFFSET('Sanitation Data'!$H$6,0,10*ROW('Sanitation Data'!H31))),'Data Summary'!DF37="Yes"),OFFSET('Sanitation Data'!$H$6,0,10*ROW('Sanitation Data'!H31)),NA())</f>
        <v>#N/A</v>
      </c>
      <c r="AR37" s="89" t="e">
        <f ca="true">+IF(AND(ISNUMBER(OFFSET('Sanitation Data'!$H$10,0,10*ROW('Sanitation Data'!H31))),'Data Summary'!DG37="Yes"),OFFSET('Sanitation Data'!$H$10,0,10*ROW('Sanitation Data'!H31)),NA())</f>
        <v>#N/A</v>
      </c>
      <c r="AS37" s="89" t="e">
        <f ca="true">+IF(AND(ISNUMBER(OFFSET('Sanitation Data'!$H$11,0,10*ROW('Sanitation Data'!H31))),'Data Summary'!DH37="Yes"),OFFSET('Sanitation Data'!$H$11,0,10*ROW('Sanitation Data'!H31)),NA())</f>
        <v>#N/A</v>
      </c>
      <c r="AT37" s="89" t="e">
        <f ca="true">+IF(AND(ISNUMBER(OFFSET('Sanitation Data'!$H$12,0,10*ROW('Sanitation Data'!H31))),'Data Summary'!DI37="Yes"),OFFSET('Sanitation Data'!$H$12,0,10*ROW('Sanitation Data'!H31)),NA())</f>
        <v>#N/A</v>
      </c>
      <c r="AU37" s="89" t="e">
        <f ca="true">+IF(AND(ISNUMBER(OFFSET('Sanitation Data'!$I$4,0,10*ROW('Sanitation Data'!I31))),'Data Summary'!DJ37="Yes"),100-OFFSET('Sanitation Data'!$I$4,0,10*ROW('Sanitation Data'!I31)),NA())</f>
        <v>#N/A</v>
      </c>
      <c r="AV37" s="89" t="e">
        <f ca="true">+IF(AND(ISNUMBER(OFFSET('Sanitation Data'!$I$6,0,10*ROW('Sanitation Data'!I31))),'Data Summary'!DK37="Yes"),OFFSET('Sanitation Data'!$I$6,0,10*ROW('Sanitation Data'!I31)),NA())</f>
        <v>#N/A</v>
      </c>
      <c r="AW37" s="89" t="e">
        <f ca="true">+IF(AND(ISNUMBER(OFFSET('Sanitation Data'!$I$10,0,10*ROW('Sanitation Data'!I31))),'Data Summary'!DL37="Yes"),OFFSET('Sanitation Data'!$I$10,0,10*ROW('Sanitation Data'!I31)),NA())</f>
        <v>#N/A</v>
      </c>
      <c r="AX37" s="89" t="e">
        <f ca="true">+IF(AND(ISNUMBER(OFFSET('Sanitation Data'!$I$11,0,10*ROW('Sanitation Data'!I31))),'Data Summary'!DM37="Yes"),OFFSET('Sanitation Data'!$I$11,0,10*ROW('Sanitation Data'!I31)),NA())</f>
        <v>#N/A</v>
      </c>
      <c r="AY37" s="89" t="e">
        <f ca="true">+IF(AND(ISNUMBER(OFFSET('Sanitation Data'!$I$12,0,10*ROW('Sanitation Data'!I31))),'Data Summary'!DN37="Yes"),OFFSET('Sanitation Data'!$I$12,0,10*ROW('Sanitation Data'!I31)),NA())</f>
        <v>#N/A</v>
      </c>
      <c r="AZ37" s="90" t="e">
        <f ca="true">+IF(AND(ISNUMBER(OFFSET('Hygiene Data'!$D$5,0,10*ROW('Hygiene Data'!D31))),'Data Summary'!DO37="Yes"),OFFSET('Hygiene Data'!$D$5,0,10*ROW('Hygiene Data'!D31)),NA())</f>
        <v>#N/A</v>
      </c>
      <c r="BA37" s="90" t="e">
        <f ca="true">+IF(AND(ISNUMBER(OFFSET('Hygiene Data'!$D$7,0,10*ROW('Hygiene Data'!D31))),'Data Summary'!DP37="Yes"),OFFSET('Hygiene Data'!$D$7,0,10*ROW('Hygiene Data'!D31)),NA())</f>
        <v>#N/A</v>
      </c>
      <c r="BB37" s="90" t="e">
        <f ca="true">+IF(AND(ISNUMBER(OFFSET('Hygiene Data'!$D$9,0,10*ROW('Hygiene Data'!D31))),'Data Summary'!DQ37="Yes"),OFFSET('Hygiene Data'!$D$9,0,10*ROW('Hygiene Data'!D31)),NA())</f>
        <v>#N/A</v>
      </c>
      <c r="BC37" s="90" t="e">
        <f ca="true">+IF(AND(ISNUMBER(OFFSET('Hygiene Data'!$E$5,0,10*ROW('Hygiene Data'!E31))),'Data Summary'!DR37="Yes"),OFFSET('Hygiene Data'!$E$5,0,10*ROW('Hygiene Data'!E31)),NA())</f>
        <v>#N/A</v>
      </c>
      <c r="BD37" s="90" t="e">
        <f ca="true">+IF(AND(ISNUMBER(OFFSET('Hygiene Data'!$E$7,0,10*ROW('Hygiene Data'!E31))),'Data Summary'!DS37="Yes"),OFFSET('Hygiene Data'!$E$7,0,10*ROW('Hygiene Data'!E31)),NA())</f>
        <v>#N/A</v>
      </c>
      <c r="BE37" s="90" t="e">
        <f ca="true">+IF(AND(ISNUMBER(OFFSET('Hygiene Data'!$E$9,0,10*ROW('Hygiene Data'!E31))),'Data Summary'!DT37="Yes"),OFFSET('Hygiene Data'!$E$9,0,10*ROW('Hygiene Data'!E31)),NA())</f>
        <v>#N/A</v>
      </c>
      <c r="BF37" s="90" t="e">
        <f ca="true">+IF(AND(ISNUMBER(OFFSET('Hygiene Data'!$F$5,0,10*ROW('Hygiene Data'!F31))),'Data Summary'!DU37="Yes"),OFFSET('Hygiene Data'!$F$5,0,10*ROW('Hygiene Data'!F31)),NA())</f>
        <v>#N/A</v>
      </c>
      <c r="BG37" s="90" t="e">
        <f ca="true">+IF(AND(ISNUMBER(OFFSET('Hygiene Data'!$F$7,0,10*ROW('Hygiene Data'!F31))),'Data Summary'!DV37="Yes"),OFFSET('Hygiene Data'!$F$7,0,10*ROW('Hygiene Data'!F31)),NA())</f>
        <v>#N/A</v>
      </c>
      <c r="BH37" s="90" t="e">
        <f ca="true">+IF(AND(ISNUMBER(OFFSET('Hygiene Data'!$F$9,0,10*ROW('Hygiene Data'!F31))),'Data Summary'!DW37="Yes"),OFFSET('Hygiene Data'!$F$9,0,10*ROW('Hygiene Data'!F31)),NA())</f>
        <v>#N/A</v>
      </c>
      <c r="BI37" s="90" t="e">
        <f ca="true">+IF(AND(ISNUMBER(OFFSET('Hygiene Data'!$G$5,0,10*ROW('Hygiene Data'!G31))),'Data Summary'!DX37="Yes"),OFFSET('Hygiene Data'!$G$5,0,10*ROW('Hygiene Data'!G31)),NA())</f>
        <v>#N/A</v>
      </c>
      <c r="BJ37" s="90" t="e">
        <f ca="true">+IF(AND(ISNUMBER(OFFSET('Hygiene Data'!$G$7,0,10*ROW('Hygiene Data'!G31))),'Data Summary'!DY37="Yes"),OFFSET('Hygiene Data'!$G$7,0,10*ROW('Hygiene Data'!G31)),NA())</f>
        <v>#N/A</v>
      </c>
      <c r="BK37" s="90" t="e">
        <f ca="true">+IF(AND(ISNUMBER(OFFSET('Hygiene Data'!$G$9,0,10*ROW('Hygiene Data'!G31))),'Data Summary'!DZ37="Yes"),OFFSET('Hygiene Data'!$G$9,0,10*ROW('Hygiene Data'!G31)),NA())</f>
        <v>#N/A</v>
      </c>
      <c r="BL37" s="90" t="e">
        <f ca="true">+IF(AND(ISNUMBER(OFFSET('Hygiene Data'!$H$5,0,10*ROW('Hygiene Data'!H31))),'Data Summary'!EA37="Yes"),OFFSET('Hygiene Data'!$H$5,0,10*ROW('Hygiene Data'!H31)),NA())</f>
        <v>#N/A</v>
      </c>
      <c r="BM37" s="90" t="e">
        <f ca="true">+IF(AND(ISNUMBER(OFFSET('Hygiene Data'!$H$7,0,10*ROW('Hygiene Data'!H31))),'Data Summary'!EB37="Yes"),OFFSET('Hygiene Data'!$H$7,0,10*ROW('Hygiene Data'!H31)),NA())</f>
        <v>#N/A</v>
      </c>
      <c r="BN37" s="90" t="e">
        <f ca="true">+IF(AND(ISNUMBER(OFFSET('Hygiene Data'!$H$9,0,10*ROW('Hygiene Data'!H31))),'Data Summary'!EC37="Yes"),OFFSET('Hygiene Data'!$H$9,0,10*ROW('Hygiene Data'!H31)),NA())</f>
        <v>#N/A</v>
      </c>
      <c r="BO37" s="90" t="e">
        <f ca="true">+IF(AND(ISNUMBER(OFFSET('Hygiene Data'!$I$5,0,10*ROW('Hygiene Data'!I31))),'Data Summary'!ED37="Yes"),OFFSET('Hygiene Data'!$I$5,0,10*ROW('Hygiene Data'!I31)),NA())</f>
        <v>#N/A</v>
      </c>
      <c r="BP37" s="90" t="e">
        <f ca="true">+IF(AND(ISNUMBER(OFFSET('Hygiene Data'!$I$7,0,10*ROW('Hygiene Data'!I31))),'Data Summary'!EE37="Yes"),OFFSET('Hygiene Data'!$I$7,0,10*ROW('Hygiene Data'!I31)),NA())</f>
        <v>#N/A</v>
      </c>
      <c r="BQ37" s="90" t="e">
        <f ca="true">+IF(AND(ISNUMBER(OFFSET('Hygiene Data'!$I$9,0,10*ROW('Hygiene Data'!I31))),'Data Summary'!EF37="Yes"),OFFSET('Hygiene Data'!$I$9,0,10*ROW('Hygiene Data'!I31)),NA())</f>
        <v>#N/A</v>
      </c>
    </row>
    <row xmlns:x14ac="http://schemas.microsoft.com/office/spreadsheetml/2009/9/ac" r="38" x14ac:dyDescent="0.2">
      <c r="A38" s="324" t="e">
        <f ca="true">+RIGHT('Data Summary'!A38,LEN('Data Summary'!A38)-9)</f>
        <v>#VALUE!</v>
      </c>
      <c r="B38" s="32" t="str">
        <f ca="true">+IF(ISTEXT('Data Summary'!B38),'Data Summary'!B38,"")</f>
        <v/>
      </c>
      <c r="C38" s="323" t="e">
        <f ca="true">+VALUE('Data Summary'!C38)</f>
        <v>#VALUE!</v>
      </c>
      <c r="D38" s="88" t="e">
        <f ca="true">+IF(AND(ISNUMBER(OFFSET('Water Data'!$D$4,0,10*ROW('Water Data'!D32))),'Data Summary'!BS38="Yes"),100-OFFSET('Water Data'!$D$4,0,10*ROW('Water Data'!D32)),NA())</f>
        <v>#N/A</v>
      </c>
      <c r="E38" s="88" t="e">
        <f ca="true">+IF(AND(ISNUMBER(OFFSET('Water Data'!$D$6,0,10*ROW('Water Data'!D32))),'Data Summary'!BT38="Yes"),OFFSET('Water Data'!$D$6,0,10*ROW('Water Data'!D32)),NA())</f>
        <v>#N/A</v>
      </c>
      <c r="F38" s="88" t="e">
        <f ca="true">+IF(AND(ISNUMBER(OFFSET('Water Data'!$D$9,0,10*ROW('Water Data'!D32))),'Data Summary'!BU38="Yes"),OFFSET('Water Data'!$D$9,0,10*ROW('Water Data'!D32)),NA())</f>
        <v>#N/A</v>
      </c>
      <c r="G38" s="88" t="e">
        <f ca="true">+IF(AND(ISNUMBER(OFFSET('Water Data'!$E$4,0,10*ROW('Water Data'!E32))),'Data Summary'!BV38="Yes"),100-OFFSET('Water Data'!$E$4,0,10*ROW('Water Data'!E32)),NA())</f>
        <v>#N/A</v>
      </c>
      <c r="H38" s="88" t="e">
        <f ca="true">+IF(AND(ISNUMBER(OFFSET('Water Data'!$E$6,0,10*ROW('Water Data'!E32))),'Data Summary'!BW38="Yes"),OFFSET('Water Data'!$E$6,0,10*ROW('Water Data'!E32)),NA())</f>
        <v>#N/A</v>
      </c>
      <c r="I38" s="88" t="e">
        <f ca="true">+IF(AND(ISNUMBER(OFFSET('Water Data'!$E$9,0,10*ROW('Water Data'!E32))),'Data Summary'!BX38="Yes"),OFFSET('Water Data'!$E$9,0,10*ROW('Water Data'!E32)),NA())</f>
        <v>#N/A</v>
      </c>
      <c r="J38" s="88" t="e">
        <f ca="true">+IF(AND(ISNUMBER(OFFSET('Water Data'!$F$4,0,10*ROW('Water Data'!F32))),'Data Summary'!BY38="Yes"),100-OFFSET('Water Data'!$F$4,0,10*ROW('Water Data'!F32)),NA())</f>
        <v>#N/A</v>
      </c>
      <c r="K38" s="88" t="e">
        <f ca="true">+IF(AND(ISNUMBER(OFFSET('Water Data'!$F$6,0,10*ROW('Water Data'!F32))),'Data Summary'!BZ38="Yes"),OFFSET('Water Data'!$F$6,0,10*ROW('Water Data'!F32)),NA())</f>
        <v>#N/A</v>
      </c>
      <c r="L38" s="88" t="e">
        <f ca="true">+IF(AND(ISNUMBER(OFFSET('Water Data'!$F$9,0,10*ROW('Water Data'!F32))),'Data Summary'!CA38="Yes"),OFFSET('Water Data'!$F$9,0,10*ROW('Water Data'!F32)),NA())</f>
        <v>#N/A</v>
      </c>
      <c r="M38" s="88" t="e">
        <f ca="true">+IF(AND(ISNUMBER(OFFSET('Water Data'!$G$4,0,10*ROW('Water Data'!G32))),'Data Summary'!CB38="Yes"),100-OFFSET('Water Data'!$G$4,0,10*ROW('Water Data'!G32)),NA())</f>
        <v>#N/A</v>
      </c>
      <c r="N38" s="88" t="e">
        <f ca="true">+IF(AND(ISNUMBER(OFFSET('Water Data'!$G$6,0,10*ROW('Water Data'!G32))),'Data Summary'!CC38="Yes"),OFFSET('Water Data'!$G$6,0,10*ROW('Water Data'!G32)),NA())</f>
        <v>#N/A</v>
      </c>
      <c r="O38" s="88" t="e">
        <f ca="true">+IF(AND(ISNUMBER(OFFSET('Water Data'!$G$9,0,10*ROW('Water Data'!G32))),'Data Summary'!CD38="Yes"),OFFSET('Water Data'!$G$9,0,10*ROW('Water Data'!G32)),NA())</f>
        <v>#N/A</v>
      </c>
      <c r="P38" s="88" t="e">
        <f ca="true">+IF(AND(ISNUMBER(OFFSET('Water Data'!$H$4,0,10*ROW('Water Data'!H32))),'Data Summary'!CE38="Yes"),100-OFFSET('Water Data'!$H$4,0,10*ROW('Water Data'!H32)),NA())</f>
        <v>#N/A</v>
      </c>
      <c r="Q38" s="88" t="e">
        <f ca="true">+IF(AND(ISNUMBER(OFFSET('Water Data'!$H$6,0,10*ROW('Water Data'!H32))),'Data Summary'!CF38="Yes"),OFFSET('Water Data'!$H$6,0,10*ROW('Water Data'!H32)),NA())</f>
        <v>#N/A</v>
      </c>
      <c r="R38" s="88" t="e">
        <f ca="true">+IF(AND(ISNUMBER(OFFSET('Water Data'!$H$9,0,10*ROW('Water Data'!H32))),'Data Summary'!CG38="Yes"),OFFSET('Water Data'!$H$9,0,10*ROW('Water Data'!H32)),NA())</f>
        <v>#N/A</v>
      </c>
      <c r="S38" s="88" t="e">
        <f ca="true">+IF(AND(ISNUMBER(OFFSET('Water Data'!$I$4,0,10*ROW('Water Data'!I32))),'Data Summary'!CH38="Yes"),100-OFFSET('Water Data'!$I$4,0,10*ROW('Water Data'!I32)),NA())</f>
        <v>#N/A</v>
      </c>
      <c r="T38" s="88" t="e">
        <f ca="true">+IF(AND(ISNUMBER(OFFSET('Water Data'!$I$6,0,10*ROW('Water Data'!I32))),'Data Summary'!CI38="Yes"),OFFSET('Water Data'!$I$6,0,10*ROW('Water Data'!I32)),NA())</f>
        <v>#N/A</v>
      </c>
      <c r="U38" s="88" t="e">
        <f ca="true">+IF(AND(ISNUMBER(OFFSET('Water Data'!$I$9,0,10*ROW('Water Data'!I32))),'Data Summary'!CJ38="Yes"),OFFSET('Water Data'!$I$9,0,10*ROW('Water Data'!I32)),NA())</f>
        <v>#N/A</v>
      </c>
      <c r="V38" s="89" t="e">
        <f ca="true">+IF(AND(ISNUMBER(OFFSET('Sanitation Data'!$D$4,0,10*ROW('Sanitation Data'!D32))),'Data Summary'!CK38="Yes"),100-OFFSET('Sanitation Data'!$D$4,0,10*ROW('Sanitation Data'!D32)),NA())</f>
        <v>#N/A</v>
      </c>
      <c r="W38" s="89" t="e">
        <f ca="true">+IF(AND(ISNUMBER(OFFSET('Sanitation Data'!$D$6,0,10*ROW('Sanitation Data'!D32))),'Data Summary'!CL38="Yes"),OFFSET('Sanitation Data'!$D$6,0,10*ROW('Sanitation Data'!D32)),NA())</f>
        <v>#N/A</v>
      </c>
      <c r="X38" s="89" t="e">
        <f ca="true">+IF(AND(ISNUMBER(OFFSET('Sanitation Data'!$D$10,0,10*ROW('Sanitation Data'!D32))),'Data Summary'!CM38="Yes"),OFFSET('Sanitation Data'!$D$10,0,10*ROW('Sanitation Data'!D32)),NA())</f>
        <v>#N/A</v>
      </c>
      <c r="Y38" s="89" t="e">
        <f ca="true">+IF(AND(ISNUMBER(OFFSET('Sanitation Data'!$D$11,0,10*ROW('Sanitation Data'!D32))),'Data Summary'!CN38="Yes"),OFFSET('Sanitation Data'!$D$11,0,10*ROW('Sanitation Data'!D32)),NA())</f>
        <v>#N/A</v>
      </c>
      <c r="Z38" s="89" t="e">
        <f ca="true">+IF(AND(ISNUMBER(OFFSET('Sanitation Data'!$D$12,0,10*ROW('Sanitation Data'!D32))),'Data Summary'!CO38="Yes"),OFFSET('Sanitation Data'!$D$12,0,10*ROW('Sanitation Data'!D32)),NA())</f>
        <v>#N/A</v>
      </c>
      <c r="AA38" s="89" t="e">
        <f ca="true">+IF(AND(ISNUMBER(OFFSET('Sanitation Data'!$E$4,0,10*ROW('Sanitation Data'!E32))),'Data Summary'!CP38="Yes"),100-OFFSET('Sanitation Data'!$E$4,0,10*ROW('Sanitation Data'!E32)),NA())</f>
        <v>#N/A</v>
      </c>
      <c r="AB38" s="89" t="e">
        <f ca="true">+IF(AND(ISNUMBER(OFFSET('Sanitation Data'!$E$6,0,10*ROW('Sanitation Data'!E32))),'Data Summary'!CQ38="Yes"),OFFSET('Sanitation Data'!$E$6,0,10*ROW('Sanitation Data'!E32)),NA())</f>
        <v>#N/A</v>
      </c>
      <c r="AC38" s="89" t="e">
        <f ca="true">+IF(AND(ISNUMBER(OFFSET('Sanitation Data'!$E$10,0,10*ROW('Sanitation Data'!E32))),'Data Summary'!CR38="Yes"),OFFSET('Sanitation Data'!$E$10,0,10*ROW('Sanitation Data'!E32)),NA())</f>
        <v>#N/A</v>
      </c>
      <c r="AD38" s="89" t="e">
        <f ca="true">+IF(AND(ISNUMBER(OFFSET('Sanitation Data'!$E$11,0,10*ROW('Sanitation Data'!E32))),'Data Summary'!CS38="Yes"),OFFSET('Sanitation Data'!$E$11,0,10*ROW('Sanitation Data'!E32)),NA())</f>
        <v>#N/A</v>
      </c>
      <c r="AE38" s="89" t="e">
        <f ca="true">+IF(AND(ISNUMBER(OFFSET('Sanitation Data'!$E$12,0,10*ROW('Sanitation Data'!E32))),'Data Summary'!CT38="Yes"),OFFSET('Sanitation Data'!$E$12,0,10*ROW('Sanitation Data'!E32)),NA())</f>
        <v>#N/A</v>
      </c>
      <c r="AF38" s="89" t="e">
        <f ca="true">+IF(AND(ISNUMBER(OFFSET('Sanitation Data'!$F$4,0,10*ROW('Sanitation Data'!F32))),'Data Summary'!CU38="Yes"),100-OFFSET('Sanitation Data'!$F$4,0,10*ROW('Sanitation Data'!F32)),NA())</f>
        <v>#N/A</v>
      </c>
      <c r="AG38" s="89" t="e">
        <f ca="true">+IF(AND(ISNUMBER(OFFSET('Sanitation Data'!$F$6,0,10*ROW('Sanitation Data'!F32))),'Data Summary'!CV38="Yes"),OFFSET('Sanitation Data'!$F$6,0,10*ROW('Sanitation Data'!F32)),NA())</f>
        <v>#N/A</v>
      </c>
      <c r="AH38" s="89" t="e">
        <f ca="true">+IF(AND(ISNUMBER(OFFSET('Sanitation Data'!$F$10,0,10*ROW('Sanitation Data'!F32))),'Data Summary'!CW38="Yes"),OFFSET('Sanitation Data'!$F$10,0,10*ROW('Sanitation Data'!F32)),NA())</f>
        <v>#N/A</v>
      </c>
      <c r="AI38" s="89" t="e">
        <f ca="true">+IF(AND(ISNUMBER(OFFSET('Sanitation Data'!$F$11,0,10*ROW('Sanitation Data'!F32))),'Data Summary'!CX38="Yes"),OFFSET('Sanitation Data'!$F$11,0,10*ROW('Sanitation Data'!F32)),NA())</f>
        <v>#N/A</v>
      </c>
      <c r="AJ38" s="89" t="e">
        <f ca="true">+IF(AND(ISNUMBER(OFFSET('Sanitation Data'!$F$12,0,10*ROW('Sanitation Data'!F32))),'Data Summary'!CY38="Yes"),OFFSET('Sanitation Data'!$F$12,0,10*ROW('Sanitation Data'!F32)),NA())</f>
        <v>#N/A</v>
      </c>
      <c r="AK38" s="89" t="e">
        <f ca="true">+IF(AND(ISNUMBER(OFFSET('Sanitation Data'!$G$4,0,10*ROW('Sanitation Data'!G32))),'Data Summary'!CZ38="Yes"),100-OFFSET('Sanitation Data'!$G$4,0,10*ROW('Sanitation Data'!G32)),NA())</f>
        <v>#N/A</v>
      </c>
      <c r="AL38" s="89" t="e">
        <f ca="true">+IF(AND(ISNUMBER(OFFSET('Sanitation Data'!$G$6,0,10*ROW('Sanitation Data'!G32))),'Data Summary'!DA38="Yes"),OFFSET('Sanitation Data'!$G$6,0,10*ROW('Sanitation Data'!G32)),NA())</f>
        <v>#N/A</v>
      </c>
      <c r="AM38" s="89" t="e">
        <f ca="true">+IF(AND(ISNUMBER(OFFSET('Sanitation Data'!$G$10,0,10*ROW('Sanitation Data'!G32))),'Data Summary'!DB38="Yes"),OFFSET('Sanitation Data'!$G$10,0,10*ROW('Sanitation Data'!G32)),NA())</f>
        <v>#N/A</v>
      </c>
      <c r="AN38" s="89" t="e">
        <f ca="true">+IF(AND(ISNUMBER(OFFSET('Sanitation Data'!$G$11,0,10*ROW('Sanitation Data'!G32))),'Data Summary'!DC38="Yes"),OFFSET('Sanitation Data'!$G$11,0,10*ROW('Sanitation Data'!G32)),NA())</f>
        <v>#N/A</v>
      </c>
      <c r="AO38" s="89" t="e">
        <f ca="true">+IF(AND(ISNUMBER(OFFSET('Sanitation Data'!$G$12,0,10*ROW('Sanitation Data'!G32))),'Data Summary'!DD38="Yes"),OFFSET('Sanitation Data'!$G$12,0,10*ROW('Sanitation Data'!G32)),NA())</f>
        <v>#N/A</v>
      </c>
      <c r="AP38" s="89" t="e">
        <f ca="true">+IF(AND(ISNUMBER(OFFSET('Sanitation Data'!$H$4,0,10*ROW('Sanitation Data'!H32))),'Data Summary'!DE38="Yes"),100-OFFSET('Sanitation Data'!$H$4,0,10*ROW('Sanitation Data'!H32)),NA())</f>
        <v>#N/A</v>
      </c>
      <c r="AQ38" s="89" t="e">
        <f ca="true">+IF(AND(ISNUMBER(OFFSET('Sanitation Data'!$H$6,0,10*ROW('Sanitation Data'!H32))),'Data Summary'!DF38="Yes"),OFFSET('Sanitation Data'!$H$6,0,10*ROW('Sanitation Data'!H32)),NA())</f>
        <v>#N/A</v>
      </c>
      <c r="AR38" s="89" t="e">
        <f ca="true">+IF(AND(ISNUMBER(OFFSET('Sanitation Data'!$H$10,0,10*ROW('Sanitation Data'!H32))),'Data Summary'!DG38="Yes"),OFFSET('Sanitation Data'!$H$10,0,10*ROW('Sanitation Data'!H32)),NA())</f>
        <v>#N/A</v>
      </c>
      <c r="AS38" s="89" t="e">
        <f ca="true">+IF(AND(ISNUMBER(OFFSET('Sanitation Data'!$H$11,0,10*ROW('Sanitation Data'!H32))),'Data Summary'!DH38="Yes"),OFFSET('Sanitation Data'!$H$11,0,10*ROW('Sanitation Data'!H32)),NA())</f>
        <v>#N/A</v>
      </c>
      <c r="AT38" s="89" t="e">
        <f ca="true">+IF(AND(ISNUMBER(OFFSET('Sanitation Data'!$H$12,0,10*ROW('Sanitation Data'!H32))),'Data Summary'!DI38="Yes"),OFFSET('Sanitation Data'!$H$12,0,10*ROW('Sanitation Data'!H32)),NA())</f>
        <v>#N/A</v>
      </c>
      <c r="AU38" s="89" t="e">
        <f ca="true">+IF(AND(ISNUMBER(OFFSET('Sanitation Data'!$I$4,0,10*ROW('Sanitation Data'!I32))),'Data Summary'!DJ38="Yes"),100-OFFSET('Sanitation Data'!$I$4,0,10*ROW('Sanitation Data'!I32)),NA())</f>
        <v>#N/A</v>
      </c>
      <c r="AV38" s="89" t="e">
        <f ca="true">+IF(AND(ISNUMBER(OFFSET('Sanitation Data'!$I$6,0,10*ROW('Sanitation Data'!I32))),'Data Summary'!DK38="Yes"),OFFSET('Sanitation Data'!$I$6,0,10*ROW('Sanitation Data'!I32)),NA())</f>
        <v>#N/A</v>
      </c>
      <c r="AW38" s="89" t="e">
        <f ca="true">+IF(AND(ISNUMBER(OFFSET('Sanitation Data'!$I$10,0,10*ROW('Sanitation Data'!I32))),'Data Summary'!DL38="Yes"),OFFSET('Sanitation Data'!$I$10,0,10*ROW('Sanitation Data'!I32)),NA())</f>
        <v>#N/A</v>
      </c>
      <c r="AX38" s="89" t="e">
        <f ca="true">+IF(AND(ISNUMBER(OFFSET('Sanitation Data'!$I$11,0,10*ROW('Sanitation Data'!I32))),'Data Summary'!DM38="Yes"),OFFSET('Sanitation Data'!$I$11,0,10*ROW('Sanitation Data'!I32)),NA())</f>
        <v>#N/A</v>
      </c>
      <c r="AY38" s="89" t="e">
        <f ca="true">+IF(AND(ISNUMBER(OFFSET('Sanitation Data'!$I$12,0,10*ROW('Sanitation Data'!I32))),'Data Summary'!DN38="Yes"),OFFSET('Sanitation Data'!$I$12,0,10*ROW('Sanitation Data'!I32)),NA())</f>
        <v>#N/A</v>
      </c>
      <c r="AZ38" s="90" t="e">
        <f ca="true">+IF(AND(ISNUMBER(OFFSET('Hygiene Data'!$D$5,0,10*ROW('Hygiene Data'!D32))),'Data Summary'!DO38="Yes"),OFFSET('Hygiene Data'!$D$5,0,10*ROW('Hygiene Data'!D32)),NA())</f>
        <v>#N/A</v>
      </c>
      <c r="BA38" s="90" t="e">
        <f ca="true">+IF(AND(ISNUMBER(OFFSET('Hygiene Data'!$D$7,0,10*ROW('Hygiene Data'!D32))),'Data Summary'!DP38="Yes"),OFFSET('Hygiene Data'!$D$7,0,10*ROW('Hygiene Data'!D32)),NA())</f>
        <v>#N/A</v>
      </c>
      <c r="BB38" s="90" t="e">
        <f ca="true">+IF(AND(ISNUMBER(OFFSET('Hygiene Data'!$D$9,0,10*ROW('Hygiene Data'!D32))),'Data Summary'!DQ38="Yes"),OFFSET('Hygiene Data'!$D$9,0,10*ROW('Hygiene Data'!D32)),NA())</f>
        <v>#N/A</v>
      </c>
      <c r="BC38" s="90" t="e">
        <f ca="true">+IF(AND(ISNUMBER(OFFSET('Hygiene Data'!$E$5,0,10*ROW('Hygiene Data'!E32))),'Data Summary'!DR38="Yes"),OFFSET('Hygiene Data'!$E$5,0,10*ROW('Hygiene Data'!E32)),NA())</f>
        <v>#N/A</v>
      </c>
      <c r="BD38" s="90" t="e">
        <f ca="true">+IF(AND(ISNUMBER(OFFSET('Hygiene Data'!$E$7,0,10*ROW('Hygiene Data'!E32))),'Data Summary'!DS38="Yes"),OFFSET('Hygiene Data'!$E$7,0,10*ROW('Hygiene Data'!E32)),NA())</f>
        <v>#N/A</v>
      </c>
      <c r="BE38" s="90" t="e">
        <f ca="true">+IF(AND(ISNUMBER(OFFSET('Hygiene Data'!$E$9,0,10*ROW('Hygiene Data'!E32))),'Data Summary'!DT38="Yes"),OFFSET('Hygiene Data'!$E$9,0,10*ROW('Hygiene Data'!E32)),NA())</f>
        <v>#N/A</v>
      </c>
      <c r="BF38" s="90" t="e">
        <f ca="true">+IF(AND(ISNUMBER(OFFSET('Hygiene Data'!$F$5,0,10*ROW('Hygiene Data'!F32))),'Data Summary'!DU38="Yes"),OFFSET('Hygiene Data'!$F$5,0,10*ROW('Hygiene Data'!F32)),NA())</f>
        <v>#N/A</v>
      </c>
      <c r="BG38" s="90" t="e">
        <f ca="true">+IF(AND(ISNUMBER(OFFSET('Hygiene Data'!$F$7,0,10*ROW('Hygiene Data'!F32))),'Data Summary'!DV38="Yes"),OFFSET('Hygiene Data'!$F$7,0,10*ROW('Hygiene Data'!F32)),NA())</f>
        <v>#N/A</v>
      </c>
      <c r="BH38" s="90" t="e">
        <f ca="true">+IF(AND(ISNUMBER(OFFSET('Hygiene Data'!$F$9,0,10*ROW('Hygiene Data'!F32))),'Data Summary'!DW38="Yes"),OFFSET('Hygiene Data'!$F$9,0,10*ROW('Hygiene Data'!F32)),NA())</f>
        <v>#N/A</v>
      </c>
      <c r="BI38" s="90" t="e">
        <f ca="true">+IF(AND(ISNUMBER(OFFSET('Hygiene Data'!$G$5,0,10*ROW('Hygiene Data'!G32))),'Data Summary'!DX38="Yes"),OFFSET('Hygiene Data'!$G$5,0,10*ROW('Hygiene Data'!G32)),NA())</f>
        <v>#N/A</v>
      </c>
      <c r="BJ38" s="90" t="e">
        <f ca="true">+IF(AND(ISNUMBER(OFFSET('Hygiene Data'!$G$7,0,10*ROW('Hygiene Data'!G32))),'Data Summary'!DY38="Yes"),OFFSET('Hygiene Data'!$G$7,0,10*ROW('Hygiene Data'!G32)),NA())</f>
        <v>#N/A</v>
      </c>
      <c r="BK38" s="90" t="e">
        <f ca="true">+IF(AND(ISNUMBER(OFFSET('Hygiene Data'!$G$9,0,10*ROW('Hygiene Data'!G32))),'Data Summary'!DZ38="Yes"),OFFSET('Hygiene Data'!$G$9,0,10*ROW('Hygiene Data'!G32)),NA())</f>
        <v>#N/A</v>
      </c>
      <c r="BL38" s="90" t="e">
        <f ca="true">+IF(AND(ISNUMBER(OFFSET('Hygiene Data'!$H$5,0,10*ROW('Hygiene Data'!H32))),'Data Summary'!EA38="Yes"),OFFSET('Hygiene Data'!$H$5,0,10*ROW('Hygiene Data'!H32)),NA())</f>
        <v>#N/A</v>
      </c>
      <c r="BM38" s="90" t="e">
        <f ca="true">+IF(AND(ISNUMBER(OFFSET('Hygiene Data'!$H$7,0,10*ROW('Hygiene Data'!H32))),'Data Summary'!EB38="Yes"),OFFSET('Hygiene Data'!$H$7,0,10*ROW('Hygiene Data'!H32)),NA())</f>
        <v>#N/A</v>
      </c>
      <c r="BN38" s="90" t="e">
        <f ca="true">+IF(AND(ISNUMBER(OFFSET('Hygiene Data'!$H$9,0,10*ROW('Hygiene Data'!H32))),'Data Summary'!EC38="Yes"),OFFSET('Hygiene Data'!$H$9,0,10*ROW('Hygiene Data'!H32)),NA())</f>
        <v>#N/A</v>
      </c>
      <c r="BO38" s="90" t="e">
        <f ca="true">+IF(AND(ISNUMBER(OFFSET('Hygiene Data'!$I$5,0,10*ROW('Hygiene Data'!I32))),'Data Summary'!ED38="Yes"),OFFSET('Hygiene Data'!$I$5,0,10*ROW('Hygiene Data'!I32)),NA())</f>
        <v>#N/A</v>
      </c>
      <c r="BP38" s="90" t="e">
        <f ca="true">+IF(AND(ISNUMBER(OFFSET('Hygiene Data'!$I$7,0,10*ROW('Hygiene Data'!I32))),'Data Summary'!EE38="Yes"),OFFSET('Hygiene Data'!$I$7,0,10*ROW('Hygiene Data'!I32)),NA())</f>
        <v>#N/A</v>
      </c>
      <c r="BQ38" s="90" t="e">
        <f ca="true">+IF(AND(ISNUMBER(OFFSET('Hygiene Data'!$I$9,0,10*ROW('Hygiene Data'!I32))),'Data Summary'!EF38="Yes"),OFFSET('Hygiene Data'!$I$9,0,10*ROW('Hygiene Data'!I32)),NA())</f>
        <v>#N/A</v>
      </c>
    </row>
    <row xmlns:x14ac="http://schemas.microsoft.com/office/spreadsheetml/2009/9/ac" r="39" x14ac:dyDescent="0.2">
      <c r="A39" s="324" t="e">
        <f ca="true">+RIGHT('Data Summary'!A39,LEN('Data Summary'!A39)-9)</f>
        <v>#VALUE!</v>
      </c>
      <c r="B39" s="32" t="str">
        <f ca="true">+IF(ISTEXT('Data Summary'!B39),'Data Summary'!B39,"")</f>
        <v/>
      </c>
      <c r="C39" s="323" t="e">
        <f ca="true">+VALUE('Data Summary'!C39)</f>
        <v>#VALUE!</v>
      </c>
      <c r="D39" s="88" t="e">
        <f ca="true">+IF(AND(ISNUMBER(OFFSET('Water Data'!$D$4,0,10*ROW('Water Data'!D33))),'Data Summary'!BS39="Yes"),100-OFFSET('Water Data'!$D$4,0,10*ROW('Water Data'!D33)),NA())</f>
        <v>#N/A</v>
      </c>
      <c r="E39" s="88" t="e">
        <f ca="true">+IF(AND(ISNUMBER(OFFSET('Water Data'!$D$6,0,10*ROW('Water Data'!D33))),'Data Summary'!BT39="Yes"),OFFSET('Water Data'!$D$6,0,10*ROW('Water Data'!D33)),NA())</f>
        <v>#N/A</v>
      </c>
      <c r="F39" s="88" t="e">
        <f ca="true">+IF(AND(ISNUMBER(OFFSET('Water Data'!$D$9,0,10*ROW('Water Data'!D33))),'Data Summary'!BU39="Yes"),OFFSET('Water Data'!$D$9,0,10*ROW('Water Data'!D33)),NA())</f>
        <v>#N/A</v>
      </c>
      <c r="G39" s="88" t="e">
        <f ca="true">+IF(AND(ISNUMBER(OFFSET('Water Data'!$E$4,0,10*ROW('Water Data'!E33))),'Data Summary'!BV39="Yes"),100-OFFSET('Water Data'!$E$4,0,10*ROW('Water Data'!E33)),NA())</f>
        <v>#N/A</v>
      </c>
      <c r="H39" s="88" t="e">
        <f ca="true">+IF(AND(ISNUMBER(OFFSET('Water Data'!$E$6,0,10*ROW('Water Data'!E33))),'Data Summary'!BW39="Yes"),OFFSET('Water Data'!$E$6,0,10*ROW('Water Data'!E33)),NA())</f>
        <v>#N/A</v>
      </c>
      <c r="I39" s="88" t="e">
        <f ca="true">+IF(AND(ISNUMBER(OFFSET('Water Data'!$E$9,0,10*ROW('Water Data'!E33))),'Data Summary'!BX39="Yes"),OFFSET('Water Data'!$E$9,0,10*ROW('Water Data'!E33)),NA())</f>
        <v>#N/A</v>
      </c>
      <c r="J39" s="88" t="e">
        <f ca="true">+IF(AND(ISNUMBER(OFFSET('Water Data'!$F$4,0,10*ROW('Water Data'!F33))),'Data Summary'!BY39="Yes"),100-OFFSET('Water Data'!$F$4,0,10*ROW('Water Data'!F33)),NA())</f>
        <v>#N/A</v>
      </c>
      <c r="K39" s="88" t="e">
        <f ca="true">+IF(AND(ISNUMBER(OFFSET('Water Data'!$F$6,0,10*ROW('Water Data'!F33))),'Data Summary'!BZ39="Yes"),OFFSET('Water Data'!$F$6,0,10*ROW('Water Data'!F33)),NA())</f>
        <v>#N/A</v>
      </c>
      <c r="L39" s="88" t="e">
        <f ca="true">+IF(AND(ISNUMBER(OFFSET('Water Data'!$F$9,0,10*ROW('Water Data'!F33))),'Data Summary'!CA39="Yes"),OFFSET('Water Data'!$F$9,0,10*ROW('Water Data'!F33)),NA())</f>
        <v>#N/A</v>
      </c>
      <c r="M39" s="88" t="e">
        <f ca="true">+IF(AND(ISNUMBER(OFFSET('Water Data'!$G$4,0,10*ROW('Water Data'!G33))),'Data Summary'!CB39="Yes"),100-OFFSET('Water Data'!$G$4,0,10*ROW('Water Data'!G33)),NA())</f>
        <v>#N/A</v>
      </c>
      <c r="N39" s="88" t="e">
        <f ca="true">+IF(AND(ISNUMBER(OFFSET('Water Data'!$G$6,0,10*ROW('Water Data'!G33))),'Data Summary'!CC39="Yes"),OFFSET('Water Data'!$G$6,0,10*ROW('Water Data'!G33)),NA())</f>
        <v>#N/A</v>
      </c>
      <c r="O39" s="88" t="e">
        <f ca="true">+IF(AND(ISNUMBER(OFFSET('Water Data'!$G$9,0,10*ROW('Water Data'!G33))),'Data Summary'!CD39="Yes"),OFFSET('Water Data'!$G$9,0,10*ROW('Water Data'!G33)),NA())</f>
        <v>#N/A</v>
      </c>
      <c r="P39" s="88" t="e">
        <f ca="true">+IF(AND(ISNUMBER(OFFSET('Water Data'!$H$4,0,10*ROW('Water Data'!H33))),'Data Summary'!CE39="Yes"),100-OFFSET('Water Data'!$H$4,0,10*ROW('Water Data'!H33)),NA())</f>
        <v>#N/A</v>
      </c>
      <c r="Q39" s="88" t="e">
        <f ca="true">+IF(AND(ISNUMBER(OFFSET('Water Data'!$H$6,0,10*ROW('Water Data'!H33))),'Data Summary'!CF39="Yes"),OFFSET('Water Data'!$H$6,0,10*ROW('Water Data'!H33)),NA())</f>
        <v>#N/A</v>
      </c>
      <c r="R39" s="88" t="e">
        <f ca="true">+IF(AND(ISNUMBER(OFFSET('Water Data'!$H$9,0,10*ROW('Water Data'!H33))),'Data Summary'!CG39="Yes"),OFFSET('Water Data'!$H$9,0,10*ROW('Water Data'!H33)),NA())</f>
        <v>#N/A</v>
      </c>
      <c r="S39" s="88" t="e">
        <f ca="true">+IF(AND(ISNUMBER(OFFSET('Water Data'!$I$4,0,10*ROW('Water Data'!I33))),'Data Summary'!CH39="Yes"),100-OFFSET('Water Data'!$I$4,0,10*ROW('Water Data'!I33)),NA())</f>
        <v>#N/A</v>
      </c>
      <c r="T39" s="88" t="e">
        <f ca="true">+IF(AND(ISNUMBER(OFFSET('Water Data'!$I$6,0,10*ROW('Water Data'!I33))),'Data Summary'!CI39="Yes"),OFFSET('Water Data'!$I$6,0,10*ROW('Water Data'!I33)),NA())</f>
        <v>#N/A</v>
      </c>
      <c r="U39" s="88" t="e">
        <f ca="true">+IF(AND(ISNUMBER(OFFSET('Water Data'!$I$9,0,10*ROW('Water Data'!I33))),'Data Summary'!CJ39="Yes"),OFFSET('Water Data'!$I$9,0,10*ROW('Water Data'!I33)),NA())</f>
        <v>#N/A</v>
      </c>
      <c r="V39" s="89" t="e">
        <f ca="true">+IF(AND(ISNUMBER(OFFSET('Sanitation Data'!$D$4,0,10*ROW('Sanitation Data'!D33))),'Data Summary'!CK39="Yes"),100-OFFSET('Sanitation Data'!$D$4,0,10*ROW('Sanitation Data'!D33)),NA())</f>
        <v>#N/A</v>
      </c>
      <c r="W39" s="89" t="e">
        <f ca="true">+IF(AND(ISNUMBER(OFFSET('Sanitation Data'!$D$6,0,10*ROW('Sanitation Data'!D33))),'Data Summary'!CL39="Yes"),OFFSET('Sanitation Data'!$D$6,0,10*ROW('Sanitation Data'!D33)),NA())</f>
        <v>#N/A</v>
      </c>
      <c r="X39" s="89" t="e">
        <f ca="true">+IF(AND(ISNUMBER(OFFSET('Sanitation Data'!$D$10,0,10*ROW('Sanitation Data'!D33))),'Data Summary'!CM39="Yes"),OFFSET('Sanitation Data'!$D$10,0,10*ROW('Sanitation Data'!D33)),NA())</f>
        <v>#N/A</v>
      </c>
      <c r="Y39" s="89" t="e">
        <f ca="true">+IF(AND(ISNUMBER(OFFSET('Sanitation Data'!$D$11,0,10*ROW('Sanitation Data'!D33))),'Data Summary'!CN39="Yes"),OFFSET('Sanitation Data'!$D$11,0,10*ROW('Sanitation Data'!D33)),NA())</f>
        <v>#N/A</v>
      </c>
      <c r="Z39" s="89" t="e">
        <f ca="true">+IF(AND(ISNUMBER(OFFSET('Sanitation Data'!$D$12,0,10*ROW('Sanitation Data'!D33))),'Data Summary'!CO39="Yes"),OFFSET('Sanitation Data'!$D$12,0,10*ROW('Sanitation Data'!D33)),NA())</f>
        <v>#N/A</v>
      </c>
      <c r="AA39" s="89" t="e">
        <f ca="true">+IF(AND(ISNUMBER(OFFSET('Sanitation Data'!$E$4,0,10*ROW('Sanitation Data'!E33))),'Data Summary'!CP39="Yes"),100-OFFSET('Sanitation Data'!$E$4,0,10*ROW('Sanitation Data'!E33)),NA())</f>
        <v>#N/A</v>
      </c>
      <c r="AB39" s="89" t="e">
        <f ca="true">+IF(AND(ISNUMBER(OFFSET('Sanitation Data'!$E$6,0,10*ROW('Sanitation Data'!E33))),'Data Summary'!CQ39="Yes"),OFFSET('Sanitation Data'!$E$6,0,10*ROW('Sanitation Data'!E33)),NA())</f>
        <v>#N/A</v>
      </c>
      <c r="AC39" s="89" t="e">
        <f ca="true">+IF(AND(ISNUMBER(OFFSET('Sanitation Data'!$E$10,0,10*ROW('Sanitation Data'!E33))),'Data Summary'!CR39="Yes"),OFFSET('Sanitation Data'!$E$10,0,10*ROW('Sanitation Data'!E33)),NA())</f>
        <v>#N/A</v>
      </c>
      <c r="AD39" s="89" t="e">
        <f ca="true">+IF(AND(ISNUMBER(OFFSET('Sanitation Data'!$E$11,0,10*ROW('Sanitation Data'!E33))),'Data Summary'!CS39="Yes"),OFFSET('Sanitation Data'!$E$11,0,10*ROW('Sanitation Data'!E33)),NA())</f>
        <v>#N/A</v>
      </c>
      <c r="AE39" s="89" t="e">
        <f ca="true">+IF(AND(ISNUMBER(OFFSET('Sanitation Data'!$E$12,0,10*ROW('Sanitation Data'!E33))),'Data Summary'!CT39="Yes"),OFFSET('Sanitation Data'!$E$12,0,10*ROW('Sanitation Data'!E33)),NA())</f>
        <v>#N/A</v>
      </c>
      <c r="AF39" s="89" t="e">
        <f ca="true">+IF(AND(ISNUMBER(OFFSET('Sanitation Data'!$F$4,0,10*ROW('Sanitation Data'!F33))),'Data Summary'!CU39="Yes"),100-OFFSET('Sanitation Data'!$F$4,0,10*ROW('Sanitation Data'!F33)),NA())</f>
        <v>#N/A</v>
      </c>
      <c r="AG39" s="89" t="e">
        <f ca="true">+IF(AND(ISNUMBER(OFFSET('Sanitation Data'!$F$6,0,10*ROW('Sanitation Data'!F33))),'Data Summary'!CV39="Yes"),OFFSET('Sanitation Data'!$F$6,0,10*ROW('Sanitation Data'!F33)),NA())</f>
        <v>#N/A</v>
      </c>
      <c r="AH39" s="89" t="e">
        <f ca="true">+IF(AND(ISNUMBER(OFFSET('Sanitation Data'!$F$10,0,10*ROW('Sanitation Data'!F33))),'Data Summary'!CW39="Yes"),OFFSET('Sanitation Data'!$F$10,0,10*ROW('Sanitation Data'!F33)),NA())</f>
        <v>#N/A</v>
      </c>
      <c r="AI39" s="89" t="e">
        <f ca="true">+IF(AND(ISNUMBER(OFFSET('Sanitation Data'!$F$11,0,10*ROW('Sanitation Data'!F33))),'Data Summary'!CX39="Yes"),OFFSET('Sanitation Data'!$F$11,0,10*ROW('Sanitation Data'!F33)),NA())</f>
        <v>#N/A</v>
      </c>
      <c r="AJ39" s="89" t="e">
        <f ca="true">+IF(AND(ISNUMBER(OFFSET('Sanitation Data'!$F$12,0,10*ROW('Sanitation Data'!F33))),'Data Summary'!CY39="Yes"),OFFSET('Sanitation Data'!$F$12,0,10*ROW('Sanitation Data'!F33)),NA())</f>
        <v>#N/A</v>
      </c>
      <c r="AK39" s="89" t="e">
        <f ca="true">+IF(AND(ISNUMBER(OFFSET('Sanitation Data'!$G$4,0,10*ROW('Sanitation Data'!G33))),'Data Summary'!CZ39="Yes"),100-OFFSET('Sanitation Data'!$G$4,0,10*ROW('Sanitation Data'!G33)),NA())</f>
        <v>#N/A</v>
      </c>
      <c r="AL39" s="89" t="e">
        <f ca="true">+IF(AND(ISNUMBER(OFFSET('Sanitation Data'!$G$6,0,10*ROW('Sanitation Data'!G33))),'Data Summary'!DA39="Yes"),OFFSET('Sanitation Data'!$G$6,0,10*ROW('Sanitation Data'!G33)),NA())</f>
        <v>#N/A</v>
      </c>
      <c r="AM39" s="89" t="e">
        <f ca="true">+IF(AND(ISNUMBER(OFFSET('Sanitation Data'!$G$10,0,10*ROW('Sanitation Data'!G33))),'Data Summary'!DB39="Yes"),OFFSET('Sanitation Data'!$G$10,0,10*ROW('Sanitation Data'!G33)),NA())</f>
        <v>#N/A</v>
      </c>
      <c r="AN39" s="89" t="e">
        <f ca="true">+IF(AND(ISNUMBER(OFFSET('Sanitation Data'!$G$11,0,10*ROW('Sanitation Data'!G33))),'Data Summary'!DC39="Yes"),OFFSET('Sanitation Data'!$G$11,0,10*ROW('Sanitation Data'!G33)),NA())</f>
        <v>#N/A</v>
      </c>
      <c r="AO39" s="89" t="e">
        <f ca="true">+IF(AND(ISNUMBER(OFFSET('Sanitation Data'!$G$12,0,10*ROW('Sanitation Data'!G33))),'Data Summary'!DD39="Yes"),OFFSET('Sanitation Data'!$G$12,0,10*ROW('Sanitation Data'!G33)),NA())</f>
        <v>#N/A</v>
      </c>
      <c r="AP39" s="89" t="e">
        <f ca="true">+IF(AND(ISNUMBER(OFFSET('Sanitation Data'!$H$4,0,10*ROW('Sanitation Data'!H33))),'Data Summary'!DE39="Yes"),100-OFFSET('Sanitation Data'!$H$4,0,10*ROW('Sanitation Data'!H33)),NA())</f>
        <v>#N/A</v>
      </c>
      <c r="AQ39" s="89" t="e">
        <f ca="true">+IF(AND(ISNUMBER(OFFSET('Sanitation Data'!$H$6,0,10*ROW('Sanitation Data'!H33))),'Data Summary'!DF39="Yes"),OFFSET('Sanitation Data'!$H$6,0,10*ROW('Sanitation Data'!H33)),NA())</f>
        <v>#N/A</v>
      </c>
      <c r="AR39" s="89" t="e">
        <f ca="true">+IF(AND(ISNUMBER(OFFSET('Sanitation Data'!$H$10,0,10*ROW('Sanitation Data'!H33))),'Data Summary'!DG39="Yes"),OFFSET('Sanitation Data'!$H$10,0,10*ROW('Sanitation Data'!H33)),NA())</f>
        <v>#N/A</v>
      </c>
      <c r="AS39" s="89" t="e">
        <f ca="true">+IF(AND(ISNUMBER(OFFSET('Sanitation Data'!$H$11,0,10*ROW('Sanitation Data'!H33))),'Data Summary'!DH39="Yes"),OFFSET('Sanitation Data'!$H$11,0,10*ROW('Sanitation Data'!H33)),NA())</f>
        <v>#N/A</v>
      </c>
      <c r="AT39" s="89" t="e">
        <f ca="true">+IF(AND(ISNUMBER(OFFSET('Sanitation Data'!$H$12,0,10*ROW('Sanitation Data'!H33))),'Data Summary'!DI39="Yes"),OFFSET('Sanitation Data'!$H$12,0,10*ROW('Sanitation Data'!H33)),NA())</f>
        <v>#N/A</v>
      </c>
      <c r="AU39" s="89" t="e">
        <f ca="true">+IF(AND(ISNUMBER(OFFSET('Sanitation Data'!$I$4,0,10*ROW('Sanitation Data'!I33))),'Data Summary'!DJ39="Yes"),100-OFFSET('Sanitation Data'!$I$4,0,10*ROW('Sanitation Data'!I33)),NA())</f>
        <v>#N/A</v>
      </c>
      <c r="AV39" s="89" t="e">
        <f ca="true">+IF(AND(ISNUMBER(OFFSET('Sanitation Data'!$I$6,0,10*ROW('Sanitation Data'!I33))),'Data Summary'!DK39="Yes"),OFFSET('Sanitation Data'!$I$6,0,10*ROW('Sanitation Data'!I33)),NA())</f>
        <v>#N/A</v>
      </c>
      <c r="AW39" s="89" t="e">
        <f ca="true">+IF(AND(ISNUMBER(OFFSET('Sanitation Data'!$I$10,0,10*ROW('Sanitation Data'!I33))),'Data Summary'!DL39="Yes"),OFFSET('Sanitation Data'!$I$10,0,10*ROW('Sanitation Data'!I33)),NA())</f>
        <v>#N/A</v>
      </c>
      <c r="AX39" s="89" t="e">
        <f ca="true">+IF(AND(ISNUMBER(OFFSET('Sanitation Data'!$I$11,0,10*ROW('Sanitation Data'!I33))),'Data Summary'!DM39="Yes"),OFFSET('Sanitation Data'!$I$11,0,10*ROW('Sanitation Data'!I33)),NA())</f>
        <v>#N/A</v>
      </c>
      <c r="AY39" s="89" t="e">
        <f ca="true">+IF(AND(ISNUMBER(OFFSET('Sanitation Data'!$I$12,0,10*ROW('Sanitation Data'!I33))),'Data Summary'!DN39="Yes"),OFFSET('Sanitation Data'!$I$12,0,10*ROW('Sanitation Data'!I33)),NA())</f>
        <v>#N/A</v>
      </c>
      <c r="AZ39" s="90" t="e">
        <f ca="true">+IF(AND(ISNUMBER(OFFSET('Hygiene Data'!$D$5,0,10*ROW('Hygiene Data'!D33))),'Data Summary'!DO39="Yes"),OFFSET('Hygiene Data'!$D$5,0,10*ROW('Hygiene Data'!D33)),NA())</f>
        <v>#N/A</v>
      </c>
      <c r="BA39" s="90" t="e">
        <f ca="true">+IF(AND(ISNUMBER(OFFSET('Hygiene Data'!$D$7,0,10*ROW('Hygiene Data'!D33))),'Data Summary'!DP39="Yes"),OFFSET('Hygiene Data'!$D$7,0,10*ROW('Hygiene Data'!D33)),NA())</f>
        <v>#N/A</v>
      </c>
      <c r="BB39" s="90" t="e">
        <f ca="true">+IF(AND(ISNUMBER(OFFSET('Hygiene Data'!$D$9,0,10*ROW('Hygiene Data'!D33))),'Data Summary'!DQ39="Yes"),OFFSET('Hygiene Data'!$D$9,0,10*ROW('Hygiene Data'!D33)),NA())</f>
        <v>#N/A</v>
      </c>
      <c r="BC39" s="90" t="e">
        <f ca="true">+IF(AND(ISNUMBER(OFFSET('Hygiene Data'!$E$5,0,10*ROW('Hygiene Data'!E33))),'Data Summary'!DR39="Yes"),OFFSET('Hygiene Data'!$E$5,0,10*ROW('Hygiene Data'!E33)),NA())</f>
        <v>#N/A</v>
      </c>
      <c r="BD39" s="90" t="e">
        <f ca="true">+IF(AND(ISNUMBER(OFFSET('Hygiene Data'!$E$7,0,10*ROW('Hygiene Data'!E33))),'Data Summary'!DS39="Yes"),OFFSET('Hygiene Data'!$E$7,0,10*ROW('Hygiene Data'!E33)),NA())</f>
        <v>#N/A</v>
      </c>
      <c r="BE39" s="90" t="e">
        <f ca="true">+IF(AND(ISNUMBER(OFFSET('Hygiene Data'!$E$9,0,10*ROW('Hygiene Data'!E33))),'Data Summary'!DT39="Yes"),OFFSET('Hygiene Data'!$E$9,0,10*ROW('Hygiene Data'!E33)),NA())</f>
        <v>#N/A</v>
      </c>
      <c r="BF39" s="90" t="e">
        <f ca="true">+IF(AND(ISNUMBER(OFFSET('Hygiene Data'!$F$5,0,10*ROW('Hygiene Data'!F33))),'Data Summary'!DU39="Yes"),OFFSET('Hygiene Data'!$F$5,0,10*ROW('Hygiene Data'!F33)),NA())</f>
        <v>#N/A</v>
      </c>
      <c r="BG39" s="90" t="e">
        <f ca="true">+IF(AND(ISNUMBER(OFFSET('Hygiene Data'!$F$7,0,10*ROW('Hygiene Data'!F33))),'Data Summary'!DV39="Yes"),OFFSET('Hygiene Data'!$F$7,0,10*ROW('Hygiene Data'!F33)),NA())</f>
        <v>#N/A</v>
      </c>
      <c r="BH39" s="90" t="e">
        <f ca="true">+IF(AND(ISNUMBER(OFFSET('Hygiene Data'!$F$9,0,10*ROW('Hygiene Data'!F33))),'Data Summary'!DW39="Yes"),OFFSET('Hygiene Data'!$F$9,0,10*ROW('Hygiene Data'!F33)),NA())</f>
        <v>#N/A</v>
      </c>
      <c r="BI39" s="90" t="e">
        <f ca="true">+IF(AND(ISNUMBER(OFFSET('Hygiene Data'!$G$5,0,10*ROW('Hygiene Data'!G33))),'Data Summary'!DX39="Yes"),OFFSET('Hygiene Data'!$G$5,0,10*ROW('Hygiene Data'!G33)),NA())</f>
        <v>#N/A</v>
      </c>
      <c r="BJ39" s="90" t="e">
        <f ca="true">+IF(AND(ISNUMBER(OFFSET('Hygiene Data'!$G$7,0,10*ROW('Hygiene Data'!G33))),'Data Summary'!DY39="Yes"),OFFSET('Hygiene Data'!$G$7,0,10*ROW('Hygiene Data'!G33)),NA())</f>
        <v>#N/A</v>
      </c>
      <c r="BK39" s="90" t="e">
        <f ca="true">+IF(AND(ISNUMBER(OFFSET('Hygiene Data'!$G$9,0,10*ROW('Hygiene Data'!G33))),'Data Summary'!DZ39="Yes"),OFFSET('Hygiene Data'!$G$9,0,10*ROW('Hygiene Data'!G33)),NA())</f>
        <v>#N/A</v>
      </c>
      <c r="BL39" s="90" t="e">
        <f ca="true">+IF(AND(ISNUMBER(OFFSET('Hygiene Data'!$H$5,0,10*ROW('Hygiene Data'!H33))),'Data Summary'!EA39="Yes"),OFFSET('Hygiene Data'!$H$5,0,10*ROW('Hygiene Data'!H33)),NA())</f>
        <v>#N/A</v>
      </c>
      <c r="BM39" s="90" t="e">
        <f ca="true">+IF(AND(ISNUMBER(OFFSET('Hygiene Data'!$H$7,0,10*ROW('Hygiene Data'!H33))),'Data Summary'!EB39="Yes"),OFFSET('Hygiene Data'!$H$7,0,10*ROW('Hygiene Data'!H33)),NA())</f>
        <v>#N/A</v>
      </c>
      <c r="BN39" s="90" t="e">
        <f ca="true">+IF(AND(ISNUMBER(OFFSET('Hygiene Data'!$H$9,0,10*ROW('Hygiene Data'!H33))),'Data Summary'!EC39="Yes"),OFFSET('Hygiene Data'!$H$9,0,10*ROW('Hygiene Data'!H33)),NA())</f>
        <v>#N/A</v>
      </c>
      <c r="BO39" s="90" t="e">
        <f ca="true">+IF(AND(ISNUMBER(OFFSET('Hygiene Data'!$I$5,0,10*ROW('Hygiene Data'!I33))),'Data Summary'!ED39="Yes"),OFFSET('Hygiene Data'!$I$5,0,10*ROW('Hygiene Data'!I33)),NA())</f>
        <v>#N/A</v>
      </c>
      <c r="BP39" s="90" t="e">
        <f ca="true">+IF(AND(ISNUMBER(OFFSET('Hygiene Data'!$I$7,0,10*ROW('Hygiene Data'!I33))),'Data Summary'!EE39="Yes"),OFFSET('Hygiene Data'!$I$7,0,10*ROW('Hygiene Data'!I33)),NA())</f>
        <v>#N/A</v>
      </c>
      <c r="BQ39" s="90" t="e">
        <f ca="true">+IF(AND(ISNUMBER(OFFSET('Hygiene Data'!$I$9,0,10*ROW('Hygiene Data'!I33))),'Data Summary'!EF39="Yes"),OFFSET('Hygiene Data'!$I$9,0,10*ROW('Hygiene Data'!I33)),NA())</f>
        <v>#N/A</v>
      </c>
    </row>
    <row xmlns:x14ac="http://schemas.microsoft.com/office/spreadsheetml/2009/9/ac" r="40" x14ac:dyDescent="0.2">
      <c r="A40" s="324" t="e">
        <f ca="true">+RIGHT('Data Summary'!A40,LEN('Data Summary'!A40)-9)</f>
        <v>#VALUE!</v>
      </c>
      <c r="B40" s="32" t="str">
        <f ca="true">+IF(ISTEXT('Data Summary'!B40),'Data Summary'!B40,"")</f>
        <v/>
      </c>
      <c r="C40" s="323" t="e">
        <f ca="true">+VALUE('Data Summary'!C40)</f>
        <v>#VALUE!</v>
      </c>
      <c r="D40" s="88" t="e">
        <f ca="true">+IF(AND(ISNUMBER(OFFSET('Water Data'!$D$4,0,10*ROW('Water Data'!D34))),'Data Summary'!BS40="Yes"),100-OFFSET('Water Data'!$D$4,0,10*ROW('Water Data'!D34)),NA())</f>
        <v>#N/A</v>
      </c>
      <c r="E40" s="88" t="e">
        <f ca="true">+IF(AND(ISNUMBER(OFFSET('Water Data'!$D$6,0,10*ROW('Water Data'!D34))),'Data Summary'!BT40="Yes"),OFFSET('Water Data'!$D$6,0,10*ROW('Water Data'!D34)),NA())</f>
        <v>#N/A</v>
      </c>
      <c r="F40" s="88" t="e">
        <f ca="true">+IF(AND(ISNUMBER(OFFSET('Water Data'!$D$9,0,10*ROW('Water Data'!D34))),'Data Summary'!BU40="Yes"),OFFSET('Water Data'!$D$9,0,10*ROW('Water Data'!D34)),NA())</f>
        <v>#N/A</v>
      </c>
      <c r="G40" s="88" t="e">
        <f ca="true">+IF(AND(ISNUMBER(OFFSET('Water Data'!$E$4,0,10*ROW('Water Data'!E34))),'Data Summary'!BV40="Yes"),100-OFFSET('Water Data'!$E$4,0,10*ROW('Water Data'!E34)),NA())</f>
        <v>#N/A</v>
      </c>
      <c r="H40" s="88" t="e">
        <f ca="true">+IF(AND(ISNUMBER(OFFSET('Water Data'!$E$6,0,10*ROW('Water Data'!E34))),'Data Summary'!BW40="Yes"),OFFSET('Water Data'!$E$6,0,10*ROW('Water Data'!E34)),NA())</f>
        <v>#N/A</v>
      </c>
      <c r="I40" s="88" t="e">
        <f ca="true">+IF(AND(ISNUMBER(OFFSET('Water Data'!$E$9,0,10*ROW('Water Data'!E34))),'Data Summary'!BX40="Yes"),OFFSET('Water Data'!$E$9,0,10*ROW('Water Data'!E34)),NA())</f>
        <v>#N/A</v>
      </c>
      <c r="J40" s="88" t="e">
        <f ca="true">+IF(AND(ISNUMBER(OFFSET('Water Data'!$F$4,0,10*ROW('Water Data'!F34))),'Data Summary'!BY40="Yes"),100-OFFSET('Water Data'!$F$4,0,10*ROW('Water Data'!F34)),NA())</f>
        <v>#N/A</v>
      </c>
      <c r="K40" s="88" t="e">
        <f ca="true">+IF(AND(ISNUMBER(OFFSET('Water Data'!$F$6,0,10*ROW('Water Data'!F34))),'Data Summary'!BZ40="Yes"),OFFSET('Water Data'!$F$6,0,10*ROW('Water Data'!F34)),NA())</f>
        <v>#N/A</v>
      </c>
      <c r="L40" s="88" t="e">
        <f ca="true">+IF(AND(ISNUMBER(OFFSET('Water Data'!$F$9,0,10*ROW('Water Data'!F34))),'Data Summary'!CA40="Yes"),OFFSET('Water Data'!$F$9,0,10*ROW('Water Data'!F34)),NA())</f>
        <v>#N/A</v>
      </c>
      <c r="M40" s="88" t="e">
        <f ca="true">+IF(AND(ISNUMBER(OFFSET('Water Data'!$G$4,0,10*ROW('Water Data'!G34))),'Data Summary'!CB40="Yes"),100-OFFSET('Water Data'!$G$4,0,10*ROW('Water Data'!G34)),NA())</f>
        <v>#N/A</v>
      </c>
      <c r="N40" s="88" t="e">
        <f ca="true">+IF(AND(ISNUMBER(OFFSET('Water Data'!$G$6,0,10*ROW('Water Data'!G34))),'Data Summary'!CC40="Yes"),OFFSET('Water Data'!$G$6,0,10*ROW('Water Data'!G34)),NA())</f>
        <v>#N/A</v>
      </c>
      <c r="O40" s="88" t="e">
        <f ca="true">+IF(AND(ISNUMBER(OFFSET('Water Data'!$G$9,0,10*ROW('Water Data'!G34))),'Data Summary'!CD40="Yes"),OFFSET('Water Data'!$G$9,0,10*ROW('Water Data'!G34)),NA())</f>
        <v>#N/A</v>
      </c>
      <c r="P40" s="88" t="e">
        <f ca="true">+IF(AND(ISNUMBER(OFFSET('Water Data'!$H$4,0,10*ROW('Water Data'!H34))),'Data Summary'!CE40="Yes"),100-OFFSET('Water Data'!$H$4,0,10*ROW('Water Data'!H34)),NA())</f>
        <v>#N/A</v>
      </c>
      <c r="Q40" s="88" t="e">
        <f ca="true">+IF(AND(ISNUMBER(OFFSET('Water Data'!$H$6,0,10*ROW('Water Data'!H34))),'Data Summary'!CF40="Yes"),OFFSET('Water Data'!$H$6,0,10*ROW('Water Data'!H34)),NA())</f>
        <v>#N/A</v>
      </c>
      <c r="R40" s="88" t="e">
        <f ca="true">+IF(AND(ISNUMBER(OFFSET('Water Data'!$H$9,0,10*ROW('Water Data'!H34))),'Data Summary'!CG40="Yes"),OFFSET('Water Data'!$H$9,0,10*ROW('Water Data'!H34)),NA())</f>
        <v>#N/A</v>
      </c>
      <c r="S40" s="88" t="e">
        <f ca="true">+IF(AND(ISNUMBER(OFFSET('Water Data'!$I$4,0,10*ROW('Water Data'!I34))),'Data Summary'!CH40="Yes"),100-OFFSET('Water Data'!$I$4,0,10*ROW('Water Data'!I34)),NA())</f>
        <v>#N/A</v>
      </c>
      <c r="T40" s="88" t="e">
        <f ca="true">+IF(AND(ISNUMBER(OFFSET('Water Data'!$I$6,0,10*ROW('Water Data'!I34))),'Data Summary'!CI40="Yes"),OFFSET('Water Data'!$I$6,0,10*ROW('Water Data'!I34)),NA())</f>
        <v>#N/A</v>
      </c>
      <c r="U40" s="88" t="e">
        <f ca="true">+IF(AND(ISNUMBER(OFFSET('Water Data'!$I$9,0,10*ROW('Water Data'!I34))),'Data Summary'!CJ40="Yes"),OFFSET('Water Data'!$I$9,0,10*ROW('Water Data'!I34)),NA())</f>
        <v>#N/A</v>
      </c>
      <c r="V40" s="89" t="e">
        <f ca="true">+IF(AND(ISNUMBER(OFFSET('Sanitation Data'!$D$4,0,10*ROW('Sanitation Data'!D34))),'Data Summary'!CK40="Yes"),100-OFFSET('Sanitation Data'!$D$4,0,10*ROW('Sanitation Data'!D34)),NA())</f>
        <v>#N/A</v>
      </c>
      <c r="W40" s="89" t="e">
        <f ca="true">+IF(AND(ISNUMBER(OFFSET('Sanitation Data'!$D$6,0,10*ROW('Sanitation Data'!D34))),'Data Summary'!CL40="Yes"),OFFSET('Sanitation Data'!$D$6,0,10*ROW('Sanitation Data'!D34)),NA())</f>
        <v>#N/A</v>
      </c>
      <c r="X40" s="89" t="e">
        <f ca="true">+IF(AND(ISNUMBER(OFFSET('Sanitation Data'!$D$10,0,10*ROW('Sanitation Data'!D34))),'Data Summary'!CM40="Yes"),OFFSET('Sanitation Data'!$D$10,0,10*ROW('Sanitation Data'!D34)),NA())</f>
        <v>#N/A</v>
      </c>
      <c r="Y40" s="89" t="e">
        <f ca="true">+IF(AND(ISNUMBER(OFFSET('Sanitation Data'!$D$11,0,10*ROW('Sanitation Data'!D34))),'Data Summary'!CN40="Yes"),OFFSET('Sanitation Data'!$D$11,0,10*ROW('Sanitation Data'!D34)),NA())</f>
        <v>#N/A</v>
      </c>
      <c r="Z40" s="89" t="e">
        <f ca="true">+IF(AND(ISNUMBER(OFFSET('Sanitation Data'!$D$12,0,10*ROW('Sanitation Data'!D34))),'Data Summary'!CO40="Yes"),OFFSET('Sanitation Data'!$D$12,0,10*ROW('Sanitation Data'!D34)),NA())</f>
        <v>#N/A</v>
      </c>
      <c r="AA40" s="89" t="e">
        <f ca="true">+IF(AND(ISNUMBER(OFFSET('Sanitation Data'!$E$4,0,10*ROW('Sanitation Data'!E34))),'Data Summary'!CP40="Yes"),100-OFFSET('Sanitation Data'!$E$4,0,10*ROW('Sanitation Data'!E34)),NA())</f>
        <v>#N/A</v>
      </c>
      <c r="AB40" s="89" t="e">
        <f ca="true">+IF(AND(ISNUMBER(OFFSET('Sanitation Data'!$E$6,0,10*ROW('Sanitation Data'!E34))),'Data Summary'!CQ40="Yes"),OFFSET('Sanitation Data'!$E$6,0,10*ROW('Sanitation Data'!E34)),NA())</f>
        <v>#N/A</v>
      </c>
      <c r="AC40" s="89" t="e">
        <f ca="true">+IF(AND(ISNUMBER(OFFSET('Sanitation Data'!$E$10,0,10*ROW('Sanitation Data'!E34))),'Data Summary'!CR40="Yes"),OFFSET('Sanitation Data'!$E$10,0,10*ROW('Sanitation Data'!E34)),NA())</f>
        <v>#N/A</v>
      </c>
      <c r="AD40" s="89" t="e">
        <f ca="true">+IF(AND(ISNUMBER(OFFSET('Sanitation Data'!$E$11,0,10*ROW('Sanitation Data'!E34))),'Data Summary'!CS40="Yes"),OFFSET('Sanitation Data'!$E$11,0,10*ROW('Sanitation Data'!E34)),NA())</f>
        <v>#N/A</v>
      </c>
      <c r="AE40" s="89" t="e">
        <f ca="true">+IF(AND(ISNUMBER(OFFSET('Sanitation Data'!$E$12,0,10*ROW('Sanitation Data'!E34))),'Data Summary'!CT40="Yes"),OFFSET('Sanitation Data'!$E$12,0,10*ROW('Sanitation Data'!E34)),NA())</f>
        <v>#N/A</v>
      </c>
      <c r="AF40" s="89" t="e">
        <f ca="true">+IF(AND(ISNUMBER(OFFSET('Sanitation Data'!$F$4,0,10*ROW('Sanitation Data'!F34))),'Data Summary'!CU40="Yes"),100-OFFSET('Sanitation Data'!$F$4,0,10*ROW('Sanitation Data'!F34)),NA())</f>
        <v>#N/A</v>
      </c>
      <c r="AG40" s="89" t="e">
        <f ca="true">+IF(AND(ISNUMBER(OFFSET('Sanitation Data'!$F$6,0,10*ROW('Sanitation Data'!F34))),'Data Summary'!CV40="Yes"),OFFSET('Sanitation Data'!$F$6,0,10*ROW('Sanitation Data'!F34)),NA())</f>
        <v>#N/A</v>
      </c>
      <c r="AH40" s="89" t="e">
        <f ca="true">+IF(AND(ISNUMBER(OFFSET('Sanitation Data'!$F$10,0,10*ROW('Sanitation Data'!F34))),'Data Summary'!CW40="Yes"),OFFSET('Sanitation Data'!$F$10,0,10*ROW('Sanitation Data'!F34)),NA())</f>
        <v>#N/A</v>
      </c>
      <c r="AI40" s="89" t="e">
        <f ca="true">+IF(AND(ISNUMBER(OFFSET('Sanitation Data'!$F$11,0,10*ROW('Sanitation Data'!F34))),'Data Summary'!CX40="Yes"),OFFSET('Sanitation Data'!$F$11,0,10*ROW('Sanitation Data'!F34)),NA())</f>
        <v>#N/A</v>
      </c>
      <c r="AJ40" s="89" t="e">
        <f ca="true">+IF(AND(ISNUMBER(OFFSET('Sanitation Data'!$F$12,0,10*ROW('Sanitation Data'!F34))),'Data Summary'!CY40="Yes"),OFFSET('Sanitation Data'!$F$12,0,10*ROW('Sanitation Data'!F34)),NA())</f>
        <v>#N/A</v>
      </c>
      <c r="AK40" s="89" t="e">
        <f ca="true">+IF(AND(ISNUMBER(OFFSET('Sanitation Data'!$G$4,0,10*ROW('Sanitation Data'!G34))),'Data Summary'!CZ40="Yes"),100-OFFSET('Sanitation Data'!$G$4,0,10*ROW('Sanitation Data'!G34)),NA())</f>
        <v>#N/A</v>
      </c>
      <c r="AL40" s="89" t="e">
        <f ca="true">+IF(AND(ISNUMBER(OFFSET('Sanitation Data'!$G$6,0,10*ROW('Sanitation Data'!G34))),'Data Summary'!DA40="Yes"),OFFSET('Sanitation Data'!$G$6,0,10*ROW('Sanitation Data'!G34)),NA())</f>
        <v>#N/A</v>
      </c>
      <c r="AM40" s="89" t="e">
        <f ca="true">+IF(AND(ISNUMBER(OFFSET('Sanitation Data'!$G$10,0,10*ROW('Sanitation Data'!G34))),'Data Summary'!DB40="Yes"),OFFSET('Sanitation Data'!$G$10,0,10*ROW('Sanitation Data'!G34)),NA())</f>
        <v>#N/A</v>
      </c>
      <c r="AN40" s="89" t="e">
        <f ca="true">+IF(AND(ISNUMBER(OFFSET('Sanitation Data'!$G$11,0,10*ROW('Sanitation Data'!G34))),'Data Summary'!DC40="Yes"),OFFSET('Sanitation Data'!$G$11,0,10*ROW('Sanitation Data'!G34)),NA())</f>
        <v>#N/A</v>
      </c>
      <c r="AO40" s="89" t="e">
        <f ca="true">+IF(AND(ISNUMBER(OFFSET('Sanitation Data'!$G$12,0,10*ROW('Sanitation Data'!G34))),'Data Summary'!DD40="Yes"),OFFSET('Sanitation Data'!$G$12,0,10*ROW('Sanitation Data'!G34)),NA())</f>
        <v>#N/A</v>
      </c>
      <c r="AP40" s="89" t="e">
        <f ca="true">+IF(AND(ISNUMBER(OFFSET('Sanitation Data'!$H$4,0,10*ROW('Sanitation Data'!H34))),'Data Summary'!DE40="Yes"),100-OFFSET('Sanitation Data'!$H$4,0,10*ROW('Sanitation Data'!H34)),NA())</f>
        <v>#N/A</v>
      </c>
      <c r="AQ40" s="89" t="e">
        <f ca="true">+IF(AND(ISNUMBER(OFFSET('Sanitation Data'!$H$6,0,10*ROW('Sanitation Data'!H34))),'Data Summary'!DF40="Yes"),OFFSET('Sanitation Data'!$H$6,0,10*ROW('Sanitation Data'!H34)),NA())</f>
        <v>#N/A</v>
      </c>
      <c r="AR40" s="89" t="e">
        <f ca="true">+IF(AND(ISNUMBER(OFFSET('Sanitation Data'!$H$10,0,10*ROW('Sanitation Data'!H34))),'Data Summary'!DG40="Yes"),OFFSET('Sanitation Data'!$H$10,0,10*ROW('Sanitation Data'!H34)),NA())</f>
        <v>#N/A</v>
      </c>
      <c r="AS40" s="89" t="e">
        <f ca="true">+IF(AND(ISNUMBER(OFFSET('Sanitation Data'!$H$11,0,10*ROW('Sanitation Data'!H34))),'Data Summary'!DH40="Yes"),OFFSET('Sanitation Data'!$H$11,0,10*ROW('Sanitation Data'!H34)),NA())</f>
        <v>#N/A</v>
      </c>
      <c r="AT40" s="89" t="e">
        <f ca="true">+IF(AND(ISNUMBER(OFFSET('Sanitation Data'!$H$12,0,10*ROW('Sanitation Data'!H34))),'Data Summary'!DI40="Yes"),OFFSET('Sanitation Data'!$H$12,0,10*ROW('Sanitation Data'!H34)),NA())</f>
        <v>#N/A</v>
      </c>
      <c r="AU40" s="89" t="e">
        <f ca="true">+IF(AND(ISNUMBER(OFFSET('Sanitation Data'!$I$4,0,10*ROW('Sanitation Data'!I34))),'Data Summary'!DJ40="Yes"),100-OFFSET('Sanitation Data'!$I$4,0,10*ROW('Sanitation Data'!I34)),NA())</f>
        <v>#N/A</v>
      </c>
      <c r="AV40" s="89" t="e">
        <f ca="true">+IF(AND(ISNUMBER(OFFSET('Sanitation Data'!$I$6,0,10*ROW('Sanitation Data'!I34))),'Data Summary'!DK40="Yes"),OFFSET('Sanitation Data'!$I$6,0,10*ROW('Sanitation Data'!I34)),NA())</f>
        <v>#N/A</v>
      </c>
      <c r="AW40" s="89" t="e">
        <f ca="true">+IF(AND(ISNUMBER(OFFSET('Sanitation Data'!$I$10,0,10*ROW('Sanitation Data'!I34))),'Data Summary'!DL40="Yes"),OFFSET('Sanitation Data'!$I$10,0,10*ROW('Sanitation Data'!I34)),NA())</f>
        <v>#N/A</v>
      </c>
      <c r="AX40" s="89" t="e">
        <f ca="true">+IF(AND(ISNUMBER(OFFSET('Sanitation Data'!$I$11,0,10*ROW('Sanitation Data'!I34))),'Data Summary'!DM40="Yes"),OFFSET('Sanitation Data'!$I$11,0,10*ROW('Sanitation Data'!I34)),NA())</f>
        <v>#N/A</v>
      </c>
      <c r="AY40" s="89" t="e">
        <f ca="true">+IF(AND(ISNUMBER(OFFSET('Sanitation Data'!$I$12,0,10*ROW('Sanitation Data'!I34))),'Data Summary'!DN40="Yes"),OFFSET('Sanitation Data'!$I$12,0,10*ROW('Sanitation Data'!I34)),NA())</f>
        <v>#N/A</v>
      </c>
      <c r="AZ40" s="90" t="e">
        <f ca="true">+IF(AND(ISNUMBER(OFFSET('Hygiene Data'!$D$5,0,10*ROW('Hygiene Data'!D34))),'Data Summary'!DO40="Yes"),OFFSET('Hygiene Data'!$D$5,0,10*ROW('Hygiene Data'!D34)),NA())</f>
        <v>#N/A</v>
      </c>
      <c r="BA40" s="90" t="e">
        <f ca="true">+IF(AND(ISNUMBER(OFFSET('Hygiene Data'!$D$7,0,10*ROW('Hygiene Data'!D34))),'Data Summary'!DP40="Yes"),OFFSET('Hygiene Data'!$D$7,0,10*ROW('Hygiene Data'!D34)),NA())</f>
        <v>#N/A</v>
      </c>
      <c r="BB40" s="90" t="e">
        <f ca="true">+IF(AND(ISNUMBER(OFFSET('Hygiene Data'!$D$9,0,10*ROW('Hygiene Data'!D34))),'Data Summary'!DQ40="Yes"),OFFSET('Hygiene Data'!$D$9,0,10*ROW('Hygiene Data'!D34)),NA())</f>
        <v>#N/A</v>
      </c>
      <c r="BC40" s="90" t="e">
        <f ca="true">+IF(AND(ISNUMBER(OFFSET('Hygiene Data'!$E$5,0,10*ROW('Hygiene Data'!E34))),'Data Summary'!DR40="Yes"),OFFSET('Hygiene Data'!$E$5,0,10*ROW('Hygiene Data'!E34)),NA())</f>
        <v>#N/A</v>
      </c>
      <c r="BD40" s="90" t="e">
        <f ca="true">+IF(AND(ISNUMBER(OFFSET('Hygiene Data'!$E$7,0,10*ROW('Hygiene Data'!E34))),'Data Summary'!DS40="Yes"),OFFSET('Hygiene Data'!$E$7,0,10*ROW('Hygiene Data'!E34)),NA())</f>
        <v>#N/A</v>
      </c>
      <c r="BE40" s="90" t="e">
        <f ca="true">+IF(AND(ISNUMBER(OFFSET('Hygiene Data'!$E$9,0,10*ROW('Hygiene Data'!E34))),'Data Summary'!DT40="Yes"),OFFSET('Hygiene Data'!$E$9,0,10*ROW('Hygiene Data'!E34)),NA())</f>
        <v>#N/A</v>
      </c>
      <c r="BF40" s="90" t="e">
        <f ca="true">+IF(AND(ISNUMBER(OFFSET('Hygiene Data'!$F$5,0,10*ROW('Hygiene Data'!F34))),'Data Summary'!DU40="Yes"),OFFSET('Hygiene Data'!$F$5,0,10*ROW('Hygiene Data'!F34)),NA())</f>
        <v>#N/A</v>
      </c>
      <c r="BG40" s="90" t="e">
        <f ca="true">+IF(AND(ISNUMBER(OFFSET('Hygiene Data'!$F$7,0,10*ROW('Hygiene Data'!F34))),'Data Summary'!DV40="Yes"),OFFSET('Hygiene Data'!$F$7,0,10*ROW('Hygiene Data'!F34)),NA())</f>
        <v>#N/A</v>
      </c>
      <c r="BH40" s="90" t="e">
        <f ca="true">+IF(AND(ISNUMBER(OFFSET('Hygiene Data'!$F$9,0,10*ROW('Hygiene Data'!F34))),'Data Summary'!DW40="Yes"),OFFSET('Hygiene Data'!$F$9,0,10*ROW('Hygiene Data'!F34)),NA())</f>
        <v>#N/A</v>
      </c>
      <c r="BI40" s="90" t="e">
        <f ca="true">+IF(AND(ISNUMBER(OFFSET('Hygiene Data'!$G$5,0,10*ROW('Hygiene Data'!G34))),'Data Summary'!DX40="Yes"),OFFSET('Hygiene Data'!$G$5,0,10*ROW('Hygiene Data'!G34)),NA())</f>
        <v>#N/A</v>
      </c>
      <c r="BJ40" s="90" t="e">
        <f ca="true">+IF(AND(ISNUMBER(OFFSET('Hygiene Data'!$G$7,0,10*ROW('Hygiene Data'!G34))),'Data Summary'!DY40="Yes"),OFFSET('Hygiene Data'!$G$7,0,10*ROW('Hygiene Data'!G34)),NA())</f>
        <v>#N/A</v>
      </c>
      <c r="BK40" s="90" t="e">
        <f ca="true">+IF(AND(ISNUMBER(OFFSET('Hygiene Data'!$G$9,0,10*ROW('Hygiene Data'!G34))),'Data Summary'!DZ40="Yes"),OFFSET('Hygiene Data'!$G$9,0,10*ROW('Hygiene Data'!G34)),NA())</f>
        <v>#N/A</v>
      </c>
      <c r="BL40" s="90" t="e">
        <f ca="true">+IF(AND(ISNUMBER(OFFSET('Hygiene Data'!$H$5,0,10*ROW('Hygiene Data'!H34))),'Data Summary'!EA40="Yes"),OFFSET('Hygiene Data'!$H$5,0,10*ROW('Hygiene Data'!H34)),NA())</f>
        <v>#N/A</v>
      </c>
      <c r="BM40" s="90" t="e">
        <f ca="true">+IF(AND(ISNUMBER(OFFSET('Hygiene Data'!$H$7,0,10*ROW('Hygiene Data'!H34))),'Data Summary'!EB40="Yes"),OFFSET('Hygiene Data'!$H$7,0,10*ROW('Hygiene Data'!H34)),NA())</f>
        <v>#N/A</v>
      </c>
      <c r="BN40" s="90" t="e">
        <f ca="true">+IF(AND(ISNUMBER(OFFSET('Hygiene Data'!$H$9,0,10*ROW('Hygiene Data'!H34))),'Data Summary'!EC40="Yes"),OFFSET('Hygiene Data'!$H$9,0,10*ROW('Hygiene Data'!H34)),NA())</f>
        <v>#N/A</v>
      </c>
      <c r="BO40" s="90" t="e">
        <f ca="true">+IF(AND(ISNUMBER(OFFSET('Hygiene Data'!$I$5,0,10*ROW('Hygiene Data'!I34))),'Data Summary'!ED40="Yes"),OFFSET('Hygiene Data'!$I$5,0,10*ROW('Hygiene Data'!I34)),NA())</f>
        <v>#N/A</v>
      </c>
      <c r="BP40" s="90" t="e">
        <f ca="true">+IF(AND(ISNUMBER(OFFSET('Hygiene Data'!$I$7,0,10*ROW('Hygiene Data'!I34))),'Data Summary'!EE40="Yes"),OFFSET('Hygiene Data'!$I$7,0,10*ROW('Hygiene Data'!I34)),NA())</f>
        <v>#N/A</v>
      </c>
      <c r="BQ40" s="90" t="e">
        <f ca="true">+IF(AND(ISNUMBER(OFFSET('Hygiene Data'!$I$9,0,10*ROW('Hygiene Data'!I34))),'Data Summary'!EF40="Yes"),OFFSET('Hygiene Data'!$I$9,0,10*ROW('Hygiene Data'!I34)),NA())</f>
        <v>#N/A</v>
      </c>
    </row>
    <row xmlns:x14ac="http://schemas.microsoft.com/office/spreadsheetml/2009/9/ac" r="41" x14ac:dyDescent="0.2">
      <c r="A41" s="324" t="e">
        <f ca="true">+RIGHT('Data Summary'!A41,LEN('Data Summary'!A41)-9)</f>
        <v>#VALUE!</v>
      </c>
      <c r="B41" s="32" t="str">
        <f ca="true">+IF(ISTEXT('Data Summary'!B41),'Data Summary'!B41,"")</f>
        <v/>
      </c>
      <c r="C41" s="323" t="e">
        <f ca="true">+VALUE('Data Summary'!C41)</f>
        <v>#VALUE!</v>
      </c>
      <c r="D41" s="88" t="e">
        <f ca="true">+IF(AND(ISNUMBER(OFFSET('Water Data'!$D$4,0,10*ROW('Water Data'!D35))),'Data Summary'!BS41="Yes"),100-OFFSET('Water Data'!$D$4,0,10*ROW('Water Data'!D35)),NA())</f>
        <v>#N/A</v>
      </c>
      <c r="E41" s="88" t="e">
        <f ca="true">+IF(AND(ISNUMBER(OFFSET('Water Data'!$D$6,0,10*ROW('Water Data'!D35))),'Data Summary'!BT41="Yes"),OFFSET('Water Data'!$D$6,0,10*ROW('Water Data'!D35)),NA())</f>
        <v>#N/A</v>
      </c>
      <c r="F41" s="88" t="e">
        <f ca="true">+IF(AND(ISNUMBER(OFFSET('Water Data'!$D$9,0,10*ROW('Water Data'!D35))),'Data Summary'!BU41="Yes"),OFFSET('Water Data'!$D$9,0,10*ROW('Water Data'!D35)),NA())</f>
        <v>#N/A</v>
      </c>
      <c r="G41" s="88" t="e">
        <f ca="true">+IF(AND(ISNUMBER(OFFSET('Water Data'!$E$4,0,10*ROW('Water Data'!E35))),'Data Summary'!BV41="Yes"),100-OFFSET('Water Data'!$E$4,0,10*ROW('Water Data'!E35)),NA())</f>
        <v>#N/A</v>
      </c>
      <c r="H41" s="88" t="e">
        <f ca="true">+IF(AND(ISNUMBER(OFFSET('Water Data'!$E$6,0,10*ROW('Water Data'!E35))),'Data Summary'!BW41="Yes"),OFFSET('Water Data'!$E$6,0,10*ROW('Water Data'!E35)),NA())</f>
        <v>#N/A</v>
      </c>
      <c r="I41" s="88" t="e">
        <f ca="true">+IF(AND(ISNUMBER(OFFSET('Water Data'!$E$9,0,10*ROW('Water Data'!E35))),'Data Summary'!BX41="Yes"),OFFSET('Water Data'!$E$9,0,10*ROW('Water Data'!E35)),NA())</f>
        <v>#N/A</v>
      </c>
      <c r="J41" s="88" t="e">
        <f ca="true">+IF(AND(ISNUMBER(OFFSET('Water Data'!$F$4,0,10*ROW('Water Data'!F35))),'Data Summary'!BY41="Yes"),100-OFFSET('Water Data'!$F$4,0,10*ROW('Water Data'!F35)),NA())</f>
        <v>#N/A</v>
      </c>
      <c r="K41" s="88" t="e">
        <f ca="true">+IF(AND(ISNUMBER(OFFSET('Water Data'!$F$6,0,10*ROW('Water Data'!F35))),'Data Summary'!BZ41="Yes"),OFFSET('Water Data'!$F$6,0,10*ROW('Water Data'!F35)),NA())</f>
        <v>#N/A</v>
      </c>
      <c r="L41" s="88" t="e">
        <f ca="true">+IF(AND(ISNUMBER(OFFSET('Water Data'!$F$9,0,10*ROW('Water Data'!F35))),'Data Summary'!CA41="Yes"),OFFSET('Water Data'!$F$9,0,10*ROW('Water Data'!F35)),NA())</f>
        <v>#N/A</v>
      </c>
      <c r="M41" s="88" t="e">
        <f ca="true">+IF(AND(ISNUMBER(OFFSET('Water Data'!$G$4,0,10*ROW('Water Data'!G35))),'Data Summary'!CB41="Yes"),100-OFFSET('Water Data'!$G$4,0,10*ROW('Water Data'!G35)),NA())</f>
        <v>#N/A</v>
      </c>
      <c r="N41" s="88" t="e">
        <f ca="true">+IF(AND(ISNUMBER(OFFSET('Water Data'!$G$6,0,10*ROW('Water Data'!G35))),'Data Summary'!CC41="Yes"),OFFSET('Water Data'!$G$6,0,10*ROW('Water Data'!G35)),NA())</f>
        <v>#N/A</v>
      </c>
      <c r="O41" s="88" t="e">
        <f ca="true">+IF(AND(ISNUMBER(OFFSET('Water Data'!$G$9,0,10*ROW('Water Data'!G35))),'Data Summary'!CD41="Yes"),OFFSET('Water Data'!$G$9,0,10*ROW('Water Data'!G35)),NA())</f>
        <v>#N/A</v>
      </c>
      <c r="P41" s="88" t="e">
        <f ca="true">+IF(AND(ISNUMBER(OFFSET('Water Data'!$H$4,0,10*ROW('Water Data'!H35))),'Data Summary'!CE41="Yes"),100-OFFSET('Water Data'!$H$4,0,10*ROW('Water Data'!H35)),NA())</f>
        <v>#N/A</v>
      </c>
      <c r="Q41" s="88" t="e">
        <f ca="true">+IF(AND(ISNUMBER(OFFSET('Water Data'!$H$6,0,10*ROW('Water Data'!H35))),'Data Summary'!CF41="Yes"),OFFSET('Water Data'!$H$6,0,10*ROW('Water Data'!H35)),NA())</f>
        <v>#N/A</v>
      </c>
      <c r="R41" s="88" t="e">
        <f ca="true">+IF(AND(ISNUMBER(OFFSET('Water Data'!$H$9,0,10*ROW('Water Data'!H35))),'Data Summary'!CG41="Yes"),OFFSET('Water Data'!$H$9,0,10*ROW('Water Data'!H35)),NA())</f>
        <v>#N/A</v>
      </c>
      <c r="S41" s="88" t="e">
        <f ca="true">+IF(AND(ISNUMBER(OFFSET('Water Data'!$I$4,0,10*ROW('Water Data'!I35))),'Data Summary'!CH41="Yes"),100-OFFSET('Water Data'!$I$4,0,10*ROW('Water Data'!I35)),NA())</f>
        <v>#N/A</v>
      </c>
      <c r="T41" s="88" t="e">
        <f ca="true">+IF(AND(ISNUMBER(OFFSET('Water Data'!$I$6,0,10*ROW('Water Data'!I35))),'Data Summary'!CI41="Yes"),OFFSET('Water Data'!$I$6,0,10*ROW('Water Data'!I35)),NA())</f>
        <v>#N/A</v>
      </c>
      <c r="U41" s="88" t="e">
        <f ca="true">+IF(AND(ISNUMBER(OFFSET('Water Data'!$I$9,0,10*ROW('Water Data'!I35))),'Data Summary'!CJ41="Yes"),OFFSET('Water Data'!$I$9,0,10*ROW('Water Data'!I35)),NA())</f>
        <v>#N/A</v>
      </c>
      <c r="V41" s="89" t="e">
        <f ca="true">+IF(AND(ISNUMBER(OFFSET('Sanitation Data'!$D$4,0,10*ROW('Sanitation Data'!D35))),'Data Summary'!CK41="Yes"),100-OFFSET('Sanitation Data'!$D$4,0,10*ROW('Sanitation Data'!D35)),NA())</f>
        <v>#N/A</v>
      </c>
      <c r="W41" s="89" t="e">
        <f ca="true">+IF(AND(ISNUMBER(OFFSET('Sanitation Data'!$D$6,0,10*ROW('Sanitation Data'!D35))),'Data Summary'!CL41="Yes"),OFFSET('Sanitation Data'!$D$6,0,10*ROW('Sanitation Data'!D35)),NA())</f>
        <v>#N/A</v>
      </c>
      <c r="X41" s="89" t="e">
        <f ca="true">+IF(AND(ISNUMBER(OFFSET('Sanitation Data'!$D$10,0,10*ROW('Sanitation Data'!D35))),'Data Summary'!CM41="Yes"),OFFSET('Sanitation Data'!$D$10,0,10*ROW('Sanitation Data'!D35)),NA())</f>
        <v>#N/A</v>
      </c>
      <c r="Y41" s="89" t="e">
        <f ca="true">+IF(AND(ISNUMBER(OFFSET('Sanitation Data'!$D$11,0,10*ROW('Sanitation Data'!D35))),'Data Summary'!CN41="Yes"),OFFSET('Sanitation Data'!$D$11,0,10*ROW('Sanitation Data'!D35)),NA())</f>
        <v>#N/A</v>
      </c>
      <c r="Z41" s="89" t="e">
        <f ca="true">+IF(AND(ISNUMBER(OFFSET('Sanitation Data'!$D$12,0,10*ROW('Sanitation Data'!D35))),'Data Summary'!CO41="Yes"),OFFSET('Sanitation Data'!$D$12,0,10*ROW('Sanitation Data'!D35)),NA())</f>
        <v>#N/A</v>
      </c>
      <c r="AA41" s="89" t="e">
        <f ca="true">+IF(AND(ISNUMBER(OFFSET('Sanitation Data'!$E$4,0,10*ROW('Sanitation Data'!E35))),'Data Summary'!CP41="Yes"),100-OFFSET('Sanitation Data'!$E$4,0,10*ROW('Sanitation Data'!E35)),NA())</f>
        <v>#N/A</v>
      </c>
      <c r="AB41" s="89" t="e">
        <f ca="true">+IF(AND(ISNUMBER(OFFSET('Sanitation Data'!$E$6,0,10*ROW('Sanitation Data'!E35))),'Data Summary'!CQ41="Yes"),OFFSET('Sanitation Data'!$E$6,0,10*ROW('Sanitation Data'!E35)),NA())</f>
        <v>#N/A</v>
      </c>
      <c r="AC41" s="89" t="e">
        <f ca="true">+IF(AND(ISNUMBER(OFFSET('Sanitation Data'!$E$10,0,10*ROW('Sanitation Data'!E35))),'Data Summary'!CR41="Yes"),OFFSET('Sanitation Data'!$E$10,0,10*ROW('Sanitation Data'!E35)),NA())</f>
        <v>#N/A</v>
      </c>
      <c r="AD41" s="89" t="e">
        <f ca="true">+IF(AND(ISNUMBER(OFFSET('Sanitation Data'!$E$11,0,10*ROW('Sanitation Data'!E35))),'Data Summary'!CS41="Yes"),OFFSET('Sanitation Data'!$E$11,0,10*ROW('Sanitation Data'!E35)),NA())</f>
        <v>#N/A</v>
      </c>
      <c r="AE41" s="89" t="e">
        <f ca="true">+IF(AND(ISNUMBER(OFFSET('Sanitation Data'!$E$12,0,10*ROW('Sanitation Data'!E35))),'Data Summary'!CT41="Yes"),OFFSET('Sanitation Data'!$E$12,0,10*ROW('Sanitation Data'!E35)),NA())</f>
        <v>#N/A</v>
      </c>
      <c r="AF41" s="89" t="e">
        <f ca="true">+IF(AND(ISNUMBER(OFFSET('Sanitation Data'!$F$4,0,10*ROW('Sanitation Data'!F35))),'Data Summary'!CU41="Yes"),100-OFFSET('Sanitation Data'!$F$4,0,10*ROW('Sanitation Data'!F35)),NA())</f>
        <v>#N/A</v>
      </c>
      <c r="AG41" s="89" t="e">
        <f ca="true">+IF(AND(ISNUMBER(OFFSET('Sanitation Data'!$F$6,0,10*ROW('Sanitation Data'!F35))),'Data Summary'!CV41="Yes"),OFFSET('Sanitation Data'!$F$6,0,10*ROW('Sanitation Data'!F35)),NA())</f>
        <v>#N/A</v>
      </c>
      <c r="AH41" s="89" t="e">
        <f ca="true">+IF(AND(ISNUMBER(OFFSET('Sanitation Data'!$F$10,0,10*ROW('Sanitation Data'!F35))),'Data Summary'!CW41="Yes"),OFFSET('Sanitation Data'!$F$10,0,10*ROW('Sanitation Data'!F35)),NA())</f>
        <v>#N/A</v>
      </c>
      <c r="AI41" s="89" t="e">
        <f ca="true">+IF(AND(ISNUMBER(OFFSET('Sanitation Data'!$F$11,0,10*ROW('Sanitation Data'!F35))),'Data Summary'!CX41="Yes"),OFFSET('Sanitation Data'!$F$11,0,10*ROW('Sanitation Data'!F35)),NA())</f>
        <v>#N/A</v>
      </c>
      <c r="AJ41" s="89" t="e">
        <f ca="true">+IF(AND(ISNUMBER(OFFSET('Sanitation Data'!$F$12,0,10*ROW('Sanitation Data'!F35))),'Data Summary'!CY41="Yes"),OFFSET('Sanitation Data'!$F$12,0,10*ROW('Sanitation Data'!F35)),NA())</f>
        <v>#N/A</v>
      </c>
      <c r="AK41" s="89" t="e">
        <f ca="true">+IF(AND(ISNUMBER(OFFSET('Sanitation Data'!$G$4,0,10*ROW('Sanitation Data'!G35))),'Data Summary'!CZ41="Yes"),100-OFFSET('Sanitation Data'!$G$4,0,10*ROW('Sanitation Data'!G35)),NA())</f>
        <v>#N/A</v>
      </c>
      <c r="AL41" s="89" t="e">
        <f ca="true">+IF(AND(ISNUMBER(OFFSET('Sanitation Data'!$G$6,0,10*ROW('Sanitation Data'!G35))),'Data Summary'!DA41="Yes"),OFFSET('Sanitation Data'!$G$6,0,10*ROW('Sanitation Data'!G35)),NA())</f>
        <v>#N/A</v>
      </c>
      <c r="AM41" s="89" t="e">
        <f ca="true">+IF(AND(ISNUMBER(OFFSET('Sanitation Data'!$G$10,0,10*ROW('Sanitation Data'!G35))),'Data Summary'!DB41="Yes"),OFFSET('Sanitation Data'!$G$10,0,10*ROW('Sanitation Data'!G35)),NA())</f>
        <v>#N/A</v>
      </c>
      <c r="AN41" s="89" t="e">
        <f ca="true">+IF(AND(ISNUMBER(OFFSET('Sanitation Data'!$G$11,0,10*ROW('Sanitation Data'!G35))),'Data Summary'!DC41="Yes"),OFFSET('Sanitation Data'!$G$11,0,10*ROW('Sanitation Data'!G35)),NA())</f>
        <v>#N/A</v>
      </c>
      <c r="AO41" s="89" t="e">
        <f ca="true">+IF(AND(ISNUMBER(OFFSET('Sanitation Data'!$G$12,0,10*ROW('Sanitation Data'!G35))),'Data Summary'!DD41="Yes"),OFFSET('Sanitation Data'!$G$12,0,10*ROW('Sanitation Data'!G35)),NA())</f>
        <v>#N/A</v>
      </c>
      <c r="AP41" s="89" t="e">
        <f ca="true">+IF(AND(ISNUMBER(OFFSET('Sanitation Data'!$H$4,0,10*ROW('Sanitation Data'!H35))),'Data Summary'!DE41="Yes"),100-OFFSET('Sanitation Data'!$H$4,0,10*ROW('Sanitation Data'!H35)),NA())</f>
        <v>#N/A</v>
      </c>
      <c r="AQ41" s="89" t="e">
        <f ca="true">+IF(AND(ISNUMBER(OFFSET('Sanitation Data'!$H$6,0,10*ROW('Sanitation Data'!H35))),'Data Summary'!DF41="Yes"),OFFSET('Sanitation Data'!$H$6,0,10*ROW('Sanitation Data'!H35)),NA())</f>
        <v>#N/A</v>
      </c>
      <c r="AR41" s="89" t="e">
        <f ca="true">+IF(AND(ISNUMBER(OFFSET('Sanitation Data'!$H$10,0,10*ROW('Sanitation Data'!H35))),'Data Summary'!DG41="Yes"),OFFSET('Sanitation Data'!$H$10,0,10*ROW('Sanitation Data'!H35)),NA())</f>
        <v>#N/A</v>
      </c>
      <c r="AS41" s="89" t="e">
        <f ca="true">+IF(AND(ISNUMBER(OFFSET('Sanitation Data'!$H$11,0,10*ROW('Sanitation Data'!H35))),'Data Summary'!DH41="Yes"),OFFSET('Sanitation Data'!$H$11,0,10*ROW('Sanitation Data'!H35)),NA())</f>
        <v>#N/A</v>
      </c>
      <c r="AT41" s="89" t="e">
        <f ca="true">+IF(AND(ISNUMBER(OFFSET('Sanitation Data'!$H$12,0,10*ROW('Sanitation Data'!H35))),'Data Summary'!DI41="Yes"),OFFSET('Sanitation Data'!$H$12,0,10*ROW('Sanitation Data'!H35)),NA())</f>
        <v>#N/A</v>
      </c>
      <c r="AU41" s="89" t="e">
        <f ca="true">+IF(AND(ISNUMBER(OFFSET('Sanitation Data'!$I$4,0,10*ROW('Sanitation Data'!I35))),'Data Summary'!DJ41="Yes"),100-OFFSET('Sanitation Data'!$I$4,0,10*ROW('Sanitation Data'!I35)),NA())</f>
        <v>#N/A</v>
      </c>
      <c r="AV41" s="89" t="e">
        <f ca="true">+IF(AND(ISNUMBER(OFFSET('Sanitation Data'!$I$6,0,10*ROW('Sanitation Data'!I35))),'Data Summary'!DK41="Yes"),OFFSET('Sanitation Data'!$I$6,0,10*ROW('Sanitation Data'!I35)),NA())</f>
        <v>#N/A</v>
      </c>
      <c r="AW41" s="89" t="e">
        <f ca="true">+IF(AND(ISNUMBER(OFFSET('Sanitation Data'!$I$10,0,10*ROW('Sanitation Data'!I35))),'Data Summary'!DL41="Yes"),OFFSET('Sanitation Data'!$I$10,0,10*ROW('Sanitation Data'!I35)),NA())</f>
        <v>#N/A</v>
      </c>
      <c r="AX41" s="89" t="e">
        <f ca="true">+IF(AND(ISNUMBER(OFFSET('Sanitation Data'!$I$11,0,10*ROW('Sanitation Data'!I35))),'Data Summary'!DM41="Yes"),OFFSET('Sanitation Data'!$I$11,0,10*ROW('Sanitation Data'!I35)),NA())</f>
        <v>#N/A</v>
      </c>
      <c r="AY41" s="89" t="e">
        <f ca="true">+IF(AND(ISNUMBER(OFFSET('Sanitation Data'!$I$12,0,10*ROW('Sanitation Data'!I35))),'Data Summary'!DN41="Yes"),OFFSET('Sanitation Data'!$I$12,0,10*ROW('Sanitation Data'!I35)),NA())</f>
        <v>#N/A</v>
      </c>
      <c r="AZ41" s="90" t="e">
        <f ca="true">+IF(AND(ISNUMBER(OFFSET('Hygiene Data'!$D$5,0,10*ROW('Hygiene Data'!D35))),'Data Summary'!DO41="Yes"),OFFSET('Hygiene Data'!$D$5,0,10*ROW('Hygiene Data'!D35)),NA())</f>
        <v>#N/A</v>
      </c>
      <c r="BA41" s="90" t="e">
        <f ca="true">+IF(AND(ISNUMBER(OFFSET('Hygiene Data'!$D$7,0,10*ROW('Hygiene Data'!D35))),'Data Summary'!DP41="Yes"),OFFSET('Hygiene Data'!$D$7,0,10*ROW('Hygiene Data'!D35)),NA())</f>
        <v>#N/A</v>
      </c>
      <c r="BB41" s="90" t="e">
        <f ca="true">+IF(AND(ISNUMBER(OFFSET('Hygiene Data'!$D$9,0,10*ROW('Hygiene Data'!D35))),'Data Summary'!DQ41="Yes"),OFFSET('Hygiene Data'!$D$9,0,10*ROW('Hygiene Data'!D35)),NA())</f>
        <v>#N/A</v>
      </c>
      <c r="BC41" s="90" t="e">
        <f ca="true">+IF(AND(ISNUMBER(OFFSET('Hygiene Data'!$E$5,0,10*ROW('Hygiene Data'!E35))),'Data Summary'!DR41="Yes"),OFFSET('Hygiene Data'!$E$5,0,10*ROW('Hygiene Data'!E35)),NA())</f>
        <v>#N/A</v>
      </c>
      <c r="BD41" s="90" t="e">
        <f ca="true">+IF(AND(ISNUMBER(OFFSET('Hygiene Data'!$E$7,0,10*ROW('Hygiene Data'!E35))),'Data Summary'!DS41="Yes"),OFFSET('Hygiene Data'!$E$7,0,10*ROW('Hygiene Data'!E35)),NA())</f>
        <v>#N/A</v>
      </c>
      <c r="BE41" s="90" t="e">
        <f ca="true">+IF(AND(ISNUMBER(OFFSET('Hygiene Data'!$E$9,0,10*ROW('Hygiene Data'!E35))),'Data Summary'!DT41="Yes"),OFFSET('Hygiene Data'!$E$9,0,10*ROW('Hygiene Data'!E35)),NA())</f>
        <v>#N/A</v>
      </c>
      <c r="BF41" s="90" t="e">
        <f ca="true">+IF(AND(ISNUMBER(OFFSET('Hygiene Data'!$F$5,0,10*ROW('Hygiene Data'!F35))),'Data Summary'!DU41="Yes"),OFFSET('Hygiene Data'!$F$5,0,10*ROW('Hygiene Data'!F35)),NA())</f>
        <v>#N/A</v>
      </c>
      <c r="BG41" s="90" t="e">
        <f ca="true">+IF(AND(ISNUMBER(OFFSET('Hygiene Data'!$F$7,0,10*ROW('Hygiene Data'!F35))),'Data Summary'!DV41="Yes"),OFFSET('Hygiene Data'!$F$7,0,10*ROW('Hygiene Data'!F35)),NA())</f>
        <v>#N/A</v>
      </c>
      <c r="BH41" s="90" t="e">
        <f ca="true">+IF(AND(ISNUMBER(OFFSET('Hygiene Data'!$F$9,0,10*ROW('Hygiene Data'!F35))),'Data Summary'!DW41="Yes"),OFFSET('Hygiene Data'!$F$9,0,10*ROW('Hygiene Data'!F35)),NA())</f>
        <v>#N/A</v>
      </c>
      <c r="BI41" s="90" t="e">
        <f ca="true">+IF(AND(ISNUMBER(OFFSET('Hygiene Data'!$G$5,0,10*ROW('Hygiene Data'!G35))),'Data Summary'!DX41="Yes"),OFFSET('Hygiene Data'!$G$5,0,10*ROW('Hygiene Data'!G35)),NA())</f>
        <v>#N/A</v>
      </c>
      <c r="BJ41" s="90" t="e">
        <f ca="true">+IF(AND(ISNUMBER(OFFSET('Hygiene Data'!$G$7,0,10*ROW('Hygiene Data'!G35))),'Data Summary'!DY41="Yes"),OFFSET('Hygiene Data'!$G$7,0,10*ROW('Hygiene Data'!G35)),NA())</f>
        <v>#N/A</v>
      </c>
      <c r="BK41" s="90" t="e">
        <f ca="true">+IF(AND(ISNUMBER(OFFSET('Hygiene Data'!$G$9,0,10*ROW('Hygiene Data'!G35))),'Data Summary'!DZ41="Yes"),OFFSET('Hygiene Data'!$G$9,0,10*ROW('Hygiene Data'!G35)),NA())</f>
        <v>#N/A</v>
      </c>
      <c r="BL41" s="90" t="e">
        <f ca="true">+IF(AND(ISNUMBER(OFFSET('Hygiene Data'!$H$5,0,10*ROW('Hygiene Data'!H35))),'Data Summary'!EA41="Yes"),OFFSET('Hygiene Data'!$H$5,0,10*ROW('Hygiene Data'!H35)),NA())</f>
        <v>#N/A</v>
      </c>
      <c r="BM41" s="90" t="e">
        <f ca="true">+IF(AND(ISNUMBER(OFFSET('Hygiene Data'!$H$7,0,10*ROW('Hygiene Data'!H35))),'Data Summary'!EB41="Yes"),OFFSET('Hygiene Data'!$H$7,0,10*ROW('Hygiene Data'!H35)),NA())</f>
        <v>#N/A</v>
      </c>
      <c r="BN41" s="90" t="e">
        <f ca="true">+IF(AND(ISNUMBER(OFFSET('Hygiene Data'!$H$9,0,10*ROW('Hygiene Data'!H35))),'Data Summary'!EC41="Yes"),OFFSET('Hygiene Data'!$H$9,0,10*ROW('Hygiene Data'!H35)),NA())</f>
        <v>#N/A</v>
      </c>
      <c r="BO41" s="90" t="e">
        <f ca="true">+IF(AND(ISNUMBER(OFFSET('Hygiene Data'!$I$5,0,10*ROW('Hygiene Data'!I35))),'Data Summary'!ED41="Yes"),OFFSET('Hygiene Data'!$I$5,0,10*ROW('Hygiene Data'!I35)),NA())</f>
        <v>#N/A</v>
      </c>
      <c r="BP41" s="90" t="e">
        <f ca="true">+IF(AND(ISNUMBER(OFFSET('Hygiene Data'!$I$7,0,10*ROW('Hygiene Data'!I35))),'Data Summary'!EE41="Yes"),OFFSET('Hygiene Data'!$I$7,0,10*ROW('Hygiene Data'!I35)),NA())</f>
        <v>#N/A</v>
      </c>
      <c r="BQ41" s="90" t="e">
        <f ca="true">+IF(AND(ISNUMBER(OFFSET('Hygiene Data'!$I$9,0,10*ROW('Hygiene Data'!I35))),'Data Summary'!EF41="Yes"),OFFSET('Hygiene Data'!$I$9,0,10*ROW('Hygiene Data'!I35)),NA())</f>
        <v>#N/A</v>
      </c>
    </row>
    <row xmlns:x14ac="http://schemas.microsoft.com/office/spreadsheetml/2009/9/ac" r="42" x14ac:dyDescent="0.2">
      <c r="A42" s="324" t="e">
        <f ca="true">+RIGHT('Data Summary'!A42,LEN('Data Summary'!A42)-9)</f>
        <v>#VALUE!</v>
      </c>
      <c r="B42" s="32" t="str">
        <f ca="true">+IF(ISTEXT('Data Summary'!B42),'Data Summary'!B42,"")</f>
        <v/>
      </c>
      <c r="C42" s="323" t="e">
        <f ca="true">+VALUE('Data Summary'!C42)</f>
        <v>#VALUE!</v>
      </c>
      <c r="D42" s="88" t="e">
        <f ca="true">+IF(AND(ISNUMBER(OFFSET('Water Data'!$D$4,0,10*ROW('Water Data'!D36))),'Data Summary'!BS42="Yes"),100-OFFSET('Water Data'!$D$4,0,10*ROW('Water Data'!D36)),NA())</f>
        <v>#N/A</v>
      </c>
      <c r="E42" s="88" t="e">
        <f ca="true">+IF(AND(ISNUMBER(OFFSET('Water Data'!$D$6,0,10*ROW('Water Data'!D36))),'Data Summary'!BT42="Yes"),OFFSET('Water Data'!$D$6,0,10*ROW('Water Data'!D36)),NA())</f>
        <v>#N/A</v>
      </c>
      <c r="F42" s="88" t="e">
        <f ca="true">+IF(AND(ISNUMBER(OFFSET('Water Data'!$D$9,0,10*ROW('Water Data'!D36))),'Data Summary'!BU42="Yes"),OFFSET('Water Data'!$D$9,0,10*ROW('Water Data'!D36)),NA())</f>
        <v>#N/A</v>
      </c>
      <c r="G42" s="88" t="e">
        <f ca="true">+IF(AND(ISNUMBER(OFFSET('Water Data'!$E$4,0,10*ROW('Water Data'!E36))),'Data Summary'!BV42="Yes"),100-OFFSET('Water Data'!$E$4,0,10*ROW('Water Data'!E36)),NA())</f>
        <v>#N/A</v>
      </c>
      <c r="H42" s="88" t="e">
        <f ca="true">+IF(AND(ISNUMBER(OFFSET('Water Data'!$E$6,0,10*ROW('Water Data'!E36))),'Data Summary'!BW42="Yes"),OFFSET('Water Data'!$E$6,0,10*ROW('Water Data'!E36)),NA())</f>
        <v>#N/A</v>
      </c>
      <c r="I42" s="88" t="e">
        <f ca="true">+IF(AND(ISNUMBER(OFFSET('Water Data'!$E$9,0,10*ROW('Water Data'!E36))),'Data Summary'!BX42="Yes"),OFFSET('Water Data'!$E$9,0,10*ROW('Water Data'!E36)),NA())</f>
        <v>#N/A</v>
      </c>
      <c r="J42" s="88" t="e">
        <f ca="true">+IF(AND(ISNUMBER(OFFSET('Water Data'!$F$4,0,10*ROW('Water Data'!F36))),'Data Summary'!BY42="Yes"),100-OFFSET('Water Data'!$F$4,0,10*ROW('Water Data'!F36)),NA())</f>
        <v>#N/A</v>
      </c>
      <c r="K42" s="88" t="e">
        <f ca="true">+IF(AND(ISNUMBER(OFFSET('Water Data'!$F$6,0,10*ROW('Water Data'!F36))),'Data Summary'!BZ42="Yes"),OFFSET('Water Data'!$F$6,0,10*ROW('Water Data'!F36)),NA())</f>
        <v>#N/A</v>
      </c>
      <c r="L42" s="88" t="e">
        <f ca="true">+IF(AND(ISNUMBER(OFFSET('Water Data'!$F$9,0,10*ROW('Water Data'!F36))),'Data Summary'!CA42="Yes"),OFFSET('Water Data'!$F$9,0,10*ROW('Water Data'!F36)),NA())</f>
        <v>#N/A</v>
      </c>
      <c r="M42" s="88" t="e">
        <f ca="true">+IF(AND(ISNUMBER(OFFSET('Water Data'!$G$4,0,10*ROW('Water Data'!G36))),'Data Summary'!CB42="Yes"),100-OFFSET('Water Data'!$G$4,0,10*ROW('Water Data'!G36)),NA())</f>
        <v>#N/A</v>
      </c>
      <c r="N42" s="88" t="e">
        <f ca="true">+IF(AND(ISNUMBER(OFFSET('Water Data'!$G$6,0,10*ROW('Water Data'!G36))),'Data Summary'!CC42="Yes"),OFFSET('Water Data'!$G$6,0,10*ROW('Water Data'!G36)),NA())</f>
        <v>#N/A</v>
      </c>
      <c r="O42" s="88" t="e">
        <f ca="true">+IF(AND(ISNUMBER(OFFSET('Water Data'!$G$9,0,10*ROW('Water Data'!G36))),'Data Summary'!CD42="Yes"),OFFSET('Water Data'!$G$9,0,10*ROW('Water Data'!G36)),NA())</f>
        <v>#N/A</v>
      </c>
      <c r="P42" s="88" t="e">
        <f ca="true">+IF(AND(ISNUMBER(OFFSET('Water Data'!$H$4,0,10*ROW('Water Data'!H36))),'Data Summary'!CE42="Yes"),100-OFFSET('Water Data'!$H$4,0,10*ROW('Water Data'!H36)),NA())</f>
        <v>#N/A</v>
      </c>
      <c r="Q42" s="88" t="e">
        <f ca="true">+IF(AND(ISNUMBER(OFFSET('Water Data'!$H$6,0,10*ROW('Water Data'!H36))),'Data Summary'!CF42="Yes"),OFFSET('Water Data'!$H$6,0,10*ROW('Water Data'!H36)),NA())</f>
        <v>#N/A</v>
      </c>
      <c r="R42" s="88" t="e">
        <f ca="true">+IF(AND(ISNUMBER(OFFSET('Water Data'!$H$9,0,10*ROW('Water Data'!H36))),'Data Summary'!CG42="Yes"),OFFSET('Water Data'!$H$9,0,10*ROW('Water Data'!H36)),NA())</f>
        <v>#N/A</v>
      </c>
      <c r="S42" s="88" t="e">
        <f ca="true">+IF(AND(ISNUMBER(OFFSET('Water Data'!$I$4,0,10*ROW('Water Data'!I36))),'Data Summary'!CH42="Yes"),100-OFFSET('Water Data'!$I$4,0,10*ROW('Water Data'!I36)),NA())</f>
        <v>#N/A</v>
      </c>
      <c r="T42" s="88" t="e">
        <f ca="true">+IF(AND(ISNUMBER(OFFSET('Water Data'!$I$6,0,10*ROW('Water Data'!I36))),'Data Summary'!CI42="Yes"),OFFSET('Water Data'!$I$6,0,10*ROW('Water Data'!I36)),NA())</f>
        <v>#N/A</v>
      </c>
      <c r="U42" s="88" t="e">
        <f ca="true">+IF(AND(ISNUMBER(OFFSET('Water Data'!$I$9,0,10*ROW('Water Data'!I36))),'Data Summary'!CJ42="Yes"),OFFSET('Water Data'!$I$9,0,10*ROW('Water Data'!I36)),NA())</f>
        <v>#N/A</v>
      </c>
      <c r="V42" s="89" t="e">
        <f ca="true">+IF(AND(ISNUMBER(OFFSET('Sanitation Data'!$D$4,0,10*ROW('Sanitation Data'!D36))),'Data Summary'!CK42="Yes"),100-OFFSET('Sanitation Data'!$D$4,0,10*ROW('Sanitation Data'!D36)),NA())</f>
        <v>#N/A</v>
      </c>
      <c r="W42" s="89" t="e">
        <f ca="true">+IF(AND(ISNUMBER(OFFSET('Sanitation Data'!$D$6,0,10*ROW('Sanitation Data'!D36))),'Data Summary'!CL42="Yes"),OFFSET('Sanitation Data'!$D$6,0,10*ROW('Sanitation Data'!D36)),NA())</f>
        <v>#N/A</v>
      </c>
      <c r="X42" s="89" t="e">
        <f ca="true">+IF(AND(ISNUMBER(OFFSET('Sanitation Data'!$D$10,0,10*ROW('Sanitation Data'!D36))),'Data Summary'!CM42="Yes"),OFFSET('Sanitation Data'!$D$10,0,10*ROW('Sanitation Data'!D36)),NA())</f>
        <v>#N/A</v>
      </c>
      <c r="Y42" s="89" t="e">
        <f ca="true">+IF(AND(ISNUMBER(OFFSET('Sanitation Data'!$D$11,0,10*ROW('Sanitation Data'!D36))),'Data Summary'!CN42="Yes"),OFFSET('Sanitation Data'!$D$11,0,10*ROW('Sanitation Data'!D36)),NA())</f>
        <v>#N/A</v>
      </c>
      <c r="Z42" s="89" t="e">
        <f ca="true">+IF(AND(ISNUMBER(OFFSET('Sanitation Data'!$D$12,0,10*ROW('Sanitation Data'!D36))),'Data Summary'!CO42="Yes"),OFFSET('Sanitation Data'!$D$12,0,10*ROW('Sanitation Data'!D36)),NA())</f>
        <v>#N/A</v>
      </c>
      <c r="AA42" s="89" t="e">
        <f ca="true">+IF(AND(ISNUMBER(OFFSET('Sanitation Data'!$E$4,0,10*ROW('Sanitation Data'!E36))),'Data Summary'!CP42="Yes"),100-OFFSET('Sanitation Data'!$E$4,0,10*ROW('Sanitation Data'!E36)),NA())</f>
        <v>#N/A</v>
      </c>
      <c r="AB42" s="89" t="e">
        <f ca="true">+IF(AND(ISNUMBER(OFFSET('Sanitation Data'!$E$6,0,10*ROW('Sanitation Data'!E36))),'Data Summary'!CQ42="Yes"),OFFSET('Sanitation Data'!$E$6,0,10*ROW('Sanitation Data'!E36)),NA())</f>
        <v>#N/A</v>
      </c>
      <c r="AC42" s="89" t="e">
        <f ca="true">+IF(AND(ISNUMBER(OFFSET('Sanitation Data'!$E$10,0,10*ROW('Sanitation Data'!E36))),'Data Summary'!CR42="Yes"),OFFSET('Sanitation Data'!$E$10,0,10*ROW('Sanitation Data'!E36)),NA())</f>
        <v>#N/A</v>
      </c>
      <c r="AD42" s="89" t="e">
        <f ca="true">+IF(AND(ISNUMBER(OFFSET('Sanitation Data'!$E$11,0,10*ROW('Sanitation Data'!E36))),'Data Summary'!CS42="Yes"),OFFSET('Sanitation Data'!$E$11,0,10*ROW('Sanitation Data'!E36)),NA())</f>
        <v>#N/A</v>
      </c>
      <c r="AE42" s="89" t="e">
        <f ca="true">+IF(AND(ISNUMBER(OFFSET('Sanitation Data'!$E$12,0,10*ROW('Sanitation Data'!E36))),'Data Summary'!CT42="Yes"),OFFSET('Sanitation Data'!$E$12,0,10*ROW('Sanitation Data'!E36)),NA())</f>
        <v>#N/A</v>
      </c>
      <c r="AF42" s="89" t="e">
        <f ca="true">+IF(AND(ISNUMBER(OFFSET('Sanitation Data'!$F$4,0,10*ROW('Sanitation Data'!F36))),'Data Summary'!CU42="Yes"),100-OFFSET('Sanitation Data'!$F$4,0,10*ROW('Sanitation Data'!F36)),NA())</f>
        <v>#N/A</v>
      </c>
      <c r="AG42" s="89" t="e">
        <f ca="true">+IF(AND(ISNUMBER(OFFSET('Sanitation Data'!$F$6,0,10*ROW('Sanitation Data'!F36))),'Data Summary'!CV42="Yes"),OFFSET('Sanitation Data'!$F$6,0,10*ROW('Sanitation Data'!F36)),NA())</f>
        <v>#N/A</v>
      </c>
      <c r="AH42" s="89" t="e">
        <f ca="true">+IF(AND(ISNUMBER(OFFSET('Sanitation Data'!$F$10,0,10*ROW('Sanitation Data'!F36))),'Data Summary'!CW42="Yes"),OFFSET('Sanitation Data'!$F$10,0,10*ROW('Sanitation Data'!F36)),NA())</f>
        <v>#N/A</v>
      </c>
      <c r="AI42" s="89" t="e">
        <f ca="true">+IF(AND(ISNUMBER(OFFSET('Sanitation Data'!$F$11,0,10*ROW('Sanitation Data'!F36))),'Data Summary'!CX42="Yes"),OFFSET('Sanitation Data'!$F$11,0,10*ROW('Sanitation Data'!F36)),NA())</f>
        <v>#N/A</v>
      </c>
      <c r="AJ42" s="89" t="e">
        <f ca="true">+IF(AND(ISNUMBER(OFFSET('Sanitation Data'!$F$12,0,10*ROW('Sanitation Data'!F36))),'Data Summary'!CY42="Yes"),OFFSET('Sanitation Data'!$F$12,0,10*ROW('Sanitation Data'!F36)),NA())</f>
        <v>#N/A</v>
      </c>
      <c r="AK42" s="89" t="e">
        <f ca="true">+IF(AND(ISNUMBER(OFFSET('Sanitation Data'!$G$4,0,10*ROW('Sanitation Data'!G36))),'Data Summary'!CZ42="Yes"),100-OFFSET('Sanitation Data'!$G$4,0,10*ROW('Sanitation Data'!G36)),NA())</f>
        <v>#N/A</v>
      </c>
      <c r="AL42" s="89" t="e">
        <f ca="true">+IF(AND(ISNUMBER(OFFSET('Sanitation Data'!$G$6,0,10*ROW('Sanitation Data'!G36))),'Data Summary'!DA42="Yes"),OFFSET('Sanitation Data'!$G$6,0,10*ROW('Sanitation Data'!G36)),NA())</f>
        <v>#N/A</v>
      </c>
      <c r="AM42" s="89" t="e">
        <f ca="true">+IF(AND(ISNUMBER(OFFSET('Sanitation Data'!$G$10,0,10*ROW('Sanitation Data'!G36))),'Data Summary'!DB42="Yes"),OFFSET('Sanitation Data'!$G$10,0,10*ROW('Sanitation Data'!G36)),NA())</f>
        <v>#N/A</v>
      </c>
      <c r="AN42" s="89" t="e">
        <f ca="true">+IF(AND(ISNUMBER(OFFSET('Sanitation Data'!$G$11,0,10*ROW('Sanitation Data'!G36))),'Data Summary'!DC42="Yes"),OFFSET('Sanitation Data'!$G$11,0,10*ROW('Sanitation Data'!G36)),NA())</f>
        <v>#N/A</v>
      </c>
      <c r="AO42" s="89" t="e">
        <f ca="true">+IF(AND(ISNUMBER(OFFSET('Sanitation Data'!$G$12,0,10*ROW('Sanitation Data'!G36))),'Data Summary'!DD42="Yes"),OFFSET('Sanitation Data'!$G$12,0,10*ROW('Sanitation Data'!G36)),NA())</f>
        <v>#N/A</v>
      </c>
      <c r="AP42" s="89" t="e">
        <f ca="true">+IF(AND(ISNUMBER(OFFSET('Sanitation Data'!$H$4,0,10*ROW('Sanitation Data'!H36))),'Data Summary'!DE42="Yes"),100-OFFSET('Sanitation Data'!$H$4,0,10*ROW('Sanitation Data'!H36)),NA())</f>
        <v>#N/A</v>
      </c>
      <c r="AQ42" s="89" t="e">
        <f ca="true">+IF(AND(ISNUMBER(OFFSET('Sanitation Data'!$H$6,0,10*ROW('Sanitation Data'!H36))),'Data Summary'!DF42="Yes"),OFFSET('Sanitation Data'!$H$6,0,10*ROW('Sanitation Data'!H36)),NA())</f>
        <v>#N/A</v>
      </c>
      <c r="AR42" s="89" t="e">
        <f ca="true">+IF(AND(ISNUMBER(OFFSET('Sanitation Data'!$H$10,0,10*ROW('Sanitation Data'!H36))),'Data Summary'!DG42="Yes"),OFFSET('Sanitation Data'!$H$10,0,10*ROW('Sanitation Data'!H36)),NA())</f>
        <v>#N/A</v>
      </c>
      <c r="AS42" s="89" t="e">
        <f ca="true">+IF(AND(ISNUMBER(OFFSET('Sanitation Data'!$H$11,0,10*ROW('Sanitation Data'!H36))),'Data Summary'!DH42="Yes"),OFFSET('Sanitation Data'!$H$11,0,10*ROW('Sanitation Data'!H36)),NA())</f>
        <v>#N/A</v>
      </c>
      <c r="AT42" s="89" t="e">
        <f ca="true">+IF(AND(ISNUMBER(OFFSET('Sanitation Data'!$H$12,0,10*ROW('Sanitation Data'!H36))),'Data Summary'!DI42="Yes"),OFFSET('Sanitation Data'!$H$12,0,10*ROW('Sanitation Data'!H36)),NA())</f>
        <v>#N/A</v>
      </c>
      <c r="AU42" s="89" t="e">
        <f ca="true">+IF(AND(ISNUMBER(OFFSET('Sanitation Data'!$I$4,0,10*ROW('Sanitation Data'!I36))),'Data Summary'!DJ42="Yes"),100-OFFSET('Sanitation Data'!$I$4,0,10*ROW('Sanitation Data'!I36)),NA())</f>
        <v>#N/A</v>
      </c>
      <c r="AV42" s="89" t="e">
        <f ca="true">+IF(AND(ISNUMBER(OFFSET('Sanitation Data'!$I$6,0,10*ROW('Sanitation Data'!I36))),'Data Summary'!DK42="Yes"),OFFSET('Sanitation Data'!$I$6,0,10*ROW('Sanitation Data'!I36)),NA())</f>
        <v>#N/A</v>
      </c>
      <c r="AW42" s="89" t="e">
        <f ca="true">+IF(AND(ISNUMBER(OFFSET('Sanitation Data'!$I$10,0,10*ROW('Sanitation Data'!I36))),'Data Summary'!DL42="Yes"),OFFSET('Sanitation Data'!$I$10,0,10*ROW('Sanitation Data'!I36)),NA())</f>
        <v>#N/A</v>
      </c>
      <c r="AX42" s="89" t="e">
        <f ca="true">+IF(AND(ISNUMBER(OFFSET('Sanitation Data'!$I$11,0,10*ROW('Sanitation Data'!I36))),'Data Summary'!DM42="Yes"),OFFSET('Sanitation Data'!$I$11,0,10*ROW('Sanitation Data'!I36)),NA())</f>
        <v>#N/A</v>
      </c>
      <c r="AY42" s="89" t="e">
        <f ca="true">+IF(AND(ISNUMBER(OFFSET('Sanitation Data'!$I$12,0,10*ROW('Sanitation Data'!I36))),'Data Summary'!DN42="Yes"),OFFSET('Sanitation Data'!$I$12,0,10*ROW('Sanitation Data'!I36)),NA())</f>
        <v>#N/A</v>
      </c>
      <c r="AZ42" s="90" t="e">
        <f ca="true">+IF(AND(ISNUMBER(OFFSET('Hygiene Data'!$D$5,0,10*ROW('Hygiene Data'!D36))),'Data Summary'!DO42="Yes"),OFFSET('Hygiene Data'!$D$5,0,10*ROW('Hygiene Data'!D36)),NA())</f>
        <v>#N/A</v>
      </c>
      <c r="BA42" s="90" t="e">
        <f ca="true">+IF(AND(ISNUMBER(OFFSET('Hygiene Data'!$D$7,0,10*ROW('Hygiene Data'!D36))),'Data Summary'!DP42="Yes"),OFFSET('Hygiene Data'!$D$7,0,10*ROW('Hygiene Data'!D36)),NA())</f>
        <v>#N/A</v>
      </c>
      <c r="BB42" s="90" t="e">
        <f ca="true">+IF(AND(ISNUMBER(OFFSET('Hygiene Data'!$D$9,0,10*ROW('Hygiene Data'!D36))),'Data Summary'!DQ42="Yes"),OFFSET('Hygiene Data'!$D$9,0,10*ROW('Hygiene Data'!D36)),NA())</f>
        <v>#N/A</v>
      </c>
      <c r="BC42" s="90" t="e">
        <f ca="true">+IF(AND(ISNUMBER(OFFSET('Hygiene Data'!$E$5,0,10*ROW('Hygiene Data'!E36))),'Data Summary'!DR42="Yes"),OFFSET('Hygiene Data'!$E$5,0,10*ROW('Hygiene Data'!E36)),NA())</f>
        <v>#N/A</v>
      </c>
      <c r="BD42" s="90" t="e">
        <f ca="true">+IF(AND(ISNUMBER(OFFSET('Hygiene Data'!$E$7,0,10*ROW('Hygiene Data'!E36))),'Data Summary'!DS42="Yes"),OFFSET('Hygiene Data'!$E$7,0,10*ROW('Hygiene Data'!E36)),NA())</f>
        <v>#N/A</v>
      </c>
      <c r="BE42" s="90" t="e">
        <f ca="true">+IF(AND(ISNUMBER(OFFSET('Hygiene Data'!$E$9,0,10*ROW('Hygiene Data'!E36))),'Data Summary'!DT42="Yes"),OFFSET('Hygiene Data'!$E$9,0,10*ROW('Hygiene Data'!E36)),NA())</f>
        <v>#N/A</v>
      </c>
      <c r="BF42" s="90" t="e">
        <f ca="true">+IF(AND(ISNUMBER(OFFSET('Hygiene Data'!$F$5,0,10*ROW('Hygiene Data'!F36))),'Data Summary'!DU42="Yes"),OFFSET('Hygiene Data'!$F$5,0,10*ROW('Hygiene Data'!F36)),NA())</f>
        <v>#N/A</v>
      </c>
      <c r="BG42" s="90" t="e">
        <f ca="true">+IF(AND(ISNUMBER(OFFSET('Hygiene Data'!$F$7,0,10*ROW('Hygiene Data'!F36))),'Data Summary'!DV42="Yes"),OFFSET('Hygiene Data'!$F$7,0,10*ROW('Hygiene Data'!F36)),NA())</f>
        <v>#N/A</v>
      </c>
      <c r="BH42" s="90" t="e">
        <f ca="true">+IF(AND(ISNUMBER(OFFSET('Hygiene Data'!$F$9,0,10*ROW('Hygiene Data'!F36))),'Data Summary'!DW42="Yes"),OFFSET('Hygiene Data'!$F$9,0,10*ROW('Hygiene Data'!F36)),NA())</f>
        <v>#N/A</v>
      </c>
      <c r="BI42" s="90" t="e">
        <f ca="true">+IF(AND(ISNUMBER(OFFSET('Hygiene Data'!$G$5,0,10*ROW('Hygiene Data'!G36))),'Data Summary'!DX42="Yes"),OFFSET('Hygiene Data'!$G$5,0,10*ROW('Hygiene Data'!G36)),NA())</f>
        <v>#N/A</v>
      </c>
      <c r="BJ42" s="90" t="e">
        <f ca="true">+IF(AND(ISNUMBER(OFFSET('Hygiene Data'!$G$7,0,10*ROW('Hygiene Data'!G36))),'Data Summary'!DY42="Yes"),OFFSET('Hygiene Data'!$G$7,0,10*ROW('Hygiene Data'!G36)),NA())</f>
        <v>#N/A</v>
      </c>
      <c r="BK42" s="90" t="e">
        <f ca="true">+IF(AND(ISNUMBER(OFFSET('Hygiene Data'!$G$9,0,10*ROW('Hygiene Data'!G36))),'Data Summary'!DZ42="Yes"),OFFSET('Hygiene Data'!$G$9,0,10*ROW('Hygiene Data'!G36)),NA())</f>
        <v>#N/A</v>
      </c>
      <c r="BL42" s="90" t="e">
        <f ca="true">+IF(AND(ISNUMBER(OFFSET('Hygiene Data'!$H$5,0,10*ROW('Hygiene Data'!H36))),'Data Summary'!EA42="Yes"),OFFSET('Hygiene Data'!$H$5,0,10*ROW('Hygiene Data'!H36)),NA())</f>
        <v>#N/A</v>
      </c>
      <c r="BM42" s="90" t="e">
        <f ca="true">+IF(AND(ISNUMBER(OFFSET('Hygiene Data'!$H$7,0,10*ROW('Hygiene Data'!H36))),'Data Summary'!EB42="Yes"),OFFSET('Hygiene Data'!$H$7,0,10*ROW('Hygiene Data'!H36)),NA())</f>
        <v>#N/A</v>
      </c>
      <c r="BN42" s="90" t="e">
        <f ca="true">+IF(AND(ISNUMBER(OFFSET('Hygiene Data'!$H$9,0,10*ROW('Hygiene Data'!H36))),'Data Summary'!EC42="Yes"),OFFSET('Hygiene Data'!$H$9,0,10*ROW('Hygiene Data'!H36)),NA())</f>
        <v>#N/A</v>
      </c>
      <c r="BO42" s="90" t="e">
        <f ca="true">+IF(AND(ISNUMBER(OFFSET('Hygiene Data'!$I$5,0,10*ROW('Hygiene Data'!I36))),'Data Summary'!ED42="Yes"),OFFSET('Hygiene Data'!$I$5,0,10*ROW('Hygiene Data'!I36)),NA())</f>
        <v>#N/A</v>
      </c>
      <c r="BP42" s="90" t="e">
        <f ca="true">+IF(AND(ISNUMBER(OFFSET('Hygiene Data'!$I$7,0,10*ROW('Hygiene Data'!I36))),'Data Summary'!EE42="Yes"),OFFSET('Hygiene Data'!$I$7,0,10*ROW('Hygiene Data'!I36)),NA())</f>
        <v>#N/A</v>
      </c>
      <c r="BQ42" s="90" t="e">
        <f ca="true">+IF(AND(ISNUMBER(OFFSET('Hygiene Data'!$I$9,0,10*ROW('Hygiene Data'!I36))),'Data Summary'!EF42="Yes"),OFFSET('Hygiene Data'!$I$9,0,10*ROW('Hygiene Data'!I36)),NA())</f>
        <v>#N/A</v>
      </c>
    </row>
    <row xmlns:x14ac="http://schemas.microsoft.com/office/spreadsheetml/2009/9/ac" r="43" x14ac:dyDescent="0.2">
      <c r="A43" s="324" t="e">
        <f ca="true">+RIGHT('Data Summary'!A43,LEN('Data Summary'!A43)-9)</f>
        <v>#VALUE!</v>
      </c>
      <c r="B43" s="32" t="str">
        <f ca="true">+IF(ISTEXT('Data Summary'!B43),'Data Summary'!B43,"")</f>
        <v/>
      </c>
      <c r="C43" s="323" t="e">
        <f ca="true">+VALUE('Data Summary'!C43)</f>
        <v>#VALUE!</v>
      </c>
      <c r="D43" s="88" t="e">
        <f ca="true">+IF(AND(ISNUMBER(OFFSET('Water Data'!$D$4,0,10*ROW('Water Data'!D37))),'Data Summary'!BS43="Yes"),100-OFFSET('Water Data'!$D$4,0,10*ROW('Water Data'!D37)),NA())</f>
        <v>#N/A</v>
      </c>
      <c r="E43" s="88" t="e">
        <f ca="true">+IF(AND(ISNUMBER(OFFSET('Water Data'!$D$6,0,10*ROW('Water Data'!D37))),'Data Summary'!BT43="Yes"),OFFSET('Water Data'!$D$6,0,10*ROW('Water Data'!D37)),NA())</f>
        <v>#N/A</v>
      </c>
      <c r="F43" s="88" t="e">
        <f ca="true">+IF(AND(ISNUMBER(OFFSET('Water Data'!$D$9,0,10*ROW('Water Data'!D37))),'Data Summary'!BU43="Yes"),OFFSET('Water Data'!$D$9,0,10*ROW('Water Data'!D37)),NA())</f>
        <v>#N/A</v>
      </c>
      <c r="G43" s="88" t="e">
        <f ca="true">+IF(AND(ISNUMBER(OFFSET('Water Data'!$E$4,0,10*ROW('Water Data'!E37))),'Data Summary'!BV43="Yes"),100-OFFSET('Water Data'!$E$4,0,10*ROW('Water Data'!E37)),NA())</f>
        <v>#N/A</v>
      </c>
      <c r="H43" s="88" t="e">
        <f ca="true">+IF(AND(ISNUMBER(OFFSET('Water Data'!$E$6,0,10*ROW('Water Data'!E37))),'Data Summary'!BW43="Yes"),OFFSET('Water Data'!$E$6,0,10*ROW('Water Data'!E37)),NA())</f>
        <v>#N/A</v>
      </c>
      <c r="I43" s="88" t="e">
        <f ca="true">+IF(AND(ISNUMBER(OFFSET('Water Data'!$E$9,0,10*ROW('Water Data'!E37))),'Data Summary'!BX43="Yes"),OFFSET('Water Data'!$E$9,0,10*ROW('Water Data'!E37)),NA())</f>
        <v>#N/A</v>
      </c>
      <c r="J43" s="88" t="e">
        <f ca="true">+IF(AND(ISNUMBER(OFFSET('Water Data'!$F$4,0,10*ROW('Water Data'!F37))),'Data Summary'!BY43="Yes"),100-OFFSET('Water Data'!$F$4,0,10*ROW('Water Data'!F37)),NA())</f>
        <v>#N/A</v>
      </c>
      <c r="K43" s="88" t="e">
        <f ca="true">+IF(AND(ISNUMBER(OFFSET('Water Data'!$F$6,0,10*ROW('Water Data'!F37))),'Data Summary'!BZ43="Yes"),OFFSET('Water Data'!$F$6,0,10*ROW('Water Data'!F37)),NA())</f>
        <v>#N/A</v>
      </c>
      <c r="L43" s="88" t="e">
        <f ca="true">+IF(AND(ISNUMBER(OFFSET('Water Data'!$F$9,0,10*ROW('Water Data'!F37))),'Data Summary'!CA43="Yes"),OFFSET('Water Data'!$F$9,0,10*ROW('Water Data'!F37)),NA())</f>
        <v>#N/A</v>
      </c>
      <c r="M43" s="88" t="e">
        <f ca="true">+IF(AND(ISNUMBER(OFFSET('Water Data'!$G$4,0,10*ROW('Water Data'!G37))),'Data Summary'!CB43="Yes"),100-OFFSET('Water Data'!$G$4,0,10*ROW('Water Data'!G37)),NA())</f>
        <v>#N/A</v>
      </c>
      <c r="N43" s="88" t="e">
        <f ca="true">+IF(AND(ISNUMBER(OFFSET('Water Data'!$G$6,0,10*ROW('Water Data'!G37))),'Data Summary'!CC43="Yes"),OFFSET('Water Data'!$G$6,0,10*ROW('Water Data'!G37)),NA())</f>
        <v>#N/A</v>
      </c>
      <c r="O43" s="88" t="e">
        <f ca="true">+IF(AND(ISNUMBER(OFFSET('Water Data'!$G$9,0,10*ROW('Water Data'!G37))),'Data Summary'!CD43="Yes"),OFFSET('Water Data'!$G$9,0,10*ROW('Water Data'!G37)),NA())</f>
        <v>#N/A</v>
      </c>
      <c r="P43" s="88" t="e">
        <f ca="true">+IF(AND(ISNUMBER(OFFSET('Water Data'!$H$4,0,10*ROW('Water Data'!H37))),'Data Summary'!CE43="Yes"),100-OFFSET('Water Data'!$H$4,0,10*ROW('Water Data'!H37)),NA())</f>
        <v>#N/A</v>
      </c>
      <c r="Q43" s="88" t="e">
        <f ca="true">+IF(AND(ISNUMBER(OFFSET('Water Data'!$H$6,0,10*ROW('Water Data'!H37))),'Data Summary'!CF43="Yes"),OFFSET('Water Data'!$H$6,0,10*ROW('Water Data'!H37)),NA())</f>
        <v>#N/A</v>
      </c>
      <c r="R43" s="88" t="e">
        <f ca="true">+IF(AND(ISNUMBER(OFFSET('Water Data'!$H$9,0,10*ROW('Water Data'!H37))),'Data Summary'!CG43="Yes"),OFFSET('Water Data'!$H$9,0,10*ROW('Water Data'!H37)),NA())</f>
        <v>#N/A</v>
      </c>
      <c r="S43" s="88" t="e">
        <f ca="true">+IF(AND(ISNUMBER(OFFSET('Water Data'!$I$4,0,10*ROW('Water Data'!I37))),'Data Summary'!CH43="Yes"),100-OFFSET('Water Data'!$I$4,0,10*ROW('Water Data'!I37)),NA())</f>
        <v>#N/A</v>
      </c>
      <c r="T43" s="88" t="e">
        <f ca="true">+IF(AND(ISNUMBER(OFFSET('Water Data'!$I$6,0,10*ROW('Water Data'!I37))),'Data Summary'!CI43="Yes"),OFFSET('Water Data'!$I$6,0,10*ROW('Water Data'!I37)),NA())</f>
        <v>#N/A</v>
      </c>
      <c r="U43" s="88" t="e">
        <f ca="true">+IF(AND(ISNUMBER(OFFSET('Water Data'!$I$9,0,10*ROW('Water Data'!I37))),'Data Summary'!CJ43="Yes"),OFFSET('Water Data'!$I$9,0,10*ROW('Water Data'!I37)),NA())</f>
        <v>#N/A</v>
      </c>
      <c r="V43" s="89" t="e">
        <f ca="true">+IF(AND(ISNUMBER(OFFSET('Sanitation Data'!$D$4,0,10*ROW('Sanitation Data'!D37))),'Data Summary'!CK43="Yes"),100-OFFSET('Sanitation Data'!$D$4,0,10*ROW('Sanitation Data'!D37)),NA())</f>
        <v>#N/A</v>
      </c>
      <c r="W43" s="89" t="e">
        <f ca="true">+IF(AND(ISNUMBER(OFFSET('Sanitation Data'!$D$6,0,10*ROW('Sanitation Data'!D37))),'Data Summary'!CL43="Yes"),OFFSET('Sanitation Data'!$D$6,0,10*ROW('Sanitation Data'!D37)),NA())</f>
        <v>#N/A</v>
      </c>
      <c r="X43" s="89" t="e">
        <f ca="true">+IF(AND(ISNUMBER(OFFSET('Sanitation Data'!$D$10,0,10*ROW('Sanitation Data'!D37))),'Data Summary'!CM43="Yes"),OFFSET('Sanitation Data'!$D$10,0,10*ROW('Sanitation Data'!D37)),NA())</f>
        <v>#N/A</v>
      </c>
      <c r="Y43" s="89" t="e">
        <f ca="true">+IF(AND(ISNUMBER(OFFSET('Sanitation Data'!$D$11,0,10*ROW('Sanitation Data'!D37))),'Data Summary'!CN43="Yes"),OFFSET('Sanitation Data'!$D$11,0,10*ROW('Sanitation Data'!D37)),NA())</f>
        <v>#N/A</v>
      </c>
      <c r="Z43" s="89" t="e">
        <f ca="true">+IF(AND(ISNUMBER(OFFSET('Sanitation Data'!$D$12,0,10*ROW('Sanitation Data'!D37))),'Data Summary'!CO43="Yes"),OFFSET('Sanitation Data'!$D$12,0,10*ROW('Sanitation Data'!D37)),NA())</f>
        <v>#N/A</v>
      </c>
      <c r="AA43" s="89" t="e">
        <f ca="true">+IF(AND(ISNUMBER(OFFSET('Sanitation Data'!$E$4,0,10*ROW('Sanitation Data'!E37))),'Data Summary'!CP43="Yes"),100-OFFSET('Sanitation Data'!$E$4,0,10*ROW('Sanitation Data'!E37)),NA())</f>
        <v>#N/A</v>
      </c>
      <c r="AB43" s="89" t="e">
        <f ca="true">+IF(AND(ISNUMBER(OFFSET('Sanitation Data'!$E$6,0,10*ROW('Sanitation Data'!E37))),'Data Summary'!CQ43="Yes"),OFFSET('Sanitation Data'!$E$6,0,10*ROW('Sanitation Data'!E37)),NA())</f>
        <v>#N/A</v>
      </c>
      <c r="AC43" s="89" t="e">
        <f ca="true">+IF(AND(ISNUMBER(OFFSET('Sanitation Data'!$E$10,0,10*ROW('Sanitation Data'!E37))),'Data Summary'!CR43="Yes"),OFFSET('Sanitation Data'!$E$10,0,10*ROW('Sanitation Data'!E37)),NA())</f>
        <v>#N/A</v>
      </c>
      <c r="AD43" s="89" t="e">
        <f ca="true">+IF(AND(ISNUMBER(OFFSET('Sanitation Data'!$E$11,0,10*ROW('Sanitation Data'!E37))),'Data Summary'!CS43="Yes"),OFFSET('Sanitation Data'!$E$11,0,10*ROW('Sanitation Data'!E37)),NA())</f>
        <v>#N/A</v>
      </c>
      <c r="AE43" s="89" t="e">
        <f ca="true">+IF(AND(ISNUMBER(OFFSET('Sanitation Data'!$E$12,0,10*ROW('Sanitation Data'!E37))),'Data Summary'!CT43="Yes"),OFFSET('Sanitation Data'!$E$12,0,10*ROW('Sanitation Data'!E37)),NA())</f>
        <v>#N/A</v>
      </c>
      <c r="AF43" s="89" t="e">
        <f ca="true">+IF(AND(ISNUMBER(OFFSET('Sanitation Data'!$F$4,0,10*ROW('Sanitation Data'!F37))),'Data Summary'!CU43="Yes"),100-OFFSET('Sanitation Data'!$F$4,0,10*ROW('Sanitation Data'!F37)),NA())</f>
        <v>#N/A</v>
      </c>
      <c r="AG43" s="89" t="e">
        <f ca="true">+IF(AND(ISNUMBER(OFFSET('Sanitation Data'!$F$6,0,10*ROW('Sanitation Data'!F37))),'Data Summary'!CV43="Yes"),OFFSET('Sanitation Data'!$F$6,0,10*ROW('Sanitation Data'!F37)),NA())</f>
        <v>#N/A</v>
      </c>
      <c r="AH43" s="89" t="e">
        <f ca="true">+IF(AND(ISNUMBER(OFFSET('Sanitation Data'!$F$10,0,10*ROW('Sanitation Data'!F37))),'Data Summary'!CW43="Yes"),OFFSET('Sanitation Data'!$F$10,0,10*ROW('Sanitation Data'!F37)),NA())</f>
        <v>#N/A</v>
      </c>
      <c r="AI43" s="89" t="e">
        <f ca="true">+IF(AND(ISNUMBER(OFFSET('Sanitation Data'!$F$11,0,10*ROW('Sanitation Data'!F37))),'Data Summary'!CX43="Yes"),OFFSET('Sanitation Data'!$F$11,0,10*ROW('Sanitation Data'!F37)),NA())</f>
        <v>#N/A</v>
      </c>
      <c r="AJ43" s="89" t="e">
        <f ca="true">+IF(AND(ISNUMBER(OFFSET('Sanitation Data'!$F$12,0,10*ROW('Sanitation Data'!F37))),'Data Summary'!CY43="Yes"),OFFSET('Sanitation Data'!$F$12,0,10*ROW('Sanitation Data'!F37)),NA())</f>
        <v>#N/A</v>
      </c>
      <c r="AK43" s="89" t="e">
        <f ca="true">+IF(AND(ISNUMBER(OFFSET('Sanitation Data'!$G$4,0,10*ROW('Sanitation Data'!G37))),'Data Summary'!CZ43="Yes"),100-OFFSET('Sanitation Data'!$G$4,0,10*ROW('Sanitation Data'!G37)),NA())</f>
        <v>#N/A</v>
      </c>
      <c r="AL43" s="89" t="e">
        <f ca="true">+IF(AND(ISNUMBER(OFFSET('Sanitation Data'!$G$6,0,10*ROW('Sanitation Data'!G37))),'Data Summary'!DA43="Yes"),OFFSET('Sanitation Data'!$G$6,0,10*ROW('Sanitation Data'!G37)),NA())</f>
        <v>#N/A</v>
      </c>
      <c r="AM43" s="89" t="e">
        <f ca="true">+IF(AND(ISNUMBER(OFFSET('Sanitation Data'!$G$10,0,10*ROW('Sanitation Data'!G37))),'Data Summary'!DB43="Yes"),OFFSET('Sanitation Data'!$G$10,0,10*ROW('Sanitation Data'!G37)),NA())</f>
        <v>#N/A</v>
      </c>
      <c r="AN43" s="89" t="e">
        <f ca="true">+IF(AND(ISNUMBER(OFFSET('Sanitation Data'!$G$11,0,10*ROW('Sanitation Data'!G37))),'Data Summary'!DC43="Yes"),OFFSET('Sanitation Data'!$G$11,0,10*ROW('Sanitation Data'!G37)),NA())</f>
        <v>#N/A</v>
      </c>
      <c r="AO43" s="89" t="e">
        <f ca="true">+IF(AND(ISNUMBER(OFFSET('Sanitation Data'!$G$12,0,10*ROW('Sanitation Data'!G37))),'Data Summary'!DD43="Yes"),OFFSET('Sanitation Data'!$G$12,0,10*ROW('Sanitation Data'!G37)),NA())</f>
        <v>#N/A</v>
      </c>
      <c r="AP43" s="89" t="e">
        <f ca="true">+IF(AND(ISNUMBER(OFFSET('Sanitation Data'!$H$4,0,10*ROW('Sanitation Data'!H37))),'Data Summary'!DE43="Yes"),100-OFFSET('Sanitation Data'!$H$4,0,10*ROW('Sanitation Data'!H37)),NA())</f>
        <v>#N/A</v>
      </c>
      <c r="AQ43" s="89" t="e">
        <f ca="true">+IF(AND(ISNUMBER(OFFSET('Sanitation Data'!$H$6,0,10*ROW('Sanitation Data'!H37))),'Data Summary'!DF43="Yes"),OFFSET('Sanitation Data'!$H$6,0,10*ROW('Sanitation Data'!H37)),NA())</f>
        <v>#N/A</v>
      </c>
      <c r="AR43" s="89" t="e">
        <f ca="true">+IF(AND(ISNUMBER(OFFSET('Sanitation Data'!$H$10,0,10*ROW('Sanitation Data'!H37))),'Data Summary'!DG43="Yes"),OFFSET('Sanitation Data'!$H$10,0,10*ROW('Sanitation Data'!H37)),NA())</f>
        <v>#N/A</v>
      </c>
      <c r="AS43" s="89" t="e">
        <f ca="true">+IF(AND(ISNUMBER(OFFSET('Sanitation Data'!$H$11,0,10*ROW('Sanitation Data'!H37))),'Data Summary'!DH43="Yes"),OFFSET('Sanitation Data'!$H$11,0,10*ROW('Sanitation Data'!H37)),NA())</f>
        <v>#N/A</v>
      </c>
      <c r="AT43" s="89" t="e">
        <f ca="true">+IF(AND(ISNUMBER(OFFSET('Sanitation Data'!$H$12,0,10*ROW('Sanitation Data'!H37))),'Data Summary'!DI43="Yes"),OFFSET('Sanitation Data'!$H$12,0,10*ROW('Sanitation Data'!H37)),NA())</f>
        <v>#N/A</v>
      </c>
      <c r="AU43" s="89" t="e">
        <f ca="true">+IF(AND(ISNUMBER(OFFSET('Sanitation Data'!$I$4,0,10*ROW('Sanitation Data'!I37))),'Data Summary'!DJ43="Yes"),100-OFFSET('Sanitation Data'!$I$4,0,10*ROW('Sanitation Data'!I37)),NA())</f>
        <v>#N/A</v>
      </c>
      <c r="AV43" s="89" t="e">
        <f ca="true">+IF(AND(ISNUMBER(OFFSET('Sanitation Data'!$I$6,0,10*ROW('Sanitation Data'!I37))),'Data Summary'!DK43="Yes"),OFFSET('Sanitation Data'!$I$6,0,10*ROW('Sanitation Data'!I37)),NA())</f>
        <v>#N/A</v>
      </c>
      <c r="AW43" s="89" t="e">
        <f ca="true">+IF(AND(ISNUMBER(OFFSET('Sanitation Data'!$I$10,0,10*ROW('Sanitation Data'!I37))),'Data Summary'!DL43="Yes"),OFFSET('Sanitation Data'!$I$10,0,10*ROW('Sanitation Data'!I37)),NA())</f>
        <v>#N/A</v>
      </c>
      <c r="AX43" s="89" t="e">
        <f ca="true">+IF(AND(ISNUMBER(OFFSET('Sanitation Data'!$I$11,0,10*ROW('Sanitation Data'!I37))),'Data Summary'!DM43="Yes"),OFFSET('Sanitation Data'!$I$11,0,10*ROW('Sanitation Data'!I37)),NA())</f>
        <v>#N/A</v>
      </c>
      <c r="AY43" s="89" t="e">
        <f ca="true">+IF(AND(ISNUMBER(OFFSET('Sanitation Data'!$I$12,0,10*ROW('Sanitation Data'!I37))),'Data Summary'!DN43="Yes"),OFFSET('Sanitation Data'!$I$12,0,10*ROW('Sanitation Data'!I37)),NA())</f>
        <v>#N/A</v>
      </c>
      <c r="AZ43" s="90" t="e">
        <f ca="true">+IF(AND(ISNUMBER(OFFSET('Hygiene Data'!$D$5,0,10*ROW('Hygiene Data'!D37))),'Data Summary'!DO43="Yes"),OFFSET('Hygiene Data'!$D$5,0,10*ROW('Hygiene Data'!D37)),NA())</f>
        <v>#N/A</v>
      </c>
      <c r="BA43" s="90" t="e">
        <f ca="true">+IF(AND(ISNUMBER(OFFSET('Hygiene Data'!$D$7,0,10*ROW('Hygiene Data'!D37))),'Data Summary'!DP43="Yes"),OFFSET('Hygiene Data'!$D$7,0,10*ROW('Hygiene Data'!D37)),NA())</f>
        <v>#N/A</v>
      </c>
      <c r="BB43" s="90" t="e">
        <f ca="true">+IF(AND(ISNUMBER(OFFSET('Hygiene Data'!$D$9,0,10*ROW('Hygiene Data'!D37))),'Data Summary'!DQ43="Yes"),OFFSET('Hygiene Data'!$D$9,0,10*ROW('Hygiene Data'!D37)),NA())</f>
        <v>#N/A</v>
      </c>
      <c r="BC43" s="90" t="e">
        <f ca="true">+IF(AND(ISNUMBER(OFFSET('Hygiene Data'!$E$5,0,10*ROW('Hygiene Data'!E37))),'Data Summary'!DR43="Yes"),OFFSET('Hygiene Data'!$E$5,0,10*ROW('Hygiene Data'!E37)),NA())</f>
        <v>#N/A</v>
      </c>
      <c r="BD43" s="90" t="e">
        <f ca="true">+IF(AND(ISNUMBER(OFFSET('Hygiene Data'!$E$7,0,10*ROW('Hygiene Data'!E37))),'Data Summary'!DS43="Yes"),OFFSET('Hygiene Data'!$E$7,0,10*ROW('Hygiene Data'!E37)),NA())</f>
        <v>#N/A</v>
      </c>
      <c r="BE43" s="90" t="e">
        <f ca="true">+IF(AND(ISNUMBER(OFFSET('Hygiene Data'!$E$9,0,10*ROW('Hygiene Data'!E37))),'Data Summary'!DT43="Yes"),OFFSET('Hygiene Data'!$E$9,0,10*ROW('Hygiene Data'!E37)),NA())</f>
        <v>#N/A</v>
      </c>
      <c r="BF43" s="90" t="e">
        <f ca="true">+IF(AND(ISNUMBER(OFFSET('Hygiene Data'!$F$5,0,10*ROW('Hygiene Data'!F37))),'Data Summary'!DU43="Yes"),OFFSET('Hygiene Data'!$F$5,0,10*ROW('Hygiene Data'!F37)),NA())</f>
        <v>#N/A</v>
      </c>
      <c r="BG43" s="90" t="e">
        <f ca="true">+IF(AND(ISNUMBER(OFFSET('Hygiene Data'!$F$7,0,10*ROW('Hygiene Data'!F37))),'Data Summary'!DV43="Yes"),OFFSET('Hygiene Data'!$F$7,0,10*ROW('Hygiene Data'!F37)),NA())</f>
        <v>#N/A</v>
      </c>
      <c r="BH43" s="90" t="e">
        <f ca="true">+IF(AND(ISNUMBER(OFFSET('Hygiene Data'!$F$9,0,10*ROW('Hygiene Data'!F37))),'Data Summary'!DW43="Yes"),OFFSET('Hygiene Data'!$F$9,0,10*ROW('Hygiene Data'!F37)),NA())</f>
        <v>#N/A</v>
      </c>
      <c r="BI43" s="90" t="e">
        <f ca="true">+IF(AND(ISNUMBER(OFFSET('Hygiene Data'!$G$5,0,10*ROW('Hygiene Data'!G37))),'Data Summary'!DX43="Yes"),OFFSET('Hygiene Data'!$G$5,0,10*ROW('Hygiene Data'!G37)),NA())</f>
        <v>#N/A</v>
      </c>
      <c r="BJ43" s="90" t="e">
        <f ca="true">+IF(AND(ISNUMBER(OFFSET('Hygiene Data'!$G$7,0,10*ROW('Hygiene Data'!G37))),'Data Summary'!DY43="Yes"),OFFSET('Hygiene Data'!$G$7,0,10*ROW('Hygiene Data'!G37)),NA())</f>
        <v>#N/A</v>
      </c>
      <c r="BK43" s="90" t="e">
        <f ca="true">+IF(AND(ISNUMBER(OFFSET('Hygiene Data'!$G$9,0,10*ROW('Hygiene Data'!G37))),'Data Summary'!DZ43="Yes"),OFFSET('Hygiene Data'!$G$9,0,10*ROW('Hygiene Data'!G37)),NA())</f>
        <v>#N/A</v>
      </c>
      <c r="BL43" s="90" t="e">
        <f ca="true">+IF(AND(ISNUMBER(OFFSET('Hygiene Data'!$H$5,0,10*ROW('Hygiene Data'!H37))),'Data Summary'!EA43="Yes"),OFFSET('Hygiene Data'!$H$5,0,10*ROW('Hygiene Data'!H37)),NA())</f>
        <v>#N/A</v>
      </c>
      <c r="BM43" s="90" t="e">
        <f ca="true">+IF(AND(ISNUMBER(OFFSET('Hygiene Data'!$H$7,0,10*ROW('Hygiene Data'!H37))),'Data Summary'!EB43="Yes"),OFFSET('Hygiene Data'!$H$7,0,10*ROW('Hygiene Data'!H37)),NA())</f>
        <v>#N/A</v>
      </c>
      <c r="BN43" s="90" t="e">
        <f ca="true">+IF(AND(ISNUMBER(OFFSET('Hygiene Data'!$H$9,0,10*ROW('Hygiene Data'!H37))),'Data Summary'!EC43="Yes"),OFFSET('Hygiene Data'!$H$9,0,10*ROW('Hygiene Data'!H37)),NA())</f>
        <v>#N/A</v>
      </c>
      <c r="BO43" s="90" t="e">
        <f ca="true">+IF(AND(ISNUMBER(OFFSET('Hygiene Data'!$I$5,0,10*ROW('Hygiene Data'!I37))),'Data Summary'!ED43="Yes"),OFFSET('Hygiene Data'!$I$5,0,10*ROW('Hygiene Data'!I37)),NA())</f>
        <v>#N/A</v>
      </c>
      <c r="BP43" s="90" t="e">
        <f ca="true">+IF(AND(ISNUMBER(OFFSET('Hygiene Data'!$I$7,0,10*ROW('Hygiene Data'!I37))),'Data Summary'!EE43="Yes"),OFFSET('Hygiene Data'!$I$7,0,10*ROW('Hygiene Data'!I37)),NA())</f>
        <v>#N/A</v>
      </c>
      <c r="BQ43" s="90" t="e">
        <f ca="true">+IF(AND(ISNUMBER(OFFSET('Hygiene Data'!$I$9,0,10*ROW('Hygiene Data'!I37))),'Data Summary'!EF43="Yes"),OFFSET('Hygiene Data'!$I$9,0,10*ROW('Hygiene Data'!I37)),NA())</f>
        <v>#N/A</v>
      </c>
    </row>
    <row xmlns:x14ac="http://schemas.microsoft.com/office/spreadsheetml/2009/9/ac" r="44" x14ac:dyDescent="0.2">
      <c r="A44" s="324" t="e">
        <f ca="true">+RIGHT('Data Summary'!A44,LEN('Data Summary'!A44)-9)</f>
        <v>#VALUE!</v>
      </c>
      <c r="B44" s="32" t="str">
        <f ca="true">+IF(ISTEXT('Data Summary'!B44),'Data Summary'!B44,"")</f>
        <v/>
      </c>
      <c r="C44" s="323" t="e">
        <f ca="true">+VALUE('Data Summary'!C44)</f>
        <v>#VALUE!</v>
      </c>
      <c r="D44" s="88" t="e">
        <f ca="true">+IF(AND(ISNUMBER(OFFSET('Water Data'!$D$4,0,10*ROW('Water Data'!D38))),'Data Summary'!BS44="Yes"),100-OFFSET('Water Data'!$D$4,0,10*ROW('Water Data'!D38)),NA())</f>
        <v>#N/A</v>
      </c>
      <c r="E44" s="88" t="e">
        <f ca="true">+IF(AND(ISNUMBER(OFFSET('Water Data'!$D$6,0,10*ROW('Water Data'!D38))),'Data Summary'!BT44="Yes"),OFFSET('Water Data'!$D$6,0,10*ROW('Water Data'!D38)),NA())</f>
        <v>#N/A</v>
      </c>
      <c r="F44" s="88" t="e">
        <f ca="true">+IF(AND(ISNUMBER(OFFSET('Water Data'!$D$9,0,10*ROW('Water Data'!D38))),'Data Summary'!BU44="Yes"),OFFSET('Water Data'!$D$9,0,10*ROW('Water Data'!D38)),NA())</f>
        <v>#N/A</v>
      </c>
      <c r="G44" s="88" t="e">
        <f ca="true">+IF(AND(ISNUMBER(OFFSET('Water Data'!$E$4,0,10*ROW('Water Data'!E38))),'Data Summary'!BV44="Yes"),100-OFFSET('Water Data'!$E$4,0,10*ROW('Water Data'!E38)),NA())</f>
        <v>#N/A</v>
      </c>
      <c r="H44" s="88" t="e">
        <f ca="true">+IF(AND(ISNUMBER(OFFSET('Water Data'!$E$6,0,10*ROW('Water Data'!E38))),'Data Summary'!BW44="Yes"),OFFSET('Water Data'!$E$6,0,10*ROW('Water Data'!E38)),NA())</f>
        <v>#N/A</v>
      </c>
      <c r="I44" s="88" t="e">
        <f ca="true">+IF(AND(ISNUMBER(OFFSET('Water Data'!$E$9,0,10*ROW('Water Data'!E38))),'Data Summary'!BX44="Yes"),OFFSET('Water Data'!$E$9,0,10*ROW('Water Data'!E38)),NA())</f>
        <v>#N/A</v>
      </c>
      <c r="J44" s="88" t="e">
        <f ca="true">+IF(AND(ISNUMBER(OFFSET('Water Data'!$F$4,0,10*ROW('Water Data'!F38))),'Data Summary'!BY44="Yes"),100-OFFSET('Water Data'!$F$4,0,10*ROW('Water Data'!F38)),NA())</f>
        <v>#N/A</v>
      </c>
      <c r="K44" s="88" t="e">
        <f ca="true">+IF(AND(ISNUMBER(OFFSET('Water Data'!$F$6,0,10*ROW('Water Data'!F38))),'Data Summary'!BZ44="Yes"),OFFSET('Water Data'!$F$6,0,10*ROW('Water Data'!F38)),NA())</f>
        <v>#N/A</v>
      </c>
      <c r="L44" s="88" t="e">
        <f ca="true">+IF(AND(ISNUMBER(OFFSET('Water Data'!$F$9,0,10*ROW('Water Data'!F38))),'Data Summary'!CA44="Yes"),OFFSET('Water Data'!$F$9,0,10*ROW('Water Data'!F38)),NA())</f>
        <v>#N/A</v>
      </c>
      <c r="M44" s="88" t="e">
        <f ca="true">+IF(AND(ISNUMBER(OFFSET('Water Data'!$G$4,0,10*ROW('Water Data'!G38))),'Data Summary'!CB44="Yes"),100-OFFSET('Water Data'!$G$4,0,10*ROW('Water Data'!G38)),NA())</f>
        <v>#N/A</v>
      </c>
      <c r="N44" s="88" t="e">
        <f ca="true">+IF(AND(ISNUMBER(OFFSET('Water Data'!$G$6,0,10*ROW('Water Data'!G38))),'Data Summary'!CC44="Yes"),OFFSET('Water Data'!$G$6,0,10*ROW('Water Data'!G38)),NA())</f>
        <v>#N/A</v>
      </c>
      <c r="O44" s="88" t="e">
        <f ca="true">+IF(AND(ISNUMBER(OFFSET('Water Data'!$G$9,0,10*ROW('Water Data'!G38))),'Data Summary'!CD44="Yes"),OFFSET('Water Data'!$G$9,0,10*ROW('Water Data'!G38)),NA())</f>
        <v>#N/A</v>
      </c>
      <c r="P44" s="88" t="e">
        <f ca="true">+IF(AND(ISNUMBER(OFFSET('Water Data'!$H$4,0,10*ROW('Water Data'!H38))),'Data Summary'!CE44="Yes"),100-OFFSET('Water Data'!$H$4,0,10*ROW('Water Data'!H38)),NA())</f>
        <v>#N/A</v>
      </c>
      <c r="Q44" s="88" t="e">
        <f ca="true">+IF(AND(ISNUMBER(OFFSET('Water Data'!$H$6,0,10*ROW('Water Data'!H38))),'Data Summary'!CF44="Yes"),OFFSET('Water Data'!$H$6,0,10*ROW('Water Data'!H38)),NA())</f>
        <v>#N/A</v>
      </c>
      <c r="R44" s="88" t="e">
        <f ca="true">+IF(AND(ISNUMBER(OFFSET('Water Data'!$H$9,0,10*ROW('Water Data'!H38))),'Data Summary'!CG44="Yes"),OFFSET('Water Data'!$H$9,0,10*ROW('Water Data'!H38)),NA())</f>
        <v>#N/A</v>
      </c>
      <c r="S44" s="88" t="e">
        <f ca="true">+IF(AND(ISNUMBER(OFFSET('Water Data'!$I$4,0,10*ROW('Water Data'!I38))),'Data Summary'!CH44="Yes"),100-OFFSET('Water Data'!$I$4,0,10*ROW('Water Data'!I38)),NA())</f>
        <v>#N/A</v>
      </c>
      <c r="T44" s="88" t="e">
        <f ca="true">+IF(AND(ISNUMBER(OFFSET('Water Data'!$I$6,0,10*ROW('Water Data'!I38))),'Data Summary'!CI44="Yes"),OFFSET('Water Data'!$I$6,0,10*ROW('Water Data'!I38)),NA())</f>
        <v>#N/A</v>
      </c>
      <c r="U44" s="88" t="e">
        <f ca="true">+IF(AND(ISNUMBER(OFFSET('Water Data'!$I$9,0,10*ROW('Water Data'!I38))),'Data Summary'!CJ44="Yes"),OFFSET('Water Data'!$I$9,0,10*ROW('Water Data'!I38)),NA())</f>
        <v>#N/A</v>
      </c>
      <c r="V44" s="89" t="e">
        <f ca="true">+IF(AND(ISNUMBER(OFFSET('Sanitation Data'!$D$4,0,10*ROW('Sanitation Data'!D38))),'Data Summary'!CK44="Yes"),100-OFFSET('Sanitation Data'!$D$4,0,10*ROW('Sanitation Data'!D38)),NA())</f>
        <v>#N/A</v>
      </c>
      <c r="W44" s="89" t="e">
        <f ca="true">+IF(AND(ISNUMBER(OFFSET('Sanitation Data'!$D$6,0,10*ROW('Sanitation Data'!D38))),'Data Summary'!CL44="Yes"),OFFSET('Sanitation Data'!$D$6,0,10*ROW('Sanitation Data'!D38)),NA())</f>
        <v>#N/A</v>
      </c>
      <c r="X44" s="89" t="e">
        <f ca="true">+IF(AND(ISNUMBER(OFFSET('Sanitation Data'!$D$10,0,10*ROW('Sanitation Data'!D38))),'Data Summary'!CM44="Yes"),OFFSET('Sanitation Data'!$D$10,0,10*ROW('Sanitation Data'!D38)),NA())</f>
        <v>#N/A</v>
      </c>
      <c r="Y44" s="89" t="e">
        <f ca="true">+IF(AND(ISNUMBER(OFFSET('Sanitation Data'!$D$11,0,10*ROW('Sanitation Data'!D38))),'Data Summary'!CN44="Yes"),OFFSET('Sanitation Data'!$D$11,0,10*ROW('Sanitation Data'!D38)),NA())</f>
        <v>#N/A</v>
      </c>
      <c r="Z44" s="89" t="e">
        <f ca="true">+IF(AND(ISNUMBER(OFFSET('Sanitation Data'!$D$12,0,10*ROW('Sanitation Data'!D38))),'Data Summary'!CO44="Yes"),OFFSET('Sanitation Data'!$D$12,0,10*ROW('Sanitation Data'!D38)),NA())</f>
        <v>#N/A</v>
      </c>
      <c r="AA44" s="89" t="e">
        <f ca="true">+IF(AND(ISNUMBER(OFFSET('Sanitation Data'!$E$4,0,10*ROW('Sanitation Data'!E38))),'Data Summary'!CP44="Yes"),100-OFFSET('Sanitation Data'!$E$4,0,10*ROW('Sanitation Data'!E38)),NA())</f>
        <v>#N/A</v>
      </c>
      <c r="AB44" s="89" t="e">
        <f ca="true">+IF(AND(ISNUMBER(OFFSET('Sanitation Data'!$E$6,0,10*ROW('Sanitation Data'!E38))),'Data Summary'!CQ44="Yes"),OFFSET('Sanitation Data'!$E$6,0,10*ROW('Sanitation Data'!E38)),NA())</f>
        <v>#N/A</v>
      </c>
      <c r="AC44" s="89" t="e">
        <f ca="true">+IF(AND(ISNUMBER(OFFSET('Sanitation Data'!$E$10,0,10*ROW('Sanitation Data'!E38))),'Data Summary'!CR44="Yes"),OFFSET('Sanitation Data'!$E$10,0,10*ROW('Sanitation Data'!E38)),NA())</f>
        <v>#N/A</v>
      </c>
      <c r="AD44" s="89" t="e">
        <f ca="true">+IF(AND(ISNUMBER(OFFSET('Sanitation Data'!$E$11,0,10*ROW('Sanitation Data'!E38))),'Data Summary'!CS44="Yes"),OFFSET('Sanitation Data'!$E$11,0,10*ROW('Sanitation Data'!E38)),NA())</f>
        <v>#N/A</v>
      </c>
      <c r="AE44" s="89" t="e">
        <f ca="true">+IF(AND(ISNUMBER(OFFSET('Sanitation Data'!$E$12,0,10*ROW('Sanitation Data'!E38))),'Data Summary'!CT44="Yes"),OFFSET('Sanitation Data'!$E$12,0,10*ROW('Sanitation Data'!E38)),NA())</f>
        <v>#N/A</v>
      </c>
      <c r="AF44" s="89" t="e">
        <f ca="true">+IF(AND(ISNUMBER(OFFSET('Sanitation Data'!$F$4,0,10*ROW('Sanitation Data'!F38))),'Data Summary'!CU44="Yes"),100-OFFSET('Sanitation Data'!$F$4,0,10*ROW('Sanitation Data'!F38)),NA())</f>
        <v>#N/A</v>
      </c>
      <c r="AG44" s="89" t="e">
        <f ca="true">+IF(AND(ISNUMBER(OFFSET('Sanitation Data'!$F$6,0,10*ROW('Sanitation Data'!F38))),'Data Summary'!CV44="Yes"),OFFSET('Sanitation Data'!$F$6,0,10*ROW('Sanitation Data'!F38)),NA())</f>
        <v>#N/A</v>
      </c>
      <c r="AH44" s="89" t="e">
        <f ca="true">+IF(AND(ISNUMBER(OFFSET('Sanitation Data'!$F$10,0,10*ROW('Sanitation Data'!F38))),'Data Summary'!CW44="Yes"),OFFSET('Sanitation Data'!$F$10,0,10*ROW('Sanitation Data'!F38)),NA())</f>
        <v>#N/A</v>
      </c>
      <c r="AI44" s="89" t="e">
        <f ca="true">+IF(AND(ISNUMBER(OFFSET('Sanitation Data'!$F$11,0,10*ROW('Sanitation Data'!F38))),'Data Summary'!CX44="Yes"),OFFSET('Sanitation Data'!$F$11,0,10*ROW('Sanitation Data'!F38)),NA())</f>
        <v>#N/A</v>
      </c>
      <c r="AJ44" s="89" t="e">
        <f ca="true">+IF(AND(ISNUMBER(OFFSET('Sanitation Data'!$F$12,0,10*ROW('Sanitation Data'!F38))),'Data Summary'!CY44="Yes"),OFFSET('Sanitation Data'!$F$12,0,10*ROW('Sanitation Data'!F38)),NA())</f>
        <v>#N/A</v>
      </c>
      <c r="AK44" s="89" t="e">
        <f ca="true">+IF(AND(ISNUMBER(OFFSET('Sanitation Data'!$G$4,0,10*ROW('Sanitation Data'!G38))),'Data Summary'!CZ44="Yes"),100-OFFSET('Sanitation Data'!$G$4,0,10*ROW('Sanitation Data'!G38)),NA())</f>
        <v>#N/A</v>
      </c>
      <c r="AL44" s="89" t="e">
        <f ca="true">+IF(AND(ISNUMBER(OFFSET('Sanitation Data'!$G$6,0,10*ROW('Sanitation Data'!G38))),'Data Summary'!DA44="Yes"),OFFSET('Sanitation Data'!$G$6,0,10*ROW('Sanitation Data'!G38)),NA())</f>
        <v>#N/A</v>
      </c>
      <c r="AM44" s="89" t="e">
        <f ca="true">+IF(AND(ISNUMBER(OFFSET('Sanitation Data'!$G$10,0,10*ROW('Sanitation Data'!G38))),'Data Summary'!DB44="Yes"),OFFSET('Sanitation Data'!$G$10,0,10*ROW('Sanitation Data'!G38)),NA())</f>
        <v>#N/A</v>
      </c>
      <c r="AN44" s="89" t="e">
        <f ca="true">+IF(AND(ISNUMBER(OFFSET('Sanitation Data'!$G$11,0,10*ROW('Sanitation Data'!G38))),'Data Summary'!DC44="Yes"),OFFSET('Sanitation Data'!$G$11,0,10*ROW('Sanitation Data'!G38)),NA())</f>
        <v>#N/A</v>
      </c>
      <c r="AO44" s="89" t="e">
        <f ca="true">+IF(AND(ISNUMBER(OFFSET('Sanitation Data'!$G$12,0,10*ROW('Sanitation Data'!G38))),'Data Summary'!DD44="Yes"),OFFSET('Sanitation Data'!$G$12,0,10*ROW('Sanitation Data'!G38)),NA())</f>
        <v>#N/A</v>
      </c>
      <c r="AP44" s="89" t="e">
        <f ca="true">+IF(AND(ISNUMBER(OFFSET('Sanitation Data'!$H$4,0,10*ROW('Sanitation Data'!H38))),'Data Summary'!DE44="Yes"),100-OFFSET('Sanitation Data'!$H$4,0,10*ROW('Sanitation Data'!H38)),NA())</f>
        <v>#N/A</v>
      </c>
      <c r="AQ44" s="89" t="e">
        <f ca="true">+IF(AND(ISNUMBER(OFFSET('Sanitation Data'!$H$6,0,10*ROW('Sanitation Data'!H38))),'Data Summary'!DF44="Yes"),OFFSET('Sanitation Data'!$H$6,0,10*ROW('Sanitation Data'!H38)),NA())</f>
        <v>#N/A</v>
      </c>
      <c r="AR44" s="89" t="e">
        <f ca="true">+IF(AND(ISNUMBER(OFFSET('Sanitation Data'!$H$10,0,10*ROW('Sanitation Data'!H38))),'Data Summary'!DG44="Yes"),OFFSET('Sanitation Data'!$H$10,0,10*ROW('Sanitation Data'!H38)),NA())</f>
        <v>#N/A</v>
      </c>
      <c r="AS44" s="89" t="e">
        <f ca="true">+IF(AND(ISNUMBER(OFFSET('Sanitation Data'!$H$11,0,10*ROW('Sanitation Data'!H38))),'Data Summary'!DH44="Yes"),OFFSET('Sanitation Data'!$H$11,0,10*ROW('Sanitation Data'!H38)),NA())</f>
        <v>#N/A</v>
      </c>
      <c r="AT44" s="89" t="e">
        <f ca="true">+IF(AND(ISNUMBER(OFFSET('Sanitation Data'!$H$12,0,10*ROW('Sanitation Data'!H38))),'Data Summary'!DI44="Yes"),OFFSET('Sanitation Data'!$H$12,0,10*ROW('Sanitation Data'!H38)),NA())</f>
        <v>#N/A</v>
      </c>
      <c r="AU44" s="89" t="e">
        <f ca="true">+IF(AND(ISNUMBER(OFFSET('Sanitation Data'!$I$4,0,10*ROW('Sanitation Data'!I38))),'Data Summary'!DJ44="Yes"),100-OFFSET('Sanitation Data'!$I$4,0,10*ROW('Sanitation Data'!I38)),NA())</f>
        <v>#N/A</v>
      </c>
      <c r="AV44" s="89" t="e">
        <f ca="true">+IF(AND(ISNUMBER(OFFSET('Sanitation Data'!$I$6,0,10*ROW('Sanitation Data'!I38))),'Data Summary'!DK44="Yes"),OFFSET('Sanitation Data'!$I$6,0,10*ROW('Sanitation Data'!I38)),NA())</f>
        <v>#N/A</v>
      </c>
      <c r="AW44" s="89" t="e">
        <f ca="true">+IF(AND(ISNUMBER(OFFSET('Sanitation Data'!$I$10,0,10*ROW('Sanitation Data'!I38))),'Data Summary'!DL44="Yes"),OFFSET('Sanitation Data'!$I$10,0,10*ROW('Sanitation Data'!I38)),NA())</f>
        <v>#N/A</v>
      </c>
      <c r="AX44" s="89" t="e">
        <f ca="true">+IF(AND(ISNUMBER(OFFSET('Sanitation Data'!$I$11,0,10*ROW('Sanitation Data'!I38))),'Data Summary'!DM44="Yes"),OFFSET('Sanitation Data'!$I$11,0,10*ROW('Sanitation Data'!I38)),NA())</f>
        <v>#N/A</v>
      </c>
      <c r="AY44" s="89" t="e">
        <f ca="true">+IF(AND(ISNUMBER(OFFSET('Sanitation Data'!$I$12,0,10*ROW('Sanitation Data'!I38))),'Data Summary'!DN44="Yes"),OFFSET('Sanitation Data'!$I$12,0,10*ROW('Sanitation Data'!I38)),NA())</f>
        <v>#N/A</v>
      </c>
      <c r="AZ44" s="90" t="e">
        <f ca="true">+IF(AND(ISNUMBER(OFFSET('Hygiene Data'!$D$5,0,10*ROW('Hygiene Data'!D38))),'Data Summary'!DO44="Yes"),OFFSET('Hygiene Data'!$D$5,0,10*ROW('Hygiene Data'!D38)),NA())</f>
        <v>#N/A</v>
      </c>
      <c r="BA44" s="90" t="e">
        <f ca="true">+IF(AND(ISNUMBER(OFFSET('Hygiene Data'!$D$7,0,10*ROW('Hygiene Data'!D38))),'Data Summary'!DP44="Yes"),OFFSET('Hygiene Data'!$D$7,0,10*ROW('Hygiene Data'!D38)),NA())</f>
        <v>#N/A</v>
      </c>
      <c r="BB44" s="90" t="e">
        <f ca="true">+IF(AND(ISNUMBER(OFFSET('Hygiene Data'!$D$9,0,10*ROW('Hygiene Data'!D38))),'Data Summary'!DQ44="Yes"),OFFSET('Hygiene Data'!$D$9,0,10*ROW('Hygiene Data'!D38)),NA())</f>
        <v>#N/A</v>
      </c>
      <c r="BC44" s="90" t="e">
        <f ca="true">+IF(AND(ISNUMBER(OFFSET('Hygiene Data'!$E$5,0,10*ROW('Hygiene Data'!E38))),'Data Summary'!DR44="Yes"),OFFSET('Hygiene Data'!$E$5,0,10*ROW('Hygiene Data'!E38)),NA())</f>
        <v>#N/A</v>
      </c>
      <c r="BD44" s="90" t="e">
        <f ca="true">+IF(AND(ISNUMBER(OFFSET('Hygiene Data'!$E$7,0,10*ROW('Hygiene Data'!E38))),'Data Summary'!DS44="Yes"),OFFSET('Hygiene Data'!$E$7,0,10*ROW('Hygiene Data'!E38)),NA())</f>
        <v>#N/A</v>
      </c>
      <c r="BE44" s="90" t="e">
        <f ca="true">+IF(AND(ISNUMBER(OFFSET('Hygiene Data'!$E$9,0,10*ROW('Hygiene Data'!E38))),'Data Summary'!DT44="Yes"),OFFSET('Hygiene Data'!$E$9,0,10*ROW('Hygiene Data'!E38)),NA())</f>
        <v>#N/A</v>
      </c>
      <c r="BF44" s="90" t="e">
        <f ca="true">+IF(AND(ISNUMBER(OFFSET('Hygiene Data'!$F$5,0,10*ROW('Hygiene Data'!F38))),'Data Summary'!DU44="Yes"),OFFSET('Hygiene Data'!$F$5,0,10*ROW('Hygiene Data'!F38)),NA())</f>
        <v>#N/A</v>
      </c>
      <c r="BG44" s="90" t="e">
        <f ca="true">+IF(AND(ISNUMBER(OFFSET('Hygiene Data'!$F$7,0,10*ROW('Hygiene Data'!F38))),'Data Summary'!DV44="Yes"),OFFSET('Hygiene Data'!$F$7,0,10*ROW('Hygiene Data'!F38)),NA())</f>
        <v>#N/A</v>
      </c>
      <c r="BH44" s="90" t="e">
        <f ca="true">+IF(AND(ISNUMBER(OFFSET('Hygiene Data'!$F$9,0,10*ROW('Hygiene Data'!F38))),'Data Summary'!DW44="Yes"),OFFSET('Hygiene Data'!$F$9,0,10*ROW('Hygiene Data'!F38)),NA())</f>
        <v>#N/A</v>
      </c>
      <c r="BI44" s="90" t="e">
        <f ca="true">+IF(AND(ISNUMBER(OFFSET('Hygiene Data'!$G$5,0,10*ROW('Hygiene Data'!G38))),'Data Summary'!DX44="Yes"),OFFSET('Hygiene Data'!$G$5,0,10*ROW('Hygiene Data'!G38)),NA())</f>
        <v>#N/A</v>
      </c>
      <c r="BJ44" s="90" t="e">
        <f ca="true">+IF(AND(ISNUMBER(OFFSET('Hygiene Data'!$G$7,0,10*ROW('Hygiene Data'!G38))),'Data Summary'!DY44="Yes"),OFFSET('Hygiene Data'!$G$7,0,10*ROW('Hygiene Data'!G38)),NA())</f>
        <v>#N/A</v>
      </c>
      <c r="BK44" s="90" t="e">
        <f ca="true">+IF(AND(ISNUMBER(OFFSET('Hygiene Data'!$G$9,0,10*ROW('Hygiene Data'!G38))),'Data Summary'!DZ44="Yes"),OFFSET('Hygiene Data'!$G$9,0,10*ROW('Hygiene Data'!G38)),NA())</f>
        <v>#N/A</v>
      </c>
      <c r="BL44" s="90" t="e">
        <f ca="true">+IF(AND(ISNUMBER(OFFSET('Hygiene Data'!$H$5,0,10*ROW('Hygiene Data'!H38))),'Data Summary'!EA44="Yes"),OFFSET('Hygiene Data'!$H$5,0,10*ROW('Hygiene Data'!H38)),NA())</f>
        <v>#N/A</v>
      </c>
      <c r="BM44" s="90" t="e">
        <f ca="true">+IF(AND(ISNUMBER(OFFSET('Hygiene Data'!$H$7,0,10*ROW('Hygiene Data'!H38))),'Data Summary'!EB44="Yes"),OFFSET('Hygiene Data'!$H$7,0,10*ROW('Hygiene Data'!H38)),NA())</f>
        <v>#N/A</v>
      </c>
      <c r="BN44" s="90" t="e">
        <f ca="true">+IF(AND(ISNUMBER(OFFSET('Hygiene Data'!$H$9,0,10*ROW('Hygiene Data'!H38))),'Data Summary'!EC44="Yes"),OFFSET('Hygiene Data'!$H$9,0,10*ROW('Hygiene Data'!H38)),NA())</f>
        <v>#N/A</v>
      </c>
      <c r="BO44" s="90" t="e">
        <f ca="true">+IF(AND(ISNUMBER(OFFSET('Hygiene Data'!$I$5,0,10*ROW('Hygiene Data'!I38))),'Data Summary'!ED44="Yes"),OFFSET('Hygiene Data'!$I$5,0,10*ROW('Hygiene Data'!I38)),NA())</f>
        <v>#N/A</v>
      </c>
      <c r="BP44" s="90" t="e">
        <f ca="true">+IF(AND(ISNUMBER(OFFSET('Hygiene Data'!$I$7,0,10*ROW('Hygiene Data'!I38))),'Data Summary'!EE44="Yes"),OFFSET('Hygiene Data'!$I$7,0,10*ROW('Hygiene Data'!I38)),NA())</f>
        <v>#N/A</v>
      </c>
      <c r="BQ44" s="90" t="e">
        <f ca="true">+IF(AND(ISNUMBER(OFFSET('Hygiene Data'!$I$9,0,10*ROW('Hygiene Data'!I38))),'Data Summary'!EF44="Yes"),OFFSET('Hygiene Data'!$I$9,0,10*ROW('Hygiene Data'!I38)),NA())</f>
        <v>#N/A</v>
      </c>
    </row>
    <row xmlns:x14ac="http://schemas.microsoft.com/office/spreadsheetml/2009/9/ac" r="45" x14ac:dyDescent="0.2">
      <c r="A45" s="324" t="e">
        <f ca="true">+RIGHT('Data Summary'!A45,LEN('Data Summary'!A45)-9)</f>
        <v>#VALUE!</v>
      </c>
      <c r="B45" s="32" t="str">
        <f ca="true">+IF(ISTEXT('Data Summary'!B45),'Data Summary'!B45,"")</f>
        <v/>
      </c>
      <c r="C45" s="323" t="e">
        <f ca="true">+VALUE('Data Summary'!C45)</f>
        <v>#VALUE!</v>
      </c>
      <c r="D45" s="88" t="e">
        <f ca="true">+IF(AND(ISNUMBER(OFFSET('Water Data'!$D$4,0,10*ROW('Water Data'!D39))),'Data Summary'!BS45="Yes"),100-OFFSET('Water Data'!$D$4,0,10*ROW('Water Data'!D39)),NA())</f>
        <v>#N/A</v>
      </c>
      <c r="E45" s="88" t="e">
        <f ca="true">+IF(AND(ISNUMBER(OFFSET('Water Data'!$D$6,0,10*ROW('Water Data'!D39))),'Data Summary'!BT45="Yes"),OFFSET('Water Data'!$D$6,0,10*ROW('Water Data'!D39)),NA())</f>
        <v>#N/A</v>
      </c>
      <c r="F45" s="88" t="e">
        <f ca="true">+IF(AND(ISNUMBER(OFFSET('Water Data'!$D$9,0,10*ROW('Water Data'!D39))),'Data Summary'!BU45="Yes"),OFFSET('Water Data'!$D$9,0,10*ROW('Water Data'!D39)),NA())</f>
        <v>#N/A</v>
      </c>
      <c r="G45" s="88" t="e">
        <f ca="true">+IF(AND(ISNUMBER(OFFSET('Water Data'!$E$4,0,10*ROW('Water Data'!E39))),'Data Summary'!BV45="Yes"),100-OFFSET('Water Data'!$E$4,0,10*ROW('Water Data'!E39)),NA())</f>
        <v>#N/A</v>
      </c>
      <c r="H45" s="88" t="e">
        <f ca="true">+IF(AND(ISNUMBER(OFFSET('Water Data'!$E$6,0,10*ROW('Water Data'!E39))),'Data Summary'!BW45="Yes"),OFFSET('Water Data'!$E$6,0,10*ROW('Water Data'!E39)),NA())</f>
        <v>#N/A</v>
      </c>
      <c r="I45" s="88" t="e">
        <f ca="true">+IF(AND(ISNUMBER(OFFSET('Water Data'!$E$9,0,10*ROW('Water Data'!E39))),'Data Summary'!BX45="Yes"),OFFSET('Water Data'!$E$9,0,10*ROW('Water Data'!E39)),NA())</f>
        <v>#N/A</v>
      </c>
      <c r="J45" s="88" t="e">
        <f ca="true">+IF(AND(ISNUMBER(OFFSET('Water Data'!$F$4,0,10*ROW('Water Data'!F39))),'Data Summary'!BY45="Yes"),100-OFFSET('Water Data'!$F$4,0,10*ROW('Water Data'!F39)),NA())</f>
        <v>#N/A</v>
      </c>
      <c r="K45" s="88" t="e">
        <f ca="true">+IF(AND(ISNUMBER(OFFSET('Water Data'!$F$6,0,10*ROW('Water Data'!F39))),'Data Summary'!BZ45="Yes"),OFFSET('Water Data'!$F$6,0,10*ROW('Water Data'!F39)),NA())</f>
        <v>#N/A</v>
      </c>
      <c r="L45" s="88" t="e">
        <f ca="true">+IF(AND(ISNUMBER(OFFSET('Water Data'!$F$9,0,10*ROW('Water Data'!F39))),'Data Summary'!CA45="Yes"),OFFSET('Water Data'!$F$9,0,10*ROW('Water Data'!F39)),NA())</f>
        <v>#N/A</v>
      </c>
      <c r="M45" s="88" t="e">
        <f ca="true">+IF(AND(ISNUMBER(OFFSET('Water Data'!$G$4,0,10*ROW('Water Data'!G39))),'Data Summary'!CB45="Yes"),100-OFFSET('Water Data'!$G$4,0,10*ROW('Water Data'!G39)),NA())</f>
        <v>#N/A</v>
      </c>
      <c r="N45" s="88" t="e">
        <f ca="true">+IF(AND(ISNUMBER(OFFSET('Water Data'!$G$6,0,10*ROW('Water Data'!G39))),'Data Summary'!CC45="Yes"),OFFSET('Water Data'!$G$6,0,10*ROW('Water Data'!G39)),NA())</f>
        <v>#N/A</v>
      </c>
      <c r="O45" s="88" t="e">
        <f ca="true">+IF(AND(ISNUMBER(OFFSET('Water Data'!$G$9,0,10*ROW('Water Data'!G39))),'Data Summary'!CD45="Yes"),OFFSET('Water Data'!$G$9,0,10*ROW('Water Data'!G39)),NA())</f>
        <v>#N/A</v>
      </c>
      <c r="P45" s="88" t="e">
        <f ca="true">+IF(AND(ISNUMBER(OFFSET('Water Data'!$H$4,0,10*ROW('Water Data'!H39))),'Data Summary'!CE45="Yes"),100-OFFSET('Water Data'!$H$4,0,10*ROW('Water Data'!H39)),NA())</f>
        <v>#N/A</v>
      </c>
      <c r="Q45" s="88" t="e">
        <f ca="true">+IF(AND(ISNUMBER(OFFSET('Water Data'!$H$6,0,10*ROW('Water Data'!H39))),'Data Summary'!CF45="Yes"),OFFSET('Water Data'!$H$6,0,10*ROW('Water Data'!H39)),NA())</f>
        <v>#N/A</v>
      </c>
      <c r="R45" s="88" t="e">
        <f ca="true">+IF(AND(ISNUMBER(OFFSET('Water Data'!$H$9,0,10*ROW('Water Data'!H39))),'Data Summary'!CG45="Yes"),OFFSET('Water Data'!$H$9,0,10*ROW('Water Data'!H39)),NA())</f>
        <v>#N/A</v>
      </c>
      <c r="S45" s="88" t="e">
        <f ca="true">+IF(AND(ISNUMBER(OFFSET('Water Data'!$I$4,0,10*ROW('Water Data'!I39))),'Data Summary'!CH45="Yes"),100-OFFSET('Water Data'!$I$4,0,10*ROW('Water Data'!I39)),NA())</f>
        <v>#N/A</v>
      </c>
      <c r="T45" s="88" t="e">
        <f ca="true">+IF(AND(ISNUMBER(OFFSET('Water Data'!$I$6,0,10*ROW('Water Data'!I39))),'Data Summary'!CI45="Yes"),OFFSET('Water Data'!$I$6,0,10*ROW('Water Data'!I39)),NA())</f>
        <v>#N/A</v>
      </c>
      <c r="U45" s="88" t="e">
        <f ca="true">+IF(AND(ISNUMBER(OFFSET('Water Data'!$I$9,0,10*ROW('Water Data'!I39))),'Data Summary'!CJ45="Yes"),OFFSET('Water Data'!$I$9,0,10*ROW('Water Data'!I39)),NA())</f>
        <v>#N/A</v>
      </c>
      <c r="V45" s="89" t="e">
        <f ca="true">+IF(AND(ISNUMBER(OFFSET('Sanitation Data'!$D$4,0,10*ROW('Sanitation Data'!D39))),'Data Summary'!CK45="Yes"),100-OFFSET('Sanitation Data'!$D$4,0,10*ROW('Sanitation Data'!D39)),NA())</f>
        <v>#N/A</v>
      </c>
      <c r="W45" s="89" t="e">
        <f ca="true">+IF(AND(ISNUMBER(OFFSET('Sanitation Data'!$D$6,0,10*ROW('Sanitation Data'!D39))),'Data Summary'!CL45="Yes"),OFFSET('Sanitation Data'!$D$6,0,10*ROW('Sanitation Data'!D39)),NA())</f>
        <v>#N/A</v>
      </c>
      <c r="X45" s="89" t="e">
        <f ca="true">+IF(AND(ISNUMBER(OFFSET('Sanitation Data'!$D$10,0,10*ROW('Sanitation Data'!D39))),'Data Summary'!CM45="Yes"),OFFSET('Sanitation Data'!$D$10,0,10*ROW('Sanitation Data'!D39)),NA())</f>
        <v>#N/A</v>
      </c>
      <c r="Y45" s="89" t="e">
        <f ca="true">+IF(AND(ISNUMBER(OFFSET('Sanitation Data'!$D$11,0,10*ROW('Sanitation Data'!D39))),'Data Summary'!CN45="Yes"),OFFSET('Sanitation Data'!$D$11,0,10*ROW('Sanitation Data'!D39)),NA())</f>
        <v>#N/A</v>
      </c>
      <c r="Z45" s="89" t="e">
        <f ca="true">+IF(AND(ISNUMBER(OFFSET('Sanitation Data'!$D$12,0,10*ROW('Sanitation Data'!D39))),'Data Summary'!CO45="Yes"),OFFSET('Sanitation Data'!$D$12,0,10*ROW('Sanitation Data'!D39)),NA())</f>
        <v>#N/A</v>
      </c>
      <c r="AA45" s="89" t="e">
        <f ca="true">+IF(AND(ISNUMBER(OFFSET('Sanitation Data'!$E$4,0,10*ROW('Sanitation Data'!E39))),'Data Summary'!CP45="Yes"),100-OFFSET('Sanitation Data'!$E$4,0,10*ROW('Sanitation Data'!E39)),NA())</f>
        <v>#N/A</v>
      </c>
      <c r="AB45" s="89" t="e">
        <f ca="true">+IF(AND(ISNUMBER(OFFSET('Sanitation Data'!$E$6,0,10*ROW('Sanitation Data'!E39))),'Data Summary'!CQ45="Yes"),OFFSET('Sanitation Data'!$E$6,0,10*ROW('Sanitation Data'!E39)),NA())</f>
        <v>#N/A</v>
      </c>
      <c r="AC45" s="89" t="e">
        <f ca="true">+IF(AND(ISNUMBER(OFFSET('Sanitation Data'!$E$10,0,10*ROW('Sanitation Data'!E39))),'Data Summary'!CR45="Yes"),OFFSET('Sanitation Data'!$E$10,0,10*ROW('Sanitation Data'!E39)),NA())</f>
        <v>#N/A</v>
      </c>
      <c r="AD45" s="89" t="e">
        <f ca="true">+IF(AND(ISNUMBER(OFFSET('Sanitation Data'!$E$11,0,10*ROW('Sanitation Data'!E39))),'Data Summary'!CS45="Yes"),OFFSET('Sanitation Data'!$E$11,0,10*ROW('Sanitation Data'!E39)),NA())</f>
        <v>#N/A</v>
      </c>
      <c r="AE45" s="89" t="e">
        <f ca="true">+IF(AND(ISNUMBER(OFFSET('Sanitation Data'!$E$12,0,10*ROW('Sanitation Data'!E39))),'Data Summary'!CT45="Yes"),OFFSET('Sanitation Data'!$E$12,0,10*ROW('Sanitation Data'!E39)),NA())</f>
        <v>#N/A</v>
      </c>
      <c r="AF45" s="89" t="e">
        <f ca="true">+IF(AND(ISNUMBER(OFFSET('Sanitation Data'!$F$4,0,10*ROW('Sanitation Data'!F39))),'Data Summary'!CU45="Yes"),100-OFFSET('Sanitation Data'!$F$4,0,10*ROW('Sanitation Data'!F39)),NA())</f>
        <v>#N/A</v>
      </c>
      <c r="AG45" s="89" t="e">
        <f ca="true">+IF(AND(ISNUMBER(OFFSET('Sanitation Data'!$F$6,0,10*ROW('Sanitation Data'!F39))),'Data Summary'!CV45="Yes"),OFFSET('Sanitation Data'!$F$6,0,10*ROW('Sanitation Data'!F39)),NA())</f>
        <v>#N/A</v>
      </c>
      <c r="AH45" s="89" t="e">
        <f ca="true">+IF(AND(ISNUMBER(OFFSET('Sanitation Data'!$F$10,0,10*ROW('Sanitation Data'!F39))),'Data Summary'!CW45="Yes"),OFFSET('Sanitation Data'!$F$10,0,10*ROW('Sanitation Data'!F39)),NA())</f>
        <v>#N/A</v>
      </c>
      <c r="AI45" s="89" t="e">
        <f ca="true">+IF(AND(ISNUMBER(OFFSET('Sanitation Data'!$F$11,0,10*ROW('Sanitation Data'!F39))),'Data Summary'!CX45="Yes"),OFFSET('Sanitation Data'!$F$11,0,10*ROW('Sanitation Data'!F39)),NA())</f>
        <v>#N/A</v>
      </c>
      <c r="AJ45" s="89" t="e">
        <f ca="true">+IF(AND(ISNUMBER(OFFSET('Sanitation Data'!$F$12,0,10*ROW('Sanitation Data'!F39))),'Data Summary'!CY45="Yes"),OFFSET('Sanitation Data'!$F$12,0,10*ROW('Sanitation Data'!F39)),NA())</f>
        <v>#N/A</v>
      </c>
      <c r="AK45" s="89" t="e">
        <f ca="true">+IF(AND(ISNUMBER(OFFSET('Sanitation Data'!$G$4,0,10*ROW('Sanitation Data'!G39))),'Data Summary'!CZ45="Yes"),100-OFFSET('Sanitation Data'!$G$4,0,10*ROW('Sanitation Data'!G39)),NA())</f>
        <v>#N/A</v>
      </c>
      <c r="AL45" s="89" t="e">
        <f ca="true">+IF(AND(ISNUMBER(OFFSET('Sanitation Data'!$G$6,0,10*ROW('Sanitation Data'!G39))),'Data Summary'!DA45="Yes"),OFFSET('Sanitation Data'!$G$6,0,10*ROW('Sanitation Data'!G39)),NA())</f>
        <v>#N/A</v>
      </c>
      <c r="AM45" s="89" t="e">
        <f ca="true">+IF(AND(ISNUMBER(OFFSET('Sanitation Data'!$G$10,0,10*ROW('Sanitation Data'!G39))),'Data Summary'!DB45="Yes"),OFFSET('Sanitation Data'!$G$10,0,10*ROW('Sanitation Data'!G39)),NA())</f>
        <v>#N/A</v>
      </c>
      <c r="AN45" s="89" t="e">
        <f ca="true">+IF(AND(ISNUMBER(OFFSET('Sanitation Data'!$G$11,0,10*ROW('Sanitation Data'!G39))),'Data Summary'!DC45="Yes"),OFFSET('Sanitation Data'!$G$11,0,10*ROW('Sanitation Data'!G39)),NA())</f>
        <v>#N/A</v>
      </c>
      <c r="AO45" s="89" t="e">
        <f ca="true">+IF(AND(ISNUMBER(OFFSET('Sanitation Data'!$G$12,0,10*ROW('Sanitation Data'!G39))),'Data Summary'!DD45="Yes"),OFFSET('Sanitation Data'!$G$12,0,10*ROW('Sanitation Data'!G39)),NA())</f>
        <v>#N/A</v>
      </c>
      <c r="AP45" s="89" t="e">
        <f ca="true">+IF(AND(ISNUMBER(OFFSET('Sanitation Data'!$H$4,0,10*ROW('Sanitation Data'!H39))),'Data Summary'!DE45="Yes"),100-OFFSET('Sanitation Data'!$H$4,0,10*ROW('Sanitation Data'!H39)),NA())</f>
        <v>#N/A</v>
      </c>
      <c r="AQ45" s="89" t="e">
        <f ca="true">+IF(AND(ISNUMBER(OFFSET('Sanitation Data'!$H$6,0,10*ROW('Sanitation Data'!H39))),'Data Summary'!DF45="Yes"),OFFSET('Sanitation Data'!$H$6,0,10*ROW('Sanitation Data'!H39)),NA())</f>
        <v>#N/A</v>
      </c>
      <c r="AR45" s="89" t="e">
        <f ca="true">+IF(AND(ISNUMBER(OFFSET('Sanitation Data'!$H$10,0,10*ROW('Sanitation Data'!H39))),'Data Summary'!DG45="Yes"),OFFSET('Sanitation Data'!$H$10,0,10*ROW('Sanitation Data'!H39)),NA())</f>
        <v>#N/A</v>
      </c>
      <c r="AS45" s="89" t="e">
        <f ca="true">+IF(AND(ISNUMBER(OFFSET('Sanitation Data'!$H$11,0,10*ROW('Sanitation Data'!H39))),'Data Summary'!DH45="Yes"),OFFSET('Sanitation Data'!$H$11,0,10*ROW('Sanitation Data'!H39)),NA())</f>
        <v>#N/A</v>
      </c>
      <c r="AT45" s="89" t="e">
        <f ca="true">+IF(AND(ISNUMBER(OFFSET('Sanitation Data'!$H$12,0,10*ROW('Sanitation Data'!H39))),'Data Summary'!DI45="Yes"),OFFSET('Sanitation Data'!$H$12,0,10*ROW('Sanitation Data'!H39)),NA())</f>
        <v>#N/A</v>
      </c>
      <c r="AU45" s="89" t="e">
        <f ca="true">+IF(AND(ISNUMBER(OFFSET('Sanitation Data'!$I$4,0,10*ROW('Sanitation Data'!I39))),'Data Summary'!DJ45="Yes"),100-OFFSET('Sanitation Data'!$I$4,0,10*ROW('Sanitation Data'!I39)),NA())</f>
        <v>#N/A</v>
      </c>
      <c r="AV45" s="89" t="e">
        <f ca="true">+IF(AND(ISNUMBER(OFFSET('Sanitation Data'!$I$6,0,10*ROW('Sanitation Data'!I39))),'Data Summary'!DK45="Yes"),OFFSET('Sanitation Data'!$I$6,0,10*ROW('Sanitation Data'!I39)),NA())</f>
        <v>#N/A</v>
      </c>
      <c r="AW45" s="89" t="e">
        <f ca="true">+IF(AND(ISNUMBER(OFFSET('Sanitation Data'!$I$10,0,10*ROW('Sanitation Data'!I39))),'Data Summary'!DL45="Yes"),OFFSET('Sanitation Data'!$I$10,0,10*ROW('Sanitation Data'!I39)),NA())</f>
        <v>#N/A</v>
      </c>
      <c r="AX45" s="89" t="e">
        <f ca="true">+IF(AND(ISNUMBER(OFFSET('Sanitation Data'!$I$11,0,10*ROW('Sanitation Data'!I39))),'Data Summary'!DM45="Yes"),OFFSET('Sanitation Data'!$I$11,0,10*ROW('Sanitation Data'!I39)),NA())</f>
        <v>#N/A</v>
      </c>
      <c r="AY45" s="89" t="e">
        <f ca="true">+IF(AND(ISNUMBER(OFFSET('Sanitation Data'!$I$12,0,10*ROW('Sanitation Data'!I39))),'Data Summary'!DN45="Yes"),OFFSET('Sanitation Data'!$I$12,0,10*ROW('Sanitation Data'!I39)),NA())</f>
        <v>#N/A</v>
      </c>
      <c r="AZ45" s="90" t="e">
        <f ca="true">+IF(AND(ISNUMBER(OFFSET('Hygiene Data'!$D$5,0,10*ROW('Hygiene Data'!D39))),'Data Summary'!DO45="Yes"),OFFSET('Hygiene Data'!$D$5,0,10*ROW('Hygiene Data'!D39)),NA())</f>
        <v>#N/A</v>
      </c>
      <c r="BA45" s="90" t="e">
        <f ca="true">+IF(AND(ISNUMBER(OFFSET('Hygiene Data'!$D$7,0,10*ROW('Hygiene Data'!D39))),'Data Summary'!DP45="Yes"),OFFSET('Hygiene Data'!$D$7,0,10*ROW('Hygiene Data'!D39)),NA())</f>
        <v>#N/A</v>
      </c>
      <c r="BB45" s="90" t="e">
        <f ca="true">+IF(AND(ISNUMBER(OFFSET('Hygiene Data'!$D$9,0,10*ROW('Hygiene Data'!D39))),'Data Summary'!DQ45="Yes"),OFFSET('Hygiene Data'!$D$9,0,10*ROW('Hygiene Data'!D39)),NA())</f>
        <v>#N/A</v>
      </c>
      <c r="BC45" s="90" t="e">
        <f ca="true">+IF(AND(ISNUMBER(OFFSET('Hygiene Data'!$E$5,0,10*ROW('Hygiene Data'!E39))),'Data Summary'!DR45="Yes"),OFFSET('Hygiene Data'!$E$5,0,10*ROW('Hygiene Data'!E39)),NA())</f>
        <v>#N/A</v>
      </c>
      <c r="BD45" s="90" t="e">
        <f ca="true">+IF(AND(ISNUMBER(OFFSET('Hygiene Data'!$E$7,0,10*ROW('Hygiene Data'!E39))),'Data Summary'!DS45="Yes"),OFFSET('Hygiene Data'!$E$7,0,10*ROW('Hygiene Data'!E39)),NA())</f>
        <v>#N/A</v>
      </c>
      <c r="BE45" s="90" t="e">
        <f ca="true">+IF(AND(ISNUMBER(OFFSET('Hygiene Data'!$E$9,0,10*ROW('Hygiene Data'!E39))),'Data Summary'!DT45="Yes"),OFFSET('Hygiene Data'!$E$9,0,10*ROW('Hygiene Data'!E39)),NA())</f>
        <v>#N/A</v>
      </c>
      <c r="BF45" s="90" t="e">
        <f ca="true">+IF(AND(ISNUMBER(OFFSET('Hygiene Data'!$F$5,0,10*ROW('Hygiene Data'!F39))),'Data Summary'!DU45="Yes"),OFFSET('Hygiene Data'!$F$5,0,10*ROW('Hygiene Data'!F39)),NA())</f>
        <v>#N/A</v>
      </c>
      <c r="BG45" s="90" t="e">
        <f ca="true">+IF(AND(ISNUMBER(OFFSET('Hygiene Data'!$F$7,0,10*ROW('Hygiene Data'!F39))),'Data Summary'!DV45="Yes"),OFFSET('Hygiene Data'!$F$7,0,10*ROW('Hygiene Data'!F39)),NA())</f>
        <v>#N/A</v>
      </c>
      <c r="BH45" s="90" t="e">
        <f ca="true">+IF(AND(ISNUMBER(OFFSET('Hygiene Data'!$F$9,0,10*ROW('Hygiene Data'!F39))),'Data Summary'!DW45="Yes"),OFFSET('Hygiene Data'!$F$9,0,10*ROW('Hygiene Data'!F39)),NA())</f>
        <v>#N/A</v>
      </c>
      <c r="BI45" s="90" t="e">
        <f ca="true">+IF(AND(ISNUMBER(OFFSET('Hygiene Data'!$G$5,0,10*ROW('Hygiene Data'!G39))),'Data Summary'!DX45="Yes"),OFFSET('Hygiene Data'!$G$5,0,10*ROW('Hygiene Data'!G39)),NA())</f>
        <v>#N/A</v>
      </c>
      <c r="BJ45" s="90" t="e">
        <f ca="true">+IF(AND(ISNUMBER(OFFSET('Hygiene Data'!$G$7,0,10*ROW('Hygiene Data'!G39))),'Data Summary'!DY45="Yes"),OFFSET('Hygiene Data'!$G$7,0,10*ROW('Hygiene Data'!G39)),NA())</f>
        <v>#N/A</v>
      </c>
      <c r="BK45" s="90" t="e">
        <f ca="true">+IF(AND(ISNUMBER(OFFSET('Hygiene Data'!$G$9,0,10*ROW('Hygiene Data'!G39))),'Data Summary'!DZ45="Yes"),OFFSET('Hygiene Data'!$G$9,0,10*ROW('Hygiene Data'!G39)),NA())</f>
        <v>#N/A</v>
      </c>
      <c r="BL45" s="90" t="e">
        <f ca="true">+IF(AND(ISNUMBER(OFFSET('Hygiene Data'!$H$5,0,10*ROW('Hygiene Data'!H39))),'Data Summary'!EA45="Yes"),OFFSET('Hygiene Data'!$H$5,0,10*ROW('Hygiene Data'!H39)),NA())</f>
        <v>#N/A</v>
      </c>
      <c r="BM45" s="90" t="e">
        <f ca="true">+IF(AND(ISNUMBER(OFFSET('Hygiene Data'!$H$7,0,10*ROW('Hygiene Data'!H39))),'Data Summary'!EB45="Yes"),OFFSET('Hygiene Data'!$H$7,0,10*ROW('Hygiene Data'!H39)),NA())</f>
        <v>#N/A</v>
      </c>
      <c r="BN45" s="90" t="e">
        <f ca="true">+IF(AND(ISNUMBER(OFFSET('Hygiene Data'!$H$9,0,10*ROW('Hygiene Data'!H39))),'Data Summary'!EC45="Yes"),OFFSET('Hygiene Data'!$H$9,0,10*ROW('Hygiene Data'!H39)),NA())</f>
        <v>#N/A</v>
      </c>
      <c r="BO45" s="90" t="e">
        <f ca="true">+IF(AND(ISNUMBER(OFFSET('Hygiene Data'!$I$5,0,10*ROW('Hygiene Data'!I39))),'Data Summary'!ED45="Yes"),OFFSET('Hygiene Data'!$I$5,0,10*ROW('Hygiene Data'!I39)),NA())</f>
        <v>#N/A</v>
      </c>
      <c r="BP45" s="90" t="e">
        <f ca="true">+IF(AND(ISNUMBER(OFFSET('Hygiene Data'!$I$7,0,10*ROW('Hygiene Data'!I39))),'Data Summary'!EE45="Yes"),OFFSET('Hygiene Data'!$I$7,0,10*ROW('Hygiene Data'!I39)),NA())</f>
        <v>#N/A</v>
      </c>
      <c r="BQ45" s="90" t="e">
        <f ca="true">+IF(AND(ISNUMBER(OFFSET('Hygiene Data'!$I$9,0,10*ROW('Hygiene Data'!I39))),'Data Summary'!EF45="Yes"),OFFSET('Hygiene Data'!$I$9,0,10*ROW('Hygiene Data'!I39)),NA())</f>
        <v>#N/A</v>
      </c>
    </row>
    <row xmlns:x14ac="http://schemas.microsoft.com/office/spreadsheetml/2009/9/ac" r="46" x14ac:dyDescent="0.2">
      <c r="A46" s="324" t="e">
        <f ca="true">+RIGHT('Data Summary'!A46,LEN('Data Summary'!A46)-9)</f>
        <v>#VALUE!</v>
      </c>
      <c r="B46" s="32" t="str">
        <f ca="true">+IF(ISTEXT('Data Summary'!B46),'Data Summary'!B46,"")</f>
        <v/>
      </c>
      <c r="C46" s="323" t="e">
        <f ca="true">+VALUE('Data Summary'!C46)</f>
        <v>#VALUE!</v>
      </c>
      <c r="D46" s="88" t="e">
        <f ca="true">+IF(AND(ISNUMBER(OFFSET('Water Data'!$D$4,0,10*ROW('Water Data'!D40))),'Data Summary'!BS46="Yes"),100-OFFSET('Water Data'!$D$4,0,10*ROW('Water Data'!D40)),NA())</f>
        <v>#N/A</v>
      </c>
      <c r="E46" s="88" t="e">
        <f ca="true">+IF(AND(ISNUMBER(OFFSET('Water Data'!$D$6,0,10*ROW('Water Data'!D40))),'Data Summary'!BT46="Yes"),OFFSET('Water Data'!$D$6,0,10*ROW('Water Data'!D40)),NA())</f>
        <v>#N/A</v>
      </c>
      <c r="F46" s="88" t="e">
        <f ca="true">+IF(AND(ISNUMBER(OFFSET('Water Data'!$D$9,0,10*ROW('Water Data'!D40))),'Data Summary'!BU46="Yes"),OFFSET('Water Data'!$D$9,0,10*ROW('Water Data'!D40)),NA())</f>
        <v>#N/A</v>
      </c>
      <c r="G46" s="88" t="e">
        <f ca="true">+IF(AND(ISNUMBER(OFFSET('Water Data'!$E$4,0,10*ROW('Water Data'!E40))),'Data Summary'!BV46="Yes"),100-OFFSET('Water Data'!$E$4,0,10*ROW('Water Data'!E40)),NA())</f>
        <v>#N/A</v>
      </c>
      <c r="H46" s="88" t="e">
        <f ca="true">+IF(AND(ISNUMBER(OFFSET('Water Data'!$E$6,0,10*ROW('Water Data'!E40))),'Data Summary'!BW46="Yes"),OFFSET('Water Data'!$E$6,0,10*ROW('Water Data'!E40)),NA())</f>
        <v>#N/A</v>
      </c>
      <c r="I46" s="88" t="e">
        <f ca="true">+IF(AND(ISNUMBER(OFFSET('Water Data'!$E$9,0,10*ROW('Water Data'!E40))),'Data Summary'!BX46="Yes"),OFFSET('Water Data'!$E$9,0,10*ROW('Water Data'!E40)),NA())</f>
        <v>#N/A</v>
      </c>
      <c r="J46" s="88" t="e">
        <f ca="true">+IF(AND(ISNUMBER(OFFSET('Water Data'!$F$4,0,10*ROW('Water Data'!F40))),'Data Summary'!BY46="Yes"),100-OFFSET('Water Data'!$F$4,0,10*ROW('Water Data'!F40)),NA())</f>
        <v>#N/A</v>
      </c>
      <c r="K46" s="88" t="e">
        <f ca="true">+IF(AND(ISNUMBER(OFFSET('Water Data'!$F$6,0,10*ROW('Water Data'!F40))),'Data Summary'!BZ46="Yes"),OFFSET('Water Data'!$F$6,0,10*ROW('Water Data'!F40)),NA())</f>
        <v>#N/A</v>
      </c>
      <c r="L46" s="88" t="e">
        <f ca="true">+IF(AND(ISNUMBER(OFFSET('Water Data'!$F$9,0,10*ROW('Water Data'!F40))),'Data Summary'!CA46="Yes"),OFFSET('Water Data'!$F$9,0,10*ROW('Water Data'!F40)),NA())</f>
        <v>#N/A</v>
      </c>
      <c r="M46" s="88" t="e">
        <f ca="true">+IF(AND(ISNUMBER(OFFSET('Water Data'!$G$4,0,10*ROW('Water Data'!G40))),'Data Summary'!CB46="Yes"),100-OFFSET('Water Data'!$G$4,0,10*ROW('Water Data'!G40)),NA())</f>
        <v>#N/A</v>
      </c>
      <c r="N46" s="88" t="e">
        <f ca="true">+IF(AND(ISNUMBER(OFFSET('Water Data'!$G$6,0,10*ROW('Water Data'!G40))),'Data Summary'!CC46="Yes"),OFFSET('Water Data'!$G$6,0,10*ROW('Water Data'!G40)),NA())</f>
        <v>#N/A</v>
      </c>
      <c r="O46" s="88" t="e">
        <f ca="true">+IF(AND(ISNUMBER(OFFSET('Water Data'!$G$9,0,10*ROW('Water Data'!G40))),'Data Summary'!CD46="Yes"),OFFSET('Water Data'!$G$9,0,10*ROW('Water Data'!G40)),NA())</f>
        <v>#N/A</v>
      </c>
      <c r="P46" s="88" t="e">
        <f ca="true">+IF(AND(ISNUMBER(OFFSET('Water Data'!$H$4,0,10*ROW('Water Data'!H40))),'Data Summary'!CE46="Yes"),100-OFFSET('Water Data'!$H$4,0,10*ROW('Water Data'!H40)),NA())</f>
        <v>#N/A</v>
      </c>
      <c r="Q46" s="88" t="e">
        <f ca="true">+IF(AND(ISNUMBER(OFFSET('Water Data'!$H$6,0,10*ROW('Water Data'!H40))),'Data Summary'!CF46="Yes"),OFFSET('Water Data'!$H$6,0,10*ROW('Water Data'!H40)),NA())</f>
        <v>#N/A</v>
      </c>
      <c r="R46" s="88" t="e">
        <f ca="true">+IF(AND(ISNUMBER(OFFSET('Water Data'!$H$9,0,10*ROW('Water Data'!H40))),'Data Summary'!CG46="Yes"),OFFSET('Water Data'!$H$9,0,10*ROW('Water Data'!H40)),NA())</f>
        <v>#N/A</v>
      </c>
      <c r="S46" s="88" t="e">
        <f ca="true">+IF(AND(ISNUMBER(OFFSET('Water Data'!$I$4,0,10*ROW('Water Data'!I40))),'Data Summary'!CH46="Yes"),100-OFFSET('Water Data'!$I$4,0,10*ROW('Water Data'!I40)),NA())</f>
        <v>#N/A</v>
      </c>
      <c r="T46" s="88" t="e">
        <f ca="true">+IF(AND(ISNUMBER(OFFSET('Water Data'!$I$6,0,10*ROW('Water Data'!I40))),'Data Summary'!CI46="Yes"),OFFSET('Water Data'!$I$6,0,10*ROW('Water Data'!I40)),NA())</f>
        <v>#N/A</v>
      </c>
      <c r="U46" s="88" t="e">
        <f ca="true">+IF(AND(ISNUMBER(OFFSET('Water Data'!$I$9,0,10*ROW('Water Data'!I40))),'Data Summary'!CJ46="Yes"),OFFSET('Water Data'!$I$9,0,10*ROW('Water Data'!I40)),NA())</f>
        <v>#N/A</v>
      </c>
      <c r="V46" s="89" t="e">
        <f ca="true">+IF(AND(ISNUMBER(OFFSET('Sanitation Data'!$D$4,0,10*ROW('Sanitation Data'!D40))),'Data Summary'!CK46="Yes"),100-OFFSET('Sanitation Data'!$D$4,0,10*ROW('Sanitation Data'!D40)),NA())</f>
        <v>#N/A</v>
      </c>
      <c r="W46" s="89" t="e">
        <f ca="true">+IF(AND(ISNUMBER(OFFSET('Sanitation Data'!$D$6,0,10*ROW('Sanitation Data'!D40))),'Data Summary'!CL46="Yes"),OFFSET('Sanitation Data'!$D$6,0,10*ROW('Sanitation Data'!D40)),NA())</f>
        <v>#N/A</v>
      </c>
      <c r="X46" s="89" t="e">
        <f ca="true">+IF(AND(ISNUMBER(OFFSET('Sanitation Data'!$D$10,0,10*ROW('Sanitation Data'!D40))),'Data Summary'!CM46="Yes"),OFFSET('Sanitation Data'!$D$10,0,10*ROW('Sanitation Data'!D40)),NA())</f>
        <v>#N/A</v>
      </c>
      <c r="Y46" s="89" t="e">
        <f ca="true">+IF(AND(ISNUMBER(OFFSET('Sanitation Data'!$D$11,0,10*ROW('Sanitation Data'!D40))),'Data Summary'!CN46="Yes"),OFFSET('Sanitation Data'!$D$11,0,10*ROW('Sanitation Data'!D40)),NA())</f>
        <v>#N/A</v>
      </c>
      <c r="Z46" s="89" t="e">
        <f ca="true">+IF(AND(ISNUMBER(OFFSET('Sanitation Data'!$D$12,0,10*ROW('Sanitation Data'!D40))),'Data Summary'!CO46="Yes"),OFFSET('Sanitation Data'!$D$12,0,10*ROW('Sanitation Data'!D40)),NA())</f>
        <v>#N/A</v>
      </c>
      <c r="AA46" s="89" t="e">
        <f ca="true">+IF(AND(ISNUMBER(OFFSET('Sanitation Data'!$E$4,0,10*ROW('Sanitation Data'!E40))),'Data Summary'!CP46="Yes"),100-OFFSET('Sanitation Data'!$E$4,0,10*ROW('Sanitation Data'!E40)),NA())</f>
        <v>#N/A</v>
      </c>
      <c r="AB46" s="89" t="e">
        <f ca="true">+IF(AND(ISNUMBER(OFFSET('Sanitation Data'!$E$6,0,10*ROW('Sanitation Data'!E40))),'Data Summary'!CQ46="Yes"),OFFSET('Sanitation Data'!$E$6,0,10*ROW('Sanitation Data'!E40)),NA())</f>
        <v>#N/A</v>
      </c>
      <c r="AC46" s="89" t="e">
        <f ca="true">+IF(AND(ISNUMBER(OFFSET('Sanitation Data'!$E$10,0,10*ROW('Sanitation Data'!E40))),'Data Summary'!CR46="Yes"),OFFSET('Sanitation Data'!$E$10,0,10*ROW('Sanitation Data'!E40)),NA())</f>
        <v>#N/A</v>
      </c>
      <c r="AD46" s="89" t="e">
        <f ca="true">+IF(AND(ISNUMBER(OFFSET('Sanitation Data'!$E$11,0,10*ROW('Sanitation Data'!E40))),'Data Summary'!CS46="Yes"),OFFSET('Sanitation Data'!$E$11,0,10*ROW('Sanitation Data'!E40)),NA())</f>
        <v>#N/A</v>
      </c>
      <c r="AE46" s="89" t="e">
        <f ca="true">+IF(AND(ISNUMBER(OFFSET('Sanitation Data'!$E$12,0,10*ROW('Sanitation Data'!E40))),'Data Summary'!CT46="Yes"),OFFSET('Sanitation Data'!$E$12,0,10*ROW('Sanitation Data'!E40)),NA())</f>
        <v>#N/A</v>
      </c>
      <c r="AF46" s="89" t="e">
        <f ca="true">+IF(AND(ISNUMBER(OFFSET('Sanitation Data'!$F$4,0,10*ROW('Sanitation Data'!F40))),'Data Summary'!CU46="Yes"),100-OFFSET('Sanitation Data'!$F$4,0,10*ROW('Sanitation Data'!F40)),NA())</f>
        <v>#N/A</v>
      </c>
      <c r="AG46" s="89" t="e">
        <f ca="true">+IF(AND(ISNUMBER(OFFSET('Sanitation Data'!$F$6,0,10*ROW('Sanitation Data'!F40))),'Data Summary'!CV46="Yes"),OFFSET('Sanitation Data'!$F$6,0,10*ROW('Sanitation Data'!F40)),NA())</f>
        <v>#N/A</v>
      </c>
      <c r="AH46" s="89" t="e">
        <f ca="true">+IF(AND(ISNUMBER(OFFSET('Sanitation Data'!$F$10,0,10*ROW('Sanitation Data'!F40))),'Data Summary'!CW46="Yes"),OFFSET('Sanitation Data'!$F$10,0,10*ROW('Sanitation Data'!F40)),NA())</f>
        <v>#N/A</v>
      </c>
      <c r="AI46" s="89" t="e">
        <f ca="true">+IF(AND(ISNUMBER(OFFSET('Sanitation Data'!$F$11,0,10*ROW('Sanitation Data'!F40))),'Data Summary'!CX46="Yes"),OFFSET('Sanitation Data'!$F$11,0,10*ROW('Sanitation Data'!F40)),NA())</f>
        <v>#N/A</v>
      </c>
      <c r="AJ46" s="89" t="e">
        <f ca="true">+IF(AND(ISNUMBER(OFFSET('Sanitation Data'!$F$12,0,10*ROW('Sanitation Data'!F40))),'Data Summary'!CY46="Yes"),OFFSET('Sanitation Data'!$F$12,0,10*ROW('Sanitation Data'!F40)),NA())</f>
        <v>#N/A</v>
      </c>
      <c r="AK46" s="89" t="e">
        <f ca="true">+IF(AND(ISNUMBER(OFFSET('Sanitation Data'!$G$4,0,10*ROW('Sanitation Data'!G40))),'Data Summary'!CZ46="Yes"),100-OFFSET('Sanitation Data'!$G$4,0,10*ROW('Sanitation Data'!G40)),NA())</f>
        <v>#N/A</v>
      </c>
      <c r="AL46" s="89" t="e">
        <f ca="true">+IF(AND(ISNUMBER(OFFSET('Sanitation Data'!$G$6,0,10*ROW('Sanitation Data'!G40))),'Data Summary'!DA46="Yes"),OFFSET('Sanitation Data'!$G$6,0,10*ROW('Sanitation Data'!G40)),NA())</f>
        <v>#N/A</v>
      </c>
      <c r="AM46" s="89" t="e">
        <f ca="true">+IF(AND(ISNUMBER(OFFSET('Sanitation Data'!$G$10,0,10*ROW('Sanitation Data'!G40))),'Data Summary'!DB46="Yes"),OFFSET('Sanitation Data'!$G$10,0,10*ROW('Sanitation Data'!G40)),NA())</f>
        <v>#N/A</v>
      </c>
      <c r="AN46" s="89" t="e">
        <f ca="true">+IF(AND(ISNUMBER(OFFSET('Sanitation Data'!$G$11,0,10*ROW('Sanitation Data'!G40))),'Data Summary'!DC46="Yes"),OFFSET('Sanitation Data'!$G$11,0,10*ROW('Sanitation Data'!G40)),NA())</f>
        <v>#N/A</v>
      </c>
      <c r="AO46" s="89" t="e">
        <f ca="true">+IF(AND(ISNUMBER(OFFSET('Sanitation Data'!$G$12,0,10*ROW('Sanitation Data'!G40))),'Data Summary'!DD46="Yes"),OFFSET('Sanitation Data'!$G$12,0,10*ROW('Sanitation Data'!G40)),NA())</f>
        <v>#N/A</v>
      </c>
      <c r="AP46" s="89" t="e">
        <f ca="true">+IF(AND(ISNUMBER(OFFSET('Sanitation Data'!$H$4,0,10*ROW('Sanitation Data'!H40))),'Data Summary'!DE46="Yes"),100-OFFSET('Sanitation Data'!$H$4,0,10*ROW('Sanitation Data'!H40)),NA())</f>
        <v>#N/A</v>
      </c>
      <c r="AQ46" s="89" t="e">
        <f ca="true">+IF(AND(ISNUMBER(OFFSET('Sanitation Data'!$H$6,0,10*ROW('Sanitation Data'!H40))),'Data Summary'!DF46="Yes"),OFFSET('Sanitation Data'!$H$6,0,10*ROW('Sanitation Data'!H40)),NA())</f>
        <v>#N/A</v>
      </c>
      <c r="AR46" s="89" t="e">
        <f ca="true">+IF(AND(ISNUMBER(OFFSET('Sanitation Data'!$H$10,0,10*ROW('Sanitation Data'!H40))),'Data Summary'!DG46="Yes"),OFFSET('Sanitation Data'!$H$10,0,10*ROW('Sanitation Data'!H40)),NA())</f>
        <v>#N/A</v>
      </c>
      <c r="AS46" s="89" t="e">
        <f ca="true">+IF(AND(ISNUMBER(OFFSET('Sanitation Data'!$H$11,0,10*ROW('Sanitation Data'!H40))),'Data Summary'!DH46="Yes"),OFFSET('Sanitation Data'!$H$11,0,10*ROW('Sanitation Data'!H40)),NA())</f>
        <v>#N/A</v>
      </c>
      <c r="AT46" s="89" t="e">
        <f ca="true">+IF(AND(ISNUMBER(OFFSET('Sanitation Data'!$H$12,0,10*ROW('Sanitation Data'!H40))),'Data Summary'!DI46="Yes"),OFFSET('Sanitation Data'!$H$12,0,10*ROW('Sanitation Data'!H40)),NA())</f>
        <v>#N/A</v>
      </c>
      <c r="AU46" s="89" t="e">
        <f ca="true">+IF(AND(ISNUMBER(OFFSET('Sanitation Data'!$I$4,0,10*ROW('Sanitation Data'!I40))),'Data Summary'!DJ46="Yes"),100-OFFSET('Sanitation Data'!$I$4,0,10*ROW('Sanitation Data'!I40)),NA())</f>
        <v>#N/A</v>
      </c>
      <c r="AV46" s="89" t="e">
        <f ca="true">+IF(AND(ISNUMBER(OFFSET('Sanitation Data'!$I$6,0,10*ROW('Sanitation Data'!I40))),'Data Summary'!DK46="Yes"),OFFSET('Sanitation Data'!$I$6,0,10*ROW('Sanitation Data'!I40)),NA())</f>
        <v>#N/A</v>
      </c>
      <c r="AW46" s="89" t="e">
        <f ca="true">+IF(AND(ISNUMBER(OFFSET('Sanitation Data'!$I$10,0,10*ROW('Sanitation Data'!I40))),'Data Summary'!DL46="Yes"),OFFSET('Sanitation Data'!$I$10,0,10*ROW('Sanitation Data'!I40)),NA())</f>
        <v>#N/A</v>
      </c>
      <c r="AX46" s="89" t="e">
        <f ca="true">+IF(AND(ISNUMBER(OFFSET('Sanitation Data'!$I$11,0,10*ROW('Sanitation Data'!I40))),'Data Summary'!DM46="Yes"),OFFSET('Sanitation Data'!$I$11,0,10*ROW('Sanitation Data'!I40)),NA())</f>
        <v>#N/A</v>
      </c>
      <c r="AY46" s="89" t="e">
        <f ca="true">+IF(AND(ISNUMBER(OFFSET('Sanitation Data'!$I$12,0,10*ROW('Sanitation Data'!I40))),'Data Summary'!DN46="Yes"),OFFSET('Sanitation Data'!$I$12,0,10*ROW('Sanitation Data'!I40)),NA())</f>
        <v>#N/A</v>
      </c>
      <c r="AZ46" s="90" t="e">
        <f ca="true">+IF(AND(ISNUMBER(OFFSET('Hygiene Data'!$D$5,0,10*ROW('Hygiene Data'!D40))),'Data Summary'!DO46="Yes"),OFFSET('Hygiene Data'!$D$5,0,10*ROW('Hygiene Data'!D40)),NA())</f>
        <v>#N/A</v>
      </c>
      <c r="BA46" s="90" t="e">
        <f ca="true">+IF(AND(ISNUMBER(OFFSET('Hygiene Data'!$D$7,0,10*ROW('Hygiene Data'!D40))),'Data Summary'!DP46="Yes"),OFFSET('Hygiene Data'!$D$7,0,10*ROW('Hygiene Data'!D40)),NA())</f>
        <v>#N/A</v>
      </c>
      <c r="BB46" s="90" t="e">
        <f ca="true">+IF(AND(ISNUMBER(OFFSET('Hygiene Data'!$D$9,0,10*ROW('Hygiene Data'!D40))),'Data Summary'!DQ46="Yes"),OFFSET('Hygiene Data'!$D$9,0,10*ROW('Hygiene Data'!D40)),NA())</f>
        <v>#N/A</v>
      </c>
      <c r="BC46" s="90" t="e">
        <f ca="true">+IF(AND(ISNUMBER(OFFSET('Hygiene Data'!$E$5,0,10*ROW('Hygiene Data'!E40))),'Data Summary'!DR46="Yes"),OFFSET('Hygiene Data'!$E$5,0,10*ROW('Hygiene Data'!E40)),NA())</f>
        <v>#N/A</v>
      </c>
      <c r="BD46" s="90" t="e">
        <f ca="true">+IF(AND(ISNUMBER(OFFSET('Hygiene Data'!$E$7,0,10*ROW('Hygiene Data'!E40))),'Data Summary'!DS46="Yes"),OFFSET('Hygiene Data'!$E$7,0,10*ROW('Hygiene Data'!E40)),NA())</f>
        <v>#N/A</v>
      </c>
      <c r="BE46" s="90" t="e">
        <f ca="true">+IF(AND(ISNUMBER(OFFSET('Hygiene Data'!$E$9,0,10*ROW('Hygiene Data'!E40))),'Data Summary'!DT46="Yes"),OFFSET('Hygiene Data'!$E$9,0,10*ROW('Hygiene Data'!E40)),NA())</f>
        <v>#N/A</v>
      </c>
      <c r="BF46" s="90" t="e">
        <f ca="true">+IF(AND(ISNUMBER(OFFSET('Hygiene Data'!$F$5,0,10*ROW('Hygiene Data'!F40))),'Data Summary'!DU46="Yes"),OFFSET('Hygiene Data'!$F$5,0,10*ROW('Hygiene Data'!F40)),NA())</f>
        <v>#N/A</v>
      </c>
      <c r="BG46" s="90" t="e">
        <f ca="true">+IF(AND(ISNUMBER(OFFSET('Hygiene Data'!$F$7,0,10*ROW('Hygiene Data'!F40))),'Data Summary'!DV46="Yes"),OFFSET('Hygiene Data'!$F$7,0,10*ROW('Hygiene Data'!F40)),NA())</f>
        <v>#N/A</v>
      </c>
      <c r="BH46" s="90" t="e">
        <f ca="true">+IF(AND(ISNUMBER(OFFSET('Hygiene Data'!$F$9,0,10*ROW('Hygiene Data'!F40))),'Data Summary'!DW46="Yes"),OFFSET('Hygiene Data'!$F$9,0,10*ROW('Hygiene Data'!F40)),NA())</f>
        <v>#N/A</v>
      </c>
      <c r="BI46" s="90" t="e">
        <f ca="true">+IF(AND(ISNUMBER(OFFSET('Hygiene Data'!$G$5,0,10*ROW('Hygiene Data'!G40))),'Data Summary'!DX46="Yes"),OFFSET('Hygiene Data'!$G$5,0,10*ROW('Hygiene Data'!G40)),NA())</f>
        <v>#N/A</v>
      </c>
      <c r="BJ46" s="90" t="e">
        <f ca="true">+IF(AND(ISNUMBER(OFFSET('Hygiene Data'!$G$7,0,10*ROW('Hygiene Data'!G40))),'Data Summary'!DY46="Yes"),OFFSET('Hygiene Data'!$G$7,0,10*ROW('Hygiene Data'!G40)),NA())</f>
        <v>#N/A</v>
      </c>
      <c r="BK46" s="90" t="e">
        <f ca="true">+IF(AND(ISNUMBER(OFFSET('Hygiene Data'!$G$9,0,10*ROW('Hygiene Data'!G40))),'Data Summary'!DZ46="Yes"),OFFSET('Hygiene Data'!$G$9,0,10*ROW('Hygiene Data'!G40)),NA())</f>
        <v>#N/A</v>
      </c>
      <c r="BL46" s="90" t="e">
        <f ca="true">+IF(AND(ISNUMBER(OFFSET('Hygiene Data'!$H$5,0,10*ROW('Hygiene Data'!H40))),'Data Summary'!EA46="Yes"),OFFSET('Hygiene Data'!$H$5,0,10*ROW('Hygiene Data'!H40)),NA())</f>
        <v>#N/A</v>
      </c>
      <c r="BM46" s="90" t="e">
        <f ca="true">+IF(AND(ISNUMBER(OFFSET('Hygiene Data'!$H$7,0,10*ROW('Hygiene Data'!H40))),'Data Summary'!EB46="Yes"),OFFSET('Hygiene Data'!$H$7,0,10*ROW('Hygiene Data'!H40)),NA())</f>
        <v>#N/A</v>
      </c>
      <c r="BN46" s="90" t="e">
        <f ca="true">+IF(AND(ISNUMBER(OFFSET('Hygiene Data'!$H$9,0,10*ROW('Hygiene Data'!H40))),'Data Summary'!EC46="Yes"),OFFSET('Hygiene Data'!$H$9,0,10*ROW('Hygiene Data'!H40)),NA())</f>
        <v>#N/A</v>
      </c>
      <c r="BO46" s="90" t="e">
        <f ca="true">+IF(AND(ISNUMBER(OFFSET('Hygiene Data'!$I$5,0,10*ROW('Hygiene Data'!I40))),'Data Summary'!ED46="Yes"),OFFSET('Hygiene Data'!$I$5,0,10*ROW('Hygiene Data'!I40)),NA())</f>
        <v>#N/A</v>
      </c>
      <c r="BP46" s="90" t="e">
        <f ca="true">+IF(AND(ISNUMBER(OFFSET('Hygiene Data'!$I$7,0,10*ROW('Hygiene Data'!I40))),'Data Summary'!EE46="Yes"),OFFSET('Hygiene Data'!$I$7,0,10*ROW('Hygiene Data'!I40)),NA())</f>
        <v>#N/A</v>
      </c>
      <c r="BQ46" s="90" t="e">
        <f ca="true">+IF(AND(ISNUMBER(OFFSET('Hygiene Data'!$I$9,0,10*ROW('Hygiene Data'!I40))),'Data Summary'!EF46="Yes"),OFFSET('Hygiene Data'!$I$9,0,10*ROW('Hygiene Data'!I40)),NA())</f>
        <v>#N/A</v>
      </c>
    </row>
    <row xmlns:x14ac="http://schemas.microsoft.com/office/spreadsheetml/2009/9/ac" r="47" x14ac:dyDescent="0.2">
      <c r="A47" s="324" t="e">
        <f ca="true">+RIGHT('Data Summary'!A47,LEN('Data Summary'!A47)-9)</f>
        <v>#VALUE!</v>
      </c>
      <c r="B47" s="32" t="str">
        <f ca="true">+IF(ISTEXT('Data Summary'!B47),'Data Summary'!B47,"")</f>
        <v/>
      </c>
      <c r="C47" s="323" t="e">
        <f ca="true">+VALUE('Data Summary'!C47)</f>
        <v>#VALUE!</v>
      </c>
      <c r="D47" s="88" t="e">
        <f ca="true">+IF(AND(ISNUMBER(OFFSET('Water Data'!$D$4,0,10*ROW('Water Data'!D41))),'Data Summary'!BS47="Yes"),100-OFFSET('Water Data'!$D$4,0,10*ROW('Water Data'!D41)),NA())</f>
        <v>#N/A</v>
      </c>
      <c r="E47" s="88" t="e">
        <f ca="true">+IF(AND(ISNUMBER(OFFSET('Water Data'!$D$6,0,10*ROW('Water Data'!D41))),'Data Summary'!BT47="Yes"),OFFSET('Water Data'!$D$6,0,10*ROW('Water Data'!D41)),NA())</f>
        <v>#N/A</v>
      </c>
      <c r="F47" s="88" t="e">
        <f ca="true">+IF(AND(ISNUMBER(OFFSET('Water Data'!$D$9,0,10*ROW('Water Data'!D41))),'Data Summary'!BU47="Yes"),OFFSET('Water Data'!$D$9,0,10*ROW('Water Data'!D41)),NA())</f>
        <v>#N/A</v>
      </c>
      <c r="G47" s="88" t="e">
        <f ca="true">+IF(AND(ISNUMBER(OFFSET('Water Data'!$E$4,0,10*ROW('Water Data'!E41))),'Data Summary'!BV47="Yes"),100-OFFSET('Water Data'!$E$4,0,10*ROW('Water Data'!E41)),NA())</f>
        <v>#N/A</v>
      </c>
      <c r="H47" s="88" t="e">
        <f ca="true">+IF(AND(ISNUMBER(OFFSET('Water Data'!$E$6,0,10*ROW('Water Data'!E41))),'Data Summary'!BW47="Yes"),OFFSET('Water Data'!$E$6,0,10*ROW('Water Data'!E41)),NA())</f>
        <v>#N/A</v>
      </c>
      <c r="I47" s="88" t="e">
        <f ca="true">+IF(AND(ISNUMBER(OFFSET('Water Data'!$E$9,0,10*ROW('Water Data'!E41))),'Data Summary'!BX47="Yes"),OFFSET('Water Data'!$E$9,0,10*ROW('Water Data'!E41)),NA())</f>
        <v>#N/A</v>
      </c>
      <c r="J47" s="88" t="e">
        <f ca="true">+IF(AND(ISNUMBER(OFFSET('Water Data'!$F$4,0,10*ROW('Water Data'!F41))),'Data Summary'!BY47="Yes"),100-OFFSET('Water Data'!$F$4,0,10*ROW('Water Data'!F41)),NA())</f>
        <v>#N/A</v>
      </c>
      <c r="K47" s="88" t="e">
        <f ca="true">+IF(AND(ISNUMBER(OFFSET('Water Data'!$F$6,0,10*ROW('Water Data'!F41))),'Data Summary'!BZ47="Yes"),OFFSET('Water Data'!$F$6,0,10*ROW('Water Data'!F41)),NA())</f>
        <v>#N/A</v>
      </c>
      <c r="L47" s="88" t="e">
        <f ca="true">+IF(AND(ISNUMBER(OFFSET('Water Data'!$F$9,0,10*ROW('Water Data'!F41))),'Data Summary'!CA47="Yes"),OFFSET('Water Data'!$F$9,0,10*ROW('Water Data'!F41)),NA())</f>
        <v>#N/A</v>
      </c>
      <c r="M47" s="88" t="e">
        <f ca="true">+IF(AND(ISNUMBER(OFFSET('Water Data'!$G$4,0,10*ROW('Water Data'!G41))),'Data Summary'!CB47="Yes"),100-OFFSET('Water Data'!$G$4,0,10*ROW('Water Data'!G41)),NA())</f>
        <v>#N/A</v>
      </c>
      <c r="N47" s="88" t="e">
        <f ca="true">+IF(AND(ISNUMBER(OFFSET('Water Data'!$G$6,0,10*ROW('Water Data'!G41))),'Data Summary'!CC47="Yes"),OFFSET('Water Data'!$G$6,0,10*ROW('Water Data'!G41)),NA())</f>
        <v>#N/A</v>
      </c>
      <c r="O47" s="88" t="e">
        <f ca="true">+IF(AND(ISNUMBER(OFFSET('Water Data'!$G$9,0,10*ROW('Water Data'!G41))),'Data Summary'!CD47="Yes"),OFFSET('Water Data'!$G$9,0,10*ROW('Water Data'!G41)),NA())</f>
        <v>#N/A</v>
      </c>
      <c r="P47" s="88" t="e">
        <f ca="true">+IF(AND(ISNUMBER(OFFSET('Water Data'!$H$4,0,10*ROW('Water Data'!H41))),'Data Summary'!CE47="Yes"),100-OFFSET('Water Data'!$H$4,0,10*ROW('Water Data'!H41)),NA())</f>
        <v>#N/A</v>
      </c>
      <c r="Q47" s="88" t="e">
        <f ca="true">+IF(AND(ISNUMBER(OFFSET('Water Data'!$H$6,0,10*ROW('Water Data'!H41))),'Data Summary'!CF47="Yes"),OFFSET('Water Data'!$H$6,0,10*ROW('Water Data'!H41)),NA())</f>
        <v>#N/A</v>
      </c>
      <c r="R47" s="88" t="e">
        <f ca="true">+IF(AND(ISNUMBER(OFFSET('Water Data'!$H$9,0,10*ROW('Water Data'!H41))),'Data Summary'!CG47="Yes"),OFFSET('Water Data'!$H$9,0,10*ROW('Water Data'!H41)),NA())</f>
        <v>#N/A</v>
      </c>
      <c r="S47" s="88" t="e">
        <f ca="true">+IF(AND(ISNUMBER(OFFSET('Water Data'!$I$4,0,10*ROW('Water Data'!I41))),'Data Summary'!CH47="Yes"),100-OFFSET('Water Data'!$I$4,0,10*ROW('Water Data'!I41)),NA())</f>
        <v>#N/A</v>
      </c>
      <c r="T47" s="88" t="e">
        <f ca="true">+IF(AND(ISNUMBER(OFFSET('Water Data'!$I$6,0,10*ROW('Water Data'!I41))),'Data Summary'!CI47="Yes"),OFFSET('Water Data'!$I$6,0,10*ROW('Water Data'!I41)),NA())</f>
        <v>#N/A</v>
      </c>
      <c r="U47" s="88" t="e">
        <f ca="true">+IF(AND(ISNUMBER(OFFSET('Water Data'!$I$9,0,10*ROW('Water Data'!I41))),'Data Summary'!CJ47="Yes"),OFFSET('Water Data'!$I$9,0,10*ROW('Water Data'!I41)),NA())</f>
        <v>#N/A</v>
      </c>
      <c r="V47" s="89" t="e">
        <f ca="true">+IF(AND(ISNUMBER(OFFSET('Sanitation Data'!$D$4,0,10*ROW('Sanitation Data'!D41))),'Data Summary'!CK47="Yes"),100-OFFSET('Sanitation Data'!$D$4,0,10*ROW('Sanitation Data'!D41)),NA())</f>
        <v>#N/A</v>
      </c>
      <c r="W47" s="89" t="e">
        <f ca="true">+IF(AND(ISNUMBER(OFFSET('Sanitation Data'!$D$6,0,10*ROW('Sanitation Data'!D41))),'Data Summary'!CL47="Yes"),OFFSET('Sanitation Data'!$D$6,0,10*ROW('Sanitation Data'!D41)),NA())</f>
        <v>#N/A</v>
      </c>
      <c r="X47" s="89" t="e">
        <f ca="true">+IF(AND(ISNUMBER(OFFSET('Sanitation Data'!$D$10,0,10*ROW('Sanitation Data'!D41))),'Data Summary'!CM47="Yes"),OFFSET('Sanitation Data'!$D$10,0,10*ROW('Sanitation Data'!D41)),NA())</f>
        <v>#N/A</v>
      </c>
      <c r="Y47" s="89" t="e">
        <f ca="true">+IF(AND(ISNUMBER(OFFSET('Sanitation Data'!$D$11,0,10*ROW('Sanitation Data'!D41))),'Data Summary'!CN47="Yes"),OFFSET('Sanitation Data'!$D$11,0,10*ROW('Sanitation Data'!D41)),NA())</f>
        <v>#N/A</v>
      </c>
      <c r="Z47" s="89" t="e">
        <f ca="true">+IF(AND(ISNUMBER(OFFSET('Sanitation Data'!$D$12,0,10*ROW('Sanitation Data'!D41))),'Data Summary'!CO47="Yes"),OFFSET('Sanitation Data'!$D$12,0,10*ROW('Sanitation Data'!D41)),NA())</f>
        <v>#N/A</v>
      </c>
      <c r="AA47" s="89" t="e">
        <f ca="true">+IF(AND(ISNUMBER(OFFSET('Sanitation Data'!$E$4,0,10*ROW('Sanitation Data'!E41))),'Data Summary'!CP47="Yes"),100-OFFSET('Sanitation Data'!$E$4,0,10*ROW('Sanitation Data'!E41)),NA())</f>
        <v>#N/A</v>
      </c>
      <c r="AB47" s="89" t="e">
        <f ca="true">+IF(AND(ISNUMBER(OFFSET('Sanitation Data'!$E$6,0,10*ROW('Sanitation Data'!E41))),'Data Summary'!CQ47="Yes"),OFFSET('Sanitation Data'!$E$6,0,10*ROW('Sanitation Data'!E41)),NA())</f>
        <v>#N/A</v>
      </c>
      <c r="AC47" s="89" t="e">
        <f ca="true">+IF(AND(ISNUMBER(OFFSET('Sanitation Data'!$E$10,0,10*ROW('Sanitation Data'!E41))),'Data Summary'!CR47="Yes"),OFFSET('Sanitation Data'!$E$10,0,10*ROW('Sanitation Data'!E41)),NA())</f>
        <v>#N/A</v>
      </c>
      <c r="AD47" s="89" t="e">
        <f ca="true">+IF(AND(ISNUMBER(OFFSET('Sanitation Data'!$E$11,0,10*ROW('Sanitation Data'!E41))),'Data Summary'!CS47="Yes"),OFFSET('Sanitation Data'!$E$11,0,10*ROW('Sanitation Data'!E41)),NA())</f>
        <v>#N/A</v>
      </c>
      <c r="AE47" s="89" t="e">
        <f ca="true">+IF(AND(ISNUMBER(OFFSET('Sanitation Data'!$E$12,0,10*ROW('Sanitation Data'!E41))),'Data Summary'!CT47="Yes"),OFFSET('Sanitation Data'!$E$12,0,10*ROW('Sanitation Data'!E41)),NA())</f>
        <v>#N/A</v>
      </c>
      <c r="AF47" s="89" t="e">
        <f ca="true">+IF(AND(ISNUMBER(OFFSET('Sanitation Data'!$F$4,0,10*ROW('Sanitation Data'!F41))),'Data Summary'!CU47="Yes"),100-OFFSET('Sanitation Data'!$F$4,0,10*ROW('Sanitation Data'!F41)),NA())</f>
        <v>#N/A</v>
      </c>
      <c r="AG47" s="89" t="e">
        <f ca="true">+IF(AND(ISNUMBER(OFFSET('Sanitation Data'!$F$6,0,10*ROW('Sanitation Data'!F41))),'Data Summary'!CV47="Yes"),OFFSET('Sanitation Data'!$F$6,0,10*ROW('Sanitation Data'!F41)),NA())</f>
        <v>#N/A</v>
      </c>
      <c r="AH47" s="89" t="e">
        <f ca="true">+IF(AND(ISNUMBER(OFFSET('Sanitation Data'!$F$10,0,10*ROW('Sanitation Data'!F41))),'Data Summary'!CW47="Yes"),OFFSET('Sanitation Data'!$F$10,0,10*ROW('Sanitation Data'!F41)),NA())</f>
        <v>#N/A</v>
      </c>
      <c r="AI47" s="89" t="e">
        <f ca="true">+IF(AND(ISNUMBER(OFFSET('Sanitation Data'!$F$11,0,10*ROW('Sanitation Data'!F41))),'Data Summary'!CX47="Yes"),OFFSET('Sanitation Data'!$F$11,0,10*ROW('Sanitation Data'!F41)),NA())</f>
        <v>#N/A</v>
      </c>
      <c r="AJ47" s="89" t="e">
        <f ca="true">+IF(AND(ISNUMBER(OFFSET('Sanitation Data'!$F$12,0,10*ROW('Sanitation Data'!F41))),'Data Summary'!CY47="Yes"),OFFSET('Sanitation Data'!$F$12,0,10*ROW('Sanitation Data'!F41)),NA())</f>
        <v>#N/A</v>
      </c>
      <c r="AK47" s="89" t="e">
        <f ca="true">+IF(AND(ISNUMBER(OFFSET('Sanitation Data'!$G$4,0,10*ROW('Sanitation Data'!G41))),'Data Summary'!CZ47="Yes"),100-OFFSET('Sanitation Data'!$G$4,0,10*ROW('Sanitation Data'!G41)),NA())</f>
        <v>#N/A</v>
      </c>
      <c r="AL47" s="89" t="e">
        <f ca="true">+IF(AND(ISNUMBER(OFFSET('Sanitation Data'!$G$6,0,10*ROW('Sanitation Data'!G41))),'Data Summary'!DA47="Yes"),OFFSET('Sanitation Data'!$G$6,0,10*ROW('Sanitation Data'!G41)),NA())</f>
        <v>#N/A</v>
      </c>
      <c r="AM47" s="89" t="e">
        <f ca="true">+IF(AND(ISNUMBER(OFFSET('Sanitation Data'!$G$10,0,10*ROW('Sanitation Data'!G41))),'Data Summary'!DB47="Yes"),OFFSET('Sanitation Data'!$G$10,0,10*ROW('Sanitation Data'!G41)),NA())</f>
        <v>#N/A</v>
      </c>
      <c r="AN47" s="89" t="e">
        <f ca="true">+IF(AND(ISNUMBER(OFFSET('Sanitation Data'!$G$11,0,10*ROW('Sanitation Data'!G41))),'Data Summary'!DC47="Yes"),OFFSET('Sanitation Data'!$G$11,0,10*ROW('Sanitation Data'!G41)),NA())</f>
        <v>#N/A</v>
      </c>
      <c r="AO47" s="89" t="e">
        <f ca="true">+IF(AND(ISNUMBER(OFFSET('Sanitation Data'!$G$12,0,10*ROW('Sanitation Data'!G41))),'Data Summary'!DD47="Yes"),OFFSET('Sanitation Data'!$G$12,0,10*ROW('Sanitation Data'!G41)),NA())</f>
        <v>#N/A</v>
      </c>
      <c r="AP47" s="89" t="e">
        <f ca="true">+IF(AND(ISNUMBER(OFFSET('Sanitation Data'!$H$4,0,10*ROW('Sanitation Data'!H41))),'Data Summary'!DE47="Yes"),100-OFFSET('Sanitation Data'!$H$4,0,10*ROW('Sanitation Data'!H41)),NA())</f>
        <v>#N/A</v>
      </c>
      <c r="AQ47" s="89" t="e">
        <f ca="true">+IF(AND(ISNUMBER(OFFSET('Sanitation Data'!$H$6,0,10*ROW('Sanitation Data'!H41))),'Data Summary'!DF47="Yes"),OFFSET('Sanitation Data'!$H$6,0,10*ROW('Sanitation Data'!H41)),NA())</f>
        <v>#N/A</v>
      </c>
      <c r="AR47" s="89" t="e">
        <f ca="true">+IF(AND(ISNUMBER(OFFSET('Sanitation Data'!$H$10,0,10*ROW('Sanitation Data'!H41))),'Data Summary'!DG47="Yes"),OFFSET('Sanitation Data'!$H$10,0,10*ROW('Sanitation Data'!H41)),NA())</f>
        <v>#N/A</v>
      </c>
      <c r="AS47" s="89" t="e">
        <f ca="true">+IF(AND(ISNUMBER(OFFSET('Sanitation Data'!$H$11,0,10*ROW('Sanitation Data'!H41))),'Data Summary'!DH47="Yes"),OFFSET('Sanitation Data'!$H$11,0,10*ROW('Sanitation Data'!H41)),NA())</f>
        <v>#N/A</v>
      </c>
      <c r="AT47" s="89" t="e">
        <f ca="true">+IF(AND(ISNUMBER(OFFSET('Sanitation Data'!$H$12,0,10*ROW('Sanitation Data'!H41))),'Data Summary'!DI47="Yes"),OFFSET('Sanitation Data'!$H$12,0,10*ROW('Sanitation Data'!H41)),NA())</f>
        <v>#N/A</v>
      </c>
      <c r="AU47" s="89" t="e">
        <f ca="true">+IF(AND(ISNUMBER(OFFSET('Sanitation Data'!$I$4,0,10*ROW('Sanitation Data'!I41))),'Data Summary'!DJ47="Yes"),100-OFFSET('Sanitation Data'!$I$4,0,10*ROW('Sanitation Data'!I41)),NA())</f>
        <v>#N/A</v>
      </c>
      <c r="AV47" s="89" t="e">
        <f ca="true">+IF(AND(ISNUMBER(OFFSET('Sanitation Data'!$I$6,0,10*ROW('Sanitation Data'!I41))),'Data Summary'!DK47="Yes"),OFFSET('Sanitation Data'!$I$6,0,10*ROW('Sanitation Data'!I41)),NA())</f>
        <v>#N/A</v>
      </c>
      <c r="AW47" s="89" t="e">
        <f ca="true">+IF(AND(ISNUMBER(OFFSET('Sanitation Data'!$I$10,0,10*ROW('Sanitation Data'!I41))),'Data Summary'!DL47="Yes"),OFFSET('Sanitation Data'!$I$10,0,10*ROW('Sanitation Data'!I41)),NA())</f>
        <v>#N/A</v>
      </c>
      <c r="AX47" s="89" t="e">
        <f ca="true">+IF(AND(ISNUMBER(OFFSET('Sanitation Data'!$I$11,0,10*ROW('Sanitation Data'!I41))),'Data Summary'!DM47="Yes"),OFFSET('Sanitation Data'!$I$11,0,10*ROW('Sanitation Data'!I41)),NA())</f>
        <v>#N/A</v>
      </c>
      <c r="AY47" s="89" t="e">
        <f ca="true">+IF(AND(ISNUMBER(OFFSET('Sanitation Data'!$I$12,0,10*ROW('Sanitation Data'!I41))),'Data Summary'!DN47="Yes"),OFFSET('Sanitation Data'!$I$12,0,10*ROW('Sanitation Data'!I41)),NA())</f>
        <v>#N/A</v>
      </c>
      <c r="AZ47" s="90" t="e">
        <f ca="true">+IF(AND(ISNUMBER(OFFSET('Hygiene Data'!$D$5,0,10*ROW('Hygiene Data'!D41))),'Data Summary'!DO47="Yes"),OFFSET('Hygiene Data'!$D$5,0,10*ROW('Hygiene Data'!D41)),NA())</f>
        <v>#N/A</v>
      </c>
      <c r="BA47" s="90" t="e">
        <f ca="true">+IF(AND(ISNUMBER(OFFSET('Hygiene Data'!$D$7,0,10*ROW('Hygiene Data'!D41))),'Data Summary'!DP47="Yes"),OFFSET('Hygiene Data'!$D$7,0,10*ROW('Hygiene Data'!D41)),NA())</f>
        <v>#N/A</v>
      </c>
      <c r="BB47" s="90" t="e">
        <f ca="true">+IF(AND(ISNUMBER(OFFSET('Hygiene Data'!$D$9,0,10*ROW('Hygiene Data'!D41))),'Data Summary'!DQ47="Yes"),OFFSET('Hygiene Data'!$D$9,0,10*ROW('Hygiene Data'!D41)),NA())</f>
        <v>#N/A</v>
      </c>
      <c r="BC47" s="90" t="e">
        <f ca="true">+IF(AND(ISNUMBER(OFFSET('Hygiene Data'!$E$5,0,10*ROW('Hygiene Data'!E41))),'Data Summary'!DR47="Yes"),OFFSET('Hygiene Data'!$E$5,0,10*ROW('Hygiene Data'!E41)),NA())</f>
        <v>#N/A</v>
      </c>
      <c r="BD47" s="90" t="e">
        <f ca="true">+IF(AND(ISNUMBER(OFFSET('Hygiene Data'!$E$7,0,10*ROW('Hygiene Data'!E41))),'Data Summary'!DS47="Yes"),OFFSET('Hygiene Data'!$E$7,0,10*ROW('Hygiene Data'!E41)),NA())</f>
        <v>#N/A</v>
      </c>
      <c r="BE47" s="90" t="e">
        <f ca="true">+IF(AND(ISNUMBER(OFFSET('Hygiene Data'!$E$9,0,10*ROW('Hygiene Data'!E41))),'Data Summary'!DT47="Yes"),OFFSET('Hygiene Data'!$E$9,0,10*ROW('Hygiene Data'!E41)),NA())</f>
        <v>#N/A</v>
      </c>
      <c r="BF47" s="90" t="e">
        <f ca="true">+IF(AND(ISNUMBER(OFFSET('Hygiene Data'!$F$5,0,10*ROW('Hygiene Data'!F41))),'Data Summary'!DU47="Yes"),OFFSET('Hygiene Data'!$F$5,0,10*ROW('Hygiene Data'!F41)),NA())</f>
        <v>#N/A</v>
      </c>
      <c r="BG47" s="90" t="e">
        <f ca="true">+IF(AND(ISNUMBER(OFFSET('Hygiene Data'!$F$7,0,10*ROW('Hygiene Data'!F41))),'Data Summary'!DV47="Yes"),OFFSET('Hygiene Data'!$F$7,0,10*ROW('Hygiene Data'!F41)),NA())</f>
        <v>#N/A</v>
      </c>
      <c r="BH47" s="90" t="e">
        <f ca="true">+IF(AND(ISNUMBER(OFFSET('Hygiene Data'!$F$9,0,10*ROW('Hygiene Data'!F41))),'Data Summary'!DW47="Yes"),OFFSET('Hygiene Data'!$F$9,0,10*ROW('Hygiene Data'!F41)),NA())</f>
        <v>#N/A</v>
      </c>
      <c r="BI47" s="90" t="e">
        <f ca="true">+IF(AND(ISNUMBER(OFFSET('Hygiene Data'!$G$5,0,10*ROW('Hygiene Data'!G41))),'Data Summary'!DX47="Yes"),OFFSET('Hygiene Data'!$G$5,0,10*ROW('Hygiene Data'!G41)),NA())</f>
        <v>#N/A</v>
      </c>
      <c r="BJ47" s="90" t="e">
        <f ca="true">+IF(AND(ISNUMBER(OFFSET('Hygiene Data'!$G$7,0,10*ROW('Hygiene Data'!G41))),'Data Summary'!DY47="Yes"),OFFSET('Hygiene Data'!$G$7,0,10*ROW('Hygiene Data'!G41)),NA())</f>
        <v>#N/A</v>
      </c>
      <c r="BK47" s="90" t="e">
        <f ca="true">+IF(AND(ISNUMBER(OFFSET('Hygiene Data'!$G$9,0,10*ROW('Hygiene Data'!G41))),'Data Summary'!DZ47="Yes"),OFFSET('Hygiene Data'!$G$9,0,10*ROW('Hygiene Data'!G41)),NA())</f>
        <v>#N/A</v>
      </c>
      <c r="BL47" s="90" t="e">
        <f ca="true">+IF(AND(ISNUMBER(OFFSET('Hygiene Data'!$H$5,0,10*ROW('Hygiene Data'!H41))),'Data Summary'!EA47="Yes"),OFFSET('Hygiene Data'!$H$5,0,10*ROW('Hygiene Data'!H41)),NA())</f>
        <v>#N/A</v>
      </c>
      <c r="BM47" s="90" t="e">
        <f ca="true">+IF(AND(ISNUMBER(OFFSET('Hygiene Data'!$H$7,0,10*ROW('Hygiene Data'!H41))),'Data Summary'!EB47="Yes"),OFFSET('Hygiene Data'!$H$7,0,10*ROW('Hygiene Data'!H41)),NA())</f>
        <v>#N/A</v>
      </c>
      <c r="BN47" s="90" t="e">
        <f ca="true">+IF(AND(ISNUMBER(OFFSET('Hygiene Data'!$H$9,0,10*ROW('Hygiene Data'!H41))),'Data Summary'!EC47="Yes"),OFFSET('Hygiene Data'!$H$9,0,10*ROW('Hygiene Data'!H41)),NA())</f>
        <v>#N/A</v>
      </c>
      <c r="BO47" s="90" t="e">
        <f ca="true">+IF(AND(ISNUMBER(OFFSET('Hygiene Data'!$I$5,0,10*ROW('Hygiene Data'!I41))),'Data Summary'!ED47="Yes"),OFFSET('Hygiene Data'!$I$5,0,10*ROW('Hygiene Data'!I41)),NA())</f>
        <v>#N/A</v>
      </c>
      <c r="BP47" s="90" t="e">
        <f ca="true">+IF(AND(ISNUMBER(OFFSET('Hygiene Data'!$I$7,0,10*ROW('Hygiene Data'!I41))),'Data Summary'!EE47="Yes"),OFFSET('Hygiene Data'!$I$7,0,10*ROW('Hygiene Data'!I41)),NA())</f>
        <v>#N/A</v>
      </c>
      <c r="BQ47" s="90" t="e">
        <f ca="true">+IF(AND(ISNUMBER(OFFSET('Hygiene Data'!$I$9,0,10*ROW('Hygiene Data'!I41))),'Data Summary'!EF47="Yes"),OFFSET('Hygiene Data'!$I$9,0,10*ROW('Hygiene Data'!I41)),NA())</f>
        <v>#N/A</v>
      </c>
    </row>
    <row xmlns:x14ac="http://schemas.microsoft.com/office/spreadsheetml/2009/9/ac" r="48" x14ac:dyDescent="0.2">
      <c r="A48" s="324" t="e">
        <f ca="true">+RIGHT('Data Summary'!A48,LEN('Data Summary'!A48)-9)</f>
        <v>#VALUE!</v>
      </c>
      <c r="B48" s="32" t="str">
        <f ca="true">+IF(ISTEXT('Data Summary'!B48),'Data Summary'!B48,"")</f>
        <v/>
      </c>
      <c r="C48" s="323" t="e">
        <f ca="true">+VALUE('Data Summary'!C48)</f>
        <v>#VALUE!</v>
      </c>
      <c r="D48" s="88" t="e">
        <f ca="true">+IF(AND(ISNUMBER(OFFSET('Water Data'!$D$4,0,10*ROW('Water Data'!D42))),'Data Summary'!BS48="Yes"),100-OFFSET('Water Data'!$D$4,0,10*ROW('Water Data'!D42)),NA())</f>
        <v>#N/A</v>
      </c>
      <c r="E48" s="88" t="e">
        <f ca="true">+IF(AND(ISNUMBER(OFFSET('Water Data'!$D$6,0,10*ROW('Water Data'!D42))),'Data Summary'!BT48="Yes"),OFFSET('Water Data'!$D$6,0,10*ROW('Water Data'!D42)),NA())</f>
        <v>#N/A</v>
      </c>
      <c r="F48" s="88" t="e">
        <f ca="true">+IF(AND(ISNUMBER(OFFSET('Water Data'!$D$9,0,10*ROW('Water Data'!D42))),'Data Summary'!BU48="Yes"),OFFSET('Water Data'!$D$9,0,10*ROW('Water Data'!D42)),NA())</f>
        <v>#N/A</v>
      </c>
      <c r="G48" s="88" t="e">
        <f ca="true">+IF(AND(ISNUMBER(OFFSET('Water Data'!$E$4,0,10*ROW('Water Data'!E42))),'Data Summary'!BV48="Yes"),100-OFFSET('Water Data'!$E$4,0,10*ROW('Water Data'!E42)),NA())</f>
        <v>#N/A</v>
      </c>
      <c r="H48" s="88" t="e">
        <f ca="true">+IF(AND(ISNUMBER(OFFSET('Water Data'!$E$6,0,10*ROW('Water Data'!E42))),'Data Summary'!BW48="Yes"),OFFSET('Water Data'!$E$6,0,10*ROW('Water Data'!E42)),NA())</f>
        <v>#N/A</v>
      </c>
      <c r="I48" s="88" t="e">
        <f ca="true">+IF(AND(ISNUMBER(OFFSET('Water Data'!$E$9,0,10*ROW('Water Data'!E42))),'Data Summary'!BX48="Yes"),OFFSET('Water Data'!$E$9,0,10*ROW('Water Data'!E42)),NA())</f>
        <v>#N/A</v>
      </c>
      <c r="J48" s="88" t="e">
        <f ca="true">+IF(AND(ISNUMBER(OFFSET('Water Data'!$F$4,0,10*ROW('Water Data'!F42))),'Data Summary'!BY48="Yes"),100-OFFSET('Water Data'!$F$4,0,10*ROW('Water Data'!F42)),NA())</f>
        <v>#N/A</v>
      </c>
      <c r="K48" s="88" t="e">
        <f ca="true">+IF(AND(ISNUMBER(OFFSET('Water Data'!$F$6,0,10*ROW('Water Data'!F42))),'Data Summary'!BZ48="Yes"),OFFSET('Water Data'!$F$6,0,10*ROW('Water Data'!F42)),NA())</f>
        <v>#N/A</v>
      </c>
      <c r="L48" s="88" t="e">
        <f ca="true">+IF(AND(ISNUMBER(OFFSET('Water Data'!$F$9,0,10*ROW('Water Data'!F42))),'Data Summary'!CA48="Yes"),OFFSET('Water Data'!$F$9,0,10*ROW('Water Data'!F42)),NA())</f>
        <v>#N/A</v>
      </c>
      <c r="M48" s="88" t="e">
        <f ca="true">+IF(AND(ISNUMBER(OFFSET('Water Data'!$G$4,0,10*ROW('Water Data'!G42))),'Data Summary'!CB48="Yes"),100-OFFSET('Water Data'!$G$4,0,10*ROW('Water Data'!G42)),NA())</f>
        <v>#N/A</v>
      </c>
      <c r="N48" s="88" t="e">
        <f ca="true">+IF(AND(ISNUMBER(OFFSET('Water Data'!$G$6,0,10*ROW('Water Data'!G42))),'Data Summary'!CC48="Yes"),OFFSET('Water Data'!$G$6,0,10*ROW('Water Data'!G42)),NA())</f>
        <v>#N/A</v>
      </c>
      <c r="O48" s="88" t="e">
        <f ca="true">+IF(AND(ISNUMBER(OFFSET('Water Data'!$G$9,0,10*ROW('Water Data'!G42))),'Data Summary'!CD48="Yes"),OFFSET('Water Data'!$G$9,0,10*ROW('Water Data'!G42)),NA())</f>
        <v>#N/A</v>
      </c>
      <c r="P48" s="88" t="e">
        <f ca="true">+IF(AND(ISNUMBER(OFFSET('Water Data'!$H$4,0,10*ROW('Water Data'!H42))),'Data Summary'!CE48="Yes"),100-OFFSET('Water Data'!$H$4,0,10*ROW('Water Data'!H42)),NA())</f>
        <v>#N/A</v>
      </c>
      <c r="Q48" s="88" t="e">
        <f ca="true">+IF(AND(ISNUMBER(OFFSET('Water Data'!$H$6,0,10*ROW('Water Data'!H42))),'Data Summary'!CF48="Yes"),OFFSET('Water Data'!$H$6,0,10*ROW('Water Data'!H42)),NA())</f>
        <v>#N/A</v>
      </c>
      <c r="R48" s="88" t="e">
        <f ca="true">+IF(AND(ISNUMBER(OFFSET('Water Data'!$H$9,0,10*ROW('Water Data'!H42))),'Data Summary'!CG48="Yes"),OFFSET('Water Data'!$H$9,0,10*ROW('Water Data'!H42)),NA())</f>
        <v>#N/A</v>
      </c>
      <c r="S48" s="88" t="e">
        <f ca="true">+IF(AND(ISNUMBER(OFFSET('Water Data'!$I$4,0,10*ROW('Water Data'!I42))),'Data Summary'!CH48="Yes"),100-OFFSET('Water Data'!$I$4,0,10*ROW('Water Data'!I42)),NA())</f>
        <v>#N/A</v>
      </c>
      <c r="T48" s="88" t="e">
        <f ca="true">+IF(AND(ISNUMBER(OFFSET('Water Data'!$I$6,0,10*ROW('Water Data'!I42))),'Data Summary'!CI48="Yes"),OFFSET('Water Data'!$I$6,0,10*ROW('Water Data'!I42)),NA())</f>
        <v>#N/A</v>
      </c>
      <c r="U48" s="88" t="e">
        <f ca="true">+IF(AND(ISNUMBER(OFFSET('Water Data'!$I$9,0,10*ROW('Water Data'!I42))),'Data Summary'!CJ48="Yes"),OFFSET('Water Data'!$I$9,0,10*ROW('Water Data'!I42)),NA())</f>
        <v>#N/A</v>
      </c>
      <c r="V48" s="89" t="e">
        <f ca="true">+IF(AND(ISNUMBER(OFFSET('Sanitation Data'!$D$4,0,10*ROW('Sanitation Data'!D42))),'Data Summary'!CK48="Yes"),100-OFFSET('Sanitation Data'!$D$4,0,10*ROW('Sanitation Data'!D42)),NA())</f>
        <v>#N/A</v>
      </c>
      <c r="W48" s="89" t="e">
        <f ca="true">+IF(AND(ISNUMBER(OFFSET('Sanitation Data'!$D$6,0,10*ROW('Sanitation Data'!D42))),'Data Summary'!CL48="Yes"),OFFSET('Sanitation Data'!$D$6,0,10*ROW('Sanitation Data'!D42)),NA())</f>
        <v>#N/A</v>
      </c>
      <c r="X48" s="89" t="e">
        <f ca="true">+IF(AND(ISNUMBER(OFFSET('Sanitation Data'!$D$10,0,10*ROW('Sanitation Data'!D42))),'Data Summary'!CM48="Yes"),OFFSET('Sanitation Data'!$D$10,0,10*ROW('Sanitation Data'!D42)),NA())</f>
        <v>#N/A</v>
      </c>
      <c r="Y48" s="89" t="e">
        <f ca="true">+IF(AND(ISNUMBER(OFFSET('Sanitation Data'!$D$11,0,10*ROW('Sanitation Data'!D42))),'Data Summary'!CN48="Yes"),OFFSET('Sanitation Data'!$D$11,0,10*ROW('Sanitation Data'!D42)),NA())</f>
        <v>#N/A</v>
      </c>
      <c r="Z48" s="89" t="e">
        <f ca="true">+IF(AND(ISNUMBER(OFFSET('Sanitation Data'!$D$12,0,10*ROW('Sanitation Data'!D42))),'Data Summary'!CO48="Yes"),OFFSET('Sanitation Data'!$D$12,0,10*ROW('Sanitation Data'!D42)),NA())</f>
        <v>#N/A</v>
      </c>
      <c r="AA48" s="89" t="e">
        <f ca="true">+IF(AND(ISNUMBER(OFFSET('Sanitation Data'!$E$4,0,10*ROW('Sanitation Data'!E42))),'Data Summary'!CP48="Yes"),100-OFFSET('Sanitation Data'!$E$4,0,10*ROW('Sanitation Data'!E42)),NA())</f>
        <v>#N/A</v>
      </c>
      <c r="AB48" s="89" t="e">
        <f ca="true">+IF(AND(ISNUMBER(OFFSET('Sanitation Data'!$E$6,0,10*ROW('Sanitation Data'!E42))),'Data Summary'!CQ48="Yes"),OFFSET('Sanitation Data'!$E$6,0,10*ROW('Sanitation Data'!E42)),NA())</f>
        <v>#N/A</v>
      </c>
      <c r="AC48" s="89" t="e">
        <f ca="true">+IF(AND(ISNUMBER(OFFSET('Sanitation Data'!$E$10,0,10*ROW('Sanitation Data'!E42))),'Data Summary'!CR48="Yes"),OFFSET('Sanitation Data'!$E$10,0,10*ROW('Sanitation Data'!E42)),NA())</f>
        <v>#N/A</v>
      </c>
      <c r="AD48" s="89" t="e">
        <f ca="true">+IF(AND(ISNUMBER(OFFSET('Sanitation Data'!$E$11,0,10*ROW('Sanitation Data'!E42))),'Data Summary'!CS48="Yes"),OFFSET('Sanitation Data'!$E$11,0,10*ROW('Sanitation Data'!E42)),NA())</f>
        <v>#N/A</v>
      </c>
      <c r="AE48" s="89" t="e">
        <f ca="true">+IF(AND(ISNUMBER(OFFSET('Sanitation Data'!$E$12,0,10*ROW('Sanitation Data'!E42))),'Data Summary'!CT48="Yes"),OFFSET('Sanitation Data'!$E$12,0,10*ROW('Sanitation Data'!E42)),NA())</f>
        <v>#N/A</v>
      </c>
      <c r="AF48" s="89" t="e">
        <f ca="true">+IF(AND(ISNUMBER(OFFSET('Sanitation Data'!$F$4,0,10*ROW('Sanitation Data'!F42))),'Data Summary'!CU48="Yes"),100-OFFSET('Sanitation Data'!$F$4,0,10*ROW('Sanitation Data'!F42)),NA())</f>
        <v>#N/A</v>
      </c>
      <c r="AG48" s="89" t="e">
        <f ca="true">+IF(AND(ISNUMBER(OFFSET('Sanitation Data'!$F$6,0,10*ROW('Sanitation Data'!F42))),'Data Summary'!CV48="Yes"),OFFSET('Sanitation Data'!$F$6,0,10*ROW('Sanitation Data'!F42)),NA())</f>
        <v>#N/A</v>
      </c>
      <c r="AH48" s="89" t="e">
        <f ca="true">+IF(AND(ISNUMBER(OFFSET('Sanitation Data'!$F$10,0,10*ROW('Sanitation Data'!F42))),'Data Summary'!CW48="Yes"),OFFSET('Sanitation Data'!$F$10,0,10*ROW('Sanitation Data'!F42)),NA())</f>
        <v>#N/A</v>
      </c>
      <c r="AI48" s="89" t="e">
        <f ca="true">+IF(AND(ISNUMBER(OFFSET('Sanitation Data'!$F$11,0,10*ROW('Sanitation Data'!F42))),'Data Summary'!CX48="Yes"),OFFSET('Sanitation Data'!$F$11,0,10*ROW('Sanitation Data'!F42)),NA())</f>
        <v>#N/A</v>
      </c>
      <c r="AJ48" s="89" t="e">
        <f ca="true">+IF(AND(ISNUMBER(OFFSET('Sanitation Data'!$F$12,0,10*ROW('Sanitation Data'!F42))),'Data Summary'!CY48="Yes"),OFFSET('Sanitation Data'!$F$12,0,10*ROW('Sanitation Data'!F42)),NA())</f>
        <v>#N/A</v>
      </c>
      <c r="AK48" s="89" t="e">
        <f ca="true">+IF(AND(ISNUMBER(OFFSET('Sanitation Data'!$G$4,0,10*ROW('Sanitation Data'!G42))),'Data Summary'!CZ48="Yes"),100-OFFSET('Sanitation Data'!$G$4,0,10*ROW('Sanitation Data'!G42)),NA())</f>
        <v>#N/A</v>
      </c>
      <c r="AL48" s="89" t="e">
        <f ca="true">+IF(AND(ISNUMBER(OFFSET('Sanitation Data'!$G$6,0,10*ROW('Sanitation Data'!G42))),'Data Summary'!DA48="Yes"),OFFSET('Sanitation Data'!$G$6,0,10*ROW('Sanitation Data'!G42)),NA())</f>
        <v>#N/A</v>
      </c>
      <c r="AM48" s="89" t="e">
        <f ca="true">+IF(AND(ISNUMBER(OFFSET('Sanitation Data'!$G$10,0,10*ROW('Sanitation Data'!G42))),'Data Summary'!DB48="Yes"),OFFSET('Sanitation Data'!$G$10,0,10*ROW('Sanitation Data'!G42)),NA())</f>
        <v>#N/A</v>
      </c>
      <c r="AN48" s="89" t="e">
        <f ca="true">+IF(AND(ISNUMBER(OFFSET('Sanitation Data'!$G$11,0,10*ROW('Sanitation Data'!G42))),'Data Summary'!DC48="Yes"),OFFSET('Sanitation Data'!$G$11,0,10*ROW('Sanitation Data'!G42)),NA())</f>
        <v>#N/A</v>
      </c>
      <c r="AO48" s="89" t="e">
        <f ca="true">+IF(AND(ISNUMBER(OFFSET('Sanitation Data'!$G$12,0,10*ROW('Sanitation Data'!G42))),'Data Summary'!DD48="Yes"),OFFSET('Sanitation Data'!$G$12,0,10*ROW('Sanitation Data'!G42)),NA())</f>
        <v>#N/A</v>
      </c>
      <c r="AP48" s="89" t="e">
        <f ca="true">+IF(AND(ISNUMBER(OFFSET('Sanitation Data'!$H$4,0,10*ROW('Sanitation Data'!H42))),'Data Summary'!DE48="Yes"),100-OFFSET('Sanitation Data'!$H$4,0,10*ROW('Sanitation Data'!H42)),NA())</f>
        <v>#N/A</v>
      </c>
      <c r="AQ48" s="89" t="e">
        <f ca="true">+IF(AND(ISNUMBER(OFFSET('Sanitation Data'!$H$6,0,10*ROW('Sanitation Data'!H42))),'Data Summary'!DF48="Yes"),OFFSET('Sanitation Data'!$H$6,0,10*ROW('Sanitation Data'!H42)),NA())</f>
        <v>#N/A</v>
      </c>
      <c r="AR48" s="89" t="e">
        <f ca="true">+IF(AND(ISNUMBER(OFFSET('Sanitation Data'!$H$10,0,10*ROW('Sanitation Data'!H42))),'Data Summary'!DG48="Yes"),OFFSET('Sanitation Data'!$H$10,0,10*ROW('Sanitation Data'!H42)),NA())</f>
        <v>#N/A</v>
      </c>
      <c r="AS48" s="89" t="e">
        <f ca="true">+IF(AND(ISNUMBER(OFFSET('Sanitation Data'!$H$11,0,10*ROW('Sanitation Data'!H42))),'Data Summary'!DH48="Yes"),OFFSET('Sanitation Data'!$H$11,0,10*ROW('Sanitation Data'!H42)),NA())</f>
        <v>#N/A</v>
      </c>
      <c r="AT48" s="89" t="e">
        <f ca="true">+IF(AND(ISNUMBER(OFFSET('Sanitation Data'!$H$12,0,10*ROW('Sanitation Data'!H42))),'Data Summary'!DI48="Yes"),OFFSET('Sanitation Data'!$H$12,0,10*ROW('Sanitation Data'!H42)),NA())</f>
        <v>#N/A</v>
      </c>
      <c r="AU48" s="89" t="e">
        <f ca="true">+IF(AND(ISNUMBER(OFFSET('Sanitation Data'!$I$4,0,10*ROW('Sanitation Data'!I42))),'Data Summary'!DJ48="Yes"),100-OFFSET('Sanitation Data'!$I$4,0,10*ROW('Sanitation Data'!I42)),NA())</f>
        <v>#N/A</v>
      </c>
      <c r="AV48" s="89" t="e">
        <f ca="true">+IF(AND(ISNUMBER(OFFSET('Sanitation Data'!$I$6,0,10*ROW('Sanitation Data'!I42))),'Data Summary'!DK48="Yes"),OFFSET('Sanitation Data'!$I$6,0,10*ROW('Sanitation Data'!I42)),NA())</f>
        <v>#N/A</v>
      </c>
      <c r="AW48" s="89" t="e">
        <f ca="true">+IF(AND(ISNUMBER(OFFSET('Sanitation Data'!$I$10,0,10*ROW('Sanitation Data'!I42))),'Data Summary'!DL48="Yes"),OFFSET('Sanitation Data'!$I$10,0,10*ROW('Sanitation Data'!I42)),NA())</f>
        <v>#N/A</v>
      </c>
      <c r="AX48" s="89" t="e">
        <f ca="true">+IF(AND(ISNUMBER(OFFSET('Sanitation Data'!$I$11,0,10*ROW('Sanitation Data'!I42))),'Data Summary'!DM48="Yes"),OFFSET('Sanitation Data'!$I$11,0,10*ROW('Sanitation Data'!I42)),NA())</f>
        <v>#N/A</v>
      </c>
      <c r="AY48" s="89" t="e">
        <f ca="true">+IF(AND(ISNUMBER(OFFSET('Sanitation Data'!$I$12,0,10*ROW('Sanitation Data'!I42))),'Data Summary'!DN48="Yes"),OFFSET('Sanitation Data'!$I$12,0,10*ROW('Sanitation Data'!I42)),NA())</f>
        <v>#N/A</v>
      </c>
      <c r="AZ48" s="90" t="e">
        <f ca="true">+IF(AND(ISNUMBER(OFFSET('Hygiene Data'!$D$5,0,10*ROW('Hygiene Data'!D42))),'Data Summary'!DO48="Yes"),OFFSET('Hygiene Data'!$D$5,0,10*ROW('Hygiene Data'!D42)),NA())</f>
        <v>#N/A</v>
      </c>
      <c r="BA48" s="90" t="e">
        <f ca="true">+IF(AND(ISNUMBER(OFFSET('Hygiene Data'!$D$7,0,10*ROW('Hygiene Data'!D42))),'Data Summary'!DP48="Yes"),OFFSET('Hygiene Data'!$D$7,0,10*ROW('Hygiene Data'!D42)),NA())</f>
        <v>#N/A</v>
      </c>
      <c r="BB48" s="90" t="e">
        <f ca="true">+IF(AND(ISNUMBER(OFFSET('Hygiene Data'!$D$9,0,10*ROW('Hygiene Data'!D42))),'Data Summary'!DQ48="Yes"),OFFSET('Hygiene Data'!$D$9,0,10*ROW('Hygiene Data'!D42)),NA())</f>
        <v>#N/A</v>
      </c>
      <c r="BC48" s="90" t="e">
        <f ca="true">+IF(AND(ISNUMBER(OFFSET('Hygiene Data'!$E$5,0,10*ROW('Hygiene Data'!E42))),'Data Summary'!DR48="Yes"),OFFSET('Hygiene Data'!$E$5,0,10*ROW('Hygiene Data'!E42)),NA())</f>
        <v>#N/A</v>
      </c>
      <c r="BD48" s="90" t="e">
        <f ca="true">+IF(AND(ISNUMBER(OFFSET('Hygiene Data'!$E$7,0,10*ROW('Hygiene Data'!E42))),'Data Summary'!DS48="Yes"),OFFSET('Hygiene Data'!$E$7,0,10*ROW('Hygiene Data'!E42)),NA())</f>
        <v>#N/A</v>
      </c>
      <c r="BE48" s="90" t="e">
        <f ca="true">+IF(AND(ISNUMBER(OFFSET('Hygiene Data'!$E$9,0,10*ROW('Hygiene Data'!E42))),'Data Summary'!DT48="Yes"),OFFSET('Hygiene Data'!$E$9,0,10*ROW('Hygiene Data'!E42)),NA())</f>
        <v>#N/A</v>
      </c>
      <c r="BF48" s="90" t="e">
        <f ca="true">+IF(AND(ISNUMBER(OFFSET('Hygiene Data'!$F$5,0,10*ROW('Hygiene Data'!F42))),'Data Summary'!DU48="Yes"),OFFSET('Hygiene Data'!$F$5,0,10*ROW('Hygiene Data'!F42)),NA())</f>
        <v>#N/A</v>
      </c>
      <c r="BG48" s="90" t="e">
        <f ca="true">+IF(AND(ISNUMBER(OFFSET('Hygiene Data'!$F$7,0,10*ROW('Hygiene Data'!F42))),'Data Summary'!DV48="Yes"),OFFSET('Hygiene Data'!$F$7,0,10*ROW('Hygiene Data'!F42)),NA())</f>
        <v>#N/A</v>
      </c>
      <c r="BH48" s="90" t="e">
        <f ca="true">+IF(AND(ISNUMBER(OFFSET('Hygiene Data'!$F$9,0,10*ROW('Hygiene Data'!F42))),'Data Summary'!DW48="Yes"),OFFSET('Hygiene Data'!$F$9,0,10*ROW('Hygiene Data'!F42)),NA())</f>
        <v>#N/A</v>
      </c>
      <c r="BI48" s="90" t="e">
        <f ca="true">+IF(AND(ISNUMBER(OFFSET('Hygiene Data'!$G$5,0,10*ROW('Hygiene Data'!G42))),'Data Summary'!DX48="Yes"),OFFSET('Hygiene Data'!$G$5,0,10*ROW('Hygiene Data'!G42)),NA())</f>
        <v>#N/A</v>
      </c>
      <c r="BJ48" s="90" t="e">
        <f ca="true">+IF(AND(ISNUMBER(OFFSET('Hygiene Data'!$G$7,0,10*ROW('Hygiene Data'!G42))),'Data Summary'!DY48="Yes"),OFFSET('Hygiene Data'!$G$7,0,10*ROW('Hygiene Data'!G42)),NA())</f>
        <v>#N/A</v>
      </c>
      <c r="BK48" s="90" t="e">
        <f ca="true">+IF(AND(ISNUMBER(OFFSET('Hygiene Data'!$G$9,0,10*ROW('Hygiene Data'!G42))),'Data Summary'!DZ48="Yes"),OFFSET('Hygiene Data'!$G$9,0,10*ROW('Hygiene Data'!G42)),NA())</f>
        <v>#N/A</v>
      </c>
      <c r="BL48" s="90" t="e">
        <f ca="true">+IF(AND(ISNUMBER(OFFSET('Hygiene Data'!$H$5,0,10*ROW('Hygiene Data'!H42))),'Data Summary'!EA48="Yes"),OFFSET('Hygiene Data'!$H$5,0,10*ROW('Hygiene Data'!H42)),NA())</f>
        <v>#N/A</v>
      </c>
      <c r="BM48" s="90" t="e">
        <f ca="true">+IF(AND(ISNUMBER(OFFSET('Hygiene Data'!$H$7,0,10*ROW('Hygiene Data'!H42))),'Data Summary'!EB48="Yes"),OFFSET('Hygiene Data'!$H$7,0,10*ROW('Hygiene Data'!H42)),NA())</f>
        <v>#N/A</v>
      </c>
      <c r="BN48" s="90" t="e">
        <f ca="true">+IF(AND(ISNUMBER(OFFSET('Hygiene Data'!$H$9,0,10*ROW('Hygiene Data'!H42))),'Data Summary'!EC48="Yes"),OFFSET('Hygiene Data'!$H$9,0,10*ROW('Hygiene Data'!H42)),NA())</f>
        <v>#N/A</v>
      </c>
      <c r="BO48" s="90" t="e">
        <f ca="true">+IF(AND(ISNUMBER(OFFSET('Hygiene Data'!$I$5,0,10*ROW('Hygiene Data'!I42))),'Data Summary'!ED48="Yes"),OFFSET('Hygiene Data'!$I$5,0,10*ROW('Hygiene Data'!I42)),NA())</f>
        <v>#N/A</v>
      </c>
      <c r="BP48" s="90" t="e">
        <f ca="true">+IF(AND(ISNUMBER(OFFSET('Hygiene Data'!$I$7,0,10*ROW('Hygiene Data'!I42))),'Data Summary'!EE48="Yes"),OFFSET('Hygiene Data'!$I$7,0,10*ROW('Hygiene Data'!I42)),NA())</f>
        <v>#N/A</v>
      </c>
      <c r="BQ48" s="90" t="e">
        <f ca="true">+IF(AND(ISNUMBER(OFFSET('Hygiene Data'!$I$9,0,10*ROW('Hygiene Data'!I42))),'Data Summary'!EF48="Yes"),OFFSET('Hygiene Data'!$I$9,0,10*ROW('Hygiene Data'!I42)),NA())</f>
        <v>#N/A</v>
      </c>
    </row>
    <row xmlns:x14ac="http://schemas.microsoft.com/office/spreadsheetml/2009/9/ac" r="49" x14ac:dyDescent="0.2">
      <c r="A49" s="324" t="e">
        <f ca="true">+RIGHT('Data Summary'!A49,LEN('Data Summary'!A49)-9)</f>
        <v>#VALUE!</v>
      </c>
      <c r="B49" s="32" t="str">
        <f ca="true">+IF(ISTEXT('Data Summary'!B49),'Data Summary'!B49,"")</f>
        <v/>
      </c>
      <c r="C49" s="323" t="e">
        <f ca="true">+VALUE('Data Summary'!C49)</f>
        <v>#VALUE!</v>
      </c>
      <c r="D49" s="88" t="e">
        <f ca="true">+IF(AND(ISNUMBER(OFFSET('Water Data'!$D$4,0,10*ROW('Water Data'!D43))),'Data Summary'!BS49="Yes"),100-OFFSET('Water Data'!$D$4,0,10*ROW('Water Data'!D43)),NA())</f>
        <v>#N/A</v>
      </c>
      <c r="E49" s="88" t="e">
        <f ca="true">+IF(AND(ISNUMBER(OFFSET('Water Data'!$D$6,0,10*ROW('Water Data'!D43))),'Data Summary'!BT49="Yes"),OFFSET('Water Data'!$D$6,0,10*ROW('Water Data'!D43)),NA())</f>
        <v>#N/A</v>
      </c>
      <c r="F49" s="88" t="e">
        <f ca="true">+IF(AND(ISNUMBER(OFFSET('Water Data'!$D$9,0,10*ROW('Water Data'!D43))),'Data Summary'!BU49="Yes"),OFFSET('Water Data'!$D$9,0,10*ROW('Water Data'!D43)),NA())</f>
        <v>#N/A</v>
      </c>
      <c r="G49" s="88" t="e">
        <f ca="true">+IF(AND(ISNUMBER(OFFSET('Water Data'!$E$4,0,10*ROW('Water Data'!E43))),'Data Summary'!BV49="Yes"),100-OFFSET('Water Data'!$E$4,0,10*ROW('Water Data'!E43)),NA())</f>
        <v>#N/A</v>
      </c>
      <c r="H49" s="88" t="e">
        <f ca="true">+IF(AND(ISNUMBER(OFFSET('Water Data'!$E$6,0,10*ROW('Water Data'!E43))),'Data Summary'!BW49="Yes"),OFFSET('Water Data'!$E$6,0,10*ROW('Water Data'!E43)),NA())</f>
        <v>#N/A</v>
      </c>
      <c r="I49" s="88" t="e">
        <f ca="true">+IF(AND(ISNUMBER(OFFSET('Water Data'!$E$9,0,10*ROW('Water Data'!E43))),'Data Summary'!BX49="Yes"),OFFSET('Water Data'!$E$9,0,10*ROW('Water Data'!E43)),NA())</f>
        <v>#N/A</v>
      </c>
      <c r="J49" s="88" t="e">
        <f ca="true">+IF(AND(ISNUMBER(OFFSET('Water Data'!$F$4,0,10*ROW('Water Data'!F43))),'Data Summary'!BY49="Yes"),100-OFFSET('Water Data'!$F$4,0,10*ROW('Water Data'!F43)),NA())</f>
        <v>#N/A</v>
      </c>
      <c r="K49" s="88" t="e">
        <f ca="true">+IF(AND(ISNUMBER(OFFSET('Water Data'!$F$6,0,10*ROW('Water Data'!F43))),'Data Summary'!BZ49="Yes"),OFFSET('Water Data'!$F$6,0,10*ROW('Water Data'!F43)),NA())</f>
        <v>#N/A</v>
      </c>
      <c r="L49" s="88" t="e">
        <f ca="true">+IF(AND(ISNUMBER(OFFSET('Water Data'!$F$9,0,10*ROW('Water Data'!F43))),'Data Summary'!CA49="Yes"),OFFSET('Water Data'!$F$9,0,10*ROW('Water Data'!F43)),NA())</f>
        <v>#N/A</v>
      </c>
      <c r="M49" s="88" t="e">
        <f ca="true">+IF(AND(ISNUMBER(OFFSET('Water Data'!$G$4,0,10*ROW('Water Data'!G43))),'Data Summary'!CB49="Yes"),100-OFFSET('Water Data'!$G$4,0,10*ROW('Water Data'!G43)),NA())</f>
        <v>#N/A</v>
      </c>
      <c r="N49" s="88" t="e">
        <f ca="true">+IF(AND(ISNUMBER(OFFSET('Water Data'!$G$6,0,10*ROW('Water Data'!G43))),'Data Summary'!CC49="Yes"),OFFSET('Water Data'!$G$6,0,10*ROW('Water Data'!G43)),NA())</f>
        <v>#N/A</v>
      </c>
      <c r="O49" s="88" t="e">
        <f ca="true">+IF(AND(ISNUMBER(OFFSET('Water Data'!$G$9,0,10*ROW('Water Data'!G43))),'Data Summary'!CD49="Yes"),OFFSET('Water Data'!$G$9,0,10*ROW('Water Data'!G43)),NA())</f>
        <v>#N/A</v>
      </c>
      <c r="P49" s="88" t="e">
        <f ca="true">+IF(AND(ISNUMBER(OFFSET('Water Data'!$H$4,0,10*ROW('Water Data'!H43))),'Data Summary'!CE49="Yes"),100-OFFSET('Water Data'!$H$4,0,10*ROW('Water Data'!H43)),NA())</f>
        <v>#N/A</v>
      </c>
      <c r="Q49" s="88" t="e">
        <f ca="true">+IF(AND(ISNUMBER(OFFSET('Water Data'!$H$6,0,10*ROW('Water Data'!H43))),'Data Summary'!CF49="Yes"),OFFSET('Water Data'!$H$6,0,10*ROW('Water Data'!H43)),NA())</f>
        <v>#N/A</v>
      </c>
      <c r="R49" s="88" t="e">
        <f ca="true">+IF(AND(ISNUMBER(OFFSET('Water Data'!$H$9,0,10*ROW('Water Data'!H43))),'Data Summary'!CG49="Yes"),OFFSET('Water Data'!$H$9,0,10*ROW('Water Data'!H43)),NA())</f>
        <v>#N/A</v>
      </c>
      <c r="S49" s="88" t="e">
        <f ca="true">+IF(AND(ISNUMBER(OFFSET('Water Data'!$I$4,0,10*ROW('Water Data'!I43))),'Data Summary'!CH49="Yes"),100-OFFSET('Water Data'!$I$4,0,10*ROW('Water Data'!I43)),NA())</f>
        <v>#N/A</v>
      </c>
      <c r="T49" s="88" t="e">
        <f ca="true">+IF(AND(ISNUMBER(OFFSET('Water Data'!$I$6,0,10*ROW('Water Data'!I43))),'Data Summary'!CI49="Yes"),OFFSET('Water Data'!$I$6,0,10*ROW('Water Data'!I43)),NA())</f>
        <v>#N/A</v>
      </c>
      <c r="U49" s="88" t="e">
        <f ca="true">+IF(AND(ISNUMBER(OFFSET('Water Data'!$I$9,0,10*ROW('Water Data'!I43))),'Data Summary'!CJ49="Yes"),OFFSET('Water Data'!$I$9,0,10*ROW('Water Data'!I43)),NA())</f>
        <v>#N/A</v>
      </c>
      <c r="V49" s="89" t="e">
        <f ca="true">+IF(AND(ISNUMBER(OFFSET('Sanitation Data'!$D$4,0,10*ROW('Sanitation Data'!D43))),'Data Summary'!CK49="Yes"),100-OFFSET('Sanitation Data'!$D$4,0,10*ROW('Sanitation Data'!D43)),NA())</f>
        <v>#N/A</v>
      </c>
      <c r="W49" s="89" t="e">
        <f ca="true">+IF(AND(ISNUMBER(OFFSET('Sanitation Data'!$D$6,0,10*ROW('Sanitation Data'!D43))),'Data Summary'!CL49="Yes"),OFFSET('Sanitation Data'!$D$6,0,10*ROW('Sanitation Data'!D43)),NA())</f>
        <v>#N/A</v>
      </c>
      <c r="X49" s="89" t="e">
        <f ca="true">+IF(AND(ISNUMBER(OFFSET('Sanitation Data'!$D$10,0,10*ROW('Sanitation Data'!D43))),'Data Summary'!CM49="Yes"),OFFSET('Sanitation Data'!$D$10,0,10*ROW('Sanitation Data'!D43)),NA())</f>
        <v>#N/A</v>
      </c>
      <c r="Y49" s="89" t="e">
        <f ca="true">+IF(AND(ISNUMBER(OFFSET('Sanitation Data'!$D$11,0,10*ROW('Sanitation Data'!D43))),'Data Summary'!CN49="Yes"),OFFSET('Sanitation Data'!$D$11,0,10*ROW('Sanitation Data'!D43)),NA())</f>
        <v>#N/A</v>
      </c>
      <c r="Z49" s="89" t="e">
        <f ca="true">+IF(AND(ISNUMBER(OFFSET('Sanitation Data'!$D$12,0,10*ROW('Sanitation Data'!D43))),'Data Summary'!CO49="Yes"),OFFSET('Sanitation Data'!$D$12,0,10*ROW('Sanitation Data'!D43)),NA())</f>
        <v>#N/A</v>
      </c>
      <c r="AA49" s="89" t="e">
        <f ca="true">+IF(AND(ISNUMBER(OFFSET('Sanitation Data'!$E$4,0,10*ROW('Sanitation Data'!E43))),'Data Summary'!CP49="Yes"),100-OFFSET('Sanitation Data'!$E$4,0,10*ROW('Sanitation Data'!E43)),NA())</f>
        <v>#N/A</v>
      </c>
      <c r="AB49" s="89" t="e">
        <f ca="true">+IF(AND(ISNUMBER(OFFSET('Sanitation Data'!$E$6,0,10*ROW('Sanitation Data'!E43))),'Data Summary'!CQ49="Yes"),OFFSET('Sanitation Data'!$E$6,0,10*ROW('Sanitation Data'!E43)),NA())</f>
        <v>#N/A</v>
      </c>
      <c r="AC49" s="89" t="e">
        <f ca="true">+IF(AND(ISNUMBER(OFFSET('Sanitation Data'!$E$10,0,10*ROW('Sanitation Data'!E43))),'Data Summary'!CR49="Yes"),OFFSET('Sanitation Data'!$E$10,0,10*ROW('Sanitation Data'!E43)),NA())</f>
        <v>#N/A</v>
      </c>
      <c r="AD49" s="89" t="e">
        <f ca="true">+IF(AND(ISNUMBER(OFFSET('Sanitation Data'!$E$11,0,10*ROW('Sanitation Data'!E43))),'Data Summary'!CS49="Yes"),OFFSET('Sanitation Data'!$E$11,0,10*ROW('Sanitation Data'!E43)),NA())</f>
        <v>#N/A</v>
      </c>
      <c r="AE49" s="89" t="e">
        <f ca="true">+IF(AND(ISNUMBER(OFFSET('Sanitation Data'!$E$12,0,10*ROW('Sanitation Data'!E43))),'Data Summary'!CT49="Yes"),OFFSET('Sanitation Data'!$E$12,0,10*ROW('Sanitation Data'!E43)),NA())</f>
        <v>#N/A</v>
      </c>
      <c r="AF49" s="89" t="e">
        <f ca="true">+IF(AND(ISNUMBER(OFFSET('Sanitation Data'!$F$4,0,10*ROW('Sanitation Data'!F43))),'Data Summary'!CU49="Yes"),100-OFFSET('Sanitation Data'!$F$4,0,10*ROW('Sanitation Data'!F43)),NA())</f>
        <v>#N/A</v>
      </c>
      <c r="AG49" s="89" t="e">
        <f ca="true">+IF(AND(ISNUMBER(OFFSET('Sanitation Data'!$F$6,0,10*ROW('Sanitation Data'!F43))),'Data Summary'!CV49="Yes"),OFFSET('Sanitation Data'!$F$6,0,10*ROW('Sanitation Data'!F43)),NA())</f>
        <v>#N/A</v>
      </c>
      <c r="AH49" s="89" t="e">
        <f ca="true">+IF(AND(ISNUMBER(OFFSET('Sanitation Data'!$F$10,0,10*ROW('Sanitation Data'!F43))),'Data Summary'!CW49="Yes"),OFFSET('Sanitation Data'!$F$10,0,10*ROW('Sanitation Data'!F43)),NA())</f>
        <v>#N/A</v>
      </c>
      <c r="AI49" s="89" t="e">
        <f ca="true">+IF(AND(ISNUMBER(OFFSET('Sanitation Data'!$F$11,0,10*ROW('Sanitation Data'!F43))),'Data Summary'!CX49="Yes"),OFFSET('Sanitation Data'!$F$11,0,10*ROW('Sanitation Data'!F43)),NA())</f>
        <v>#N/A</v>
      </c>
      <c r="AJ49" s="89" t="e">
        <f ca="true">+IF(AND(ISNUMBER(OFFSET('Sanitation Data'!$F$12,0,10*ROW('Sanitation Data'!F43))),'Data Summary'!CY49="Yes"),OFFSET('Sanitation Data'!$F$12,0,10*ROW('Sanitation Data'!F43)),NA())</f>
        <v>#N/A</v>
      </c>
      <c r="AK49" s="89" t="e">
        <f ca="true">+IF(AND(ISNUMBER(OFFSET('Sanitation Data'!$G$4,0,10*ROW('Sanitation Data'!G43))),'Data Summary'!CZ49="Yes"),100-OFFSET('Sanitation Data'!$G$4,0,10*ROW('Sanitation Data'!G43)),NA())</f>
        <v>#N/A</v>
      </c>
      <c r="AL49" s="89" t="e">
        <f ca="true">+IF(AND(ISNUMBER(OFFSET('Sanitation Data'!$G$6,0,10*ROW('Sanitation Data'!G43))),'Data Summary'!DA49="Yes"),OFFSET('Sanitation Data'!$G$6,0,10*ROW('Sanitation Data'!G43)),NA())</f>
        <v>#N/A</v>
      </c>
      <c r="AM49" s="89" t="e">
        <f ca="true">+IF(AND(ISNUMBER(OFFSET('Sanitation Data'!$G$10,0,10*ROW('Sanitation Data'!G43))),'Data Summary'!DB49="Yes"),OFFSET('Sanitation Data'!$G$10,0,10*ROW('Sanitation Data'!G43)),NA())</f>
        <v>#N/A</v>
      </c>
      <c r="AN49" s="89" t="e">
        <f ca="true">+IF(AND(ISNUMBER(OFFSET('Sanitation Data'!$G$11,0,10*ROW('Sanitation Data'!G43))),'Data Summary'!DC49="Yes"),OFFSET('Sanitation Data'!$G$11,0,10*ROW('Sanitation Data'!G43)),NA())</f>
        <v>#N/A</v>
      </c>
      <c r="AO49" s="89" t="e">
        <f ca="true">+IF(AND(ISNUMBER(OFFSET('Sanitation Data'!$G$12,0,10*ROW('Sanitation Data'!G43))),'Data Summary'!DD49="Yes"),OFFSET('Sanitation Data'!$G$12,0,10*ROW('Sanitation Data'!G43)),NA())</f>
        <v>#N/A</v>
      </c>
      <c r="AP49" s="89" t="e">
        <f ca="true">+IF(AND(ISNUMBER(OFFSET('Sanitation Data'!$H$4,0,10*ROW('Sanitation Data'!H43))),'Data Summary'!DE49="Yes"),100-OFFSET('Sanitation Data'!$H$4,0,10*ROW('Sanitation Data'!H43)),NA())</f>
        <v>#N/A</v>
      </c>
      <c r="AQ49" s="89" t="e">
        <f ca="true">+IF(AND(ISNUMBER(OFFSET('Sanitation Data'!$H$6,0,10*ROW('Sanitation Data'!H43))),'Data Summary'!DF49="Yes"),OFFSET('Sanitation Data'!$H$6,0,10*ROW('Sanitation Data'!H43)),NA())</f>
        <v>#N/A</v>
      </c>
      <c r="AR49" s="89" t="e">
        <f ca="true">+IF(AND(ISNUMBER(OFFSET('Sanitation Data'!$H$10,0,10*ROW('Sanitation Data'!H43))),'Data Summary'!DG49="Yes"),OFFSET('Sanitation Data'!$H$10,0,10*ROW('Sanitation Data'!H43)),NA())</f>
        <v>#N/A</v>
      </c>
      <c r="AS49" s="89" t="e">
        <f ca="true">+IF(AND(ISNUMBER(OFFSET('Sanitation Data'!$H$11,0,10*ROW('Sanitation Data'!H43))),'Data Summary'!DH49="Yes"),OFFSET('Sanitation Data'!$H$11,0,10*ROW('Sanitation Data'!H43)),NA())</f>
        <v>#N/A</v>
      </c>
      <c r="AT49" s="89" t="e">
        <f ca="true">+IF(AND(ISNUMBER(OFFSET('Sanitation Data'!$H$12,0,10*ROW('Sanitation Data'!H43))),'Data Summary'!DI49="Yes"),OFFSET('Sanitation Data'!$H$12,0,10*ROW('Sanitation Data'!H43)),NA())</f>
        <v>#N/A</v>
      </c>
      <c r="AU49" s="89" t="e">
        <f ca="true">+IF(AND(ISNUMBER(OFFSET('Sanitation Data'!$I$4,0,10*ROW('Sanitation Data'!I43))),'Data Summary'!DJ49="Yes"),100-OFFSET('Sanitation Data'!$I$4,0,10*ROW('Sanitation Data'!I43)),NA())</f>
        <v>#N/A</v>
      </c>
      <c r="AV49" s="89" t="e">
        <f ca="true">+IF(AND(ISNUMBER(OFFSET('Sanitation Data'!$I$6,0,10*ROW('Sanitation Data'!I43))),'Data Summary'!DK49="Yes"),OFFSET('Sanitation Data'!$I$6,0,10*ROW('Sanitation Data'!I43)),NA())</f>
        <v>#N/A</v>
      </c>
      <c r="AW49" s="89" t="e">
        <f ca="true">+IF(AND(ISNUMBER(OFFSET('Sanitation Data'!$I$10,0,10*ROW('Sanitation Data'!I43))),'Data Summary'!DL49="Yes"),OFFSET('Sanitation Data'!$I$10,0,10*ROW('Sanitation Data'!I43)),NA())</f>
        <v>#N/A</v>
      </c>
      <c r="AX49" s="89" t="e">
        <f ca="true">+IF(AND(ISNUMBER(OFFSET('Sanitation Data'!$I$11,0,10*ROW('Sanitation Data'!I43))),'Data Summary'!DM49="Yes"),OFFSET('Sanitation Data'!$I$11,0,10*ROW('Sanitation Data'!I43)),NA())</f>
        <v>#N/A</v>
      </c>
      <c r="AY49" s="89" t="e">
        <f ca="true">+IF(AND(ISNUMBER(OFFSET('Sanitation Data'!$I$12,0,10*ROW('Sanitation Data'!I43))),'Data Summary'!DN49="Yes"),OFFSET('Sanitation Data'!$I$12,0,10*ROW('Sanitation Data'!I43)),NA())</f>
        <v>#N/A</v>
      </c>
      <c r="AZ49" s="90" t="e">
        <f ca="true">+IF(AND(ISNUMBER(OFFSET('Hygiene Data'!$D$5,0,10*ROW('Hygiene Data'!D43))),'Data Summary'!DO49="Yes"),OFFSET('Hygiene Data'!$D$5,0,10*ROW('Hygiene Data'!D43)),NA())</f>
        <v>#N/A</v>
      </c>
      <c r="BA49" s="90" t="e">
        <f ca="true">+IF(AND(ISNUMBER(OFFSET('Hygiene Data'!$D$7,0,10*ROW('Hygiene Data'!D43))),'Data Summary'!DP49="Yes"),OFFSET('Hygiene Data'!$D$7,0,10*ROW('Hygiene Data'!D43)),NA())</f>
        <v>#N/A</v>
      </c>
      <c r="BB49" s="90" t="e">
        <f ca="true">+IF(AND(ISNUMBER(OFFSET('Hygiene Data'!$D$9,0,10*ROW('Hygiene Data'!D43))),'Data Summary'!DQ49="Yes"),OFFSET('Hygiene Data'!$D$9,0,10*ROW('Hygiene Data'!D43)),NA())</f>
        <v>#N/A</v>
      </c>
      <c r="BC49" s="90" t="e">
        <f ca="true">+IF(AND(ISNUMBER(OFFSET('Hygiene Data'!$E$5,0,10*ROW('Hygiene Data'!E43))),'Data Summary'!DR49="Yes"),OFFSET('Hygiene Data'!$E$5,0,10*ROW('Hygiene Data'!E43)),NA())</f>
        <v>#N/A</v>
      </c>
      <c r="BD49" s="90" t="e">
        <f ca="true">+IF(AND(ISNUMBER(OFFSET('Hygiene Data'!$E$7,0,10*ROW('Hygiene Data'!E43))),'Data Summary'!DS49="Yes"),OFFSET('Hygiene Data'!$E$7,0,10*ROW('Hygiene Data'!E43)),NA())</f>
        <v>#N/A</v>
      </c>
      <c r="BE49" s="90" t="e">
        <f ca="true">+IF(AND(ISNUMBER(OFFSET('Hygiene Data'!$E$9,0,10*ROW('Hygiene Data'!E43))),'Data Summary'!DT49="Yes"),OFFSET('Hygiene Data'!$E$9,0,10*ROW('Hygiene Data'!E43)),NA())</f>
        <v>#N/A</v>
      </c>
      <c r="BF49" s="90" t="e">
        <f ca="true">+IF(AND(ISNUMBER(OFFSET('Hygiene Data'!$F$5,0,10*ROW('Hygiene Data'!F43))),'Data Summary'!DU49="Yes"),OFFSET('Hygiene Data'!$F$5,0,10*ROW('Hygiene Data'!F43)),NA())</f>
        <v>#N/A</v>
      </c>
      <c r="BG49" s="90" t="e">
        <f ca="true">+IF(AND(ISNUMBER(OFFSET('Hygiene Data'!$F$7,0,10*ROW('Hygiene Data'!F43))),'Data Summary'!DV49="Yes"),OFFSET('Hygiene Data'!$F$7,0,10*ROW('Hygiene Data'!F43)),NA())</f>
        <v>#N/A</v>
      </c>
      <c r="BH49" s="90" t="e">
        <f ca="true">+IF(AND(ISNUMBER(OFFSET('Hygiene Data'!$F$9,0,10*ROW('Hygiene Data'!F43))),'Data Summary'!DW49="Yes"),OFFSET('Hygiene Data'!$F$9,0,10*ROW('Hygiene Data'!F43)),NA())</f>
        <v>#N/A</v>
      </c>
      <c r="BI49" s="90" t="e">
        <f ca="true">+IF(AND(ISNUMBER(OFFSET('Hygiene Data'!$G$5,0,10*ROW('Hygiene Data'!G43))),'Data Summary'!DX49="Yes"),OFFSET('Hygiene Data'!$G$5,0,10*ROW('Hygiene Data'!G43)),NA())</f>
        <v>#N/A</v>
      </c>
      <c r="BJ49" s="90" t="e">
        <f ca="true">+IF(AND(ISNUMBER(OFFSET('Hygiene Data'!$G$7,0,10*ROW('Hygiene Data'!G43))),'Data Summary'!DY49="Yes"),OFFSET('Hygiene Data'!$G$7,0,10*ROW('Hygiene Data'!G43)),NA())</f>
        <v>#N/A</v>
      </c>
      <c r="BK49" s="90" t="e">
        <f ca="true">+IF(AND(ISNUMBER(OFFSET('Hygiene Data'!$G$9,0,10*ROW('Hygiene Data'!G43))),'Data Summary'!DZ49="Yes"),OFFSET('Hygiene Data'!$G$9,0,10*ROW('Hygiene Data'!G43)),NA())</f>
        <v>#N/A</v>
      </c>
      <c r="BL49" s="90" t="e">
        <f ca="true">+IF(AND(ISNUMBER(OFFSET('Hygiene Data'!$H$5,0,10*ROW('Hygiene Data'!H43))),'Data Summary'!EA49="Yes"),OFFSET('Hygiene Data'!$H$5,0,10*ROW('Hygiene Data'!H43)),NA())</f>
        <v>#N/A</v>
      </c>
      <c r="BM49" s="90" t="e">
        <f ca="true">+IF(AND(ISNUMBER(OFFSET('Hygiene Data'!$H$7,0,10*ROW('Hygiene Data'!H43))),'Data Summary'!EB49="Yes"),OFFSET('Hygiene Data'!$H$7,0,10*ROW('Hygiene Data'!H43)),NA())</f>
        <v>#N/A</v>
      </c>
      <c r="BN49" s="90" t="e">
        <f ca="true">+IF(AND(ISNUMBER(OFFSET('Hygiene Data'!$H$9,0,10*ROW('Hygiene Data'!H43))),'Data Summary'!EC49="Yes"),OFFSET('Hygiene Data'!$H$9,0,10*ROW('Hygiene Data'!H43)),NA())</f>
        <v>#N/A</v>
      </c>
      <c r="BO49" s="90" t="e">
        <f ca="true">+IF(AND(ISNUMBER(OFFSET('Hygiene Data'!$I$5,0,10*ROW('Hygiene Data'!I43))),'Data Summary'!ED49="Yes"),OFFSET('Hygiene Data'!$I$5,0,10*ROW('Hygiene Data'!I43)),NA())</f>
        <v>#N/A</v>
      </c>
      <c r="BP49" s="90" t="e">
        <f ca="true">+IF(AND(ISNUMBER(OFFSET('Hygiene Data'!$I$7,0,10*ROW('Hygiene Data'!I43))),'Data Summary'!EE49="Yes"),OFFSET('Hygiene Data'!$I$7,0,10*ROW('Hygiene Data'!I43)),NA())</f>
        <v>#N/A</v>
      </c>
      <c r="BQ49" s="90" t="e">
        <f ca="true">+IF(AND(ISNUMBER(OFFSET('Hygiene Data'!$I$9,0,10*ROW('Hygiene Data'!I43))),'Data Summary'!EF49="Yes"),OFFSET('Hygiene Data'!$I$9,0,10*ROW('Hygiene Data'!I43)),NA())</f>
        <v>#N/A</v>
      </c>
    </row>
    <row xmlns:x14ac="http://schemas.microsoft.com/office/spreadsheetml/2009/9/ac" r="50" x14ac:dyDescent="0.2">
      <c r="A50" s="324" t="e">
        <f ca="true">+RIGHT('Data Summary'!A50,LEN('Data Summary'!A50)-9)</f>
        <v>#VALUE!</v>
      </c>
      <c r="B50" s="32" t="str">
        <f ca="true">+IF(ISTEXT('Data Summary'!B50),'Data Summary'!B50,"")</f>
        <v/>
      </c>
      <c r="C50" s="323" t="e">
        <f ca="true">+VALUE('Data Summary'!C50)</f>
        <v>#VALUE!</v>
      </c>
      <c r="D50" s="88" t="e">
        <f ca="true">+IF(AND(ISNUMBER(OFFSET('Water Data'!$D$4,0,10*ROW('Water Data'!D44))),'Data Summary'!BS50="Yes"),100-OFFSET('Water Data'!$D$4,0,10*ROW('Water Data'!D44)),NA())</f>
        <v>#N/A</v>
      </c>
      <c r="E50" s="88" t="e">
        <f ca="true">+IF(AND(ISNUMBER(OFFSET('Water Data'!$D$6,0,10*ROW('Water Data'!D44))),'Data Summary'!BT50="Yes"),OFFSET('Water Data'!$D$6,0,10*ROW('Water Data'!D44)),NA())</f>
        <v>#N/A</v>
      </c>
      <c r="F50" s="88" t="e">
        <f ca="true">+IF(AND(ISNUMBER(OFFSET('Water Data'!$D$9,0,10*ROW('Water Data'!D44))),'Data Summary'!BU50="Yes"),OFFSET('Water Data'!$D$9,0,10*ROW('Water Data'!D44)),NA())</f>
        <v>#N/A</v>
      </c>
      <c r="G50" s="88" t="e">
        <f ca="true">+IF(AND(ISNUMBER(OFFSET('Water Data'!$E$4,0,10*ROW('Water Data'!E44))),'Data Summary'!BV50="Yes"),100-OFFSET('Water Data'!$E$4,0,10*ROW('Water Data'!E44)),NA())</f>
        <v>#N/A</v>
      </c>
      <c r="H50" s="88" t="e">
        <f ca="true">+IF(AND(ISNUMBER(OFFSET('Water Data'!$E$6,0,10*ROW('Water Data'!E44))),'Data Summary'!BW50="Yes"),OFFSET('Water Data'!$E$6,0,10*ROW('Water Data'!E44)),NA())</f>
        <v>#N/A</v>
      </c>
      <c r="I50" s="88" t="e">
        <f ca="true">+IF(AND(ISNUMBER(OFFSET('Water Data'!$E$9,0,10*ROW('Water Data'!E44))),'Data Summary'!BX50="Yes"),OFFSET('Water Data'!$E$9,0,10*ROW('Water Data'!E44)),NA())</f>
        <v>#N/A</v>
      </c>
      <c r="J50" s="88" t="e">
        <f ca="true">+IF(AND(ISNUMBER(OFFSET('Water Data'!$F$4,0,10*ROW('Water Data'!F44))),'Data Summary'!BY50="Yes"),100-OFFSET('Water Data'!$F$4,0,10*ROW('Water Data'!F44)),NA())</f>
        <v>#N/A</v>
      </c>
      <c r="K50" s="88" t="e">
        <f ca="true">+IF(AND(ISNUMBER(OFFSET('Water Data'!$F$6,0,10*ROW('Water Data'!F44))),'Data Summary'!BZ50="Yes"),OFFSET('Water Data'!$F$6,0,10*ROW('Water Data'!F44)),NA())</f>
        <v>#N/A</v>
      </c>
      <c r="L50" s="88" t="e">
        <f ca="true">+IF(AND(ISNUMBER(OFFSET('Water Data'!$F$9,0,10*ROW('Water Data'!F44))),'Data Summary'!CA50="Yes"),OFFSET('Water Data'!$F$9,0,10*ROW('Water Data'!F44)),NA())</f>
        <v>#N/A</v>
      </c>
      <c r="M50" s="88" t="e">
        <f ca="true">+IF(AND(ISNUMBER(OFFSET('Water Data'!$G$4,0,10*ROW('Water Data'!G44))),'Data Summary'!CB50="Yes"),100-OFFSET('Water Data'!$G$4,0,10*ROW('Water Data'!G44)),NA())</f>
        <v>#N/A</v>
      </c>
      <c r="N50" s="88" t="e">
        <f ca="true">+IF(AND(ISNUMBER(OFFSET('Water Data'!$G$6,0,10*ROW('Water Data'!G44))),'Data Summary'!CC50="Yes"),OFFSET('Water Data'!$G$6,0,10*ROW('Water Data'!G44)),NA())</f>
        <v>#N/A</v>
      </c>
      <c r="O50" s="88" t="e">
        <f ca="true">+IF(AND(ISNUMBER(OFFSET('Water Data'!$G$9,0,10*ROW('Water Data'!G44))),'Data Summary'!CD50="Yes"),OFFSET('Water Data'!$G$9,0,10*ROW('Water Data'!G44)),NA())</f>
        <v>#N/A</v>
      </c>
      <c r="P50" s="88" t="e">
        <f ca="true">+IF(AND(ISNUMBER(OFFSET('Water Data'!$H$4,0,10*ROW('Water Data'!H44))),'Data Summary'!CE50="Yes"),100-OFFSET('Water Data'!$H$4,0,10*ROW('Water Data'!H44)),NA())</f>
        <v>#N/A</v>
      </c>
      <c r="Q50" s="88" t="e">
        <f ca="true">+IF(AND(ISNUMBER(OFFSET('Water Data'!$H$6,0,10*ROW('Water Data'!H44))),'Data Summary'!CF50="Yes"),OFFSET('Water Data'!$H$6,0,10*ROW('Water Data'!H44)),NA())</f>
        <v>#N/A</v>
      </c>
      <c r="R50" s="88" t="e">
        <f ca="true">+IF(AND(ISNUMBER(OFFSET('Water Data'!$H$9,0,10*ROW('Water Data'!H44))),'Data Summary'!CG50="Yes"),OFFSET('Water Data'!$H$9,0,10*ROW('Water Data'!H44)),NA())</f>
        <v>#N/A</v>
      </c>
      <c r="S50" s="88" t="e">
        <f ca="true">+IF(AND(ISNUMBER(OFFSET('Water Data'!$I$4,0,10*ROW('Water Data'!I44))),'Data Summary'!CH50="Yes"),100-OFFSET('Water Data'!$I$4,0,10*ROW('Water Data'!I44)),NA())</f>
        <v>#N/A</v>
      </c>
      <c r="T50" s="88" t="e">
        <f ca="true">+IF(AND(ISNUMBER(OFFSET('Water Data'!$I$6,0,10*ROW('Water Data'!I44))),'Data Summary'!CI50="Yes"),OFFSET('Water Data'!$I$6,0,10*ROW('Water Data'!I44)),NA())</f>
        <v>#N/A</v>
      </c>
      <c r="U50" s="88" t="e">
        <f ca="true">+IF(AND(ISNUMBER(OFFSET('Water Data'!$I$9,0,10*ROW('Water Data'!I44))),'Data Summary'!CJ50="Yes"),OFFSET('Water Data'!$I$9,0,10*ROW('Water Data'!I44)),NA())</f>
        <v>#N/A</v>
      </c>
      <c r="V50" s="89" t="e">
        <f ca="true">+IF(AND(ISNUMBER(OFFSET('Sanitation Data'!$D$4,0,10*ROW('Sanitation Data'!D44))),'Data Summary'!CK50="Yes"),100-OFFSET('Sanitation Data'!$D$4,0,10*ROW('Sanitation Data'!D44)),NA())</f>
        <v>#N/A</v>
      </c>
      <c r="W50" s="89" t="e">
        <f ca="true">+IF(AND(ISNUMBER(OFFSET('Sanitation Data'!$D$6,0,10*ROW('Sanitation Data'!D44))),'Data Summary'!CL50="Yes"),OFFSET('Sanitation Data'!$D$6,0,10*ROW('Sanitation Data'!D44)),NA())</f>
        <v>#N/A</v>
      </c>
      <c r="X50" s="89" t="e">
        <f ca="true">+IF(AND(ISNUMBER(OFFSET('Sanitation Data'!$D$10,0,10*ROW('Sanitation Data'!D44))),'Data Summary'!CM50="Yes"),OFFSET('Sanitation Data'!$D$10,0,10*ROW('Sanitation Data'!D44)),NA())</f>
        <v>#N/A</v>
      </c>
      <c r="Y50" s="89" t="e">
        <f ca="true">+IF(AND(ISNUMBER(OFFSET('Sanitation Data'!$D$11,0,10*ROW('Sanitation Data'!D44))),'Data Summary'!CN50="Yes"),OFFSET('Sanitation Data'!$D$11,0,10*ROW('Sanitation Data'!D44)),NA())</f>
        <v>#N/A</v>
      </c>
      <c r="Z50" s="89" t="e">
        <f ca="true">+IF(AND(ISNUMBER(OFFSET('Sanitation Data'!$D$12,0,10*ROW('Sanitation Data'!D44))),'Data Summary'!CO50="Yes"),OFFSET('Sanitation Data'!$D$12,0,10*ROW('Sanitation Data'!D44)),NA())</f>
        <v>#N/A</v>
      </c>
      <c r="AA50" s="89" t="e">
        <f ca="true">+IF(AND(ISNUMBER(OFFSET('Sanitation Data'!$E$4,0,10*ROW('Sanitation Data'!E44))),'Data Summary'!CP50="Yes"),100-OFFSET('Sanitation Data'!$E$4,0,10*ROW('Sanitation Data'!E44)),NA())</f>
        <v>#N/A</v>
      </c>
      <c r="AB50" s="89" t="e">
        <f ca="true">+IF(AND(ISNUMBER(OFFSET('Sanitation Data'!$E$6,0,10*ROW('Sanitation Data'!E44))),'Data Summary'!CQ50="Yes"),OFFSET('Sanitation Data'!$E$6,0,10*ROW('Sanitation Data'!E44)),NA())</f>
        <v>#N/A</v>
      </c>
      <c r="AC50" s="89" t="e">
        <f ca="true">+IF(AND(ISNUMBER(OFFSET('Sanitation Data'!$E$10,0,10*ROW('Sanitation Data'!E44))),'Data Summary'!CR50="Yes"),OFFSET('Sanitation Data'!$E$10,0,10*ROW('Sanitation Data'!E44)),NA())</f>
        <v>#N/A</v>
      </c>
      <c r="AD50" s="89" t="e">
        <f ca="true">+IF(AND(ISNUMBER(OFFSET('Sanitation Data'!$E$11,0,10*ROW('Sanitation Data'!E44))),'Data Summary'!CS50="Yes"),OFFSET('Sanitation Data'!$E$11,0,10*ROW('Sanitation Data'!E44)),NA())</f>
        <v>#N/A</v>
      </c>
      <c r="AE50" s="89" t="e">
        <f ca="true">+IF(AND(ISNUMBER(OFFSET('Sanitation Data'!$E$12,0,10*ROW('Sanitation Data'!E44))),'Data Summary'!CT50="Yes"),OFFSET('Sanitation Data'!$E$12,0,10*ROW('Sanitation Data'!E44)),NA())</f>
        <v>#N/A</v>
      </c>
      <c r="AF50" s="89" t="e">
        <f ca="true">+IF(AND(ISNUMBER(OFFSET('Sanitation Data'!$F$4,0,10*ROW('Sanitation Data'!F44))),'Data Summary'!CU50="Yes"),100-OFFSET('Sanitation Data'!$F$4,0,10*ROW('Sanitation Data'!F44)),NA())</f>
        <v>#N/A</v>
      </c>
      <c r="AG50" s="89" t="e">
        <f ca="true">+IF(AND(ISNUMBER(OFFSET('Sanitation Data'!$F$6,0,10*ROW('Sanitation Data'!F44))),'Data Summary'!CV50="Yes"),OFFSET('Sanitation Data'!$F$6,0,10*ROW('Sanitation Data'!F44)),NA())</f>
        <v>#N/A</v>
      </c>
      <c r="AH50" s="89" t="e">
        <f ca="true">+IF(AND(ISNUMBER(OFFSET('Sanitation Data'!$F$10,0,10*ROW('Sanitation Data'!F44))),'Data Summary'!CW50="Yes"),OFFSET('Sanitation Data'!$F$10,0,10*ROW('Sanitation Data'!F44)),NA())</f>
        <v>#N/A</v>
      </c>
      <c r="AI50" s="89" t="e">
        <f ca="true">+IF(AND(ISNUMBER(OFFSET('Sanitation Data'!$F$11,0,10*ROW('Sanitation Data'!F44))),'Data Summary'!CX50="Yes"),OFFSET('Sanitation Data'!$F$11,0,10*ROW('Sanitation Data'!F44)),NA())</f>
        <v>#N/A</v>
      </c>
      <c r="AJ50" s="89" t="e">
        <f ca="true">+IF(AND(ISNUMBER(OFFSET('Sanitation Data'!$F$12,0,10*ROW('Sanitation Data'!F44))),'Data Summary'!CY50="Yes"),OFFSET('Sanitation Data'!$F$12,0,10*ROW('Sanitation Data'!F44)),NA())</f>
        <v>#N/A</v>
      </c>
      <c r="AK50" s="89" t="e">
        <f ca="true">+IF(AND(ISNUMBER(OFFSET('Sanitation Data'!$G$4,0,10*ROW('Sanitation Data'!G44))),'Data Summary'!CZ50="Yes"),100-OFFSET('Sanitation Data'!$G$4,0,10*ROW('Sanitation Data'!G44)),NA())</f>
        <v>#N/A</v>
      </c>
      <c r="AL50" s="89" t="e">
        <f ca="true">+IF(AND(ISNUMBER(OFFSET('Sanitation Data'!$G$6,0,10*ROW('Sanitation Data'!G44))),'Data Summary'!DA50="Yes"),OFFSET('Sanitation Data'!$G$6,0,10*ROW('Sanitation Data'!G44)),NA())</f>
        <v>#N/A</v>
      </c>
      <c r="AM50" s="89" t="e">
        <f ca="true">+IF(AND(ISNUMBER(OFFSET('Sanitation Data'!$G$10,0,10*ROW('Sanitation Data'!G44))),'Data Summary'!DB50="Yes"),OFFSET('Sanitation Data'!$G$10,0,10*ROW('Sanitation Data'!G44)),NA())</f>
        <v>#N/A</v>
      </c>
      <c r="AN50" s="89" t="e">
        <f ca="true">+IF(AND(ISNUMBER(OFFSET('Sanitation Data'!$G$11,0,10*ROW('Sanitation Data'!G44))),'Data Summary'!DC50="Yes"),OFFSET('Sanitation Data'!$G$11,0,10*ROW('Sanitation Data'!G44)),NA())</f>
        <v>#N/A</v>
      </c>
      <c r="AO50" s="89" t="e">
        <f ca="true">+IF(AND(ISNUMBER(OFFSET('Sanitation Data'!$G$12,0,10*ROW('Sanitation Data'!G44))),'Data Summary'!DD50="Yes"),OFFSET('Sanitation Data'!$G$12,0,10*ROW('Sanitation Data'!G44)),NA())</f>
        <v>#N/A</v>
      </c>
      <c r="AP50" s="89" t="e">
        <f ca="true">+IF(AND(ISNUMBER(OFFSET('Sanitation Data'!$H$4,0,10*ROW('Sanitation Data'!H44))),'Data Summary'!DE50="Yes"),100-OFFSET('Sanitation Data'!$H$4,0,10*ROW('Sanitation Data'!H44)),NA())</f>
        <v>#N/A</v>
      </c>
      <c r="AQ50" s="89" t="e">
        <f ca="true">+IF(AND(ISNUMBER(OFFSET('Sanitation Data'!$H$6,0,10*ROW('Sanitation Data'!H44))),'Data Summary'!DF50="Yes"),OFFSET('Sanitation Data'!$H$6,0,10*ROW('Sanitation Data'!H44)),NA())</f>
        <v>#N/A</v>
      </c>
      <c r="AR50" s="89" t="e">
        <f ca="true">+IF(AND(ISNUMBER(OFFSET('Sanitation Data'!$H$10,0,10*ROW('Sanitation Data'!H44))),'Data Summary'!DG50="Yes"),OFFSET('Sanitation Data'!$H$10,0,10*ROW('Sanitation Data'!H44)),NA())</f>
        <v>#N/A</v>
      </c>
      <c r="AS50" s="89" t="e">
        <f ca="true">+IF(AND(ISNUMBER(OFFSET('Sanitation Data'!$H$11,0,10*ROW('Sanitation Data'!H44))),'Data Summary'!DH50="Yes"),OFFSET('Sanitation Data'!$H$11,0,10*ROW('Sanitation Data'!H44)),NA())</f>
        <v>#N/A</v>
      </c>
      <c r="AT50" s="89" t="e">
        <f ca="true">+IF(AND(ISNUMBER(OFFSET('Sanitation Data'!$H$12,0,10*ROW('Sanitation Data'!H44))),'Data Summary'!DI50="Yes"),OFFSET('Sanitation Data'!$H$12,0,10*ROW('Sanitation Data'!H44)),NA())</f>
        <v>#N/A</v>
      </c>
      <c r="AU50" s="89" t="e">
        <f ca="true">+IF(AND(ISNUMBER(OFFSET('Sanitation Data'!$I$4,0,10*ROW('Sanitation Data'!I44))),'Data Summary'!DJ50="Yes"),100-OFFSET('Sanitation Data'!$I$4,0,10*ROW('Sanitation Data'!I44)),NA())</f>
        <v>#N/A</v>
      </c>
      <c r="AV50" s="89" t="e">
        <f ca="true">+IF(AND(ISNUMBER(OFFSET('Sanitation Data'!$I$6,0,10*ROW('Sanitation Data'!I44))),'Data Summary'!DK50="Yes"),OFFSET('Sanitation Data'!$I$6,0,10*ROW('Sanitation Data'!I44)),NA())</f>
        <v>#N/A</v>
      </c>
      <c r="AW50" s="89" t="e">
        <f ca="true">+IF(AND(ISNUMBER(OFFSET('Sanitation Data'!$I$10,0,10*ROW('Sanitation Data'!I44))),'Data Summary'!DL50="Yes"),OFFSET('Sanitation Data'!$I$10,0,10*ROW('Sanitation Data'!I44)),NA())</f>
        <v>#N/A</v>
      </c>
      <c r="AX50" s="89" t="e">
        <f ca="true">+IF(AND(ISNUMBER(OFFSET('Sanitation Data'!$I$11,0,10*ROW('Sanitation Data'!I44))),'Data Summary'!DM50="Yes"),OFFSET('Sanitation Data'!$I$11,0,10*ROW('Sanitation Data'!I44)),NA())</f>
        <v>#N/A</v>
      </c>
      <c r="AY50" s="89" t="e">
        <f ca="true">+IF(AND(ISNUMBER(OFFSET('Sanitation Data'!$I$12,0,10*ROW('Sanitation Data'!I44))),'Data Summary'!DN50="Yes"),OFFSET('Sanitation Data'!$I$12,0,10*ROW('Sanitation Data'!I44)),NA())</f>
        <v>#N/A</v>
      </c>
      <c r="AZ50" s="90" t="e">
        <f ca="true">+IF(AND(ISNUMBER(OFFSET('Hygiene Data'!$D$5,0,10*ROW('Hygiene Data'!D44))),'Data Summary'!DO50="Yes"),OFFSET('Hygiene Data'!$D$5,0,10*ROW('Hygiene Data'!D44)),NA())</f>
        <v>#N/A</v>
      </c>
      <c r="BA50" s="90" t="e">
        <f ca="true">+IF(AND(ISNUMBER(OFFSET('Hygiene Data'!$D$7,0,10*ROW('Hygiene Data'!D44))),'Data Summary'!DP50="Yes"),OFFSET('Hygiene Data'!$D$7,0,10*ROW('Hygiene Data'!D44)),NA())</f>
        <v>#N/A</v>
      </c>
      <c r="BB50" s="90" t="e">
        <f ca="true">+IF(AND(ISNUMBER(OFFSET('Hygiene Data'!$D$9,0,10*ROW('Hygiene Data'!D44))),'Data Summary'!DQ50="Yes"),OFFSET('Hygiene Data'!$D$9,0,10*ROW('Hygiene Data'!D44)),NA())</f>
        <v>#N/A</v>
      </c>
      <c r="BC50" s="90" t="e">
        <f ca="true">+IF(AND(ISNUMBER(OFFSET('Hygiene Data'!$E$5,0,10*ROW('Hygiene Data'!E44))),'Data Summary'!DR50="Yes"),OFFSET('Hygiene Data'!$E$5,0,10*ROW('Hygiene Data'!E44)),NA())</f>
        <v>#N/A</v>
      </c>
      <c r="BD50" s="90" t="e">
        <f ca="true">+IF(AND(ISNUMBER(OFFSET('Hygiene Data'!$E$7,0,10*ROW('Hygiene Data'!E44))),'Data Summary'!DS50="Yes"),OFFSET('Hygiene Data'!$E$7,0,10*ROW('Hygiene Data'!E44)),NA())</f>
        <v>#N/A</v>
      </c>
      <c r="BE50" s="90" t="e">
        <f ca="true">+IF(AND(ISNUMBER(OFFSET('Hygiene Data'!$E$9,0,10*ROW('Hygiene Data'!E44))),'Data Summary'!DT50="Yes"),OFFSET('Hygiene Data'!$E$9,0,10*ROW('Hygiene Data'!E44)),NA())</f>
        <v>#N/A</v>
      </c>
      <c r="BF50" s="90" t="e">
        <f ca="true">+IF(AND(ISNUMBER(OFFSET('Hygiene Data'!$F$5,0,10*ROW('Hygiene Data'!F44))),'Data Summary'!DU50="Yes"),OFFSET('Hygiene Data'!$F$5,0,10*ROW('Hygiene Data'!F44)),NA())</f>
        <v>#N/A</v>
      </c>
      <c r="BG50" s="90" t="e">
        <f ca="true">+IF(AND(ISNUMBER(OFFSET('Hygiene Data'!$F$7,0,10*ROW('Hygiene Data'!F44))),'Data Summary'!DV50="Yes"),OFFSET('Hygiene Data'!$F$7,0,10*ROW('Hygiene Data'!F44)),NA())</f>
        <v>#N/A</v>
      </c>
      <c r="BH50" s="90" t="e">
        <f ca="true">+IF(AND(ISNUMBER(OFFSET('Hygiene Data'!$F$9,0,10*ROW('Hygiene Data'!F44))),'Data Summary'!DW50="Yes"),OFFSET('Hygiene Data'!$F$9,0,10*ROW('Hygiene Data'!F44)),NA())</f>
        <v>#N/A</v>
      </c>
      <c r="BI50" s="90" t="e">
        <f ca="true">+IF(AND(ISNUMBER(OFFSET('Hygiene Data'!$G$5,0,10*ROW('Hygiene Data'!G44))),'Data Summary'!DX50="Yes"),OFFSET('Hygiene Data'!$G$5,0,10*ROW('Hygiene Data'!G44)),NA())</f>
        <v>#N/A</v>
      </c>
      <c r="BJ50" s="90" t="e">
        <f ca="true">+IF(AND(ISNUMBER(OFFSET('Hygiene Data'!$G$7,0,10*ROW('Hygiene Data'!G44))),'Data Summary'!DY50="Yes"),OFFSET('Hygiene Data'!$G$7,0,10*ROW('Hygiene Data'!G44)),NA())</f>
        <v>#N/A</v>
      </c>
      <c r="BK50" s="90" t="e">
        <f ca="true">+IF(AND(ISNUMBER(OFFSET('Hygiene Data'!$G$9,0,10*ROW('Hygiene Data'!G44))),'Data Summary'!DZ50="Yes"),OFFSET('Hygiene Data'!$G$9,0,10*ROW('Hygiene Data'!G44)),NA())</f>
        <v>#N/A</v>
      </c>
      <c r="BL50" s="90" t="e">
        <f ca="true">+IF(AND(ISNUMBER(OFFSET('Hygiene Data'!$H$5,0,10*ROW('Hygiene Data'!H44))),'Data Summary'!EA50="Yes"),OFFSET('Hygiene Data'!$H$5,0,10*ROW('Hygiene Data'!H44)),NA())</f>
        <v>#N/A</v>
      </c>
      <c r="BM50" s="90" t="e">
        <f ca="true">+IF(AND(ISNUMBER(OFFSET('Hygiene Data'!$H$7,0,10*ROW('Hygiene Data'!H44))),'Data Summary'!EB50="Yes"),OFFSET('Hygiene Data'!$H$7,0,10*ROW('Hygiene Data'!H44)),NA())</f>
        <v>#N/A</v>
      </c>
      <c r="BN50" s="90" t="e">
        <f ca="true">+IF(AND(ISNUMBER(OFFSET('Hygiene Data'!$H$9,0,10*ROW('Hygiene Data'!H44))),'Data Summary'!EC50="Yes"),OFFSET('Hygiene Data'!$H$9,0,10*ROW('Hygiene Data'!H44)),NA())</f>
        <v>#N/A</v>
      </c>
      <c r="BO50" s="90" t="e">
        <f ca="true">+IF(AND(ISNUMBER(OFFSET('Hygiene Data'!$I$5,0,10*ROW('Hygiene Data'!I44))),'Data Summary'!ED50="Yes"),OFFSET('Hygiene Data'!$I$5,0,10*ROW('Hygiene Data'!I44)),NA())</f>
        <v>#N/A</v>
      </c>
      <c r="BP50" s="90" t="e">
        <f ca="true">+IF(AND(ISNUMBER(OFFSET('Hygiene Data'!$I$7,0,10*ROW('Hygiene Data'!I44))),'Data Summary'!EE50="Yes"),OFFSET('Hygiene Data'!$I$7,0,10*ROW('Hygiene Data'!I44)),NA())</f>
        <v>#N/A</v>
      </c>
      <c r="BQ50" s="90" t="e">
        <f ca="true">+IF(AND(ISNUMBER(OFFSET('Hygiene Data'!$I$9,0,10*ROW('Hygiene Data'!I44))),'Data Summary'!EF50="Yes"),OFFSET('Hygiene Data'!$I$9,0,10*ROW('Hygiene Data'!I44)),NA())</f>
        <v>#N/A</v>
      </c>
    </row>
    <row xmlns:x14ac="http://schemas.microsoft.com/office/spreadsheetml/2009/9/ac" r="51" x14ac:dyDescent="0.2">
      <c r="A51" s="324" t="e">
        <f ca="true">+RIGHT('Data Summary'!A51,LEN('Data Summary'!A51)-9)</f>
        <v>#VALUE!</v>
      </c>
      <c r="B51" s="32" t="str">
        <f ca="true">+IF(ISTEXT('Data Summary'!B51),'Data Summary'!B51,"")</f>
        <v/>
      </c>
      <c r="C51" s="323" t="e">
        <f ca="true">+VALUE('Data Summary'!C51)</f>
        <v>#VALUE!</v>
      </c>
      <c r="D51" s="88" t="e">
        <f ca="true">+IF(AND(ISNUMBER(OFFSET('Water Data'!$D$4,0,10*ROW('Water Data'!D45))),'Data Summary'!BS51="Yes"),100-OFFSET('Water Data'!$D$4,0,10*ROW('Water Data'!D45)),NA())</f>
        <v>#N/A</v>
      </c>
      <c r="E51" s="88" t="e">
        <f ca="true">+IF(AND(ISNUMBER(OFFSET('Water Data'!$D$6,0,10*ROW('Water Data'!D45))),'Data Summary'!BT51="Yes"),OFFSET('Water Data'!$D$6,0,10*ROW('Water Data'!D45)),NA())</f>
        <v>#N/A</v>
      </c>
      <c r="F51" s="88" t="e">
        <f ca="true">+IF(AND(ISNUMBER(OFFSET('Water Data'!$D$9,0,10*ROW('Water Data'!D45))),'Data Summary'!BU51="Yes"),OFFSET('Water Data'!$D$9,0,10*ROW('Water Data'!D45)),NA())</f>
        <v>#N/A</v>
      </c>
      <c r="G51" s="88" t="e">
        <f ca="true">+IF(AND(ISNUMBER(OFFSET('Water Data'!$E$4,0,10*ROW('Water Data'!E45))),'Data Summary'!BV51="Yes"),100-OFFSET('Water Data'!$E$4,0,10*ROW('Water Data'!E45)),NA())</f>
        <v>#N/A</v>
      </c>
      <c r="H51" s="88" t="e">
        <f ca="true">+IF(AND(ISNUMBER(OFFSET('Water Data'!$E$6,0,10*ROW('Water Data'!E45))),'Data Summary'!BW51="Yes"),OFFSET('Water Data'!$E$6,0,10*ROW('Water Data'!E45)),NA())</f>
        <v>#N/A</v>
      </c>
      <c r="I51" s="88" t="e">
        <f ca="true">+IF(AND(ISNUMBER(OFFSET('Water Data'!$E$9,0,10*ROW('Water Data'!E45))),'Data Summary'!BX51="Yes"),OFFSET('Water Data'!$E$9,0,10*ROW('Water Data'!E45)),NA())</f>
        <v>#N/A</v>
      </c>
      <c r="J51" s="88" t="e">
        <f ca="true">+IF(AND(ISNUMBER(OFFSET('Water Data'!$F$4,0,10*ROW('Water Data'!F45))),'Data Summary'!BY51="Yes"),100-OFFSET('Water Data'!$F$4,0,10*ROW('Water Data'!F45)),NA())</f>
        <v>#N/A</v>
      </c>
      <c r="K51" s="88" t="e">
        <f ca="true">+IF(AND(ISNUMBER(OFFSET('Water Data'!$F$6,0,10*ROW('Water Data'!F45))),'Data Summary'!BZ51="Yes"),OFFSET('Water Data'!$F$6,0,10*ROW('Water Data'!F45)),NA())</f>
        <v>#N/A</v>
      </c>
      <c r="L51" s="88" t="e">
        <f ca="true">+IF(AND(ISNUMBER(OFFSET('Water Data'!$F$9,0,10*ROW('Water Data'!F45))),'Data Summary'!CA51="Yes"),OFFSET('Water Data'!$F$9,0,10*ROW('Water Data'!F45)),NA())</f>
        <v>#N/A</v>
      </c>
      <c r="M51" s="88" t="e">
        <f ca="true">+IF(AND(ISNUMBER(OFFSET('Water Data'!$G$4,0,10*ROW('Water Data'!G45))),'Data Summary'!CB51="Yes"),100-OFFSET('Water Data'!$G$4,0,10*ROW('Water Data'!G45)),NA())</f>
        <v>#N/A</v>
      </c>
      <c r="N51" s="88" t="e">
        <f ca="true">+IF(AND(ISNUMBER(OFFSET('Water Data'!$G$6,0,10*ROW('Water Data'!G45))),'Data Summary'!CC51="Yes"),OFFSET('Water Data'!$G$6,0,10*ROW('Water Data'!G45)),NA())</f>
        <v>#N/A</v>
      </c>
      <c r="O51" s="88" t="e">
        <f ca="true">+IF(AND(ISNUMBER(OFFSET('Water Data'!$G$9,0,10*ROW('Water Data'!G45))),'Data Summary'!CD51="Yes"),OFFSET('Water Data'!$G$9,0,10*ROW('Water Data'!G45)),NA())</f>
        <v>#N/A</v>
      </c>
      <c r="P51" s="88" t="e">
        <f ca="true">+IF(AND(ISNUMBER(OFFSET('Water Data'!$H$4,0,10*ROW('Water Data'!H45))),'Data Summary'!CE51="Yes"),100-OFFSET('Water Data'!$H$4,0,10*ROW('Water Data'!H45)),NA())</f>
        <v>#N/A</v>
      </c>
      <c r="Q51" s="88" t="e">
        <f ca="true">+IF(AND(ISNUMBER(OFFSET('Water Data'!$H$6,0,10*ROW('Water Data'!H45))),'Data Summary'!CF51="Yes"),OFFSET('Water Data'!$H$6,0,10*ROW('Water Data'!H45)),NA())</f>
        <v>#N/A</v>
      </c>
      <c r="R51" s="88" t="e">
        <f ca="true">+IF(AND(ISNUMBER(OFFSET('Water Data'!$H$9,0,10*ROW('Water Data'!H45))),'Data Summary'!CG51="Yes"),OFFSET('Water Data'!$H$9,0,10*ROW('Water Data'!H45)),NA())</f>
        <v>#N/A</v>
      </c>
      <c r="S51" s="88" t="e">
        <f ca="true">+IF(AND(ISNUMBER(OFFSET('Water Data'!$I$4,0,10*ROW('Water Data'!I45))),'Data Summary'!CH51="Yes"),100-OFFSET('Water Data'!$I$4,0,10*ROW('Water Data'!I45)),NA())</f>
        <v>#N/A</v>
      </c>
      <c r="T51" s="88" t="e">
        <f ca="true">+IF(AND(ISNUMBER(OFFSET('Water Data'!$I$6,0,10*ROW('Water Data'!I45))),'Data Summary'!CI51="Yes"),OFFSET('Water Data'!$I$6,0,10*ROW('Water Data'!I45)),NA())</f>
        <v>#N/A</v>
      </c>
      <c r="U51" s="88" t="e">
        <f ca="true">+IF(AND(ISNUMBER(OFFSET('Water Data'!$I$9,0,10*ROW('Water Data'!I45))),'Data Summary'!CJ51="Yes"),OFFSET('Water Data'!$I$9,0,10*ROW('Water Data'!I45)),NA())</f>
        <v>#N/A</v>
      </c>
      <c r="V51" s="89" t="e">
        <f ca="true">+IF(AND(ISNUMBER(OFFSET('Sanitation Data'!$D$4,0,10*ROW('Sanitation Data'!D45))),'Data Summary'!CK51="Yes"),100-OFFSET('Sanitation Data'!$D$4,0,10*ROW('Sanitation Data'!D45)),NA())</f>
        <v>#N/A</v>
      </c>
      <c r="W51" s="89" t="e">
        <f ca="true">+IF(AND(ISNUMBER(OFFSET('Sanitation Data'!$D$6,0,10*ROW('Sanitation Data'!D45))),'Data Summary'!CL51="Yes"),OFFSET('Sanitation Data'!$D$6,0,10*ROW('Sanitation Data'!D45)),NA())</f>
        <v>#N/A</v>
      </c>
      <c r="X51" s="89" t="e">
        <f ca="true">+IF(AND(ISNUMBER(OFFSET('Sanitation Data'!$D$10,0,10*ROW('Sanitation Data'!D45))),'Data Summary'!CM51="Yes"),OFFSET('Sanitation Data'!$D$10,0,10*ROW('Sanitation Data'!D45)),NA())</f>
        <v>#N/A</v>
      </c>
      <c r="Y51" s="89" t="e">
        <f ca="true">+IF(AND(ISNUMBER(OFFSET('Sanitation Data'!$D$11,0,10*ROW('Sanitation Data'!D45))),'Data Summary'!CN51="Yes"),OFFSET('Sanitation Data'!$D$11,0,10*ROW('Sanitation Data'!D45)),NA())</f>
        <v>#N/A</v>
      </c>
      <c r="Z51" s="89" t="e">
        <f ca="true">+IF(AND(ISNUMBER(OFFSET('Sanitation Data'!$D$12,0,10*ROW('Sanitation Data'!D45))),'Data Summary'!CO51="Yes"),OFFSET('Sanitation Data'!$D$12,0,10*ROW('Sanitation Data'!D45)),NA())</f>
        <v>#N/A</v>
      </c>
      <c r="AA51" s="89" t="e">
        <f ca="true">+IF(AND(ISNUMBER(OFFSET('Sanitation Data'!$E$4,0,10*ROW('Sanitation Data'!E45))),'Data Summary'!CP51="Yes"),100-OFFSET('Sanitation Data'!$E$4,0,10*ROW('Sanitation Data'!E45)),NA())</f>
        <v>#N/A</v>
      </c>
      <c r="AB51" s="89" t="e">
        <f ca="true">+IF(AND(ISNUMBER(OFFSET('Sanitation Data'!$E$6,0,10*ROW('Sanitation Data'!E45))),'Data Summary'!CQ51="Yes"),OFFSET('Sanitation Data'!$E$6,0,10*ROW('Sanitation Data'!E45)),NA())</f>
        <v>#N/A</v>
      </c>
      <c r="AC51" s="89" t="e">
        <f ca="true">+IF(AND(ISNUMBER(OFFSET('Sanitation Data'!$E$10,0,10*ROW('Sanitation Data'!E45))),'Data Summary'!CR51="Yes"),OFFSET('Sanitation Data'!$E$10,0,10*ROW('Sanitation Data'!E45)),NA())</f>
        <v>#N/A</v>
      </c>
      <c r="AD51" s="89" t="e">
        <f ca="true">+IF(AND(ISNUMBER(OFFSET('Sanitation Data'!$E$11,0,10*ROW('Sanitation Data'!E45))),'Data Summary'!CS51="Yes"),OFFSET('Sanitation Data'!$E$11,0,10*ROW('Sanitation Data'!E45)),NA())</f>
        <v>#N/A</v>
      </c>
      <c r="AE51" s="89" t="e">
        <f ca="true">+IF(AND(ISNUMBER(OFFSET('Sanitation Data'!$E$12,0,10*ROW('Sanitation Data'!E45))),'Data Summary'!CT51="Yes"),OFFSET('Sanitation Data'!$E$12,0,10*ROW('Sanitation Data'!E45)),NA())</f>
        <v>#N/A</v>
      </c>
      <c r="AF51" s="89" t="e">
        <f ca="true">+IF(AND(ISNUMBER(OFFSET('Sanitation Data'!$F$4,0,10*ROW('Sanitation Data'!F45))),'Data Summary'!CU51="Yes"),100-OFFSET('Sanitation Data'!$F$4,0,10*ROW('Sanitation Data'!F45)),NA())</f>
        <v>#N/A</v>
      </c>
      <c r="AG51" s="89" t="e">
        <f ca="true">+IF(AND(ISNUMBER(OFFSET('Sanitation Data'!$F$6,0,10*ROW('Sanitation Data'!F45))),'Data Summary'!CV51="Yes"),OFFSET('Sanitation Data'!$F$6,0,10*ROW('Sanitation Data'!F45)),NA())</f>
        <v>#N/A</v>
      </c>
      <c r="AH51" s="89" t="e">
        <f ca="true">+IF(AND(ISNUMBER(OFFSET('Sanitation Data'!$F$10,0,10*ROW('Sanitation Data'!F45))),'Data Summary'!CW51="Yes"),OFFSET('Sanitation Data'!$F$10,0,10*ROW('Sanitation Data'!F45)),NA())</f>
        <v>#N/A</v>
      </c>
      <c r="AI51" s="89" t="e">
        <f ca="true">+IF(AND(ISNUMBER(OFFSET('Sanitation Data'!$F$11,0,10*ROW('Sanitation Data'!F45))),'Data Summary'!CX51="Yes"),OFFSET('Sanitation Data'!$F$11,0,10*ROW('Sanitation Data'!F45)),NA())</f>
        <v>#N/A</v>
      </c>
      <c r="AJ51" s="89" t="e">
        <f ca="true">+IF(AND(ISNUMBER(OFFSET('Sanitation Data'!$F$12,0,10*ROW('Sanitation Data'!F45))),'Data Summary'!CY51="Yes"),OFFSET('Sanitation Data'!$F$12,0,10*ROW('Sanitation Data'!F45)),NA())</f>
        <v>#N/A</v>
      </c>
      <c r="AK51" s="89" t="e">
        <f ca="true">+IF(AND(ISNUMBER(OFFSET('Sanitation Data'!$G$4,0,10*ROW('Sanitation Data'!G45))),'Data Summary'!CZ51="Yes"),100-OFFSET('Sanitation Data'!$G$4,0,10*ROW('Sanitation Data'!G45)),NA())</f>
        <v>#N/A</v>
      </c>
      <c r="AL51" s="89" t="e">
        <f ca="true">+IF(AND(ISNUMBER(OFFSET('Sanitation Data'!$G$6,0,10*ROW('Sanitation Data'!G45))),'Data Summary'!DA51="Yes"),OFFSET('Sanitation Data'!$G$6,0,10*ROW('Sanitation Data'!G45)),NA())</f>
        <v>#N/A</v>
      </c>
      <c r="AM51" s="89" t="e">
        <f ca="true">+IF(AND(ISNUMBER(OFFSET('Sanitation Data'!$G$10,0,10*ROW('Sanitation Data'!G45))),'Data Summary'!DB51="Yes"),OFFSET('Sanitation Data'!$G$10,0,10*ROW('Sanitation Data'!G45)),NA())</f>
        <v>#N/A</v>
      </c>
      <c r="AN51" s="89" t="e">
        <f ca="true">+IF(AND(ISNUMBER(OFFSET('Sanitation Data'!$G$11,0,10*ROW('Sanitation Data'!G45))),'Data Summary'!DC51="Yes"),OFFSET('Sanitation Data'!$G$11,0,10*ROW('Sanitation Data'!G45)),NA())</f>
        <v>#N/A</v>
      </c>
      <c r="AO51" s="89" t="e">
        <f ca="true">+IF(AND(ISNUMBER(OFFSET('Sanitation Data'!$G$12,0,10*ROW('Sanitation Data'!G45))),'Data Summary'!DD51="Yes"),OFFSET('Sanitation Data'!$G$12,0,10*ROW('Sanitation Data'!G45)),NA())</f>
        <v>#N/A</v>
      </c>
      <c r="AP51" s="89" t="e">
        <f ca="true">+IF(AND(ISNUMBER(OFFSET('Sanitation Data'!$H$4,0,10*ROW('Sanitation Data'!H45))),'Data Summary'!DE51="Yes"),100-OFFSET('Sanitation Data'!$H$4,0,10*ROW('Sanitation Data'!H45)),NA())</f>
        <v>#N/A</v>
      </c>
      <c r="AQ51" s="89" t="e">
        <f ca="true">+IF(AND(ISNUMBER(OFFSET('Sanitation Data'!$H$6,0,10*ROW('Sanitation Data'!H45))),'Data Summary'!DF51="Yes"),OFFSET('Sanitation Data'!$H$6,0,10*ROW('Sanitation Data'!H45)),NA())</f>
        <v>#N/A</v>
      </c>
      <c r="AR51" s="89" t="e">
        <f ca="true">+IF(AND(ISNUMBER(OFFSET('Sanitation Data'!$H$10,0,10*ROW('Sanitation Data'!H45))),'Data Summary'!DG51="Yes"),OFFSET('Sanitation Data'!$H$10,0,10*ROW('Sanitation Data'!H45)),NA())</f>
        <v>#N/A</v>
      </c>
      <c r="AS51" s="89" t="e">
        <f ca="true">+IF(AND(ISNUMBER(OFFSET('Sanitation Data'!$H$11,0,10*ROW('Sanitation Data'!H45))),'Data Summary'!DH51="Yes"),OFFSET('Sanitation Data'!$H$11,0,10*ROW('Sanitation Data'!H45)),NA())</f>
        <v>#N/A</v>
      </c>
      <c r="AT51" s="89" t="e">
        <f ca="true">+IF(AND(ISNUMBER(OFFSET('Sanitation Data'!$H$12,0,10*ROW('Sanitation Data'!H45))),'Data Summary'!DI51="Yes"),OFFSET('Sanitation Data'!$H$12,0,10*ROW('Sanitation Data'!H45)),NA())</f>
        <v>#N/A</v>
      </c>
      <c r="AU51" s="89" t="e">
        <f ca="true">+IF(AND(ISNUMBER(OFFSET('Sanitation Data'!$I$4,0,10*ROW('Sanitation Data'!I45))),'Data Summary'!DJ51="Yes"),100-OFFSET('Sanitation Data'!$I$4,0,10*ROW('Sanitation Data'!I45)),NA())</f>
        <v>#N/A</v>
      </c>
      <c r="AV51" s="89" t="e">
        <f ca="true">+IF(AND(ISNUMBER(OFFSET('Sanitation Data'!$I$6,0,10*ROW('Sanitation Data'!I45))),'Data Summary'!DK51="Yes"),OFFSET('Sanitation Data'!$I$6,0,10*ROW('Sanitation Data'!I45)),NA())</f>
        <v>#N/A</v>
      </c>
      <c r="AW51" s="89" t="e">
        <f ca="true">+IF(AND(ISNUMBER(OFFSET('Sanitation Data'!$I$10,0,10*ROW('Sanitation Data'!I45))),'Data Summary'!DL51="Yes"),OFFSET('Sanitation Data'!$I$10,0,10*ROW('Sanitation Data'!I45)),NA())</f>
        <v>#N/A</v>
      </c>
      <c r="AX51" s="89" t="e">
        <f ca="true">+IF(AND(ISNUMBER(OFFSET('Sanitation Data'!$I$11,0,10*ROW('Sanitation Data'!I45))),'Data Summary'!DM51="Yes"),OFFSET('Sanitation Data'!$I$11,0,10*ROW('Sanitation Data'!I45)),NA())</f>
        <v>#N/A</v>
      </c>
      <c r="AY51" s="89" t="e">
        <f ca="true">+IF(AND(ISNUMBER(OFFSET('Sanitation Data'!$I$12,0,10*ROW('Sanitation Data'!I45))),'Data Summary'!DN51="Yes"),OFFSET('Sanitation Data'!$I$12,0,10*ROW('Sanitation Data'!I45)),NA())</f>
        <v>#N/A</v>
      </c>
      <c r="AZ51" s="90" t="e">
        <f ca="true">+IF(AND(ISNUMBER(OFFSET('Hygiene Data'!$D$5,0,10*ROW('Hygiene Data'!D45))),'Data Summary'!DO51="Yes"),OFFSET('Hygiene Data'!$D$5,0,10*ROW('Hygiene Data'!D45)),NA())</f>
        <v>#N/A</v>
      </c>
      <c r="BA51" s="90" t="e">
        <f ca="true">+IF(AND(ISNUMBER(OFFSET('Hygiene Data'!$D$7,0,10*ROW('Hygiene Data'!D45))),'Data Summary'!DP51="Yes"),OFFSET('Hygiene Data'!$D$7,0,10*ROW('Hygiene Data'!D45)),NA())</f>
        <v>#N/A</v>
      </c>
      <c r="BB51" s="90" t="e">
        <f ca="true">+IF(AND(ISNUMBER(OFFSET('Hygiene Data'!$D$9,0,10*ROW('Hygiene Data'!D45))),'Data Summary'!DQ51="Yes"),OFFSET('Hygiene Data'!$D$9,0,10*ROW('Hygiene Data'!D45)),NA())</f>
        <v>#N/A</v>
      </c>
      <c r="BC51" s="90" t="e">
        <f ca="true">+IF(AND(ISNUMBER(OFFSET('Hygiene Data'!$E$5,0,10*ROW('Hygiene Data'!E45))),'Data Summary'!DR51="Yes"),OFFSET('Hygiene Data'!$E$5,0,10*ROW('Hygiene Data'!E45)),NA())</f>
        <v>#N/A</v>
      </c>
      <c r="BD51" s="90" t="e">
        <f ca="true">+IF(AND(ISNUMBER(OFFSET('Hygiene Data'!$E$7,0,10*ROW('Hygiene Data'!E45))),'Data Summary'!DS51="Yes"),OFFSET('Hygiene Data'!$E$7,0,10*ROW('Hygiene Data'!E45)),NA())</f>
        <v>#N/A</v>
      </c>
      <c r="BE51" s="90" t="e">
        <f ca="true">+IF(AND(ISNUMBER(OFFSET('Hygiene Data'!$E$9,0,10*ROW('Hygiene Data'!E45))),'Data Summary'!DT51="Yes"),OFFSET('Hygiene Data'!$E$9,0,10*ROW('Hygiene Data'!E45)),NA())</f>
        <v>#N/A</v>
      </c>
      <c r="BF51" s="90" t="e">
        <f ca="true">+IF(AND(ISNUMBER(OFFSET('Hygiene Data'!$F$5,0,10*ROW('Hygiene Data'!F45))),'Data Summary'!DU51="Yes"),OFFSET('Hygiene Data'!$F$5,0,10*ROW('Hygiene Data'!F45)),NA())</f>
        <v>#N/A</v>
      </c>
      <c r="BG51" s="90" t="e">
        <f ca="true">+IF(AND(ISNUMBER(OFFSET('Hygiene Data'!$F$7,0,10*ROW('Hygiene Data'!F45))),'Data Summary'!DV51="Yes"),OFFSET('Hygiene Data'!$F$7,0,10*ROW('Hygiene Data'!F45)),NA())</f>
        <v>#N/A</v>
      </c>
      <c r="BH51" s="90" t="e">
        <f ca="true">+IF(AND(ISNUMBER(OFFSET('Hygiene Data'!$F$9,0,10*ROW('Hygiene Data'!F45))),'Data Summary'!DW51="Yes"),OFFSET('Hygiene Data'!$F$9,0,10*ROW('Hygiene Data'!F45)),NA())</f>
        <v>#N/A</v>
      </c>
      <c r="BI51" s="90" t="e">
        <f ca="true">+IF(AND(ISNUMBER(OFFSET('Hygiene Data'!$G$5,0,10*ROW('Hygiene Data'!G45))),'Data Summary'!DX51="Yes"),OFFSET('Hygiene Data'!$G$5,0,10*ROW('Hygiene Data'!G45)),NA())</f>
        <v>#N/A</v>
      </c>
      <c r="BJ51" s="90" t="e">
        <f ca="true">+IF(AND(ISNUMBER(OFFSET('Hygiene Data'!$G$7,0,10*ROW('Hygiene Data'!G45))),'Data Summary'!DY51="Yes"),OFFSET('Hygiene Data'!$G$7,0,10*ROW('Hygiene Data'!G45)),NA())</f>
        <v>#N/A</v>
      </c>
      <c r="BK51" s="90" t="e">
        <f ca="true">+IF(AND(ISNUMBER(OFFSET('Hygiene Data'!$G$9,0,10*ROW('Hygiene Data'!G45))),'Data Summary'!DZ51="Yes"),OFFSET('Hygiene Data'!$G$9,0,10*ROW('Hygiene Data'!G45)),NA())</f>
        <v>#N/A</v>
      </c>
      <c r="BL51" s="90" t="e">
        <f ca="true">+IF(AND(ISNUMBER(OFFSET('Hygiene Data'!$H$5,0,10*ROW('Hygiene Data'!H45))),'Data Summary'!EA51="Yes"),OFFSET('Hygiene Data'!$H$5,0,10*ROW('Hygiene Data'!H45)),NA())</f>
        <v>#N/A</v>
      </c>
      <c r="BM51" s="90" t="e">
        <f ca="true">+IF(AND(ISNUMBER(OFFSET('Hygiene Data'!$H$7,0,10*ROW('Hygiene Data'!H45))),'Data Summary'!EB51="Yes"),OFFSET('Hygiene Data'!$H$7,0,10*ROW('Hygiene Data'!H45)),NA())</f>
        <v>#N/A</v>
      </c>
      <c r="BN51" s="90" t="e">
        <f ca="true">+IF(AND(ISNUMBER(OFFSET('Hygiene Data'!$H$9,0,10*ROW('Hygiene Data'!H45))),'Data Summary'!EC51="Yes"),OFFSET('Hygiene Data'!$H$9,0,10*ROW('Hygiene Data'!H45)),NA())</f>
        <v>#N/A</v>
      </c>
      <c r="BO51" s="90" t="e">
        <f ca="true">+IF(AND(ISNUMBER(OFFSET('Hygiene Data'!$I$5,0,10*ROW('Hygiene Data'!I45))),'Data Summary'!ED51="Yes"),OFFSET('Hygiene Data'!$I$5,0,10*ROW('Hygiene Data'!I45)),NA())</f>
        <v>#N/A</v>
      </c>
      <c r="BP51" s="90" t="e">
        <f ca="true">+IF(AND(ISNUMBER(OFFSET('Hygiene Data'!$I$7,0,10*ROW('Hygiene Data'!I45))),'Data Summary'!EE51="Yes"),OFFSET('Hygiene Data'!$I$7,0,10*ROW('Hygiene Data'!I45)),NA())</f>
        <v>#N/A</v>
      </c>
      <c r="BQ51" s="90" t="e">
        <f ca="true">+IF(AND(ISNUMBER(OFFSET('Hygiene Data'!$I$9,0,10*ROW('Hygiene Data'!I45))),'Data Summary'!EF51="Yes"),OFFSET('Hygiene Data'!$I$9,0,10*ROW('Hygiene Data'!I45)),NA())</f>
        <v>#N/A</v>
      </c>
    </row>
    <row xmlns:x14ac="http://schemas.microsoft.com/office/spreadsheetml/2009/9/ac" r="52" x14ac:dyDescent="0.2">
      <c r="A52" s="324" t="e">
        <f ca="true">+RIGHT('Data Summary'!A52,LEN('Data Summary'!A52)-9)</f>
        <v>#VALUE!</v>
      </c>
      <c r="B52" s="32" t="str">
        <f ca="true">+IF(ISTEXT('Data Summary'!B52),'Data Summary'!B52,"")</f>
        <v/>
      </c>
      <c r="C52" s="323" t="e">
        <f ca="true">+VALUE('Data Summary'!C52)</f>
        <v>#VALUE!</v>
      </c>
      <c r="D52" s="88" t="e">
        <f ca="true">+IF(AND(ISNUMBER(OFFSET('Water Data'!$D$4,0,10*ROW('Water Data'!D46))),'Data Summary'!BS52="Yes"),100-OFFSET('Water Data'!$D$4,0,10*ROW('Water Data'!D46)),NA())</f>
        <v>#N/A</v>
      </c>
      <c r="E52" s="88" t="e">
        <f ca="true">+IF(AND(ISNUMBER(OFFSET('Water Data'!$D$6,0,10*ROW('Water Data'!D46))),'Data Summary'!BT52="Yes"),OFFSET('Water Data'!$D$6,0,10*ROW('Water Data'!D46)),NA())</f>
        <v>#N/A</v>
      </c>
      <c r="F52" s="88" t="e">
        <f ca="true">+IF(AND(ISNUMBER(OFFSET('Water Data'!$D$9,0,10*ROW('Water Data'!D46))),'Data Summary'!BU52="Yes"),OFFSET('Water Data'!$D$9,0,10*ROW('Water Data'!D46)),NA())</f>
        <v>#N/A</v>
      </c>
      <c r="G52" s="88" t="e">
        <f ca="true">+IF(AND(ISNUMBER(OFFSET('Water Data'!$E$4,0,10*ROW('Water Data'!E46))),'Data Summary'!BV52="Yes"),100-OFFSET('Water Data'!$E$4,0,10*ROW('Water Data'!E46)),NA())</f>
        <v>#N/A</v>
      </c>
      <c r="H52" s="88" t="e">
        <f ca="true">+IF(AND(ISNUMBER(OFFSET('Water Data'!$E$6,0,10*ROW('Water Data'!E46))),'Data Summary'!BW52="Yes"),OFFSET('Water Data'!$E$6,0,10*ROW('Water Data'!E46)),NA())</f>
        <v>#N/A</v>
      </c>
      <c r="I52" s="88" t="e">
        <f ca="true">+IF(AND(ISNUMBER(OFFSET('Water Data'!$E$9,0,10*ROW('Water Data'!E46))),'Data Summary'!BX52="Yes"),OFFSET('Water Data'!$E$9,0,10*ROW('Water Data'!E46)),NA())</f>
        <v>#N/A</v>
      </c>
      <c r="J52" s="88" t="e">
        <f ca="true">+IF(AND(ISNUMBER(OFFSET('Water Data'!$F$4,0,10*ROW('Water Data'!F46))),'Data Summary'!BY52="Yes"),100-OFFSET('Water Data'!$F$4,0,10*ROW('Water Data'!F46)),NA())</f>
        <v>#N/A</v>
      </c>
      <c r="K52" s="88" t="e">
        <f ca="true">+IF(AND(ISNUMBER(OFFSET('Water Data'!$F$6,0,10*ROW('Water Data'!F46))),'Data Summary'!BZ52="Yes"),OFFSET('Water Data'!$F$6,0,10*ROW('Water Data'!F46)),NA())</f>
        <v>#N/A</v>
      </c>
      <c r="L52" s="88" t="e">
        <f ca="true">+IF(AND(ISNUMBER(OFFSET('Water Data'!$F$9,0,10*ROW('Water Data'!F46))),'Data Summary'!CA52="Yes"),OFFSET('Water Data'!$F$9,0,10*ROW('Water Data'!F46)),NA())</f>
        <v>#N/A</v>
      </c>
      <c r="M52" s="88" t="e">
        <f ca="true">+IF(AND(ISNUMBER(OFFSET('Water Data'!$G$4,0,10*ROW('Water Data'!G46))),'Data Summary'!CB52="Yes"),100-OFFSET('Water Data'!$G$4,0,10*ROW('Water Data'!G46)),NA())</f>
        <v>#N/A</v>
      </c>
      <c r="N52" s="88" t="e">
        <f ca="true">+IF(AND(ISNUMBER(OFFSET('Water Data'!$G$6,0,10*ROW('Water Data'!G46))),'Data Summary'!CC52="Yes"),OFFSET('Water Data'!$G$6,0,10*ROW('Water Data'!G46)),NA())</f>
        <v>#N/A</v>
      </c>
      <c r="O52" s="88" t="e">
        <f ca="true">+IF(AND(ISNUMBER(OFFSET('Water Data'!$G$9,0,10*ROW('Water Data'!G46))),'Data Summary'!CD52="Yes"),OFFSET('Water Data'!$G$9,0,10*ROW('Water Data'!G46)),NA())</f>
        <v>#N/A</v>
      </c>
      <c r="P52" s="88" t="e">
        <f ca="true">+IF(AND(ISNUMBER(OFFSET('Water Data'!$H$4,0,10*ROW('Water Data'!H46))),'Data Summary'!CE52="Yes"),100-OFFSET('Water Data'!$H$4,0,10*ROW('Water Data'!H46)),NA())</f>
        <v>#N/A</v>
      </c>
      <c r="Q52" s="88" t="e">
        <f ca="true">+IF(AND(ISNUMBER(OFFSET('Water Data'!$H$6,0,10*ROW('Water Data'!H46))),'Data Summary'!CF52="Yes"),OFFSET('Water Data'!$H$6,0,10*ROW('Water Data'!H46)),NA())</f>
        <v>#N/A</v>
      </c>
      <c r="R52" s="88" t="e">
        <f ca="true">+IF(AND(ISNUMBER(OFFSET('Water Data'!$H$9,0,10*ROW('Water Data'!H46))),'Data Summary'!CG52="Yes"),OFFSET('Water Data'!$H$9,0,10*ROW('Water Data'!H46)),NA())</f>
        <v>#N/A</v>
      </c>
      <c r="S52" s="88" t="e">
        <f ca="true">+IF(AND(ISNUMBER(OFFSET('Water Data'!$I$4,0,10*ROW('Water Data'!I46))),'Data Summary'!CH52="Yes"),100-OFFSET('Water Data'!$I$4,0,10*ROW('Water Data'!I46)),NA())</f>
        <v>#N/A</v>
      </c>
      <c r="T52" s="88" t="e">
        <f ca="true">+IF(AND(ISNUMBER(OFFSET('Water Data'!$I$6,0,10*ROW('Water Data'!I46))),'Data Summary'!CI52="Yes"),OFFSET('Water Data'!$I$6,0,10*ROW('Water Data'!I46)),NA())</f>
        <v>#N/A</v>
      </c>
      <c r="U52" s="88" t="e">
        <f ca="true">+IF(AND(ISNUMBER(OFFSET('Water Data'!$I$9,0,10*ROW('Water Data'!I46))),'Data Summary'!CJ52="Yes"),OFFSET('Water Data'!$I$9,0,10*ROW('Water Data'!I46)),NA())</f>
        <v>#N/A</v>
      </c>
      <c r="V52" s="89" t="e">
        <f ca="true">+IF(AND(ISNUMBER(OFFSET('Sanitation Data'!$D$4,0,10*ROW('Sanitation Data'!D46))),'Data Summary'!CK52="Yes"),100-OFFSET('Sanitation Data'!$D$4,0,10*ROW('Sanitation Data'!D46)),NA())</f>
        <v>#N/A</v>
      </c>
      <c r="W52" s="89" t="e">
        <f ca="true">+IF(AND(ISNUMBER(OFFSET('Sanitation Data'!$D$6,0,10*ROW('Sanitation Data'!D46))),'Data Summary'!CL52="Yes"),OFFSET('Sanitation Data'!$D$6,0,10*ROW('Sanitation Data'!D46)),NA())</f>
        <v>#N/A</v>
      </c>
      <c r="X52" s="89" t="e">
        <f ca="true">+IF(AND(ISNUMBER(OFFSET('Sanitation Data'!$D$10,0,10*ROW('Sanitation Data'!D46))),'Data Summary'!CM52="Yes"),OFFSET('Sanitation Data'!$D$10,0,10*ROW('Sanitation Data'!D46)),NA())</f>
        <v>#N/A</v>
      </c>
      <c r="Y52" s="89" t="e">
        <f ca="true">+IF(AND(ISNUMBER(OFFSET('Sanitation Data'!$D$11,0,10*ROW('Sanitation Data'!D46))),'Data Summary'!CN52="Yes"),OFFSET('Sanitation Data'!$D$11,0,10*ROW('Sanitation Data'!D46)),NA())</f>
        <v>#N/A</v>
      </c>
      <c r="Z52" s="89" t="e">
        <f ca="true">+IF(AND(ISNUMBER(OFFSET('Sanitation Data'!$D$12,0,10*ROW('Sanitation Data'!D46))),'Data Summary'!CO52="Yes"),OFFSET('Sanitation Data'!$D$12,0,10*ROW('Sanitation Data'!D46)),NA())</f>
        <v>#N/A</v>
      </c>
      <c r="AA52" s="89" t="e">
        <f ca="true">+IF(AND(ISNUMBER(OFFSET('Sanitation Data'!$E$4,0,10*ROW('Sanitation Data'!E46))),'Data Summary'!CP52="Yes"),100-OFFSET('Sanitation Data'!$E$4,0,10*ROW('Sanitation Data'!E46)),NA())</f>
        <v>#N/A</v>
      </c>
      <c r="AB52" s="89" t="e">
        <f ca="true">+IF(AND(ISNUMBER(OFFSET('Sanitation Data'!$E$6,0,10*ROW('Sanitation Data'!E46))),'Data Summary'!CQ52="Yes"),OFFSET('Sanitation Data'!$E$6,0,10*ROW('Sanitation Data'!E46)),NA())</f>
        <v>#N/A</v>
      </c>
      <c r="AC52" s="89" t="e">
        <f ca="true">+IF(AND(ISNUMBER(OFFSET('Sanitation Data'!$E$10,0,10*ROW('Sanitation Data'!E46))),'Data Summary'!CR52="Yes"),OFFSET('Sanitation Data'!$E$10,0,10*ROW('Sanitation Data'!E46)),NA())</f>
        <v>#N/A</v>
      </c>
      <c r="AD52" s="89" t="e">
        <f ca="true">+IF(AND(ISNUMBER(OFFSET('Sanitation Data'!$E$11,0,10*ROW('Sanitation Data'!E46))),'Data Summary'!CS52="Yes"),OFFSET('Sanitation Data'!$E$11,0,10*ROW('Sanitation Data'!E46)),NA())</f>
        <v>#N/A</v>
      </c>
      <c r="AE52" s="89" t="e">
        <f ca="true">+IF(AND(ISNUMBER(OFFSET('Sanitation Data'!$E$12,0,10*ROW('Sanitation Data'!E46))),'Data Summary'!CT52="Yes"),OFFSET('Sanitation Data'!$E$12,0,10*ROW('Sanitation Data'!E46)),NA())</f>
        <v>#N/A</v>
      </c>
      <c r="AF52" s="89" t="e">
        <f ca="true">+IF(AND(ISNUMBER(OFFSET('Sanitation Data'!$F$4,0,10*ROW('Sanitation Data'!F46))),'Data Summary'!CU52="Yes"),100-OFFSET('Sanitation Data'!$F$4,0,10*ROW('Sanitation Data'!F46)),NA())</f>
        <v>#N/A</v>
      </c>
      <c r="AG52" s="89" t="e">
        <f ca="true">+IF(AND(ISNUMBER(OFFSET('Sanitation Data'!$F$6,0,10*ROW('Sanitation Data'!F46))),'Data Summary'!CV52="Yes"),OFFSET('Sanitation Data'!$F$6,0,10*ROW('Sanitation Data'!F46)),NA())</f>
        <v>#N/A</v>
      </c>
      <c r="AH52" s="89" t="e">
        <f ca="true">+IF(AND(ISNUMBER(OFFSET('Sanitation Data'!$F$10,0,10*ROW('Sanitation Data'!F46))),'Data Summary'!CW52="Yes"),OFFSET('Sanitation Data'!$F$10,0,10*ROW('Sanitation Data'!F46)),NA())</f>
        <v>#N/A</v>
      </c>
      <c r="AI52" s="89" t="e">
        <f ca="true">+IF(AND(ISNUMBER(OFFSET('Sanitation Data'!$F$11,0,10*ROW('Sanitation Data'!F46))),'Data Summary'!CX52="Yes"),OFFSET('Sanitation Data'!$F$11,0,10*ROW('Sanitation Data'!F46)),NA())</f>
        <v>#N/A</v>
      </c>
      <c r="AJ52" s="89" t="e">
        <f ca="true">+IF(AND(ISNUMBER(OFFSET('Sanitation Data'!$F$12,0,10*ROW('Sanitation Data'!F46))),'Data Summary'!CY52="Yes"),OFFSET('Sanitation Data'!$F$12,0,10*ROW('Sanitation Data'!F46)),NA())</f>
        <v>#N/A</v>
      </c>
      <c r="AK52" s="89" t="e">
        <f ca="true">+IF(AND(ISNUMBER(OFFSET('Sanitation Data'!$G$4,0,10*ROW('Sanitation Data'!G46))),'Data Summary'!CZ52="Yes"),100-OFFSET('Sanitation Data'!$G$4,0,10*ROW('Sanitation Data'!G46)),NA())</f>
        <v>#N/A</v>
      </c>
      <c r="AL52" s="89" t="e">
        <f ca="true">+IF(AND(ISNUMBER(OFFSET('Sanitation Data'!$G$6,0,10*ROW('Sanitation Data'!G46))),'Data Summary'!DA52="Yes"),OFFSET('Sanitation Data'!$G$6,0,10*ROW('Sanitation Data'!G46)),NA())</f>
        <v>#N/A</v>
      </c>
      <c r="AM52" s="89" t="e">
        <f ca="true">+IF(AND(ISNUMBER(OFFSET('Sanitation Data'!$G$10,0,10*ROW('Sanitation Data'!G46))),'Data Summary'!DB52="Yes"),OFFSET('Sanitation Data'!$G$10,0,10*ROW('Sanitation Data'!G46)),NA())</f>
        <v>#N/A</v>
      </c>
      <c r="AN52" s="89" t="e">
        <f ca="true">+IF(AND(ISNUMBER(OFFSET('Sanitation Data'!$G$11,0,10*ROW('Sanitation Data'!G46))),'Data Summary'!DC52="Yes"),OFFSET('Sanitation Data'!$G$11,0,10*ROW('Sanitation Data'!G46)),NA())</f>
        <v>#N/A</v>
      </c>
      <c r="AO52" s="89" t="e">
        <f ca="true">+IF(AND(ISNUMBER(OFFSET('Sanitation Data'!$G$12,0,10*ROW('Sanitation Data'!G46))),'Data Summary'!DD52="Yes"),OFFSET('Sanitation Data'!$G$12,0,10*ROW('Sanitation Data'!G46)),NA())</f>
        <v>#N/A</v>
      </c>
      <c r="AP52" s="89" t="e">
        <f ca="true">+IF(AND(ISNUMBER(OFFSET('Sanitation Data'!$H$4,0,10*ROW('Sanitation Data'!H46))),'Data Summary'!DE52="Yes"),100-OFFSET('Sanitation Data'!$H$4,0,10*ROW('Sanitation Data'!H46)),NA())</f>
        <v>#N/A</v>
      </c>
      <c r="AQ52" s="89" t="e">
        <f ca="true">+IF(AND(ISNUMBER(OFFSET('Sanitation Data'!$H$6,0,10*ROW('Sanitation Data'!H46))),'Data Summary'!DF52="Yes"),OFFSET('Sanitation Data'!$H$6,0,10*ROW('Sanitation Data'!H46)),NA())</f>
        <v>#N/A</v>
      </c>
      <c r="AR52" s="89" t="e">
        <f ca="true">+IF(AND(ISNUMBER(OFFSET('Sanitation Data'!$H$10,0,10*ROW('Sanitation Data'!H46))),'Data Summary'!DG52="Yes"),OFFSET('Sanitation Data'!$H$10,0,10*ROW('Sanitation Data'!H46)),NA())</f>
        <v>#N/A</v>
      </c>
      <c r="AS52" s="89" t="e">
        <f ca="true">+IF(AND(ISNUMBER(OFFSET('Sanitation Data'!$H$11,0,10*ROW('Sanitation Data'!H46))),'Data Summary'!DH52="Yes"),OFFSET('Sanitation Data'!$H$11,0,10*ROW('Sanitation Data'!H46)),NA())</f>
        <v>#N/A</v>
      </c>
      <c r="AT52" s="89" t="e">
        <f ca="true">+IF(AND(ISNUMBER(OFFSET('Sanitation Data'!$H$12,0,10*ROW('Sanitation Data'!H46))),'Data Summary'!DI52="Yes"),OFFSET('Sanitation Data'!$H$12,0,10*ROW('Sanitation Data'!H46)),NA())</f>
        <v>#N/A</v>
      </c>
      <c r="AU52" s="89" t="e">
        <f ca="true">+IF(AND(ISNUMBER(OFFSET('Sanitation Data'!$I$4,0,10*ROW('Sanitation Data'!I46))),'Data Summary'!DJ52="Yes"),100-OFFSET('Sanitation Data'!$I$4,0,10*ROW('Sanitation Data'!I46)),NA())</f>
        <v>#N/A</v>
      </c>
      <c r="AV52" s="89" t="e">
        <f ca="true">+IF(AND(ISNUMBER(OFFSET('Sanitation Data'!$I$6,0,10*ROW('Sanitation Data'!I46))),'Data Summary'!DK52="Yes"),OFFSET('Sanitation Data'!$I$6,0,10*ROW('Sanitation Data'!I46)),NA())</f>
        <v>#N/A</v>
      </c>
      <c r="AW52" s="89" t="e">
        <f ca="true">+IF(AND(ISNUMBER(OFFSET('Sanitation Data'!$I$10,0,10*ROW('Sanitation Data'!I46))),'Data Summary'!DL52="Yes"),OFFSET('Sanitation Data'!$I$10,0,10*ROW('Sanitation Data'!I46)),NA())</f>
        <v>#N/A</v>
      </c>
      <c r="AX52" s="89" t="e">
        <f ca="true">+IF(AND(ISNUMBER(OFFSET('Sanitation Data'!$I$11,0,10*ROW('Sanitation Data'!I46))),'Data Summary'!DM52="Yes"),OFFSET('Sanitation Data'!$I$11,0,10*ROW('Sanitation Data'!I46)),NA())</f>
        <v>#N/A</v>
      </c>
      <c r="AY52" s="89" t="e">
        <f ca="true">+IF(AND(ISNUMBER(OFFSET('Sanitation Data'!$I$12,0,10*ROW('Sanitation Data'!I46))),'Data Summary'!DN52="Yes"),OFFSET('Sanitation Data'!$I$12,0,10*ROW('Sanitation Data'!I46)),NA())</f>
        <v>#N/A</v>
      </c>
      <c r="AZ52" s="90" t="e">
        <f ca="true">+IF(AND(ISNUMBER(OFFSET('Hygiene Data'!$D$5,0,10*ROW('Hygiene Data'!D46))),'Data Summary'!DO52="Yes"),OFFSET('Hygiene Data'!$D$5,0,10*ROW('Hygiene Data'!D46)),NA())</f>
        <v>#N/A</v>
      </c>
      <c r="BA52" s="90" t="e">
        <f ca="true">+IF(AND(ISNUMBER(OFFSET('Hygiene Data'!$D$7,0,10*ROW('Hygiene Data'!D46))),'Data Summary'!DP52="Yes"),OFFSET('Hygiene Data'!$D$7,0,10*ROW('Hygiene Data'!D46)),NA())</f>
        <v>#N/A</v>
      </c>
      <c r="BB52" s="90" t="e">
        <f ca="true">+IF(AND(ISNUMBER(OFFSET('Hygiene Data'!$D$9,0,10*ROW('Hygiene Data'!D46))),'Data Summary'!DQ52="Yes"),OFFSET('Hygiene Data'!$D$9,0,10*ROW('Hygiene Data'!D46)),NA())</f>
        <v>#N/A</v>
      </c>
      <c r="BC52" s="90" t="e">
        <f ca="true">+IF(AND(ISNUMBER(OFFSET('Hygiene Data'!$E$5,0,10*ROW('Hygiene Data'!E46))),'Data Summary'!DR52="Yes"),OFFSET('Hygiene Data'!$E$5,0,10*ROW('Hygiene Data'!E46)),NA())</f>
        <v>#N/A</v>
      </c>
      <c r="BD52" s="90" t="e">
        <f ca="true">+IF(AND(ISNUMBER(OFFSET('Hygiene Data'!$E$7,0,10*ROW('Hygiene Data'!E46))),'Data Summary'!DS52="Yes"),OFFSET('Hygiene Data'!$E$7,0,10*ROW('Hygiene Data'!E46)),NA())</f>
        <v>#N/A</v>
      </c>
      <c r="BE52" s="90" t="e">
        <f ca="true">+IF(AND(ISNUMBER(OFFSET('Hygiene Data'!$E$9,0,10*ROW('Hygiene Data'!E46))),'Data Summary'!DT52="Yes"),OFFSET('Hygiene Data'!$E$9,0,10*ROW('Hygiene Data'!E46)),NA())</f>
        <v>#N/A</v>
      </c>
      <c r="BF52" s="90" t="e">
        <f ca="true">+IF(AND(ISNUMBER(OFFSET('Hygiene Data'!$F$5,0,10*ROW('Hygiene Data'!F46))),'Data Summary'!DU52="Yes"),OFFSET('Hygiene Data'!$F$5,0,10*ROW('Hygiene Data'!F46)),NA())</f>
        <v>#N/A</v>
      </c>
      <c r="BG52" s="90" t="e">
        <f ca="true">+IF(AND(ISNUMBER(OFFSET('Hygiene Data'!$F$7,0,10*ROW('Hygiene Data'!F46))),'Data Summary'!DV52="Yes"),OFFSET('Hygiene Data'!$F$7,0,10*ROW('Hygiene Data'!F46)),NA())</f>
        <v>#N/A</v>
      </c>
      <c r="BH52" s="90" t="e">
        <f ca="true">+IF(AND(ISNUMBER(OFFSET('Hygiene Data'!$F$9,0,10*ROW('Hygiene Data'!F46))),'Data Summary'!DW52="Yes"),OFFSET('Hygiene Data'!$F$9,0,10*ROW('Hygiene Data'!F46)),NA())</f>
        <v>#N/A</v>
      </c>
      <c r="BI52" s="90" t="e">
        <f ca="true">+IF(AND(ISNUMBER(OFFSET('Hygiene Data'!$G$5,0,10*ROW('Hygiene Data'!G46))),'Data Summary'!DX52="Yes"),OFFSET('Hygiene Data'!$G$5,0,10*ROW('Hygiene Data'!G46)),NA())</f>
        <v>#N/A</v>
      </c>
      <c r="BJ52" s="90" t="e">
        <f ca="true">+IF(AND(ISNUMBER(OFFSET('Hygiene Data'!$G$7,0,10*ROW('Hygiene Data'!G46))),'Data Summary'!DY52="Yes"),OFFSET('Hygiene Data'!$G$7,0,10*ROW('Hygiene Data'!G46)),NA())</f>
        <v>#N/A</v>
      </c>
      <c r="BK52" s="90" t="e">
        <f ca="true">+IF(AND(ISNUMBER(OFFSET('Hygiene Data'!$G$9,0,10*ROW('Hygiene Data'!G46))),'Data Summary'!DZ52="Yes"),OFFSET('Hygiene Data'!$G$9,0,10*ROW('Hygiene Data'!G46)),NA())</f>
        <v>#N/A</v>
      </c>
      <c r="BL52" s="90" t="e">
        <f ca="true">+IF(AND(ISNUMBER(OFFSET('Hygiene Data'!$H$5,0,10*ROW('Hygiene Data'!H46))),'Data Summary'!EA52="Yes"),OFFSET('Hygiene Data'!$H$5,0,10*ROW('Hygiene Data'!H46)),NA())</f>
        <v>#N/A</v>
      </c>
      <c r="BM52" s="90" t="e">
        <f ca="true">+IF(AND(ISNUMBER(OFFSET('Hygiene Data'!$H$7,0,10*ROW('Hygiene Data'!H46))),'Data Summary'!EB52="Yes"),OFFSET('Hygiene Data'!$H$7,0,10*ROW('Hygiene Data'!H46)),NA())</f>
        <v>#N/A</v>
      </c>
      <c r="BN52" s="90" t="e">
        <f ca="true">+IF(AND(ISNUMBER(OFFSET('Hygiene Data'!$H$9,0,10*ROW('Hygiene Data'!H46))),'Data Summary'!EC52="Yes"),OFFSET('Hygiene Data'!$H$9,0,10*ROW('Hygiene Data'!H46)),NA())</f>
        <v>#N/A</v>
      </c>
      <c r="BO52" s="90" t="e">
        <f ca="true">+IF(AND(ISNUMBER(OFFSET('Hygiene Data'!$I$5,0,10*ROW('Hygiene Data'!I46))),'Data Summary'!ED52="Yes"),OFFSET('Hygiene Data'!$I$5,0,10*ROW('Hygiene Data'!I46)),NA())</f>
        <v>#N/A</v>
      </c>
      <c r="BP52" s="90" t="e">
        <f ca="true">+IF(AND(ISNUMBER(OFFSET('Hygiene Data'!$I$7,0,10*ROW('Hygiene Data'!I46))),'Data Summary'!EE52="Yes"),OFFSET('Hygiene Data'!$I$7,0,10*ROW('Hygiene Data'!I46)),NA())</f>
        <v>#N/A</v>
      </c>
      <c r="BQ52" s="90" t="e">
        <f ca="true">+IF(AND(ISNUMBER(OFFSET('Hygiene Data'!$I$9,0,10*ROW('Hygiene Data'!I46))),'Data Summary'!EF52="Yes"),OFFSET('Hygiene Data'!$I$9,0,10*ROW('Hygiene Data'!I46)),NA())</f>
        <v>#N/A</v>
      </c>
    </row>
    <row xmlns:x14ac="http://schemas.microsoft.com/office/spreadsheetml/2009/9/ac" r="53" x14ac:dyDescent="0.2">
      <c r="A53" s="324" t="e">
        <f ca="true">+RIGHT('Data Summary'!A53,LEN('Data Summary'!A53)-9)</f>
        <v>#VALUE!</v>
      </c>
      <c r="B53" s="32" t="str">
        <f ca="true">+IF(ISTEXT('Data Summary'!B53),'Data Summary'!B53,"")</f>
        <v/>
      </c>
      <c r="C53" s="323" t="e">
        <f ca="true">+VALUE('Data Summary'!C53)</f>
        <v>#VALUE!</v>
      </c>
      <c r="D53" s="88" t="e">
        <f ca="true">+IF(AND(ISNUMBER(OFFSET('Water Data'!$D$4,0,10*ROW('Water Data'!D47))),'Data Summary'!BS53="Yes"),100-OFFSET('Water Data'!$D$4,0,10*ROW('Water Data'!D47)),NA())</f>
        <v>#N/A</v>
      </c>
      <c r="E53" s="88" t="e">
        <f ca="true">+IF(AND(ISNUMBER(OFFSET('Water Data'!$D$6,0,10*ROW('Water Data'!D47))),'Data Summary'!BT53="Yes"),OFFSET('Water Data'!$D$6,0,10*ROW('Water Data'!D47)),NA())</f>
        <v>#N/A</v>
      </c>
      <c r="F53" s="88" t="e">
        <f ca="true">+IF(AND(ISNUMBER(OFFSET('Water Data'!$D$9,0,10*ROW('Water Data'!D47))),'Data Summary'!BU53="Yes"),OFFSET('Water Data'!$D$9,0,10*ROW('Water Data'!D47)),NA())</f>
        <v>#N/A</v>
      </c>
      <c r="G53" s="88" t="e">
        <f ca="true">+IF(AND(ISNUMBER(OFFSET('Water Data'!$E$4,0,10*ROW('Water Data'!E47))),'Data Summary'!BV53="Yes"),100-OFFSET('Water Data'!$E$4,0,10*ROW('Water Data'!E47)),NA())</f>
        <v>#N/A</v>
      </c>
      <c r="H53" s="88" t="e">
        <f ca="true">+IF(AND(ISNUMBER(OFFSET('Water Data'!$E$6,0,10*ROW('Water Data'!E47))),'Data Summary'!BW53="Yes"),OFFSET('Water Data'!$E$6,0,10*ROW('Water Data'!E47)),NA())</f>
        <v>#N/A</v>
      </c>
      <c r="I53" s="88" t="e">
        <f ca="true">+IF(AND(ISNUMBER(OFFSET('Water Data'!$E$9,0,10*ROW('Water Data'!E47))),'Data Summary'!BX53="Yes"),OFFSET('Water Data'!$E$9,0,10*ROW('Water Data'!E47)),NA())</f>
        <v>#N/A</v>
      </c>
      <c r="J53" s="88" t="e">
        <f ca="true">+IF(AND(ISNUMBER(OFFSET('Water Data'!$F$4,0,10*ROW('Water Data'!F47))),'Data Summary'!BY53="Yes"),100-OFFSET('Water Data'!$F$4,0,10*ROW('Water Data'!F47)),NA())</f>
        <v>#N/A</v>
      </c>
      <c r="K53" s="88" t="e">
        <f ca="true">+IF(AND(ISNUMBER(OFFSET('Water Data'!$F$6,0,10*ROW('Water Data'!F47))),'Data Summary'!BZ53="Yes"),OFFSET('Water Data'!$F$6,0,10*ROW('Water Data'!F47)),NA())</f>
        <v>#N/A</v>
      </c>
      <c r="L53" s="88" t="e">
        <f ca="true">+IF(AND(ISNUMBER(OFFSET('Water Data'!$F$9,0,10*ROW('Water Data'!F47))),'Data Summary'!CA53="Yes"),OFFSET('Water Data'!$F$9,0,10*ROW('Water Data'!F47)),NA())</f>
        <v>#N/A</v>
      </c>
      <c r="M53" s="88" t="e">
        <f ca="true">+IF(AND(ISNUMBER(OFFSET('Water Data'!$G$4,0,10*ROW('Water Data'!G47))),'Data Summary'!CB53="Yes"),100-OFFSET('Water Data'!$G$4,0,10*ROW('Water Data'!G47)),NA())</f>
        <v>#N/A</v>
      </c>
      <c r="N53" s="88" t="e">
        <f ca="true">+IF(AND(ISNUMBER(OFFSET('Water Data'!$G$6,0,10*ROW('Water Data'!G47))),'Data Summary'!CC53="Yes"),OFFSET('Water Data'!$G$6,0,10*ROW('Water Data'!G47)),NA())</f>
        <v>#N/A</v>
      </c>
      <c r="O53" s="88" t="e">
        <f ca="true">+IF(AND(ISNUMBER(OFFSET('Water Data'!$G$9,0,10*ROW('Water Data'!G47))),'Data Summary'!CD53="Yes"),OFFSET('Water Data'!$G$9,0,10*ROW('Water Data'!G47)),NA())</f>
        <v>#N/A</v>
      </c>
      <c r="P53" s="88" t="e">
        <f ca="true">+IF(AND(ISNUMBER(OFFSET('Water Data'!$H$4,0,10*ROW('Water Data'!H47))),'Data Summary'!CE53="Yes"),100-OFFSET('Water Data'!$H$4,0,10*ROW('Water Data'!H47)),NA())</f>
        <v>#N/A</v>
      </c>
      <c r="Q53" s="88" t="e">
        <f ca="true">+IF(AND(ISNUMBER(OFFSET('Water Data'!$H$6,0,10*ROW('Water Data'!H47))),'Data Summary'!CF53="Yes"),OFFSET('Water Data'!$H$6,0,10*ROW('Water Data'!H47)),NA())</f>
        <v>#N/A</v>
      </c>
      <c r="R53" s="88" t="e">
        <f ca="true">+IF(AND(ISNUMBER(OFFSET('Water Data'!$H$9,0,10*ROW('Water Data'!H47))),'Data Summary'!CG53="Yes"),OFFSET('Water Data'!$H$9,0,10*ROW('Water Data'!H47)),NA())</f>
        <v>#N/A</v>
      </c>
      <c r="S53" s="88" t="e">
        <f ca="true">+IF(AND(ISNUMBER(OFFSET('Water Data'!$I$4,0,10*ROW('Water Data'!I47))),'Data Summary'!CH53="Yes"),100-OFFSET('Water Data'!$I$4,0,10*ROW('Water Data'!I47)),NA())</f>
        <v>#N/A</v>
      </c>
      <c r="T53" s="88" t="e">
        <f ca="true">+IF(AND(ISNUMBER(OFFSET('Water Data'!$I$6,0,10*ROW('Water Data'!I47))),'Data Summary'!CI53="Yes"),OFFSET('Water Data'!$I$6,0,10*ROW('Water Data'!I47)),NA())</f>
        <v>#N/A</v>
      </c>
      <c r="U53" s="88" t="e">
        <f ca="true">+IF(AND(ISNUMBER(OFFSET('Water Data'!$I$9,0,10*ROW('Water Data'!I47))),'Data Summary'!CJ53="Yes"),OFFSET('Water Data'!$I$9,0,10*ROW('Water Data'!I47)),NA())</f>
        <v>#N/A</v>
      </c>
      <c r="V53" s="89" t="e">
        <f ca="true">+IF(AND(ISNUMBER(OFFSET('Sanitation Data'!$D$4,0,10*ROW('Sanitation Data'!D47))),'Data Summary'!CK53="Yes"),100-OFFSET('Sanitation Data'!$D$4,0,10*ROW('Sanitation Data'!D47)),NA())</f>
        <v>#N/A</v>
      </c>
      <c r="W53" s="89" t="e">
        <f ca="true">+IF(AND(ISNUMBER(OFFSET('Sanitation Data'!$D$6,0,10*ROW('Sanitation Data'!D47))),'Data Summary'!CL53="Yes"),OFFSET('Sanitation Data'!$D$6,0,10*ROW('Sanitation Data'!D47)),NA())</f>
        <v>#N/A</v>
      </c>
      <c r="X53" s="89" t="e">
        <f ca="true">+IF(AND(ISNUMBER(OFFSET('Sanitation Data'!$D$10,0,10*ROW('Sanitation Data'!D47))),'Data Summary'!CM53="Yes"),OFFSET('Sanitation Data'!$D$10,0,10*ROW('Sanitation Data'!D47)),NA())</f>
        <v>#N/A</v>
      </c>
      <c r="Y53" s="89" t="e">
        <f ca="true">+IF(AND(ISNUMBER(OFFSET('Sanitation Data'!$D$11,0,10*ROW('Sanitation Data'!D47))),'Data Summary'!CN53="Yes"),OFFSET('Sanitation Data'!$D$11,0,10*ROW('Sanitation Data'!D47)),NA())</f>
        <v>#N/A</v>
      </c>
      <c r="Z53" s="89" t="e">
        <f ca="true">+IF(AND(ISNUMBER(OFFSET('Sanitation Data'!$D$12,0,10*ROW('Sanitation Data'!D47))),'Data Summary'!CO53="Yes"),OFFSET('Sanitation Data'!$D$12,0,10*ROW('Sanitation Data'!D47)),NA())</f>
        <v>#N/A</v>
      </c>
      <c r="AA53" s="89" t="e">
        <f ca="true">+IF(AND(ISNUMBER(OFFSET('Sanitation Data'!$E$4,0,10*ROW('Sanitation Data'!E47))),'Data Summary'!CP53="Yes"),100-OFFSET('Sanitation Data'!$E$4,0,10*ROW('Sanitation Data'!E47)),NA())</f>
        <v>#N/A</v>
      </c>
      <c r="AB53" s="89" t="e">
        <f ca="true">+IF(AND(ISNUMBER(OFFSET('Sanitation Data'!$E$6,0,10*ROW('Sanitation Data'!E47))),'Data Summary'!CQ53="Yes"),OFFSET('Sanitation Data'!$E$6,0,10*ROW('Sanitation Data'!E47)),NA())</f>
        <v>#N/A</v>
      </c>
      <c r="AC53" s="89" t="e">
        <f ca="true">+IF(AND(ISNUMBER(OFFSET('Sanitation Data'!$E$10,0,10*ROW('Sanitation Data'!E47))),'Data Summary'!CR53="Yes"),OFFSET('Sanitation Data'!$E$10,0,10*ROW('Sanitation Data'!E47)),NA())</f>
        <v>#N/A</v>
      </c>
      <c r="AD53" s="89" t="e">
        <f ca="true">+IF(AND(ISNUMBER(OFFSET('Sanitation Data'!$E$11,0,10*ROW('Sanitation Data'!E47))),'Data Summary'!CS53="Yes"),OFFSET('Sanitation Data'!$E$11,0,10*ROW('Sanitation Data'!E47)),NA())</f>
        <v>#N/A</v>
      </c>
      <c r="AE53" s="89" t="e">
        <f ca="true">+IF(AND(ISNUMBER(OFFSET('Sanitation Data'!$E$12,0,10*ROW('Sanitation Data'!E47))),'Data Summary'!CT53="Yes"),OFFSET('Sanitation Data'!$E$12,0,10*ROW('Sanitation Data'!E47)),NA())</f>
        <v>#N/A</v>
      </c>
      <c r="AF53" s="89" t="e">
        <f ca="true">+IF(AND(ISNUMBER(OFFSET('Sanitation Data'!$F$4,0,10*ROW('Sanitation Data'!F47))),'Data Summary'!CU53="Yes"),100-OFFSET('Sanitation Data'!$F$4,0,10*ROW('Sanitation Data'!F47)),NA())</f>
        <v>#N/A</v>
      </c>
      <c r="AG53" s="89" t="e">
        <f ca="true">+IF(AND(ISNUMBER(OFFSET('Sanitation Data'!$F$6,0,10*ROW('Sanitation Data'!F47))),'Data Summary'!CV53="Yes"),OFFSET('Sanitation Data'!$F$6,0,10*ROW('Sanitation Data'!F47)),NA())</f>
        <v>#N/A</v>
      </c>
      <c r="AH53" s="89" t="e">
        <f ca="true">+IF(AND(ISNUMBER(OFFSET('Sanitation Data'!$F$10,0,10*ROW('Sanitation Data'!F47))),'Data Summary'!CW53="Yes"),OFFSET('Sanitation Data'!$F$10,0,10*ROW('Sanitation Data'!F47)),NA())</f>
        <v>#N/A</v>
      </c>
      <c r="AI53" s="89" t="e">
        <f ca="true">+IF(AND(ISNUMBER(OFFSET('Sanitation Data'!$F$11,0,10*ROW('Sanitation Data'!F47))),'Data Summary'!CX53="Yes"),OFFSET('Sanitation Data'!$F$11,0,10*ROW('Sanitation Data'!F47)),NA())</f>
        <v>#N/A</v>
      </c>
      <c r="AJ53" s="89" t="e">
        <f ca="true">+IF(AND(ISNUMBER(OFFSET('Sanitation Data'!$F$12,0,10*ROW('Sanitation Data'!F47))),'Data Summary'!CY53="Yes"),OFFSET('Sanitation Data'!$F$12,0,10*ROW('Sanitation Data'!F47)),NA())</f>
        <v>#N/A</v>
      </c>
      <c r="AK53" s="89" t="e">
        <f ca="true">+IF(AND(ISNUMBER(OFFSET('Sanitation Data'!$G$4,0,10*ROW('Sanitation Data'!G47))),'Data Summary'!CZ53="Yes"),100-OFFSET('Sanitation Data'!$G$4,0,10*ROW('Sanitation Data'!G47)),NA())</f>
        <v>#N/A</v>
      </c>
      <c r="AL53" s="89" t="e">
        <f ca="true">+IF(AND(ISNUMBER(OFFSET('Sanitation Data'!$G$6,0,10*ROW('Sanitation Data'!G47))),'Data Summary'!DA53="Yes"),OFFSET('Sanitation Data'!$G$6,0,10*ROW('Sanitation Data'!G47)),NA())</f>
        <v>#N/A</v>
      </c>
      <c r="AM53" s="89" t="e">
        <f ca="true">+IF(AND(ISNUMBER(OFFSET('Sanitation Data'!$G$10,0,10*ROW('Sanitation Data'!G47))),'Data Summary'!DB53="Yes"),OFFSET('Sanitation Data'!$G$10,0,10*ROW('Sanitation Data'!G47)),NA())</f>
        <v>#N/A</v>
      </c>
      <c r="AN53" s="89" t="e">
        <f ca="true">+IF(AND(ISNUMBER(OFFSET('Sanitation Data'!$G$11,0,10*ROW('Sanitation Data'!G47))),'Data Summary'!DC53="Yes"),OFFSET('Sanitation Data'!$G$11,0,10*ROW('Sanitation Data'!G47)),NA())</f>
        <v>#N/A</v>
      </c>
      <c r="AO53" s="89" t="e">
        <f ca="true">+IF(AND(ISNUMBER(OFFSET('Sanitation Data'!$G$12,0,10*ROW('Sanitation Data'!G47))),'Data Summary'!DD53="Yes"),OFFSET('Sanitation Data'!$G$12,0,10*ROW('Sanitation Data'!G47)),NA())</f>
        <v>#N/A</v>
      </c>
      <c r="AP53" s="89" t="e">
        <f ca="true">+IF(AND(ISNUMBER(OFFSET('Sanitation Data'!$H$4,0,10*ROW('Sanitation Data'!H47))),'Data Summary'!DE53="Yes"),100-OFFSET('Sanitation Data'!$H$4,0,10*ROW('Sanitation Data'!H47)),NA())</f>
        <v>#N/A</v>
      </c>
      <c r="AQ53" s="89" t="e">
        <f ca="true">+IF(AND(ISNUMBER(OFFSET('Sanitation Data'!$H$6,0,10*ROW('Sanitation Data'!H47))),'Data Summary'!DF53="Yes"),OFFSET('Sanitation Data'!$H$6,0,10*ROW('Sanitation Data'!H47)),NA())</f>
        <v>#N/A</v>
      </c>
      <c r="AR53" s="89" t="e">
        <f ca="true">+IF(AND(ISNUMBER(OFFSET('Sanitation Data'!$H$10,0,10*ROW('Sanitation Data'!H47))),'Data Summary'!DG53="Yes"),OFFSET('Sanitation Data'!$H$10,0,10*ROW('Sanitation Data'!H47)),NA())</f>
        <v>#N/A</v>
      </c>
      <c r="AS53" s="89" t="e">
        <f ca="true">+IF(AND(ISNUMBER(OFFSET('Sanitation Data'!$H$11,0,10*ROW('Sanitation Data'!H47))),'Data Summary'!DH53="Yes"),OFFSET('Sanitation Data'!$H$11,0,10*ROW('Sanitation Data'!H47)),NA())</f>
        <v>#N/A</v>
      </c>
      <c r="AT53" s="89" t="e">
        <f ca="true">+IF(AND(ISNUMBER(OFFSET('Sanitation Data'!$H$12,0,10*ROW('Sanitation Data'!H47))),'Data Summary'!DI53="Yes"),OFFSET('Sanitation Data'!$H$12,0,10*ROW('Sanitation Data'!H47)),NA())</f>
        <v>#N/A</v>
      </c>
      <c r="AU53" s="89" t="e">
        <f ca="true">+IF(AND(ISNUMBER(OFFSET('Sanitation Data'!$I$4,0,10*ROW('Sanitation Data'!I47))),'Data Summary'!DJ53="Yes"),100-OFFSET('Sanitation Data'!$I$4,0,10*ROW('Sanitation Data'!I47)),NA())</f>
        <v>#N/A</v>
      </c>
      <c r="AV53" s="89" t="e">
        <f ca="true">+IF(AND(ISNUMBER(OFFSET('Sanitation Data'!$I$6,0,10*ROW('Sanitation Data'!I47))),'Data Summary'!DK53="Yes"),OFFSET('Sanitation Data'!$I$6,0,10*ROW('Sanitation Data'!I47)),NA())</f>
        <v>#N/A</v>
      </c>
      <c r="AW53" s="89" t="e">
        <f ca="true">+IF(AND(ISNUMBER(OFFSET('Sanitation Data'!$I$10,0,10*ROW('Sanitation Data'!I47))),'Data Summary'!DL53="Yes"),OFFSET('Sanitation Data'!$I$10,0,10*ROW('Sanitation Data'!I47)),NA())</f>
        <v>#N/A</v>
      </c>
      <c r="AX53" s="89" t="e">
        <f ca="true">+IF(AND(ISNUMBER(OFFSET('Sanitation Data'!$I$11,0,10*ROW('Sanitation Data'!I47))),'Data Summary'!DM53="Yes"),OFFSET('Sanitation Data'!$I$11,0,10*ROW('Sanitation Data'!I47)),NA())</f>
        <v>#N/A</v>
      </c>
      <c r="AY53" s="89" t="e">
        <f ca="true">+IF(AND(ISNUMBER(OFFSET('Sanitation Data'!$I$12,0,10*ROW('Sanitation Data'!I47))),'Data Summary'!DN53="Yes"),OFFSET('Sanitation Data'!$I$12,0,10*ROW('Sanitation Data'!I47)),NA())</f>
        <v>#N/A</v>
      </c>
      <c r="AZ53" s="90" t="e">
        <f ca="true">+IF(AND(ISNUMBER(OFFSET('Hygiene Data'!$D$5,0,10*ROW('Hygiene Data'!D47))),'Data Summary'!DO53="Yes"),OFFSET('Hygiene Data'!$D$5,0,10*ROW('Hygiene Data'!D47)),NA())</f>
        <v>#N/A</v>
      </c>
      <c r="BA53" s="90" t="e">
        <f ca="true">+IF(AND(ISNUMBER(OFFSET('Hygiene Data'!$D$7,0,10*ROW('Hygiene Data'!D47))),'Data Summary'!DP53="Yes"),OFFSET('Hygiene Data'!$D$7,0,10*ROW('Hygiene Data'!D47)),NA())</f>
        <v>#N/A</v>
      </c>
      <c r="BB53" s="90" t="e">
        <f ca="true">+IF(AND(ISNUMBER(OFFSET('Hygiene Data'!$D$9,0,10*ROW('Hygiene Data'!D47))),'Data Summary'!DQ53="Yes"),OFFSET('Hygiene Data'!$D$9,0,10*ROW('Hygiene Data'!D47)),NA())</f>
        <v>#N/A</v>
      </c>
      <c r="BC53" s="90" t="e">
        <f ca="true">+IF(AND(ISNUMBER(OFFSET('Hygiene Data'!$E$5,0,10*ROW('Hygiene Data'!E47))),'Data Summary'!DR53="Yes"),OFFSET('Hygiene Data'!$E$5,0,10*ROW('Hygiene Data'!E47)),NA())</f>
        <v>#N/A</v>
      </c>
      <c r="BD53" s="90" t="e">
        <f ca="true">+IF(AND(ISNUMBER(OFFSET('Hygiene Data'!$E$7,0,10*ROW('Hygiene Data'!E47))),'Data Summary'!DS53="Yes"),OFFSET('Hygiene Data'!$E$7,0,10*ROW('Hygiene Data'!E47)),NA())</f>
        <v>#N/A</v>
      </c>
      <c r="BE53" s="90" t="e">
        <f ca="true">+IF(AND(ISNUMBER(OFFSET('Hygiene Data'!$E$9,0,10*ROW('Hygiene Data'!E47))),'Data Summary'!DT53="Yes"),OFFSET('Hygiene Data'!$E$9,0,10*ROW('Hygiene Data'!E47)),NA())</f>
        <v>#N/A</v>
      </c>
      <c r="BF53" s="90" t="e">
        <f ca="true">+IF(AND(ISNUMBER(OFFSET('Hygiene Data'!$F$5,0,10*ROW('Hygiene Data'!F47))),'Data Summary'!DU53="Yes"),OFFSET('Hygiene Data'!$F$5,0,10*ROW('Hygiene Data'!F47)),NA())</f>
        <v>#N/A</v>
      </c>
      <c r="BG53" s="90" t="e">
        <f ca="true">+IF(AND(ISNUMBER(OFFSET('Hygiene Data'!$F$7,0,10*ROW('Hygiene Data'!F47))),'Data Summary'!DV53="Yes"),OFFSET('Hygiene Data'!$F$7,0,10*ROW('Hygiene Data'!F47)),NA())</f>
        <v>#N/A</v>
      </c>
      <c r="BH53" s="90" t="e">
        <f ca="true">+IF(AND(ISNUMBER(OFFSET('Hygiene Data'!$F$9,0,10*ROW('Hygiene Data'!F47))),'Data Summary'!DW53="Yes"),OFFSET('Hygiene Data'!$F$9,0,10*ROW('Hygiene Data'!F47)),NA())</f>
        <v>#N/A</v>
      </c>
      <c r="BI53" s="90" t="e">
        <f ca="true">+IF(AND(ISNUMBER(OFFSET('Hygiene Data'!$G$5,0,10*ROW('Hygiene Data'!G47))),'Data Summary'!DX53="Yes"),OFFSET('Hygiene Data'!$G$5,0,10*ROW('Hygiene Data'!G47)),NA())</f>
        <v>#N/A</v>
      </c>
      <c r="BJ53" s="90" t="e">
        <f ca="true">+IF(AND(ISNUMBER(OFFSET('Hygiene Data'!$G$7,0,10*ROW('Hygiene Data'!G47))),'Data Summary'!DY53="Yes"),OFFSET('Hygiene Data'!$G$7,0,10*ROW('Hygiene Data'!G47)),NA())</f>
        <v>#N/A</v>
      </c>
      <c r="BK53" s="90" t="e">
        <f ca="true">+IF(AND(ISNUMBER(OFFSET('Hygiene Data'!$G$9,0,10*ROW('Hygiene Data'!G47))),'Data Summary'!DZ53="Yes"),OFFSET('Hygiene Data'!$G$9,0,10*ROW('Hygiene Data'!G47)),NA())</f>
        <v>#N/A</v>
      </c>
      <c r="BL53" s="90" t="e">
        <f ca="true">+IF(AND(ISNUMBER(OFFSET('Hygiene Data'!$H$5,0,10*ROW('Hygiene Data'!H47))),'Data Summary'!EA53="Yes"),OFFSET('Hygiene Data'!$H$5,0,10*ROW('Hygiene Data'!H47)),NA())</f>
        <v>#N/A</v>
      </c>
      <c r="BM53" s="90" t="e">
        <f ca="true">+IF(AND(ISNUMBER(OFFSET('Hygiene Data'!$H$7,0,10*ROW('Hygiene Data'!H47))),'Data Summary'!EB53="Yes"),OFFSET('Hygiene Data'!$H$7,0,10*ROW('Hygiene Data'!H47)),NA())</f>
        <v>#N/A</v>
      </c>
      <c r="BN53" s="90" t="e">
        <f ca="true">+IF(AND(ISNUMBER(OFFSET('Hygiene Data'!$H$9,0,10*ROW('Hygiene Data'!H47))),'Data Summary'!EC53="Yes"),OFFSET('Hygiene Data'!$H$9,0,10*ROW('Hygiene Data'!H47)),NA())</f>
        <v>#N/A</v>
      </c>
      <c r="BO53" s="90" t="e">
        <f ca="true">+IF(AND(ISNUMBER(OFFSET('Hygiene Data'!$I$5,0,10*ROW('Hygiene Data'!I47))),'Data Summary'!ED53="Yes"),OFFSET('Hygiene Data'!$I$5,0,10*ROW('Hygiene Data'!I47)),NA())</f>
        <v>#N/A</v>
      </c>
      <c r="BP53" s="90" t="e">
        <f ca="true">+IF(AND(ISNUMBER(OFFSET('Hygiene Data'!$I$7,0,10*ROW('Hygiene Data'!I47))),'Data Summary'!EE53="Yes"),OFFSET('Hygiene Data'!$I$7,0,10*ROW('Hygiene Data'!I47)),NA())</f>
        <v>#N/A</v>
      </c>
      <c r="BQ53" s="90" t="e">
        <f ca="true">+IF(AND(ISNUMBER(OFFSET('Hygiene Data'!$I$9,0,10*ROW('Hygiene Data'!I47))),'Data Summary'!EF53="Yes"),OFFSET('Hygiene Data'!$I$9,0,10*ROW('Hygiene Data'!I47)),NA())</f>
        <v>#N/A</v>
      </c>
    </row>
    <row xmlns:x14ac="http://schemas.microsoft.com/office/spreadsheetml/2009/9/ac" r="54" x14ac:dyDescent="0.2">
      <c r="A54" s="324" t="e">
        <f ca="true">+RIGHT('Data Summary'!A54,LEN('Data Summary'!A54)-9)</f>
        <v>#VALUE!</v>
      </c>
      <c r="B54" s="32" t="str">
        <f ca="true">+IF(ISTEXT('Data Summary'!B54),'Data Summary'!B54,"")</f>
        <v/>
      </c>
      <c r="C54" s="323" t="e">
        <f ca="true">+VALUE('Data Summary'!C54)</f>
        <v>#VALUE!</v>
      </c>
      <c r="D54" s="88" t="e">
        <f ca="true">+IF(AND(ISNUMBER(OFFSET('Water Data'!$D$4,0,10*ROW('Water Data'!D48))),'Data Summary'!BS54="Yes"),100-OFFSET('Water Data'!$D$4,0,10*ROW('Water Data'!D48)),NA())</f>
        <v>#N/A</v>
      </c>
      <c r="E54" s="88" t="e">
        <f ca="true">+IF(AND(ISNUMBER(OFFSET('Water Data'!$D$6,0,10*ROW('Water Data'!D48))),'Data Summary'!BT54="Yes"),OFFSET('Water Data'!$D$6,0,10*ROW('Water Data'!D48)),NA())</f>
        <v>#N/A</v>
      </c>
      <c r="F54" s="88" t="e">
        <f ca="true">+IF(AND(ISNUMBER(OFFSET('Water Data'!$D$9,0,10*ROW('Water Data'!D48))),'Data Summary'!BU54="Yes"),OFFSET('Water Data'!$D$9,0,10*ROW('Water Data'!D48)),NA())</f>
        <v>#N/A</v>
      </c>
      <c r="G54" s="88" t="e">
        <f ca="true">+IF(AND(ISNUMBER(OFFSET('Water Data'!$E$4,0,10*ROW('Water Data'!E48))),'Data Summary'!BV54="Yes"),100-OFFSET('Water Data'!$E$4,0,10*ROW('Water Data'!E48)),NA())</f>
        <v>#N/A</v>
      </c>
      <c r="H54" s="88" t="e">
        <f ca="true">+IF(AND(ISNUMBER(OFFSET('Water Data'!$E$6,0,10*ROW('Water Data'!E48))),'Data Summary'!BW54="Yes"),OFFSET('Water Data'!$E$6,0,10*ROW('Water Data'!E48)),NA())</f>
        <v>#N/A</v>
      </c>
      <c r="I54" s="88" t="e">
        <f ca="true">+IF(AND(ISNUMBER(OFFSET('Water Data'!$E$9,0,10*ROW('Water Data'!E48))),'Data Summary'!BX54="Yes"),OFFSET('Water Data'!$E$9,0,10*ROW('Water Data'!E48)),NA())</f>
        <v>#N/A</v>
      </c>
      <c r="J54" s="88" t="e">
        <f ca="true">+IF(AND(ISNUMBER(OFFSET('Water Data'!$F$4,0,10*ROW('Water Data'!F48))),'Data Summary'!BY54="Yes"),100-OFFSET('Water Data'!$F$4,0,10*ROW('Water Data'!F48)),NA())</f>
        <v>#N/A</v>
      </c>
      <c r="K54" s="88" t="e">
        <f ca="true">+IF(AND(ISNUMBER(OFFSET('Water Data'!$F$6,0,10*ROW('Water Data'!F48))),'Data Summary'!BZ54="Yes"),OFFSET('Water Data'!$F$6,0,10*ROW('Water Data'!F48)),NA())</f>
        <v>#N/A</v>
      </c>
      <c r="L54" s="88" t="e">
        <f ca="true">+IF(AND(ISNUMBER(OFFSET('Water Data'!$F$9,0,10*ROW('Water Data'!F48))),'Data Summary'!CA54="Yes"),OFFSET('Water Data'!$F$9,0,10*ROW('Water Data'!F48)),NA())</f>
        <v>#N/A</v>
      </c>
      <c r="M54" s="88" t="e">
        <f ca="true">+IF(AND(ISNUMBER(OFFSET('Water Data'!$G$4,0,10*ROW('Water Data'!G48))),'Data Summary'!CB54="Yes"),100-OFFSET('Water Data'!$G$4,0,10*ROW('Water Data'!G48)),NA())</f>
        <v>#N/A</v>
      </c>
      <c r="N54" s="88" t="e">
        <f ca="true">+IF(AND(ISNUMBER(OFFSET('Water Data'!$G$6,0,10*ROW('Water Data'!G48))),'Data Summary'!CC54="Yes"),OFFSET('Water Data'!$G$6,0,10*ROW('Water Data'!G48)),NA())</f>
        <v>#N/A</v>
      </c>
      <c r="O54" s="88" t="e">
        <f ca="true">+IF(AND(ISNUMBER(OFFSET('Water Data'!$G$9,0,10*ROW('Water Data'!G48))),'Data Summary'!CD54="Yes"),OFFSET('Water Data'!$G$9,0,10*ROW('Water Data'!G48)),NA())</f>
        <v>#N/A</v>
      </c>
      <c r="P54" s="88" t="e">
        <f ca="true">+IF(AND(ISNUMBER(OFFSET('Water Data'!$H$4,0,10*ROW('Water Data'!H48))),'Data Summary'!CE54="Yes"),100-OFFSET('Water Data'!$H$4,0,10*ROW('Water Data'!H48)),NA())</f>
        <v>#N/A</v>
      </c>
      <c r="Q54" s="88" t="e">
        <f ca="true">+IF(AND(ISNUMBER(OFFSET('Water Data'!$H$6,0,10*ROW('Water Data'!H48))),'Data Summary'!CF54="Yes"),OFFSET('Water Data'!$H$6,0,10*ROW('Water Data'!H48)),NA())</f>
        <v>#N/A</v>
      </c>
      <c r="R54" s="88" t="e">
        <f ca="true">+IF(AND(ISNUMBER(OFFSET('Water Data'!$H$9,0,10*ROW('Water Data'!H48))),'Data Summary'!CG54="Yes"),OFFSET('Water Data'!$H$9,0,10*ROW('Water Data'!H48)),NA())</f>
        <v>#N/A</v>
      </c>
      <c r="S54" s="88" t="e">
        <f ca="true">+IF(AND(ISNUMBER(OFFSET('Water Data'!$I$4,0,10*ROW('Water Data'!I48))),'Data Summary'!CH54="Yes"),100-OFFSET('Water Data'!$I$4,0,10*ROW('Water Data'!I48)),NA())</f>
        <v>#N/A</v>
      </c>
      <c r="T54" s="88" t="e">
        <f ca="true">+IF(AND(ISNUMBER(OFFSET('Water Data'!$I$6,0,10*ROW('Water Data'!I48))),'Data Summary'!CI54="Yes"),OFFSET('Water Data'!$I$6,0,10*ROW('Water Data'!I48)),NA())</f>
        <v>#N/A</v>
      </c>
      <c r="U54" s="88" t="e">
        <f ca="true">+IF(AND(ISNUMBER(OFFSET('Water Data'!$I$9,0,10*ROW('Water Data'!I48))),'Data Summary'!CJ54="Yes"),OFFSET('Water Data'!$I$9,0,10*ROW('Water Data'!I48)),NA())</f>
        <v>#N/A</v>
      </c>
      <c r="V54" s="89" t="e">
        <f ca="true">+IF(AND(ISNUMBER(OFFSET('Sanitation Data'!$D$4,0,10*ROW('Sanitation Data'!D48))),'Data Summary'!CK54="Yes"),100-OFFSET('Sanitation Data'!$D$4,0,10*ROW('Sanitation Data'!D48)),NA())</f>
        <v>#N/A</v>
      </c>
      <c r="W54" s="89" t="e">
        <f ca="true">+IF(AND(ISNUMBER(OFFSET('Sanitation Data'!$D$6,0,10*ROW('Sanitation Data'!D48))),'Data Summary'!CL54="Yes"),OFFSET('Sanitation Data'!$D$6,0,10*ROW('Sanitation Data'!D48)),NA())</f>
        <v>#N/A</v>
      </c>
      <c r="X54" s="89" t="e">
        <f ca="true">+IF(AND(ISNUMBER(OFFSET('Sanitation Data'!$D$10,0,10*ROW('Sanitation Data'!D48))),'Data Summary'!CM54="Yes"),OFFSET('Sanitation Data'!$D$10,0,10*ROW('Sanitation Data'!D48)),NA())</f>
        <v>#N/A</v>
      </c>
      <c r="Y54" s="89" t="e">
        <f ca="true">+IF(AND(ISNUMBER(OFFSET('Sanitation Data'!$D$11,0,10*ROW('Sanitation Data'!D48))),'Data Summary'!CN54="Yes"),OFFSET('Sanitation Data'!$D$11,0,10*ROW('Sanitation Data'!D48)),NA())</f>
        <v>#N/A</v>
      </c>
      <c r="Z54" s="89" t="e">
        <f ca="true">+IF(AND(ISNUMBER(OFFSET('Sanitation Data'!$D$12,0,10*ROW('Sanitation Data'!D48))),'Data Summary'!CO54="Yes"),OFFSET('Sanitation Data'!$D$12,0,10*ROW('Sanitation Data'!D48)),NA())</f>
        <v>#N/A</v>
      </c>
      <c r="AA54" s="89" t="e">
        <f ca="true">+IF(AND(ISNUMBER(OFFSET('Sanitation Data'!$E$4,0,10*ROW('Sanitation Data'!E48))),'Data Summary'!CP54="Yes"),100-OFFSET('Sanitation Data'!$E$4,0,10*ROW('Sanitation Data'!E48)),NA())</f>
        <v>#N/A</v>
      </c>
      <c r="AB54" s="89" t="e">
        <f ca="true">+IF(AND(ISNUMBER(OFFSET('Sanitation Data'!$E$6,0,10*ROW('Sanitation Data'!E48))),'Data Summary'!CQ54="Yes"),OFFSET('Sanitation Data'!$E$6,0,10*ROW('Sanitation Data'!E48)),NA())</f>
        <v>#N/A</v>
      </c>
      <c r="AC54" s="89" t="e">
        <f ca="true">+IF(AND(ISNUMBER(OFFSET('Sanitation Data'!$E$10,0,10*ROW('Sanitation Data'!E48))),'Data Summary'!CR54="Yes"),OFFSET('Sanitation Data'!$E$10,0,10*ROW('Sanitation Data'!E48)),NA())</f>
        <v>#N/A</v>
      </c>
      <c r="AD54" s="89" t="e">
        <f ca="true">+IF(AND(ISNUMBER(OFFSET('Sanitation Data'!$E$11,0,10*ROW('Sanitation Data'!E48))),'Data Summary'!CS54="Yes"),OFFSET('Sanitation Data'!$E$11,0,10*ROW('Sanitation Data'!E48)),NA())</f>
        <v>#N/A</v>
      </c>
      <c r="AE54" s="89" t="e">
        <f ca="true">+IF(AND(ISNUMBER(OFFSET('Sanitation Data'!$E$12,0,10*ROW('Sanitation Data'!E48))),'Data Summary'!CT54="Yes"),OFFSET('Sanitation Data'!$E$12,0,10*ROW('Sanitation Data'!E48)),NA())</f>
        <v>#N/A</v>
      </c>
      <c r="AF54" s="89" t="e">
        <f ca="true">+IF(AND(ISNUMBER(OFFSET('Sanitation Data'!$F$4,0,10*ROW('Sanitation Data'!F48))),'Data Summary'!CU54="Yes"),100-OFFSET('Sanitation Data'!$F$4,0,10*ROW('Sanitation Data'!F48)),NA())</f>
        <v>#N/A</v>
      </c>
      <c r="AG54" s="89" t="e">
        <f ca="true">+IF(AND(ISNUMBER(OFFSET('Sanitation Data'!$F$6,0,10*ROW('Sanitation Data'!F48))),'Data Summary'!CV54="Yes"),OFFSET('Sanitation Data'!$F$6,0,10*ROW('Sanitation Data'!F48)),NA())</f>
        <v>#N/A</v>
      </c>
      <c r="AH54" s="89" t="e">
        <f ca="true">+IF(AND(ISNUMBER(OFFSET('Sanitation Data'!$F$10,0,10*ROW('Sanitation Data'!F48))),'Data Summary'!CW54="Yes"),OFFSET('Sanitation Data'!$F$10,0,10*ROW('Sanitation Data'!F48)),NA())</f>
        <v>#N/A</v>
      </c>
      <c r="AI54" s="89" t="e">
        <f ca="true">+IF(AND(ISNUMBER(OFFSET('Sanitation Data'!$F$11,0,10*ROW('Sanitation Data'!F48))),'Data Summary'!CX54="Yes"),OFFSET('Sanitation Data'!$F$11,0,10*ROW('Sanitation Data'!F48)),NA())</f>
        <v>#N/A</v>
      </c>
      <c r="AJ54" s="89" t="e">
        <f ca="true">+IF(AND(ISNUMBER(OFFSET('Sanitation Data'!$F$12,0,10*ROW('Sanitation Data'!F48))),'Data Summary'!CY54="Yes"),OFFSET('Sanitation Data'!$F$12,0,10*ROW('Sanitation Data'!F48)),NA())</f>
        <v>#N/A</v>
      </c>
      <c r="AK54" s="89" t="e">
        <f ca="true">+IF(AND(ISNUMBER(OFFSET('Sanitation Data'!$G$4,0,10*ROW('Sanitation Data'!G48))),'Data Summary'!CZ54="Yes"),100-OFFSET('Sanitation Data'!$G$4,0,10*ROW('Sanitation Data'!G48)),NA())</f>
        <v>#N/A</v>
      </c>
      <c r="AL54" s="89" t="e">
        <f ca="true">+IF(AND(ISNUMBER(OFFSET('Sanitation Data'!$G$6,0,10*ROW('Sanitation Data'!G48))),'Data Summary'!DA54="Yes"),OFFSET('Sanitation Data'!$G$6,0,10*ROW('Sanitation Data'!G48)),NA())</f>
        <v>#N/A</v>
      </c>
      <c r="AM54" s="89" t="e">
        <f ca="true">+IF(AND(ISNUMBER(OFFSET('Sanitation Data'!$G$10,0,10*ROW('Sanitation Data'!G48))),'Data Summary'!DB54="Yes"),OFFSET('Sanitation Data'!$G$10,0,10*ROW('Sanitation Data'!G48)),NA())</f>
        <v>#N/A</v>
      </c>
      <c r="AN54" s="89" t="e">
        <f ca="true">+IF(AND(ISNUMBER(OFFSET('Sanitation Data'!$G$11,0,10*ROW('Sanitation Data'!G48))),'Data Summary'!DC54="Yes"),OFFSET('Sanitation Data'!$G$11,0,10*ROW('Sanitation Data'!G48)),NA())</f>
        <v>#N/A</v>
      </c>
      <c r="AO54" s="89" t="e">
        <f ca="true">+IF(AND(ISNUMBER(OFFSET('Sanitation Data'!$G$12,0,10*ROW('Sanitation Data'!G48))),'Data Summary'!DD54="Yes"),OFFSET('Sanitation Data'!$G$12,0,10*ROW('Sanitation Data'!G48)),NA())</f>
        <v>#N/A</v>
      </c>
      <c r="AP54" s="89" t="e">
        <f ca="true">+IF(AND(ISNUMBER(OFFSET('Sanitation Data'!$H$4,0,10*ROW('Sanitation Data'!H48))),'Data Summary'!DE54="Yes"),100-OFFSET('Sanitation Data'!$H$4,0,10*ROW('Sanitation Data'!H48)),NA())</f>
        <v>#N/A</v>
      </c>
      <c r="AQ54" s="89" t="e">
        <f ca="true">+IF(AND(ISNUMBER(OFFSET('Sanitation Data'!$H$6,0,10*ROW('Sanitation Data'!H48))),'Data Summary'!DF54="Yes"),OFFSET('Sanitation Data'!$H$6,0,10*ROW('Sanitation Data'!H48)),NA())</f>
        <v>#N/A</v>
      </c>
      <c r="AR54" s="89" t="e">
        <f ca="true">+IF(AND(ISNUMBER(OFFSET('Sanitation Data'!$H$10,0,10*ROW('Sanitation Data'!H48))),'Data Summary'!DG54="Yes"),OFFSET('Sanitation Data'!$H$10,0,10*ROW('Sanitation Data'!H48)),NA())</f>
        <v>#N/A</v>
      </c>
      <c r="AS54" s="89" t="e">
        <f ca="true">+IF(AND(ISNUMBER(OFFSET('Sanitation Data'!$H$11,0,10*ROW('Sanitation Data'!H48))),'Data Summary'!DH54="Yes"),OFFSET('Sanitation Data'!$H$11,0,10*ROW('Sanitation Data'!H48)),NA())</f>
        <v>#N/A</v>
      </c>
      <c r="AT54" s="89" t="e">
        <f ca="true">+IF(AND(ISNUMBER(OFFSET('Sanitation Data'!$H$12,0,10*ROW('Sanitation Data'!H48))),'Data Summary'!DI54="Yes"),OFFSET('Sanitation Data'!$H$12,0,10*ROW('Sanitation Data'!H48)),NA())</f>
        <v>#N/A</v>
      </c>
      <c r="AU54" s="89" t="e">
        <f ca="true">+IF(AND(ISNUMBER(OFFSET('Sanitation Data'!$I$4,0,10*ROW('Sanitation Data'!I48))),'Data Summary'!DJ54="Yes"),100-OFFSET('Sanitation Data'!$I$4,0,10*ROW('Sanitation Data'!I48)),NA())</f>
        <v>#N/A</v>
      </c>
      <c r="AV54" s="89" t="e">
        <f ca="true">+IF(AND(ISNUMBER(OFFSET('Sanitation Data'!$I$6,0,10*ROW('Sanitation Data'!I48))),'Data Summary'!DK54="Yes"),OFFSET('Sanitation Data'!$I$6,0,10*ROW('Sanitation Data'!I48)),NA())</f>
        <v>#N/A</v>
      </c>
      <c r="AW54" s="89" t="e">
        <f ca="true">+IF(AND(ISNUMBER(OFFSET('Sanitation Data'!$I$10,0,10*ROW('Sanitation Data'!I48))),'Data Summary'!DL54="Yes"),OFFSET('Sanitation Data'!$I$10,0,10*ROW('Sanitation Data'!I48)),NA())</f>
        <v>#N/A</v>
      </c>
      <c r="AX54" s="89" t="e">
        <f ca="true">+IF(AND(ISNUMBER(OFFSET('Sanitation Data'!$I$11,0,10*ROW('Sanitation Data'!I48))),'Data Summary'!DM54="Yes"),OFFSET('Sanitation Data'!$I$11,0,10*ROW('Sanitation Data'!I48)),NA())</f>
        <v>#N/A</v>
      </c>
      <c r="AY54" s="89" t="e">
        <f ca="true">+IF(AND(ISNUMBER(OFFSET('Sanitation Data'!$I$12,0,10*ROW('Sanitation Data'!I48))),'Data Summary'!DN54="Yes"),OFFSET('Sanitation Data'!$I$12,0,10*ROW('Sanitation Data'!I48)),NA())</f>
        <v>#N/A</v>
      </c>
      <c r="AZ54" s="90" t="e">
        <f ca="true">+IF(AND(ISNUMBER(OFFSET('Hygiene Data'!$D$5,0,10*ROW('Hygiene Data'!D48))),'Data Summary'!DO54="Yes"),OFFSET('Hygiene Data'!$D$5,0,10*ROW('Hygiene Data'!D48)),NA())</f>
        <v>#N/A</v>
      </c>
      <c r="BA54" s="90" t="e">
        <f ca="true">+IF(AND(ISNUMBER(OFFSET('Hygiene Data'!$D$7,0,10*ROW('Hygiene Data'!D48))),'Data Summary'!DP54="Yes"),OFFSET('Hygiene Data'!$D$7,0,10*ROW('Hygiene Data'!D48)),NA())</f>
        <v>#N/A</v>
      </c>
      <c r="BB54" s="90" t="e">
        <f ca="true">+IF(AND(ISNUMBER(OFFSET('Hygiene Data'!$D$9,0,10*ROW('Hygiene Data'!D48))),'Data Summary'!DQ54="Yes"),OFFSET('Hygiene Data'!$D$9,0,10*ROW('Hygiene Data'!D48)),NA())</f>
        <v>#N/A</v>
      </c>
      <c r="BC54" s="90" t="e">
        <f ca="true">+IF(AND(ISNUMBER(OFFSET('Hygiene Data'!$E$5,0,10*ROW('Hygiene Data'!E48))),'Data Summary'!DR54="Yes"),OFFSET('Hygiene Data'!$E$5,0,10*ROW('Hygiene Data'!E48)),NA())</f>
        <v>#N/A</v>
      </c>
      <c r="BD54" s="90" t="e">
        <f ca="true">+IF(AND(ISNUMBER(OFFSET('Hygiene Data'!$E$7,0,10*ROW('Hygiene Data'!E48))),'Data Summary'!DS54="Yes"),OFFSET('Hygiene Data'!$E$7,0,10*ROW('Hygiene Data'!E48)),NA())</f>
        <v>#N/A</v>
      </c>
      <c r="BE54" s="90" t="e">
        <f ca="true">+IF(AND(ISNUMBER(OFFSET('Hygiene Data'!$E$9,0,10*ROW('Hygiene Data'!E48))),'Data Summary'!DT54="Yes"),OFFSET('Hygiene Data'!$E$9,0,10*ROW('Hygiene Data'!E48)),NA())</f>
        <v>#N/A</v>
      </c>
      <c r="BF54" s="90" t="e">
        <f ca="true">+IF(AND(ISNUMBER(OFFSET('Hygiene Data'!$F$5,0,10*ROW('Hygiene Data'!F48))),'Data Summary'!DU54="Yes"),OFFSET('Hygiene Data'!$F$5,0,10*ROW('Hygiene Data'!F48)),NA())</f>
        <v>#N/A</v>
      </c>
      <c r="BG54" s="90" t="e">
        <f ca="true">+IF(AND(ISNUMBER(OFFSET('Hygiene Data'!$F$7,0,10*ROW('Hygiene Data'!F48))),'Data Summary'!DV54="Yes"),OFFSET('Hygiene Data'!$F$7,0,10*ROW('Hygiene Data'!F48)),NA())</f>
        <v>#N/A</v>
      </c>
      <c r="BH54" s="90" t="e">
        <f ca="true">+IF(AND(ISNUMBER(OFFSET('Hygiene Data'!$F$9,0,10*ROW('Hygiene Data'!F48))),'Data Summary'!DW54="Yes"),OFFSET('Hygiene Data'!$F$9,0,10*ROW('Hygiene Data'!F48)),NA())</f>
        <v>#N/A</v>
      </c>
      <c r="BI54" s="90" t="e">
        <f ca="true">+IF(AND(ISNUMBER(OFFSET('Hygiene Data'!$G$5,0,10*ROW('Hygiene Data'!G48))),'Data Summary'!DX54="Yes"),OFFSET('Hygiene Data'!$G$5,0,10*ROW('Hygiene Data'!G48)),NA())</f>
        <v>#N/A</v>
      </c>
      <c r="BJ54" s="90" t="e">
        <f ca="true">+IF(AND(ISNUMBER(OFFSET('Hygiene Data'!$G$7,0,10*ROW('Hygiene Data'!G48))),'Data Summary'!DY54="Yes"),OFFSET('Hygiene Data'!$G$7,0,10*ROW('Hygiene Data'!G48)),NA())</f>
        <v>#N/A</v>
      </c>
      <c r="BK54" s="90" t="e">
        <f ca="true">+IF(AND(ISNUMBER(OFFSET('Hygiene Data'!$G$9,0,10*ROW('Hygiene Data'!G48))),'Data Summary'!DZ54="Yes"),OFFSET('Hygiene Data'!$G$9,0,10*ROW('Hygiene Data'!G48)),NA())</f>
        <v>#N/A</v>
      </c>
      <c r="BL54" s="90" t="e">
        <f ca="true">+IF(AND(ISNUMBER(OFFSET('Hygiene Data'!$H$5,0,10*ROW('Hygiene Data'!H48))),'Data Summary'!EA54="Yes"),OFFSET('Hygiene Data'!$H$5,0,10*ROW('Hygiene Data'!H48)),NA())</f>
        <v>#N/A</v>
      </c>
      <c r="BM54" s="90" t="e">
        <f ca="true">+IF(AND(ISNUMBER(OFFSET('Hygiene Data'!$H$7,0,10*ROW('Hygiene Data'!H48))),'Data Summary'!EB54="Yes"),OFFSET('Hygiene Data'!$H$7,0,10*ROW('Hygiene Data'!H48)),NA())</f>
        <v>#N/A</v>
      </c>
      <c r="BN54" s="90" t="e">
        <f ca="true">+IF(AND(ISNUMBER(OFFSET('Hygiene Data'!$H$9,0,10*ROW('Hygiene Data'!H48))),'Data Summary'!EC54="Yes"),OFFSET('Hygiene Data'!$H$9,0,10*ROW('Hygiene Data'!H48)),NA())</f>
        <v>#N/A</v>
      </c>
      <c r="BO54" s="90" t="e">
        <f ca="true">+IF(AND(ISNUMBER(OFFSET('Hygiene Data'!$I$5,0,10*ROW('Hygiene Data'!I48))),'Data Summary'!ED54="Yes"),OFFSET('Hygiene Data'!$I$5,0,10*ROW('Hygiene Data'!I48)),NA())</f>
        <v>#N/A</v>
      </c>
      <c r="BP54" s="90" t="e">
        <f ca="true">+IF(AND(ISNUMBER(OFFSET('Hygiene Data'!$I$7,0,10*ROW('Hygiene Data'!I48))),'Data Summary'!EE54="Yes"),OFFSET('Hygiene Data'!$I$7,0,10*ROW('Hygiene Data'!I48)),NA())</f>
        <v>#N/A</v>
      </c>
      <c r="BQ54" s="90" t="e">
        <f ca="true">+IF(AND(ISNUMBER(OFFSET('Hygiene Data'!$I$9,0,10*ROW('Hygiene Data'!I48))),'Data Summary'!EF54="Yes"),OFFSET('Hygiene Data'!$I$9,0,10*ROW('Hygiene Data'!I48)),NA())</f>
        <v>#N/A</v>
      </c>
    </row>
    <row xmlns:x14ac="http://schemas.microsoft.com/office/spreadsheetml/2009/9/ac" r="55" x14ac:dyDescent="0.2">
      <c r="A55" s="324" t="e">
        <f ca="true">+RIGHT('Data Summary'!A55,LEN('Data Summary'!A55)-9)</f>
        <v>#VALUE!</v>
      </c>
      <c r="B55" s="32" t="str">
        <f ca="true">+IF(ISTEXT('Data Summary'!B55),'Data Summary'!B55,"")</f>
        <v/>
      </c>
      <c r="C55" s="323" t="e">
        <f ca="true">+VALUE('Data Summary'!C55)</f>
        <v>#VALUE!</v>
      </c>
      <c r="D55" s="88" t="e">
        <f ca="true">+IF(AND(ISNUMBER(OFFSET('Water Data'!$D$4,0,10*ROW('Water Data'!D49))),'Data Summary'!BS55="Yes"),100-OFFSET('Water Data'!$D$4,0,10*ROW('Water Data'!D49)),NA())</f>
        <v>#N/A</v>
      </c>
      <c r="E55" s="88" t="e">
        <f ca="true">+IF(AND(ISNUMBER(OFFSET('Water Data'!$D$6,0,10*ROW('Water Data'!D49))),'Data Summary'!BT55="Yes"),OFFSET('Water Data'!$D$6,0,10*ROW('Water Data'!D49)),NA())</f>
        <v>#N/A</v>
      </c>
      <c r="F55" s="88" t="e">
        <f ca="true">+IF(AND(ISNUMBER(OFFSET('Water Data'!$D$9,0,10*ROW('Water Data'!D49))),'Data Summary'!BU55="Yes"),OFFSET('Water Data'!$D$9,0,10*ROW('Water Data'!D49)),NA())</f>
        <v>#N/A</v>
      </c>
      <c r="G55" s="88" t="e">
        <f ca="true">+IF(AND(ISNUMBER(OFFSET('Water Data'!$E$4,0,10*ROW('Water Data'!E49))),'Data Summary'!BV55="Yes"),100-OFFSET('Water Data'!$E$4,0,10*ROW('Water Data'!E49)),NA())</f>
        <v>#N/A</v>
      </c>
      <c r="H55" s="88" t="e">
        <f ca="true">+IF(AND(ISNUMBER(OFFSET('Water Data'!$E$6,0,10*ROW('Water Data'!E49))),'Data Summary'!BW55="Yes"),OFFSET('Water Data'!$E$6,0,10*ROW('Water Data'!E49)),NA())</f>
        <v>#N/A</v>
      </c>
      <c r="I55" s="88" t="e">
        <f ca="true">+IF(AND(ISNUMBER(OFFSET('Water Data'!$E$9,0,10*ROW('Water Data'!E49))),'Data Summary'!BX55="Yes"),OFFSET('Water Data'!$E$9,0,10*ROW('Water Data'!E49)),NA())</f>
        <v>#N/A</v>
      </c>
      <c r="J55" s="88" t="e">
        <f ca="true">+IF(AND(ISNUMBER(OFFSET('Water Data'!$F$4,0,10*ROW('Water Data'!F49))),'Data Summary'!BY55="Yes"),100-OFFSET('Water Data'!$F$4,0,10*ROW('Water Data'!F49)),NA())</f>
        <v>#N/A</v>
      </c>
      <c r="K55" s="88" t="e">
        <f ca="true">+IF(AND(ISNUMBER(OFFSET('Water Data'!$F$6,0,10*ROW('Water Data'!F49))),'Data Summary'!BZ55="Yes"),OFFSET('Water Data'!$F$6,0,10*ROW('Water Data'!F49)),NA())</f>
        <v>#N/A</v>
      </c>
      <c r="L55" s="88" t="e">
        <f ca="true">+IF(AND(ISNUMBER(OFFSET('Water Data'!$F$9,0,10*ROW('Water Data'!F49))),'Data Summary'!CA55="Yes"),OFFSET('Water Data'!$F$9,0,10*ROW('Water Data'!F49)),NA())</f>
        <v>#N/A</v>
      </c>
      <c r="M55" s="88" t="e">
        <f ca="true">+IF(AND(ISNUMBER(OFFSET('Water Data'!$G$4,0,10*ROW('Water Data'!G49))),'Data Summary'!CB55="Yes"),100-OFFSET('Water Data'!$G$4,0,10*ROW('Water Data'!G49)),NA())</f>
        <v>#N/A</v>
      </c>
      <c r="N55" s="88" t="e">
        <f ca="true">+IF(AND(ISNUMBER(OFFSET('Water Data'!$G$6,0,10*ROW('Water Data'!G49))),'Data Summary'!CC55="Yes"),OFFSET('Water Data'!$G$6,0,10*ROW('Water Data'!G49)),NA())</f>
        <v>#N/A</v>
      </c>
      <c r="O55" s="88" t="e">
        <f ca="true">+IF(AND(ISNUMBER(OFFSET('Water Data'!$G$9,0,10*ROW('Water Data'!G49))),'Data Summary'!CD55="Yes"),OFFSET('Water Data'!$G$9,0,10*ROW('Water Data'!G49)),NA())</f>
        <v>#N/A</v>
      </c>
      <c r="P55" s="88" t="e">
        <f ca="true">+IF(AND(ISNUMBER(OFFSET('Water Data'!$H$4,0,10*ROW('Water Data'!H49))),'Data Summary'!CE55="Yes"),100-OFFSET('Water Data'!$H$4,0,10*ROW('Water Data'!H49)),NA())</f>
        <v>#N/A</v>
      </c>
      <c r="Q55" s="88" t="e">
        <f ca="true">+IF(AND(ISNUMBER(OFFSET('Water Data'!$H$6,0,10*ROW('Water Data'!H49))),'Data Summary'!CF55="Yes"),OFFSET('Water Data'!$H$6,0,10*ROW('Water Data'!H49)),NA())</f>
        <v>#N/A</v>
      </c>
      <c r="R55" s="88" t="e">
        <f ca="true">+IF(AND(ISNUMBER(OFFSET('Water Data'!$H$9,0,10*ROW('Water Data'!H49))),'Data Summary'!CG55="Yes"),OFFSET('Water Data'!$H$9,0,10*ROW('Water Data'!H49)),NA())</f>
        <v>#N/A</v>
      </c>
      <c r="S55" s="88" t="e">
        <f ca="true">+IF(AND(ISNUMBER(OFFSET('Water Data'!$I$4,0,10*ROW('Water Data'!I49))),'Data Summary'!CH55="Yes"),100-OFFSET('Water Data'!$I$4,0,10*ROW('Water Data'!I49)),NA())</f>
        <v>#N/A</v>
      </c>
      <c r="T55" s="88" t="e">
        <f ca="true">+IF(AND(ISNUMBER(OFFSET('Water Data'!$I$6,0,10*ROW('Water Data'!I49))),'Data Summary'!CI55="Yes"),OFFSET('Water Data'!$I$6,0,10*ROW('Water Data'!I49)),NA())</f>
        <v>#N/A</v>
      </c>
      <c r="U55" s="88" t="e">
        <f ca="true">+IF(AND(ISNUMBER(OFFSET('Water Data'!$I$9,0,10*ROW('Water Data'!I49))),'Data Summary'!CJ55="Yes"),OFFSET('Water Data'!$I$9,0,10*ROW('Water Data'!I49)),NA())</f>
        <v>#N/A</v>
      </c>
      <c r="V55" s="89" t="e">
        <f ca="true">+IF(AND(ISNUMBER(OFFSET('Sanitation Data'!$D$4,0,10*ROW('Sanitation Data'!D49))),'Data Summary'!CK55="Yes"),100-OFFSET('Sanitation Data'!$D$4,0,10*ROW('Sanitation Data'!D49)),NA())</f>
        <v>#N/A</v>
      </c>
      <c r="W55" s="89" t="e">
        <f ca="true">+IF(AND(ISNUMBER(OFFSET('Sanitation Data'!$D$6,0,10*ROW('Sanitation Data'!D49))),'Data Summary'!CL55="Yes"),OFFSET('Sanitation Data'!$D$6,0,10*ROW('Sanitation Data'!D49)),NA())</f>
        <v>#N/A</v>
      </c>
      <c r="X55" s="89" t="e">
        <f ca="true">+IF(AND(ISNUMBER(OFFSET('Sanitation Data'!$D$10,0,10*ROW('Sanitation Data'!D49))),'Data Summary'!CM55="Yes"),OFFSET('Sanitation Data'!$D$10,0,10*ROW('Sanitation Data'!D49)),NA())</f>
        <v>#N/A</v>
      </c>
      <c r="Y55" s="89" t="e">
        <f ca="true">+IF(AND(ISNUMBER(OFFSET('Sanitation Data'!$D$11,0,10*ROW('Sanitation Data'!D49))),'Data Summary'!CN55="Yes"),OFFSET('Sanitation Data'!$D$11,0,10*ROW('Sanitation Data'!D49)),NA())</f>
        <v>#N/A</v>
      </c>
      <c r="Z55" s="89" t="e">
        <f ca="true">+IF(AND(ISNUMBER(OFFSET('Sanitation Data'!$D$12,0,10*ROW('Sanitation Data'!D49))),'Data Summary'!CO55="Yes"),OFFSET('Sanitation Data'!$D$12,0,10*ROW('Sanitation Data'!D49)),NA())</f>
        <v>#N/A</v>
      </c>
      <c r="AA55" s="89" t="e">
        <f ca="true">+IF(AND(ISNUMBER(OFFSET('Sanitation Data'!$E$4,0,10*ROW('Sanitation Data'!E49))),'Data Summary'!CP55="Yes"),100-OFFSET('Sanitation Data'!$E$4,0,10*ROW('Sanitation Data'!E49)),NA())</f>
        <v>#N/A</v>
      </c>
      <c r="AB55" s="89" t="e">
        <f ca="true">+IF(AND(ISNUMBER(OFFSET('Sanitation Data'!$E$6,0,10*ROW('Sanitation Data'!E49))),'Data Summary'!CQ55="Yes"),OFFSET('Sanitation Data'!$E$6,0,10*ROW('Sanitation Data'!E49)),NA())</f>
        <v>#N/A</v>
      </c>
      <c r="AC55" s="89" t="e">
        <f ca="true">+IF(AND(ISNUMBER(OFFSET('Sanitation Data'!$E$10,0,10*ROW('Sanitation Data'!E49))),'Data Summary'!CR55="Yes"),OFFSET('Sanitation Data'!$E$10,0,10*ROW('Sanitation Data'!E49)),NA())</f>
        <v>#N/A</v>
      </c>
      <c r="AD55" s="89" t="e">
        <f ca="true">+IF(AND(ISNUMBER(OFFSET('Sanitation Data'!$E$11,0,10*ROW('Sanitation Data'!E49))),'Data Summary'!CS55="Yes"),OFFSET('Sanitation Data'!$E$11,0,10*ROW('Sanitation Data'!E49)),NA())</f>
        <v>#N/A</v>
      </c>
      <c r="AE55" s="89" t="e">
        <f ca="true">+IF(AND(ISNUMBER(OFFSET('Sanitation Data'!$E$12,0,10*ROW('Sanitation Data'!E49))),'Data Summary'!CT55="Yes"),OFFSET('Sanitation Data'!$E$12,0,10*ROW('Sanitation Data'!E49)),NA())</f>
        <v>#N/A</v>
      </c>
      <c r="AF55" s="89" t="e">
        <f ca="true">+IF(AND(ISNUMBER(OFFSET('Sanitation Data'!$F$4,0,10*ROW('Sanitation Data'!F49))),'Data Summary'!CU55="Yes"),100-OFFSET('Sanitation Data'!$F$4,0,10*ROW('Sanitation Data'!F49)),NA())</f>
        <v>#N/A</v>
      </c>
      <c r="AG55" s="89" t="e">
        <f ca="true">+IF(AND(ISNUMBER(OFFSET('Sanitation Data'!$F$6,0,10*ROW('Sanitation Data'!F49))),'Data Summary'!CV55="Yes"),OFFSET('Sanitation Data'!$F$6,0,10*ROW('Sanitation Data'!F49)),NA())</f>
        <v>#N/A</v>
      </c>
      <c r="AH55" s="89" t="e">
        <f ca="true">+IF(AND(ISNUMBER(OFFSET('Sanitation Data'!$F$10,0,10*ROW('Sanitation Data'!F49))),'Data Summary'!CW55="Yes"),OFFSET('Sanitation Data'!$F$10,0,10*ROW('Sanitation Data'!F49)),NA())</f>
        <v>#N/A</v>
      </c>
      <c r="AI55" s="89" t="e">
        <f ca="true">+IF(AND(ISNUMBER(OFFSET('Sanitation Data'!$F$11,0,10*ROW('Sanitation Data'!F49))),'Data Summary'!CX55="Yes"),OFFSET('Sanitation Data'!$F$11,0,10*ROW('Sanitation Data'!F49)),NA())</f>
        <v>#N/A</v>
      </c>
      <c r="AJ55" s="89" t="e">
        <f ca="true">+IF(AND(ISNUMBER(OFFSET('Sanitation Data'!$F$12,0,10*ROW('Sanitation Data'!F49))),'Data Summary'!CY55="Yes"),OFFSET('Sanitation Data'!$F$12,0,10*ROW('Sanitation Data'!F49)),NA())</f>
        <v>#N/A</v>
      </c>
      <c r="AK55" s="89" t="e">
        <f ca="true">+IF(AND(ISNUMBER(OFFSET('Sanitation Data'!$G$4,0,10*ROW('Sanitation Data'!G49))),'Data Summary'!CZ55="Yes"),100-OFFSET('Sanitation Data'!$G$4,0,10*ROW('Sanitation Data'!G49)),NA())</f>
        <v>#N/A</v>
      </c>
      <c r="AL55" s="89" t="e">
        <f ca="true">+IF(AND(ISNUMBER(OFFSET('Sanitation Data'!$G$6,0,10*ROW('Sanitation Data'!G49))),'Data Summary'!DA55="Yes"),OFFSET('Sanitation Data'!$G$6,0,10*ROW('Sanitation Data'!G49)),NA())</f>
        <v>#N/A</v>
      </c>
      <c r="AM55" s="89" t="e">
        <f ca="true">+IF(AND(ISNUMBER(OFFSET('Sanitation Data'!$G$10,0,10*ROW('Sanitation Data'!G49))),'Data Summary'!DB55="Yes"),OFFSET('Sanitation Data'!$G$10,0,10*ROW('Sanitation Data'!G49)),NA())</f>
        <v>#N/A</v>
      </c>
      <c r="AN55" s="89" t="e">
        <f ca="true">+IF(AND(ISNUMBER(OFFSET('Sanitation Data'!$G$11,0,10*ROW('Sanitation Data'!G49))),'Data Summary'!DC55="Yes"),OFFSET('Sanitation Data'!$G$11,0,10*ROW('Sanitation Data'!G49)),NA())</f>
        <v>#N/A</v>
      </c>
      <c r="AO55" s="89" t="e">
        <f ca="true">+IF(AND(ISNUMBER(OFFSET('Sanitation Data'!$G$12,0,10*ROW('Sanitation Data'!G49))),'Data Summary'!DD55="Yes"),OFFSET('Sanitation Data'!$G$12,0,10*ROW('Sanitation Data'!G49)),NA())</f>
        <v>#N/A</v>
      </c>
      <c r="AP55" s="89" t="e">
        <f ca="true">+IF(AND(ISNUMBER(OFFSET('Sanitation Data'!$H$4,0,10*ROW('Sanitation Data'!H49))),'Data Summary'!DE55="Yes"),100-OFFSET('Sanitation Data'!$H$4,0,10*ROW('Sanitation Data'!H49)),NA())</f>
        <v>#N/A</v>
      </c>
      <c r="AQ55" s="89" t="e">
        <f ca="true">+IF(AND(ISNUMBER(OFFSET('Sanitation Data'!$H$6,0,10*ROW('Sanitation Data'!H49))),'Data Summary'!DF55="Yes"),OFFSET('Sanitation Data'!$H$6,0,10*ROW('Sanitation Data'!H49)),NA())</f>
        <v>#N/A</v>
      </c>
      <c r="AR55" s="89" t="e">
        <f ca="true">+IF(AND(ISNUMBER(OFFSET('Sanitation Data'!$H$10,0,10*ROW('Sanitation Data'!H49))),'Data Summary'!DG55="Yes"),OFFSET('Sanitation Data'!$H$10,0,10*ROW('Sanitation Data'!H49)),NA())</f>
        <v>#N/A</v>
      </c>
      <c r="AS55" s="89" t="e">
        <f ca="true">+IF(AND(ISNUMBER(OFFSET('Sanitation Data'!$H$11,0,10*ROW('Sanitation Data'!H49))),'Data Summary'!DH55="Yes"),OFFSET('Sanitation Data'!$H$11,0,10*ROW('Sanitation Data'!H49)),NA())</f>
        <v>#N/A</v>
      </c>
      <c r="AT55" s="89" t="e">
        <f ca="true">+IF(AND(ISNUMBER(OFFSET('Sanitation Data'!$H$12,0,10*ROW('Sanitation Data'!H49))),'Data Summary'!DI55="Yes"),OFFSET('Sanitation Data'!$H$12,0,10*ROW('Sanitation Data'!H49)),NA())</f>
        <v>#N/A</v>
      </c>
      <c r="AU55" s="89" t="e">
        <f ca="true">+IF(AND(ISNUMBER(OFFSET('Sanitation Data'!$I$4,0,10*ROW('Sanitation Data'!I49))),'Data Summary'!DJ55="Yes"),100-OFFSET('Sanitation Data'!$I$4,0,10*ROW('Sanitation Data'!I49)),NA())</f>
        <v>#N/A</v>
      </c>
      <c r="AV55" s="89" t="e">
        <f ca="true">+IF(AND(ISNUMBER(OFFSET('Sanitation Data'!$I$6,0,10*ROW('Sanitation Data'!I49))),'Data Summary'!DK55="Yes"),OFFSET('Sanitation Data'!$I$6,0,10*ROW('Sanitation Data'!I49)),NA())</f>
        <v>#N/A</v>
      </c>
      <c r="AW55" s="89" t="e">
        <f ca="true">+IF(AND(ISNUMBER(OFFSET('Sanitation Data'!$I$10,0,10*ROW('Sanitation Data'!I49))),'Data Summary'!DL55="Yes"),OFFSET('Sanitation Data'!$I$10,0,10*ROW('Sanitation Data'!I49)),NA())</f>
        <v>#N/A</v>
      </c>
      <c r="AX55" s="89" t="e">
        <f ca="true">+IF(AND(ISNUMBER(OFFSET('Sanitation Data'!$I$11,0,10*ROW('Sanitation Data'!I49))),'Data Summary'!DM55="Yes"),OFFSET('Sanitation Data'!$I$11,0,10*ROW('Sanitation Data'!I49)),NA())</f>
        <v>#N/A</v>
      </c>
      <c r="AY55" s="89" t="e">
        <f ca="true">+IF(AND(ISNUMBER(OFFSET('Sanitation Data'!$I$12,0,10*ROW('Sanitation Data'!I49))),'Data Summary'!DN55="Yes"),OFFSET('Sanitation Data'!$I$12,0,10*ROW('Sanitation Data'!I49)),NA())</f>
        <v>#N/A</v>
      </c>
      <c r="AZ55" s="90" t="e">
        <f ca="true">+IF(AND(ISNUMBER(OFFSET('Hygiene Data'!$D$5,0,10*ROW('Hygiene Data'!D49))),'Data Summary'!DO55="Yes"),OFFSET('Hygiene Data'!$D$5,0,10*ROW('Hygiene Data'!D49)),NA())</f>
        <v>#N/A</v>
      </c>
      <c r="BA55" s="90" t="e">
        <f ca="true">+IF(AND(ISNUMBER(OFFSET('Hygiene Data'!$D$7,0,10*ROW('Hygiene Data'!D49))),'Data Summary'!DP55="Yes"),OFFSET('Hygiene Data'!$D$7,0,10*ROW('Hygiene Data'!D49)),NA())</f>
        <v>#N/A</v>
      </c>
      <c r="BB55" s="90" t="e">
        <f ca="true">+IF(AND(ISNUMBER(OFFSET('Hygiene Data'!$D$9,0,10*ROW('Hygiene Data'!D49))),'Data Summary'!DQ55="Yes"),OFFSET('Hygiene Data'!$D$9,0,10*ROW('Hygiene Data'!D49)),NA())</f>
        <v>#N/A</v>
      </c>
      <c r="BC55" s="90" t="e">
        <f ca="true">+IF(AND(ISNUMBER(OFFSET('Hygiene Data'!$E$5,0,10*ROW('Hygiene Data'!E49))),'Data Summary'!DR55="Yes"),OFFSET('Hygiene Data'!$E$5,0,10*ROW('Hygiene Data'!E49)),NA())</f>
        <v>#N/A</v>
      </c>
      <c r="BD55" s="90" t="e">
        <f ca="true">+IF(AND(ISNUMBER(OFFSET('Hygiene Data'!$E$7,0,10*ROW('Hygiene Data'!E49))),'Data Summary'!DS55="Yes"),OFFSET('Hygiene Data'!$E$7,0,10*ROW('Hygiene Data'!E49)),NA())</f>
        <v>#N/A</v>
      </c>
      <c r="BE55" s="90" t="e">
        <f ca="true">+IF(AND(ISNUMBER(OFFSET('Hygiene Data'!$E$9,0,10*ROW('Hygiene Data'!E49))),'Data Summary'!DT55="Yes"),OFFSET('Hygiene Data'!$E$9,0,10*ROW('Hygiene Data'!E49)),NA())</f>
        <v>#N/A</v>
      </c>
      <c r="BF55" s="90" t="e">
        <f ca="true">+IF(AND(ISNUMBER(OFFSET('Hygiene Data'!$F$5,0,10*ROW('Hygiene Data'!F49))),'Data Summary'!DU55="Yes"),OFFSET('Hygiene Data'!$F$5,0,10*ROW('Hygiene Data'!F49)),NA())</f>
        <v>#N/A</v>
      </c>
      <c r="BG55" s="90" t="e">
        <f ca="true">+IF(AND(ISNUMBER(OFFSET('Hygiene Data'!$F$7,0,10*ROW('Hygiene Data'!F49))),'Data Summary'!DV55="Yes"),OFFSET('Hygiene Data'!$F$7,0,10*ROW('Hygiene Data'!F49)),NA())</f>
        <v>#N/A</v>
      </c>
      <c r="BH55" s="90" t="e">
        <f ca="true">+IF(AND(ISNUMBER(OFFSET('Hygiene Data'!$F$9,0,10*ROW('Hygiene Data'!F49))),'Data Summary'!DW55="Yes"),OFFSET('Hygiene Data'!$F$9,0,10*ROW('Hygiene Data'!F49)),NA())</f>
        <v>#N/A</v>
      </c>
      <c r="BI55" s="90" t="e">
        <f ca="true">+IF(AND(ISNUMBER(OFFSET('Hygiene Data'!$G$5,0,10*ROW('Hygiene Data'!G49))),'Data Summary'!DX55="Yes"),OFFSET('Hygiene Data'!$G$5,0,10*ROW('Hygiene Data'!G49)),NA())</f>
        <v>#N/A</v>
      </c>
      <c r="BJ55" s="90" t="e">
        <f ca="true">+IF(AND(ISNUMBER(OFFSET('Hygiene Data'!$G$7,0,10*ROW('Hygiene Data'!G49))),'Data Summary'!DY55="Yes"),OFFSET('Hygiene Data'!$G$7,0,10*ROW('Hygiene Data'!G49)),NA())</f>
        <v>#N/A</v>
      </c>
      <c r="BK55" s="90" t="e">
        <f ca="true">+IF(AND(ISNUMBER(OFFSET('Hygiene Data'!$G$9,0,10*ROW('Hygiene Data'!G49))),'Data Summary'!DZ55="Yes"),OFFSET('Hygiene Data'!$G$9,0,10*ROW('Hygiene Data'!G49)),NA())</f>
        <v>#N/A</v>
      </c>
      <c r="BL55" s="90" t="e">
        <f ca="true">+IF(AND(ISNUMBER(OFFSET('Hygiene Data'!$H$5,0,10*ROW('Hygiene Data'!H49))),'Data Summary'!EA55="Yes"),OFFSET('Hygiene Data'!$H$5,0,10*ROW('Hygiene Data'!H49)),NA())</f>
        <v>#N/A</v>
      </c>
      <c r="BM55" s="90" t="e">
        <f ca="true">+IF(AND(ISNUMBER(OFFSET('Hygiene Data'!$H$7,0,10*ROW('Hygiene Data'!H49))),'Data Summary'!EB55="Yes"),OFFSET('Hygiene Data'!$H$7,0,10*ROW('Hygiene Data'!H49)),NA())</f>
        <v>#N/A</v>
      </c>
      <c r="BN55" s="90" t="e">
        <f ca="true">+IF(AND(ISNUMBER(OFFSET('Hygiene Data'!$H$9,0,10*ROW('Hygiene Data'!H49))),'Data Summary'!EC55="Yes"),OFFSET('Hygiene Data'!$H$9,0,10*ROW('Hygiene Data'!H49)),NA())</f>
        <v>#N/A</v>
      </c>
      <c r="BO55" s="90" t="e">
        <f ca="true">+IF(AND(ISNUMBER(OFFSET('Hygiene Data'!$I$5,0,10*ROW('Hygiene Data'!I49))),'Data Summary'!ED55="Yes"),OFFSET('Hygiene Data'!$I$5,0,10*ROW('Hygiene Data'!I49)),NA())</f>
        <v>#N/A</v>
      </c>
      <c r="BP55" s="90" t="e">
        <f ca="true">+IF(AND(ISNUMBER(OFFSET('Hygiene Data'!$I$7,0,10*ROW('Hygiene Data'!I49))),'Data Summary'!EE55="Yes"),OFFSET('Hygiene Data'!$I$7,0,10*ROW('Hygiene Data'!I49)),NA())</f>
        <v>#N/A</v>
      </c>
      <c r="BQ55" s="90" t="e">
        <f ca="true">+IF(AND(ISNUMBER(OFFSET('Hygiene Data'!$I$9,0,10*ROW('Hygiene Data'!I49))),'Data Summary'!EF55="Yes"),OFFSET('Hygiene Data'!$I$9,0,10*ROW('Hygiene Data'!I49)),NA())</f>
        <v>#N/A</v>
      </c>
    </row>
    <row xmlns:x14ac="http://schemas.microsoft.com/office/spreadsheetml/2009/9/ac" r="56" x14ac:dyDescent="0.2">
      <c r="A56" s="324" t="e">
        <f ca="true">+RIGHT('Data Summary'!A56,LEN('Data Summary'!A56)-9)</f>
        <v>#VALUE!</v>
      </c>
      <c r="B56" s="32" t="str">
        <f ca="true">+IF(ISTEXT('Data Summary'!B56),'Data Summary'!B56,"")</f>
        <v/>
      </c>
      <c r="C56" s="323" t="e">
        <f ca="true">+VALUE('Data Summary'!C56)</f>
        <v>#VALUE!</v>
      </c>
      <c r="D56" s="88" t="e">
        <f ca="true">+IF(AND(ISNUMBER(OFFSET('Water Data'!$D$4,0,10*ROW('Water Data'!D50))),'Data Summary'!BS56="Yes"),100-OFFSET('Water Data'!$D$4,0,10*ROW('Water Data'!D50)),NA())</f>
        <v>#N/A</v>
      </c>
      <c r="E56" s="88" t="e">
        <f ca="true">+IF(AND(ISNUMBER(OFFSET('Water Data'!$D$6,0,10*ROW('Water Data'!D50))),'Data Summary'!BT56="Yes"),OFFSET('Water Data'!$D$6,0,10*ROW('Water Data'!D50)),NA())</f>
        <v>#N/A</v>
      </c>
      <c r="F56" s="88" t="e">
        <f ca="true">+IF(AND(ISNUMBER(OFFSET('Water Data'!$D$9,0,10*ROW('Water Data'!D50))),'Data Summary'!BU56="Yes"),OFFSET('Water Data'!$D$9,0,10*ROW('Water Data'!D50)),NA())</f>
        <v>#N/A</v>
      </c>
      <c r="G56" s="88" t="e">
        <f ca="true">+IF(AND(ISNUMBER(OFFSET('Water Data'!$E$4,0,10*ROW('Water Data'!E50))),'Data Summary'!BV56="Yes"),100-OFFSET('Water Data'!$E$4,0,10*ROW('Water Data'!E50)),NA())</f>
        <v>#N/A</v>
      </c>
      <c r="H56" s="88" t="e">
        <f ca="true">+IF(AND(ISNUMBER(OFFSET('Water Data'!$E$6,0,10*ROW('Water Data'!E50))),'Data Summary'!BW56="Yes"),OFFSET('Water Data'!$E$6,0,10*ROW('Water Data'!E50)),NA())</f>
        <v>#N/A</v>
      </c>
      <c r="I56" s="88" t="e">
        <f ca="true">+IF(AND(ISNUMBER(OFFSET('Water Data'!$E$9,0,10*ROW('Water Data'!E50))),'Data Summary'!BX56="Yes"),OFFSET('Water Data'!$E$9,0,10*ROW('Water Data'!E50)),NA())</f>
        <v>#N/A</v>
      </c>
      <c r="J56" s="88" t="e">
        <f ca="true">+IF(AND(ISNUMBER(OFFSET('Water Data'!$F$4,0,10*ROW('Water Data'!F50))),'Data Summary'!BY56="Yes"),100-OFFSET('Water Data'!$F$4,0,10*ROW('Water Data'!F50)),NA())</f>
        <v>#N/A</v>
      </c>
      <c r="K56" s="88" t="e">
        <f ca="true">+IF(AND(ISNUMBER(OFFSET('Water Data'!$F$6,0,10*ROW('Water Data'!F50))),'Data Summary'!BZ56="Yes"),OFFSET('Water Data'!$F$6,0,10*ROW('Water Data'!F50)),NA())</f>
        <v>#N/A</v>
      </c>
      <c r="L56" s="88" t="e">
        <f ca="true">+IF(AND(ISNUMBER(OFFSET('Water Data'!$F$9,0,10*ROW('Water Data'!F50))),'Data Summary'!CA56="Yes"),OFFSET('Water Data'!$F$9,0,10*ROW('Water Data'!F50)),NA())</f>
        <v>#N/A</v>
      </c>
      <c r="M56" s="88" t="e">
        <f ca="true">+IF(AND(ISNUMBER(OFFSET('Water Data'!$G$4,0,10*ROW('Water Data'!G50))),'Data Summary'!CB56="Yes"),100-OFFSET('Water Data'!$G$4,0,10*ROW('Water Data'!G50)),NA())</f>
        <v>#N/A</v>
      </c>
      <c r="N56" s="88" t="e">
        <f ca="true">+IF(AND(ISNUMBER(OFFSET('Water Data'!$G$6,0,10*ROW('Water Data'!G50))),'Data Summary'!CC56="Yes"),OFFSET('Water Data'!$G$6,0,10*ROW('Water Data'!G50)),NA())</f>
        <v>#N/A</v>
      </c>
      <c r="O56" s="88" t="e">
        <f ca="true">+IF(AND(ISNUMBER(OFFSET('Water Data'!$G$9,0,10*ROW('Water Data'!G50))),'Data Summary'!CD56="Yes"),OFFSET('Water Data'!$G$9,0,10*ROW('Water Data'!G50)),NA())</f>
        <v>#N/A</v>
      </c>
      <c r="P56" s="88" t="e">
        <f ca="true">+IF(AND(ISNUMBER(OFFSET('Water Data'!$H$4,0,10*ROW('Water Data'!H50))),'Data Summary'!CE56="Yes"),100-OFFSET('Water Data'!$H$4,0,10*ROW('Water Data'!H50)),NA())</f>
        <v>#N/A</v>
      </c>
      <c r="Q56" s="88" t="e">
        <f ca="true">+IF(AND(ISNUMBER(OFFSET('Water Data'!$H$6,0,10*ROW('Water Data'!H50))),'Data Summary'!CF56="Yes"),OFFSET('Water Data'!$H$6,0,10*ROW('Water Data'!H50)),NA())</f>
        <v>#N/A</v>
      </c>
      <c r="R56" s="88" t="e">
        <f ca="true">+IF(AND(ISNUMBER(OFFSET('Water Data'!$H$9,0,10*ROW('Water Data'!H50))),'Data Summary'!CG56="Yes"),OFFSET('Water Data'!$H$9,0,10*ROW('Water Data'!H50)),NA())</f>
        <v>#N/A</v>
      </c>
      <c r="S56" s="88" t="e">
        <f ca="true">+IF(AND(ISNUMBER(OFFSET('Water Data'!$I$4,0,10*ROW('Water Data'!I50))),'Data Summary'!CH56="Yes"),100-OFFSET('Water Data'!$I$4,0,10*ROW('Water Data'!I50)),NA())</f>
        <v>#N/A</v>
      </c>
      <c r="T56" s="88" t="e">
        <f ca="true">+IF(AND(ISNUMBER(OFFSET('Water Data'!$I$6,0,10*ROW('Water Data'!I50))),'Data Summary'!CI56="Yes"),OFFSET('Water Data'!$I$6,0,10*ROW('Water Data'!I50)),NA())</f>
        <v>#N/A</v>
      </c>
      <c r="U56" s="88" t="e">
        <f ca="true">+IF(AND(ISNUMBER(OFFSET('Water Data'!$I$9,0,10*ROW('Water Data'!I50))),'Data Summary'!CJ56="Yes"),OFFSET('Water Data'!$I$9,0,10*ROW('Water Data'!I50)),NA())</f>
        <v>#N/A</v>
      </c>
      <c r="V56" s="89" t="e">
        <f ca="true">+IF(AND(ISNUMBER(OFFSET('Sanitation Data'!$D$4,0,10*ROW('Sanitation Data'!D50))),'Data Summary'!CK56="Yes"),100-OFFSET('Sanitation Data'!$D$4,0,10*ROW('Sanitation Data'!D50)),NA())</f>
        <v>#N/A</v>
      </c>
      <c r="W56" s="89" t="e">
        <f ca="true">+IF(AND(ISNUMBER(OFFSET('Sanitation Data'!$D$6,0,10*ROW('Sanitation Data'!D50))),'Data Summary'!CL56="Yes"),OFFSET('Sanitation Data'!$D$6,0,10*ROW('Sanitation Data'!D50)),NA())</f>
        <v>#N/A</v>
      </c>
      <c r="X56" s="89" t="e">
        <f ca="true">+IF(AND(ISNUMBER(OFFSET('Sanitation Data'!$D$10,0,10*ROW('Sanitation Data'!D50))),'Data Summary'!CM56="Yes"),OFFSET('Sanitation Data'!$D$10,0,10*ROW('Sanitation Data'!D50)),NA())</f>
        <v>#N/A</v>
      </c>
      <c r="Y56" s="89" t="e">
        <f ca="true">+IF(AND(ISNUMBER(OFFSET('Sanitation Data'!$D$11,0,10*ROW('Sanitation Data'!D50))),'Data Summary'!CN56="Yes"),OFFSET('Sanitation Data'!$D$11,0,10*ROW('Sanitation Data'!D50)),NA())</f>
        <v>#N/A</v>
      </c>
      <c r="Z56" s="89" t="e">
        <f ca="true">+IF(AND(ISNUMBER(OFFSET('Sanitation Data'!$D$12,0,10*ROW('Sanitation Data'!D50))),'Data Summary'!CO56="Yes"),OFFSET('Sanitation Data'!$D$12,0,10*ROW('Sanitation Data'!D50)),NA())</f>
        <v>#N/A</v>
      </c>
      <c r="AA56" s="89" t="e">
        <f ca="true">+IF(AND(ISNUMBER(OFFSET('Sanitation Data'!$E$4,0,10*ROW('Sanitation Data'!E50))),'Data Summary'!CP56="Yes"),100-OFFSET('Sanitation Data'!$E$4,0,10*ROW('Sanitation Data'!E50)),NA())</f>
        <v>#N/A</v>
      </c>
      <c r="AB56" s="89" t="e">
        <f ca="true">+IF(AND(ISNUMBER(OFFSET('Sanitation Data'!$E$6,0,10*ROW('Sanitation Data'!E50))),'Data Summary'!CQ56="Yes"),OFFSET('Sanitation Data'!$E$6,0,10*ROW('Sanitation Data'!E50)),NA())</f>
        <v>#N/A</v>
      </c>
      <c r="AC56" s="89" t="e">
        <f ca="true">+IF(AND(ISNUMBER(OFFSET('Sanitation Data'!$E$10,0,10*ROW('Sanitation Data'!E50))),'Data Summary'!CR56="Yes"),OFFSET('Sanitation Data'!$E$10,0,10*ROW('Sanitation Data'!E50)),NA())</f>
        <v>#N/A</v>
      </c>
      <c r="AD56" s="89" t="e">
        <f ca="true">+IF(AND(ISNUMBER(OFFSET('Sanitation Data'!$E$11,0,10*ROW('Sanitation Data'!E50))),'Data Summary'!CS56="Yes"),OFFSET('Sanitation Data'!$E$11,0,10*ROW('Sanitation Data'!E50)),NA())</f>
        <v>#N/A</v>
      </c>
      <c r="AE56" s="89" t="e">
        <f ca="true">+IF(AND(ISNUMBER(OFFSET('Sanitation Data'!$E$12,0,10*ROW('Sanitation Data'!E50))),'Data Summary'!CT56="Yes"),OFFSET('Sanitation Data'!$E$12,0,10*ROW('Sanitation Data'!E50)),NA())</f>
        <v>#N/A</v>
      </c>
      <c r="AF56" s="89" t="e">
        <f ca="true">+IF(AND(ISNUMBER(OFFSET('Sanitation Data'!$F$4,0,10*ROW('Sanitation Data'!F50))),'Data Summary'!CU56="Yes"),100-OFFSET('Sanitation Data'!$F$4,0,10*ROW('Sanitation Data'!F50)),NA())</f>
        <v>#N/A</v>
      </c>
      <c r="AG56" s="89" t="e">
        <f ca="true">+IF(AND(ISNUMBER(OFFSET('Sanitation Data'!$F$6,0,10*ROW('Sanitation Data'!F50))),'Data Summary'!CV56="Yes"),OFFSET('Sanitation Data'!$F$6,0,10*ROW('Sanitation Data'!F50)),NA())</f>
        <v>#N/A</v>
      </c>
      <c r="AH56" s="89" t="e">
        <f ca="true">+IF(AND(ISNUMBER(OFFSET('Sanitation Data'!$F$10,0,10*ROW('Sanitation Data'!F50))),'Data Summary'!CW56="Yes"),OFFSET('Sanitation Data'!$F$10,0,10*ROW('Sanitation Data'!F50)),NA())</f>
        <v>#N/A</v>
      </c>
      <c r="AI56" s="89" t="e">
        <f ca="true">+IF(AND(ISNUMBER(OFFSET('Sanitation Data'!$F$11,0,10*ROW('Sanitation Data'!F50))),'Data Summary'!CX56="Yes"),OFFSET('Sanitation Data'!$F$11,0,10*ROW('Sanitation Data'!F50)),NA())</f>
        <v>#N/A</v>
      </c>
      <c r="AJ56" s="89" t="e">
        <f ca="true">+IF(AND(ISNUMBER(OFFSET('Sanitation Data'!$F$12,0,10*ROW('Sanitation Data'!F50))),'Data Summary'!CY56="Yes"),OFFSET('Sanitation Data'!$F$12,0,10*ROW('Sanitation Data'!F50)),NA())</f>
        <v>#N/A</v>
      </c>
      <c r="AK56" s="89" t="e">
        <f ca="true">+IF(AND(ISNUMBER(OFFSET('Sanitation Data'!$G$4,0,10*ROW('Sanitation Data'!G50))),'Data Summary'!CZ56="Yes"),100-OFFSET('Sanitation Data'!$G$4,0,10*ROW('Sanitation Data'!G50)),NA())</f>
        <v>#N/A</v>
      </c>
      <c r="AL56" s="89" t="e">
        <f ca="true">+IF(AND(ISNUMBER(OFFSET('Sanitation Data'!$G$6,0,10*ROW('Sanitation Data'!G50))),'Data Summary'!DA56="Yes"),OFFSET('Sanitation Data'!$G$6,0,10*ROW('Sanitation Data'!G50)),NA())</f>
        <v>#N/A</v>
      </c>
      <c r="AM56" s="89" t="e">
        <f ca="true">+IF(AND(ISNUMBER(OFFSET('Sanitation Data'!$G$10,0,10*ROW('Sanitation Data'!G50))),'Data Summary'!DB56="Yes"),OFFSET('Sanitation Data'!$G$10,0,10*ROW('Sanitation Data'!G50)),NA())</f>
        <v>#N/A</v>
      </c>
      <c r="AN56" s="89" t="e">
        <f ca="true">+IF(AND(ISNUMBER(OFFSET('Sanitation Data'!$G$11,0,10*ROW('Sanitation Data'!G50))),'Data Summary'!DC56="Yes"),OFFSET('Sanitation Data'!$G$11,0,10*ROW('Sanitation Data'!G50)),NA())</f>
        <v>#N/A</v>
      </c>
      <c r="AO56" s="89" t="e">
        <f ca="true">+IF(AND(ISNUMBER(OFFSET('Sanitation Data'!$G$12,0,10*ROW('Sanitation Data'!G50))),'Data Summary'!DD56="Yes"),OFFSET('Sanitation Data'!$G$12,0,10*ROW('Sanitation Data'!G50)),NA())</f>
        <v>#N/A</v>
      </c>
      <c r="AP56" s="89" t="e">
        <f ca="true">+IF(AND(ISNUMBER(OFFSET('Sanitation Data'!$H$4,0,10*ROW('Sanitation Data'!H50))),'Data Summary'!DE56="Yes"),100-OFFSET('Sanitation Data'!$H$4,0,10*ROW('Sanitation Data'!H50)),NA())</f>
        <v>#N/A</v>
      </c>
      <c r="AQ56" s="89" t="e">
        <f ca="true">+IF(AND(ISNUMBER(OFFSET('Sanitation Data'!$H$6,0,10*ROW('Sanitation Data'!H50))),'Data Summary'!DF56="Yes"),OFFSET('Sanitation Data'!$H$6,0,10*ROW('Sanitation Data'!H50)),NA())</f>
        <v>#N/A</v>
      </c>
      <c r="AR56" s="89" t="e">
        <f ca="true">+IF(AND(ISNUMBER(OFFSET('Sanitation Data'!$H$10,0,10*ROW('Sanitation Data'!H50))),'Data Summary'!DG56="Yes"),OFFSET('Sanitation Data'!$H$10,0,10*ROW('Sanitation Data'!H50)),NA())</f>
        <v>#N/A</v>
      </c>
      <c r="AS56" s="89" t="e">
        <f ca="true">+IF(AND(ISNUMBER(OFFSET('Sanitation Data'!$H$11,0,10*ROW('Sanitation Data'!H50))),'Data Summary'!DH56="Yes"),OFFSET('Sanitation Data'!$H$11,0,10*ROW('Sanitation Data'!H50)),NA())</f>
        <v>#N/A</v>
      </c>
      <c r="AT56" s="89" t="e">
        <f ca="true">+IF(AND(ISNUMBER(OFFSET('Sanitation Data'!$H$12,0,10*ROW('Sanitation Data'!H50))),'Data Summary'!DI56="Yes"),OFFSET('Sanitation Data'!$H$12,0,10*ROW('Sanitation Data'!H50)),NA())</f>
        <v>#N/A</v>
      </c>
      <c r="AU56" s="89" t="e">
        <f ca="true">+IF(AND(ISNUMBER(OFFSET('Sanitation Data'!$I$4,0,10*ROW('Sanitation Data'!I50))),'Data Summary'!DJ56="Yes"),100-OFFSET('Sanitation Data'!$I$4,0,10*ROW('Sanitation Data'!I50)),NA())</f>
        <v>#N/A</v>
      </c>
      <c r="AV56" s="89" t="e">
        <f ca="true">+IF(AND(ISNUMBER(OFFSET('Sanitation Data'!$I$6,0,10*ROW('Sanitation Data'!I50))),'Data Summary'!DK56="Yes"),OFFSET('Sanitation Data'!$I$6,0,10*ROW('Sanitation Data'!I50)),NA())</f>
        <v>#N/A</v>
      </c>
      <c r="AW56" s="89" t="e">
        <f ca="true">+IF(AND(ISNUMBER(OFFSET('Sanitation Data'!$I$10,0,10*ROW('Sanitation Data'!I50))),'Data Summary'!DL56="Yes"),OFFSET('Sanitation Data'!$I$10,0,10*ROW('Sanitation Data'!I50)),NA())</f>
        <v>#N/A</v>
      </c>
      <c r="AX56" s="89" t="e">
        <f ca="true">+IF(AND(ISNUMBER(OFFSET('Sanitation Data'!$I$11,0,10*ROW('Sanitation Data'!I50))),'Data Summary'!DM56="Yes"),OFFSET('Sanitation Data'!$I$11,0,10*ROW('Sanitation Data'!I50)),NA())</f>
        <v>#N/A</v>
      </c>
      <c r="AY56" s="89" t="e">
        <f ca="true">+IF(AND(ISNUMBER(OFFSET('Sanitation Data'!$I$12,0,10*ROW('Sanitation Data'!I50))),'Data Summary'!DN56="Yes"),OFFSET('Sanitation Data'!$I$12,0,10*ROW('Sanitation Data'!I50)),NA())</f>
        <v>#N/A</v>
      </c>
      <c r="AZ56" s="90" t="e">
        <f ca="true">+IF(AND(ISNUMBER(OFFSET('Hygiene Data'!$D$5,0,10*ROW('Hygiene Data'!D50))),'Data Summary'!DO56="Yes"),OFFSET('Hygiene Data'!$D$5,0,10*ROW('Hygiene Data'!D50)),NA())</f>
        <v>#N/A</v>
      </c>
      <c r="BA56" s="90" t="e">
        <f ca="true">+IF(AND(ISNUMBER(OFFSET('Hygiene Data'!$D$7,0,10*ROW('Hygiene Data'!D50))),'Data Summary'!DP56="Yes"),OFFSET('Hygiene Data'!$D$7,0,10*ROW('Hygiene Data'!D50)),NA())</f>
        <v>#N/A</v>
      </c>
      <c r="BB56" s="90" t="e">
        <f ca="true">+IF(AND(ISNUMBER(OFFSET('Hygiene Data'!$D$9,0,10*ROW('Hygiene Data'!D50))),'Data Summary'!DQ56="Yes"),OFFSET('Hygiene Data'!$D$9,0,10*ROW('Hygiene Data'!D50)),NA())</f>
        <v>#N/A</v>
      </c>
      <c r="BC56" s="90" t="e">
        <f ca="true">+IF(AND(ISNUMBER(OFFSET('Hygiene Data'!$E$5,0,10*ROW('Hygiene Data'!E50))),'Data Summary'!DR56="Yes"),OFFSET('Hygiene Data'!$E$5,0,10*ROW('Hygiene Data'!E50)),NA())</f>
        <v>#N/A</v>
      </c>
      <c r="BD56" s="90" t="e">
        <f ca="true">+IF(AND(ISNUMBER(OFFSET('Hygiene Data'!$E$7,0,10*ROW('Hygiene Data'!E50))),'Data Summary'!DS56="Yes"),OFFSET('Hygiene Data'!$E$7,0,10*ROW('Hygiene Data'!E50)),NA())</f>
        <v>#N/A</v>
      </c>
      <c r="BE56" s="90" t="e">
        <f ca="true">+IF(AND(ISNUMBER(OFFSET('Hygiene Data'!$E$9,0,10*ROW('Hygiene Data'!E50))),'Data Summary'!DT56="Yes"),OFFSET('Hygiene Data'!$E$9,0,10*ROW('Hygiene Data'!E50)),NA())</f>
        <v>#N/A</v>
      </c>
      <c r="BF56" s="90" t="e">
        <f ca="true">+IF(AND(ISNUMBER(OFFSET('Hygiene Data'!$F$5,0,10*ROW('Hygiene Data'!F50))),'Data Summary'!DU56="Yes"),OFFSET('Hygiene Data'!$F$5,0,10*ROW('Hygiene Data'!F50)),NA())</f>
        <v>#N/A</v>
      </c>
      <c r="BG56" s="90" t="e">
        <f ca="true">+IF(AND(ISNUMBER(OFFSET('Hygiene Data'!$F$7,0,10*ROW('Hygiene Data'!F50))),'Data Summary'!DV56="Yes"),OFFSET('Hygiene Data'!$F$7,0,10*ROW('Hygiene Data'!F50)),NA())</f>
        <v>#N/A</v>
      </c>
      <c r="BH56" s="90" t="e">
        <f ca="true">+IF(AND(ISNUMBER(OFFSET('Hygiene Data'!$F$9,0,10*ROW('Hygiene Data'!F50))),'Data Summary'!DW56="Yes"),OFFSET('Hygiene Data'!$F$9,0,10*ROW('Hygiene Data'!F50)),NA())</f>
        <v>#N/A</v>
      </c>
      <c r="BI56" s="90" t="e">
        <f ca="true">+IF(AND(ISNUMBER(OFFSET('Hygiene Data'!$G$5,0,10*ROW('Hygiene Data'!G50))),'Data Summary'!DX56="Yes"),OFFSET('Hygiene Data'!$G$5,0,10*ROW('Hygiene Data'!G50)),NA())</f>
        <v>#N/A</v>
      </c>
      <c r="BJ56" s="90" t="e">
        <f ca="true">+IF(AND(ISNUMBER(OFFSET('Hygiene Data'!$G$7,0,10*ROW('Hygiene Data'!G50))),'Data Summary'!DY56="Yes"),OFFSET('Hygiene Data'!$G$7,0,10*ROW('Hygiene Data'!G50)),NA())</f>
        <v>#N/A</v>
      </c>
      <c r="BK56" s="90" t="e">
        <f ca="true">+IF(AND(ISNUMBER(OFFSET('Hygiene Data'!$G$9,0,10*ROW('Hygiene Data'!G50))),'Data Summary'!DZ56="Yes"),OFFSET('Hygiene Data'!$G$9,0,10*ROW('Hygiene Data'!G50)),NA())</f>
        <v>#N/A</v>
      </c>
      <c r="BL56" s="90" t="e">
        <f ca="true">+IF(AND(ISNUMBER(OFFSET('Hygiene Data'!$H$5,0,10*ROW('Hygiene Data'!H50))),'Data Summary'!EA56="Yes"),OFFSET('Hygiene Data'!$H$5,0,10*ROW('Hygiene Data'!H50)),NA())</f>
        <v>#N/A</v>
      </c>
      <c r="BM56" s="90" t="e">
        <f ca="true">+IF(AND(ISNUMBER(OFFSET('Hygiene Data'!$H$7,0,10*ROW('Hygiene Data'!H50))),'Data Summary'!EB56="Yes"),OFFSET('Hygiene Data'!$H$7,0,10*ROW('Hygiene Data'!H50)),NA())</f>
        <v>#N/A</v>
      </c>
      <c r="BN56" s="90" t="e">
        <f ca="true">+IF(AND(ISNUMBER(OFFSET('Hygiene Data'!$H$9,0,10*ROW('Hygiene Data'!H50))),'Data Summary'!EC56="Yes"),OFFSET('Hygiene Data'!$H$9,0,10*ROW('Hygiene Data'!H50)),NA())</f>
        <v>#N/A</v>
      </c>
      <c r="BO56" s="90" t="e">
        <f ca="true">+IF(AND(ISNUMBER(OFFSET('Hygiene Data'!$I$5,0,10*ROW('Hygiene Data'!I50))),'Data Summary'!ED56="Yes"),OFFSET('Hygiene Data'!$I$5,0,10*ROW('Hygiene Data'!I50)),NA())</f>
        <v>#N/A</v>
      </c>
      <c r="BP56" s="90" t="e">
        <f ca="true">+IF(AND(ISNUMBER(OFFSET('Hygiene Data'!$I$7,0,10*ROW('Hygiene Data'!I50))),'Data Summary'!EE56="Yes"),OFFSET('Hygiene Data'!$I$7,0,10*ROW('Hygiene Data'!I50)),NA())</f>
        <v>#N/A</v>
      </c>
      <c r="BQ56" s="90" t="e">
        <f ca="true">+IF(AND(ISNUMBER(OFFSET('Hygiene Data'!$I$9,0,10*ROW('Hygiene Data'!I50))),'Data Summary'!EF56="Yes"),OFFSET('Hygiene Data'!$I$9,0,10*ROW('Hygiene Data'!I50)),NA())</f>
        <v>#N/A</v>
      </c>
    </row>
    <row xmlns:x14ac="http://schemas.microsoft.com/office/spreadsheetml/2009/9/ac" r="57" x14ac:dyDescent="0.2">
      <c r="A57" s="324" t="e">
        <f ca="true">+RIGHT('Data Summary'!A57,LEN('Data Summary'!A57)-9)</f>
        <v>#VALUE!</v>
      </c>
      <c r="B57" s="32" t="str">
        <f ca="true">+IF(ISTEXT('Data Summary'!B57),'Data Summary'!B57,"")</f>
        <v/>
      </c>
      <c r="C57" s="323" t="e">
        <f ca="true">+VALUE('Data Summary'!C57)</f>
        <v>#VALUE!</v>
      </c>
      <c r="D57" s="88" t="e">
        <f ca="true">+IF(AND(ISNUMBER(OFFSET('Water Data'!$D$4,0,10*ROW('Water Data'!D51))),'Data Summary'!BS57="Yes"),100-OFFSET('Water Data'!$D$4,0,10*ROW('Water Data'!D51)),NA())</f>
        <v>#N/A</v>
      </c>
      <c r="E57" s="88" t="e">
        <f ca="true">+IF(AND(ISNUMBER(OFFSET('Water Data'!$D$6,0,10*ROW('Water Data'!D51))),'Data Summary'!BT57="Yes"),OFFSET('Water Data'!$D$6,0,10*ROW('Water Data'!D51)),NA())</f>
        <v>#N/A</v>
      </c>
      <c r="F57" s="88" t="e">
        <f ca="true">+IF(AND(ISNUMBER(OFFSET('Water Data'!$D$9,0,10*ROW('Water Data'!D51))),'Data Summary'!BU57="Yes"),OFFSET('Water Data'!$D$9,0,10*ROW('Water Data'!D51)),NA())</f>
        <v>#N/A</v>
      </c>
      <c r="G57" s="88" t="e">
        <f ca="true">+IF(AND(ISNUMBER(OFFSET('Water Data'!$E$4,0,10*ROW('Water Data'!E51))),'Data Summary'!BV57="Yes"),100-OFFSET('Water Data'!$E$4,0,10*ROW('Water Data'!E51)),NA())</f>
        <v>#N/A</v>
      </c>
      <c r="H57" s="88" t="e">
        <f ca="true">+IF(AND(ISNUMBER(OFFSET('Water Data'!$E$6,0,10*ROW('Water Data'!E51))),'Data Summary'!BW57="Yes"),OFFSET('Water Data'!$E$6,0,10*ROW('Water Data'!E51)),NA())</f>
        <v>#N/A</v>
      </c>
      <c r="I57" s="88" t="e">
        <f ca="true">+IF(AND(ISNUMBER(OFFSET('Water Data'!$E$9,0,10*ROW('Water Data'!E51))),'Data Summary'!BX57="Yes"),OFFSET('Water Data'!$E$9,0,10*ROW('Water Data'!E51)),NA())</f>
        <v>#N/A</v>
      </c>
      <c r="J57" s="88" t="e">
        <f ca="true">+IF(AND(ISNUMBER(OFFSET('Water Data'!$F$4,0,10*ROW('Water Data'!F51))),'Data Summary'!BY57="Yes"),100-OFFSET('Water Data'!$F$4,0,10*ROW('Water Data'!F51)),NA())</f>
        <v>#N/A</v>
      </c>
      <c r="K57" s="88" t="e">
        <f ca="true">+IF(AND(ISNUMBER(OFFSET('Water Data'!$F$6,0,10*ROW('Water Data'!F51))),'Data Summary'!BZ57="Yes"),OFFSET('Water Data'!$F$6,0,10*ROW('Water Data'!F51)),NA())</f>
        <v>#N/A</v>
      </c>
      <c r="L57" s="88" t="e">
        <f ca="true">+IF(AND(ISNUMBER(OFFSET('Water Data'!$F$9,0,10*ROW('Water Data'!F51))),'Data Summary'!CA57="Yes"),OFFSET('Water Data'!$F$9,0,10*ROW('Water Data'!F51)),NA())</f>
        <v>#N/A</v>
      </c>
      <c r="M57" s="88" t="e">
        <f ca="true">+IF(AND(ISNUMBER(OFFSET('Water Data'!$G$4,0,10*ROW('Water Data'!G51))),'Data Summary'!CB57="Yes"),100-OFFSET('Water Data'!$G$4,0,10*ROW('Water Data'!G51)),NA())</f>
        <v>#N/A</v>
      </c>
      <c r="N57" s="88" t="e">
        <f ca="true">+IF(AND(ISNUMBER(OFFSET('Water Data'!$G$6,0,10*ROW('Water Data'!G51))),'Data Summary'!CC57="Yes"),OFFSET('Water Data'!$G$6,0,10*ROW('Water Data'!G51)),NA())</f>
        <v>#N/A</v>
      </c>
      <c r="O57" s="88" t="e">
        <f ca="true">+IF(AND(ISNUMBER(OFFSET('Water Data'!$G$9,0,10*ROW('Water Data'!G51))),'Data Summary'!CD57="Yes"),OFFSET('Water Data'!$G$9,0,10*ROW('Water Data'!G51)),NA())</f>
        <v>#N/A</v>
      </c>
      <c r="P57" s="88" t="e">
        <f ca="true">+IF(AND(ISNUMBER(OFFSET('Water Data'!$H$4,0,10*ROW('Water Data'!H51))),'Data Summary'!CE57="Yes"),100-OFFSET('Water Data'!$H$4,0,10*ROW('Water Data'!H51)),NA())</f>
        <v>#N/A</v>
      </c>
      <c r="Q57" s="88" t="e">
        <f ca="true">+IF(AND(ISNUMBER(OFFSET('Water Data'!$H$6,0,10*ROW('Water Data'!H51))),'Data Summary'!CF57="Yes"),OFFSET('Water Data'!$H$6,0,10*ROW('Water Data'!H51)),NA())</f>
        <v>#N/A</v>
      </c>
      <c r="R57" s="88" t="e">
        <f ca="true">+IF(AND(ISNUMBER(OFFSET('Water Data'!$H$9,0,10*ROW('Water Data'!H51))),'Data Summary'!CG57="Yes"),OFFSET('Water Data'!$H$9,0,10*ROW('Water Data'!H51)),NA())</f>
        <v>#N/A</v>
      </c>
      <c r="S57" s="88" t="e">
        <f ca="true">+IF(AND(ISNUMBER(OFFSET('Water Data'!$I$4,0,10*ROW('Water Data'!I51))),'Data Summary'!CH57="Yes"),100-OFFSET('Water Data'!$I$4,0,10*ROW('Water Data'!I51)),NA())</f>
        <v>#N/A</v>
      </c>
      <c r="T57" s="88" t="e">
        <f ca="true">+IF(AND(ISNUMBER(OFFSET('Water Data'!$I$6,0,10*ROW('Water Data'!I51))),'Data Summary'!CI57="Yes"),OFFSET('Water Data'!$I$6,0,10*ROW('Water Data'!I51)),NA())</f>
        <v>#N/A</v>
      </c>
      <c r="U57" s="88" t="e">
        <f ca="true">+IF(AND(ISNUMBER(OFFSET('Water Data'!$I$9,0,10*ROW('Water Data'!I51))),'Data Summary'!CJ57="Yes"),OFFSET('Water Data'!$I$9,0,10*ROW('Water Data'!I51)),NA())</f>
        <v>#N/A</v>
      </c>
      <c r="V57" s="89" t="e">
        <f ca="true">+IF(AND(ISNUMBER(OFFSET('Sanitation Data'!$D$4,0,10*ROW('Sanitation Data'!D51))),'Data Summary'!CK57="Yes"),100-OFFSET('Sanitation Data'!$D$4,0,10*ROW('Sanitation Data'!D51)),NA())</f>
        <v>#N/A</v>
      </c>
      <c r="W57" s="89" t="e">
        <f ca="true">+IF(AND(ISNUMBER(OFFSET('Sanitation Data'!$D$6,0,10*ROW('Sanitation Data'!D51))),'Data Summary'!CL57="Yes"),OFFSET('Sanitation Data'!$D$6,0,10*ROW('Sanitation Data'!D51)),NA())</f>
        <v>#N/A</v>
      </c>
      <c r="X57" s="89" t="e">
        <f ca="true">+IF(AND(ISNUMBER(OFFSET('Sanitation Data'!$D$10,0,10*ROW('Sanitation Data'!D51))),'Data Summary'!CM57="Yes"),OFFSET('Sanitation Data'!$D$10,0,10*ROW('Sanitation Data'!D51)),NA())</f>
        <v>#N/A</v>
      </c>
      <c r="Y57" s="89" t="e">
        <f ca="true">+IF(AND(ISNUMBER(OFFSET('Sanitation Data'!$D$11,0,10*ROW('Sanitation Data'!D51))),'Data Summary'!CN57="Yes"),OFFSET('Sanitation Data'!$D$11,0,10*ROW('Sanitation Data'!D51)),NA())</f>
        <v>#N/A</v>
      </c>
      <c r="Z57" s="89" t="e">
        <f ca="true">+IF(AND(ISNUMBER(OFFSET('Sanitation Data'!$D$12,0,10*ROW('Sanitation Data'!D51))),'Data Summary'!CO57="Yes"),OFFSET('Sanitation Data'!$D$12,0,10*ROW('Sanitation Data'!D51)),NA())</f>
        <v>#N/A</v>
      </c>
      <c r="AA57" s="89" t="e">
        <f ca="true">+IF(AND(ISNUMBER(OFFSET('Sanitation Data'!$E$4,0,10*ROW('Sanitation Data'!E51))),'Data Summary'!CP57="Yes"),100-OFFSET('Sanitation Data'!$E$4,0,10*ROW('Sanitation Data'!E51)),NA())</f>
        <v>#N/A</v>
      </c>
      <c r="AB57" s="89" t="e">
        <f ca="true">+IF(AND(ISNUMBER(OFFSET('Sanitation Data'!$E$6,0,10*ROW('Sanitation Data'!E51))),'Data Summary'!CQ57="Yes"),OFFSET('Sanitation Data'!$E$6,0,10*ROW('Sanitation Data'!E51)),NA())</f>
        <v>#N/A</v>
      </c>
      <c r="AC57" s="89" t="e">
        <f ca="true">+IF(AND(ISNUMBER(OFFSET('Sanitation Data'!$E$10,0,10*ROW('Sanitation Data'!E51))),'Data Summary'!CR57="Yes"),OFFSET('Sanitation Data'!$E$10,0,10*ROW('Sanitation Data'!E51)),NA())</f>
        <v>#N/A</v>
      </c>
      <c r="AD57" s="89" t="e">
        <f ca="true">+IF(AND(ISNUMBER(OFFSET('Sanitation Data'!$E$11,0,10*ROW('Sanitation Data'!E51))),'Data Summary'!CS57="Yes"),OFFSET('Sanitation Data'!$E$11,0,10*ROW('Sanitation Data'!E51)),NA())</f>
        <v>#N/A</v>
      </c>
      <c r="AE57" s="89" t="e">
        <f ca="true">+IF(AND(ISNUMBER(OFFSET('Sanitation Data'!$E$12,0,10*ROW('Sanitation Data'!E51))),'Data Summary'!CT57="Yes"),OFFSET('Sanitation Data'!$E$12,0,10*ROW('Sanitation Data'!E51)),NA())</f>
        <v>#N/A</v>
      </c>
      <c r="AF57" s="89" t="e">
        <f ca="true">+IF(AND(ISNUMBER(OFFSET('Sanitation Data'!$F$4,0,10*ROW('Sanitation Data'!F51))),'Data Summary'!CU57="Yes"),100-OFFSET('Sanitation Data'!$F$4,0,10*ROW('Sanitation Data'!F51)),NA())</f>
        <v>#N/A</v>
      </c>
      <c r="AG57" s="89" t="e">
        <f ca="true">+IF(AND(ISNUMBER(OFFSET('Sanitation Data'!$F$6,0,10*ROW('Sanitation Data'!F51))),'Data Summary'!CV57="Yes"),OFFSET('Sanitation Data'!$F$6,0,10*ROW('Sanitation Data'!F51)),NA())</f>
        <v>#N/A</v>
      </c>
      <c r="AH57" s="89" t="e">
        <f ca="true">+IF(AND(ISNUMBER(OFFSET('Sanitation Data'!$F$10,0,10*ROW('Sanitation Data'!F51))),'Data Summary'!CW57="Yes"),OFFSET('Sanitation Data'!$F$10,0,10*ROW('Sanitation Data'!F51)),NA())</f>
        <v>#N/A</v>
      </c>
      <c r="AI57" s="89" t="e">
        <f ca="true">+IF(AND(ISNUMBER(OFFSET('Sanitation Data'!$F$11,0,10*ROW('Sanitation Data'!F51))),'Data Summary'!CX57="Yes"),OFFSET('Sanitation Data'!$F$11,0,10*ROW('Sanitation Data'!F51)),NA())</f>
        <v>#N/A</v>
      </c>
      <c r="AJ57" s="89" t="e">
        <f ca="true">+IF(AND(ISNUMBER(OFFSET('Sanitation Data'!$F$12,0,10*ROW('Sanitation Data'!F51))),'Data Summary'!CY57="Yes"),OFFSET('Sanitation Data'!$F$12,0,10*ROW('Sanitation Data'!F51)),NA())</f>
        <v>#N/A</v>
      </c>
      <c r="AK57" s="89" t="e">
        <f ca="true">+IF(AND(ISNUMBER(OFFSET('Sanitation Data'!$G$4,0,10*ROW('Sanitation Data'!G51))),'Data Summary'!CZ57="Yes"),100-OFFSET('Sanitation Data'!$G$4,0,10*ROW('Sanitation Data'!G51)),NA())</f>
        <v>#N/A</v>
      </c>
      <c r="AL57" s="89" t="e">
        <f ca="true">+IF(AND(ISNUMBER(OFFSET('Sanitation Data'!$G$6,0,10*ROW('Sanitation Data'!G51))),'Data Summary'!DA57="Yes"),OFFSET('Sanitation Data'!$G$6,0,10*ROW('Sanitation Data'!G51)),NA())</f>
        <v>#N/A</v>
      </c>
      <c r="AM57" s="89" t="e">
        <f ca="true">+IF(AND(ISNUMBER(OFFSET('Sanitation Data'!$G$10,0,10*ROW('Sanitation Data'!G51))),'Data Summary'!DB57="Yes"),OFFSET('Sanitation Data'!$G$10,0,10*ROW('Sanitation Data'!G51)),NA())</f>
        <v>#N/A</v>
      </c>
      <c r="AN57" s="89" t="e">
        <f ca="true">+IF(AND(ISNUMBER(OFFSET('Sanitation Data'!$G$11,0,10*ROW('Sanitation Data'!G51))),'Data Summary'!DC57="Yes"),OFFSET('Sanitation Data'!$G$11,0,10*ROW('Sanitation Data'!G51)),NA())</f>
        <v>#N/A</v>
      </c>
      <c r="AO57" s="89" t="e">
        <f ca="true">+IF(AND(ISNUMBER(OFFSET('Sanitation Data'!$G$12,0,10*ROW('Sanitation Data'!G51))),'Data Summary'!DD57="Yes"),OFFSET('Sanitation Data'!$G$12,0,10*ROW('Sanitation Data'!G51)),NA())</f>
        <v>#N/A</v>
      </c>
      <c r="AP57" s="89" t="e">
        <f ca="true">+IF(AND(ISNUMBER(OFFSET('Sanitation Data'!$H$4,0,10*ROW('Sanitation Data'!H51))),'Data Summary'!DE57="Yes"),100-OFFSET('Sanitation Data'!$H$4,0,10*ROW('Sanitation Data'!H51)),NA())</f>
        <v>#N/A</v>
      </c>
      <c r="AQ57" s="89" t="e">
        <f ca="true">+IF(AND(ISNUMBER(OFFSET('Sanitation Data'!$H$6,0,10*ROW('Sanitation Data'!H51))),'Data Summary'!DF57="Yes"),OFFSET('Sanitation Data'!$H$6,0,10*ROW('Sanitation Data'!H51)),NA())</f>
        <v>#N/A</v>
      </c>
      <c r="AR57" s="89" t="e">
        <f ca="true">+IF(AND(ISNUMBER(OFFSET('Sanitation Data'!$H$10,0,10*ROW('Sanitation Data'!H51))),'Data Summary'!DG57="Yes"),OFFSET('Sanitation Data'!$H$10,0,10*ROW('Sanitation Data'!H51)),NA())</f>
        <v>#N/A</v>
      </c>
      <c r="AS57" s="89" t="e">
        <f ca="true">+IF(AND(ISNUMBER(OFFSET('Sanitation Data'!$H$11,0,10*ROW('Sanitation Data'!H51))),'Data Summary'!DH57="Yes"),OFFSET('Sanitation Data'!$H$11,0,10*ROW('Sanitation Data'!H51)),NA())</f>
        <v>#N/A</v>
      </c>
      <c r="AT57" s="89" t="e">
        <f ca="true">+IF(AND(ISNUMBER(OFFSET('Sanitation Data'!$H$12,0,10*ROW('Sanitation Data'!H51))),'Data Summary'!DI57="Yes"),OFFSET('Sanitation Data'!$H$12,0,10*ROW('Sanitation Data'!H51)),NA())</f>
        <v>#N/A</v>
      </c>
      <c r="AU57" s="89" t="e">
        <f ca="true">+IF(AND(ISNUMBER(OFFSET('Sanitation Data'!$I$4,0,10*ROW('Sanitation Data'!I51))),'Data Summary'!DJ57="Yes"),100-OFFSET('Sanitation Data'!$I$4,0,10*ROW('Sanitation Data'!I51)),NA())</f>
        <v>#N/A</v>
      </c>
      <c r="AV57" s="89" t="e">
        <f ca="true">+IF(AND(ISNUMBER(OFFSET('Sanitation Data'!$I$6,0,10*ROW('Sanitation Data'!I51))),'Data Summary'!DK57="Yes"),OFFSET('Sanitation Data'!$I$6,0,10*ROW('Sanitation Data'!I51)),NA())</f>
        <v>#N/A</v>
      </c>
      <c r="AW57" s="89" t="e">
        <f ca="true">+IF(AND(ISNUMBER(OFFSET('Sanitation Data'!$I$10,0,10*ROW('Sanitation Data'!I51))),'Data Summary'!DL57="Yes"),OFFSET('Sanitation Data'!$I$10,0,10*ROW('Sanitation Data'!I51)),NA())</f>
        <v>#N/A</v>
      </c>
      <c r="AX57" s="89" t="e">
        <f ca="true">+IF(AND(ISNUMBER(OFFSET('Sanitation Data'!$I$11,0,10*ROW('Sanitation Data'!I51))),'Data Summary'!DM57="Yes"),OFFSET('Sanitation Data'!$I$11,0,10*ROW('Sanitation Data'!I51)),NA())</f>
        <v>#N/A</v>
      </c>
      <c r="AY57" s="89" t="e">
        <f ca="true">+IF(AND(ISNUMBER(OFFSET('Sanitation Data'!$I$12,0,10*ROW('Sanitation Data'!I51))),'Data Summary'!DN57="Yes"),OFFSET('Sanitation Data'!$I$12,0,10*ROW('Sanitation Data'!I51)),NA())</f>
        <v>#N/A</v>
      </c>
      <c r="AZ57" s="90" t="e">
        <f ca="true">+IF(AND(ISNUMBER(OFFSET('Hygiene Data'!$D$5,0,10*ROW('Hygiene Data'!D51))),'Data Summary'!DO57="Yes"),OFFSET('Hygiene Data'!$D$5,0,10*ROW('Hygiene Data'!D51)),NA())</f>
        <v>#N/A</v>
      </c>
      <c r="BA57" s="90" t="e">
        <f ca="true">+IF(AND(ISNUMBER(OFFSET('Hygiene Data'!$D$7,0,10*ROW('Hygiene Data'!D51))),'Data Summary'!DP57="Yes"),OFFSET('Hygiene Data'!$D$7,0,10*ROW('Hygiene Data'!D51)),NA())</f>
        <v>#N/A</v>
      </c>
      <c r="BB57" s="90" t="e">
        <f ca="true">+IF(AND(ISNUMBER(OFFSET('Hygiene Data'!$D$9,0,10*ROW('Hygiene Data'!D51))),'Data Summary'!DQ57="Yes"),OFFSET('Hygiene Data'!$D$9,0,10*ROW('Hygiene Data'!D51)),NA())</f>
        <v>#N/A</v>
      </c>
      <c r="BC57" s="90" t="e">
        <f ca="true">+IF(AND(ISNUMBER(OFFSET('Hygiene Data'!$E$5,0,10*ROW('Hygiene Data'!E51))),'Data Summary'!DR57="Yes"),OFFSET('Hygiene Data'!$E$5,0,10*ROW('Hygiene Data'!E51)),NA())</f>
        <v>#N/A</v>
      </c>
      <c r="BD57" s="90" t="e">
        <f ca="true">+IF(AND(ISNUMBER(OFFSET('Hygiene Data'!$E$7,0,10*ROW('Hygiene Data'!E51))),'Data Summary'!DS57="Yes"),OFFSET('Hygiene Data'!$E$7,0,10*ROW('Hygiene Data'!E51)),NA())</f>
        <v>#N/A</v>
      </c>
      <c r="BE57" s="90" t="e">
        <f ca="true">+IF(AND(ISNUMBER(OFFSET('Hygiene Data'!$E$9,0,10*ROW('Hygiene Data'!E51))),'Data Summary'!DT57="Yes"),OFFSET('Hygiene Data'!$E$9,0,10*ROW('Hygiene Data'!E51)),NA())</f>
        <v>#N/A</v>
      </c>
      <c r="BF57" s="90" t="e">
        <f ca="true">+IF(AND(ISNUMBER(OFFSET('Hygiene Data'!$F$5,0,10*ROW('Hygiene Data'!F51))),'Data Summary'!DU57="Yes"),OFFSET('Hygiene Data'!$F$5,0,10*ROW('Hygiene Data'!F51)),NA())</f>
        <v>#N/A</v>
      </c>
      <c r="BG57" s="90" t="e">
        <f ca="true">+IF(AND(ISNUMBER(OFFSET('Hygiene Data'!$F$7,0,10*ROW('Hygiene Data'!F51))),'Data Summary'!DV57="Yes"),OFFSET('Hygiene Data'!$F$7,0,10*ROW('Hygiene Data'!F51)),NA())</f>
        <v>#N/A</v>
      </c>
      <c r="BH57" s="90" t="e">
        <f ca="true">+IF(AND(ISNUMBER(OFFSET('Hygiene Data'!$F$9,0,10*ROW('Hygiene Data'!F51))),'Data Summary'!DW57="Yes"),OFFSET('Hygiene Data'!$F$9,0,10*ROW('Hygiene Data'!F51)),NA())</f>
        <v>#N/A</v>
      </c>
      <c r="BI57" s="90" t="e">
        <f ca="true">+IF(AND(ISNUMBER(OFFSET('Hygiene Data'!$G$5,0,10*ROW('Hygiene Data'!G51))),'Data Summary'!DX57="Yes"),OFFSET('Hygiene Data'!$G$5,0,10*ROW('Hygiene Data'!G51)),NA())</f>
        <v>#N/A</v>
      </c>
      <c r="BJ57" s="90" t="e">
        <f ca="true">+IF(AND(ISNUMBER(OFFSET('Hygiene Data'!$G$7,0,10*ROW('Hygiene Data'!G51))),'Data Summary'!DY57="Yes"),OFFSET('Hygiene Data'!$G$7,0,10*ROW('Hygiene Data'!G51)),NA())</f>
        <v>#N/A</v>
      </c>
      <c r="BK57" s="90" t="e">
        <f ca="true">+IF(AND(ISNUMBER(OFFSET('Hygiene Data'!$G$9,0,10*ROW('Hygiene Data'!G51))),'Data Summary'!DZ57="Yes"),OFFSET('Hygiene Data'!$G$9,0,10*ROW('Hygiene Data'!G51)),NA())</f>
        <v>#N/A</v>
      </c>
      <c r="BL57" s="90" t="e">
        <f ca="true">+IF(AND(ISNUMBER(OFFSET('Hygiene Data'!$H$5,0,10*ROW('Hygiene Data'!H51))),'Data Summary'!EA57="Yes"),OFFSET('Hygiene Data'!$H$5,0,10*ROW('Hygiene Data'!H51)),NA())</f>
        <v>#N/A</v>
      </c>
      <c r="BM57" s="90" t="e">
        <f ca="true">+IF(AND(ISNUMBER(OFFSET('Hygiene Data'!$H$7,0,10*ROW('Hygiene Data'!H51))),'Data Summary'!EB57="Yes"),OFFSET('Hygiene Data'!$H$7,0,10*ROW('Hygiene Data'!H51)),NA())</f>
        <v>#N/A</v>
      </c>
      <c r="BN57" s="90" t="e">
        <f ca="true">+IF(AND(ISNUMBER(OFFSET('Hygiene Data'!$H$9,0,10*ROW('Hygiene Data'!H51))),'Data Summary'!EC57="Yes"),OFFSET('Hygiene Data'!$H$9,0,10*ROW('Hygiene Data'!H51)),NA())</f>
        <v>#N/A</v>
      </c>
      <c r="BO57" s="90" t="e">
        <f ca="true">+IF(AND(ISNUMBER(OFFSET('Hygiene Data'!$I$5,0,10*ROW('Hygiene Data'!I51))),'Data Summary'!ED57="Yes"),OFFSET('Hygiene Data'!$I$5,0,10*ROW('Hygiene Data'!I51)),NA())</f>
        <v>#N/A</v>
      </c>
      <c r="BP57" s="90" t="e">
        <f ca="true">+IF(AND(ISNUMBER(OFFSET('Hygiene Data'!$I$7,0,10*ROW('Hygiene Data'!I51))),'Data Summary'!EE57="Yes"),OFFSET('Hygiene Data'!$I$7,0,10*ROW('Hygiene Data'!I51)),NA())</f>
        <v>#N/A</v>
      </c>
      <c r="BQ57" s="90" t="e">
        <f ca="true">+IF(AND(ISNUMBER(OFFSET('Hygiene Data'!$I$9,0,10*ROW('Hygiene Data'!I51))),'Data Summary'!EF57="Yes"),OFFSET('Hygiene Data'!$I$9,0,10*ROW('Hygiene Data'!I51)),NA())</f>
        <v>#N/A</v>
      </c>
    </row>
    <row xmlns:x14ac="http://schemas.microsoft.com/office/spreadsheetml/2009/9/ac" r="58" x14ac:dyDescent="0.2">
      <c r="A58" s="324" t="e">
        <f ca="true">+RIGHT('Data Summary'!A58,LEN('Data Summary'!A58)-9)</f>
        <v>#VALUE!</v>
      </c>
      <c r="B58" s="32" t="str">
        <f ca="true">+IF(ISTEXT('Data Summary'!B58),'Data Summary'!B58,"")</f>
        <v/>
      </c>
      <c r="C58" s="323" t="e">
        <f ca="true">+VALUE('Data Summary'!C58)</f>
        <v>#VALUE!</v>
      </c>
      <c r="D58" s="88" t="e">
        <f ca="true">+IF(AND(ISNUMBER(OFFSET('Water Data'!$D$4,0,10*ROW('Water Data'!D52))),'Data Summary'!BS58="Yes"),100-OFFSET('Water Data'!$D$4,0,10*ROW('Water Data'!D52)),NA())</f>
        <v>#N/A</v>
      </c>
      <c r="E58" s="88" t="e">
        <f ca="true">+IF(AND(ISNUMBER(OFFSET('Water Data'!$D$6,0,10*ROW('Water Data'!D52))),'Data Summary'!BT58="Yes"),OFFSET('Water Data'!$D$6,0,10*ROW('Water Data'!D52)),NA())</f>
        <v>#N/A</v>
      </c>
      <c r="F58" s="88" t="e">
        <f ca="true">+IF(AND(ISNUMBER(OFFSET('Water Data'!$D$9,0,10*ROW('Water Data'!D52))),'Data Summary'!BU58="Yes"),OFFSET('Water Data'!$D$9,0,10*ROW('Water Data'!D52)),NA())</f>
        <v>#N/A</v>
      </c>
      <c r="G58" s="88" t="e">
        <f ca="true">+IF(AND(ISNUMBER(OFFSET('Water Data'!$E$4,0,10*ROW('Water Data'!E52))),'Data Summary'!BV58="Yes"),100-OFFSET('Water Data'!$E$4,0,10*ROW('Water Data'!E52)),NA())</f>
        <v>#N/A</v>
      </c>
      <c r="H58" s="88" t="e">
        <f ca="true">+IF(AND(ISNUMBER(OFFSET('Water Data'!$E$6,0,10*ROW('Water Data'!E52))),'Data Summary'!BW58="Yes"),OFFSET('Water Data'!$E$6,0,10*ROW('Water Data'!E52)),NA())</f>
        <v>#N/A</v>
      </c>
      <c r="I58" s="88" t="e">
        <f ca="true">+IF(AND(ISNUMBER(OFFSET('Water Data'!$E$9,0,10*ROW('Water Data'!E52))),'Data Summary'!BX58="Yes"),OFFSET('Water Data'!$E$9,0,10*ROW('Water Data'!E52)),NA())</f>
        <v>#N/A</v>
      </c>
      <c r="J58" s="88" t="e">
        <f ca="true">+IF(AND(ISNUMBER(OFFSET('Water Data'!$F$4,0,10*ROW('Water Data'!F52))),'Data Summary'!BY58="Yes"),100-OFFSET('Water Data'!$F$4,0,10*ROW('Water Data'!F52)),NA())</f>
        <v>#N/A</v>
      </c>
      <c r="K58" s="88" t="e">
        <f ca="true">+IF(AND(ISNUMBER(OFFSET('Water Data'!$F$6,0,10*ROW('Water Data'!F52))),'Data Summary'!BZ58="Yes"),OFFSET('Water Data'!$F$6,0,10*ROW('Water Data'!F52)),NA())</f>
        <v>#N/A</v>
      </c>
      <c r="L58" s="88" t="e">
        <f ca="true">+IF(AND(ISNUMBER(OFFSET('Water Data'!$F$9,0,10*ROW('Water Data'!F52))),'Data Summary'!CA58="Yes"),OFFSET('Water Data'!$F$9,0,10*ROW('Water Data'!F52)),NA())</f>
        <v>#N/A</v>
      </c>
      <c r="M58" s="88" t="e">
        <f ca="true">+IF(AND(ISNUMBER(OFFSET('Water Data'!$G$4,0,10*ROW('Water Data'!G52))),'Data Summary'!CB58="Yes"),100-OFFSET('Water Data'!$G$4,0,10*ROW('Water Data'!G52)),NA())</f>
        <v>#N/A</v>
      </c>
      <c r="N58" s="88" t="e">
        <f ca="true">+IF(AND(ISNUMBER(OFFSET('Water Data'!$G$6,0,10*ROW('Water Data'!G52))),'Data Summary'!CC58="Yes"),OFFSET('Water Data'!$G$6,0,10*ROW('Water Data'!G52)),NA())</f>
        <v>#N/A</v>
      </c>
      <c r="O58" s="88" t="e">
        <f ca="true">+IF(AND(ISNUMBER(OFFSET('Water Data'!$G$9,0,10*ROW('Water Data'!G52))),'Data Summary'!CD58="Yes"),OFFSET('Water Data'!$G$9,0,10*ROW('Water Data'!G52)),NA())</f>
        <v>#N/A</v>
      </c>
      <c r="P58" s="88" t="e">
        <f ca="true">+IF(AND(ISNUMBER(OFFSET('Water Data'!$H$4,0,10*ROW('Water Data'!H52))),'Data Summary'!CE58="Yes"),100-OFFSET('Water Data'!$H$4,0,10*ROW('Water Data'!H52)),NA())</f>
        <v>#N/A</v>
      </c>
      <c r="Q58" s="88" t="e">
        <f ca="true">+IF(AND(ISNUMBER(OFFSET('Water Data'!$H$6,0,10*ROW('Water Data'!H52))),'Data Summary'!CF58="Yes"),OFFSET('Water Data'!$H$6,0,10*ROW('Water Data'!H52)),NA())</f>
        <v>#N/A</v>
      </c>
      <c r="R58" s="88" t="e">
        <f ca="true">+IF(AND(ISNUMBER(OFFSET('Water Data'!$H$9,0,10*ROW('Water Data'!H52))),'Data Summary'!CG58="Yes"),OFFSET('Water Data'!$H$9,0,10*ROW('Water Data'!H52)),NA())</f>
        <v>#N/A</v>
      </c>
      <c r="S58" s="88" t="e">
        <f ca="true">+IF(AND(ISNUMBER(OFFSET('Water Data'!$I$4,0,10*ROW('Water Data'!I52))),'Data Summary'!CH58="Yes"),100-OFFSET('Water Data'!$I$4,0,10*ROW('Water Data'!I52)),NA())</f>
        <v>#N/A</v>
      </c>
      <c r="T58" s="88" t="e">
        <f ca="true">+IF(AND(ISNUMBER(OFFSET('Water Data'!$I$6,0,10*ROW('Water Data'!I52))),'Data Summary'!CI58="Yes"),OFFSET('Water Data'!$I$6,0,10*ROW('Water Data'!I52)),NA())</f>
        <v>#N/A</v>
      </c>
      <c r="U58" s="88" t="e">
        <f ca="true">+IF(AND(ISNUMBER(OFFSET('Water Data'!$I$9,0,10*ROW('Water Data'!I52))),'Data Summary'!CJ58="Yes"),OFFSET('Water Data'!$I$9,0,10*ROW('Water Data'!I52)),NA())</f>
        <v>#N/A</v>
      </c>
      <c r="V58" s="89" t="e">
        <f ca="true">+IF(AND(ISNUMBER(OFFSET('Sanitation Data'!$D$4,0,10*ROW('Sanitation Data'!D52))),'Data Summary'!CK58="Yes"),100-OFFSET('Sanitation Data'!$D$4,0,10*ROW('Sanitation Data'!D52)),NA())</f>
        <v>#N/A</v>
      </c>
      <c r="W58" s="89" t="e">
        <f ca="true">+IF(AND(ISNUMBER(OFFSET('Sanitation Data'!$D$6,0,10*ROW('Sanitation Data'!D52))),'Data Summary'!CL58="Yes"),OFFSET('Sanitation Data'!$D$6,0,10*ROW('Sanitation Data'!D52)),NA())</f>
        <v>#N/A</v>
      </c>
      <c r="X58" s="89" t="e">
        <f ca="true">+IF(AND(ISNUMBER(OFFSET('Sanitation Data'!$D$10,0,10*ROW('Sanitation Data'!D52))),'Data Summary'!CM58="Yes"),OFFSET('Sanitation Data'!$D$10,0,10*ROW('Sanitation Data'!D52)),NA())</f>
        <v>#N/A</v>
      </c>
      <c r="Y58" s="89" t="e">
        <f ca="true">+IF(AND(ISNUMBER(OFFSET('Sanitation Data'!$D$11,0,10*ROW('Sanitation Data'!D52))),'Data Summary'!CN58="Yes"),OFFSET('Sanitation Data'!$D$11,0,10*ROW('Sanitation Data'!D52)),NA())</f>
        <v>#N/A</v>
      </c>
      <c r="Z58" s="89" t="e">
        <f ca="true">+IF(AND(ISNUMBER(OFFSET('Sanitation Data'!$D$12,0,10*ROW('Sanitation Data'!D52))),'Data Summary'!CO58="Yes"),OFFSET('Sanitation Data'!$D$12,0,10*ROW('Sanitation Data'!D52)),NA())</f>
        <v>#N/A</v>
      </c>
      <c r="AA58" s="89" t="e">
        <f ca="true">+IF(AND(ISNUMBER(OFFSET('Sanitation Data'!$E$4,0,10*ROW('Sanitation Data'!E52))),'Data Summary'!CP58="Yes"),100-OFFSET('Sanitation Data'!$E$4,0,10*ROW('Sanitation Data'!E52)),NA())</f>
        <v>#N/A</v>
      </c>
      <c r="AB58" s="89" t="e">
        <f ca="true">+IF(AND(ISNUMBER(OFFSET('Sanitation Data'!$E$6,0,10*ROW('Sanitation Data'!E52))),'Data Summary'!CQ58="Yes"),OFFSET('Sanitation Data'!$E$6,0,10*ROW('Sanitation Data'!E52)),NA())</f>
        <v>#N/A</v>
      </c>
      <c r="AC58" s="89" t="e">
        <f ca="true">+IF(AND(ISNUMBER(OFFSET('Sanitation Data'!$E$10,0,10*ROW('Sanitation Data'!E52))),'Data Summary'!CR58="Yes"),OFFSET('Sanitation Data'!$E$10,0,10*ROW('Sanitation Data'!E52)),NA())</f>
        <v>#N/A</v>
      </c>
      <c r="AD58" s="89" t="e">
        <f ca="true">+IF(AND(ISNUMBER(OFFSET('Sanitation Data'!$E$11,0,10*ROW('Sanitation Data'!E52))),'Data Summary'!CS58="Yes"),OFFSET('Sanitation Data'!$E$11,0,10*ROW('Sanitation Data'!E52)),NA())</f>
        <v>#N/A</v>
      </c>
      <c r="AE58" s="89" t="e">
        <f ca="true">+IF(AND(ISNUMBER(OFFSET('Sanitation Data'!$E$12,0,10*ROW('Sanitation Data'!E52))),'Data Summary'!CT58="Yes"),OFFSET('Sanitation Data'!$E$12,0,10*ROW('Sanitation Data'!E52)),NA())</f>
        <v>#N/A</v>
      </c>
      <c r="AF58" s="89" t="e">
        <f ca="true">+IF(AND(ISNUMBER(OFFSET('Sanitation Data'!$F$4,0,10*ROW('Sanitation Data'!F52))),'Data Summary'!CU58="Yes"),100-OFFSET('Sanitation Data'!$F$4,0,10*ROW('Sanitation Data'!F52)),NA())</f>
        <v>#N/A</v>
      </c>
      <c r="AG58" s="89" t="e">
        <f ca="true">+IF(AND(ISNUMBER(OFFSET('Sanitation Data'!$F$6,0,10*ROW('Sanitation Data'!F52))),'Data Summary'!CV58="Yes"),OFFSET('Sanitation Data'!$F$6,0,10*ROW('Sanitation Data'!F52)),NA())</f>
        <v>#N/A</v>
      </c>
      <c r="AH58" s="89" t="e">
        <f ca="true">+IF(AND(ISNUMBER(OFFSET('Sanitation Data'!$F$10,0,10*ROW('Sanitation Data'!F52))),'Data Summary'!CW58="Yes"),OFFSET('Sanitation Data'!$F$10,0,10*ROW('Sanitation Data'!F52)),NA())</f>
        <v>#N/A</v>
      </c>
      <c r="AI58" s="89" t="e">
        <f ca="true">+IF(AND(ISNUMBER(OFFSET('Sanitation Data'!$F$11,0,10*ROW('Sanitation Data'!F52))),'Data Summary'!CX58="Yes"),OFFSET('Sanitation Data'!$F$11,0,10*ROW('Sanitation Data'!F52)),NA())</f>
        <v>#N/A</v>
      </c>
      <c r="AJ58" s="89" t="e">
        <f ca="true">+IF(AND(ISNUMBER(OFFSET('Sanitation Data'!$F$12,0,10*ROW('Sanitation Data'!F52))),'Data Summary'!CY58="Yes"),OFFSET('Sanitation Data'!$F$12,0,10*ROW('Sanitation Data'!F52)),NA())</f>
        <v>#N/A</v>
      </c>
      <c r="AK58" s="89" t="e">
        <f ca="true">+IF(AND(ISNUMBER(OFFSET('Sanitation Data'!$G$4,0,10*ROW('Sanitation Data'!G52))),'Data Summary'!CZ58="Yes"),100-OFFSET('Sanitation Data'!$G$4,0,10*ROW('Sanitation Data'!G52)),NA())</f>
        <v>#N/A</v>
      </c>
      <c r="AL58" s="89" t="e">
        <f ca="true">+IF(AND(ISNUMBER(OFFSET('Sanitation Data'!$G$6,0,10*ROW('Sanitation Data'!G52))),'Data Summary'!DA58="Yes"),OFFSET('Sanitation Data'!$G$6,0,10*ROW('Sanitation Data'!G52)),NA())</f>
        <v>#N/A</v>
      </c>
      <c r="AM58" s="89" t="e">
        <f ca="true">+IF(AND(ISNUMBER(OFFSET('Sanitation Data'!$G$10,0,10*ROW('Sanitation Data'!G52))),'Data Summary'!DB58="Yes"),OFFSET('Sanitation Data'!$G$10,0,10*ROW('Sanitation Data'!G52)),NA())</f>
        <v>#N/A</v>
      </c>
      <c r="AN58" s="89" t="e">
        <f ca="true">+IF(AND(ISNUMBER(OFFSET('Sanitation Data'!$G$11,0,10*ROW('Sanitation Data'!G52))),'Data Summary'!DC58="Yes"),OFFSET('Sanitation Data'!$G$11,0,10*ROW('Sanitation Data'!G52)),NA())</f>
        <v>#N/A</v>
      </c>
      <c r="AO58" s="89" t="e">
        <f ca="true">+IF(AND(ISNUMBER(OFFSET('Sanitation Data'!$G$12,0,10*ROW('Sanitation Data'!G52))),'Data Summary'!DD58="Yes"),OFFSET('Sanitation Data'!$G$12,0,10*ROW('Sanitation Data'!G52)),NA())</f>
        <v>#N/A</v>
      </c>
      <c r="AP58" s="89" t="e">
        <f ca="true">+IF(AND(ISNUMBER(OFFSET('Sanitation Data'!$H$4,0,10*ROW('Sanitation Data'!H52))),'Data Summary'!DE58="Yes"),100-OFFSET('Sanitation Data'!$H$4,0,10*ROW('Sanitation Data'!H52)),NA())</f>
        <v>#N/A</v>
      </c>
      <c r="AQ58" s="89" t="e">
        <f ca="true">+IF(AND(ISNUMBER(OFFSET('Sanitation Data'!$H$6,0,10*ROW('Sanitation Data'!H52))),'Data Summary'!DF58="Yes"),OFFSET('Sanitation Data'!$H$6,0,10*ROW('Sanitation Data'!H52)),NA())</f>
        <v>#N/A</v>
      </c>
      <c r="AR58" s="89" t="e">
        <f ca="true">+IF(AND(ISNUMBER(OFFSET('Sanitation Data'!$H$10,0,10*ROW('Sanitation Data'!H52))),'Data Summary'!DG58="Yes"),OFFSET('Sanitation Data'!$H$10,0,10*ROW('Sanitation Data'!H52)),NA())</f>
        <v>#N/A</v>
      </c>
      <c r="AS58" s="89" t="e">
        <f ca="true">+IF(AND(ISNUMBER(OFFSET('Sanitation Data'!$H$11,0,10*ROW('Sanitation Data'!H52))),'Data Summary'!DH58="Yes"),OFFSET('Sanitation Data'!$H$11,0,10*ROW('Sanitation Data'!H52)),NA())</f>
        <v>#N/A</v>
      </c>
      <c r="AT58" s="89" t="e">
        <f ca="true">+IF(AND(ISNUMBER(OFFSET('Sanitation Data'!$H$12,0,10*ROW('Sanitation Data'!H52))),'Data Summary'!DI58="Yes"),OFFSET('Sanitation Data'!$H$12,0,10*ROW('Sanitation Data'!H52)),NA())</f>
        <v>#N/A</v>
      </c>
      <c r="AU58" s="89" t="e">
        <f ca="true">+IF(AND(ISNUMBER(OFFSET('Sanitation Data'!$I$4,0,10*ROW('Sanitation Data'!I52))),'Data Summary'!DJ58="Yes"),100-OFFSET('Sanitation Data'!$I$4,0,10*ROW('Sanitation Data'!I52)),NA())</f>
        <v>#N/A</v>
      </c>
      <c r="AV58" s="89" t="e">
        <f ca="true">+IF(AND(ISNUMBER(OFFSET('Sanitation Data'!$I$6,0,10*ROW('Sanitation Data'!I52))),'Data Summary'!DK58="Yes"),OFFSET('Sanitation Data'!$I$6,0,10*ROW('Sanitation Data'!I52)),NA())</f>
        <v>#N/A</v>
      </c>
      <c r="AW58" s="89" t="e">
        <f ca="true">+IF(AND(ISNUMBER(OFFSET('Sanitation Data'!$I$10,0,10*ROW('Sanitation Data'!I52))),'Data Summary'!DL58="Yes"),OFFSET('Sanitation Data'!$I$10,0,10*ROW('Sanitation Data'!I52)),NA())</f>
        <v>#N/A</v>
      </c>
      <c r="AX58" s="89" t="e">
        <f ca="true">+IF(AND(ISNUMBER(OFFSET('Sanitation Data'!$I$11,0,10*ROW('Sanitation Data'!I52))),'Data Summary'!DM58="Yes"),OFFSET('Sanitation Data'!$I$11,0,10*ROW('Sanitation Data'!I52)),NA())</f>
        <v>#N/A</v>
      </c>
      <c r="AY58" s="89" t="e">
        <f ca="true">+IF(AND(ISNUMBER(OFFSET('Sanitation Data'!$I$12,0,10*ROW('Sanitation Data'!I52))),'Data Summary'!DN58="Yes"),OFFSET('Sanitation Data'!$I$12,0,10*ROW('Sanitation Data'!I52)),NA())</f>
        <v>#N/A</v>
      </c>
      <c r="AZ58" s="90" t="e">
        <f ca="true">+IF(AND(ISNUMBER(OFFSET('Hygiene Data'!$D$5,0,10*ROW('Hygiene Data'!D52))),'Data Summary'!DO58="Yes"),OFFSET('Hygiene Data'!$D$5,0,10*ROW('Hygiene Data'!D52)),NA())</f>
        <v>#N/A</v>
      </c>
      <c r="BA58" s="90" t="e">
        <f ca="true">+IF(AND(ISNUMBER(OFFSET('Hygiene Data'!$D$7,0,10*ROW('Hygiene Data'!D52))),'Data Summary'!DP58="Yes"),OFFSET('Hygiene Data'!$D$7,0,10*ROW('Hygiene Data'!D52)),NA())</f>
        <v>#N/A</v>
      </c>
      <c r="BB58" s="90" t="e">
        <f ca="true">+IF(AND(ISNUMBER(OFFSET('Hygiene Data'!$D$9,0,10*ROW('Hygiene Data'!D52))),'Data Summary'!DQ58="Yes"),OFFSET('Hygiene Data'!$D$9,0,10*ROW('Hygiene Data'!D52)),NA())</f>
        <v>#N/A</v>
      </c>
      <c r="BC58" s="90" t="e">
        <f ca="true">+IF(AND(ISNUMBER(OFFSET('Hygiene Data'!$E$5,0,10*ROW('Hygiene Data'!E52))),'Data Summary'!DR58="Yes"),OFFSET('Hygiene Data'!$E$5,0,10*ROW('Hygiene Data'!E52)),NA())</f>
        <v>#N/A</v>
      </c>
      <c r="BD58" s="90" t="e">
        <f ca="true">+IF(AND(ISNUMBER(OFFSET('Hygiene Data'!$E$7,0,10*ROW('Hygiene Data'!E52))),'Data Summary'!DS58="Yes"),OFFSET('Hygiene Data'!$E$7,0,10*ROW('Hygiene Data'!E52)),NA())</f>
        <v>#N/A</v>
      </c>
      <c r="BE58" s="90" t="e">
        <f ca="true">+IF(AND(ISNUMBER(OFFSET('Hygiene Data'!$E$9,0,10*ROW('Hygiene Data'!E52))),'Data Summary'!DT58="Yes"),OFFSET('Hygiene Data'!$E$9,0,10*ROW('Hygiene Data'!E52)),NA())</f>
        <v>#N/A</v>
      </c>
      <c r="BF58" s="90" t="e">
        <f ca="true">+IF(AND(ISNUMBER(OFFSET('Hygiene Data'!$F$5,0,10*ROW('Hygiene Data'!F52))),'Data Summary'!DU58="Yes"),OFFSET('Hygiene Data'!$F$5,0,10*ROW('Hygiene Data'!F52)),NA())</f>
        <v>#N/A</v>
      </c>
      <c r="BG58" s="90" t="e">
        <f ca="true">+IF(AND(ISNUMBER(OFFSET('Hygiene Data'!$F$7,0,10*ROW('Hygiene Data'!F52))),'Data Summary'!DV58="Yes"),OFFSET('Hygiene Data'!$F$7,0,10*ROW('Hygiene Data'!F52)),NA())</f>
        <v>#N/A</v>
      </c>
      <c r="BH58" s="90" t="e">
        <f ca="true">+IF(AND(ISNUMBER(OFFSET('Hygiene Data'!$F$9,0,10*ROW('Hygiene Data'!F52))),'Data Summary'!DW58="Yes"),OFFSET('Hygiene Data'!$F$9,0,10*ROW('Hygiene Data'!F52)),NA())</f>
        <v>#N/A</v>
      </c>
      <c r="BI58" s="90" t="e">
        <f ca="true">+IF(AND(ISNUMBER(OFFSET('Hygiene Data'!$G$5,0,10*ROW('Hygiene Data'!G52))),'Data Summary'!DX58="Yes"),OFFSET('Hygiene Data'!$G$5,0,10*ROW('Hygiene Data'!G52)),NA())</f>
        <v>#N/A</v>
      </c>
      <c r="BJ58" s="90" t="e">
        <f ca="true">+IF(AND(ISNUMBER(OFFSET('Hygiene Data'!$G$7,0,10*ROW('Hygiene Data'!G52))),'Data Summary'!DY58="Yes"),OFFSET('Hygiene Data'!$G$7,0,10*ROW('Hygiene Data'!G52)),NA())</f>
        <v>#N/A</v>
      </c>
      <c r="BK58" s="90" t="e">
        <f ca="true">+IF(AND(ISNUMBER(OFFSET('Hygiene Data'!$G$9,0,10*ROW('Hygiene Data'!G52))),'Data Summary'!DZ58="Yes"),OFFSET('Hygiene Data'!$G$9,0,10*ROW('Hygiene Data'!G52)),NA())</f>
        <v>#N/A</v>
      </c>
      <c r="BL58" s="90" t="e">
        <f ca="true">+IF(AND(ISNUMBER(OFFSET('Hygiene Data'!$H$5,0,10*ROW('Hygiene Data'!H52))),'Data Summary'!EA58="Yes"),OFFSET('Hygiene Data'!$H$5,0,10*ROW('Hygiene Data'!H52)),NA())</f>
        <v>#N/A</v>
      </c>
      <c r="BM58" s="90" t="e">
        <f ca="true">+IF(AND(ISNUMBER(OFFSET('Hygiene Data'!$H$7,0,10*ROW('Hygiene Data'!H52))),'Data Summary'!EB58="Yes"),OFFSET('Hygiene Data'!$H$7,0,10*ROW('Hygiene Data'!H52)),NA())</f>
        <v>#N/A</v>
      </c>
      <c r="BN58" s="90" t="e">
        <f ca="true">+IF(AND(ISNUMBER(OFFSET('Hygiene Data'!$H$9,0,10*ROW('Hygiene Data'!H52))),'Data Summary'!EC58="Yes"),OFFSET('Hygiene Data'!$H$9,0,10*ROW('Hygiene Data'!H52)),NA())</f>
        <v>#N/A</v>
      </c>
      <c r="BO58" s="90" t="e">
        <f ca="true">+IF(AND(ISNUMBER(OFFSET('Hygiene Data'!$I$5,0,10*ROW('Hygiene Data'!I52))),'Data Summary'!ED58="Yes"),OFFSET('Hygiene Data'!$I$5,0,10*ROW('Hygiene Data'!I52)),NA())</f>
        <v>#N/A</v>
      </c>
      <c r="BP58" s="90" t="e">
        <f ca="true">+IF(AND(ISNUMBER(OFFSET('Hygiene Data'!$I$7,0,10*ROW('Hygiene Data'!I52))),'Data Summary'!EE58="Yes"),OFFSET('Hygiene Data'!$I$7,0,10*ROW('Hygiene Data'!I52)),NA())</f>
        <v>#N/A</v>
      </c>
      <c r="BQ58" s="90" t="e">
        <f ca="true">+IF(AND(ISNUMBER(OFFSET('Hygiene Data'!$I$9,0,10*ROW('Hygiene Data'!I52))),'Data Summary'!EF58="Yes"),OFFSET('Hygiene Data'!$I$9,0,10*ROW('Hygiene Data'!I52)),NA())</f>
        <v>#N/A</v>
      </c>
    </row>
    <row xmlns:x14ac="http://schemas.microsoft.com/office/spreadsheetml/2009/9/ac" r="59" x14ac:dyDescent="0.2">
      <c r="A59" s="324" t="e">
        <f ca="true">+RIGHT('Data Summary'!A59,LEN('Data Summary'!A59)-9)</f>
        <v>#VALUE!</v>
      </c>
      <c r="B59" s="32" t="str">
        <f ca="true">+IF(ISTEXT('Data Summary'!B59),'Data Summary'!B59,"")</f>
        <v/>
      </c>
      <c r="C59" s="323" t="e">
        <f ca="true">+VALUE('Data Summary'!C59)</f>
        <v>#VALUE!</v>
      </c>
      <c r="D59" s="88" t="e">
        <f ca="true">+IF(AND(ISNUMBER(OFFSET('Water Data'!$D$4,0,10*ROW('Water Data'!D53))),'Data Summary'!BS59="Yes"),100-OFFSET('Water Data'!$D$4,0,10*ROW('Water Data'!D53)),NA())</f>
        <v>#N/A</v>
      </c>
      <c r="E59" s="88" t="e">
        <f ca="true">+IF(AND(ISNUMBER(OFFSET('Water Data'!$D$6,0,10*ROW('Water Data'!D53))),'Data Summary'!BT59="Yes"),OFFSET('Water Data'!$D$6,0,10*ROW('Water Data'!D53)),NA())</f>
        <v>#N/A</v>
      </c>
      <c r="F59" s="88" t="e">
        <f ca="true">+IF(AND(ISNUMBER(OFFSET('Water Data'!$D$9,0,10*ROW('Water Data'!D53))),'Data Summary'!BU59="Yes"),OFFSET('Water Data'!$D$9,0,10*ROW('Water Data'!D53)),NA())</f>
        <v>#N/A</v>
      </c>
      <c r="G59" s="88" t="e">
        <f ca="true">+IF(AND(ISNUMBER(OFFSET('Water Data'!$E$4,0,10*ROW('Water Data'!E53))),'Data Summary'!BV59="Yes"),100-OFFSET('Water Data'!$E$4,0,10*ROW('Water Data'!E53)),NA())</f>
        <v>#N/A</v>
      </c>
      <c r="H59" s="88" t="e">
        <f ca="true">+IF(AND(ISNUMBER(OFFSET('Water Data'!$E$6,0,10*ROW('Water Data'!E53))),'Data Summary'!BW59="Yes"),OFFSET('Water Data'!$E$6,0,10*ROW('Water Data'!E53)),NA())</f>
        <v>#N/A</v>
      </c>
      <c r="I59" s="88" t="e">
        <f ca="true">+IF(AND(ISNUMBER(OFFSET('Water Data'!$E$9,0,10*ROW('Water Data'!E53))),'Data Summary'!BX59="Yes"),OFFSET('Water Data'!$E$9,0,10*ROW('Water Data'!E53)),NA())</f>
        <v>#N/A</v>
      </c>
      <c r="J59" s="88" t="e">
        <f ca="true">+IF(AND(ISNUMBER(OFFSET('Water Data'!$F$4,0,10*ROW('Water Data'!F53))),'Data Summary'!BY59="Yes"),100-OFFSET('Water Data'!$F$4,0,10*ROW('Water Data'!F53)),NA())</f>
        <v>#N/A</v>
      </c>
      <c r="K59" s="88" t="e">
        <f ca="true">+IF(AND(ISNUMBER(OFFSET('Water Data'!$F$6,0,10*ROW('Water Data'!F53))),'Data Summary'!BZ59="Yes"),OFFSET('Water Data'!$F$6,0,10*ROW('Water Data'!F53)),NA())</f>
        <v>#N/A</v>
      </c>
      <c r="L59" s="88" t="e">
        <f ca="true">+IF(AND(ISNUMBER(OFFSET('Water Data'!$F$9,0,10*ROW('Water Data'!F53))),'Data Summary'!CA59="Yes"),OFFSET('Water Data'!$F$9,0,10*ROW('Water Data'!F53)),NA())</f>
        <v>#N/A</v>
      </c>
      <c r="M59" s="88" t="e">
        <f ca="true">+IF(AND(ISNUMBER(OFFSET('Water Data'!$G$4,0,10*ROW('Water Data'!G53))),'Data Summary'!CB59="Yes"),100-OFFSET('Water Data'!$G$4,0,10*ROW('Water Data'!G53)),NA())</f>
        <v>#N/A</v>
      </c>
      <c r="N59" s="88" t="e">
        <f ca="true">+IF(AND(ISNUMBER(OFFSET('Water Data'!$G$6,0,10*ROW('Water Data'!G53))),'Data Summary'!CC59="Yes"),OFFSET('Water Data'!$G$6,0,10*ROW('Water Data'!G53)),NA())</f>
        <v>#N/A</v>
      </c>
      <c r="O59" s="88" t="e">
        <f ca="true">+IF(AND(ISNUMBER(OFFSET('Water Data'!$G$9,0,10*ROW('Water Data'!G53))),'Data Summary'!CD59="Yes"),OFFSET('Water Data'!$G$9,0,10*ROW('Water Data'!G53)),NA())</f>
        <v>#N/A</v>
      </c>
      <c r="P59" s="88" t="e">
        <f ca="true">+IF(AND(ISNUMBER(OFFSET('Water Data'!$H$4,0,10*ROW('Water Data'!H53))),'Data Summary'!CE59="Yes"),100-OFFSET('Water Data'!$H$4,0,10*ROW('Water Data'!H53)),NA())</f>
        <v>#N/A</v>
      </c>
      <c r="Q59" s="88" t="e">
        <f ca="true">+IF(AND(ISNUMBER(OFFSET('Water Data'!$H$6,0,10*ROW('Water Data'!H53))),'Data Summary'!CF59="Yes"),OFFSET('Water Data'!$H$6,0,10*ROW('Water Data'!H53)),NA())</f>
        <v>#N/A</v>
      </c>
      <c r="R59" s="88" t="e">
        <f ca="true">+IF(AND(ISNUMBER(OFFSET('Water Data'!$H$9,0,10*ROW('Water Data'!H53))),'Data Summary'!CG59="Yes"),OFFSET('Water Data'!$H$9,0,10*ROW('Water Data'!H53)),NA())</f>
        <v>#N/A</v>
      </c>
      <c r="S59" s="88" t="e">
        <f ca="true">+IF(AND(ISNUMBER(OFFSET('Water Data'!$I$4,0,10*ROW('Water Data'!I53))),'Data Summary'!CH59="Yes"),100-OFFSET('Water Data'!$I$4,0,10*ROW('Water Data'!I53)),NA())</f>
        <v>#N/A</v>
      </c>
      <c r="T59" s="88" t="e">
        <f ca="true">+IF(AND(ISNUMBER(OFFSET('Water Data'!$I$6,0,10*ROW('Water Data'!I53))),'Data Summary'!CI59="Yes"),OFFSET('Water Data'!$I$6,0,10*ROW('Water Data'!I53)),NA())</f>
        <v>#N/A</v>
      </c>
      <c r="U59" s="88" t="e">
        <f ca="true">+IF(AND(ISNUMBER(OFFSET('Water Data'!$I$9,0,10*ROW('Water Data'!I53))),'Data Summary'!CJ59="Yes"),OFFSET('Water Data'!$I$9,0,10*ROW('Water Data'!I53)),NA())</f>
        <v>#N/A</v>
      </c>
      <c r="V59" s="89" t="e">
        <f ca="true">+IF(AND(ISNUMBER(OFFSET('Sanitation Data'!$D$4,0,10*ROW('Sanitation Data'!D53))),'Data Summary'!CK59="Yes"),100-OFFSET('Sanitation Data'!$D$4,0,10*ROW('Sanitation Data'!D53)),NA())</f>
        <v>#N/A</v>
      </c>
      <c r="W59" s="89" t="e">
        <f ca="true">+IF(AND(ISNUMBER(OFFSET('Sanitation Data'!$D$6,0,10*ROW('Sanitation Data'!D53))),'Data Summary'!CL59="Yes"),OFFSET('Sanitation Data'!$D$6,0,10*ROW('Sanitation Data'!D53)),NA())</f>
        <v>#N/A</v>
      </c>
      <c r="X59" s="89" t="e">
        <f ca="true">+IF(AND(ISNUMBER(OFFSET('Sanitation Data'!$D$10,0,10*ROW('Sanitation Data'!D53))),'Data Summary'!CM59="Yes"),OFFSET('Sanitation Data'!$D$10,0,10*ROW('Sanitation Data'!D53)),NA())</f>
        <v>#N/A</v>
      </c>
      <c r="Y59" s="89" t="e">
        <f ca="true">+IF(AND(ISNUMBER(OFFSET('Sanitation Data'!$D$11,0,10*ROW('Sanitation Data'!D53))),'Data Summary'!CN59="Yes"),OFFSET('Sanitation Data'!$D$11,0,10*ROW('Sanitation Data'!D53)),NA())</f>
        <v>#N/A</v>
      </c>
      <c r="Z59" s="89" t="e">
        <f ca="true">+IF(AND(ISNUMBER(OFFSET('Sanitation Data'!$D$12,0,10*ROW('Sanitation Data'!D53))),'Data Summary'!CO59="Yes"),OFFSET('Sanitation Data'!$D$12,0,10*ROW('Sanitation Data'!D53)),NA())</f>
        <v>#N/A</v>
      </c>
      <c r="AA59" s="89" t="e">
        <f ca="true">+IF(AND(ISNUMBER(OFFSET('Sanitation Data'!$E$4,0,10*ROW('Sanitation Data'!E53))),'Data Summary'!CP59="Yes"),100-OFFSET('Sanitation Data'!$E$4,0,10*ROW('Sanitation Data'!E53)),NA())</f>
        <v>#N/A</v>
      </c>
      <c r="AB59" s="89" t="e">
        <f ca="true">+IF(AND(ISNUMBER(OFFSET('Sanitation Data'!$E$6,0,10*ROW('Sanitation Data'!E53))),'Data Summary'!CQ59="Yes"),OFFSET('Sanitation Data'!$E$6,0,10*ROW('Sanitation Data'!E53)),NA())</f>
        <v>#N/A</v>
      </c>
      <c r="AC59" s="89" t="e">
        <f ca="true">+IF(AND(ISNUMBER(OFFSET('Sanitation Data'!$E$10,0,10*ROW('Sanitation Data'!E53))),'Data Summary'!CR59="Yes"),OFFSET('Sanitation Data'!$E$10,0,10*ROW('Sanitation Data'!E53)),NA())</f>
        <v>#N/A</v>
      </c>
      <c r="AD59" s="89" t="e">
        <f ca="true">+IF(AND(ISNUMBER(OFFSET('Sanitation Data'!$E$11,0,10*ROW('Sanitation Data'!E53))),'Data Summary'!CS59="Yes"),OFFSET('Sanitation Data'!$E$11,0,10*ROW('Sanitation Data'!E53)),NA())</f>
        <v>#N/A</v>
      </c>
      <c r="AE59" s="89" t="e">
        <f ca="true">+IF(AND(ISNUMBER(OFFSET('Sanitation Data'!$E$12,0,10*ROW('Sanitation Data'!E53))),'Data Summary'!CT59="Yes"),OFFSET('Sanitation Data'!$E$12,0,10*ROW('Sanitation Data'!E53)),NA())</f>
        <v>#N/A</v>
      </c>
      <c r="AF59" s="89" t="e">
        <f ca="true">+IF(AND(ISNUMBER(OFFSET('Sanitation Data'!$F$4,0,10*ROW('Sanitation Data'!F53))),'Data Summary'!CU59="Yes"),100-OFFSET('Sanitation Data'!$F$4,0,10*ROW('Sanitation Data'!F53)),NA())</f>
        <v>#N/A</v>
      </c>
      <c r="AG59" s="89" t="e">
        <f ca="true">+IF(AND(ISNUMBER(OFFSET('Sanitation Data'!$F$6,0,10*ROW('Sanitation Data'!F53))),'Data Summary'!CV59="Yes"),OFFSET('Sanitation Data'!$F$6,0,10*ROW('Sanitation Data'!F53)),NA())</f>
        <v>#N/A</v>
      </c>
      <c r="AH59" s="89" t="e">
        <f ca="true">+IF(AND(ISNUMBER(OFFSET('Sanitation Data'!$F$10,0,10*ROW('Sanitation Data'!F53))),'Data Summary'!CW59="Yes"),OFFSET('Sanitation Data'!$F$10,0,10*ROW('Sanitation Data'!F53)),NA())</f>
        <v>#N/A</v>
      </c>
      <c r="AI59" s="89" t="e">
        <f ca="true">+IF(AND(ISNUMBER(OFFSET('Sanitation Data'!$F$11,0,10*ROW('Sanitation Data'!F53))),'Data Summary'!CX59="Yes"),OFFSET('Sanitation Data'!$F$11,0,10*ROW('Sanitation Data'!F53)),NA())</f>
        <v>#N/A</v>
      </c>
      <c r="AJ59" s="89" t="e">
        <f ca="true">+IF(AND(ISNUMBER(OFFSET('Sanitation Data'!$F$12,0,10*ROW('Sanitation Data'!F53))),'Data Summary'!CY59="Yes"),OFFSET('Sanitation Data'!$F$12,0,10*ROW('Sanitation Data'!F53)),NA())</f>
        <v>#N/A</v>
      </c>
      <c r="AK59" s="89" t="e">
        <f ca="true">+IF(AND(ISNUMBER(OFFSET('Sanitation Data'!$G$4,0,10*ROW('Sanitation Data'!G53))),'Data Summary'!CZ59="Yes"),100-OFFSET('Sanitation Data'!$G$4,0,10*ROW('Sanitation Data'!G53)),NA())</f>
        <v>#N/A</v>
      </c>
      <c r="AL59" s="89" t="e">
        <f ca="true">+IF(AND(ISNUMBER(OFFSET('Sanitation Data'!$G$6,0,10*ROW('Sanitation Data'!G53))),'Data Summary'!DA59="Yes"),OFFSET('Sanitation Data'!$G$6,0,10*ROW('Sanitation Data'!G53)),NA())</f>
        <v>#N/A</v>
      </c>
      <c r="AM59" s="89" t="e">
        <f ca="true">+IF(AND(ISNUMBER(OFFSET('Sanitation Data'!$G$10,0,10*ROW('Sanitation Data'!G53))),'Data Summary'!DB59="Yes"),OFFSET('Sanitation Data'!$G$10,0,10*ROW('Sanitation Data'!G53)),NA())</f>
        <v>#N/A</v>
      </c>
      <c r="AN59" s="89" t="e">
        <f ca="true">+IF(AND(ISNUMBER(OFFSET('Sanitation Data'!$G$11,0,10*ROW('Sanitation Data'!G53))),'Data Summary'!DC59="Yes"),OFFSET('Sanitation Data'!$G$11,0,10*ROW('Sanitation Data'!G53)),NA())</f>
        <v>#N/A</v>
      </c>
      <c r="AO59" s="89" t="e">
        <f ca="true">+IF(AND(ISNUMBER(OFFSET('Sanitation Data'!$G$12,0,10*ROW('Sanitation Data'!G53))),'Data Summary'!DD59="Yes"),OFFSET('Sanitation Data'!$G$12,0,10*ROW('Sanitation Data'!G53)),NA())</f>
        <v>#N/A</v>
      </c>
      <c r="AP59" s="89" t="e">
        <f ca="true">+IF(AND(ISNUMBER(OFFSET('Sanitation Data'!$H$4,0,10*ROW('Sanitation Data'!H53))),'Data Summary'!DE59="Yes"),100-OFFSET('Sanitation Data'!$H$4,0,10*ROW('Sanitation Data'!H53)),NA())</f>
        <v>#N/A</v>
      </c>
      <c r="AQ59" s="89" t="e">
        <f ca="true">+IF(AND(ISNUMBER(OFFSET('Sanitation Data'!$H$6,0,10*ROW('Sanitation Data'!H53))),'Data Summary'!DF59="Yes"),OFFSET('Sanitation Data'!$H$6,0,10*ROW('Sanitation Data'!H53)),NA())</f>
        <v>#N/A</v>
      </c>
      <c r="AR59" s="89" t="e">
        <f ca="true">+IF(AND(ISNUMBER(OFFSET('Sanitation Data'!$H$10,0,10*ROW('Sanitation Data'!H53))),'Data Summary'!DG59="Yes"),OFFSET('Sanitation Data'!$H$10,0,10*ROW('Sanitation Data'!H53)),NA())</f>
        <v>#N/A</v>
      </c>
      <c r="AS59" s="89" t="e">
        <f ca="true">+IF(AND(ISNUMBER(OFFSET('Sanitation Data'!$H$11,0,10*ROW('Sanitation Data'!H53))),'Data Summary'!DH59="Yes"),OFFSET('Sanitation Data'!$H$11,0,10*ROW('Sanitation Data'!H53)),NA())</f>
        <v>#N/A</v>
      </c>
      <c r="AT59" s="89" t="e">
        <f ca="true">+IF(AND(ISNUMBER(OFFSET('Sanitation Data'!$H$12,0,10*ROW('Sanitation Data'!H53))),'Data Summary'!DI59="Yes"),OFFSET('Sanitation Data'!$H$12,0,10*ROW('Sanitation Data'!H53)),NA())</f>
        <v>#N/A</v>
      </c>
      <c r="AU59" s="89" t="e">
        <f ca="true">+IF(AND(ISNUMBER(OFFSET('Sanitation Data'!$I$4,0,10*ROW('Sanitation Data'!I53))),'Data Summary'!DJ59="Yes"),100-OFFSET('Sanitation Data'!$I$4,0,10*ROW('Sanitation Data'!I53)),NA())</f>
        <v>#N/A</v>
      </c>
      <c r="AV59" s="89" t="e">
        <f ca="true">+IF(AND(ISNUMBER(OFFSET('Sanitation Data'!$I$6,0,10*ROW('Sanitation Data'!I53))),'Data Summary'!DK59="Yes"),OFFSET('Sanitation Data'!$I$6,0,10*ROW('Sanitation Data'!I53)),NA())</f>
        <v>#N/A</v>
      </c>
      <c r="AW59" s="89" t="e">
        <f ca="true">+IF(AND(ISNUMBER(OFFSET('Sanitation Data'!$I$10,0,10*ROW('Sanitation Data'!I53))),'Data Summary'!DL59="Yes"),OFFSET('Sanitation Data'!$I$10,0,10*ROW('Sanitation Data'!I53)),NA())</f>
        <v>#N/A</v>
      </c>
      <c r="AX59" s="89" t="e">
        <f ca="true">+IF(AND(ISNUMBER(OFFSET('Sanitation Data'!$I$11,0,10*ROW('Sanitation Data'!I53))),'Data Summary'!DM59="Yes"),OFFSET('Sanitation Data'!$I$11,0,10*ROW('Sanitation Data'!I53)),NA())</f>
        <v>#N/A</v>
      </c>
      <c r="AY59" s="89" t="e">
        <f ca="true">+IF(AND(ISNUMBER(OFFSET('Sanitation Data'!$I$12,0,10*ROW('Sanitation Data'!I53))),'Data Summary'!DN59="Yes"),OFFSET('Sanitation Data'!$I$12,0,10*ROW('Sanitation Data'!I53)),NA())</f>
        <v>#N/A</v>
      </c>
      <c r="AZ59" s="90" t="e">
        <f ca="true">+IF(AND(ISNUMBER(OFFSET('Hygiene Data'!$D$5,0,10*ROW('Hygiene Data'!D53))),'Data Summary'!DO59="Yes"),OFFSET('Hygiene Data'!$D$5,0,10*ROW('Hygiene Data'!D53)),NA())</f>
        <v>#N/A</v>
      </c>
      <c r="BA59" s="90" t="e">
        <f ca="true">+IF(AND(ISNUMBER(OFFSET('Hygiene Data'!$D$7,0,10*ROW('Hygiene Data'!D53))),'Data Summary'!DP59="Yes"),OFFSET('Hygiene Data'!$D$7,0,10*ROW('Hygiene Data'!D53)),NA())</f>
        <v>#N/A</v>
      </c>
      <c r="BB59" s="90" t="e">
        <f ca="true">+IF(AND(ISNUMBER(OFFSET('Hygiene Data'!$D$9,0,10*ROW('Hygiene Data'!D53))),'Data Summary'!DQ59="Yes"),OFFSET('Hygiene Data'!$D$9,0,10*ROW('Hygiene Data'!D53)),NA())</f>
        <v>#N/A</v>
      </c>
      <c r="BC59" s="90" t="e">
        <f ca="true">+IF(AND(ISNUMBER(OFFSET('Hygiene Data'!$E$5,0,10*ROW('Hygiene Data'!E53))),'Data Summary'!DR59="Yes"),OFFSET('Hygiene Data'!$E$5,0,10*ROW('Hygiene Data'!E53)),NA())</f>
        <v>#N/A</v>
      </c>
      <c r="BD59" s="90" t="e">
        <f ca="true">+IF(AND(ISNUMBER(OFFSET('Hygiene Data'!$E$7,0,10*ROW('Hygiene Data'!E53))),'Data Summary'!DS59="Yes"),OFFSET('Hygiene Data'!$E$7,0,10*ROW('Hygiene Data'!E53)),NA())</f>
        <v>#N/A</v>
      </c>
      <c r="BE59" s="90" t="e">
        <f ca="true">+IF(AND(ISNUMBER(OFFSET('Hygiene Data'!$E$9,0,10*ROW('Hygiene Data'!E53))),'Data Summary'!DT59="Yes"),OFFSET('Hygiene Data'!$E$9,0,10*ROW('Hygiene Data'!E53)),NA())</f>
        <v>#N/A</v>
      </c>
      <c r="BF59" s="90" t="e">
        <f ca="true">+IF(AND(ISNUMBER(OFFSET('Hygiene Data'!$F$5,0,10*ROW('Hygiene Data'!F53))),'Data Summary'!DU59="Yes"),OFFSET('Hygiene Data'!$F$5,0,10*ROW('Hygiene Data'!F53)),NA())</f>
        <v>#N/A</v>
      </c>
      <c r="BG59" s="90" t="e">
        <f ca="true">+IF(AND(ISNUMBER(OFFSET('Hygiene Data'!$F$7,0,10*ROW('Hygiene Data'!F53))),'Data Summary'!DV59="Yes"),OFFSET('Hygiene Data'!$F$7,0,10*ROW('Hygiene Data'!F53)),NA())</f>
        <v>#N/A</v>
      </c>
      <c r="BH59" s="90" t="e">
        <f ca="true">+IF(AND(ISNUMBER(OFFSET('Hygiene Data'!$F$9,0,10*ROW('Hygiene Data'!F53))),'Data Summary'!DW59="Yes"),OFFSET('Hygiene Data'!$F$9,0,10*ROW('Hygiene Data'!F53)),NA())</f>
        <v>#N/A</v>
      </c>
      <c r="BI59" s="90" t="e">
        <f ca="true">+IF(AND(ISNUMBER(OFFSET('Hygiene Data'!$G$5,0,10*ROW('Hygiene Data'!G53))),'Data Summary'!DX59="Yes"),OFFSET('Hygiene Data'!$G$5,0,10*ROW('Hygiene Data'!G53)),NA())</f>
        <v>#N/A</v>
      </c>
      <c r="BJ59" s="90" t="e">
        <f ca="true">+IF(AND(ISNUMBER(OFFSET('Hygiene Data'!$G$7,0,10*ROW('Hygiene Data'!G53))),'Data Summary'!DY59="Yes"),OFFSET('Hygiene Data'!$G$7,0,10*ROW('Hygiene Data'!G53)),NA())</f>
        <v>#N/A</v>
      </c>
      <c r="BK59" s="90" t="e">
        <f ca="true">+IF(AND(ISNUMBER(OFFSET('Hygiene Data'!$G$9,0,10*ROW('Hygiene Data'!G53))),'Data Summary'!DZ59="Yes"),OFFSET('Hygiene Data'!$G$9,0,10*ROW('Hygiene Data'!G53)),NA())</f>
        <v>#N/A</v>
      </c>
      <c r="BL59" s="90" t="e">
        <f ca="true">+IF(AND(ISNUMBER(OFFSET('Hygiene Data'!$H$5,0,10*ROW('Hygiene Data'!H53))),'Data Summary'!EA59="Yes"),OFFSET('Hygiene Data'!$H$5,0,10*ROW('Hygiene Data'!H53)),NA())</f>
        <v>#N/A</v>
      </c>
      <c r="BM59" s="90" t="e">
        <f ca="true">+IF(AND(ISNUMBER(OFFSET('Hygiene Data'!$H$7,0,10*ROW('Hygiene Data'!H53))),'Data Summary'!EB59="Yes"),OFFSET('Hygiene Data'!$H$7,0,10*ROW('Hygiene Data'!H53)),NA())</f>
        <v>#N/A</v>
      </c>
      <c r="BN59" s="90" t="e">
        <f ca="true">+IF(AND(ISNUMBER(OFFSET('Hygiene Data'!$H$9,0,10*ROW('Hygiene Data'!H53))),'Data Summary'!EC59="Yes"),OFFSET('Hygiene Data'!$H$9,0,10*ROW('Hygiene Data'!H53)),NA())</f>
        <v>#N/A</v>
      </c>
      <c r="BO59" s="90" t="e">
        <f ca="true">+IF(AND(ISNUMBER(OFFSET('Hygiene Data'!$I$5,0,10*ROW('Hygiene Data'!I53))),'Data Summary'!ED59="Yes"),OFFSET('Hygiene Data'!$I$5,0,10*ROW('Hygiene Data'!I53)),NA())</f>
        <v>#N/A</v>
      </c>
      <c r="BP59" s="90" t="e">
        <f ca="true">+IF(AND(ISNUMBER(OFFSET('Hygiene Data'!$I$7,0,10*ROW('Hygiene Data'!I53))),'Data Summary'!EE59="Yes"),OFFSET('Hygiene Data'!$I$7,0,10*ROW('Hygiene Data'!I53)),NA())</f>
        <v>#N/A</v>
      </c>
      <c r="BQ59" s="90" t="e">
        <f ca="true">+IF(AND(ISNUMBER(OFFSET('Hygiene Data'!$I$9,0,10*ROW('Hygiene Data'!I53))),'Data Summary'!EF59="Yes"),OFFSET('Hygiene Data'!$I$9,0,10*ROW('Hygiene Data'!I53)),NA())</f>
        <v>#N/A</v>
      </c>
    </row>
    <row xmlns:x14ac="http://schemas.microsoft.com/office/spreadsheetml/2009/9/ac" r="60" x14ac:dyDescent="0.2">
      <c r="A60" s="324" t="e">
        <f ca="true">+RIGHT('Data Summary'!A60,LEN('Data Summary'!A60)-9)</f>
        <v>#VALUE!</v>
      </c>
      <c r="B60" s="32" t="str">
        <f ca="true">+IF(ISTEXT('Data Summary'!B60),'Data Summary'!B60,"")</f>
        <v/>
      </c>
      <c r="C60" s="323" t="e">
        <f ca="true">+VALUE('Data Summary'!C60)</f>
        <v>#VALUE!</v>
      </c>
      <c r="D60" s="88" t="e">
        <f ca="true">+IF(AND(ISNUMBER(OFFSET('Water Data'!$D$4,0,10*ROW('Water Data'!D54))),'Data Summary'!BS60="Yes"),100-OFFSET('Water Data'!$D$4,0,10*ROW('Water Data'!D54)),NA())</f>
        <v>#N/A</v>
      </c>
      <c r="E60" s="88" t="e">
        <f ca="true">+IF(AND(ISNUMBER(OFFSET('Water Data'!$D$6,0,10*ROW('Water Data'!D54))),'Data Summary'!BT60="Yes"),OFFSET('Water Data'!$D$6,0,10*ROW('Water Data'!D54)),NA())</f>
        <v>#N/A</v>
      </c>
      <c r="F60" s="88" t="e">
        <f ca="true">+IF(AND(ISNUMBER(OFFSET('Water Data'!$D$9,0,10*ROW('Water Data'!D54))),'Data Summary'!BU60="Yes"),OFFSET('Water Data'!$D$9,0,10*ROW('Water Data'!D54)),NA())</f>
        <v>#N/A</v>
      </c>
      <c r="G60" s="88" t="e">
        <f ca="true">+IF(AND(ISNUMBER(OFFSET('Water Data'!$E$4,0,10*ROW('Water Data'!E54))),'Data Summary'!BV60="Yes"),100-OFFSET('Water Data'!$E$4,0,10*ROW('Water Data'!E54)),NA())</f>
        <v>#N/A</v>
      </c>
      <c r="H60" s="88" t="e">
        <f ca="true">+IF(AND(ISNUMBER(OFFSET('Water Data'!$E$6,0,10*ROW('Water Data'!E54))),'Data Summary'!BW60="Yes"),OFFSET('Water Data'!$E$6,0,10*ROW('Water Data'!E54)),NA())</f>
        <v>#N/A</v>
      </c>
      <c r="I60" s="88" t="e">
        <f ca="true">+IF(AND(ISNUMBER(OFFSET('Water Data'!$E$9,0,10*ROW('Water Data'!E54))),'Data Summary'!BX60="Yes"),OFFSET('Water Data'!$E$9,0,10*ROW('Water Data'!E54)),NA())</f>
        <v>#N/A</v>
      </c>
      <c r="J60" s="88" t="e">
        <f ca="true">+IF(AND(ISNUMBER(OFFSET('Water Data'!$F$4,0,10*ROW('Water Data'!F54))),'Data Summary'!BY60="Yes"),100-OFFSET('Water Data'!$F$4,0,10*ROW('Water Data'!F54)),NA())</f>
        <v>#N/A</v>
      </c>
      <c r="K60" s="88" t="e">
        <f ca="true">+IF(AND(ISNUMBER(OFFSET('Water Data'!$F$6,0,10*ROW('Water Data'!F54))),'Data Summary'!BZ60="Yes"),OFFSET('Water Data'!$F$6,0,10*ROW('Water Data'!F54)),NA())</f>
        <v>#N/A</v>
      </c>
      <c r="L60" s="88" t="e">
        <f ca="true">+IF(AND(ISNUMBER(OFFSET('Water Data'!$F$9,0,10*ROW('Water Data'!F54))),'Data Summary'!CA60="Yes"),OFFSET('Water Data'!$F$9,0,10*ROW('Water Data'!F54)),NA())</f>
        <v>#N/A</v>
      </c>
      <c r="M60" s="88" t="e">
        <f ca="true">+IF(AND(ISNUMBER(OFFSET('Water Data'!$G$4,0,10*ROW('Water Data'!G54))),'Data Summary'!CB60="Yes"),100-OFFSET('Water Data'!$G$4,0,10*ROW('Water Data'!G54)),NA())</f>
        <v>#N/A</v>
      </c>
      <c r="N60" s="88" t="e">
        <f ca="true">+IF(AND(ISNUMBER(OFFSET('Water Data'!$G$6,0,10*ROW('Water Data'!G54))),'Data Summary'!CC60="Yes"),OFFSET('Water Data'!$G$6,0,10*ROW('Water Data'!G54)),NA())</f>
        <v>#N/A</v>
      </c>
      <c r="O60" s="88" t="e">
        <f ca="true">+IF(AND(ISNUMBER(OFFSET('Water Data'!$G$9,0,10*ROW('Water Data'!G54))),'Data Summary'!CD60="Yes"),OFFSET('Water Data'!$G$9,0,10*ROW('Water Data'!G54)),NA())</f>
        <v>#N/A</v>
      </c>
      <c r="P60" s="88" t="e">
        <f ca="true">+IF(AND(ISNUMBER(OFFSET('Water Data'!$H$4,0,10*ROW('Water Data'!H54))),'Data Summary'!CE60="Yes"),100-OFFSET('Water Data'!$H$4,0,10*ROW('Water Data'!H54)),NA())</f>
        <v>#N/A</v>
      </c>
      <c r="Q60" s="88" t="e">
        <f ca="true">+IF(AND(ISNUMBER(OFFSET('Water Data'!$H$6,0,10*ROW('Water Data'!H54))),'Data Summary'!CF60="Yes"),OFFSET('Water Data'!$H$6,0,10*ROW('Water Data'!H54)),NA())</f>
        <v>#N/A</v>
      </c>
      <c r="R60" s="88" t="e">
        <f ca="true">+IF(AND(ISNUMBER(OFFSET('Water Data'!$H$9,0,10*ROW('Water Data'!H54))),'Data Summary'!CG60="Yes"),OFFSET('Water Data'!$H$9,0,10*ROW('Water Data'!H54)),NA())</f>
        <v>#N/A</v>
      </c>
      <c r="S60" s="88" t="e">
        <f ca="true">+IF(AND(ISNUMBER(OFFSET('Water Data'!$I$4,0,10*ROW('Water Data'!I54))),'Data Summary'!CH60="Yes"),100-OFFSET('Water Data'!$I$4,0,10*ROW('Water Data'!I54)),NA())</f>
        <v>#N/A</v>
      </c>
      <c r="T60" s="88" t="e">
        <f ca="true">+IF(AND(ISNUMBER(OFFSET('Water Data'!$I$6,0,10*ROW('Water Data'!I54))),'Data Summary'!CI60="Yes"),OFFSET('Water Data'!$I$6,0,10*ROW('Water Data'!I54)),NA())</f>
        <v>#N/A</v>
      </c>
      <c r="U60" s="88" t="e">
        <f ca="true">+IF(AND(ISNUMBER(OFFSET('Water Data'!$I$9,0,10*ROW('Water Data'!I54))),'Data Summary'!CJ60="Yes"),OFFSET('Water Data'!$I$9,0,10*ROW('Water Data'!I54)),NA())</f>
        <v>#N/A</v>
      </c>
      <c r="V60" s="89" t="e">
        <f ca="true">+IF(AND(ISNUMBER(OFFSET('Sanitation Data'!$D$4,0,10*ROW('Sanitation Data'!D54))),'Data Summary'!CK60="Yes"),100-OFFSET('Sanitation Data'!$D$4,0,10*ROW('Sanitation Data'!D54)),NA())</f>
        <v>#N/A</v>
      </c>
      <c r="W60" s="89" t="e">
        <f ca="true">+IF(AND(ISNUMBER(OFFSET('Sanitation Data'!$D$6,0,10*ROW('Sanitation Data'!D54))),'Data Summary'!CL60="Yes"),OFFSET('Sanitation Data'!$D$6,0,10*ROW('Sanitation Data'!D54)),NA())</f>
        <v>#N/A</v>
      </c>
      <c r="X60" s="89" t="e">
        <f ca="true">+IF(AND(ISNUMBER(OFFSET('Sanitation Data'!$D$10,0,10*ROW('Sanitation Data'!D54))),'Data Summary'!CM60="Yes"),OFFSET('Sanitation Data'!$D$10,0,10*ROW('Sanitation Data'!D54)),NA())</f>
        <v>#N/A</v>
      </c>
      <c r="Y60" s="89" t="e">
        <f ca="true">+IF(AND(ISNUMBER(OFFSET('Sanitation Data'!$D$11,0,10*ROW('Sanitation Data'!D54))),'Data Summary'!CN60="Yes"),OFFSET('Sanitation Data'!$D$11,0,10*ROW('Sanitation Data'!D54)),NA())</f>
        <v>#N/A</v>
      </c>
      <c r="Z60" s="89" t="e">
        <f ca="true">+IF(AND(ISNUMBER(OFFSET('Sanitation Data'!$D$12,0,10*ROW('Sanitation Data'!D54))),'Data Summary'!CO60="Yes"),OFFSET('Sanitation Data'!$D$12,0,10*ROW('Sanitation Data'!D54)),NA())</f>
        <v>#N/A</v>
      </c>
      <c r="AA60" s="89" t="e">
        <f ca="true">+IF(AND(ISNUMBER(OFFSET('Sanitation Data'!$E$4,0,10*ROW('Sanitation Data'!E54))),'Data Summary'!CP60="Yes"),100-OFFSET('Sanitation Data'!$E$4,0,10*ROW('Sanitation Data'!E54)),NA())</f>
        <v>#N/A</v>
      </c>
      <c r="AB60" s="89" t="e">
        <f ca="true">+IF(AND(ISNUMBER(OFFSET('Sanitation Data'!$E$6,0,10*ROW('Sanitation Data'!E54))),'Data Summary'!CQ60="Yes"),OFFSET('Sanitation Data'!$E$6,0,10*ROW('Sanitation Data'!E54)),NA())</f>
        <v>#N/A</v>
      </c>
      <c r="AC60" s="89" t="e">
        <f ca="true">+IF(AND(ISNUMBER(OFFSET('Sanitation Data'!$E$10,0,10*ROW('Sanitation Data'!E54))),'Data Summary'!CR60="Yes"),OFFSET('Sanitation Data'!$E$10,0,10*ROW('Sanitation Data'!E54)),NA())</f>
        <v>#N/A</v>
      </c>
      <c r="AD60" s="89" t="e">
        <f ca="true">+IF(AND(ISNUMBER(OFFSET('Sanitation Data'!$E$11,0,10*ROW('Sanitation Data'!E54))),'Data Summary'!CS60="Yes"),OFFSET('Sanitation Data'!$E$11,0,10*ROW('Sanitation Data'!E54)),NA())</f>
        <v>#N/A</v>
      </c>
      <c r="AE60" s="89" t="e">
        <f ca="true">+IF(AND(ISNUMBER(OFFSET('Sanitation Data'!$E$12,0,10*ROW('Sanitation Data'!E54))),'Data Summary'!CT60="Yes"),OFFSET('Sanitation Data'!$E$12,0,10*ROW('Sanitation Data'!E54)),NA())</f>
        <v>#N/A</v>
      </c>
      <c r="AF60" s="89" t="e">
        <f ca="true">+IF(AND(ISNUMBER(OFFSET('Sanitation Data'!$F$4,0,10*ROW('Sanitation Data'!F54))),'Data Summary'!CU60="Yes"),100-OFFSET('Sanitation Data'!$F$4,0,10*ROW('Sanitation Data'!F54)),NA())</f>
        <v>#N/A</v>
      </c>
      <c r="AG60" s="89" t="e">
        <f ca="true">+IF(AND(ISNUMBER(OFFSET('Sanitation Data'!$F$6,0,10*ROW('Sanitation Data'!F54))),'Data Summary'!CV60="Yes"),OFFSET('Sanitation Data'!$F$6,0,10*ROW('Sanitation Data'!F54)),NA())</f>
        <v>#N/A</v>
      </c>
      <c r="AH60" s="89" t="e">
        <f ca="true">+IF(AND(ISNUMBER(OFFSET('Sanitation Data'!$F$10,0,10*ROW('Sanitation Data'!F54))),'Data Summary'!CW60="Yes"),OFFSET('Sanitation Data'!$F$10,0,10*ROW('Sanitation Data'!F54)),NA())</f>
        <v>#N/A</v>
      </c>
      <c r="AI60" s="89" t="e">
        <f ca="true">+IF(AND(ISNUMBER(OFFSET('Sanitation Data'!$F$11,0,10*ROW('Sanitation Data'!F54))),'Data Summary'!CX60="Yes"),OFFSET('Sanitation Data'!$F$11,0,10*ROW('Sanitation Data'!F54)),NA())</f>
        <v>#N/A</v>
      </c>
      <c r="AJ60" s="89" t="e">
        <f ca="true">+IF(AND(ISNUMBER(OFFSET('Sanitation Data'!$F$12,0,10*ROW('Sanitation Data'!F54))),'Data Summary'!CY60="Yes"),OFFSET('Sanitation Data'!$F$12,0,10*ROW('Sanitation Data'!F54)),NA())</f>
        <v>#N/A</v>
      </c>
      <c r="AK60" s="89" t="e">
        <f ca="true">+IF(AND(ISNUMBER(OFFSET('Sanitation Data'!$G$4,0,10*ROW('Sanitation Data'!G54))),'Data Summary'!CZ60="Yes"),100-OFFSET('Sanitation Data'!$G$4,0,10*ROW('Sanitation Data'!G54)),NA())</f>
        <v>#N/A</v>
      </c>
      <c r="AL60" s="89" t="e">
        <f ca="true">+IF(AND(ISNUMBER(OFFSET('Sanitation Data'!$G$6,0,10*ROW('Sanitation Data'!G54))),'Data Summary'!DA60="Yes"),OFFSET('Sanitation Data'!$G$6,0,10*ROW('Sanitation Data'!G54)),NA())</f>
        <v>#N/A</v>
      </c>
      <c r="AM60" s="89" t="e">
        <f ca="true">+IF(AND(ISNUMBER(OFFSET('Sanitation Data'!$G$10,0,10*ROW('Sanitation Data'!G54))),'Data Summary'!DB60="Yes"),OFFSET('Sanitation Data'!$G$10,0,10*ROW('Sanitation Data'!G54)),NA())</f>
        <v>#N/A</v>
      </c>
      <c r="AN60" s="89" t="e">
        <f ca="true">+IF(AND(ISNUMBER(OFFSET('Sanitation Data'!$G$11,0,10*ROW('Sanitation Data'!G54))),'Data Summary'!DC60="Yes"),OFFSET('Sanitation Data'!$G$11,0,10*ROW('Sanitation Data'!G54)),NA())</f>
        <v>#N/A</v>
      </c>
      <c r="AO60" s="89" t="e">
        <f ca="true">+IF(AND(ISNUMBER(OFFSET('Sanitation Data'!$G$12,0,10*ROW('Sanitation Data'!G54))),'Data Summary'!DD60="Yes"),OFFSET('Sanitation Data'!$G$12,0,10*ROW('Sanitation Data'!G54)),NA())</f>
        <v>#N/A</v>
      </c>
      <c r="AP60" s="89" t="e">
        <f ca="true">+IF(AND(ISNUMBER(OFFSET('Sanitation Data'!$H$4,0,10*ROW('Sanitation Data'!H54))),'Data Summary'!DE60="Yes"),100-OFFSET('Sanitation Data'!$H$4,0,10*ROW('Sanitation Data'!H54)),NA())</f>
        <v>#N/A</v>
      </c>
      <c r="AQ60" s="89" t="e">
        <f ca="true">+IF(AND(ISNUMBER(OFFSET('Sanitation Data'!$H$6,0,10*ROW('Sanitation Data'!H54))),'Data Summary'!DF60="Yes"),OFFSET('Sanitation Data'!$H$6,0,10*ROW('Sanitation Data'!H54)),NA())</f>
        <v>#N/A</v>
      </c>
      <c r="AR60" s="89" t="e">
        <f ca="true">+IF(AND(ISNUMBER(OFFSET('Sanitation Data'!$H$10,0,10*ROW('Sanitation Data'!H54))),'Data Summary'!DG60="Yes"),OFFSET('Sanitation Data'!$H$10,0,10*ROW('Sanitation Data'!H54)),NA())</f>
        <v>#N/A</v>
      </c>
      <c r="AS60" s="89" t="e">
        <f ca="true">+IF(AND(ISNUMBER(OFFSET('Sanitation Data'!$H$11,0,10*ROW('Sanitation Data'!H54))),'Data Summary'!DH60="Yes"),OFFSET('Sanitation Data'!$H$11,0,10*ROW('Sanitation Data'!H54)),NA())</f>
        <v>#N/A</v>
      </c>
      <c r="AT60" s="89" t="e">
        <f ca="true">+IF(AND(ISNUMBER(OFFSET('Sanitation Data'!$H$12,0,10*ROW('Sanitation Data'!H54))),'Data Summary'!DI60="Yes"),OFFSET('Sanitation Data'!$H$12,0,10*ROW('Sanitation Data'!H54)),NA())</f>
        <v>#N/A</v>
      </c>
      <c r="AU60" s="89" t="e">
        <f ca="true">+IF(AND(ISNUMBER(OFFSET('Sanitation Data'!$I$4,0,10*ROW('Sanitation Data'!I54))),'Data Summary'!DJ60="Yes"),100-OFFSET('Sanitation Data'!$I$4,0,10*ROW('Sanitation Data'!I54)),NA())</f>
        <v>#N/A</v>
      </c>
      <c r="AV60" s="89" t="e">
        <f ca="true">+IF(AND(ISNUMBER(OFFSET('Sanitation Data'!$I$6,0,10*ROW('Sanitation Data'!I54))),'Data Summary'!DK60="Yes"),OFFSET('Sanitation Data'!$I$6,0,10*ROW('Sanitation Data'!I54)),NA())</f>
        <v>#N/A</v>
      </c>
      <c r="AW60" s="89" t="e">
        <f ca="true">+IF(AND(ISNUMBER(OFFSET('Sanitation Data'!$I$10,0,10*ROW('Sanitation Data'!I54))),'Data Summary'!DL60="Yes"),OFFSET('Sanitation Data'!$I$10,0,10*ROW('Sanitation Data'!I54)),NA())</f>
        <v>#N/A</v>
      </c>
      <c r="AX60" s="89" t="e">
        <f ca="true">+IF(AND(ISNUMBER(OFFSET('Sanitation Data'!$I$11,0,10*ROW('Sanitation Data'!I54))),'Data Summary'!DM60="Yes"),OFFSET('Sanitation Data'!$I$11,0,10*ROW('Sanitation Data'!I54)),NA())</f>
        <v>#N/A</v>
      </c>
      <c r="AY60" s="89" t="e">
        <f ca="true">+IF(AND(ISNUMBER(OFFSET('Sanitation Data'!$I$12,0,10*ROW('Sanitation Data'!I54))),'Data Summary'!DN60="Yes"),OFFSET('Sanitation Data'!$I$12,0,10*ROW('Sanitation Data'!I54)),NA())</f>
        <v>#N/A</v>
      </c>
      <c r="AZ60" s="90" t="e">
        <f ca="true">+IF(AND(ISNUMBER(OFFSET('Hygiene Data'!$D$5,0,10*ROW('Hygiene Data'!D54))),'Data Summary'!DO60="Yes"),OFFSET('Hygiene Data'!$D$5,0,10*ROW('Hygiene Data'!D54)),NA())</f>
        <v>#N/A</v>
      </c>
      <c r="BA60" s="90" t="e">
        <f ca="true">+IF(AND(ISNUMBER(OFFSET('Hygiene Data'!$D$7,0,10*ROW('Hygiene Data'!D54))),'Data Summary'!DP60="Yes"),OFFSET('Hygiene Data'!$D$7,0,10*ROW('Hygiene Data'!D54)),NA())</f>
        <v>#N/A</v>
      </c>
      <c r="BB60" s="90" t="e">
        <f ca="true">+IF(AND(ISNUMBER(OFFSET('Hygiene Data'!$D$9,0,10*ROW('Hygiene Data'!D54))),'Data Summary'!DQ60="Yes"),OFFSET('Hygiene Data'!$D$9,0,10*ROW('Hygiene Data'!D54)),NA())</f>
        <v>#N/A</v>
      </c>
      <c r="BC60" s="90" t="e">
        <f ca="true">+IF(AND(ISNUMBER(OFFSET('Hygiene Data'!$E$5,0,10*ROW('Hygiene Data'!E54))),'Data Summary'!DR60="Yes"),OFFSET('Hygiene Data'!$E$5,0,10*ROW('Hygiene Data'!E54)),NA())</f>
        <v>#N/A</v>
      </c>
      <c r="BD60" s="90" t="e">
        <f ca="true">+IF(AND(ISNUMBER(OFFSET('Hygiene Data'!$E$7,0,10*ROW('Hygiene Data'!E54))),'Data Summary'!DS60="Yes"),OFFSET('Hygiene Data'!$E$7,0,10*ROW('Hygiene Data'!E54)),NA())</f>
        <v>#N/A</v>
      </c>
      <c r="BE60" s="90" t="e">
        <f ca="true">+IF(AND(ISNUMBER(OFFSET('Hygiene Data'!$E$9,0,10*ROW('Hygiene Data'!E54))),'Data Summary'!DT60="Yes"),OFFSET('Hygiene Data'!$E$9,0,10*ROW('Hygiene Data'!E54)),NA())</f>
        <v>#N/A</v>
      </c>
      <c r="BF60" s="90" t="e">
        <f ca="true">+IF(AND(ISNUMBER(OFFSET('Hygiene Data'!$F$5,0,10*ROW('Hygiene Data'!F54))),'Data Summary'!DU60="Yes"),OFFSET('Hygiene Data'!$F$5,0,10*ROW('Hygiene Data'!F54)),NA())</f>
        <v>#N/A</v>
      </c>
      <c r="BG60" s="90" t="e">
        <f ca="true">+IF(AND(ISNUMBER(OFFSET('Hygiene Data'!$F$7,0,10*ROW('Hygiene Data'!F54))),'Data Summary'!DV60="Yes"),OFFSET('Hygiene Data'!$F$7,0,10*ROW('Hygiene Data'!F54)),NA())</f>
        <v>#N/A</v>
      </c>
      <c r="BH60" s="90" t="e">
        <f ca="true">+IF(AND(ISNUMBER(OFFSET('Hygiene Data'!$F$9,0,10*ROW('Hygiene Data'!F54))),'Data Summary'!DW60="Yes"),OFFSET('Hygiene Data'!$F$9,0,10*ROW('Hygiene Data'!F54)),NA())</f>
        <v>#N/A</v>
      </c>
      <c r="BI60" s="90" t="e">
        <f ca="true">+IF(AND(ISNUMBER(OFFSET('Hygiene Data'!$G$5,0,10*ROW('Hygiene Data'!G54))),'Data Summary'!DX60="Yes"),OFFSET('Hygiene Data'!$G$5,0,10*ROW('Hygiene Data'!G54)),NA())</f>
        <v>#N/A</v>
      </c>
      <c r="BJ60" s="90" t="e">
        <f ca="true">+IF(AND(ISNUMBER(OFFSET('Hygiene Data'!$G$7,0,10*ROW('Hygiene Data'!G54))),'Data Summary'!DY60="Yes"),OFFSET('Hygiene Data'!$G$7,0,10*ROW('Hygiene Data'!G54)),NA())</f>
        <v>#N/A</v>
      </c>
      <c r="BK60" s="90" t="e">
        <f ca="true">+IF(AND(ISNUMBER(OFFSET('Hygiene Data'!$G$9,0,10*ROW('Hygiene Data'!G54))),'Data Summary'!DZ60="Yes"),OFFSET('Hygiene Data'!$G$9,0,10*ROW('Hygiene Data'!G54)),NA())</f>
        <v>#N/A</v>
      </c>
      <c r="BL60" s="90" t="e">
        <f ca="true">+IF(AND(ISNUMBER(OFFSET('Hygiene Data'!$H$5,0,10*ROW('Hygiene Data'!H54))),'Data Summary'!EA60="Yes"),OFFSET('Hygiene Data'!$H$5,0,10*ROW('Hygiene Data'!H54)),NA())</f>
        <v>#N/A</v>
      </c>
      <c r="BM60" s="90" t="e">
        <f ca="true">+IF(AND(ISNUMBER(OFFSET('Hygiene Data'!$H$7,0,10*ROW('Hygiene Data'!H54))),'Data Summary'!EB60="Yes"),OFFSET('Hygiene Data'!$H$7,0,10*ROW('Hygiene Data'!H54)),NA())</f>
        <v>#N/A</v>
      </c>
      <c r="BN60" s="90" t="e">
        <f ca="true">+IF(AND(ISNUMBER(OFFSET('Hygiene Data'!$H$9,0,10*ROW('Hygiene Data'!H54))),'Data Summary'!EC60="Yes"),OFFSET('Hygiene Data'!$H$9,0,10*ROW('Hygiene Data'!H54)),NA())</f>
        <v>#N/A</v>
      </c>
      <c r="BO60" s="90" t="e">
        <f ca="true">+IF(AND(ISNUMBER(OFFSET('Hygiene Data'!$I$5,0,10*ROW('Hygiene Data'!I54))),'Data Summary'!ED60="Yes"),OFFSET('Hygiene Data'!$I$5,0,10*ROW('Hygiene Data'!I54)),NA())</f>
        <v>#N/A</v>
      </c>
      <c r="BP60" s="90" t="e">
        <f ca="true">+IF(AND(ISNUMBER(OFFSET('Hygiene Data'!$I$7,0,10*ROW('Hygiene Data'!I54))),'Data Summary'!EE60="Yes"),OFFSET('Hygiene Data'!$I$7,0,10*ROW('Hygiene Data'!I54)),NA())</f>
        <v>#N/A</v>
      </c>
      <c r="BQ60" s="90" t="e">
        <f ca="true">+IF(AND(ISNUMBER(OFFSET('Hygiene Data'!$I$9,0,10*ROW('Hygiene Data'!I54))),'Data Summary'!EF60="Yes"),OFFSET('Hygiene Data'!$I$9,0,10*ROW('Hygiene Data'!I54)),NA())</f>
        <v>#N/A</v>
      </c>
    </row>
    <row xmlns:x14ac="http://schemas.microsoft.com/office/spreadsheetml/2009/9/ac" r="61" x14ac:dyDescent="0.2">
      <c r="A61" s="324" t="e">
        <f ca="true">+RIGHT('Data Summary'!A61,LEN('Data Summary'!A61)-9)</f>
        <v>#VALUE!</v>
      </c>
      <c r="B61" s="32" t="str">
        <f ca="true">+IF(ISTEXT('Data Summary'!B61),'Data Summary'!B61,"")</f>
        <v/>
      </c>
      <c r="C61" s="323" t="e">
        <f ca="true">+VALUE('Data Summary'!C61)</f>
        <v>#VALUE!</v>
      </c>
      <c r="D61" s="88" t="e">
        <f ca="true">+IF(AND(ISNUMBER(OFFSET('Water Data'!$D$4,0,10*ROW('Water Data'!D55))),'Data Summary'!BS61="Yes"),100-OFFSET('Water Data'!$D$4,0,10*ROW('Water Data'!D55)),NA())</f>
        <v>#N/A</v>
      </c>
      <c r="E61" s="88" t="e">
        <f ca="true">+IF(AND(ISNUMBER(OFFSET('Water Data'!$D$6,0,10*ROW('Water Data'!D55))),'Data Summary'!BT61="Yes"),OFFSET('Water Data'!$D$6,0,10*ROW('Water Data'!D55)),NA())</f>
        <v>#N/A</v>
      </c>
      <c r="F61" s="88" t="e">
        <f ca="true">+IF(AND(ISNUMBER(OFFSET('Water Data'!$D$9,0,10*ROW('Water Data'!D55))),'Data Summary'!BU61="Yes"),OFFSET('Water Data'!$D$9,0,10*ROW('Water Data'!D55)),NA())</f>
        <v>#N/A</v>
      </c>
      <c r="G61" s="88" t="e">
        <f ca="true">+IF(AND(ISNUMBER(OFFSET('Water Data'!$E$4,0,10*ROW('Water Data'!E55))),'Data Summary'!BV61="Yes"),100-OFFSET('Water Data'!$E$4,0,10*ROW('Water Data'!E55)),NA())</f>
        <v>#N/A</v>
      </c>
      <c r="H61" s="88" t="e">
        <f ca="true">+IF(AND(ISNUMBER(OFFSET('Water Data'!$E$6,0,10*ROW('Water Data'!E55))),'Data Summary'!BW61="Yes"),OFFSET('Water Data'!$E$6,0,10*ROW('Water Data'!E55)),NA())</f>
        <v>#N/A</v>
      </c>
      <c r="I61" s="88" t="e">
        <f ca="true">+IF(AND(ISNUMBER(OFFSET('Water Data'!$E$9,0,10*ROW('Water Data'!E55))),'Data Summary'!BX61="Yes"),OFFSET('Water Data'!$E$9,0,10*ROW('Water Data'!E55)),NA())</f>
        <v>#N/A</v>
      </c>
      <c r="J61" s="88" t="e">
        <f ca="true">+IF(AND(ISNUMBER(OFFSET('Water Data'!$F$4,0,10*ROW('Water Data'!F55))),'Data Summary'!BY61="Yes"),100-OFFSET('Water Data'!$F$4,0,10*ROW('Water Data'!F55)),NA())</f>
        <v>#N/A</v>
      </c>
      <c r="K61" s="88" t="e">
        <f ca="true">+IF(AND(ISNUMBER(OFFSET('Water Data'!$F$6,0,10*ROW('Water Data'!F55))),'Data Summary'!BZ61="Yes"),OFFSET('Water Data'!$F$6,0,10*ROW('Water Data'!F55)),NA())</f>
        <v>#N/A</v>
      </c>
      <c r="L61" s="88" t="e">
        <f ca="true">+IF(AND(ISNUMBER(OFFSET('Water Data'!$F$9,0,10*ROW('Water Data'!F55))),'Data Summary'!CA61="Yes"),OFFSET('Water Data'!$F$9,0,10*ROW('Water Data'!F55)),NA())</f>
        <v>#N/A</v>
      </c>
      <c r="M61" s="88" t="e">
        <f ca="true">+IF(AND(ISNUMBER(OFFSET('Water Data'!$G$4,0,10*ROW('Water Data'!G55))),'Data Summary'!CB61="Yes"),100-OFFSET('Water Data'!$G$4,0,10*ROW('Water Data'!G55)),NA())</f>
        <v>#N/A</v>
      </c>
      <c r="N61" s="88" t="e">
        <f ca="true">+IF(AND(ISNUMBER(OFFSET('Water Data'!$G$6,0,10*ROW('Water Data'!G55))),'Data Summary'!CC61="Yes"),OFFSET('Water Data'!$G$6,0,10*ROW('Water Data'!G55)),NA())</f>
        <v>#N/A</v>
      </c>
      <c r="O61" s="88" t="e">
        <f ca="true">+IF(AND(ISNUMBER(OFFSET('Water Data'!$G$9,0,10*ROW('Water Data'!G55))),'Data Summary'!CD61="Yes"),OFFSET('Water Data'!$G$9,0,10*ROW('Water Data'!G55)),NA())</f>
        <v>#N/A</v>
      </c>
      <c r="P61" s="88" t="e">
        <f ca="true">+IF(AND(ISNUMBER(OFFSET('Water Data'!$H$4,0,10*ROW('Water Data'!H55))),'Data Summary'!CE61="Yes"),100-OFFSET('Water Data'!$H$4,0,10*ROW('Water Data'!H55)),NA())</f>
        <v>#N/A</v>
      </c>
      <c r="Q61" s="88" t="e">
        <f ca="true">+IF(AND(ISNUMBER(OFFSET('Water Data'!$H$6,0,10*ROW('Water Data'!H55))),'Data Summary'!CF61="Yes"),OFFSET('Water Data'!$H$6,0,10*ROW('Water Data'!H55)),NA())</f>
        <v>#N/A</v>
      </c>
      <c r="R61" s="88" t="e">
        <f ca="true">+IF(AND(ISNUMBER(OFFSET('Water Data'!$H$9,0,10*ROW('Water Data'!H55))),'Data Summary'!CG61="Yes"),OFFSET('Water Data'!$H$9,0,10*ROW('Water Data'!H55)),NA())</f>
        <v>#N/A</v>
      </c>
      <c r="S61" s="88" t="e">
        <f ca="true">+IF(AND(ISNUMBER(OFFSET('Water Data'!$I$4,0,10*ROW('Water Data'!I55))),'Data Summary'!CH61="Yes"),100-OFFSET('Water Data'!$I$4,0,10*ROW('Water Data'!I55)),NA())</f>
        <v>#N/A</v>
      </c>
      <c r="T61" s="88" t="e">
        <f ca="true">+IF(AND(ISNUMBER(OFFSET('Water Data'!$I$6,0,10*ROW('Water Data'!I55))),'Data Summary'!CI61="Yes"),OFFSET('Water Data'!$I$6,0,10*ROW('Water Data'!I55)),NA())</f>
        <v>#N/A</v>
      </c>
      <c r="U61" s="88" t="e">
        <f ca="true">+IF(AND(ISNUMBER(OFFSET('Water Data'!$I$9,0,10*ROW('Water Data'!I55))),'Data Summary'!CJ61="Yes"),OFFSET('Water Data'!$I$9,0,10*ROW('Water Data'!I55)),NA())</f>
        <v>#N/A</v>
      </c>
      <c r="V61" s="89" t="e">
        <f ca="true">+IF(AND(ISNUMBER(OFFSET('Sanitation Data'!$D$4,0,10*ROW('Sanitation Data'!D55))),'Data Summary'!CK61="Yes"),100-OFFSET('Sanitation Data'!$D$4,0,10*ROW('Sanitation Data'!D55)),NA())</f>
        <v>#N/A</v>
      </c>
      <c r="W61" s="89" t="e">
        <f ca="true">+IF(AND(ISNUMBER(OFFSET('Sanitation Data'!$D$6,0,10*ROW('Sanitation Data'!D55))),'Data Summary'!CL61="Yes"),OFFSET('Sanitation Data'!$D$6,0,10*ROW('Sanitation Data'!D55)),NA())</f>
        <v>#N/A</v>
      </c>
      <c r="X61" s="89" t="e">
        <f ca="true">+IF(AND(ISNUMBER(OFFSET('Sanitation Data'!$D$10,0,10*ROW('Sanitation Data'!D55))),'Data Summary'!CM61="Yes"),OFFSET('Sanitation Data'!$D$10,0,10*ROW('Sanitation Data'!D55)),NA())</f>
        <v>#N/A</v>
      </c>
      <c r="Y61" s="89" t="e">
        <f ca="true">+IF(AND(ISNUMBER(OFFSET('Sanitation Data'!$D$11,0,10*ROW('Sanitation Data'!D55))),'Data Summary'!CN61="Yes"),OFFSET('Sanitation Data'!$D$11,0,10*ROW('Sanitation Data'!D55)),NA())</f>
        <v>#N/A</v>
      </c>
      <c r="Z61" s="89" t="e">
        <f ca="true">+IF(AND(ISNUMBER(OFFSET('Sanitation Data'!$D$12,0,10*ROW('Sanitation Data'!D55))),'Data Summary'!CO61="Yes"),OFFSET('Sanitation Data'!$D$12,0,10*ROW('Sanitation Data'!D55)),NA())</f>
        <v>#N/A</v>
      </c>
      <c r="AA61" s="89" t="e">
        <f ca="true">+IF(AND(ISNUMBER(OFFSET('Sanitation Data'!$E$4,0,10*ROW('Sanitation Data'!E55))),'Data Summary'!CP61="Yes"),100-OFFSET('Sanitation Data'!$E$4,0,10*ROW('Sanitation Data'!E55)),NA())</f>
        <v>#N/A</v>
      </c>
      <c r="AB61" s="89" t="e">
        <f ca="true">+IF(AND(ISNUMBER(OFFSET('Sanitation Data'!$E$6,0,10*ROW('Sanitation Data'!E55))),'Data Summary'!CQ61="Yes"),OFFSET('Sanitation Data'!$E$6,0,10*ROW('Sanitation Data'!E55)),NA())</f>
        <v>#N/A</v>
      </c>
      <c r="AC61" s="89" t="e">
        <f ca="true">+IF(AND(ISNUMBER(OFFSET('Sanitation Data'!$E$10,0,10*ROW('Sanitation Data'!E55))),'Data Summary'!CR61="Yes"),OFFSET('Sanitation Data'!$E$10,0,10*ROW('Sanitation Data'!E55)),NA())</f>
        <v>#N/A</v>
      </c>
      <c r="AD61" s="89" t="e">
        <f ca="true">+IF(AND(ISNUMBER(OFFSET('Sanitation Data'!$E$11,0,10*ROW('Sanitation Data'!E55))),'Data Summary'!CS61="Yes"),OFFSET('Sanitation Data'!$E$11,0,10*ROW('Sanitation Data'!E55)),NA())</f>
        <v>#N/A</v>
      </c>
      <c r="AE61" s="89" t="e">
        <f ca="true">+IF(AND(ISNUMBER(OFFSET('Sanitation Data'!$E$12,0,10*ROW('Sanitation Data'!E55))),'Data Summary'!CT61="Yes"),OFFSET('Sanitation Data'!$E$12,0,10*ROW('Sanitation Data'!E55)),NA())</f>
        <v>#N/A</v>
      </c>
      <c r="AF61" s="89" t="e">
        <f ca="true">+IF(AND(ISNUMBER(OFFSET('Sanitation Data'!$F$4,0,10*ROW('Sanitation Data'!F55))),'Data Summary'!CU61="Yes"),100-OFFSET('Sanitation Data'!$F$4,0,10*ROW('Sanitation Data'!F55)),NA())</f>
        <v>#N/A</v>
      </c>
      <c r="AG61" s="89" t="e">
        <f ca="true">+IF(AND(ISNUMBER(OFFSET('Sanitation Data'!$F$6,0,10*ROW('Sanitation Data'!F55))),'Data Summary'!CV61="Yes"),OFFSET('Sanitation Data'!$F$6,0,10*ROW('Sanitation Data'!F55)),NA())</f>
        <v>#N/A</v>
      </c>
      <c r="AH61" s="89" t="e">
        <f ca="true">+IF(AND(ISNUMBER(OFFSET('Sanitation Data'!$F$10,0,10*ROW('Sanitation Data'!F55))),'Data Summary'!CW61="Yes"),OFFSET('Sanitation Data'!$F$10,0,10*ROW('Sanitation Data'!F55)),NA())</f>
        <v>#N/A</v>
      </c>
      <c r="AI61" s="89" t="e">
        <f ca="true">+IF(AND(ISNUMBER(OFFSET('Sanitation Data'!$F$11,0,10*ROW('Sanitation Data'!F55))),'Data Summary'!CX61="Yes"),OFFSET('Sanitation Data'!$F$11,0,10*ROW('Sanitation Data'!F55)),NA())</f>
        <v>#N/A</v>
      </c>
      <c r="AJ61" s="89" t="e">
        <f ca="true">+IF(AND(ISNUMBER(OFFSET('Sanitation Data'!$F$12,0,10*ROW('Sanitation Data'!F55))),'Data Summary'!CY61="Yes"),OFFSET('Sanitation Data'!$F$12,0,10*ROW('Sanitation Data'!F55)),NA())</f>
        <v>#N/A</v>
      </c>
      <c r="AK61" s="89" t="e">
        <f ca="true">+IF(AND(ISNUMBER(OFFSET('Sanitation Data'!$G$4,0,10*ROW('Sanitation Data'!G55))),'Data Summary'!CZ61="Yes"),100-OFFSET('Sanitation Data'!$G$4,0,10*ROW('Sanitation Data'!G55)),NA())</f>
        <v>#N/A</v>
      </c>
      <c r="AL61" s="89" t="e">
        <f ca="true">+IF(AND(ISNUMBER(OFFSET('Sanitation Data'!$G$6,0,10*ROW('Sanitation Data'!G55))),'Data Summary'!DA61="Yes"),OFFSET('Sanitation Data'!$G$6,0,10*ROW('Sanitation Data'!G55)),NA())</f>
        <v>#N/A</v>
      </c>
      <c r="AM61" s="89" t="e">
        <f ca="true">+IF(AND(ISNUMBER(OFFSET('Sanitation Data'!$G$10,0,10*ROW('Sanitation Data'!G55))),'Data Summary'!DB61="Yes"),OFFSET('Sanitation Data'!$G$10,0,10*ROW('Sanitation Data'!G55)),NA())</f>
        <v>#N/A</v>
      </c>
      <c r="AN61" s="89" t="e">
        <f ca="true">+IF(AND(ISNUMBER(OFFSET('Sanitation Data'!$G$11,0,10*ROW('Sanitation Data'!G55))),'Data Summary'!DC61="Yes"),OFFSET('Sanitation Data'!$G$11,0,10*ROW('Sanitation Data'!G55)),NA())</f>
        <v>#N/A</v>
      </c>
      <c r="AO61" s="89" t="e">
        <f ca="true">+IF(AND(ISNUMBER(OFFSET('Sanitation Data'!$G$12,0,10*ROW('Sanitation Data'!G55))),'Data Summary'!DD61="Yes"),OFFSET('Sanitation Data'!$G$12,0,10*ROW('Sanitation Data'!G55)),NA())</f>
        <v>#N/A</v>
      </c>
      <c r="AP61" s="89" t="e">
        <f ca="true">+IF(AND(ISNUMBER(OFFSET('Sanitation Data'!$H$4,0,10*ROW('Sanitation Data'!H55))),'Data Summary'!DE61="Yes"),100-OFFSET('Sanitation Data'!$H$4,0,10*ROW('Sanitation Data'!H55)),NA())</f>
        <v>#N/A</v>
      </c>
      <c r="AQ61" s="89" t="e">
        <f ca="true">+IF(AND(ISNUMBER(OFFSET('Sanitation Data'!$H$6,0,10*ROW('Sanitation Data'!H55))),'Data Summary'!DF61="Yes"),OFFSET('Sanitation Data'!$H$6,0,10*ROW('Sanitation Data'!H55)),NA())</f>
        <v>#N/A</v>
      </c>
      <c r="AR61" s="89" t="e">
        <f ca="true">+IF(AND(ISNUMBER(OFFSET('Sanitation Data'!$H$10,0,10*ROW('Sanitation Data'!H55))),'Data Summary'!DG61="Yes"),OFFSET('Sanitation Data'!$H$10,0,10*ROW('Sanitation Data'!H55)),NA())</f>
        <v>#N/A</v>
      </c>
      <c r="AS61" s="89" t="e">
        <f ca="true">+IF(AND(ISNUMBER(OFFSET('Sanitation Data'!$H$11,0,10*ROW('Sanitation Data'!H55))),'Data Summary'!DH61="Yes"),OFFSET('Sanitation Data'!$H$11,0,10*ROW('Sanitation Data'!H55)),NA())</f>
        <v>#N/A</v>
      </c>
      <c r="AT61" s="89" t="e">
        <f ca="true">+IF(AND(ISNUMBER(OFFSET('Sanitation Data'!$H$12,0,10*ROW('Sanitation Data'!H55))),'Data Summary'!DI61="Yes"),OFFSET('Sanitation Data'!$H$12,0,10*ROW('Sanitation Data'!H55)),NA())</f>
        <v>#N/A</v>
      </c>
      <c r="AU61" s="89" t="e">
        <f ca="true">+IF(AND(ISNUMBER(OFFSET('Sanitation Data'!$I$4,0,10*ROW('Sanitation Data'!I55))),'Data Summary'!DJ61="Yes"),100-OFFSET('Sanitation Data'!$I$4,0,10*ROW('Sanitation Data'!I55)),NA())</f>
        <v>#N/A</v>
      </c>
      <c r="AV61" s="89" t="e">
        <f ca="true">+IF(AND(ISNUMBER(OFFSET('Sanitation Data'!$I$6,0,10*ROW('Sanitation Data'!I55))),'Data Summary'!DK61="Yes"),OFFSET('Sanitation Data'!$I$6,0,10*ROW('Sanitation Data'!I55)),NA())</f>
        <v>#N/A</v>
      </c>
      <c r="AW61" s="89" t="e">
        <f ca="true">+IF(AND(ISNUMBER(OFFSET('Sanitation Data'!$I$10,0,10*ROW('Sanitation Data'!I55))),'Data Summary'!DL61="Yes"),OFFSET('Sanitation Data'!$I$10,0,10*ROW('Sanitation Data'!I55)),NA())</f>
        <v>#N/A</v>
      </c>
      <c r="AX61" s="89" t="e">
        <f ca="true">+IF(AND(ISNUMBER(OFFSET('Sanitation Data'!$I$11,0,10*ROW('Sanitation Data'!I55))),'Data Summary'!DM61="Yes"),OFFSET('Sanitation Data'!$I$11,0,10*ROW('Sanitation Data'!I55)),NA())</f>
        <v>#N/A</v>
      </c>
      <c r="AY61" s="89" t="e">
        <f ca="true">+IF(AND(ISNUMBER(OFFSET('Sanitation Data'!$I$12,0,10*ROW('Sanitation Data'!I55))),'Data Summary'!DN61="Yes"),OFFSET('Sanitation Data'!$I$12,0,10*ROW('Sanitation Data'!I55)),NA())</f>
        <v>#N/A</v>
      </c>
      <c r="AZ61" s="90" t="e">
        <f ca="true">+IF(AND(ISNUMBER(OFFSET('Hygiene Data'!$D$5,0,10*ROW('Hygiene Data'!D55))),'Data Summary'!DO61="Yes"),OFFSET('Hygiene Data'!$D$5,0,10*ROW('Hygiene Data'!D55)),NA())</f>
        <v>#N/A</v>
      </c>
      <c r="BA61" s="90" t="e">
        <f ca="true">+IF(AND(ISNUMBER(OFFSET('Hygiene Data'!$D$7,0,10*ROW('Hygiene Data'!D55))),'Data Summary'!DP61="Yes"),OFFSET('Hygiene Data'!$D$7,0,10*ROW('Hygiene Data'!D55)),NA())</f>
        <v>#N/A</v>
      </c>
      <c r="BB61" s="90" t="e">
        <f ca="true">+IF(AND(ISNUMBER(OFFSET('Hygiene Data'!$D$9,0,10*ROW('Hygiene Data'!D55))),'Data Summary'!DQ61="Yes"),OFFSET('Hygiene Data'!$D$9,0,10*ROW('Hygiene Data'!D55)),NA())</f>
        <v>#N/A</v>
      </c>
      <c r="BC61" s="90" t="e">
        <f ca="true">+IF(AND(ISNUMBER(OFFSET('Hygiene Data'!$E$5,0,10*ROW('Hygiene Data'!E55))),'Data Summary'!DR61="Yes"),OFFSET('Hygiene Data'!$E$5,0,10*ROW('Hygiene Data'!E55)),NA())</f>
        <v>#N/A</v>
      </c>
      <c r="BD61" s="90" t="e">
        <f ca="true">+IF(AND(ISNUMBER(OFFSET('Hygiene Data'!$E$7,0,10*ROW('Hygiene Data'!E55))),'Data Summary'!DS61="Yes"),OFFSET('Hygiene Data'!$E$7,0,10*ROW('Hygiene Data'!E55)),NA())</f>
        <v>#N/A</v>
      </c>
      <c r="BE61" s="90" t="e">
        <f ca="true">+IF(AND(ISNUMBER(OFFSET('Hygiene Data'!$E$9,0,10*ROW('Hygiene Data'!E55))),'Data Summary'!DT61="Yes"),OFFSET('Hygiene Data'!$E$9,0,10*ROW('Hygiene Data'!E55)),NA())</f>
        <v>#N/A</v>
      </c>
      <c r="BF61" s="90" t="e">
        <f ca="true">+IF(AND(ISNUMBER(OFFSET('Hygiene Data'!$F$5,0,10*ROW('Hygiene Data'!F55))),'Data Summary'!DU61="Yes"),OFFSET('Hygiene Data'!$F$5,0,10*ROW('Hygiene Data'!F55)),NA())</f>
        <v>#N/A</v>
      </c>
      <c r="BG61" s="90" t="e">
        <f ca="true">+IF(AND(ISNUMBER(OFFSET('Hygiene Data'!$F$7,0,10*ROW('Hygiene Data'!F55))),'Data Summary'!DV61="Yes"),OFFSET('Hygiene Data'!$F$7,0,10*ROW('Hygiene Data'!F55)),NA())</f>
        <v>#N/A</v>
      </c>
      <c r="BH61" s="90" t="e">
        <f ca="true">+IF(AND(ISNUMBER(OFFSET('Hygiene Data'!$F$9,0,10*ROW('Hygiene Data'!F55))),'Data Summary'!DW61="Yes"),OFFSET('Hygiene Data'!$F$9,0,10*ROW('Hygiene Data'!F55)),NA())</f>
        <v>#N/A</v>
      </c>
      <c r="BI61" s="90" t="e">
        <f ca="true">+IF(AND(ISNUMBER(OFFSET('Hygiene Data'!$G$5,0,10*ROW('Hygiene Data'!G55))),'Data Summary'!DX61="Yes"),OFFSET('Hygiene Data'!$G$5,0,10*ROW('Hygiene Data'!G55)),NA())</f>
        <v>#N/A</v>
      </c>
      <c r="BJ61" s="90" t="e">
        <f ca="true">+IF(AND(ISNUMBER(OFFSET('Hygiene Data'!$G$7,0,10*ROW('Hygiene Data'!G55))),'Data Summary'!DY61="Yes"),OFFSET('Hygiene Data'!$G$7,0,10*ROW('Hygiene Data'!G55)),NA())</f>
        <v>#N/A</v>
      </c>
      <c r="BK61" s="90" t="e">
        <f ca="true">+IF(AND(ISNUMBER(OFFSET('Hygiene Data'!$G$9,0,10*ROW('Hygiene Data'!G55))),'Data Summary'!DZ61="Yes"),OFFSET('Hygiene Data'!$G$9,0,10*ROW('Hygiene Data'!G55)),NA())</f>
        <v>#N/A</v>
      </c>
      <c r="BL61" s="90" t="e">
        <f ca="true">+IF(AND(ISNUMBER(OFFSET('Hygiene Data'!$H$5,0,10*ROW('Hygiene Data'!H55))),'Data Summary'!EA61="Yes"),OFFSET('Hygiene Data'!$H$5,0,10*ROW('Hygiene Data'!H55)),NA())</f>
        <v>#N/A</v>
      </c>
      <c r="BM61" s="90" t="e">
        <f ca="true">+IF(AND(ISNUMBER(OFFSET('Hygiene Data'!$H$7,0,10*ROW('Hygiene Data'!H55))),'Data Summary'!EB61="Yes"),OFFSET('Hygiene Data'!$H$7,0,10*ROW('Hygiene Data'!H55)),NA())</f>
        <v>#N/A</v>
      </c>
      <c r="BN61" s="90" t="e">
        <f ca="true">+IF(AND(ISNUMBER(OFFSET('Hygiene Data'!$H$9,0,10*ROW('Hygiene Data'!H55))),'Data Summary'!EC61="Yes"),OFFSET('Hygiene Data'!$H$9,0,10*ROW('Hygiene Data'!H55)),NA())</f>
        <v>#N/A</v>
      </c>
      <c r="BO61" s="90" t="e">
        <f ca="true">+IF(AND(ISNUMBER(OFFSET('Hygiene Data'!$I$5,0,10*ROW('Hygiene Data'!I55))),'Data Summary'!ED61="Yes"),OFFSET('Hygiene Data'!$I$5,0,10*ROW('Hygiene Data'!I55)),NA())</f>
        <v>#N/A</v>
      </c>
      <c r="BP61" s="90" t="e">
        <f ca="true">+IF(AND(ISNUMBER(OFFSET('Hygiene Data'!$I$7,0,10*ROW('Hygiene Data'!I55))),'Data Summary'!EE61="Yes"),OFFSET('Hygiene Data'!$I$7,0,10*ROW('Hygiene Data'!I55)),NA())</f>
        <v>#N/A</v>
      </c>
      <c r="BQ61" s="90" t="e">
        <f ca="true">+IF(AND(ISNUMBER(OFFSET('Hygiene Data'!$I$9,0,10*ROW('Hygiene Data'!I55))),'Data Summary'!EF61="Yes"),OFFSET('Hygiene Data'!$I$9,0,10*ROW('Hygiene Data'!I55)),NA())</f>
        <v>#N/A</v>
      </c>
    </row>
    <row xmlns:x14ac="http://schemas.microsoft.com/office/spreadsheetml/2009/9/ac" r="62" x14ac:dyDescent="0.2">
      <c r="A62" s="324" t="e">
        <f ca="true">+RIGHT('Data Summary'!A62,LEN('Data Summary'!A62)-9)</f>
        <v>#VALUE!</v>
      </c>
      <c r="B62" s="32" t="str">
        <f ca="true">+IF(ISTEXT('Data Summary'!B62),'Data Summary'!B62,"")</f>
        <v/>
      </c>
      <c r="C62" s="323" t="e">
        <f ca="true">+VALUE('Data Summary'!C62)</f>
        <v>#VALUE!</v>
      </c>
      <c r="D62" s="88" t="e">
        <f ca="true">+IF(AND(ISNUMBER(OFFSET('Water Data'!$D$4,0,10*ROW('Water Data'!D56))),'Data Summary'!BS62="Yes"),100-OFFSET('Water Data'!$D$4,0,10*ROW('Water Data'!D56)),NA())</f>
        <v>#N/A</v>
      </c>
      <c r="E62" s="88" t="e">
        <f ca="true">+IF(AND(ISNUMBER(OFFSET('Water Data'!$D$6,0,10*ROW('Water Data'!D56))),'Data Summary'!BT62="Yes"),OFFSET('Water Data'!$D$6,0,10*ROW('Water Data'!D56)),NA())</f>
        <v>#N/A</v>
      </c>
      <c r="F62" s="88" t="e">
        <f ca="true">+IF(AND(ISNUMBER(OFFSET('Water Data'!$D$9,0,10*ROW('Water Data'!D56))),'Data Summary'!BU62="Yes"),OFFSET('Water Data'!$D$9,0,10*ROW('Water Data'!D56)),NA())</f>
        <v>#N/A</v>
      </c>
      <c r="G62" s="88" t="e">
        <f ca="true">+IF(AND(ISNUMBER(OFFSET('Water Data'!$E$4,0,10*ROW('Water Data'!E56))),'Data Summary'!BV62="Yes"),100-OFFSET('Water Data'!$E$4,0,10*ROW('Water Data'!E56)),NA())</f>
        <v>#N/A</v>
      </c>
      <c r="H62" s="88" t="e">
        <f ca="true">+IF(AND(ISNUMBER(OFFSET('Water Data'!$E$6,0,10*ROW('Water Data'!E56))),'Data Summary'!BW62="Yes"),OFFSET('Water Data'!$E$6,0,10*ROW('Water Data'!E56)),NA())</f>
        <v>#N/A</v>
      </c>
      <c r="I62" s="88" t="e">
        <f ca="true">+IF(AND(ISNUMBER(OFFSET('Water Data'!$E$9,0,10*ROW('Water Data'!E56))),'Data Summary'!BX62="Yes"),OFFSET('Water Data'!$E$9,0,10*ROW('Water Data'!E56)),NA())</f>
        <v>#N/A</v>
      </c>
      <c r="J62" s="88" t="e">
        <f ca="true">+IF(AND(ISNUMBER(OFFSET('Water Data'!$F$4,0,10*ROW('Water Data'!F56))),'Data Summary'!BY62="Yes"),100-OFFSET('Water Data'!$F$4,0,10*ROW('Water Data'!F56)),NA())</f>
        <v>#N/A</v>
      </c>
      <c r="K62" s="88" t="e">
        <f ca="true">+IF(AND(ISNUMBER(OFFSET('Water Data'!$F$6,0,10*ROW('Water Data'!F56))),'Data Summary'!BZ62="Yes"),OFFSET('Water Data'!$F$6,0,10*ROW('Water Data'!F56)),NA())</f>
        <v>#N/A</v>
      </c>
      <c r="L62" s="88" t="e">
        <f ca="true">+IF(AND(ISNUMBER(OFFSET('Water Data'!$F$9,0,10*ROW('Water Data'!F56))),'Data Summary'!CA62="Yes"),OFFSET('Water Data'!$F$9,0,10*ROW('Water Data'!F56)),NA())</f>
        <v>#N/A</v>
      </c>
      <c r="M62" s="88" t="e">
        <f ca="true">+IF(AND(ISNUMBER(OFFSET('Water Data'!$G$4,0,10*ROW('Water Data'!G56))),'Data Summary'!CB62="Yes"),100-OFFSET('Water Data'!$G$4,0,10*ROW('Water Data'!G56)),NA())</f>
        <v>#N/A</v>
      </c>
      <c r="N62" s="88" t="e">
        <f ca="true">+IF(AND(ISNUMBER(OFFSET('Water Data'!$G$6,0,10*ROW('Water Data'!G56))),'Data Summary'!CC62="Yes"),OFFSET('Water Data'!$G$6,0,10*ROW('Water Data'!G56)),NA())</f>
        <v>#N/A</v>
      </c>
      <c r="O62" s="88" t="e">
        <f ca="true">+IF(AND(ISNUMBER(OFFSET('Water Data'!$G$9,0,10*ROW('Water Data'!G56))),'Data Summary'!CD62="Yes"),OFFSET('Water Data'!$G$9,0,10*ROW('Water Data'!G56)),NA())</f>
        <v>#N/A</v>
      </c>
      <c r="P62" s="88" t="e">
        <f ca="true">+IF(AND(ISNUMBER(OFFSET('Water Data'!$H$4,0,10*ROW('Water Data'!H56))),'Data Summary'!CE62="Yes"),100-OFFSET('Water Data'!$H$4,0,10*ROW('Water Data'!H56)),NA())</f>
        <v>#N/A</v>
      </c>
      <c r="Q62" s="88" t="e">
        <f ca="true">+IF(AND(ISNUMBER(OFFSET('Water Data'!$H$6,0,10*ROW('Water Data'!H56))),'Data Summary'!CF62="Yes"),OFFSET('Water Data'!$H$6,0,10*ROW('Water Data'!H56)),NA())</f>
        <v>#N/A</v>
      </c>
      <c r="R62" s="88" t="e">
        <f ca="true">+IF(AND(ISNUMBER(OFFSET('Water Data'!$H$9,0,10*ROW('Water Data'!H56))),'Data Summary'!CG62="Yes"),OFFSET('Water Data'!$H$9,0,10*ROW('Water Data'!H56)),NA())</f>
        <v>#N/A</v>
      </c>
      <c r="S62" s="88" t="e">
        <f ca="true">+IF(AND(ISNUMBER(OFFSET('Water Data'!$I$4,0,10*ROW('Water Data'!I56))),'Data Summary'!CH62="Yes"),100-OFFSET('Water Data'!$I$4,0,10*ROW('Water Data'!I56)),NA())</f>
        <v>#N/A</v>
      </c>
      <c r="T62" s="88" t="e">
        <f ca="true">+IF(AND(ISNUMBER(OFFSET('Water Data'!$I$6,0,10*ROW('Water Data'!I56))),'Data Summary'!CI62="Yes"),OFFSET('Water Data'!$I$6,0,10*ROW('Water Data'!I56)),NA())</f>
        <v>#N/A</v>
      </c>
      <c r="U62" s="88" t="e">
        <f ca="true">+IF(AND(ISNUMBER(OFFSET('Water Data'!$I$9,0,10*ROW('Water Data'!I56))),'Data Summary'!CJ62="Yes"),OFFSET('Water Data'!$I$9,0,10*ROW('Water Data'!I56)),NA())</f>
        <v>#N/A</v>
      </c>
      <c r="V62" s="89" t="e">
        <f ca="true">+IF(AND(ISNUMBER(OFFSET('Sanitation Data'!$D$4,0,10*ROW('Sanitation Data'!D56))),'Data Summary'!CK62="Yes"),100-OFFSET('Sanitation Data'!$D$4,0,10*ROW('Sanitation Data'!D56)),NA())</f>
        <v>#N/A</v>
      </c>
      <c r="W62" s="89" t="e">
        <f ca="true">+IF(AND(ISNUMBER(OFFSET('Sanitation Data'!$D$6,0,10*ROW('Sanitation Data'!D56))),'Data Summary'!CL62="Yes"),OFFSET('Sanitation Data'!$D$6,0,10*ROW('Sanitation Data'!D56)),NA())</f>
        <v>#N/A</v>
      </c>
      <c r="X62" s="89" t="e">
        <f ca="true">+IF(AND(ISNUMBER(OFFSET('Sanitation Data'!$D$10,0,10*ROW('Sanitation Data'!D56))),'Data Summary'!CM62="Yes"),OFFSET('Sanitation Data'!$D$10,0,10*ROW('Sanitation Data'!D56)),NA())</f>
        <v>#N/A</v>
      </c>
      <c r="Y62" s="89" t="e">
        <f ca="true">+IF(AND(ISNUMBER(OFFSET('Sanitation Data'!$D$11,0,10*ROW('Sanitation Data'!D56))),'Data Summary'!CN62="Yes"),OFFSET('Sanitation Data'!$D$11,0,10*ROW('Sanitation Data'!D56)),NA())</f>
        <v>#N/A</v>
      </c>
      <c r="Z62" s="89" t="e">
        <f ca="true">+IF(AND(ISNUMBER(OFFSET('Sanitation Data'!$D$12,0,10*ROW('Sanitation Data'!D56))),'Data Summary'!CO62="Yes"),OFFSET('Sanitation Data'!$D$12,0,10*ROW('Sanitation Data'!D56)),NA())</f>
        <v>#N/A</v>
      </c>
      <c r="AA62" s="89" t="e">
        <f ca="true">+IF(AND(ISNUMBER(OFFSET('Sanitation Data'!$E$4,0,10*ROW('Sanitation Data'!E56))),'Data Summary'!CP62="Yes"),100-OFFSET('Sanitation Data'!$E$4,0,10*ROW('Sanitation Data'!E56)),NA())</f>
        <v>#N/A</v>
      </c>
      <c r="AB62" s="89" t="e">
        <f ca="true">+IF(AND(ISNUMBER(OFFSET('Sanitation Data'!$E$6,0,10*ROW('Sanitation Data'!E56))),'Data Summary'!CQ62="Yes"),OFFSET('Sanitation Data'!$E$6,0,10*ROW('Sanitation Data'!E56)),NA())</f>
        <v>#N/A</v>
      </c>
      <c r="AC62" s="89" t="e">
        <f ca="true">+IF(AND(ISNUMBER(OFFSET('Sanitation Data'!$E$10,0,10*ROW('Sanitation Data'!E56))),'Data Summary'!CR62="Yes"),OFFSET('Sanitation Data'!$E$10,0,10*ROW('Sanitation Data'!E56)),NA())</f>
        <v>#N/A</v>
      </c>
      <c r="AD62" s="89" t="e">
        <f ca="true">+IF(AND(ISNUMBER(OFFSET('Sanitation Data'!$E$11,0,10*ROW('Sanitation Data'!E56))),'Data Summary'!CS62="Yes"),OFFSET('Sanitation Data'!$E$11,0,10*ROW('Sanitation Data'!E56)),NA())</f>
        <v>#N/A</v>
      </c>
      <c r="AE62" s="89" t="e">
        <f ca="true">+IF(AND(ISNUMBER(OFFSET('Sanitation Data'!$E$12,0,10*ROW('Sanitation Data'!E56))),'Data Summary'!CT62="Yes"),OFFSET('Sanitation Data'!$E$12,0,10*ROW('Sanitation Data'!E56)),NA())</f>
        <v>#N/A</v>
      </c>
      <c r="AF62" s="89" t="e">
        <f ca="true">+IF(AND(ISNUMBER(OFFSET('Sanitation Data'!$F$4,0,10*ROW('Sanitation Data'!F56))),'Data Summary'!CU62="Yes"),100-OFFSET('Sanitation Data'!$F$4,0,10*ROW('Sanitation Data'!F56)),NA())</f>
        <v>#N/A</v>
      </c>
      <c r="AG62" s="89" t="e">
        <f ca="true">+IF(AND(ISNUMBER(OFFSET('Sanitation Data'!$F$6,0,10*ROW('Sanitation Data'!F56))),'Data Summary'!CV62="Yes"),OFFSET('Sanitation Data'!$F$6,0,10*ROW('Sanitation Data'!F56)),NA())</f>
        <v>#N/A</v>
      </c>
      <c r="AH62" s="89" t="e">
        <f ca="true">+IF(AND(ISNUMBER(OFFSET('Sanitation Data'!$F$10,0,10*ROW('Sanitation Data'!F56))),'Data Summary'!CW62="Yes"),OFFSET('Sanitation Data'!$F$10,0,10*ROW('Sanitation Data'!F56)),NA())</f>
        <v>#N/A</v>
      </c>
      <c r="AI62" s="89" t="e">
        <f ca="true">+IF(AND(ISNUMBER(OFFSET('Sanitation Data'!$F$11,0,10*ROW('Sanitation Data'!F56))),'Data Summary'!CX62="Yes"),OFFSET('Sanitation Data'!$F$11,0,10*ROW('Sanitation Data'!F56)),NA())</f>
        <v>#N/A</v>
      </c>
      <c r="AJ62" s="89" t="e">
        <f ca="true">+IF(AND(ISNUMBER(OFFSET('Sanitation Data'!$F$12,0,10*ROW('Sanitation Data'!F56))),'Data Summary'!CY62="Yes"),OFFSET('Sanitation Data'!$F$12,0,10*ROW('Sanitation Data'!F56)),NA())</f>
        <v>#N/A</v>
      </c>
      <c r="AK62" s="89" t="e">
        <f ca="true">+IF(AND(ISNUMBER(OFFSET('Sanitation Data'!$G$4,0,10*ROW('Sanitation Data'!G56))),'Data Summary'!CZ62="Yes"),100-OFFSET('Sanitation Data'!$G$4,0,10*ROW('Sanitation Data'!G56)),NA())</f>
        <v>#N/A</v>
      </c>
      <c r="AL62" s="89" t="e">
        <f ca="true">+IF(AND(ISNUMBER(OFFSET('Sanitation Data'!$G$6,0,10*ROW('Sanitation Data'!G56))),'Data Summary'!DA62="Yes"),OFFSET('Sanitation Data'!$G$6,0,10*ROW('Sanitation Data'!G56)),NA())</f>
        <v>#N/A</v>
      </c>
      <c r="AM62" s="89" t="e">
        <f ca="true">+IF(AND(ISNUMBER(OFFSET('Sanitation Data'!$G$10,0,10*ROW('Sanitation Data'!G56))),'Data Summary'!DB62="Yes"),OFFSET('Sanitation Data'!$G$10,0,10*ROW('Sanitation Data'!G56)),NA())</f>
        <v>#N/A</v>
      </c>
      <c r="AN62" s="89" t="e">
        <f ca="true">+IF(AND(ISNUMBER(OFFSET('Sanitation Data'!$G$11,0,10*ROW('Sanitation Data'!G56))),'Data Summary'!DC62="Yes"),OFFSET('Sanitation Data'!$G$11,0,10*ROW('Sanitation Data'!G56)),NA())</f>
        <v>#N/A</v>
      </c>
      <c r="AO62" s="89" t="e">
        <f ca="true">+IF(AND(ISNUMBER(OFFSET('Sanitation Data'!$G$12,0,10*ROW('Sanitation Data'!G56))),'Data Summary'!DD62="Yes"),OFFSET('Sanitation Data'!$G$12,0,10*ROW('Sanitation Data'!G56)),NA())</f>
        <v>#N/A</v>
      </c>
      <c r="AP62" s="89" t="e">
        <f ca="true">+IF(AND(ISNUMBER(OFFSET('Sanitation Data'!$H$4,0,10*ROW('Sanitation Data'!H56))),'Data Summary'!DE62="Yes"),100-OFFSET('Sanitation Data'!$H$4,0,10*ROW('Sanitation Data'!H56)),NA())</f>
        <v>#N/A</v>
      </c>
      <c r="AQ62" s="89" t="e">
        <f ca="true">+IF(AND(ISNUMBER(OFFSET('Sanitation Data'!$H$6,0,10*ROW('Sanitation Data'!H56))),'Data Summary'!DF62="Yes"),OFFSET('Sanitation Data'!$H$6,0,10*ROW('Sanitation Data'!H56)),NA())</f>
        <v>#N/A</v>
      </c>
      <c r="AR62" s="89" t="e">
        <f ca="true">+IF(AND(ISNUMBER(OFFSET('Sanitation Data'!$H$10,0,10*ROW('Sanitation Data'!H56))),'Data Summary'!DG62="Yes"),OFFSET('Sanitation Data'!$H$10,0,10*ROW('Sanitation Data'!H56)),NA())</f>
        <v>#N/A</v>
      </c>
      <c r="AS62" s="89" t="e">
        <f ca="true">+IF(AND(ISNUMBER(OFFSET('Sanitation Data'!$H$11,0,10*ROW('Sanitation Data'!H56))),'Data Summary'!DH62="Yes"),OFFSET('Sanitation Data'!$H$11,0,10*ROW('Sanitation Data'!H56)),NA())</f>
        <v>#N/A</v>
      </c>
      <c r="AT62" s="89" t="e">
        <f ca="true">+IF(AND(ISNUMBER(OFFSET('Sanitation Data'!$H$12,0,10*ROW('Sanitation Data'!H56))),'Data Summary'!DI62="Yes"),OFFSET('Sanitation Data'!$H$12,0,10*ROW('Sanitation Data'!H56)),NA())</f>
        <v>#N/A</v>
      </c>
      <c r="AU62" s="89" t="e">
        <f ca="true">+IF(AND(ISNUMBER(OFFSET('Sanitation Data'!$I$4,0,10*ROW('Sanitation Data'!I56))),'Data Summary'!DJ62="Yes"),100-OFFSET('Sanitation Data'!$I$4,0,10*ROW('Sanitation Data'!I56)),NA())</f>
        <v>#N/A</v>
      </c>
      <c r="AV62" s="89" t="e">
        <f ca="true">+IF(AND(ISNUMBER(OFFSET('Sanitation Data'!$I$6,0,10*ROW('Sanitation Data'!I56))),'Data Summary'!DK62="Yes"),OFFSET('Sanitation Data'!$I$6,0,10*ROW('Sanitation Data'!I56)),NA())</f>
        <v>#N/A</v>
      </c>
      <c r="AW62" s="89" t="e">
        <f ca="true">+IF(AND(ISNUMBER(OFFSET('Sanitation Data'!$I$10,0,10*ROW('Sanitation Data'!I56))),'Data Summary'!DL62="Yes"),OFFSET('Sanitation Data'!$I$10,0,10*ROW('Sanitation Data'!I56)),NA())</f>
        <v>#N/A</v>
      </c>
      <c r="AX62" s="89" t="e">
        <f ca="true">+IF(AND(ISNUMBER(OFFSET('Sanitation Data'!$I$11,0,10*ROW('Sanitation Data'!I56))),'Data Summary'!DM62="Yes"),OFFSET('Sanitation Data'!$I$11,0,10*ROW('Sanitation Data'!I56)),NA())</f>
        <v>#N/A</v>
      </c>
      <c r="AY62" s="89" t="e">
        <f ca="true">+IF(AND(ISNUMBER(OFFSET('Sanitation Data'!$I$12,0,10*ROW('Sanitation Data'!I56))),'Data Summary'!DN62="Yes"),OFFSET('Sanitation Data'!$I$12,0,10*ROW('Sanitation Data'!I56)),NA())</f>
        <v>#N/A</v>
      </c>
      <c r="AZ62" s="90" t="e">
        <f ca="true">+IF(AND(ISNUMBER(OFFSET('Hygiene Data'!$D$5,0,10*ROW('Hygiene Data'!D56))),'Data Summary'!DO62="Yes"),OFFSET('Hygiene Data'!$D$5,0,10*ROW('Hygiene Data'!D56)),NA())</f>
        <v>#N/A</v>
      </c>
      <c r="BA62" s="90" t="e">
        <f ca="true">+IF(AND(ISNUMBER(OFFSET('Hygiene Data'!$D$7,0,10*ROW('Hygiene Data'!D56))),'Data Summary'!DP62="Yes"),OFFSET('Hygiene Data'!$D$7,0,10*ROW('Hygiene Data'!D56)),NA())</f>
        <v>#N/A</v>
      </c>
      <c r="BB62" s="90" t="e">
        <f ca="true">+IF(AND(ISNUMBER(OFFSET('Hygiene Data'!$D$9,0,10*ROW('Hygiene Data'!D56))),'Data Summary'!DQ62="Yes"),OFFSET('Hygiene Data'!$D$9,0,10*ROW('Hygiene Data'!D56)),NA())</f>
        <v>#N/A</v>
      </c>
      <c r="BC62" s="90" t="e">
        <f ca="true">+IF(AND(ISNUMBER(OFFSET('Hygiene Data'!$E$5,0,10*ROW('Hygiene Data'!E56))),'Data Summary'!DR62="Yes"),OFFSET('Hygiene Data'!$E$5,0,10*ROW('Hygiene Data'!E56)),NA())</f>
        <v>#N/A</v>
      </c>
      <c r="BD62" s="90" t="e">
        <f ca="true">+IF(AND(ISNUMBER(OFFSET('Hygiene Data'!$E$7,0,10*ROW('Hygiene Data'!E56))),'Data Summary'!DS62="Yes"),OFFSET('Hygiene Data'!$E$7,0,10*ROW('Hygiene Data'!E56)),NA())</f>
        <v>#N/A</v>
      </c>
      <c r="BE62" s="90" t="e">
        <f ca="true">+IF(AND(ISNUMBER(OFFSET('Hygiene Data'!$E$9,0,10*ROW('Hygiene Data'!E56))),'Data Summary'!DT62="Yes"),OFFSET('Hygiene Data'!$E$9,0,10*ROW('Hygiene Data'!E56)),NA())</f>
        <v>#N/A</v>
      </c>
      <c r="BF62" s="90" t="e">
        <f ca="true">+IF(AND(ISNUMBER(OFFSET('Hygiene Data'!$F$5,0,10*ROW('Hygiene Data'!F56))),'Data Summary'!DU62="Yes"),OFFSET('Hygiene Data'!$F$5,0,10*ROW('Hygiene Data'!F56)),NA())</f>
        <v>#N/A</v>
      </c>
      <c r="BG62" s="90" t="e">
        <f ca="true">+IF(AND(ISNUMBER(OFFSET('Hygiene Data'!$F$7,0,10*ROW('Hygiene Data'!F56))),'Data Summary'!DV62="Yes"),OFFSET('Hygiene Data'!$F$7,0,10*ROW('Hygiene Data'!F56)),NA())</f>
        <v>#N/A</v>
      </c>
      <c r="BH62" s="90" t="e">
        <f ca="true">+IF(AND(ISNUMBER(OFFSET('Hygiene Data'!$F$9,0,10*ROW('Hygiene Data'!F56))),'Data Summary'!DW62="Yes"),OFFSET('Hygiene Data'!$F$9,0,10*ROW('Hygiene Data'!F56)),NA())</f>
        <v>#N/A</v>
      </c>
      <c r="BI62" s="90" t="e">
        <f ca="true">+IF(AND(ISNUMBER(OFFSET('Hygiene Data'!$G$5,0,10*ROW('Hygiene Data'!G56))),'Data Summary'!DX62="Yes"),OFFSET('Hygiene Data'!$G$5,0,10*ROW('Hygiene Data'!G56)),NA())</f>
        <v>#N/A</v>
      </c>
      <c r="BJ62" s="90" t="e">
        <f ca="true">+IF(AND(ISNUMBER(OFFSET('Hygiene Data'!$G$7,0,10*ROW('Hygiene Data'!G56))),'Data Summary'!DY62="Yes"),OFFSET('Hygiene Data'!$G$7,0,10*ROW('Hygiene Data'!G56)),NA())</f>
        <v>#N/A</v>
      </c>
      <c r="BK62" s="90" t="e">
        <f ca="true">+IF(AND(ISNUMBER(OFFSET('Hygiene Data'!$G$9,0,10*ROW('Hygiene Data'!G56))),'Data Summary'!DZ62="Yes"),OFFSET('Hygiene Data'!$G$9,0,10*ROW('Hygiene Data'!G56)),NA())</f>
        <v>#N/A</v>
      </c>
      <c r="BL62" s="90" t="e">
        <f ca="true">+IF(AND(ISNUMBER(OFFSET('Hygiene Data'!$H$5,0,10*ROW('Hygiene Data'!H56))),'Data Summary'!EA62="Yes"),OFFSET('Hygiene Data'!$H$5,0,10*ROW('Hygiene Data'!H56)),NA())</f>
        <v>#N/A</v>
      </c>
      <c r="BM62" s="90" t="e">
        <f ca="true">+IF(AND(ISNUMBER(OFFSET('Hygiene Data'!$H$7,0,10*ROW('Hygiene Data'!H56))),'Data Summary'!EB62="Yes"),OFFSET('Hygiene Data'!$H$7,0,10*ROW('Hygiene Data'!H56)),NA())</f>
        <v>#N/A</v>
      </c>
      <c r="BN62" s="90" t="e">
        <f ca="true">+IF(AND(ISNUMBER(OFFSET('Hygiene Data'!$H$9,0,10*ROW('Hygiene Data'!H56))),'Data Summary'!EC62="Yes"),OFFSET('Hygiene Data'!$H$9,0,10*ROW('Hygiene Data'!H56)),NA())</f>
        <v>#N/A</v>
      </c>
      <c r="BO62" s="90" t="e">
        <f ca="true">+IF(AND(ISNUMBER(OFFSET('Hygiene Data'!$I$5,0,10*ROW('Hygiene Data'!I56))),'Data Summary'!ED62="Yes"),OFFSET('Hygiene Data'!$I$5,0,10*ROW('Hygiene Data'!I56)),NA())</f>
        <v>#N/A</v>
      </c>
      <c r="BP62" s="90" t="e">
        <f ca="true">+IF(AND(ISNUMBER(OFFSET('Hygiene Data'!$I$7,0,10*ROW('Hygiene Data'!I56))),'Data Summary'!EE62="Yes"),OFFSET('Hygiene Data'!$I$7,0,10*ROW('Hygiene Data'!I56)),NA())</f>
        <v>#N/A</v>
      </c>
      <c r="BQ62" s="90" t="e">
        <f ca="true">+IF(AND(ISNUMBER(OFFSET('Hygiene Data'!$I$9,0,10*ROW('Hygiene Data'!I56))),'Data Summary'!EF62="Yes"),OFFSET('Hygiene Data'!$I$9,0,10*ROW('Hygiene Data'!I56)),NA())</f>
        <v>#N/A</v>
      </c>
    </row>
    <row xmlns:x14ac="http://schemas.microsoft.com/office/spreadsheetml/2009/9/ac" r="63" x14ac:dyDescent="0.2">
      <c r="A63" s="324" t="e">
        <f ca="true">+RIGHT('Data Summary'!A63,LEN('Data Summary'!A63)-9)</f>
        <v>#VALUE!</v>
      </c>
      <c r="B63" s="32" t="str">
        <f ca="true">+IF(ISTEXT('Data Summary'!B63),'Data Summary'!B63,"")</f>
        <v/>
      </c>
      <c r="C63" s="323" t="e">
        <f ca="true">+VALUE('Data Summary'!C63)</f>
        <v>#VALUE!</v>
      </c>
      <c r="D63" s="88" t="e">
        <f ca="true">+IF(AND(ISNUMBER(OFFSET('Water Data'!$D$4,0,10*ROW('Water Data'!D57))),'Data Summary'!BS63="Yes"),100-OFFSET('Water Data'!$D$4,0,10*ROW('Water Data'!D57)),NA())</f>
        <v>#N/A</v>
      </c>
      <c r="E63" s="88" t="e">
        <f ca="true">+IF(AND(ISNUMBER(OFFSET('Water Data'!$D$6,0,10*ROW('Water Data'!D57))),'Data Summary'!BT63="Yes"),OFFSET('Water Data'!$D$6,0,10*ROW('Water Data'!D57)),NA())</f>
        <v>#N/A</v>
      </c>
      <c r="F63" s="88" t="e">
        <f ca="true">+IF(AND(ISNUMBER(OFFSET('Water Data'!$D$9,0,10*ROW('Water Data'!D57))),'Data Summary'!BU63="Yes"),OFFSET('Water Data'!$D$9,0,10*ROW('Water Data'!D57)),NA())</f>
        <v>#N/A</v>
      </c>
      <c r="G63" s="88" t="e">
        <f ca="true">+IF(AND(ISNUMBER(OFFSET('Water Data'!$E$4,0,10*ROW('Water Data'!E57))),'Data Summary'!BV63="Yes"),100-OFFSET('Water Data'!$E$4,0,10*ROW('Water Data'!E57)),NA())</f>
        <v>#N/A</v>
      </c>
      <c r="H63" s="88" t="e">
        <f ca="true">+IF(AND(ISNUMBER(OFFSET('Water Data'!$E$6,0,10*ROW('Water Data'!E57))),'Data Summary'!BW63="Yes"),OFFSET('Water Data'!$E$6,0,10*ROW('Water Data'!E57)),NA())</f>
        <v>#N/A</v>
      </c>
      <c r="I63" s="88" t="e">
        <f ca="true">+IF(AND(ISNUMBER(OFFSET('Water Data'!$E$9,0,10*ROW('Water Data'!E57))),'Data Summary'!BX63="Yes"),OFFSET('Water Data'!$E$9,0,10*ROW('Water Data'!E57)),NA())</f>
        <v>#N/A</v>
      </c>
      <c r="J63" s="88" t="e">
        <f ca="true">+IF(AND(ISNUMBER(OFFSET('Water Data'!$F$4,0,10*ROW('Water Data'!F57))),'Data Summary'!BY63="Yes"),100-OFFSET('Water Data'!$F$4,0,10*ROW('Water Data'!F57)),NA())</f>
        <v>#N/A</v>
      </c>
      <c r="K63" s="88" t="e">
        <f ca="true">+IF(AND(ISNUMBER(OFFSET('Water Data'!$F$6,0,10*ROW('Water Data'!F57))),'Data Summary'!BZ63="Yes"),OFFSET('Water Data'!$F$6,0,10*ROW('Water Data'!F57)),NA())</f>
        <v>#N/A</v>
      </c>
      <c r="L63" s="88" t="e">
        <f ca="true">+IF(AND(ISNUMBER(OFFSET('Water Data'!$F$9,0,10*ROW('Water Data'!F57))),'Data Summary'!CA63="Yes"),OFFSET('Water Data'!$F$9,0,10*ROW('Water Data'!F57)),NA())</f>
        <v>#N/A</v>
      </c>
      <c r="M63" s="88" t="e">
        <f ca="true">+IF(AND(ISNUMBER(OFFSET('Water Data'!$G$4,0,10*ROW('Water Data'!G57))),'Data Summary'!CB63="Yes"),100-OFFSET('Water Data'!$G$4,0,10*ROW('Water Data'!G57)),NA())</f>
        <v>#N/A</v>
      </c>
      <c r="N63" s="88" t="e">
        <f ca="true">+IF(AND(ISNUMBER(OFFSET('Water Data'!$G$6,0,10*ROW('Water Data'!G57))),'Data Summary'!CC63="Yes"),OFFSET('Water Data'!$G$6,0,10*ROW('Water Data'!G57)),NA())</f>
        <v>#N/A</v>
      </c>
      <c r="O63" s="88" t="e">
        <f ca="true">+IF(AND(ISNUMBER(OFFSET('Water Data'!$G$9,0,10*ROW('Water Data'!G57))),'Data Summary'!CD63="Yes"),OFFSET('Water Data'!$G$9,0,10*ROW('Water Data'!G57)),NA())</f>
        <v>#N/A</v>
      </c>
      <c r="P63" s="88" t="e">
        <f ca="true">+IF(AND(ISNUMBER(OFFSET('Water Data'!$H$4,0,10*ROW('Water Data'!H57))),'Data Summary'!CE63="Yes"),100-OFFSET('Water Data'!$H$4,0,10*ROW('Water Data'!H57)),NA())</f>
        <v>#N/A</v>
      </c>
      <c r="Q63" s="88" t="e">
        <f ca="true">+IF(AND(ISNUMBER(OFFSET('Water Data'!$H$6,0,10*ROW('Water Data'!H57))),'Data Summary'!CF63="Yes"),OFFSET('Water Data'!$H$6,0,10*ROW('Water Data'!H57)),NA())</f>
        <v>#N/A</v>
      </c>
      <c r="R63" s="88" t="e">
        <f ca="true">+IF(AND(ISNUMBER(OFFSET('Water Data'!$H$9,0,10*ROW('Water Data'!H57))),'Data Summary'!CG63="Yes"),OFFSET('Water Data'!$H$9,0,10*ROW('Water Data'!H57)),NA())</f>
        <v>#N/A</v>
      </c>
      <c r="S63" s="88" t="e">
        <f ca="true">+IF(AND(ISNUMBER(OFFSET('Water Data'!$I$4,0,10*ROW('Water Data'!I57))),'Data Summary'!CH63="Yes"),100-OFFSET('Water Data'!$I$4,0,10*ROW('Water Data'!I57)),NA())</f>
        <v>#N/A</v>
      </c>
      <c r="T63" s="88" t="e">
        <f ca="true">+IF(AND(ISNUMBER(OFFSET('Water Data'!$I$6,0,10*ROW('Water Data'!I57))),'Data Summary'!CI63="Yes"),OFFSET('Water Data'!$I$6,0,10*ROW('Water Data'!I57)),NA())</f>
        <v>#N/A</v>
      </c>
      <c r="U63" s="88" t="e">
        <f ca="true">+IF(AND(ISNUMBER(OFFSET('Water Data'!$I$9,0,10*ROW('Water Data'!I57))),'Data Summary'!CJ63="Yes"),OFFSET('Water Data'!$I$9,0,10*ROW('Water Data'!I57)),NA())</f>
        <v>#N/A</v>
      </c>
      <c r="V63" s="89" t="e">
        <f ca="true">+IF(AND(ISNUMBER(OFFSET('Sanitation Data'!$D$4,0,10*ROW('Sanitation Data'!D57))),'Data Summary'!CK63="Yes"),100-OFFSET('Sanitation Data'!$D$4,0,10*ROW('Sanitation Data'!D57)),NA())</f>
        <v>#N/A</v>
      </c>
      <c r="W63" s="89" t="e">
        <f ca="true">+IF(AND(ISNUMBER(OFFSET('Sanitation Data'!$D$6,0,10*ROW('Sanitation Data'!D57))),'Data Summary'!CL63="Yes"),OFFSET('Sanitation Data'!$D$6,0,10*ROW('Sanitation Data'!D57)),NA())</f>
        <v>#N/A</v>
      </c>
      <c r="X63" s="89" t="e">
        <f ca="true">+IF(AND(ISNUMBER(OFFSET('Sanitation Data'!$D$10,0,10*ROW('Sanitation Data'!D57))),'Data Summary'!CM63="Yes"),OFFSET('Sanitation Data'!$D$10,0,10*ROW('Sanitation Data'!D57)),NA())</f>
        <v>#N/A</v>
      </c>
      <c r="Y63" s="89" t="e">
        <f ca="true">+IF(AND(ISNUMBER(OFFSET('Sanitation Data'!$D$11,0,10*ROW('Sanitation Data'!D57))),'Data Summary'!CN63="Yes"),OFFSET('Sanitation Data'!$D$11,0,10*ROW('Sanitation Data'!D57)),NA())</f>
        <v>#N/A</v>
      </c>
      <c r="Z63" s="89" t="e">
        <f ca="true">+IF(AND(ISNUMBER(OFFSET('Sanitation Data'!$D$12,0,10*ROW('Sanitation Data'!D57))),'Data Summary'!CO63="Yes"),OFFSET('Sanitation Data'!$D$12,0,10*ROW('Sanitation Data'!D57)),NA())</f>
        <v>#N/A</v>
      </c>
      <c r="AA63" s="89" t="e">
        <f ca="true">+IF(AND(ISNUMBER(OFFSET('Sanitation Data'!$E$4,0,10*ROW('Sanitation Data'!E57))),'Data Summary'!CP63="Yes"),100-OFFSET('Sanitation Data'!$E$4,0,10*ROW('Sanitation Data'!E57)),NA())</f>
        <v>#N/A</v>
      </c>
      <c r="AB63" s="89" t="e">
        <f ca="true">+IF(AND(ISNUMBER(OFFSET('Sanitation Data'!$E$6,0,10*ROW('Sanitation Data'!E57))),'Data Summary'!CQ63="Yes"),OFFSET('Sanitation Data'!$E$6,0,10*ROW('Sanitation Data'!E57)),NA())</f>
        <v>#N/A</v>
      </c>
      <c r="AC63" s="89" t="e">
        <f ca="true">+IF(AND(ISNUMBER(OFFSET('Sanitation Data'!$E$10,0,10*ROW('Sanitation Data'!E57))),'Data Summary'!CR63="Yes"),OFFSET('Sanitation Data'!$E$10,0,10*ROW('Sanitation Data'!E57)),NA())</f>
        <v>#N/A</v>
      </c>
      <c r="AD63" s="89" t="e">
        <f ca="true">+IF(AND(ISNUMBER(OFFSET('Sanitation Data'!$E$11,0,10*ROW('Sanitation Data'!E57))),'Data Summary'!CS63="Yes"),OFFSET('Sanitation Data'!$E$11,0,10*ROW('Sanitation Data'!E57)),NA())</f>
        <v>#N/A</v>
      </c>
      <c r="AE63" s="89" t="e">
        <f ca="true">+IF(AND(ISNUMBER(OFFSET('Sanitation Data'!$E$12,0,10*ROW('Sanitation Data'!E57))),'Data Summary'!CT63="Yes"),OFFSET('Sanitation Data'!$E$12,0,10*ROW('Sanitation Data'!E57)),NA())</f>
        <v>#N/A</v>
      </c>
      <c r="AF63" s="89" t="e">
        <f ca="true">+IF(AND(ISNUMBER(OFFSET('Sanitation Data'!$F$4,0,10*ROW('Sanitation Data'!F57))),'Data Summary'!CU63="Yes"),100-OFFSET('Sanitation Data'!$F$4,0,10*ROW('Sanitation Data'!F57)),NA())</f>
        <v>#N/A</v>
      </c>
      <c r="AG63" s="89" t="e">
        <f ca="true">+IF(AND(ISNUMBER(OFFSET('Sanitation Data'!$F$6,0,10*ROW('Sanitation Data'!F57))),'Data Summary'!CV63="Yes"),OFFSET('Sanitation Data'!$F$6,0,10*ROW('Sanitation Data'!F57)),NA())</f>
        <v>#N/A</v>
      </c>
      <c r="AH63" s="89" t="e">
        <f ca="true">+IF(AND(ISNUMBER(OFFSET('Sanitation Data'!$F$10,0,10*ROW('Sanitation Data'!F57))),'Data Summary'!CW63="Yes"),OFFSET('Sanitation Data'!$F$10,0,10*ROW('Sanitation Data'!F57)),NA())</f>
        <v>#N/A</v>
      </c>
      <c r="AI63" s="89" t="e">
        <f ca="true">+IF(AND(ISNUMBER(OFFSET('Sanitation Data'!$F$11,0,10*ROW('Sanitation Data'!F57))),'Data Summary'!CX63="Yes"),OFFSET('Sanitation Data'!$F$11,0,10*ROW('Sanitation Data'!F57)),NA())</f>
        <v>#N/A</v>
      </c>
      <c r="AJ63" s="89" t="e">
        <f ca="true">+IF(AND(ISNUMBER(OFFSET('Sanitation Data'!$F$12,0,10*ROW('Sanitation Data'!F57))),'Data Summary'!CY63="Yes"),OFFSET('Sanitation Data'!$F$12,0,10*ROW('Sanitation Data'!F57)),NA())</f>
        <v>#N/A</v>
      </c>
      <c r="AK63" s="89" t="e">
        <f ca="true">+IF(AND(ISNUMBER(OFFSET('Sanitation Data'!$G$4,0,10*ROW('Sanitation Data'!G57))),'Data Summary'!CZ63="Yes"),100-OFFSET('Sanitation Data'!$G$4,0,10*ROW('Sanitation Data'!G57)),NA())</f>
        <v>#N/A</v>
      </c>
      <c r="AL63" s="89" t="e">
        <f ca="true">+IF(AND(ISNUMBER(OFFSET('Sanitation Data'!$G$6,0,10*ROW('Sanitation Data'!G57))),'Data Summary'!DA63="Yes"),OFFSET('Sanitation Data'!$G$6,0,10*ROW('Sanitation Data'!G57)),NA())</f>
        <v>#N/A</v>
      </c>
      <c r="AM63" s="89" t="e">
        <f ca="true">+IF(AND(ISNUMBER(OFFSET('Sanitation Data'!$G$10,0,10*ROW('Sanitation Data'!G57))),'Data Summary'!DB63="Yes"),OFFSET('Sanitation Data'!$G$10,0,10*ROW('Sanitation Data'!G57)),NA())</f>
        <v>#N/A</v>
      </c>
      <c r="AN63" s="89" t="e">
        <f ca="true">+IF(AND(ISNUMBER(OFFSET('Sanitation Data'!$G$11,0,10*ROW('Sanitation Data'!G57))),'Data Summary'!DC63="Yes"),OFFSET('Sanitation Data'!$G$11,0,10*ROW('Sanitation Data'!G57)),NA())</f>
        <v>#N/A</v>
      </c>
      <c r="AO63" s="89" t="e">
        <f ca="true">+IF(AND(ISNUMBER(OFFSET('Sanitation Data'!$G$12,0,10*ROW('Sanitation Data'!G57))),'Data Summary'!DD63="Yes"),OFFSET('Sanitation Data'!$G$12,0,10*ROW('Sanitation Data'!G57)),NA())</f>
        <v>#N/A</v>
      </c>
      <c r="AP63" s="89" t="e">
        <f ca="true">+IF(AND(ISNUMBER(OFFSET('Sanitation Data'!$H$4,0,10*ROW('Sanitation Data'!H57))),'Data Summary'!DE63="Yes"),100-OFFSET('Sanitation Data'!$H$4,0,10*ROW('Sanitation Data'!H57)),NA())</f>
        <v>#N/A</v>
      </c>
      <c r="AQ63" s="89" t="e">
        <f ca="true">+IF(AND(ISNUMBER(OFFSET('Sanitation Data'!$H$6,0,10*ROW('Sanitation Data'!H57))),'Data Summary'!DF63="Yes"),OFFSET('Sanitation Data'!$H$6,0,10*ROW('Sanitation Data'!H57)),NA())</f>
        <v>#N/A</v>
      </c>
      <c r="AR63" s="89" t="e">
        <f ca="true">+IF(AND(ISNUMBER(OFFSET('Sanitation Data'!$H$10,0,10*ROW('Sanitation Data'!H57))),'Data Summary'!DG63="Yes"),OFFSET('Sanitation Data'!$H$10,0,10*ROW('Sanitation Data'!H57)),NA())</f>
        <v>#N/A</v>
      </c>
      <c r="AS63" s="89" t="e">
        <f ca="true">+IF(AND(ISNUMBER(OFFSET('Sanitation Data'!$H$11,0,10*ROW('Sanitation Data'!H57))),'Data Summary'!DH63="Yes"),OFFSET('Sanitation Data'!$H$11,0,10*ROW('Sanitation Data'!H57)),NA())</f>
        <v>#N/A</v>
      </c>
      <c r="AT63" s="89" t="e">
        <f ca="true">+IF(AND(ISNUMBER(OFFSET('Sanitation Data'!$H$12,0,10*ROW('Sanitation Data'!H57))),'Data Summary'!DI63="Yes"),OFFSET('Sanitation Data'!$H$12,0,10*ROW('Sanitation Data'!H57)),NA())</f>
        <v>#N/A</v>
      </c>
      <c r="AU63" s="89" t="e">
        <f ca="true">+IF(AND(ISNUMBER(OFFSET('Sanitation Data'!$I$4,0,10*ROW('Sanitation Data'!I57))),'Data Summary'!DJ63="Yes"),100-OFFSET('Sanitation Data'!$I$4,0,10*ROW('Sanitation Data'!I57)),NA())</f>
        <v>#N/A</v>
      </c>
      <c r="AV63" s="89" t="e">
        <f ca="true">+IF(AND(ISNUMBER(OFFSET('Sanitation Data'!$I$6,0,10*ROW('Sanitation Data'!I57))),'Data Summary'!DK63="Yes"),OFFSET('Sanitation Data'!$I$6,0,10*ROW('Sanitation Data'!I57)),NA())</f>
        <v>#N/A</v>
      </c>
      <c r="AW63" s="89" t="e">
        <f ca="true">+IF(AND(ISNUMBER(OFFSET('Sanitation Data'!$I$10,0,10*ROW('Sanitation Data'!I57))),'Data Summary'!DL63="Yes"),OFFSET('Sanitation Data'!$I$10,0,10*ROW('Sanitation Data'!I57)),NA())</f>
        <v>#N/A</v>
      </c>
      <c r="AX63" s="89" t="e">
        <f ca="true">+IF(AND(ISNUMBER(OFFSET('Sanitation Data'!$I$11,0,10*ROW('Sanitation Data'!I57))),'Data Summary'!DM63="Yes"),OFFSET('Sanitation Data'!$I$11,0,10*ROW('Sanitation Data'!I57)),NA())</f>
        <v>#N/A</v>
      </c>
      <c r="AY63" s="89" t="e">
        <f ca="true">+IF(AND(ISNUMBER(OFFSET('Sanitation Data'!$I$12,0,10*ROW('Sanitation Data'!I57))),'Data Summary'!DN63="Yes"),OFFSET('Sanitation Data'!$I$12,0,10*ROW('Sanitation Data'!I57)),NA())</f>
        <v>#N/A</v>
      </c>
      <c r="AZ63" s="90" t="e">
        <f ca="true">+IF(AND(ISNUMBER(OFFSET('Hygiene Data'!$D$5,0,10*ROW('Hygiene Data'!D57))),'Data Summary'!DO63="Yes"),OFFSET('Hygiene Data'!$D$5,0,10*ROW('Hygiene Data'!D57)),NA())</f>
        <v>#N/A</v>
      </c>
      <c r="BA63" s="90" t="e">
        <f ca="true">+IF(AND(ISNUMBER(OFFSET('Hygiene Data'!$D$7,0,10*ROW('Hygiene Data'!D57))),'Data Summary'!DP63="Yes"),OFFSET('Hygiene Data'!$D$7,0,10*ROW('Hygiene Data'!D57)),NA())</f>
        <v>#N/A</v>
      </c>
      <c r="BB63" s="90" t="e">
        <f ca="true">+IF(AND(ISNUMBER(OFFSET('Hygiene Data'!$D$9,0,10*ROW('Hygiene Data'!D57))),'Data Summary'!DQ63="Yes"),OFFSET('Hygiene Data'!$D$9,0,10*ROW('Hygiene Data'!D57)),NA())</f>
        <v>#N/A</v>
      </c>
      <c r="BC63" s="90" t="e">
        <f ca="true">+IF(AND(ISNUMBER(OFFSET('Hygiene Data'!$E$5,0,10*ROW('Hygiene Data'!E57))),'Data Summary'!DR63="Yes"),OFFSET('Hygiene Data'!$E$5,0,10*ROW('Hygiene Data'!E57)),NA())</f>
        <v>#N/A</v>
      </c>
      <c r="BD63" s="90" t="e">
        <f ca="true">+IF(AND(ISNUMBER(OFFSET('Hygiene Data'!$E$7,0,10*ROW('Hygiene Data'!E57))),'Data Summary'!DS63="Yes"),OFFSET('Hygiene Data'!$E$7,0,10*ROW('Hygiene Data'!E57)),NA())</f>
        <v>#N/A</v>
      </c>
      <c r="BE63" s="90" t="e">
        <f ca="true">+IF(AND(ISNUMBER(OFFSET('Hygiene Data'!$E$9,0,10*ROW('Hygiene Data'!E57))),'Data Summary'!DT63="Yes"),OFFSET('Hygiene Data'!$E$9,0,10*ROW('Hygiene Data'!E57)),NA())</f>
        <v>#N/A</v>
      </c>
      <c r="BF63" s="90" t="e">
        <f ca="true">+IF(AND(ISNUMBER(OFFSET('Hygiene Data'!$F$5,0,10*ROW('Hygiene Data'!F57))),'Data Summary'!DU63="Yes"),OFFSET('Hygiene Data'!$F$5,0,10*ROW('Hygiene Data'!F57)),NA())</f>
        <v>#N/A</v>
      </c>
      <c r="BG63" s="90" t="e">
        <f ca="true">+IF(AND(ISNUMBER(OFFSET('Hygiene Data'!$F$7,0,10*ROW('Hygiene Data'!F57))),'Data Summary'!DV63="Yes"),OFFSET('Hygiene Data'!$F$7,0,10*ROW('Hygiene Data'!F57)),NA())</f>
        <v>#N/A</v>
      </c>
      <c r="BH63" s="90" t="e">
        <f ca="true">+IF(AND(ISNUMBER(OFFSET('Hygiene Data'!$F$9,0,10*ROW('Hygiene Data'!F57))),'Data Summary'!DW63="Yes"),OFFSET('Hygiene Data'!$F$9,0,10*ROW('Hygiene Data'!F57)),NA())</f>
        <v>#N/A</v>
      </c>
      <c r="BI63" s="90" t="e">
        <f ca="true">+IF(AND(ISNUMBER(OFFSET('Hygiene Data'!$G$5,0,10*ROW('Hygiene Data'!G57))),'Data Summary'!DX63="Yes"),OFFSET('Hygiene Data'!$G$5,0,10*ROW('Hygiene Data'!G57)),NA())</f>
        <v>#N/A</v>
      </c>
      <c r="BJ63" s="90" t="e">
        <f ca="true">+IF(AND(ISNUMBER(OFFSET('Hygiene Data'!$G$7,0,10*ROW('Hygiene Data'!G57))),'Data Summary'!DY63="Yes"),OFFSET('Hygiene Data'!$G$7,0,10*ROW('Hygiene Data'!G57)),NA())</f>
        <v>#N/A</v>
      </c>
      <c r="BK63" s="90" t="e">
        <f ca="true">+IF(AND(ISNUMBER(OFFSET('Hygiene Data'!$G$9,0,10*ROW('Hygiene Data'!G57))),'Data Summary'!DZ63="Yes"),OFFSET('Hygiene Data'!$G$9,0,10*ROW('Hygiene Data'!G57)),NA())</f>
        <v>#N/A</v>
      </c>
      <c r="BL63" s="90" t="e">
        <f ca="true">+IF(AND(ISNUMBER(OFFSET('Hygiene Data'!$H$5,0,10*ROW('Hygiene Data'!H57))),'Data Summary'!EA63="Yes"),OFFSET('Hygiene Data'!$H$5,0,10*ROW('Hygiene Data'!H57)),NA())</f>
        <v>#N/A</v>
      </c>
      <c r="BM63" s="90" t="e">
        <f ca="true">+IF(AND(ISNUMBER(OFFSET('Hygiene Data'!$H$7,0,10*ROW('Hygiene Data'!H57))),'Data Summary'!EB63="Yes"),OFFSET('Hygiene Data'!$H$7,0,10*ROW('Hygiene Data'!H57)),NA())</f>
        <v>#N/A</v>
      </c>
      <c r="BN63" s="90" t="e">
        <f ca="true">+IF(AND(ISNUMBER(OFFSET('Hygiene Data'!$H$9,0,10*ROW('Hygiene Data'!H57))),'Data Summary'!EC63="Yes"),OFFSET('Hygiene Data'!$H$9,0,10*ROW('Hygiene Data'!H57)),NA())</f>
        <v>#N/A</v>
      </c>
      <c r="BO63" s="90" t="e">
        <f ca="true">+IF(AND(ISNUMBER(OFFSET('Hygiene Data'!$I$5,0,10*ROW('Hygiene Data'!I57))),'Data Summary'!ED63="Yes"),OFFSET('Hygiene Data'!$I$5,0,10*ROW('Hygiene Data'!I57)),NA())</f>
        <v>#N/A</v>
      </c>
      <c r="BP63" s="90" t="e">
        <f ca="true">+IF(AND(ISNUMBER(OFFSET('Hygiene Data'!$I$7,0,10*ROW('Hygiene Data'!I57))),'Data Summary'!EE63="Yes"),OFFSET('Hygiene Data'!$I$7,0,10*ROW('Hygiene Data'!I57)),NA())</f>
        <v>#N/A</v>
      </c>
      <c r="BQ63" s="90" t="e">
        <f ca="true">+IF(AND(ISNUMBER(OFFSET('Hygiene Data'!$I$9,0,10*ROW('Hygiene Data'!I57))),'Data Summary'!EF63="Yes"),OFFSET('Hygiene Data'!$I$9,0,10*ROW('Hygiene Data'!I57)),NA())</f>
        <v>#N/A</v>
      </c>
    </row>
    <row xmlns:x14ac="http://schemas.microsoft.com/office/spreadsheetml/2009/9/ac" r="64" x14ac:dyDescent="0.2">
      <c r="A64" s="324" t="e">
        <f ca="true">+RIGHT('Data Summary'!A64,LEN('Data Summary'!A64)-9)</f>
        <v>#VALUE!</v>
      </c>
      <c r="B64" s="32" t="str">
        <f ca="true">+IF(ISTEXT('Data Summary'!B64),'Data Summary'!B64,"")</f>
        <v/>
      </c>
      <c r="C64" s="323" t="e">
        <f ca="true">+VALUE('Data Summary'!C64)</f>
        <v>#VALUE!</v>
      </c>
      <c r="D64" s="88" t="e">
        <f ca="true">+IF(AND(ISNUMBER(OFFSET('Water Data'!$D$4,0,10*ROW('Water Data'!D58))),'Data Summary'!BS64="Yes"),100-OFFSET('Water Data'!$D$4,0,10*ROW('Water Data'!D58)),NA())</f>
        <v>#N/A</v>
      </c>
      <c r="E64" s="88" t="e">
        <f ca="true">+IF(AND(ISNUMBER(OFFSET('Water Data'!$D$6,0,10*ROW('Water Data'!D58))),'Data Summary'!BT64="Yes"),OFFSET('Water Data'!$D$6,0,10*ROW('Water Data'!D58)),NA())</f>
        <v>#N/A</v>
      </c>
      <c r="F64" s="88" t="e">
        <f ca="true">+IF(AND(ISNUMBER(OFFSET('Water Data'!$D$9,0,10*ROW('Water Data'!D58))),'Data Summary'!BU64="Yes"),OFFSET('Water Data'!$D$9,0,10*ROW('Water Data'!D58)),NA())</f>
        <v>#N/A</v>
      </c>
      <c r="G64" s="88" t="e">
        <f ca="true">+IF(AND(ISNUMBER(OFFSET('Water Data'!$E$4,0,10*ROW('Water Data'!E58))),'Data Summary'!BV64="Yes"),100-OFFSET('Water Data'!$E$4,0,10*ROW('Water Data'!E58)),NA())</f>
        <v>#N/A</v>
      </c>
      <c r="H64" s="88" t="e">
        <f ca="true">+IF(AND(ISNUMBER(OFFSET('Water Data'!$E$6,0,10*ROW('Water Data'!E58))),'Data Summary'!BW64="Yes"),OFFSET('Water Data'!$E$6,0,10*ROW('Water Data'!E58)),NA())</f>
        <v>#N/A</v>
      </c>
      <c r="I64" s="88" t="e">
        <f ca="true">+IF(AND(ISNUMBER(OFFSET('Water Data'!$E$9,0,10*ROW('Water Data'!E58))),'Data Summary'!BX64="Yes"),OFFSET('Water Data'!$E$9,0,10*ROW('Water Data'!E58)),NA())</f>
        <v>#N/A</v>
      </c>
      <c r="J64" s="88" t="e">
        <f ca="true">+IF(AND(ISNUMBER(OFFSET('Water Data'!$F$4,0,10*ROW('Water Data'!F58))),'Data Summary'!BY64="Yes"),100-OFFSET('Water Data'!$F$4,0,10*ROW('Water Data'!F58)),NA())</f>
        <v>#N/A</v>
      </c>
      <c r="K64" s="88" t="e">
        <f ca="true">+IF(AND(ISNUMBER(OFFSET('Water Data'!$F$6,0,10*ROW('Water Data'!F58))),'Data Summary'!BZ64="Yes"),OFFSET('Water Data'!$F$6,0,10*ROW('Water Data'!F58)),NA())</f>
        <v>#N/A</v>
      </c>
      <c r="L64" s="88" t="e">
        <f ca="true">+IF(AND(ISNUMBER(OFFSET('Water Data'!$F$9,0,10*ROW('Water Data'!F58))),'Data Summary'!CA64="Yes"),OFFSET('Water Data'!$F$9,0,10*ROW('Water Data'!F58)),NA())</f>
        <v>#N/A</v>
      </c>
      <c r="M64" s="88" t="e">
        <f ca="true">+IF(AND(ISNUMBER(OFFSET('Water Data'!$G$4,0,10*ROW('Water Data'!G58))),'Data Summary'!CB64="Yes"),100-OFFSET('Water Data'!$G$4,0,10*ROW('Water Data'!G58)),NA())</f>
        <v>#N/A</v>
      </c>
      <c r="N64" s="88" t="e">
        <f ca="true">+IF(AND(ISNUMBER(OFFSET('Water Data'!$G$6,0,10*ROW('Water Data'!G58))),'Data Summary'!CC64="Yes"),OFFSET('Water Data'!$G$6,0,10*ROW('Water Data'!G58)),NA())</f>
        <v>#N/A</v>
      </c>
      <c r="O64" s="88" t="e">
        <f ca="true">+IF(AND(ISNUMBER(OFFSET('Water Data'!$G$9,0,10*ROW('Water Data'!G58))),'Data Summary'!CD64="Yes"),OFFSET('Water Data'!$G$9,0,10*ROW('Water Data'!G58)),NA())</f>
        <v>#N/A</v>
      </c>
      <c r="P64" s="88" t="e">
        <f ca="true">+IF(AND(ISNUMBER(OFFSET('Water Data'!$H$4,0,10*ROW('Water Data'!H58))),'Data Summary'!CE64="Yes"),100-OFFSET('Water Data'!$H$4,0,10*ROW('Water Data'!H58)),NA())</f>
        <v>#N/A</v>
      </c>
      <c r="Q64" s="88" t="e">
        <f ca="true">+IF(AND(ISNUMBER(OFFSET('Water Data'!$H$6,0,10*ROW('Water Data'!H58))),'Data Summary'!CF64="Yes"),OFFSET('Water Data'!$H$6,0,10*ROW('Water Data'!H58)),NA())</f>
        <v>#N/A</v>
      </c>
      <c r="R64" s="88" t="e">
        <f ca="true">+IF(AND(ISNUMBER(OFFSET('Water Data'!$H$9,0,10*ROW('Water Data'!H58))),'Data Summary'!CG64="Yes"),OFFSET('Water Data'!$H$9,0,10*ROW('Water Data'!H58)),NA())</f>
        <v>#N/A</v>
      </c>
      <c r="S64" s="88" t="e">
        <f ca="true">+IF(AND(ISNUMBER(OFFSET('Water Data'!$I$4,0,10*ROW('Water Data'!I58))),'Data Summary'!CH64="Yes"),100-OFFSET('Water Data'!$I$4,0,10*ROW('Water Data'!I58)),NA())</f>
        <v>#N/A</v>
      </c>
      <c r="T64" s="88" t="e">
        <f ca="true">+IF(AND(ISNUMBER(OFFSET('Water Data'!$I$6,0,10*ROW('Water Data'!I58))),'Data Summary'!CI64="Yes"),OFFSET('Water Data'!$I$6,0,10*ROW('Water Data'!I58)),NA())</f>
        <v>#N/A</v>
      </c>
      <c r="U64" s="88" t="e">
        <f ca="true">+IF(AND(ISNUMBER(OFFSET('Water Data'!$I$9,0,10*ROW('Water Data'!I58))),'Data Summary'!CJ64="Yes"),OFFSET('Water Data'!$I$9,0,10*ROW('Water Data'!I58)),NA())</f>
        <v>#N/A</v>
      </c>
      <c r="V64" s="89" t="e">
        <f ca="true">+IF(AND(ISNUMBER(OFFSET('Sanitation Data'!$D$4,0,10*ROW('Sanitation Data'!D58))),'Data Summary'!CK64="Yes"),100-OFFSET('Sanitation Data'!$D$4,0,10*ROW('Sanitation Data'!D58)),NA())</f>
        <v>#N/A</v>
      </c>
      <c r="W64" s="89" t="e">
        <f ca="true">+IF(AND(ISNUMBER(OFFSET('Sanitation Data'!$D$6,0,10*ROW('Sanitation Data'!D58))),'Data Summary'!CL64="Yes"),OFFSET('Sanitation Data'!$D$6,0,10*ROW('Sanitation Data'!D58)),NA())</f>
        <v>#N/A</v>
      </c>
      <c r="X64" s="89" t="e">
        <f ca="true">+IF(AND(ISNUMBER(OFFSET('Sanitation Data'!$D$10,0,10*ROW('Sanitation Data'!D58))),'Data Summary'!CM64="Yes"),OFFSET('Sanitation Data'!$D$10,0,10*ROW('Sanitation Data'!D58)),NA())</f>
        <v>#N/A</v>
      </c>
      <c r="Y64" s="89" t="e">
        <f ca="true">+IF(AND(ISNUMBER(OFFSET('Sanitation Data'!$D$11,0,10*ROW('Sanitation Data'!D58))),'Data Summary'!CN64="Yes"),OFFSET('Sanitation Data'!$D$11,0,10*ROW('Sanitation Data'!D58)),NA())</f>
        <v>#N/A</v>
      </c>
      <c r="Z64" s="89" t="e">
        <f ca="true">+IF(AND(ISNUMBER(OFFSET('Sanitation Data'!$D$12,0,10*ROW('Sanitation Data'!D58))),'Data Summary'!CO64="Yes"),OFFSET('Sanitation Data'!$D$12,0,10*ROW('Sanitation Data'!D58)),NA())</f>
        <v>#N/A</v>
      </c>
      <c r="AA64" s="89" t="e">
        <f ca="true">+IF(AND(ISNUMBER(OFFSET('Sanitation Data'!$E$4,0,10*ROW('Sanitation Data'!E58))),'Data Summary'!CP64="Yes"),100-OFFSET('Sanitation Data'!$E$4,0,10*ROW('Sanitation Data'!E58)),NA())</f>
        <v>#N/A</v>
      </c>
      <c r="AB64" s="89" t="e">
        <f ca="true">+IF(AND(ISNUMBER(OFFSET('Sanitation Data'!$E$6,0,10*ROW('Sanitation Data'!E58))),'Data Summary'!CQ64="Yes"),OFFSET('Sanitation Data'!$E$6,0,10*ROW('Sanitation Data'!E58)),NA())</f>
        <v>#N/A</v>
      </c>
      <c r="AC64" s="89" t="e">
        <f ca="true">+IF(AND(ISNUMBER(OFFSET('Sanitation Data'!$E$10,0,10*ROW('Sanitation Data'!E58))),'Data Summary'!CR64="Yes"),OFFSET('Sanitation Data'!$E$10,0,10*ROW('Sanitation Data'!E58)),NA())</f>
        <v>#N/A</v>
      </c>
      <c r="AD64" s="89" t="e">
        <f ca="true">+IF(AND(ISNUMBER(OFFSET('Sanitation Data'!$E$11,0,10*ROW('Sanitation Data'!E58))),'Data Summary'!CS64="Yes"),OFFSET('Sanitation Data'!$E$11,0,10*ROW('Sanitation Data'!E58)),NA())</f>
        <v>#N/A</v>
      </c>
      <c r="AE64" s="89" t="e">
        <f ca="true">+IF(AND(ISNUMBER(OFFSET('Sanitation Data'!$E$12,0,10*ROW('Sanitation Data'!E58))),'Data Summary'!CT64="Yes"),OFFSET('Sanitation Data'!$E$12,0,10*ROW('Sanitation Data'!E58)),NA())</f>
        <v>#N/A</v>
      </c>
      <c r="AF64" s="89" t="e">
        <f ca="true">+IF(AND(ISNUMBER(OFFSET('Sanitation Data'!$F$4,0,10*ROW('Sanitation Data'!F58))),'Data Summary'!CU64="Yes"),100-OFFSET('Sanitation Data'!$F$4,0,10*ROW('Sanitation Data'!F58)),NA())</f>
        <v>#N/A</v>
      </c>
      <c r="AG64" s="89" t="e">
        <f ca="true">+IF(AND(ISNUMBER(OFFSET('Sanitation Data'!$F$6,0,10*ROW('Sanitation Data'!F58))),'Data Summary'!CV64="Yes"),OFFSET('Sanitation Data'!$F$6,0,10*ROW('Sanitation Data'!F58)),NA())</f>
        <v>#N/A</v>
      </c>
      <c r="AH64" s="89" t="e">
        <f ca="true">+IF(AND(ISNUMBER(OFFSET('Sanitation Data'!$F$10,0,10*ROW('Sanitation Data'!F58))),'Data Summary'!CW64="Yes"),OFFSET('Sanitation Data'!$F$10,0,10*ROW('Sanitation Data'!F58)),NA())</f>
        <v>#N/A</v>
      </c>
      <c r="AI64" s="89" t="e">
        <f ca="true">+IF(AND(ISNUMBER(OFFSET('Sanitation Data'!$F$11,0,10*ROW('Sanitation Data'!F58))),'Data Summary'!CX64="Yes"),OFFSET('Sanitation Data'!$F$11,0,10*ROW('Sanitation Data'!F58)),NA())</f>
        <v>#N/A</v>
      </c>
      <c r="AJ64" s="89" t="e">
        <f ca="true">+IF(AND(ISNUMBER(OFFSET('Sanitation Data'!$F$12,0,10*ROW('Sanitation Data'!F58))),'Data Summary'!CY64="Yes"),OFFSET('Sanitation Data'!$F$12,0,10*ROW('Sanitation Data'!F58)),NA())</f>
        <v>#N/A</v>
      </c>
      <c r="AK64" s="89" t="e">
        <f ca="true">+IF(AND(ISNUMBER(OFFSET('Sanitation Data'!$G$4,0,10*ROW('Sanitation Data'!G58))),'Data Summary'!CZ64="Yes"),100-OFFSET('Sanitation Data'!$G$4,0,10*ROW('Sanitation Data'!G58)),NA())</f>
        <v>#N/A</v>
      </c>
      <c r="AL64" s="89" t="e">
        <f ca="true">+IF(AND(ISNUMBER(OFFSET('Sanitation Data'!$G$6,0,10*ROW('Sanitation Data'!G58))),'Data Summary'!DA64="Yes"),OFFSET('Sanitation Data'!$G$6,0,10*ROW('Sanitation Data'!G58)),NA())</f>
        <v>#N/A</v>
      </c>
      <c r="AM64" s="89" t="e">
        <f ca="true">+IF(AND(ISNUMBER(OFFSET('Sanitation Data'!$G$10,0,10*ROW('Sanitation Data'!G58))),'Data Summary'!DB64="Yes"),OFFSET('Sanitation Data'!$G$10,0,10*ROW('Sanitation Data'!G58)),NA())</f>
        <v>#N/A</v>
      </c>
      <c r="AN64" s="89" t="e">
        <f ca="true">+IF(AND(ISNUMBER(OFFSET('Sanitation Data'!$G$11,0,10*ROW('Sanitation Data'!G58))),'Data Summary'!DC64="Yes"),OFFSET('Sanitation Data'!$G$11,0,10*ROW('Sanitation Data'!G58)),NA())</f>
        <v>#N/A</v>
      </c>
      <c r="AO64" s="89" t="e">
        <f ca="true">+IF(AND(ISNUMBER(OFFSET('Sanitation Data'!$G$12,0,10*ROW('Sanitation Data'!G58))),'Data Summary'!DD64="Yes"),OFFSET('Sanitation Data'!$G$12,0,10*ROW('Sanitation Data'!G58)),NA())</f>
        <v>#N/A</v>
      </c>
      <c r="AP64" s="89" t="e">
        <f ca="true">+IF(AND(ISNUMBER(OFFSET('Sanitation Data'!$H$4,0,10*ROW('Sanitation Data'!H58))),'Data Summary'!DE64="Yes"),100-OFFSET('Sanitation Data'!$H$4,0,10*ROW('Sanitation Data'!H58)),NA())</f>
        <v>#N/A</v>
      </c>
      <c r="AQ64" s="89" t="e">
        <f ca="true">+IF(AND(ISNUMBER(OFFSET('Sanitation Data'!$H$6,0,10*ROW('Sanitation Data'!H58))),'Data Summary'!DF64="Yes"),OFFSET('Sanitation Data'!$H$6,0,10*ROW('Sanitation Data'!H58)),NA())</f>
        <v>#N/A</v>
      </c>
      <c r="AR64" s="89" t="e">
        <f ca="true">+IF(AND(ISNUMBER(OFFSET('Sanitation Data'!$H$10,0,10*ROW('Sanitation Data'!H58))),'Data Summary'!DG64="Yes"),OFFSET('Sanitation Data'!$H$10,0,10*ROW('Sanitation Data'!H58)),NA())</f>
        <v>#N/A</v>
      </c>
      <c r="AS64" s="89" t="e">
        <f ca="true">+IF(AND(ISNUMBER(OFFSET('Sanitation Data'!$H$11,0,10*ROW('Sanitation Data'!H58))),'Data Summary'!DH64="Yes"),OFFSET('Sanitation Data'!$H$11,0,10*ROW('Sanitation Data'!H58)),NA())</f>
        <v>#N/A</v>
      </c>
      <c r="AT64" s="89" t="e">
        <f ca="true">+IF(AND(ISNUMBER(OFFSET('Sanitation Data'!$H$12,0,10*ROW('Sanitation Data'!H58))),'Data Summary'!DI64="Yes"),OFFSET('Sanitation Data'!$H$12,0,10*ROW('Sanitation Data'!H58)),NA())</f>
        <v>#N/A</v>
      </c>
      <c r="AU64" s="89" t="e">
        <f ca="true">+IF(AND(ISNUMBER(OFFSET('Sanitation Data'!$I$4,0,10*ROW('Sanitation Data'!I58))),'Data Summary'!DJ64="Yes"),100-OFFSET('Sanitation Data'!$I$4,0,10*ROW('Sanitation Data'!I58)),NA())</f>
        <v>#N/A</v>
      </c>
      <c r="AV64" s="89" t="e">
        <f ca="true">+IF(AND(ISNUMBER(OFFSET('Sanitation Data'!$I$6,0,10*ROW('Sanitation Data'!I58))),'Data Summary'!DK64="Yes"),OFFSET('Sanitation Data'!$I$6,0,10*ROW('Sanitation Data'!I58)),NA())</f>
        <v>#N/A</v>
      </c>
      <c r="AW64" s="89" t="e">
        <f ca="true">+IF(AND(ISNUMBER(OFFSET('Sanitation Data'!$I$10,0,10*ROW('Sanitation Data'!I58))),'Data Summary'!DL64="Yes"),OFFSET('Sanitation Data'!$I$10,0,10*ROW('Sanitation Data'!I58)),NA())</f>
        <v>#N/A</v>
      </c>
      <c r="AX64" s="89" t="e">
        <f ca="true">+IF(AND(ISNUMBER(OFFSET('Sanitation Data'!$I$11,0,10*ROW('Sanitation Data'!I58))),'Data Summary'!DM64="Yes"),OFFSET('Sanitation Data'!$I$11,0,10*ROW('Sanitation Data'!I58)),NA())</f>
        <v>#N/A</v>
      </c>
      <c r="AY64" s="89" t="e">
        <f ca="true">+IF(AND(ISNUMBER(OFFSET('Sanitation Data'!$I$12,0,10*ROW('Sanitation Data'!I58))),'Data Summary'!DN64="Yes"),OFFSET('Sanitation Data'!$I$12,0,10*ROW('Sanitation Data'!I58)),NA())</f>
        <v>#N/A</v>
      </c>
      <c r="AZ64" s="90" t="e">
        <f ca="true">+IF(AND(ISNUMBER(OFFSET('Hygiene Data'!$D$5,0,10*ROW('Hygiene Data'!D58))),'Data Summary'!DO64="Yes"),OFFSET('Hygiene Data'!$D$5,0,10*ROW('Hygiene Data'!D58)),NA())</f>
        <v>#N/A</v>
      </c>
      <c r="BA64" s="90" t="e">
        <f ca="true">+IF(AND(ISNUMBER(OFFSET('Hygiene Data'!$D$7,0,10*ROW('Hygiene Data'!D58))),'Data Summary'!DP64="Yes"),OFFSET('Hygiene Data'!$D$7,0,10*ROW('Hygiene Data'!D58)),NA())</f>
        <v>#N/A</v>
      </c>
      <c r="BB64" s="90" t="e">
        <f ca="true">+IF(AND(ISNUMBER(OFFSET('Hygiene Data'!$D$9,0,10*ROW('Hygiene Data'!D58))),'Data Summary'!DQ64="Yes"),OFFSET('Hygiene Data'!$D$9,0,10*ROW('Hygiene Data'!D58)),NA())</f>
        <v>#N/A</v>
      </c>
      <c r="BC64" s="90" t="e">
        <f ca="true">+IF(AND(ISNUMBER(OFFSET('Hygiene Data'!$E$5,0,10*ROW('Hygiene Data'!E58))),'Data Summary'!DR64="Yes"),OFFSET('Hygiene Data'!$E$5,0,10*ROW('Hygiene Data'!E58)),NA())</f>
        <v>#N/A</v>
      </c>
      <c r="BD64" s="90" t="e">
        <f ca="true">+IF(AND(ISNUMBER(OFFSET('Hygiene Data'!$E$7,0,10*ROW('Hygiene Data'!E58))),'Data Summary'!DS64="Yes"),OFFSET('Hygiene Data'!$E$7,0,10*ROW('Hygiene Data'!E58)),NA())</f>
        <v>#N/A</v>
      </c>
      <c r="BE64" s="90" t="e">
        <f ca="true">+IF(AND(ISNUMBER(OFFSET('Hygiene Data'!$E$9,0,10*ROW('Hygiene Data'!E58))),'Data Summary'!DT64="Yes"),OFFSET('Hygiene Data'!$E$9,0,10*ROW('Hygiene Data'!E58)),NA())</f>
        <v>#N/A</v>
      </c>
      <c r="BF64" s="90" t="e">
        <f ca="true">+IF(AND(ISNUMBER(OFFSET('Hygiene Data'!$F$5,0,10*ROW('Hygiene Data'!F58))),'Data Summary'!DU64="Yes"),OFFSET('Hygiene Data'!$F$5,0,10*ROW('Hygiene Data'!F58)),NA())</f>
        <v>#N/A</v>
      </c>
      <c r="BG64" s="90" t="e">
        <f ca="true">+IF(AND(ISNUMBER(OFFSET('Hygiene Data'!$F$7,0,10*ROW('Hygiene Data'!F58))),'Data Summary'!DV64="Yes"),OFFSET('Hygiene Data'!$F$7,0,10*ROW('Hygiene Data'!F58)),NA())</f>
        <v>#N/A</v>
      </c>
      <c r="BH64" s="90" t="e">
        <f ca="true">+IF(AND(ISNUMBER(OFFSET('Hygiene Data'!$F$9,0,10*ROW('Hygiene Data'!F58))),'Data Summary'!DW64="Yes"),OFFSET('Hygiene Data'!$F$9,0,10*ROW('Hygiene Data'!F58)),NA())</f>
        <v>#N/A</v>
      </c>
      <c r="BI64" s="90" t="e">
        <f ca="true">+IF(AND(ISNUMBER(OFFSET('Hygiene Data'!$G$5,0,10*ROW('Hygiene Data'!G58))),'Data Summary'!DX64="Yes"),OFFSET('Hygiene Data'!$G$5,0,10*ROW('Hygiene Data'!G58)),NA())</f>
        <v>#N/A</v>
      </c>
      <c r="BJ64" s="90" t="e">
        <f ca="true">+IF(AND(ISNUMBER(OFFSET('Hygiene Data'!$G$7,0,10*ROW('Hygiene Data'!G58))),'Data Summary'!DY64="Yes"),OFFSET('Hygiene Data'!$G$7,0,10*ROW('Hygiene Data'!G58)),NA())</f>
        <v>#N/A</v>
      </c>
      <c r="BK64" s="90" t="e">
        <f ca="true">+IF(AND(ISNUMBER(OFFSET('Hygiene Data'!$G$9,0,10*ROW('Hygiene Data'!G58))),'Data Summary'!DZ64="Yes"),OFFSET('Hygiene Data'!$G$9,0,10*ROW('Hygiene Data'!G58)),NA())</f>
        <v>#N/A</v>
      </c>
      <c r="BL64" s="90" t="e">
        <f ca="true">+IF(AND(ISNUMBER(OFFSET('Hygiene Data'!$H$5,0,10*ROW('Hygiene Data'!H58))),'Data Summary'!EA64="Yes"),OFFSET('Hygiene Data'!$H$5,0,10*ROW('Hygiene Data'!H58)),NA())</f>
        <v>#N/A</v>
      </c>
      <c r="BM64" s="90" t="e">
        <f ca="true">+IF(AND(ISNUMBER(OFFSET('Hygiene Data'!$H$7,0,10*ROW('Hygiene Data'!H58))),'Data Summary'!EB64="Yes"),OFFSET('Hygiene Data'!$H$7,0,10*ROW('Hygiene Data'!H58)),NA())</f>
        <v>#N/A</v>
      </c>
      <c r="BN64" s="90" t="e">
        <f ca="true">+IF(AND(ISNUMBER(OFFSET('Hygiene Data'!$H$9,0,10*ROW('Hygiene Data'!H58))),'Data Summary'!EC64="Yes"),OFFSET('Hygiene Data'!$H$9,0,10*ROW('Hygiene Data'!H58)),NA())</f>
        <v>#N/A</v>
      </c>
      <c r="BO64" s="90" t="e">
        <f ca="true">+IF(AND(ISNUMBER(OFFSET('Hygiene Data'!$I$5,0,10*ROW('Hygiene Data'!I58))),'Data Summary'!ED64="Yes"),OFFSET('Hygiene Data'!$I$5,0,10*ROW('Hygiene Data'!I58)),NA())</f>
        <v>#N/A</v>
      </c>
      <c r="BP64" s="90" t="e">
        <f ca="true">+IF(AND(ISNUMBER(OFFSET('Hygiene Data'!$I$7,0,10*ROW('Hygiene Data'!I58))),'Data Summary'!EE64="Yes"),OFFSET('Hygiene Data'!$I$7,0,10*ROW('Hygiene Data'!I58)),NA())</f>
        <v>#N/A</v>
      </c>
      <c r="BQ64" s="90" t="e">
        <f ca="true">+IF(AND(ISNUMBER(OFFSET('Hygiene Data'!$I$9,0,10*ROW('Hygiene Data'!I58))),'Data Summary'!EF64="Yes"),OFFSET('Hygiene Data'!$I$9,0,10*ROW('Hygiene Data'!I58)),NA())</f>
        <v>#N/A</v>
      </c>
    </row>
    <row xmlns:x14ac="http://schemas.microsoft.com/office/spreadsheetml/2009/9/ac" r="65" x14ac:dyDescent="0.2">
      <c r="A65" s="324" t="e">
        <f ca="true">+RIGHT('Data Summary'!A65,LEN('Data Summary'!A65)-9)</f>
        <v>#VALUE!</v>
      </c>
      <c r="B65" s="32" t="str">
        <f ca="true">+IF(ISTEXT('Data Summary'!B65),'Data Summary'!B65,"")</f>
        <v/>
      </c>
      <c r="C65" s="323" t="e">
        <f ca="true">+VALUE('Data Summary'!C65)</f>
        <v>#VALUE!</v>
      </c>
      <c r="D65" s="88" t="e">
        <f ca="true">+IF(AND(ISNUMBER(OFFSET('Water Data'!$D$4,0,10*ROW('Water Data'!D59))),'Data Summary'!BS65="Yes"),100-OFFSET('Water Data'!$D$4,0,10*ROW('Water Data'!D59)),NA())</f>
        <v>#N/A</v>
      </c>
      <c r="E65" s="88" t="e">
        <f ca="true">+IF(AND(ISNUMBER(OFFSET('Water Data'!$D$6,0,10*ROW('Water Data'!D59))),'Data Summary'!BT65="Yes"),OFFSET('Water Data'!$D$6,0,10*ROW('Water Data'!D59)),NA())</f>
        <v>#N/A</v>
      </c>
      <c r="F65" s="88" t="e">
        <f ca="true">+IF(AND(ISNUMBER(OFFSET('Water Data'!$D$9,0,10*ROW('Water Data'!D59))),'Data Summary'!BU65="Yes"),OFFSET('Water Data'!$D$9,0,10*ROW('Water Data'!D59)),NA())</f>
        <v>#N/A</v>
      </c>
      <c r="G65" s="88" t="e">
        <f ca="true">+IF(AND(ISNUMBER(OFFSET('Water Data'!$E$4,0,10*ROW('Water Data'!E59))),'Data Summary'!BV65="Yes"),100-OFFSET('Water Data'!$E$4,0,10*ROW('Water Data'!E59)),NA())</f>
        <v>#N/A</v>
      </c>
      <c r="H65" s="88" t="e">
        <f ca="true">+IF(AND(ISNUMBER(OFFSET('Water Data'!$E$6,0,10*ROW('Water Data'!E59))),'Data Summary'!BW65="Yes"),OFFSET('Water Data'!$E$6,0,10*ROW('Water Data'!E59)),NA())</f>
        <v>#N/A</v>
      </c>
      <c r="I65" s="88" t="e">
        <f ca="true">+IF(AND(ISNUMBER(OFFSET('Water Data'!$E$9,0,10*ROW('Water Data'!E59))),'Data Summary'!BX65="Yes"),OFFSET('Water Data'!$E$9,0,10*ROW('Water Data'!E59)),NA())</f>
        <v>#N/A</v>
      </c>
      <c r="J65" s="88" t="e">
        <f ca="true">+IF(AND(ISNUMBER(OFFSET('Water Data'!$F$4,0,10*ROW('Water Data'!F59))),'Data Summary'!BY65="Yes"),100-OFFSET('Water Data'!$F$4,0,10*ROW('Water Data'!F59)),NA())</f>
        <v>#N/A</v>
      </c>
      <c r="K65" s="88" t="e">
        <f ca="true">+IF(AND(ISNUMBER(OFFSET('Water Data'!$F$6,0,10*ROW('Water Data'!F59))),'Data Summary'!BZ65="Yes"),OFFSET('Water Data'!$F$6,0,10*ROW('Water Data'!F59)),NA())</f>
        <v>#N/A</v>
      </c>
      <c r="L65" s="88" t="e">
        <f ca="true">+IF(AND(ISNUMBER(OFFSET('Water Data'!$F$9,0,10*ROW('Water Data'!F59))),'Data Summary'!CA65="Yes"),OFFSET('Water Data'!$F$9,0,10*ROW('Water Data'!F59)),NA())</f>
        <v>#N/A</v>
      </c>
      <c r="M65" s="88" t="e">
        <f ca="true">+IF(AND(ISNUMBER(OFFSET('Water Data'!$G$4,0,10*ROW('Water Data'!G59))),'Data Summary'!CB65="Yes"),100-OFFSET('Water Data'!$G$4,0,10*ROW('Water Data'!G59)),NA())</f>
        <v>#N/A</v>
      </c>
      <c r="N65" s="88" t="e">
        <f ca="true">+IF(AND(ISNUMBER(OFFSET('Water Data'!$G$6,0,10*ROW('Water Data'!G59))),'Data Summary'!CC65="Yes"),OFFSET('Water Data'!$G$6,0,10*ROW('Water Data'!G59)),NA())</f>
        <v>#N/A</v>
      </c>
      <c r="O65" s="88" t="e">
        <f ca="true">+IF(AND(ISNUMBER(OFFSET('Water Data'!$G$9,0,10*ROW('Water Data'!G59))),'Data Summary'!CD65="Yes"),OFFSET('Water Data'!$G$9,0,10*ROW('Water Data'!G59)),NA())</f>
        <v>#N/A</v>
      </c>
      <c r="P65" s="88" t="e">
        <f ca="true">+IF(AND(ISNUMBER(OFFSET('Water Data'!$H$4,0,10*ROW('Water Data'!H59))),'Data Summary'!CE65="Yes"),100-OFFSET('Water Data'!$H$4,0,10*ROW('Water Data'!H59)),NA())</f>
        <v>#N/A</v>
      </c>
      <c r="Q65" s="88" t="e">
        <f ca="true">+IF(AND(ISNUMBER(OFFSET('Water Data'!$H$6,0,10*ROW('Water Data'!H59))),'Data Summary'!CF65="Yes"),OFFSET('Water Data'!$H$6,0,10*ROW('Water Data'!H59)),NA())</f>
        <v>#N/A</v>
      </c>
      <c r="R65" s="88" t="e">
        <f ca="true">+IF(AND(ISNUMBER(OFFSET('Water Data'!$H$9,0,10*ROW('Water Data'!H59))),'Data Summary'!CG65="Yes"),OFFSET('Water Data'!$H$9,0,10*ROW('Water Data'!H59)),NA())</f>
        <v>#N/A</v>
      </c>
      <c r="S65" s="88" t="e">
        <f ca="true">+IF(AND(ISNUMBER(OFFSET('Water Data'!$I$4,0,10*ROW('Water Data'!I59))),'Data Summary'!CH65="Yes"),100-OFFSET('Water Data'!$I$4,0,10*ROW('Water Data'!I59)),NA())</f>
        <v>#N/A</v>
      </c>
      <c r="T65" s="88" t="e">
        <f ca="true">+IF(AND(ISNUMBER(OFFSET('Water Data'!$I$6,0,10*ROW('Water Data'!I59))),'Data Summary'!CI65="Yes"),OFFSET('Water Data'!$I$6,0,10*ROW('Water Data'!I59)),NA())</f>
        <v>#N/A</v>
      </c>
      <c r="U65" s="88" t="e">
        <f ca="true">+IF(AND(ISNUMBER(OFFSET('Water Data'!$I$9,0,10*ROW('Water Data'!I59))),'Data Summary'!CJ65="Yes"),OFFSET('Water Data'!$I$9,0,10*ROW('Water Data'!I59)),NA())</f>
        <v>#N/A</v>
      </c>
      <c r="V65" s="89" t="e">
        <f ca="true">+IF(AND(ISNUMBER(OFFSET('Sanitation Data'!$D$4,0,10*ROW('Sanitation Data'!D59))),'Data Summary'!CK65="Yes"),100-OFFSET('Sanitation Data'!$D$4,0,10*ROW('Sanitation Data'!D59)),NA())</f>
        <v>#N/A</v>
      </c>
      <c r="W65" s="89" t="e">
        <f ca="true">+IF(AND(ISNUMBER(OFFSET('Sanitation Data'!$D$6,0,10*ROW('Sanitation Data'!D59))),'Data Summary'!CL65="Yes"),OFFSET('Sanitation Data'!$D$6,0,10*ROW('Sanitation Data'!D59)),NA())</f>
        <v>#N/A</v>
      </c>
      <c r="X65" s="89" t="e">
        <f ca="true">+IF(AND(ISNUMBER(OFFSET('Sanitation Data'!$D$10,0,10*ROW('Sanitation Data'!D59))),'Data Summary'!CM65="Yes"),OFFSET('Sanitation Data'!$D$10,0,10*ROW('Sanitation Data'!D59)),NA())</f>
        <v>#N/A</v>
      </c>
      <c r="Y65" s="89" t="e">
        <f ca="true">+IF(AND(ISNUMBER(OFFSET('Sanitation Data'!$D$11,0,10*ROW('Sanitation Data'!D59))),'Data Summary'!CN65="Yes"),OFFSET('Sanitation Data'!$D$11,0,10*ROW('Sanitation Data'!D59)),NA())</f>
        <v>#N/A</v>
      </c>
      <c r="Z65" s="89" t="e">
        <f ca="true">+IF(AND(ISNUMBER(OFFSET('Sanitation Data'!$D$12,0,10*ROW('Sanitation Data'!D59))),'Data Summary'!CO65="Yes"),OFFSET('Sanitation Data'!$D$12,0,10*ROW('Sanitation Data'!D59)),NA())</f>
        <v>#N/A</v>
      </c>
      <c r="AA65" s="89" t="e">
        <f ca="true">+IF(AND(ISNUMBER(OFFSET('Sanitation Data'!$E$4,0,10*ROW('Sanitation Data'!E59))),'Data Summary'!CP65="Yes"),100-OFFSET('Sanitation Data'!$E$4,0,10*ROW('Sanitation Data'!E59)),NA())</f>
        <v>#N/A</v>
      </c>
      <c r="AB65" s="89" t="e">
        <f ca="true">+IF(AND(ISNUMBER(OFFSET('Sanitation Data'!$E$6,0,10*ROW('Sanitation Data'!E59))),'Data Summary'!CQ65="Yes"),OFFSET('Sanitation Data'!$E$6,0,10*ROW('Sanitation Data'!E59)),NA())</f>
        <v>#N/A</v>
      </c>
      <c r="AC65" s="89" t="e">
        <f ca="true">+IF(AND(ISNUMBER(OFFSET('Sanitation Data'!$E$10,0,10*ROW('Sanitation Data'!E59))),'Data Summary'!CR65="Yes"),OFFSET('Sanitation Data'!$E$10,0,10*ROW('Sanitation Data'!E59)),NA())</f>
        <v>#N/A</v>
      </c>
      <c r="AD65" s="89" t="e">
        <f ca="true">+IF(AND(ISNUMBER(OFFSET('Sanitation Data'!$E$11,0,10*ROW('Sanitation Data'!E59))),'Data Summary'!CS65="Yes"),OFFSET('Sanitation Data'!$E$11,0,10*ROW('Sanitation Data'!E59)),NA())</f>
        <v>#N/A</v>
      </c>
      <c r="AE65" s="89" t="e">
        <f ca="true">+IF(AND(ISNUMBER(OFFSET('Sanitation Data'!$E$12,0,10*ROW('Sanitation Data'!E59))),'Data Summary'!CT65="Yes"),OFFSET('Sanitation Data'!$E$12,0,10*ROW('Sanitation Data'!E59)),NA())</f>
        <v>#N/A</v>
      </c>
      <c r="AF65" s="89" t="e">
        <f ca="true">+IF(AND(ISNUMBER(OFFSET('Sanitation Data'!$F$4,0,10*ROW('Sanitation Data'!F59))),'Data Summary'!CU65="Yes"),100-OFFSET('Sanitation Data'!$F$4,0,10*ROW('Sanitation Data'!F59)),NA())</f>
        <v>#N/A</v>
      </c>
      <c r="AG65" s="89" t="e">
        <f ca="true">+IF(AND(ISNUMBER(OFFSET('Sanitation Data'!$F$6,0,10*ROW('Sanitation Data'!F59))),'Data Summary'!CV65="Yes"),OFFSET('Sanitation Data'!$F$6,0,10*ROW('Sanitation Data'!F59)),NA())</f>
        <v>#N/A</v>
      </c>
      <c r="AH65" s="89" t="e">
        <f ca="true">+IF(AND(ISNUMBER(OFFSET('Sanitation Data'!$F$10,0,10*ROW('Sanitation Data'!F59))),'Data Summary'!CW65="Yes"),OFFSET('Sanitation Data'!$F$10,0,10*ROW('Sanitation Data'!F59)),NA())</f>
        <v>#N/A</v>
      </c>
      <c r="AI65" s="89" t="e">
        <f ca="true">+IF(AND(ISNUMBER(OFFSET('Sanitation Data'!$F$11,0,10*ROW('Sanitation Data'!F59))),'Data Summary'!CX65="Yes"),OFFSET('Sanitation Data'!$F$11,0,10*ROW('Sanitation Data'!F59)),NA())</f>
        <v>#N/A</v>
      </c>
      <c r="AJ65" s="89" t="e">
        <f ca="true">+IF(AND(ISNUMBER(OFFSET('Sanitation Data'!$F$12,0,10*ROW('Sanitation Data'!F59))),'Data Summary'!CY65="Yes"),OFFSET('Sanitation Data'!$F$12,0,10*ROW('Sanitation Data'!F59)),NA())</f>
        <v>#N/A</v>
      </c>
      <c r="AK65" s="89" t="e">
        <f ca="true">+IF(AND(ISNUMBER(OFFSET('Sanitation Data'!$G$4,0,10*ROW('Sanitation Data'!G59))),'Data Summary'!CZ65="Yes"),100-OFFSET('Sanitation Data'!$G$4,0,10*ROW('Sanitation Data'!G59)),NA())</f>
        <v>#N/A</v>
      </c>
      <c r="AL65" s="89" t="e">
        <f ca="true">+IF(AND(ISNUMBER(OFFSET('Sanitation Data'!$G$6,0,10*ROW('Sanitation Data'!G59))),'Data Summary'!DA65="Yes"),OFFSET('Sanitation Data'!$G$6,0,10*ROW('Sanitation Data'!G59)),NA())</f>
        <v>#N/A</v>
      </c>
      <c r="AM65" s="89" t="e">
        <f ca="true">+IF(AND(ISNUMBER(OFFSET('Sanitation Data'!$G$10,0,10*ROW('Sanitation Data'!G59))),'Data Summary'!DB65="Yes"),OFFSET('Sanitation Data'!$G$10,0,10*ROW('Sanitation Data'!G59)),NA())</f>
        <v>#N/A</v>
      </c>
      <c r="AN65" s="89" t="e">
        <f ca="true">+IF(AND(ISNUMBER(OFFSET('Sanitation Data'!$G$11,0,10*ROW('Sanitation Data'!G59))),'Data Summary'!DC65="Yes"),OFFSET('Sanitation Data'!$G$11,0,10*ROW('Sanitation Data'!G59)),NA())</f>
        <v>#N/A</v>
      </c>
      <c r="AO65" s="89" t="e">
        <f ca="true">+IF(AND(ISNUMBER(OFFSET('Sanitation Data'!$G$12,0,10*ROW('Sanitation Data'!G59))),'Data Summary'!DD65="Yes"),OFFSET('Sanitation Data'!$G$12,0,10*ROW('Sanitation Data'!G59)),NA())</f>
        <v>#N/A</v>
      </c>
      <c r="AP65" s="89" t="e">
        <f ca="true">+IF(AND(ISNUMBER(OFFSET('Sanitation Data'!$H$4,0,10*ROW('Sanitation Data'!H59))),'Data Summary'!DE65="Yes"),100-OFFSET('Sanitation Data'!$H$4,0,10*ROW('Sanitation Data'!H59)),NA())</f>
        <v>#N/A</v>
      </c>
      <c r="AQ65" s="89" t="e">
        <f ca="true">+IF(AND(ISNUMBER(OFFSET('Sanitation Data'!$H$6,0,10*ROW('Sanitation Data'!H59))),'Data Summary'!DF65="Yes"),OFFSET('Sanitation Data'!$H$6,0,10*ROW('Sanitation Data'!H59)),NA())</f>
        <v>#N/A</v>
      </c>
      <c r="AR65" s="89" t="e">
        <f ca="true">+IF(AND(ISNUMBER(OFFSET('Sanitation Data'!$H$10,0,10*ROW('Sanitation Data'!H59))),'Data Summary'!DG65="Yes"),OFFSET('Sanitation Data'!$H$10,0,10*ROW('Sanitation Data'!H59)),NA())</f>
        <v>#N/A</v>
      </c>
      <c r="AS65" s="89" t="e">
        <f ca="true">+IF(AND(ISNUMBER(OFFSET('Sanitation Data'!$H$11,0,10*ROW('Sanitation Data'!H59))),'Data Summary'!DH65="Yes"),OFFSET('Sanitation Data'!$H$11,0,10*ROW('Sanitation Data'!H59)),NA())</f>
        <v>#N/A</v>
      </c>
      <c r="AT65" s="89" t="e">
        <f ca="true">+IF(AND(ISNUMBER(OFFSET('Sanitation Data'!$H$12,0,10*ROW('Sanitation Data'!H59))),'Data Summary'!DI65="Yes"),OFFSET('Sanitation Data'!$H$12,0,10*ROW('Sanitation Data'!H59)),NA())</f>
        <v>#N/A</v>
      </c>
      <c r="AU65" s="89" t="e">
        <f ca="true">+IF(AND(ISNUMBER(OFFSET('Sanitation Data'!$I$4,0,10*ROW('Sanitation Data'!I59))),'Data Summary'!DJ65="Yes"),100-OFFSET('Sanitation Data'!$I$4,0,10*ROW('Sanitation Data'!I59)),NA())</f>
        <v>#N/A</v>
      </c>
      <c r="AV65" s="89" t="e">
        <f ca="true">+IF(AND(ISNUMBER(OFFSET('Sanitation Data'!$I$6,0,10*ROW('Sanitation Data'!I59))),'Data Summary'!DK65="Yes"),OFFSET('Sanitation Data'!$I$6,0,10*ROW('Sanitation Data'!I59)),NA())</f>
        <v>#N/A</v>
      </c>
      <c r="AW65" s="89" t="e">
        <f ca="true">+IF(AND(ISNUMBER(OFFSET('Sanitation Data'!$I$10,0,10*ROW('Sanitation Data'!I59))),'Data Summary'!DL65="Yes"),OFFSET('Sanitation Data'!$I$10,0,10*ROW('Sanitation Data'!I59)),NA())</f>
        <v>#N/A</v>
      </c>
      <c r="AX65" s="89" t="e">
        <f ca="true">+IF(AND(ISNUMBER(OFFSET('Sanitation Data'!$I$11,0,10*ROW('Sanitation Data'!I59))),'Data Summary'!DM65="Yes"),OFFSET('Sanitation Data'!$I$11,0,10*ROW('Sanitation Data'!I59)),NA())</f>
        <v>#N/A</v>
      </c>
      <c r="AY65" s="89" t="e">
        <f ca="true">+IF(AND(ISNUMBER(OFFSET('Sanitation Data'!$I$12,0,10*ROW('Sanitation Data'!I59))),'Data Summary'!DN65="Yes"),OFFSET('Sanitation Data'!$I$12,0,10*ROW('Sanitation Data'!I59)),NA())</f>
        <v>#N/A</v>
      </c>
      <c r="AZ65" s="90" t="e">
        <f ca="true">+IF(AND(ISNUMBER(OFFSET('Hygiene Data'!$D$5,0,10*ROW('Hygiene Data'!D59))),'Data Summary'!DO65="Yes"),OFFSET('Hygiene Data'!$D$5,0,10*ROW('Hygiene Data'!D59)),NA())</f>
        <v>#N/A</v>
      </c>
      <c r="BA65" s="90" t="e">
        <f ca="true">+IF(AND(ISNUMBER(OFFSET('Hygiene Data'!$D$7,0,10*ROW('Hygiene Data'!D59))),'Data Summary'!DP65="Yes"),OFFSET('Hygiene Data'!$D$7,0,10*ROW('Hygiene Data'!D59)),NA())</f>
        <v>#N/A</v>
      </c>
      <c r="BB65" s="90" t="e">
        <f ca="true">+IF(AND(ISNUMBER(OFFSET('Hygiene Data'!$D$9,0,10*ROW('Hygiene Data'!D59))),'Data Summary'!DQ65="Yes"),OFFSET('Hygiene Data'!$D$9,0,10*ROW('Hygiene Data'!D59)),NA())</f>
        <v>#N/A</v>
      </c>
      <c r="BC65" s="90" t="e">
        <f ca="true">+IF(AND(ISNUMBER(OFFSET('Hygiene Data'!$E$5,0,10*ROW('Hygiene Data'!E59))),'Data Summary'!DR65="Yes"),OFFSET('Hygiene Data'!$E$5,0,10*ROW('Hygiene Data'!E59)),NA())</f>
        <v>#N/A</v>
      </c>
      <c r="BD65" s="90" t="e">
        <f ca="true">+IF(AND(ISNUMBER(OFFSET('Hygiene Data'!$E$7,0,10*ROW('Hygiene Data'!E59))),'Data Summary'!DS65="Yes"),OFFSET('Hygiene Data'!$E$7,0,10*ROW('Hygiene Data'!E59)),NA())</f>
        <v>#N/A</v>
      </c>
      <c r="BE65" s="90" t="e">
        <f ca="true">+IF(AND(ISNUMBER(OFFSET('Hygiene Data'!$E$9,0,10*ROW('Hygiene Data'!E59))),'Data Summary'!DT65="Yes"),OFFSET('Hygiene Data'!$E$9,0,10*ROW('Hygiene Data'!E59)),NA())</f>
        <v>#N/A</v>
      </c>
      <c r="BF65" s="90" t="e">
        <f ca="true">+IF(AND(ISNUMBER(OFFSET('Hygiene Data'!$F$5,0,10*ROW('Hygiene Data'!F59))),'Data Summary'!DU65="Yes"),OFFSET('Hygiene Data'!$F$5,0,10*ROW('Hygiene Data'!F59)),NA())</f>
        <v>#N/A</v>
      </c>
      <c r="BG65" s="90" t="e">
        <f ca="true">+IF(AND(ISNUMBER(OFFSET('Hygiene Data'!$F$7,0,10*ROW('Hygiene Data'!F59))),'Data Summary'!DV65="Yes"),OFFSET('Hygiene Data'!$F$7,0,10*ROW('Hygiene Data'!F59)),NA())</f>
        <v>#N/A</v>
      </c>
      <c r="BH65" s="90" t="e">
        <f ca="true">+IF(AND(ISNUMBER(OFFSET('Hygiene Data'!$F$9,0,10*ROW('Hygiene Data'!F59))),'Data Summary'!DW65="Yes"),OFFSET('Hygiene Data'!$F$9,0,10*ROW('Hygiene Data'!F59)),NA())</f>
        <v>#N/A</v>
      </c>
      <c r="BI65" s="90" t="e">
        <f ca="true">+IF(AND(ISNUMBER(OFFSET('Hygiene Data'!$G$5,0,10*ROW('Hygiene Data'!G59))),'Data Summary'!DX65="Yes"),OFFSET('Hygiene Data'!$G$5,0,10*ROW('Hygiene Data'!G59)),NA())</f>
        <v>#N/A</v>
      </c>
      <c r="BJ65" s="90" t="e">
        <f ca="true">+IF(AND(ISNUMBER(OFFSET('Hygiene Data'!$G$7,0,10*ROW('Hygiene Data'!G59))),'Data Summary'!DY65="Yes"),OFFSET('Hygiene Data'!$G$7,0,10*ROW('Hygiene Data'!G59)),NA())</f>
        <v>#N/A</v>
      </c>
      <c r="BK65" s="90" t="e">
        <f ca="true">+IF(AND(ISNUMBER(OFFSET('Hygiene Data'!$G$9,0,10*ROW('Hygiene Data'!G59))),'Data Summary'!DZ65="Yes"),OFFSET('Hygiene Data'!$G$9,0,10*ROW('Hygiene Data'!G59)),NA())</f>
        <v>#N/A</v>
      </c>
      <c r="BL65" s="90" t="e">
        <f ca="true">+IF(AND(ISNUMBER(OFFSET('Hygiene Data'!$H$5,0,10*ROW('Hygiene Data'!H59))),'Data Summary'!EA65="Yes"),OFFSET('Hygiene Data'!$H$5,0,10*ROW('Hygiene Data'!H59)),NA())</f>
        <v>#N/A</v>
      </c>
      <c r="BM65" s="90" t="e">
        <f ca="true">+IF(AND(ISNUMBER(OFFSET('Hygiene Data'!$H$7,0,10*ROW('Hygiene Data'!H59))),'Data Summary'!EB65="Yes"),OFFSET('Hygiene Data'!$H$7,0,10*ROW('Hygiene Data'!H59)),NA())</f>
        <v>#N/A</v>
      </c>
      <c r="BN65" s="90" t="e">
        <f ca="true">+IF(AND(ISNUMBER(OFFSET('Hygiene Data'!$H$9,0,10*ROW('Hygiene Data'!H59))),'Data Summary'!EC65="Yes"),OFFSET('Hygiene Data'!$H$9,0,10*ROW('Hygiene Data'!H59)),NA())</f>
        <v>#N/A</v>
      </c>
      <c r="BO65" s="90" t="e">
        <f ca="true">+IF(AND(ISNUMBER(OFFSET('Hygiene Data'!$I$5,0,10*ROW('Hygiene Data'!I59))),'Data Summary'!ED65="Yes"),OFFSET('Hygiene Data'!$I$5,0,10*ROW('Hygiene Data'!I59)),NA())</f>
        <v>#N/A</v>
      </c>
      <c r="BP65" s="90" t="e">
        <f ca="true">+IF(AND(ISNUMBER(OFFSET('Hygiene Data'!$I$7,0,10*ROW('Hygiene Data'!I59))),'Data Summary'!EE65="Yes"),OFFSET('Hygiene Data'!$I$7,0,10*ROW('Hygiene Data'!I59)),NA())</f>
        <v>#N/A</v>
      </c>
      <c r="BQ65" s="90" t="e">
        <f ca="true">+IF(AND(ISNUMBER(OFFSET('Hygiene Data'!$I$9,0,10*ROW('Hygiene Data'!I59))),'Data Summary'!EF65="Yes"),OFFSET('Hygiene Data'!$I$9,0,10*ROW('Hygiene Data'!I59)),NA())</f>
        <v>#N/A</v>
      </c>
    </row>
    <row xmlns:x14ac="http://schemas.microsoft.com/office/spreadsheetml/2009/9/ac" r="66" x14ac:dyDescent="0.2">
      <c r="A66" s="324" t="e">
        <f ca="true">+RIGHT('Data Summary'!A66,LEN('Data Summary'!A66)-9)</f>
        <v>#VALUE!</v>
      </c>
      <c r="B66" s="32" t="str">
        <f ca="true">+IF(ISTEXT('Data Summary'!B66),'Data Summary'!B66,"")</f>
        <v/>
      </c>
      <c r="C66" s="323" t="e">
        <f ca="true">+VALUE('Data Summary'!C66)</f>
        <v>#VALUE!</v>
      </c>
      <c r="D66" s="88" t="e">
        <f ca="true">+IF(AND(ISNUMBER(OFFSET('Water Data'!$D$4,0,10*ROW('Water Data'!D60))),'Data Summary'!BS66="Yes"),100-OFFSET('Water Data'!$D$4,0,10*ROW('Water Data'!D60)),NA())</f>
        <v>#N/A</v>
      </c>
      <c r="E66" s="88" t="e">
        <f ca="true">+IF(AND(ISNUMBER(OFFSET('Water Data'!$D$6,0,10*ROW('Water Data'!D60))),'Data Summary'!BT66="Yes"),OFFSET('Water Data'!$D$6,0,10*ROW('Water Data'!D60)),NA())</f>
        <v>#N/A</v>
      </c>
      <c r="F66" s="88" t="e">
        <f ca="true">+IF(AND(ISNUMBER(OFFSET('Water Data'!$D$9,0,10*ROW('Water Data'!D60))),'Data Summary'!BU66="Yes"),OFFSET('Water Data'!$D$9,0,10*ROW('Water Data'!D60)),NA())</f>
        <v>#N/A</v>
      </c>
      <c r="G66" s="88" t="e">
        <f ca="true">+IF(AND(ISNUMBER(OFFSET('Water Data'!$E$4,0,10*ROW('Water Data'!E60))),'Data Summary'!BV66="Yes"),100-OFFSET('Water Data'!$E$4,0,10*ROW('Water Data'!E60)),NA())</f>
        <v>#N/A</v>
      </c>
      <c r="H66" s="88" t="e">
        <f ca="true">+IF(AND(ISNUMBER(OFFSET('Water Data'!$E$6,0,10*ROW('Water Data'!E60))),'Data Summary'!BW66="Yes"),OFFSET('Water Data'!$E$6,0,10*ROW('Water Data'!E60)),NA())</f>
        <v>#N/A</v>
      </c>
      <c r="I66" s="88" t="e">
        <f ca="true">+IF(AND(ISNUMBER(OFFSET('Water Data'!$E$9,0,10*ROW('Water Data'!E60))),'Data Summary'!BX66="Yes"),OFFSET('Water Data'!$E$9,0,10*ROW('Water Data'!E60)),NA())</f>
        <v>#N/A</v>
      </c>
      <c r="J66" s="88" t="e">
        <f ca="true">+IF(AND(ISNUMBER(OFFSET('Water Data'!$F$4,0,10*ROW('Water Data'!F60))),'Data Summary'!BY66="Yes"),100-OFFSET('Water Data'!$F$4,0,10*ROW('Water Data'!F60)),NA())</f>
        <v>#N/A</v>
      </c>
      <c r="K66" s="88" t="e">
        <f ca="true">+IF(AND(ISNUMBER(OFFSET('Water Data'!$F$6,0,10*ROW('Water Data'!F60))),'Data Summary'!BZ66="Yes"),OFFSET('Water Data'!$F$6,0,10*ROW('Water Data'!F60)),NA())</f>
        <v>#N/A</v>
      </c>
      <c r="L66" s="88" t="e">
        <f ca="true">+IF(AND(ISNUMBER(OFFSET('Water Data'!$F$9,0,10*ROW('Water Data'!F60))),'Data Summary'!CA66="Yes"),OFFSET('Water Data'!$F$9,0,10*ROW('Water Data'!F60)),NA())</f>
        <v>#N/A</v>
      </c>
      <c r="M66" s="88" t="e">
        <f ca="true">+IF(AND(ISNUMBER(OFFSET('Water Data'!$G$4,0,10*ROW('Water Data'!G60))),'Data Summary'!CB66="Yes"),100-OFFSET('Water Data'!$G$4,0,10*ROW('Water Data'!G60)),NA())</f>
        <v>#N/A</v>
      </c>
      <c r="N66" s="88" t="e">
        <f ca="true">+IF(AND(ISNUMBER(OFFSET('Water Data'!$G$6,0,10*ROW('Water Data'!G60))),'Data Summary'!CC66="Yes"),OFFSET('Water Data'!$G$6,0,10*ROW('Water Data'!G60)),NA())</f>
        <v>#N/A</v>
      </c>
      <c r="O66" s="88" t="e">
        <f ca="true">+IF(AND(ISNUMBER(OFFSET('Water Data'!$G$9,0,10*ROW('Water Data'!G60))),'Data Summary'!CD66="Yes"),OFFSET('Water Data'!$G$9,0,10*ROW('Water Data'!G60)),NA())</f>
        <v>#N/A</v>
      </c>
      <c r="P66" s="88" t="e">
        <f ca="true">+IF(AND(ISNUMBER(OFFSET('Water Data'!$H$4,0,10*ROW('Water Data'!H60))),'Data Summary'!CE66="Yes"),100-OFFSET('Water Data'!$H$4,0,10*ROW('Water Data'!H60)),NA())</f>
        <v>#N/A</v>
      </c>
      <c r="Q66" s="88" t="e">
        <f ca="true">+IF(AND(ISNUMBER(OFFSET('Water Data'!$H$6,0,10*ROW('Water Data'!H60))),'Data Summary'!CF66="Yes"),OFFSET('Water Data'!$H$6,0,10*ROW('Water Data'!H60)),NA())</f>
        <v>#N/A</v>
      </c>
      <c r="R66" s="88" t="e">
        <f ca="true">+IF(AND(ISNUMBER(OFFSET('Water Data'!$H$9,0,10*ROW('Water Data'!H60))),'Data Summary'!CG66="Yes"),OFFSET('Water Data'!$H$9,0,10*ROW('Water Data'!H60)),NA())</f>
        <v>#N/A</v>
      </c>
      <c r="S66" s="88" t="e">
        <f ca="true">+IF(AND(ISNUMBER(OFFSET('Water Data'!$I$4,0,10*ROW('Water Data'!I60))),'Data Summary'!CH66="Yes"),100-OFFSET('Water Data'!$I$4,0,10*ROW('Water Data'!I60)),NA())</f>
        <v>#N/A</v>
      </c>
      <c r="T66" s="88" t="e">
        <f ca="true">+IF(AND(ISNUMBER(OFFSET('Water Data'!$I$6,0,10*ROW('Water Data'!I60))),'Data Summary'!CI66="Yes"),OFFSET('Water Data'!$I$6,0,10*ROW('Water Data'!I60)),NA())</f>
        <v>#N/A</v>
      </c>
      <c r="U66" s="88" t="e">
        <f ca="true">+IF(AND(ISNUMBER(OFFSET('Water Data'!$I$9,0,10*ROW('Water Data'!I60))),'Data Summary'!CJ66="Yes"),OFFSET('Water Data'!$I$9,0,10*ROW('Water Data'!I60)),NA())</f>
        <v>#N/A</v>
      </c>
      <c r="V66" s="89" t="e">
        <f ca="true">+IF(AND(ISNUMBER(OFFSET('Sanitation Data'!$D$4,0,10*ROW('Sanitation Data'!D60))),'Data Summary'!CK66="Yes"),100-OFFSET('Sanitation Data'!$D$4,0,10*ROW('Sanitation Data'!D60)),NA())</f>
        <v>#N/A</v>
      </c>
      <c r="W66" s="89" t="e">
        <f ca="true">+IF(AND(ISNUMBER(OFFSET('Sanitation Data'!$D$6,0,10*ROW('Sanitation Data'!D60))),'Data Summary'!CL66="Yes"),OFFSET('Sanitation Data'!$D$6,0,10*ROW('Sanitation Data'!D60)),NA())</f>
        <v>#N/A</v>
      </c>
      <c r="X66" s="89" t="e">
        <f ca="true">+IF(AND(ISNUMBER(OFFSET('Sanitation Data'!$D$10,0,10*ROW('Sanitation Data'!D60))),'Data Summary'!CM66="Yes"),OFFSET('Sanitation Data'!$D$10,0,10*ROW('Sanitation Data'!D60)),NA())</f>
        <v>#N/A</v>
      </c>
      <c r="Y66" s="89" t="e">
        <f ca="true">+IF(AND(ISNUMBER(OFFSET('Sanitation Data'!$D$11,0,10*ROW('Sanitation Data'!D60))),'Data Summary'!CN66="Yes"),OFFSET('Sanitation Data'!$D$11,0,10*ROW('Sanitation Data'!D60)),NA())</f>
        <v>#N/A</v>
      </c>
      <c r="Z66" s="89" t="e">
        <f ca="true">+IF(AND(ISNUMBER(OFFSET('Sanitation Data'!$D$12,0,10*ROW('Sanitation Data'!D60))),'Data Summary'!CO66="Yes"),OFFSET('Sanitation Data'!$D$12,0,10*ROW('Sanitation Data'!D60)),NA())</f>
        <v>#N/A</v>
      </c>
      <c r="AA66" s="89" t="e">
        <f ca="true">+IF(AND(ISNUMBER(OFFSET('Sanitation Data'!$E$4,0,10*ROW('Sanitation Data'!E60))),'Data Summary'!CP66="Yes"),100-OFFSET('Sanitation Data'!$E$4,0,10*ROW('Sanitation Data'!E60)),NA())</f>
        <v>#N/A</v>
      </c>
      <c r="AB66" s="89" t="e">
        <f ca="true">+IF(AND(ISNUMBER(OFFSET('Sanitation Data'!$E$6,0,10*ROW('Sanitation Data'!E60))),'Data Summary'!CQ66="Yes"),OFFSET('Sanitation Data'!$E$6,0,10*ROW('Sanitation Data'!E60)),NA())</f>
        <v>#N/A</v>
      </c>
      <c r="AC66" s="89" t="e">
        <f ca="true">+IF(AND(ISNUMBER(OFFSET('Sanitation Data'!$E$10,0,10*ROW('Sanitation Data'!E60))),'Data Summary'!CR66="Yes"),OFFSET('Sanitation Data'!$E$10,0,10*ROW('Sanitation Data'!E60)),NA())</f>
        <v>#N/A</v>
      </c>
      <c r="AD66" s="89" t="e">
        <f ca="true">+IF(AND(ISNUMBER(OFFSET('Sanitation Data'!$E$11,0,10*ROW('Sanitation Data'!E60))),'Data Summary'!CS66="Yes"),OFFSET('Sanitation Data'!$E$11,0,10*ROW('Sanitation Data'!E60)),NA())</f>
        <v>#N/A</v>
      </c>
      <c r="AE66" s="89" t="e">
        <f ca="true">+IF(AND(ISNUMBER(OFFSET('Sanitation Data'!$E$12,0,10*ROW('Sanitation Data'!E60))),'Data Summary'!CT66="Yes"),OFFSET('Sanitation Data'!$E$12,0,10*ROW('Sanitation Data'!E60)),NA())</f>
        <v>#N/A</v>
      </c>
      <c r="AF66" s="89" t="e">
        <f ca="true">+IF(AND(ISNUMBER(OFFSET('Sanitation Data'!$F$4,0,10*ROW('Sanitation Data'!F60))),'Data Summary'!CU66="Yes"),100-OFFSET('Sanitation Data'!$F$4,0,10*ROW('Sanitation Data'!F60)),NA())</f>
        <v>#N/A</v>
      </c>
      <c r="AG66" s="89" t="e">
        <f ca="true">+IF(AND(ISNUMBER(OFFSET('Sanitation Data'!$F$6,0,10*ROW('Sanitation Data'!F60))),'Data Summary'!CV66="Yes"),OFFSET('Sanitation Data'!$F$6,0,10*ROW('Sanitation Data'!F60)),NA())</f>
        <v>#N/A</v>
      </c>
      <c r="AH66" s="89" t="e">
        <f ca="true">+IF(AND(ISNUMBER(OFFSET('Sanitation Data'!$F$10,0,10*ROW('Sanitation Data'!F60))),'Data Summary'!CW66="Yes"),OFFSET('Sanitation Data'!$F$10,0,10*ROW('Sanitation Data'!F60)),NA())</f>
        <v>#N/A</v>
      </c>
      <c r="AI66" s="89" t="e">
        <f ca="true">+IF(AND(ISNUMBER(OFFSET('Sanitation Data'!$F$11,0,10*ROW('Sanitation Data'!F60))),'Data Summary'!CX66="Yes"),OFFSET('Sanitation Data'!$F$11,0,10*ROW('Sanitation Data'!F60)),NA())</f>
        <v>#N/A</v>
      </c>
      <c r="AJ66" s="89" t="e">
        <f ca="true">+IF(AND(ISNUMBER(OFFSET('Sanitation Data'!$F$12,0,10*ROW('Sanitation Data'!F60))),'Data Summary'!CY66="Yes"),OFFSET('Sanitation Data'!$F$12,0,10*ROW('Sanitation Data'!F60)),NA())</f>
        <v>#N/A</v>
      </c>
      <c r="AK66" s="89" t="e">
        <f ca="true">+IF(AND(ISNUMBER(OFFSET('Sanitation Data'!$G$4,0,10*ROW('Sanitation Data'!G60))),'Data Summary'!CZ66="Yes"),100-OFFSET('Sanitation Data'!$G$4,0,10*ROW('Sanitation Data'!G60)),NA())</f>
        <v>#N/A</v>
      </c>
      <c r="AL66" s="89" t="e">
        <f ca="true">+IF(AND(ISNUMBER(OFFSET('Sanitation Data'!$G$6,0,10*ROW('Sanitation Data'!G60))),'Data Summary'!DA66="Yes"),OFFSET('Sanitation Data'!$G$6,0,10*ROW('Sanitation Data'!G60)),NA())</f>
        <v>#N/A</v>
      </c>
      <c r="AM66" s="89" t="e">
        <f ca="true">+IF(AND(ISNUMBER(OFFSET('Sanitation Data'!$G$10,0,10*ROW('Sanitation Data'!G60))),'Data Summary'!DB66="Yes"),OFFSET('Sanitation Data'!$G$10,0,10*ROW('Sanitation Data'!G60)),NA())</f>
        <v>#N/A</v>
      </c>
      <c r="AN66" s="89" t="e">
        <f ca="true">+IF(AND(ISNUMBER(OFFSET('Sanitation Data'!$G$11,0,10*ROW('Sanitation Data'!G60))),'Data Summary'!DC66="Yes"),OFFSET('Sanitation Data'!$G$11,0,10*ROW('Sanitation Data'!G60)),NA())</f>
        <v>#N/A</v>
      </c>
      <c r="AO66" s="89" t="e">
        <f ca="true">+IF(AND(ISNUMBER(OFFSET('Sanitation Data'!$G$12,0,10*ROW('Sanitation Data'!G60))),'Data Summary'!DD66="Yes"),OFFSET('Sanitation Data'!$G$12,0,10*ROW('Sanitation Data'!G60)),NA())</f>
        <v>#N/A</v>
      </c>
      <c r="AP66" s="89" t="e">
        <f ca="true">+IF(AND(ISNUMBER(OFFSET('Sanitation Data'!$H$4,0,10*ROW('Sanitation Data'!H60))),'Data Summary'!DE66="Yes"),100-OFFSET('Sanitation Data'!$H$4,0,10*ROW('Sanitation Data'!H60)),NA())</f>
        <v>#N/A</v>
      </c>
      <c r="AQ66" s="89" t="e">
        <f ca="true">+IF(AND(ISNUMBER(OFFSET('Sanitation Data'!$H$6,0,10*ROW('Sanitation Data'!H60))),'Data Summary'!DF66="Yes"),OFFSET('Sanitation Data'!$H$6,0,10*ROW('Sanitation Data'!H60)),NA())</f>
        <v>#N/A</v>
      </c>
      <c r="AR66" s="89" t="e">
        <f ca="true">+IF(AND(ISNUMBER(OFFSET('Sanitation Data'!$H$10,0,10*ROW('Sanitation Data'!H60))),'Data Summary'!DG66="Yes"),OFFSET('Sanitation Data'!$H$10,0,10*ROW('Sanitation Data'!H60)),NA())</f>
        <v>#N/A</v>
      </c>
      <c r="AS66" s="89" t="e">
        <f ca="true">+IF(AND(ISNUMBER(OFFSET('Sanitation Data'!$H$11,0,10*ROW('Sanitation Data'!H60))),'Data Summary'!DH66="Yes"),OFFSET('Sanitation Data'!$H$11,0,10*ROW('Sanitation Data'!H60)),NA())</f>
        <v>#N/A</v>
      </c>
      <c r="AT66" s="89" t="e">
        <f ca="true">+IF(AND(ISNUMBER(OFFSET('Sanitation Data'!$H$12,0,10*ROW('Sanitation Data'!H60))),'Data Summary'!DI66="Yes"),OFFSET('Sanitation Data'!$H$12,0,10*ROW('Sanitation Data'!H60)),NA())</f>
        <v>#N/A</v>
      </c>
      <c r="AU66" s="89" t="e">
        <f ca="true">+IF(AND(ISNUMBER(OFFSET('Sanitation Data'!$I$4,0,10*ROW('Sanitation Data'!I60))),'Data Summary'!DJ66="Yes"),100-OFFSET('Sanitation Data'!$I$4,0,10*ROW('Sanitation Data'!I60)),NA())</f>
        <v>#N/A</v>
      </c>
      <c r="AV66" s="89" t="e">
        <f ca="true">+IF(AND(ISNUMBER(OFFSET('Sanitation Data'!$I$6,0,10*ROW('Sanitation Data'!I60))),'Data Summary'!DK66="Yes"),OFFSET('Sanitation Data'!$I$6,0,10*ROW('Sanitation Data'!I60)),NA())</f>
        <v>#N/A</v>
      </c>
      <c r="AW66" s="89" t="e">
        <f ca="true">+IF(AND(ISNUMBER(OFFSET('Sanitation Data'!$I$10,0,10*ROW('Sanitation Data'!I60))),'Data Summary'!DL66="Yes"),OFFSET('Sanitation Data'!$I$10,0,10*ROW('Sanitation Data'!I60)),NA())</f>
        <v>#N/A</v>
      </c>
      <c r="AX66" s="89" t="e">
        <f ca="true">+IF(AND(ISNUMBER(OFFSET('Sanitation Data'!$I$11,0,10*ROW('Sanitation Data'!I60))),'Data Summary'!DM66="Yes"),OFFSET('Sanitation Data'!$I$11,0,10*ROW('Sanitation Data'!I60)),NA())</f>
        <v>#N/A</v>
      </c>
      <c r="AY66" s="89" t="e">
        <f ca="true">+IF(AND(ISNUMBER(OFFSET('Sanitation Data'!$I$12,0,10*ROW('Sanitation Data'!I60))),'Data Summary'!DN66="Yes"),OFFSET('Sanitation Data'!$I$12,0,10*ROW('Sanitation Data'!I60)),NA())</f>
        <v>#N/A</v>
      </c>
      <c r="AZ66" s="90" t="e">
        <f ca="true">+IF(AND(ISNUMBER(OFFSET('Hygiene Data'!$D$5,0,10*ROW('Hygiene Data'!D60))),'Data Summary'!DO66="Yes"),OFFSET('Hygiene Data'!$D$5,0,10*ROW('Hygiene Data'!D60)),NA())</f>
        <v>#N/A</v>
      </c>
      <c r="BA66" s="90" t="e">
        <f ca="true">+IF(AND(ISNUMBER(OFFSET('Hygiene Data'!$D$7,0,10*ROW('Hygiene Data'!D60))),'Data Summary'!DP66="Yes"),OFFSET('Hygiene Data'!$D$7,0,10*ROW('Hygiene Data'!D60)),NA())</f>
        <v>#N/A</v>
      </c>
      <c r="BB66" s="90" t="e">
        <f ca="true">+IF(AND(ISNUMBER(OFFSET('Hygiene Data'!$D$9,0,10*ROW('Hygiene Data'!D60))),'Data Summary'!DQ66="Yes"),OFFSET('Hygiene Data'!$D$9,0,10*ROW('Hygiene Data'!D60)),NA())</f>
        <v>#N/A</v>
      </c>
      <c r="BC66" s="90" t="e">
        <f ca="true">+IF(AND(ISNUMBER(OFFSET('Hygiene Data'!$E$5,0,10*ROW('Hygiene Data'!E60))),'Data Summary'!DR66="Yes"),OFFSET('Hygiene Data'!$E$5,0,10*ROW('Hygiene Data'!E60)),NA())</f>
        <v>#N/A</v>
      </c>
      <c r="BD66" s="90" t="e">
        <f ca="true">+IF(AND(ISNUMBER(OFFSET('Hygiene Data'!$E$7,0,10*ROW('Hygiene Data'!E60))),'Data Summary'!DS66="Yes"),OFFSET('Hygiene Data'!$E$7,0,10*ROW('Hygiene Data'!E60)),NA())</f>
        <v>#N/A</v>
      </c>
      <c r="BE66" s="90" t="e">
        <f ca="true">+IF(AND(ISNUMBER(OFFSET('Hygiene Data'!$E$9,0,10*ROW('Hygiene Data'!E60))),'Data Summary'!DT66="Yes"),OFFSET('Hygiene Data'!$E$9,0,10*ROW('Hygiene Data'!E60)),NA())</f>
        <v>#N/A</v>
      </c>
      <c r="BF66" s="90" t="e">
        <f ca="true">+IF(AND(ISNUMBER(OFFSET('Hygiene Data'!$F$5,0,10*ROW('Hygiene Data'!F60))),'Data Summary'!DU66="Yes"),OFFSET('Hygiene Data'!$F$5,0,10*ROW('Hygiene Data'!F60)),NA())</f>
        <v>#N/A</v>
      </c>
      <c r="BG66" s="90" t="e">
        <f ca="true">+IF(AND(ISNUMBER(OFFSET('Hygiene Data'!$F$7,0,10*ROW('Hygiene Data'!F60))),'Data Summary'!DV66="Yes"),OFFSET('Hygiene Data'!$F$7,0,10*ROW('Hygiene Data'!F60)),NA())</f>
        <v>#N/A</v>
      </c>
      <c r="BH66" s="90" t="e">
        <f ca="true">+IF(AND(ISNUMBER(OFFSET('Hygiene Data'!$F$9,0,10*ROW('Hygiene Data'!F60))),'Data Summary'!DW66="Yes"),OFFSET('Hygiene Data'!$F$9,0,10*ROW('Hygiene Data'!F60)),NA())</f>
        <v>#N/A</v>
      </c>
      <c r="BI66" s="90" t="e">
        <f ca="true">+IF(AND(ISNUMBER(OFFSET('Hygiene Data'!$G$5,0,10*ROW('Hygiene Data'!G60))),'Data Summary'!DX66="Yes"),OFFSET('Hygiene Data'!$G$5,0,10*ROW('Hygiene Data'!G60)),NA())</f>
        <v>#N/A</v>
      </c>
      <c r="BJ66" s="90" t="e">
        <f ca="true">+IF(AND(ISNUMBER(OFFSET('Hygiene Data'!$G$7,0,10*ROW('Hygiene Data'!G60))),'Data Summary'!DY66="Yes"),OFFSET('Hygiene Data'!$G$7,0,10*ROW('Hygiene Data'!G60)),NA())</f>
        <v>#N/A</v>
      </c>
      <c r="BK66" s="90" t="e">
        <f ca="true">+IF(AND(ISNUMBER(OFFSET('Hygiene Data'!$G$9,0,10*ROW('Hygiene Data'!G60))),'Data Summary'!DZ66="Yes"),OFFSET('Hygiene Data'!$G$9,0,10*ROW('Hygiene Data'!G60)),NA())</f>
        <v>#N/A</v>
      </c>
      <c r="BL66" s="90" t="e">
        <f ca="true">+IF(AND(ISNUMBER(OFFSET('Hygiene Data'!$H$5,0,10*ROW('Hygiene Data'!H60))),'Data Summary'!EA66="Yes"),OFFSET('Hygiene Data'!$H$5,0,10*ROW('Hygiene Data'!H60)),NA())</f>
        <v>#N/A</v>
      </c>
      <c r="BM66" s="90" t="e">
        <f ca="true">+IF(AND(ISNUMBER(OFFSET('Hygiene Data'!$H$7,0,10*ROW('Hygiene Data'!H60))),'Data Summary'!EB66="Yes"),OFFSET('Hygiene Data'!$H$7,0,10*ROW('Hygiene Data'!H60)),NA())</f>
        <v>#N/A</v>
      </c>
      <c r="BN66" s="90" t="e">
        <f ca="true">+IF(AND(ISNUMBER(OFFSET('Hygiene Data'!$H$9,0,10*ROW('Hygiene Data'!H60))),'Data Summary'!EC66="Yes"),OFFSET('Hygiene Data'!$H$9,0,10*ROW('Hygiene Data'!H60)),NA())</f>
        <v>#N/A</v>
      </c>
      <c r="BO66" s="90" t="e">
        <f ca="true">+IF(AND(ISNUMBER(OFFSET('Hygiene Data'!$I$5,0,10*ROW('Hygiene Data'!I60))),'Data Summary'!ED66="Yes"),OFFSET('Hygiene Data'!$I$5,0,10*ROW('Hygiene Data'!I60)),NA())</f>
        <v>#N/A</v>
      </c>
      <c r="BP66" s="90" t="e">
        <f ca="true">+IF(AND(ISNUMBER(OFFSET('Hygiene Data'!$I$7,0,10*ROW('Hygiene Data'!I60))),'Data Summary'!EE66="Yes"),OFFSET('Hygiene Data'!$I$7,0,10*ROW('Hygiene Data'!I60)),NA())</f>
        <v>#N/A</v>
      </c>
      <c r="BQ66" s="90" t="e">
        <f ca="true">+IF(AND(ISNUMBER(OFFSET('Hygiene Data'!$I$9,0,10*ROW('Hygiene Data'!I60))),'Data Summary'!EF66="Yes"),OFFSET('Hygiene Data'!$I$9,0,10*ROW('Hygiene Data'!I60)),NA())</f>
        <v>#N/A</v>
      </c>
    </row>
    <row xmlns:x14ac="http://schemas.microsoft.com/office/spreadsheetml/2009/9/ac" r="67" x14ac:dyDescent="0.2">
      <c r="A67" s="324" t="e">
        <f ca="true">+RIGHT('Data Summary'!A67,LEN('Data Summary'!A67)-9)</f>
        <v>#VALUE!</v>
      </c>
      <c r="B67" s="32" t="str">
        <f ca="true">+IF(ISTEXT('Data Summary'!B67),'Data Summary'!B67,"")</f>
        <v/>
      </c>
      <c r="C67" s="323" t="e">
        <f ca="true">+VALUE('Data Summary'!C67)</f>
        <v>#VALUE!</v>
      </c>
      <c r="D67" s="88" t="e">
        <f ca="true">+IF(AND(ISNUMBER(OFFSET('Water Data'!$D$4,0,10*ROW('Water Data'!D61))),'Data Summary'!BS67="Yes"),100-OFFSET('Water Data'!$D$4,0,10*ROW('Water Data'!D61)),NA())</f>
        <v>#N/A</v>
      </c>
      <c r="E67" s="88" t="e">
        <f ca="true">+IF(AND(ISNUMBER(OFFSET('Water Data'!$D$6,0,10*ROW('Water Data'!D61))),'Data Summary'!BT67="Yes"),OFFSET('Water Data'!$D$6,0,10*ROW('Water Data'!D61)),NA())</f>
        <v>#N/A</v>
      </c>
      <c r="F67" s="88" t="e">
        <f ca="true">+IF(AND(ISNUMBER(OFFSET('Water Data'!$D$9,0,10*ROW('Water Data'!D61))),'Data Summary'!BU67="Yes"),OFFSET('Water Data'!$D$9,0,10*ROW('Water Data'!D61)),NA())</f>
        <v>#N/A</v>
      </c>
      <c r="G67" s="88" t="e">
        <f ca="true">+IF(AND(ISNUMBER(OFFSET('Water Data'!$E$4,0,10*ROW('Water Data'!E61))),'Data Summary'!BV67="Yes"),100-OFFSET('Water Data'!$E$4,0,10*ROW('Water Data'!E61)),NA())</f>
        <v>#N/A</v>
      </c>
      <c r="H67" s="88" t="e">
        <f ca="true">+IF(AND(ISNUMBER(OFFSET('Water Data'!$E$6,0,10*ROW('Water Data'!E61))),'Data Summary'!BW67="Yes"),OFFSET('Water Data'!$E$6,0,10*ROW('Water Data'!E61)),NA())</f>
        <v>#N/A</v>
      </c>
      <c r="I67" s="88" t="e">
        <f ca="true">+IF(AND(ISNUMBER(OFFSET('Water Data'!$E$9,0,10*ROW('Water Data'!E61))),'Data Summary'!BX67="Yes"),OFFSET('Water Data'!$E$9,0,10*ROW('Water Data'!E61)),NA())</f>
        <v>#N/A</v>
      </c>
      <c r="J67" s="88" t="e">
        <f ca="true">+IF(AND(ISNUMBER(OFFSET('Water Data'!$F$4,0,10*ROW('Water Data'!F61))),'Data Summary'!BY67="Yes"),100-OFFSET('Water Data'!$F$4,0,10*ROW('Water Data'!F61)),NA())</f>
        <v>#N/A</v>
      </c>
      <c r="K67" s="88" t="e">
        <f ca="true">+IF(AND(ISNUMBER(OFFSET('Water Data'!$F$6,0,10*ROW('Water Data'!F61))),'Data Summary'!BZ67="Yes"),OFFSET('Water Data'!$F$6,0,10*ROW('Water Data'!F61)),NA())</f>
        <v>#N/A</v>
      </c>
      <c r="L67" s="88" t="e">
        <f ca="true">+IF(AND(ISNUMBER(OFFSET('Water Data'!$F$9,0,10*ROW('Water Data'!F61))),'Data Summary'!CA67="Yes"),OFFSET('Water Data'!$F$9,0,10*ROW('Water Data'!F61)),NA())</f>
        <v>#N/A</v>
      </c>
      <c r="M67" s="88" t="e">
        <f ca="true">+IF(AND(ISNUMBER(OFFSET('Water Data'!$G$4,0,10*ROW('Water Data'!G61))),'Data Summary'!CB67="Yes"),100-OFFSET('Water Data'!$G$4,0,10*ROW('Water Data'!G61)),NA())</f>
        <v>#N/A</v>
      </c>
      <c r="N67" s="88" t="e">
        <f ca="true">+IF(AND(ISNUMBER(OFFSET('Water Data'!$G$6,0,10*ROW('Water Data'!G61))),'Data Summary'!CC67="Yes"),OFFSET('Water Data'!$G$6,0,10*ROW('Water Data'!G61)),NA())</f>
        <v>#N/A</v>
      </c>
      <c r="O67" s="88" t="e">
        <f ca="true">+IF(AND(ISNUMBER(OFFSET('Water Data'!$G$9,0,10*ROW('Water Data'!G61))),'Data Summary'!CD67="Yes"),OFFSET('Water Data'!$G$9,0,10*ROW('Water Data'!G61)),NA())</f>
        <v>#N/A</v>
      </c>
      <c r="P67" s="88" t="e">
        <f ca="true">+IF(AND(ISNUMBER(OFFSET('Water Data'!$H$4,0,10*ROW('Water Data'!H61))),'Data Summary'!CE67="Yes"),100-OFFSET('Water Data'!$H$4,0,10*ROW('Water Data'!H61)),NA())</f>
        <v>#N/A</v>
      </c>
      <c r="Q67" s="88" t="e">
        <f ca="true">+IF(AND(ISNUMBER(OFFSET('Water Data'!$H$6,0,10*ROW('Water Data'!H61))),'Data Summary'!CF67="Yes"),OFFSET('Water Data'!$H$6,0,10*ROW('Water Data'!H61)),NA())</f>
        <v>#N/A</v>
      </c>
      <c r="R67" s="88" t="e">
        <f ca="true">+IF(AND(ISNUMBER(OFFSET('Water Data'!$H$9,0,10*ROW('Water Data'!H61))),'Data Summary'!CG67="Yes"),OFFSET('Water Data'!$H$9,0,10*ROW('Water Data'!H61)),NA())</f>
        <v>#N/A</v>
      </c>
      <c r="S67" s="88" t="e">
        <f ca="true">+IF(AND(ISNUMBER(OFFSET('Water Data'!$I$4,0,10*ROW('Water Data'!I61))),'Data Summary'!CH67="Yes"),100-OFFSET('Water Data'!$I$4,0,10*ROW('Water Data'!I61)),NA())</f>
        <v>#N/A</v>
      </c>
      <c r="T67" s="88" t="e">
        <f ca="true">+IF(AND(ISNUMBER(OFFSET('Water Data'!$I$6,0,10*ROW('Water Data'!I61))),'Data Summary'!CI67="Yes"),OFFSET('Water Data'!$I$6,0,10*ROW('Water Data'!I61)),NA())</f>
        <v>#N/A</v>
      </c>
      <c r="U67" s="88" t="e">
        <f ca="true">+IF(AND(ISNUMBER(OFFSET('Water Data'!$I$9,0,10*ROW('Water Data'!I61))),'Data Summary'!CJ67="Yes"),OFFSET('Water Data'!$I$9,0,10*ROW('Water Data'!I61)),NA())</f>
        <v>#N/A</v>
      </c>
      <c r="V67" s="89" t="e">
        <f ca="true">+IF(AND(ISNUMBER(OFFSET('Sanitation Data'!$D$4,0,10*ROW('Sanitation Data'!D61))),'Data Summary'!CK67="Yes"),100-OFFSET('Sanitation Data'!$D$4,0,10*ROW('Sanitation Data'!D61)),NA())</f>
        <v>#N/A</v>
      </c>
      <c r="W67" s="89" t="e">
        <f ca="true">+IF(AND(ISNUMBER(OFFSET('Sanitation Data'!$D$6,0,10*ROW('Sanitation Data'!D61))),'Data Summary'!CL67="Yes"),OFFSET('Sanitation Data'!$D$6,0,10*ROW('Sanitation Data'!D61)),NA())</f>
        <v>#N/A</v>
      </c>
      <c r="X67" s="89" t="e">
        <f ca="true">+IF(AND(ISNUMBER(OFFSET('Sanitation Data'!$D$10,0,10*ROW('Sanitation Data'!D61))),'Data Summary'!CM67="Yes"),OFFSET('Sanitation Data'!$D$10,0,10*ROW('Sanitation Data'!D61)),NA())</f>
        <v>#N/A</v>
      </c>
      <c r="Y67" s="89" t="e">
        <f ca="true">+IF(AND(ISNUMBER(OFFSET('Sanitation Data'!$D$11,0,10*ROW('Sanitation Data'!D61))),'Data Summary'!CN67="Yes"),OFFSET('Sanitation Data'!$D$11,0,10*ROW('Sanitation Data'!D61)),NA())</f>
        <v>#N/A</v>
      </c>
      <c r="Z67" s="89" t="e">
        <f ca="true">+IF(AND(ISNUMBER(OFFSET('Sanitation Data'!$D$12,0,10*ROW('Sanitation Data'!D61))),'Data Summary'!CO67="Yes"),OFFSET('Sanitation Data'!$D$12,0,10*ROW('Sanitation Data'!D61)),NA())</f>
        <v>#N/A</v>
      </c>
      <c r="AA67" s="89" t="e">
        <f ca="true">+IF(AND(ISNUMBER(OFFSET('Sanitation Data'!$E$4,0,10*ROW('Sanitation Data'!E61))),'Data Summary'!CP67="Yes"),100-OFFSET('Sanitation Data'!$E$4,0,10*ROW('Sanitation Data'!E61)),NA())</f>
        <v>#N/A</v>
      </c>
      <c r="AB67" s="89" t="e">
        <f ca="true">+IF(AND(ISNUMBER(OFFSET('Sanitation Data'!$E$6,0,10*ROW('Sanitation Data'!E61))),'Data Summary'!CQ67="Yes"),OFFSET('Sanitation Data'!$E$6,0,10*ROW('Sanitation Data'!E61)),NA())</f>
        <v>#N/A</v>
      </c>
      <c r="AC67" s="89" t="e">
        <f ca="true">+IF(AND(ISNUMBER(OFFSET('Sanitation Data'!$E$10,0,10*ROW('Sanitation Data'!E61))),'Data Summary'!CR67="Yes"),OFFSET('Sanitation Data'!$E$10,0,10*ROW('Sanitation Data'!E61)),NA())</f>
        <v>#N/A</v>
      </c>
      <c r="AD67" s="89" t="e">
        <f ca="true">+IF(AND(ISNUMBER(OFFSET('Sanitation Data'!$E$11,0,10*ROW('Sanitation Data'!E61))),'Data Summary'!CS67="Yes"),OFFSET('Sanitation Data'!$E$11,0,10*ROW('Sanitation Data'!E61)),NA())</f>
        <v>#N/A</v>
      </c>
      <c r="AE67" s="89" t="e">
        <f ca="true">+IF(AND(ISNUMBER(OFFSET('Sanitation Data'!$E$12,0,10*ROW('Sanitation Data'!E61))),'Data Summary'!CT67="Yes"),OFFSET('Sanitation Data'!$E$12,0,10*ROW('Sanitation Data'!E61)),NA())</f>
        <v>#N/A</v>
      </c>
      <c r="AF67" s="89" t="e">
        <f ca="true">+IF(AND(ISNUMBER(OFFSET('Sanitation Data'!$F$4,0,10*ROW('Sanitation Data'!F61))),'Data Summary'!CU67="Yes"),100-OFFSET('Sanitation Data'!$F$4,0,10*ROW('Sanitation Data'!F61)),NA())</f>
        <v>#N/A</v>
      </c>
      <c r="AG67" s="89" t="e">
        <f ca="true">+IF(AND(ISNUMBER(OFFSET('Sanitation Data'!$F$6,0,10*ROW('Sanitation Data'!F61))),'Data Summary'!CV67="Yes"),OFFSET('Sanitation Data'!$F$6,0,10*ROW('Sanitation Data'!F61)),NA())</f>
        <v>#N/A</v>
      </c>
      <c r="AH67" s="89" t="e">
        <f ca="true">+IF(AND(ISNUMBER(OFFSET('Sanitation Data'!$F$10,0,10*ROW('Sanitation Data'!F61))),'Data Summary'!CW67="Yes"),OFFSET('Sanitation Data'!$F$10,0,10*ROW('Sanitation Data'!F61)),NA())</f>
        <v>#N/A</v>
      </c>
      <c r="AI67" s="89" t="e">
        <f ca="true">+IF(AND(ISNUMBER(OFFSET('Sanitation Data'!$F$11,0,10*ROW('Sanitation Data'!F61))),'Data Summary'!CX67="Yes"),OFFSET('Sanitation Data'!$F$11,0,10*ROW('Sanitation Data'!F61)),NA())</f>
        <v>#N/A</v>
      </c>
      <c r="AJ67" s="89" t="e">
        <f ca="true">+IF(AND(ISNUMBER(OFFSET('Sanitation Data'!$F$12,0,10*ROW('Sanitation Data'!F61))),'Data Summary'!CY67="Yes"),OFFSET('Sanitation Data'!$F$12,0,10*ROW('Sanitation Data'!F61)),NA())</f>
        <v>#N/A</v>
      </c>
      <c r="AK67" s="89" t="e">
        <f ca="true">+IF(AND(ISNUMBER(OFFSET('Sanitation Data'!$G$4,0,10*ROW('Sanitation Data'!G61))),'Data Summary'!CZ67="Yes"),100-OFFSET('Sanitation Data'!$G$4,0,10*ROW('Sanitation Data'!G61)),NA())</f>
        <v>#N/A</v>
      </c>
      <c r="AL67" s="89" t="e">
        <f ca="true">+IF(AND(ISNUMBER(OFFSET('Sanitation Data'!$G$6,0,10*ROW('Sanitation Data'!G61))),'Data Summary'!DA67="Yes"),OFFSET('Sanitation Data'!$G$6,0,10*ROW('Sanitation Data'!G61)),NA())</f>
        <v>#N/A</v>
      </c>
      <c r="AM67" s="89" t="e">
        <f ca="true">+IF(AND(ISNUMBER(OFFSET('Sanitation Data'!$G$10,0,10*ROW('Sanitation Data'!G61))),'Data Summary'!DB67="Yes"),OFFSET('Sanitation Data'!$G$10,0,10*ROW('Sanitation Data'!G61)),NA())</f>
        <v>#N/A</v>
      </c>
      <c r="AN67" s="89" t="e">
        <f ca="true">+IF(AND(ISNUMBER(OFFSET('Sanitation Data'!$G$11,0,10*ROW('Sanitation Data'!G61))),'Data Summary'!DC67="Yes"),OFFSET('Sanitation Data'!$G$11,0,10*ROW('Sanitation Data'!G61)),NA())</f>
        <v>#N/A</v>
      </c>
      <c r="AO67" s="89" t="e">
        <f ca="true">+IF(AND(ISNUMBER(OFFSET('Sanitation Data'!$G$12,0,10*ROW('Sanitation Data'!G61))),'Data Summary'!DD67="Yes"),OFFSET('Sanitation Data'!$G$12,0,10*ROW('Sanitation Data'!G61)),NA())</f>
        <v>#N/A</v>
      </c>
      <c r="AP67" s="89" t="e">
        <f ca="true">+IF(AND(ISNUMBER(OFFSET('Sanitation Data'!$H$4,0,10*ROW('Sanitation Data'!H61))),'Data Summary'!DE67="Yes"),100-OFFSET('Sanitation Data'!$H$4,0,10*ROW('Sanitation Data'!H61)),NA())</f>
        <v>#N/A</v>
      </c>
      <c r="AQ67" s="89" t="e">
        <f ca="true">+IF(AND(ISNUMBER(OFFSET('Sanitation Data'!$H$6,0,10*ROW('Sanitation Data'!H61))),'Data Summary'!DF67="Yes"),OFFSET('Sanitation Data'!$H$6,0,10*ROW('Sanitation Data'!H61)),NA())</f>
        <v>#N/A</v>
      </c>
      <c r="AR67" s="89" t="e">
        <f ca="true">+IF(AND(ISNUMBER(OFFSET('Sanitation Data'!$H$10,0,10*ROW('Sanitation Data'!H61))),'Data Summary'!DG67="Yes"),OFFSET('Sanitation Data'!$H$10,0,10*ROW('Sanitation Data'!H61)),NA())</f>
        <v>#N/A</v>
      </c>
      <c r="AS67" s="89" t="e">
        <f ca="true">+IF(AND(ISNUMBER(OFFSET('Sanitation Data'!$H$11,0,10*ROW('Sanitation Data'!H61))),'Data Summary'!DH67="Yes"),OFFSET('Sanitation Data'!$H$11,0,10*ROW('Sanitation Data'!H61)),NA())</f>
        <v>#N/A</v>
      </c>
      <c r="AT67" s="89" t="e">
        <f ca="true">+IF(AND(ISNUMBER(OFFSET('Sanitation Data'!$H$12,0,10*ROW('Sanitation Data'!H61))),'Data Summary'!DI67="Yes"),OFFSET('Sanitation Data'!$H$12,0,10*ROW('Sanitation Data'!H61)),NA())</f>
        <v>#N/A</v>
      </c>
      <c r="AU67" s="89" t="e">
        <f ca="true">+IF(AND(ISNUMBER(OFFSET('Sanitation Data'!$I$4,0,10*ROW('Sanitation Data'!I61))),'Data Summary'!DJ67="Yes"),100-OFFSET('Sanitation Data'!$I$4,0,10*ROW('Sanitation Data'!I61)),NA())</f>
        <v>#N/A</v>
      </c>
      <c r="AV67" s="89" t="e">
        <f ca="true">+IF(AND(ISNUMBER(OFFSET('Sanitation Data'!$I$6,0,10*ROW('Sanitation Data'!I61))),'Data Summary'!DK67="Yes"),OFFSET('Sanitation Data'!$I$6,0,10*ROW('Sanitation Data'!I61)),NA())</f>
        <v>#N/A</v>
      </c>
      <c r="AW67" s="89" t="e">
        <f ca="true">+IF(AND(ISNUMBER(OFFSET('Sanitation Data'!$I$10,0,10*ROW('Sanitation Data'!I61))),'Data Summary'!DL67="Yes"),OFFSET('Sanitation Data'!$I$10,0,10*ROW('Sanitation Data'!I61)),NA())</f>
        <v>#N/A</v>
      </c>
      <c r="AX67" s="89" t="e">
        <f ca="true">+IF(AND(ISNUMBER(OFFSET('Sanitation Data'!$I$11,0,10*ROW('Sanitation Data'!I61))),'Data Summary'!DM67="Yes"),OFFSET('Sanitation Data'!$I$11,0,10*ROW('Sanitation Data'!I61)),NA())</f>
        <v>#N/A</v>
      </c>
      <c r="AY67" s="89" t="e">
        <f ca="true">+IF(AND(ISNUMBER(OFFSET('Sanitation Data'!$I$12,0,10*ROW('Sanitation Data'!I61))),'Data Summary'!DN67="Yes"),OFFSET('Sanitation Data'!$I$12,0,10*ROW('Sanitation Data'!I61)),NA())</f>
        <v>#N/A</v>
      </c>
      <c r="AZ67" s="90" t="e">
        <f ca="true">+IF(AND(ISNUMBER(OFFSET('Hygiene Data'!$D$5,0,10*ROW('Hygiene Data'!D61))),'Data Summary'!DO67="Yes"),OFFSET('Hygiene Data'!$D$5,0,10*ROW('Hygiene Data'!D61)),NA())</f>
        <v>#N/A</v>
      </c>
      <c r="BA67" s="90" t="e">
        <f ca="true">+IF(AND(ISNUMBER(OFFSET('Hygiene Data'!$D$7,0,10*ROW('Hygiene Data'!D61))),'Data Summary'!DP67="Yes"),OFFSET('Hygiene Data'!$D$7,0,10*ROW('Hygiene Data'!D61)),NA())</f>
        <v>#N/A</v>
      </c>
      <c r="BB67" s="90" t="e">
        <f ca="true">+IF(AND(ISNUMBER(OFFSET('Hygiene Data'!$D$9,0,10*ROW('Hygiene Data'!D61))),'Data Summary'!DQ67="Yes"),OFFSET('Hygiene Data'!$D$9,0,10*ROW('Hygiene Data'!D61)),NA())</f>
        <v>#N/A</v>
      </c>
      <c r="BC67" s="90" t="e">
        <f ca="true">+IF(AND(ISNUMBER(OFFSET('Hygiene Data'!$E$5,0,10*ROW('Hygiene Data'!E61))),'Data Summary'!DR67="Yes"),OFFSET('Hygiene Data'!$E$5,0,10*ROW('Hygiene Data'!E61)),NA())</f>
        <v>#N/A</v>
      </c>
      <c r="BD67" s="90" t="e">
        <f ca="true">+IF(AND(ISNUMBER(OFFSET('Hygiene Data'!$E$7,0,10*ROW('Hygiene Data'!E61))),'Data Summary'!DS67="Yes"),OFFSET('Hygiene Data'!$E$7,0,10*ROW('Hygiene Data'!E61)),NA())</f>
        <v>#N/A</v>
      </c>
      <c r="BE67" s="90" t="e">
        <f ca="true">+IF(AND(ISNUMBER(OFFSET('Hygiene Data'!$E$9,0,10*ROW('Hygiene Data'!E61))),'Data Summary'!DT67="Yes"),OFFSET('Hygiene Data'!$E$9,0,10*ROW('Hygiene Data'!E61)),NA())</f>
        <v>#N/A</v>
      </c>
      <c r="BF67" s="90" t="e">
        <f ca="true">+IF(AND(ISNUMBER(OFFSET('Hygiene Data'!$F$5,0,10*ROW('Hygiene Data'!F61))),'Data Summary'!DU67="Yes"),OFFSET('Hygiene Data'!$F$5,0,10*ROW('Hygiene Data'!F61)),NA())</f>
        <v>#N/A</v>
      </c>
      <c r="BG67" s="90" t="e">
        <f ca="true">+IF(AND(ISNUMBER(OFFSET('Hygiene Data'!$F$7,0,10*ROW('Hygiene Data'!F61))),'Data Summary'!DV67="Yes"),OFFSET('Hygiene Data'!$F$7,0,10*ROW('Hygiene Data'!F61)),NA())</f>
        <v>#N/A</v>
      </c>
      <c r="BH67" s="90" t="e">
        <f ca="true">+IF(AND(ISNUMBER(OFFSET('Hygiene Data'!$F$9,0,10*ROW('Hygiene Data'!F61))),'Data Summary'!DW67="Yes"),OFFSET('Hygiene Data'!$F$9,0,10*ROW('Hygiene Data'!F61)),NA())</f>
        <v>#N/A</v>
      </c>
      <c r="BI67" s="90" t="e">
        <f ca="true">+IF(AND(ISNUMBER(OFFSET('Hygiene Data'!$G$5,0,10*ROW('Hygiene Data'!G61))),'Data Summary'!DX67="Yes"),OFFSET('Hygiene Data'!$G$5,0,10*ROW('Hygiene Data'!G61)),NA())</f>
        <v>#N/A</v>
      </c>
      <c r="BJ67" s="90" t="e">
        <f ca="true">+IF(AND(ISNUMBER(OFFSET('Hygiene Data'!$G$7,0,10*ROW('Hygiene Data'!G61))),'Data Summary'!DY67="Yes"),OFFSET('Hygiene Data'!$G$7,0,10*ROW('Hygiene Data'!G61)),NA())</f>
        <v>#N/A</v>
      </c>
      <c r="BK67" s="90" t="e">
        <f ca="true">+IF(AND(ISNUMBER(OFFSET('Hygiene Data'!$G$9,0,10*ROW('Hygiene Data'!G61))),'Data Summary'!DZ67="Yes"),OFFSET('Hygiene Data'!$G$9,0,10*ROW('Hygiene Data'!G61)),NA())</f>
        <v>#N/A</v>
      </c>
      <c r="BL67" s="90" t="e">
        <f ca="true">+IF(AND(ISNUMBER(OFFSET('Hygiene Data'!$H$5,0,10*ROW('Hygiene Data'!H61))),'Data Summary'!EA67="Yes"),OFFSET('Hygiene Data'!$H$5,0,10*ROW('Hygiene Data'!H61)),NA())</f>
        <v>#N/A</v>
      </c>
      <c r="BM67" s="90" t="e">
        <f ca="true">+IF(AND(ISNUMBER(OFFSET('Hygiene Data'!$H$7,0,10*ROW('Hygiene Data'!H61))),'Data Summary'!EB67="Yes"),OFFSET('Hygiene Data'!$H$7,0,10*ROW('Hygiene Data'!H61)),NA())</f>
        <v>#N/A</v>
      </c>
      <c r="BN67" s="90" t="e">
        <f ca="true">+IF(AND(ISNUMBER(OFFSET('Hygiene Data'!$H$9,0,10*ROW('Hygiene Data'!H61))),'Data Summary'!EC67="Yes"),OFFSET('Hygiene Data'!$H$9,0,10*ROW('Hygiene Data'!H61)),NA())</f>
        <v>#N/A</v>
      </c>
      <c r="BO67" s="90" t="e">
        <f ca="true">+IF(AND(ISNUMBER(OFFSET('Hygiene Data'!$I$5,0,10*ROW('Hygiene Data'!I61))),'Data Summary'!ED67="Yes"),OFFSET('Hygiene Data'!$I$5,0,10*ROW('Hygiene Data'!I61)),NA())</f>
        <v>#N/A</v>
      </c>
      <c r="BP67" s="90" t="e">
        <f ca="true">+IF(AND(ISNUMBER(OFFSET('Hygiene Data'!$I$7,0,10*ROW('Hygiene Data'!I61))),'Data Summary'!EE67="Yes"),OFFSET('Hygiene Data'!$I$7,0,10*ROW('Hygiene Data'!I61)),NA())</f>
        <v>#N/A</v>
      </c>
      <c r="BQ67" s="90" t="e">
        <f ca="true">+IF(AND(ISNUMBER(OFFSET('Hygiene Data'!$I$9,0,10*ROW('Hygiene Data'!I61))),'Data Summary'!EF67="Yes"),OFFSET('Hygiene Data'!$I$9,0,10*ROW('Hygiene Data'!I61)),NA())</f>
        <v>#N/A</v>
      </c>
    </row>
    <row xmlns:x14ac="http://schemas.microsoft.com/office/spreadsheetml/2009/9/ac" r="68" x14ac:dyDescent="0.2">
      <c r="A68" s="324" t="e">
        <f ca="true">+RIGHT('Data Summary'!A68,LEN('Data Summary'!A68)-9)</f>
        <v>#VALUE!</v>
      </c>
      <c r="B68" s="32" t="str">
        <f ca="true">+IF(ISTEXT('Data Summary'!B68),'Data Summary'!B68,"")</f>
        <v/>
      </c>
      <c r="C68" s="323" t="e">
        <f ca="true">+VALUE('Data Summary'!C68)</f>
        <v>#VALUE!</v>
      </c>
      <c r="D68" s="88" t="e">
        <f ca="true">+IF(AND(ISNUMBER(OFFSET('Water Data'!$D$4,0,10*ROW('Water Data'!D62))),'Data Summary'!BS68="Yes"),100-OFFSET('Water Data'!$D$4,0,10*ROW('Water Data'!D62)),NA())</f>
        <v>#N/A</v>
      </c>
      <c r="E68" s="88" t="e">
        <f ca="true">+IF(AND(ISNUMBER(OFFSET('Water Data'!$D$6,0,10*ROW('Water Data'!D62))),'Data Summary'!BT68="Yes"),OFFSET('Water Data'!$D$6,0,10*ROW('Water Data'!D62)),NA())</f>
        <v>#N/A</v>
      </c>
      <c r="F68" s="88" t="e">
        <f ca="true">+IF(AND(ISNUMBER(OFFSET('Water Data'!$D$9,0,10*ROW('Water Data'!D62))),'Data Summary'!BU68="Yes"),OFFSET('Water Data'!$D$9,0,10*ROW('Water Data'!D62)),NA())</f>
        <v>#N/A</v>
      </c>
      <c r="G68" s="88" t="e">
        <f ca="true">+IF(AND(ISNUMBER(OFFSET('Water Data'!$E$4,0,10*ROW('Water Data'!E62))),'Data Summary'!BV68="Yes"),100-OFFSET('Water Data'!$E$4,0,10*ROW('Water Data'!E62)),NA())</f>
        <v>#N/A</v>
      </c>
      <c r="H68" s="88" t="e">
        <f ca="true">+IF(AND(ISNUMBER(OFFSET('Water Data'!$E$6,0,10*ROW('Water Data'!E62))),'Data Summary'!BW68="Yes"),OFFSET('Water Data'!$E$6,0,10*ROW('Water Data'!E62)),NA())</f>
        <v>#N/A</v>
      </c>
      <c r="I68" s="88" t="e">
        <f ca="true">+IF(AND(ISNUMBER(OFFSET('Water Data'!$E$9,0,10*ROW('Water Data'!E62))),'Data Summary'!BX68="Yes"),OFFSET('Water Data'!$E$9,0,10*ROW('Water Data'!E62)),NA())</f>
        <v>#N/A</v>
      </c>
      <c r="J68" s="88" t="e">
        <f ca="true">+IF(AND(ISNUMBER(OFFSET('Water Data'!$F$4,0,10*ROW('Water Data'!F62))),'Data Summary'!BY68="Yes"),100-OFFSET('Water Data'!$F$4,0,10*ROW('Water Data'!F62)),NA())</f>
        <v>#N/A</v>
      </c>
      <c r="K68" s="88" t="e">
        <f ca="true">+IF(AND(ISNUMBER(OFFSET('Water Data'!$F$6,0,10*ROW('Water Data'!F62))),'Data Summary'!BZ68="Yes"),OFFSET('Water Data'!$F$6,0,10*ROW('Water Data'!F62)),NA())</f>
        <v>#N/A</v>
      </c>
      <c r="L68" s="88" t="e">
        <f ca="true">+IF(AND(ISNUMBER(OFFSET('Water Data'!$F$9,0,10*ROW('Water Data'!F62))),'Data Summary'!CA68="Yes"),OFFSET('Water Data'!$F$9,0,10*ROW('Water Data'!F62)),NA())</f>
        <v>#N/A</v>
      </c>
      <c r="M68" s="88" t="e">
        <f ca="true">+IF(AND(ISNUMBER(OFFSET('Water Data'!$G$4,0,10*ROW('Water Data'!G62))),'Data Summary'!CB68="Yes"),100-OFFSET('Water Data'!$G$4,0,10*ROW('Water Data'!G62)),NA())</f>
        <v>#N/A</v>
      </c>
      <c r="N68" s="88" t="e">
        <f ca="true">+IF(AND(ISNUMBER(OFFSET('Water Data'!$G$6,0,10*ROW('Water Data'!G62))),'Data Summary'!CC68="Yes"),OFFSET('Water Data'!$G$6,0,10*ROW('Water Data'!G62)),NA())</f>
        <v>#N/A</v>
      </c>
      <c r="O68" s="88" t="e">
        <f ca="true">+IF(AND(ISNUMBER(OFFSET('Water Data'!$G$9,0,10*ROW('Water Data'!G62))),'Data Summary'!CD68="Yes"),OFFSET('Water Data'!$G$9,0,10*ROW('Water Data'!G62)),NA())</f>
        <v>#N/A</v>
      </c>
      <c r="P68" s="88" t="e">
        <f ca="true">+IF(AND(ISNUMBER(OFFSET('Water Data'!$H$4,0,10*ROW('Water Data'!H62))),'Data Summary'!CE68="Yes"),100-OFFSET('Water Data'!$H$4,0,10*ROW('Water Data'!H62)),NA())</f>
        <v>#N/A</v>
      </c>
      <c r="Q68" s="88" t="e">
        <f ca="true">+IF(AND(ISNUMBER(OFFSET('Water Data'!$H$6,0,10*ROW('Water Data'!H62))),'Data Summary'!CF68="Yes"),OFFSET('Water Data'!$H$6,0,10*ROW('Water Data'!H62)),NA())</f>
        <v>#N/A</v>
      </c>
      <c r="R68" s="88" t="e">
        <f ca="true">+IF(AND(ISNUMBER(OFFSET('Water Data'!$H$9,0,10*ROW('Water Data'!H62))),'Data Summary'!CG68="Yes"),OFFSET('Water Data'!$H$9,0,10*ROW('Water Data'!H62)),NA())</f>
        <v>#N/A</v>
      </c>
      <c r="S68" s="88" t="e">
        <f ca="true">+IF(AND(ISNUMBER(OFFSET('Water Data'!$I$4,0,10*ROW('Water Data'!I62))),'Data Summary'!CH68="Yes"),100-OFFSET('Water Data'!$I$4,0,10*ROW('Water Data'!I62)),NA())</f>
        <v>#N/A</v>
      </c>
      <c r="T68" s="88" t="e">
        <f ca="true">+IF(AND(ISNUMBER(OFFSET('Water Data'!$I$6,0,10*ROW('Water Data'!I62))),'Data Summary'!CI68="Yes"),OFFSET('Water Data'!$I$6,0,10*ROW('Water Data'!I62)),NA())</f>
        <v>#N/A</v>
      </c>
      <c r="U68" s="88" t="e">
        <f ca="true">+IF(AND(ISNUMBER(OFFSET('Water Data'!$I$9,0,10*ROW('Water Data'!I62))),'Data Summary'!CJ68="Yes"),OFFSET('Water Data'!$I$9,0,10*ROW('Water Data'!I62)),NA())</f>
        <v>#N/A</v>
      </c>
      <c r="V68" s="89" t="e">
        <f ca="true">+IF(AND(ISNUMBER(OFFSET('Sanitation Data'!$D$4,0,10*ROW('Sanitation Data'!D62))),'Data Summary'!CK68="Yes"),100-OFFSET('Sanitation Data'!$D$4,0,10*ROW('Sanitation Data'!D62)),NA())</f>
        <v>#N/A</v>
      </c>
      <c r="W68" s="89" t="e">
        <f ca="true">+IF(AND(ISNUMBER(OFFSET('Sanitation Data'!$D$6,0,10*ROW('Sanitation Data'!D62))),'Data Summary'!CL68="Yes"),OFFSET('Sanitation Data'!$D$6,0,10*ROW('Sanitation Data'!D62)),NA())</f>
        <v>#N/A</v>
      </c>
      <c r="X68" s="89" t="e">
        <f ca="true">+IF(AND(ISNUMBER(OFFSET('Sanitation Data'!$D$10,0,10*ROW('Sanitation Data'!D62))),'Data Summary'!CM68="Yes"),OFFSET('Sanitation Data'!$D$10,0,10*ROW('Sanitation Data'!D62)),NA())</f>
        <v>#N/A</v>
      </c>
      <c r="Y68" s="89" t="e">
        <f ca="true">+IF(AND(ISNUMBER(OFFSET('Sanitation Data'!$D$11,0,10*ROW('Sanitation Data'!D62))),'Data Summary'!CN68="Yes"),OFFSET('Sanitation Data'!$D$11,0,10*ROW('Sanitation Data'!D62)),NA())</f>
        <v>#N/A</v>
      </c>
      <c r="Z68" s="89" t="e">
        <f ca="true">+IF(AND(ISNUMBER(OFFSET('Sanitation Data'!$D$12,0,10*ROW('Sanitation Data'!D62))),'Data Summary'!CO68="Yes"),OFFSET('Sanitation Data'!$D$12,0,10*ROW('Sanitation Data'!D62)),NA())</f>
        <v>#N/A</v>
      </c>
      <c r="AA68" s="89" t="e">
        <f ca="true">+IF(AND(ISNUMBER(OFFSET('Sanitation Data'!$E$4,0,10*ROW('Sanitation Data'!E62))),'Data Summary'!CP68="Yes"),100-OFFSET('Sanitation Data'!$E$4,0,10*ROW('Sanitation Data'!E62)),NA())</f>
        <v>#N/A</v>
      </c>
      <c r="AB68" s="89" t="e">
        <f ca="true">+IF(AND(ISNUMBER(OFFSET('Sanitation Data'!$E$6,0,10*ROW('Sanitation Data'!E62))),'Data Summary'!CQ68="Yes"),OFFSET('Sanitation Data'!$E$6,0,10*ROW('Sanitation Data'!E62)),NA())</f>
        <v>#N/A</v>
      </c>
      <c r="AC68" s="89" t="e">
        <f ca="true">+IF(AND(ISNUMBER(OFFSET('Sanitation Data'!$E$10,0,10*ROW('Sanitation Data'!E62))),'Data Summary'!CR68="Yes"),OFFSET('Sanitation Data'!$E$10,0,10*ROW('Sanitation Data'!E62)),NA())</f>
        <v>#N/A</v>
      </c>
      <c r="AD68" s="89" t="e">
        <f ca="true">+IF(AND(ISNUMBER(OFFSET('Sanitation Data'!$E$11,0,10*ROW('Sanitation Data'!E62))),'Data Summary'!CS68="Yes"),OFFSET('Sanitation Data'!$E$11,0,10*ROW('Sanitation Data'!E62)),NA())</f>
        <v>#N/A</v>
      </c>
      <c r="AE68" s="89" t="e">
        <f ca="true">+IF(AND(ISNUMBER(OFFSET('Sanitation Data'!$E$12,0,10*ROW('Sanitation Data'!E62))),'Data Summary'!CT68="Yes"),OFFSET('Sanitation Data'!$E$12,0,10*ROW('Sanitation Data'!E62)),NA())</f>
        <v>#N/A</v>
      </c>
      <c r="AF68" s="89" t="e">
        <f ca="true">+IF(AND(ISNUMBER(OFFSET('Sanitation Data'!$F$4,0,10*ROW('Sanitation Data'!F62))),'Data Summary'!CU68="Yes"),100-OFFSET('Sanitation Data'!$F$4,0,10*ROW('Sanitation Data'!F62)),NA())</f>
        <v>#N/A</v>
      </c>
      <c r="AG68" s="89" t="e">
        <f ca="true">+IF(AND(ISNUMBER(OFFSET('Sanitation Data'!$F$6,0,10*ROW('Sanitation Data'!F62))),'Data Summary'!CV68="Yes"),OFFSET('Sanitation Data'!$F$6,0,10*ROW('Sanitation Data'!F62)),NA())</f>
        <v>#N/A</v>
      </c>
      <c r="AH68" s="89" t="e">
        <f ca="true">+IF(AND(ISNUMBER(OFFSET('Sanitation Data'!$F$10,0,10*ROW('Sanitation Data'!F62))),'Data Summary'!CW68="Yes"),OFFSET('Sanitation Data'!$F$10,0,10*ROW('Sanitation Data'!F62)),NA())</f>
        <v>#N/A</v>
      </c>
      <c r="AI68" s="89" t="e">
        <f ca="true">+IF(AND(ISNUMBER(OFFSET('Sanitation Data'!$F$11,0,10*ROW('Sanitation Data'!F62))),'Data Summary'!CX68="Yes"),OFFSET('Sanitation Data'!$F$11,0,10*ROW('Sanitation Data'!F62)),NA())</f>
        <v>#N/A</v>
      </c>
      <c r="AJ68" s="89" t="e">
        <f ca="true">+IF(AND(ISNUMBER(OFFSET('Sanitation Data'!$F$12,0,10*ROW('Sanitation Data'!F62))),'Data Summary'!CY68="Yes"),OFFSET('Sanitation Data'!$F$12,0,10*ROW('Sanitation Data'!F62)),NA())</f>
        <v>#N/A</v>
      </c>
      <c r="AK68" s="89" t="e">
        <f ca="true">+IF(AND(ISNUMBER(OFFSET('Sanitation Data'!$G$4,0,10*ROW('Sanitation Data'!G62))),'Data Summary'!CZ68="Yes"),100-OFFSET('Sanitation Data'!$G$4,0,10*ROW('Sanitation Data'!G62)),NA())</f>
        <v>#N/A</v>
      </c>
      <c r="AL68" s="89" t="e">
        <f ca="true">+IF(AND(ISNUMBER(OFFSET('Sanitation Data'!$G$6,0,10*ROW('Sanitation Data'!G62))),'Data Summary'!DA68="Yes"),OFFSET('Sanitation Data'!$G$6,0,10*ROW('Sanitation Data'!G62)),NA())</f>
        <v>#N/A</v>
      </c>
      <c r="AM68" s="89" t="e">
        <f ca="true">+IF(AND(ISNUMBER(OFFSET('Sanitation Data'!$G$10,0,10*ROW('Sanitation Data'!G62))),'Data Summary'!DB68="Yes"),OFFSET('Sanitation Data'!$G$10,0,10*ROW('Sanitation Data'!G62)),NA())</f>
        <v>#N/A</v>
      </c>
      <c r="AN68" s="89" t="e">
        <f ca="true">+IF(AND(ISNUMBER(OFFSET('Sanitation Data'!$G$11,0,10*ROW('Sanitation Data'!G62))),'Data Summary'!DC68="Yes"),OFFSET('Sanitation Data'!$G$11,0,10*ROW('Sanitation Data'!G62)),NA())</f>
        <v>#N/A</v>
      </c>
      <c r="AO68" s="89" t="e">
        <f ca="true">+IF(AND(ISNUMBER(OFFSET('Sanitation Data'!$G$12,0,10*ROW('Sanitation Data'!G62))),'Data Summary'!DD68="Yes"),OFFSET('Sanitation Data'!$G$12,0,10*ROW('Sanitation Data'!G62)),NA())</f>
        <v>#N/A</v>
      </c>
      <c r="AP68" s="89" t="e">
        <f ca="true">+IF(AND(ISNUMBER(OFFSET('Sanitation Data'!$H$4,0,10*ROW('Sanitation Data'!H62))),'Data Summary'!DE68="Yes"),100-OFFSET('Sanitation Data'!$H$4,0,10*ROW('Sanitation Data'!H62)),NA())</f>
        <v>#N/A</v>
      </c>
      <c r="AQ68" s="89" t="e">
        <f ca="true">+IF(AND(ISNUMBER(OFFSET('Sanitation Data'!$H$6,0,10*ROW('Sanitation Data'!H62))),'Data Summary'!DF68="Yes"),OFFSET('Sanitation Data'!$H$6,0,10*ROW('Sanitation Data'!H62)),NA())</f>
        <v>#N/A</v>
      </c>
      <c r="AR68" s="89" t="e">
        <f ca="true">+IF(AND(ISNUMBER(OFFSET('Sanitation Data'!$H$10,0,10*ROW('Sanitation Data'!H62))),'Data Summary'!DG68="Yes"),OFFSET('Sanitation Data'!$H$10,0,10*ROW('Sanitation Data'!H62)),NA())</f>
        <v>#N/A</v>
      </c>
      <c r="AS68" s="89" t="e">
        <f ca="true">+IF(AND(ISNUMBER(OFFSET('Sanitation Data'!$H$11,0,10*ROW('Sanitation Data'!H62))),'Data Summary'!DH68="Yes"),OFFSET('Sanitation Data'!$H$11,0,10*ROW('Sanitation Data'!H62)),NA())</f>
        <v>#N/A</v>
      </c>
      <c r="AT68" s="89" t="e">
        <f ca="true">+IF(AND(ISNUMBER(OFFSET('Sanitation Data'!$H$12,0,10*ROW('Sanitation Data'!H62))),'Data Summary'!DI68="Yes"),OFFSET('Sanitation Data'!$H$12,0,10*ROW('Sanitation Data'!H62)),NA())</f>
        <v>#N/A</v>
      </c>
      <c r="AU68" s="89" t="e">
        <f ca="true">+IF(AND(ISNUMBER(OFFSET('Sanitation Data'!$I$4,0,10*ROW('Sanitation Data'!I62))),'Data Summary'!DJ68="Yes"),100-OFFSET('Sanitation Data'!$I$4,0,10*ROW('Sanitation Data'!I62)),NA())</f>
        <v>#N/A</v>
      </c>
      <c r="AV68" s="89" t="e">
        <f ca="true">+IF(AND(ISNUMBER(OFFSET('Sanitation Data'!$I$6,0,10*ROW('Sanitation Data'!I62))),'Data Summary'!DK68="Yes"),OFFSET('Sanitation Data'!$I$6,0,10*ROW('Sanitation Data'!I62)),NA())</f>
        <v>#N/A</v>
      </c>
      <c r="AW68" s="89" t="e">
        <f ca="true">+IF(AND(ISNUMBER(OFFSET('Sanitation Data'!$I$10,0,10*ROW('Sanitation Data'!I62))),'Data Summary'!DL68="Yes"),OFFSET('Sanitation Data'!$I$10,0,10*ROW('Sanitation Data'!I62)),NA())</f>
        <v>#N/A</v>
      </c>
      <c r="AX68" s="89" t="e">
        <f ca="true">+IF(AND(ISNUMBER(OFFSET('Sanitation Data'!$I$11,0,10*ROW('Sanitation Data'!I62))),'Data Summary'!DM68="Yes"),OFFSET('Sanitation Data'!$I$11,0,10*ROW('Sanitation Data'!I62)),NA())</f>
        <v>#N/A</v>
      </c>
      <c r="AY68" s="89" t="e">
        <f ca="true">+IF(AND(ISNUMBER(OFFSET('Sanitation Data'!$I$12,0,10*ROW('Sanitation Data'!I62))),'Data Summary'!DN68="Yes"),OFFSET('Sanitation Data'!$I$12,0,10*ROW('Sanitation Data'!I62)),NA())</f>
        <v>#N/A</v>
      </c>
      <c r="AZ68" s="90" t="e">
        <f ca="true">+IF(AND(ISNUMBER(OFFSET('Hygiene Data'!$D$5,0,10*ROW('Hygiene Data'!D62))),'Data Summary'!DO68="Yes"),OFFSET('Hygiene Data'!$D$5,0,10*ROW('Hygiene Data'!D62)),NA())</f>
        <v>#N/A</v>
      </c>
      <c r="BA68" s="90" t="e">
        <f ca="true">+IF(AND(ISNUMBER(OFFSET('Hygiene Data'!$D$7,0,10*ROW('Hygiene Data'!D62))),'Data Summary'!DP68="Yes"),OFFSET('Hygiene Data'!$D$7,0,10*ROW('Hygiene Data'!D62)),NA())</f>
        <v>#N/A</v>
      </c>
      <c r="BB68" s="90" t="e">
        <f ca="true">+IF(AND(ISNUMBER(OFFSET('Hygiene Data'!$D$9,0,10*ROW('Hygiene Data'!D62))),'Data Summary'!DQ68="Yes"),OFFSET('Hygiene Data'!$D$9,0,10*ROW('Hygiene Data'!D62)),NA())</f>
        <v>#N/A</v>
      </c>
      <c r="BC68" s="90" t="e">
        <f ca="true">+IF(AND(ISNUMBER(OFFSET('Hygiene Data'!$E$5,0,10*ROW('Hygiene Data'!E62))),'Data Summary'!DR68="Yes"),OFFSET('Hygiene Data'!$E$5,0,10*ROW('Hygiene Data'!E62)),NA())</f>
        <v>#N/A</v>
      </c>
      <c r="BD68" s="90" t="e">
        <f ca="true">+IF(AND(ISNUMBER(OFFSET('Hygiene Data'!$E$7,0,10*ROW('Hygiene Data'!E62))),'Data Summary'!DS68="Yes"),OFFSET('Hygiene Data'!$E$7,0,10*ROW('Hygiene Data'!E62)),NA())</f>
        <v>#N/A</v>
      </c>
      <c r="BE68" s="90" t="e">
        <f ca="true">+IF(AND(ISNUMBER(OFFSET('Hygiene Data'!$E$9,0,10*ROW('Hygiene Data'!E62))),'Data Summary'!DT68="Yes"),OFFSET('Hygiene Data'!$E$9,0,10*ROW('Hygiene Data'!E62)),NA())</f>
        <v>#N/A</v>
      </c>
      <c r="BF68" s="90" t="e">
        <f ca="true">+IF(AND(ISNUMBER(OFFSET('Hygiene Data'!$F$5,0,10*ROW('Hygiene Data'!F62))),'Data Summary'!DU68="Yes"),OFFSET('Hygiene Data'!$F$5,0,10*ROW('Hygiene Data'!F62)),NA())</f>
        <v>#N/A</v>
      </c>
      <c r="BG68" s="90" t="e">
        <f ca="true">+IF(AND(ISNUMBER(OFFSET('Hygiene Data'!$F$7,0,10*ROW('Hygiene Data'!F62))),'Data Summary'!DV68="Yes"),OFFSET('Hygiene Data'!$F$7,0,10*ROW('Hygiene Data'!F62)),NA())</f>
        <v>#N/A</v>
      </c>
      <c r="BH68" s="90" t="e">
        <f ca="true">+IF(AND(ISNUMBER(OFFSET('Hygiene Data'!$F$9,0,10*ROW('Hygiene Data'!F62))),'Data Summary'!DW68="Yes"),OFFSET('Hygiene Data'!$F$9,0,10*ROW('Hygiene Data'!F62)),NA())</f>
        <v>#N/A</v>
      </c>
      <c r="BI68" s="90" t="e">
        <f ca="true">+IF(AND(ISNUMBER(OFFSET('Hygiene Data'!$G$5,0,10*ROW('Hygiene Data'!G62))),'Data Summary'!DX68="Yes"),OFFSET('Hygiene Data'!$G$5,0,10*ROW('Hygiene Data'!G62)),NA())</f>
        <v>#N/A</v>
      </c>
      <c r="BJ68" s="90" t="e">
        <f ca="true">+IF(AND(ISNUMBER(OFFSET('Hygiene Data'!$G$7,0,10*ROW('Hygiene Data'!G62))),'Data Summary'!DY68="Yes"),OFFSET('Hygiene Data'!$G$7,0,10*ROW('Hygiene Data'!G62)),NA())</f>
        <v>#N/A</v>
      </c>
      <c r="BK68" s="90" t="e">
        <f ca="true">+IF(AND(ISNUMBER(OFFSET('Hygiene Data'!$G$9,0,10*ROW('Hygiene Data'!G62))),'Data Summary'!DZ68="Yes"),OFFSET('Hygiene Data'!$G$9,0,10*ROW('Hygiene Data'!G62)),NA())</f>
        <v>#N/A</v>
      </c>
      <c r="BL68" s="90" t="e">
        <f ca="true">+IF(AND(ISNUMBER(OFFSET('Hygiene Data'!$H$5,0,10*ROW('Hygiene Data'!H62))),'Data Summary'!EA68="Yes"),OFFSET('Hygiene Data'!$H$5,0,10*ROW('Hygiene Data'!H62)),NA())</f>
        <v>#N/A</v>
      </c>
      <c r="BM68" s="90" t="e">
        <f ca="true">+IF(AND(ISNUMBER(OFFSET('Hygiene Data'!$H$7,0,10*ROW('Hygiene Data'!H62))),'Data Summary'!EB68="Yes"),OFFSET('Hygiene Data'!$H$7,0,10*ROW('Hygiene Data'!H62)),NA())</f>
        <v>#N/A</v>
      </c>
      <c r="BN68" s="90" t="e">
        <f ca="true">+IF(AND(ISNUMBER(OFFSET('Hygiene Data'!$H$9,0,10*ROW('Hygiene Data'!H62))),'Data Summary'!EC68="Yes"),OFFSET('Hygiene Data'!$H$9,0,10*ROW('Hygiene Data'!H62)),NA())</f>
        <v>#N/A</v>
      </c>
      <c r="BO68" s="90" t="e">
        <f ca="true">+IF(AND(ISNUMBER(OFFSET('Hygiene Data'!$I$5,0,10*ROW('Hygiene Data'!I62))),'Data Summary'!ED68="Yes"),OFFSET('Hygiene Data'!$I$5,0,10*ROW('Hygiene Data'!I62)),NA())</f>
        <v>#N/A</v>
      </c>
      <c r="BP68" s="90" t="e">
        <f ca="true">+IF(AND(ISNUMBER(OFFSET('Hygiene Data'!$I$7,0,10*ROW('Hygiene Data'!I62))),'Data Summary'!EE68="Yes"),OFFSET('Hygiene Data'!$I$7,0,10*ROW('Hygiene Data'!I62)),NA())</f>
        <v>#N/A</v>
      </c>
      <c r="BQ68" s="90" t="e">
        <f ca="true">+IF(AND(ISNUMBER(OFFSET('Hygiene Data'!$I$9,0,10*ROW('Hygiene Data'!I62))),'Data Summary'!EF68="Yes"),OFFSET('Hygiene Data'!$I$9,0,10*ROW('Hygiene Data'!I62)),NA())</f>
        <v>#N/A</v>
      </c>
    </row>
    <row xmlns:x14ac="http://schemas.microsoft.com/office/spreadsheetml/2009/9/ac" r="69" x14ac:dyDescent="0.2">
      <c r="A69" s="324" t="e">
        <f ca="true">+RIGHT('Data Summary'!A69,LEN('Data Summary'!A69)-9)</f>
        <v>#VALUE!</v>
      </c>
      <c r="B69" s="32" t="str">
        <f ca="true">+IF(ISTEXT('Data Summary'!B69),'Data Summary'!B69,"")</f>
        <v/>
      </c>
      <c r="C69" s="323" t="e">
        <f ca="true">+VALUE('Data Summary'!C69)</f>
        <v>#VALUE!</v>
      </c>
      <c r="D69" s="88" t="e">
        <f ca="true">+IF(AND(ISNUMBER(OFFSET('Water Data'!$D$4,0,10*ROW('Water Data'!D63))),'Data Summary'!BS69="Yes"),100-OFFSET('Water Data'!$D$4,0,10*ROW('Water Data'!D63)),NA())</f>
        <v>#N/A</v>
      </c>
      <c r="E69" s="88" t="e">
        <f ca="true">+IF(AND(ISNUMBER(OFFSET('Water Data'!$D$6,0,10*ROW('Water Data'!D63))),'Data Summary'!BT69="Yes"),OFFSET('Water Data'!$D$6,0,10*ROW('Water Data'!D63)),NA())</f>
        <v>#N/A</v>
      </c>
      <c r="F69" s="88" t="e">
        <f ca="true">+IF(AND(ISNUMBER(OFFSET('Water Data'!$D$9,0,10*ROW('Water Data'!D63))),'Data Summary'!BU69="Yes"),OFFSET('Water Data'!$D$9,0,10*ROW('Water Data'!D63)),NA())</f>
        <v>#N/A</v>
      </c>
      <c r="G69" s="88" t="e">
        <f ca="true">+IF(AND(ISNUMBER(OFFSET('Water Data'!$E$4,0,10*ROW('Water Data'!E63))),'Data Summary'!BV69="Yes"),100-OFFSET('Water Data'!$E$4,0,10*ROW('Water Data'!E63)),NA())</f>
        <v>#N/A</v>
      </c>
      <c r="H69" s="88" t="e">
        <f ca="true">+IF(AND(ISNUMBER(OFFSET('Water Data'!$E$6,0,10*ROW('Water Data'!E63))),'Data Summary'!BW69="Yes"),OFFSET('Water Data'!$E$6,0,10*ROW('Water Data'!E63)),NA())</f>
        <v>#N/A</v>
      </c>
      <c r="I69" s="88" t="e">
        <f ca="true">+IF(AND(ISNUMBER(OFFSET('Water Data'!$E$9,0,10*ROW('Water Data'!E63))),'Data Summary'!BX69="Yes"),OFFSET('Water Data'!$E$9,0,10*ROW('Water Data'!E63)),NA())</f>
        <v>#N/A</v>
      </c>
      <c r="J69" s="88" t="e">
        <f ca="true">+IF(AND(ISNUMBER(OFFSET('Water Data'!$F$4,0,10*ROW('Water Data'!F63))),'Data Summary'!BY69="Yes"),100-OFFSET('Water Data'!$F$4,0,10*ROW('Water Data'!F63)),NA())</f>
        <v>#N/A</v>
      </c>
      <c r="K69" s="88" t="e">
        <f ca="true">+IF(AND(ISNUMBER(OFFSET('Water Data'!$F$6,0,10*ROW('Water Data'!F63))),'Data Summary'!BZ69="Yes"),OFFSET('Water Data'!$F$6,0,10*ROW('Water Data'!F63)),NA())</f>
        <v>#N/A</v>
      </c>
      <c r="L69" s="88" t="e">
        <f ca="true">+IF(AND(ISNUMBER(OFFSET('Water Data'!$F$9,0,10*ROW('Water Data'!F63))),'Data Summary'!CA69="Yes"),OFFSET('Water Data'!$F$9,0,10*ROW('Water Data'!F63)),NA())</f>
        <v>#N/A</v>
      </c>
      <c r="M69" s="88" t="e">
        <f ca="true">+IF(AND(ISNUMBER(OFFSET('Water Data'!$G$4,0,10*ROW('Water Data'!G63))),'Data Summary'!CB69="Yes"),100-OFFSET('Water Data'!$G$4,0,10*ROW('Water Data'!G63)),NA())</f>
        <v>#N/A</v>
      </c>
      <c r="N69" s="88" t="e">
        <f ca="true">+IF(AND(ISNUMBER(OFFSET('Water Data'!$G$6,0,10*ROW('Water Data'!G63))),'Data Summary'!CC69="Yes"),OFFSET('Water Data'!$G$6,0,10*ROW('Water Data'!G63)),NA())</f>
        <v>#N/A</v>
      </c>
      <c r="O69" s="88" t="e">
        <f ca="true">+IF(AND(ISNUMBER(OFFSET('Water Data'!$G$9,0,10*ROW('Water Data'!G63))),'Data Summary'!CD69="Yes"),OFFSET('Water Data'!$G$9,0,10*ROW('Water Data'!G63)),NA())</f>
        <v>#N/A</v>
      </c>
      <c r="P69" s="88" t="e">
        <f ca="true">+IF(AND(ISNUMBER(OFFSET('Water Data'!$H$4,0,10*ROW('Water Data'!H63))),'Data Summary'!CE69="Yes"),100-OFFSET('Water Data'!$H$4,0,10*ROW('Water Data'!H63)),NA())</f>
        <v>#N/A</v>
      </c>
      <c r="Q69" s="88" t="e">
        <f ca="true">+IF(AND(ISNUMBER(OFFSET('Water Data'!$H$6,0,10*ROW('Water Data'!H63))),'Data Summary'!CF69="Yes"),OFFSET('Water Data'!$H$6,0,10*ROW('Water Data'!H63)),NA())</f>
        <v>#N/A</v>
      </c>
      <c r="R69" s="88" t="e">
        <f ca="true">+IF(AND(ISNUMBER(OFFSET('Water Data'!$H$9,0,10*ROW('Water Data'!H63))),'Data Summary'!CG69="Yes"),OFFSET('Water Data'!$H$9,0,10*ROW('Water Data'!H63)),NA())</f>
        <v>#N/A</v>
      </c>
      <c r="S69" s="88" t="e">
        <f ca="true">+IF(AND(ISNUMBER(OFFSET('Water Data'!$I$4,0,10*ROW('Water Data'!I63))),'Data Summary'!CH69="Yes"),100-OFFSET('Water Data'!$I$4,0,10*ROW('Water Data'!I63)),NA())</f>
        <v>#N/A</v>
      </c>
      <c r="T69" s="88" t="e">
        <f ca="true">+IF(AND(ISNUMBER(OFFSET('Water Data'!$I$6,0,10*ROW('Water Data'!I63))),'Data Summary'!CI69="Yes"),OFFSET('Water Data'!$I$6,0,10*ROW('Water Data'!I63)),NA())</f>
        <v>#N/A</v>
      </c>
      <c r="U69" s="88" t="e">
        <f ca="true">+IF(AND(ISNUMBER(OFFSET('Water Data'!$I$9,0,10*ROW('Water Data'!I63))),'Data Summary'!CJ69="Yes"),OFFSET('Water Data'!$I$9,0,10*ROW('Water Data'!I63)),NA())</f>
        <v>#N/A</v>
      </c>
      <c r="V69" s="89" t="e">
        <f ca="true">+IF(AND(ISNUMBER(OFFSET('Sanitation Data'!$D$4,0,10*ROW('Sanitation Data'!D63))),'Data Summary'!CK69="Yes"),100-OFFSET('Sanitation Data'!$D$4,0,10*ROW('Sanitation Data'!D63)),NA())</f>
        <v>#N/A</v>
      </c>
      <c r="W69" s="89" t="e">
        <f ca="true">+IF(AND(ISNUMBER(OFFSET('Sanitation Data'!$D$6,0,10*ROW('Sanitation Data'!D63))),'Data Summary'!CL69="Yes"),OFFSET('Sanitation Data'!$D$6,0,10*ROW('Sanitation Data'!D63)),NA())</f>
        <v>#N/A</v>
      </c>
      <c r="X69" s="89" t="e">
        <f ca="true">+IF(AND(ISNUMBER(OFFSET('Sanitation Data'!$D$10,0,10*ROW('Sanitation Data'!D63))),'Data Summary'!CM69="Yes"),OFFSET('Sanitation Data'!$D$10,0,10*ROW('Sanitation Data'!D63)),NA())</f>
        <v>#N/A</v>
      </c>
      <c r="Y69" s="89" t="e">
        <f ca="true">+IF(AND(ISNUMBER(OFFSET('Sanitation Data'!$D$11,0,10*ROW('Sanitation Data'!D63))),'Data Summary'!CN69="Yes"),OFFSET('Sanitation Data'!$D$11,0,10*ROW('Sanitation Data'!D63)),NA())</f>
        <v>#N/A</v>
      </c>
      <c r="Z69" s="89" t="e">
        <f ca="true">+IF(AND(ISNUMBER(OFFSET('Sanitation Data'!$D$12,0,10*ROW('Sanitation Data'!D63))),'Data Summary'!CO69="Yes"),OFFSET('Sanitation Data'!$D$12,0,10*ROW('Sanitation Data'!D63)),NA())</f>
        <v>#N/A</v>
      </c>
      <c r="AA69" s="89" t="e">
        <f ca="true">+IF(AND(ISNUMBER(OFFSET('Sanitation Data'!$E$4,0,10*ROW('Sanitation Data'!E63))),'Data Summary'!CP69="Yes"),100-OFFSET('Sanitation Data'!$E$4,0,10*ROW('Sanitation Data'!E63)),NA())</f>
        <v>#N/A</v>
      </c>
      <c r="AB69" s="89" t="e">
        <f ca="true">+IF(AND(ISNUMBER(OFFSET('Sanitation Data'!$E$6,0,10*ROW('Sanitation Data'!E63))),'Data Summary'!CQ69="Yes"),OFFSET('Sanitation Data'!$E$6,0,10*ROW('Sanitation Data'!E63)),NA())</f>
        <v>#N/A</v>
      </c>
      <c r="AC69" s="89" t="e">
        <f ca="true">+IF(AND(ISNUMBER(OFFSET('Sanitation Data'!$E$10,0,10*ROW('Sanitation Data'!E63))),'Data Summary'!CR69="Yes"),OFFSET('Sanitation Data'!$E$10,0,10*ROW('Sanitation Data'!E63)),NA())</f>
        <v>#N/A</v>
      </c>
      <c r="AD69" s="89" t="e">
        <f ca="true">+IF(AND(ISNUMBER(OFFSET('Sanitation Data'!$E$11,0,10*ROW('Sanitation Data'!E63))),'Data Summary'!CS69="Yes"),OFFSET('Sanitation Data'!$E$11,0,10*ROW('Sanitation Data'!E63)),NA())</f>
        <v>#N/A</v>
      </c>
      <c r="AE69" s="89" t="e">
        <f ca="true">+IF(AND(ISNUMBER(OFFSET('Sanitation Data'!$E$12,0,10*ROW('Sanitation Data'!E63))),'Data Summary'!CT69="Yes"),OFFSET('Sanitation Data'!$E$12,0,10*ROW('Sanitation Data'!E63)),NA())</f>
        <v>#N/A</v>
      </c>
      <c r="AF69" s="89" t="e">
        <f ca="true">+IF(AND(ISNUMBER(OFFSET('Sanitation Data'!$F$4,0,10*ROW('Sanitation Data'!F63))),'Data Summary'!CU69="Yes"),100-OFFSET('Sanitation Data'!$F$4,0,10*ROW('Sanitation Data'!F63)),NA())</f>
        <v>#N/A</v>
      </c>
      <c r="AG69" s="89" t="e">
        <f ca="true">+IF(AND(ISNUMBER(OFFSET('Sanitation Data'!$F$6,0,10*ROW('Sanitation Data'!F63))),'Data Summary'!CV69="Yes"),OFFSET('Sanitation Data'!$F$6,0,10*ROW('Sanitation Data'!F63)),NA())</f>
        <v>#N/A</v>
      </c>
      <c r="AH69" s="89" t="e">
        <f ca="true">+IF(AND(ISNUMBER(OFFSET('Sanitation Data'!$F$10,0,10*ROW('Sanitation Data'!F63))),'Data Summary'!CW69="Yes"),OFFSET('Sanitation Data'!$F$10,0,10*ROW('Sanitation Data'!F63)),NA())</f>
        <v>#N/A</v>
      </c>
      <c r="AI69" s="89" t="e">
        <f ca="true">+IF(AND(ISNUMBER(OFFSET('Sanitation Data'!$F$11,0,10*ROW('Sanitation Data'!F63))),'Data Summary'!CX69="Yes"),OFFSET('Sanitation Data'!$F$11,0,10*ROW('Sanitation Data'!F63)),NA())</f>
        <v>#N/A</v>
      </c>
      <c r="AJ69" s="89" t="e">
        <f ca="true">+IF(AND(ISNUMBER(OFFSET('Sanitation Data'!$F$12,0,10*ROW('Sanitation Data'!F63))),'Data Summary'!CY69="Yes"),OFFSET('Sanitation Data'!$F$12,0,10*ROW('Sanitation Data'!F63)),NA())</f>
        <v>#N/A</v>
      </c>
      <c r="AK69" s="89" t="e">
        <f ca="true">+IF(AND(ISNUMBER(OFFSET('Sanitation Data'!$G$4,0,10*ROW('Sanitation Data'!G63))),'Data Summary'!CZ69="Yes"),100-OFFSET('Sanitation Data'!$G$4,0,10*ROW('Sanitation Data'!G63)),NA())</f>
        <v>#N/A</v>
      </c>
      <c r="AL69" s="89" t="e">
        <f ca="true">+IF(AND(ISNUMBER(OFFSET('Sanitation Data'!$G$6,0,10*ROW('Sanitation Data'!G63))),'Data Summary'!DA69="Yes"),OFFSET('Sanitation Data'!$G$6,0,10*ROW('Sanitation Data'!G63)),NA())</f>
        <v>#N/A</v>
      </c>
      <c r="AM69" s="89" t="e">
        <f ca="true">+IF(AND(ISNUMBER(OFFSET('Sanitation Data'!$G$10,0,10*ROW('Sanitation Data'!G63))),'Data Summary'!DB69="Yes"),OFFSET('Sanitation Data'!$G$10,0,10*ROW('Sanitation Data'!G63)),NA())</f>
        <v>#N/A</v>
      </c>
      <c r="AN69" s="89" t="e">
        <f ca="true">+IF(AND(ISNUMBER(OFFSET('Sanitation Data'!$G$11,0,10*ROW('Sanitation Data'!G63))),'Data Summary'!DC69="Yes"),OFFSET('Sanitation Data'!$G$11,0,10*ROW('Sanitation Data'!G63)),NA())</f>
        <v>#N/A</v>
      </c>
      <c r="AO69" s="89" t="e">
        <f ca="true">+IF(AND(ISNUMBER(OFFSET('Sanitation Data'!$G$12,0,10*ROW('Sanitation Data'!G63))),'Data Summary'!DD69="Yes"),OFFSET('Sanitation Data'!$G$12,0,10*ROW('Sanitation Data'!G63)),NA())</f>
        <v>#N/A</v>
      </c>
      <c r="AP69" s="89" t="e">
        <f ca="true">+IF(AND(ISNUMBER(OFFSET('Sanitation Data'!$H$4,0,10*ROW('Sanitation Data'!H63))),'Data Summary'!DE69="Yes"),100-OFFSET('Sanitation Data'!$H$4,0,10*ROW('Sanitation Data'!H63)),NA())</f>
        <v>#N/A</v>
      </c>
      <c r="AQ69" s="89" t="e">
        <f ca="true">+IF(AND(ISNUMBER(OFFSET('Sanitation Data'!$H$6,0,10*ROW('Sanitation Data'!H63))),'Data Summary'!DF69="Yes"),OFFSET('Sanitation Data'!$H$6,0,10*ROW('Sanitation Data'!H63)),NA())</f>
        <v>#N/A</v>
      </c>
      <c r="AR69" s="89" t="e">
        <f ca="true">+IF(AND(ISNUMBER(OFFSET('Sanitation Data'!$H$10,0,10*ROW('Sanitation Data'!H63))),'Data Summary'!DG69="Yes"),OFFSET('Sanitation Data'!$H$10,0,10*ROW('Sanitation Data'!H63)),NA())</f>
        <v>#N/A</v>
      </c>
      <c r="AS69" s="89" t="e">
        <f ca="true">+IF(AND(ISNUMBER(OFFSET('Sanitation Data'!$H$11,0,10*ROW('Sanitation Data'!H63))),'Data Summary'!DH69="Yes"),OFFSET('Sanitation Data'!$H$11,0,10*ROW('Sanitation Data'!H63)),NA())</f>
        <v>#N/A</v>
      </c>
      <c r="AT69" s="89" t="e">
        <f ca="true">+IF(AND(ISNUMBER(OFFSET('Sanitation Data'!$H$12,0,10*ROW('Sanitation Data'!H63))),'Data Summary'!DI69="Yes"),OFFSET('Sanitation Data'!$H$12,0,10*ROW('Sanitation Data'!H63)),NA())</f>
        <v>#N/A</v>
      </c>
      <c r="AU69" s="89" t="e">
        <f ca="true">+IF(AND(ISNUMBER(OFFSET('Sanitation Data'!$I$4,0,10*ROW('Sanitation Data'!I63))),'Data Summary'!DJ69="Yes"),100-OFFSET('Sanitation Data'!$I$4,0,10*ROW('Sanitation Data'!I63)),NA())</f>
        <v>#N/A</v>
      </c>
      <c r="AV69" s="89" t="e">
        <f ca="true">+IF(AND(ISNUMBER(OFFSET('Sanitation Data'!$I$6,0,10*ROW('Sanitation Data'!I63))),'Data Summary'!DK69="Yes"),OFFSET('Sanitation Data'!$I$6,0,10*ROW('Sanitation Data'!I63)),NA())</f>
        <v>#N/A</v>
      </c>
      <c r="AW69" s="89" t="e">
        <f ca="true">+IF(AND(ISNUMBER(OFFSET('Sanitation Data'!$I$10,0,10*ROW('Sanitation Data'!I63))),'Data Summary'!DL69="Yes"),OFFSET('Sanitation Data'!$I$10,0,10*ROW('Sanitation Data'!I63)),NA())</f>
        <v>#N/A</v>
      </c>
      <c r="AX69" s="89" t="e">
        <f ca="true">+IF(AND(ISNUMBER(OFFSET('Sanitation Data'!$I$11,0,10*ROW('Sanitation Data'!I63))),'Data Summary'!DM69="Yes"),OFFSET('Sanitation Data'!$I$11,0,10*ROW('Sanitation Data'!I63)),NA())</f>
        <v>#N/A</v>
      </c>
      <c r="AY69" s="89" t="e">
        <f ca="true">+IF(AND(ISNUMBER(OFFSET('Sanitation Data'!$I$12,0,10*ROW('Sanitation Data'!I63))),'Data Summary'!DN69="Yes"),OFFSET('Sanitation Data'!$I$12,0,10*ROW('Sanitation Data'!I63)),NA())</f>
        <v>#N/A</v>
      </c>
      <c r="AZ69" s="90" t="e">
        <f ca="true">+IF(AND(ISNUMBER(OFFSET('Hygiene Data'!$D$5,0,10*ROW('Hygiene Data'!D63))),'Data Summary'!DO69="Yes"),OFFSET('Hygiene Data'!$D$5,0,10*ROW('Hygiene Data'!D63)),NA())</f>
        <v>#N/A</v>
      </c>
      <c r="BA69" s="90" t="e">
        <f ca="true">+IF(AND(ISNUMBER(OFFSET('Hygiene Data'!$D$7,0,10*ROW('Hygiene Data'!D63))),'Data Summary'!DP69="Yes"),OFFSET('Hygiene Data'!$D$7,0,10*ROW('Hygiene Data'!D63)),NA())</f>
        <v>#N/A</v>
      </c>
      <c r="BB69" s="90" t="e">
        <f ca="true">+IF(AND(ISNUMBER(OFFSET('Hygiene Data'!$D$9,0,10*ROW('Hygiene Data'!D63))),'Data Summary'!DQ69="Yes"),OFFSET('Hygiene Data'!$D$9,0,10*ROW('Hygiene Data'!D63)),NA())</f>
        <v>#N/A</v>
      </c>
      <c r="BC69" s="90" t="e">
        <f ca="true">+IF(AND(ISNUMBER(OFFSET('Hygiene Data'!$E$5,0,10*ROW('Hygiene Data'!E63))),'Data Summary'!DR69="Yes"),OFFSET('Hygiene Data'!$E$5,0,10*ROW('Hygiene Data'!E63)),NA())</f>
        <v>#N/A</v>
      </c>
      <c r="BD69" s="90" t="e">
        <f ca="true">+IF(AND(ISNUMBER(OFFSET('Hygiene Data'!$E$7,0,10*ROW('Hygiene Data'!E63))),'Data Summary'!DS69="Yes"),OFFSET('Hygiene Data'!$E$7,0,10*ROW('Hygiene Data'!E63)),NA())</f>
        <v>#N/A</v>
      </c>
      <c r="BE69" s="90" t="e">
        <f ca="true">+IF(AND(ISNUMBER(OFFSET('Hygiene Data'!$E$9,0,10*ROW('Hygiene Data'!E63))),'Data Summary'!DT69="Yes"),OFFSET('Hygiene Data'!$E$9,0,10*ROW('Hygiene Data'!E63)),NA())</f>
        <v>#N/A</v>
      </c>
      <c r="BF69" s="90" t="e">
        <f ca="true">+IF(AND(ISNUMBER(OFFSET('Hygiene Data'!$F$5,0,10*ROW('Hygiene Data'!F63))),'Data Summary'!DU69="Yes"),OFFSET('Hygiene Data'!$F$5,0,10*ROW('Hygiene Data'!F63)),NA())</f>
        <v>#N/A</v>
      </c>
      <c r="BG69" s="90" t="e">
        <f ca="true">+IF(AND(ISNUMBER(OFFSET('Hygiene Data'!$F$7,0,10*ROW('Hygiene Data'!F63))),'Data Summary'!DV69="Yes"),OFFSET('Hygiene Data'!$F$7,0,10*ROW('Hygiene Data'!F63)),NA())</f>
        <v>#N/A</v>
      </c>
      <c r="BH69" s="90" t="e">
        <f ca="true">+IF(AND(ISNUMBER(OFFSET('Hygiene Data'!$F$9,0,10*ROW('Hygiene Data'!F63))),'Data Summary'!DW69="Yes"),OFFSET('Hygiene Data'!$F$9,0,10*ROW('Hygiene Data'!F63)),NA())</f>
        <v>#N/A</v>
      </c>
      <c r="BI69" s="90" t="e">
        <f ca="true">+IF(AND(ISNUMBER(OFFSET('Hygiene Data'!$G$5,0,10*ROW('Hygiene Data'!G63))),'Data Summary'!DX69="Yes"),OFFSET('Hygiene Data'!$G$5,0,10*ROW('Hygiene Data'!G63)),NA())</f>
        <v>#N/A</v>
      </c>
      <c r="BJ69" s="90" t="e">
        <f ca="true">+IF(AND(ISNUMBER(OFFSET('Hygiene Data'!$G$7,0,10*ROW('Hygiene Data'!G63))),'Data Summary'!DY69="Yes"),OFFSET('Hygiene Data'!$G$7,0,10*ROW('Hygiene Data'!G63)),NA())</f>
        <v>#N/A</v>
      </c>
      <c r="BK69" s="90" t="e">
        <f ca="true">+IF(AND(ISNUMBER(OFFSET('Hygiene Data'!$G$9,0,10*ROW('Hygiene Data'!G63))),'Data Summary'!DZ69="Yes"),OFFSET('Hygiene Data'!$G$9,0,10*ROW('Hygiene Data'!G63)),NA())</f>
        <v>#N/A</v>
      </c>
      <c r="BL69" s="90" t="e">
        <f ca="true">+IF(AND(ISNUMBER(OFFSET('Hygiene Data'!$H$5,0,10*ROW('Hygiene Data'!H63))),'Data Summary'!EA69="Yes"),OFFSET('Hygiene Data'!$H$5,0,10*ROW('Hygiene Data'!H63)),NA())</f>
        <v>#N/A</v>
      </c>
      <c r="BM69" s="90" t="e">
        <f ca="true">+IF(AND(ISNUMBER(OFFSET('Hygiene Data'!$H$7,0,10*ROW('Hygiene Data'!H63))),'Data Summary'!EB69="Yes"),OFFSET('Hygiene Data'!$H$7,0,10*ROW('Hygiene Data'!H63)),NA())</f>
        <v>#N/A</v>
      </c>
      <c r="BN69" s="90" t="e">
        <f ca="true">+IF(AND(ISNUMBER(OFFSET('Hygiene Data'!$H$9,0,10*ROW('Hygiene Data'!H63))),'Data Summary'!EC69="Yes"),OFFSET('Hygiene Data'!$H$9,0,10*ROW('Hygiene Data'!H63)),NA())</f>
        <v>#N/A</v>
      </c>
      <c r="BO69" s="90" t="e">
        <f ca="true">+IF(AND(ISNUMBER(OFFSET('Hygiene Data'!$I$5,0,10*ROW('Hygiene Data'!I63))),'Data Summary'!ED69="Yes"),OFFSET('Hygiene Data'!$I$5,0,10*ROW('Hygiene Data'!I63)),NA())</f>
        <v>#N/A</v>
      </c>
      <c r="BP69" s="90" t="e">
        <f ca="true">+IF(AND(ISNUMBER(OFFSET('Hygiene Data'!$I$7,0,10*ROW('Hygiene Data'!I63))),'Data Summary'!EE69="Yes"),OFFSET('Hygiene Data'!$I$7,0,10*ROW('Hygiene Data'!I63)),NA())</f>
        <v>#N/A</v>
      </c>
      <c r="BQ69" s="90" t="e">
        <f ca="true">+IF(AND(ISNUMBER(OFFSET('Hygiene Data'!$I$9,0,10*ROW('Hygiene Data'!I63))),'Data Summary'!EF69="Yes"),OFFSET('Hygiene Data'!$I$9,0,10*ROW('Hygiene Data'!I63)),NA())</f>
        <v>#N/A</v>
      </c>
    </row>
    <row xmlns:x14ac="http://schemas.microsoft.com/office/spreadsheetml/2009/9/ac" r="70" x14ac:dyDescent="0.2">
      <c r="A70" s="324" t="e">
        <f ca="true">+RIGHT('Data Summary'!A70,LEN('Data Summary'!A70)-9)</f>
        <v>#VALUE!</v>
      </c>
      <c r="B70" s="32" t="str">
        <f ca="true">+IF(ISTEXT('Data Summary'!B70),'Data Summary'!B70,"")</f>
        <v/>
      </c>
      <c r="C70" s="323" t="e">
        <f ca="true">+VALUE('Data Summary'!C70)</f>
        <v>#VALUE!</v>
      </c>
      <c r="D70" s="88" t="e">
        <f ca="true">+IF(AND(ISNUMBER(OFFSET('Water Data'!$D$4,0,10*ROW('Water Data'!D64))),'Data Summary'!BS70="Yes"),100-OFFSET('Water Data'!$D$4,0,10*ROW('Water Data'!D64)),NA())</f>
        <v>#N/A</v>
      </c>
      <c r="E70" s="88" t="e">
        <f ca="true">+IF(AND(ISNUMBER(OFFSET('Water Data'!$D$6,0,10*ROW('Water Data'!D64))),'Data Summary'!BT70="Yes"),OFFSET('Water Data'!$D$6,0,10*ROW('Water Data'!D64)),NA())</f>
        <v>#N/A</v>
      </c>
      <c r="F70" s="88" t="e">
        <f ca="true">+IF(AND(ISNUMBER(OFFSET('Water Data'!$D$9,0,10*ROW('Water Data'!D64))),'Data Summary'!BU70="Yes"),OFFSET('Water Data'!$D$9,0,10*ROW('Water Data'!D64)),NA())</f>
        <v>#N/A</v>
      </c>
      <c r="G70" s="88" t="e">
        <f ca="true">+IF(AND(ISNUMBER(OFFSET('Water Data'!$E$4,0,10*ROW('Water Data'!E64))),'Data Summary'!BV70="Yes"),100-OFFSET('Water Data'!$E$4,0,10*ROW('Water Data'!E64)),NA())</f>
        <v>#N/A</v>
      </c>
      <c r="H70" s="88" t="e">
        <f ca="true">+IF(AND(ISNUMBER(OFFSET('Water Data'!$E$6,0,10*ROW('Water Data'!E64))),'Data Summary'!BW70="Yes"),OFFSET('Water Data'!$E$6,0,10*ROW('Water Data'!E64)),NA())</f>
        <v>#N/A</v>
      </c>
      <c r="I70" s="88" t="e">
        <f ca="true">+IF(AND(ISNUMBER(OFFSET('Water Data'!$E$9,0,10*ROW('Water Data'!E64))),'Data Summary'!BX70="Yes"),OFFSET('Water Data'!$E$9,0,10*ROW('Water Data'!E64)),NA())</f>
        <v>#N/A</v>
      </c>
      <c r="J70" s="88" t="e">
        <f ca="true">+IF(AND(ISNUMBER(OFFSET('Water Data'!$F$4,0,10*ROW('Water Data'!F64))),'Data Summary'!BY70="Yes"),100-OFFSET('Water Data'!$F$4,0,10*ROW('Water Data'!F64)),NA())</f>
        <v>#N/A</v>
      </c>
      <c r="K70" s="88" t="e">
        <f ca="true">+IF(AND(ISNUMBER(OFFSET('Water Data'!$F$6,0,10*ROW('Water Data'!F64))),'Data Summary'!BZ70="Yes"),OFFSET('Water Data'!$F$6,0,10*ROW('Water Data'!F64)),NA())</f>
        <v>#N/A</v>
      </c>
      <c r="L70" s="88" t="e">
        <f ca="true">+IF(AND(ISNUMBER(OFFSET('Water Data'!$F$9,0,10*ROW('Water Data'!F64))),'Data Summary'!CA70="Yes"),OFFSET('Water Data'!$F$9,0,10*ROW('Water Data'!F64)),NA())</f>
        <v>#N/A</v>
      </c>
      <c r="M70" s="88" t="e">
        <f ca="true">+IF(AND(ISNUMBER(OFFSET('Water Data'!$G$4,0,10*ROW('Water Data'!G64))),'Data Summary'!CB70="Yes"),100-OFFSET('Water Data'!$G$4,0,10*ROW('Water Data'!G64)),NA())</f>
        <v>#N/A</v>
      </c>
      <c r="N70" s="88" t="e">
        <f ca="true">+IF(AND(ISNUMBER(OFFSET('Water Data'!$G$6,0,10*ROW('Water Data'!G64))),'Data Summary'!CC70="Yes"),OFFSET('Water Data'!$G$6,0,10*ROW('Water Data'!G64)),NA())</f>
        <v>#N/A</v>
      </c>
      <c r="O70" s="88" t="e">
        <f ca="true">+IF(AND(ISNUMBER(OFFSET('Water Data'!$G$9,0,10*ROW('Water Data'!G64))),'Data Summary'!CD70="Yes"),OFFSET('Water Data'!$G$9,0,10*ROW('Water Data'!G64)),NA())</f>
        <v>#N/A</v>
      </c>
      <c r="P70" s="88" t="e">
        <f ca="true">+IF(AND(ISNUMBER(OFFSET('Water Data'!$H$4,0,10*ROW('Water Data'!H64))),'Data Summary'!CE70="Yes"),100-OFFSET('Water Data'!$H$4,0,10*ROW('Water Data'!H64)),NA())</f>
        <v>#N/A</v>
      </c>
      <c r="Q70" s="88" t="e">
        <f ca="true">+IF(AND(ISNUMBER(OFFSET('Water Data'!$H$6,0,10*ROW('Water Data'!H64))),'Data Summary'!CF70="Yes"),OFFSET('Water Data'!$H$6,0,10*ROW('Water Data'!H64)),NA())</f>
        <v>#N/A</v>
      </c>
      <c r="R70" s="88" t="e">
        <f ca="true">+IF(AND(ISNUMBER(OFFSET('Water Data'!$H$9,0,10*ROW('Water Data'!H64))),'Data Summary'!CG70="Yes"),OFFSET('Water Data'!$H$9,0,10*ROW('Water Data'!H64)),NA())</f>
        <v>#N/A</v>
      </c>
      <c r="S70" s="88" t="e">
        <f ca="true">+IF(AND(ISNUMBER(OFFSET('Water Data'!$I$4,0,10*ROW('Water Data'!I64))),'Data Summary'!CH70="Yes"),100-OFFSET('Water Data'!$I$4,0,10*ROW('Water Data'!I64)),NA())</f>
        <v>#N/A</v>
      </c>
      <c r="T70" s="88" t="e">
        <f ca="true">+IF(AND(ISNUMBER(OFFSET('Water Data'!$I$6,0,10*ROW('Water Data'!I64))),'Data Summary'!CI70="Yes"),OFFSET('Water Data'!$I$6,0,10*ROW('Water Data'!I64)),NA())</f>
        <v>#N/A</v>
      </c>
      <c r="U70" s="88" t="e">
        <f ca="true">+IF(AND(ISNUMBER(OFFSET('Water Data'!$I$9,0,10*ROW('Water Data'!I64))),'Data Summary'!CJ70="Yes"),OFFSET('Water Data'!$I$9,0,10*ROW('Water Data'!I64)),NA())</f>
        <v>#N/A</v>
      </c>
      <c r="V70" s="89" t="e">
        <f ca="true">+IF(AND(ISNUMBER(OFFSET('Sanitation Data'!$D$4,0,10*ROW('Sanitation Data'!D64))),'Data Summary'!CK70="Yes"),100-OFFSET('Sanitation Data'!$D$4,0,10*ROW('Sanitation Data'!D64)),NA())</f>
        <v>#N/A</v>
      </c>
      <c r="W70" s="89" t="e">
        <f ca="true">+IF(AND(ISNUMBER(OFFSET('Sanitation Data'!$D$6,0,10*ROW('Sanitation Data'!D64))),'Data Summary'!CL70="Yes"),OFFSET('Sanitation Data'!$D$6,0,10*ROW('Sanitation Data'!D64)),NA())</f>
        <v>#N/A</v>
      </c>
      <c r="X70" s="89" t="e">
        <f ca="true">+IF(AND(ISNUMBER(OFFSET('Sanitation Data'!$D$10,0,10*ROW('Sanitation Data'!D64))),'Data Summary'!CM70="Yes"),OFFSET('Sanitation Data'!$D$10,0,10*ROW('Sanitation Data'!D64)),NA())</f>
        <v>#N/A</v>
      </c>
      <c r="Y70" s="89" t="e">
        <f ca="true">+IF(AND(ISNUMBER(OFFSET('Sanitation Data'!$D$11,0,10*ROW('Sanitation Data'!D64))),'Data Summary'!CN70="Yes"),OFFSET('Sanitation Data'!$D$11,0,10*ROW('Sanitation Data'!D64)),NA())</f>
        <v>#N/A</v>
      </c>
      <c r="Z70" s="89" t="e">
        <f ca="true">+IF(AND(ISNUMBER(OFFSET('Sanitation Data'!$D$12,0,10*ROW('Sanitation Data'!D64))),'Data Summary'!CO70="Yes"),OFFSET('Sanitation Data'!$D$12,0,10*ROW('Sanitation Data'!D64)),NA())</f>
        <v>#N/A</v>
      </c>
      <c r="AA70" s="89" t="e">
        <f ca="true">+IF(AND(ISNUMBER(OFFSET('Sanitation Data'!$E$4,0,10*ROW('Sanitation Data'!E64))),'Data Summary'!CP70="Yes"),100-OFFSET('Sanitation Data'!$E$4,0,10*ROW('Sanitation Data'!E64)),NA())</f>
        <v>#N/A</v>
      </c>
      <c r="AB70" s="89" t="e">
        <f ca="true">+IF(AND(ISNUMBER(OFFSET('Sanitation Data'!$E$6,0,10*ROW('Sanitation Data'!E64))),'Data Summary'!CQ70="Yes"),OFFSET('Sanitation Data'!$E$6,0,10*ROW('Sanitation Data'!E64)),NA())</f>
        <v>#N/A</v>
      </c>
      <c r="AC70" s="89" t="e">
        <f ca="true">+IF(AND(ISNUMBER(OFFSET('Sanitation Data'!$E$10,0,10*ROW('Sanitation Data'!E64))),'Data Summary'!CR70="Yes"),OFFSET('Sanitation Data'!$E$10,0,10*ROW('Sanitation Data'!E64)),NA())</f>
        <v>#N/A</v>
      </c>
      <c r="AD70" s="89" t="e">
        <f ca="true">+IF(AND(ISNUMBER(OFFSET('Sanitation Data'!$E$11,0,10*ROW('Sanitation Data'!E64))),'Data Summary'!CS70="Yes"),OFFSET('Sanitation Data'!$E$11,0,10*ROW('Sanitation Data'!E64)),NA())</f>
        <v>#N/A</v>
      </c>
      <c r="AE70" s="89" t="e">
        <f ca="true">+IF(AND(ISNUMBER(OFFSET('Sanitation Data'!$E$12,0,10*ROW('Sanitation Data'!E64))),'Data Summary'!CT70="Yes"),OFFSET('Sanitation Data'!$E$12,0,10*ROW('Sanitation Data'!E64)),NA())</f>
        <v>#N/A</v>
      </c>
      <c r="AF70" s="89" t="e">
        <f ca="true">+IF(AND(ISNUMBER(OFFSET('Sanitation Data'!$F$4,0,10*ROW('Sanitation Data'!F64))),'Data Summary'!CU70="Yes"),100-OFFSET('Sanitation Data'!$F$4,0,10*ROW('Sanitation Data'!F64)),NA())</f>
        <v>#N/A</v>
      </c>
      <c r="AG70" s="89" t="e">
        <f ca="true">+IF(AND(ISNUMBER(OFFSET('Sanitation Data'!$F$6,0,10*ROW('Sanitation Data'!F64))),'Data Summary'!CV70="Yes"),OFFSET('Sanitation Data'!$F$6,0,10*ROW('Sanitation Data'!F64)),NA())</f>
        <v>#N/A</v>
      </c>
      <c r="AH70" s="89" t="e">
        <f ca="true">+IF(AND(ISNUMBER(OFFSET('Sanitation Data'!$F$10,0,10*ROW('Sanitation Data'!F64))),'Data Summary'!CW70="Yes"),OFFSET('Sanitation Data'!$F$10,0,10*ROW('Sanitation Data'!F64)),NA())</f>
        <v>#N/A</v>
      </c>
      <c r="AI70" s="89" t="e">
        <f ca="true">+IF(AND(ISNUMBER(OFFSET('Sanitation Data'!$F$11,0,10*ROW('Sanitation Data'!F64))),'Data Summary'!CX70="Yes"),OFFSET('Sanitation Data'!$F$11,0,10*ROW('Sanitation Data'!F64)),NA())</f>
        <v>#N/A</v>
      </c>
      <c r="AJ70" s="89" t="e">
        <f ca="true">+IF(AND(ISNUMBER(OFFSET('Sanitation Data'!$F$12,0,10*ROW('Sanitation Data'!F64))),'Data Summary'!CY70="Yes"),OFFSET('Sanitation Data'!$F$12,0,10*ROW('Sanitation Data'!F64)),NA())</f>
        <v>#N/A</v>
      </c>
      <c r="AK70" s="89" t="e">
        <f ca="true">+IF(AND(ISNUMBER(OFFSET('Sanitation Data'!$G$4,0,10*ROW('Sanitation Data'!G64))),'Data Summary'!CZ70="Yes"),100-OFFSET('Sanitation Data'!$G$4,0,10*ROW('Sanitation Data'!G64)),NA())</f>
        <v>#N/A</v>
      </c>
      <c r="AL70" s="89" t="e">
        <f ca="true">+IF(AND(ISNUMBER(OFFSET('Sanitation Data'!$G$6,0,10*ROW('Sanitation Data'!G64))),'Data Summary'!DA70="Yes"),OFFSET('Sanitation Data'!$G$6,0,10*ROW('Sanitation Data'!G64)),NA())</f>
        <v>#N/A</v>
      </c>
      <c r="AM70" s="89" t="e">
        <f ca="true">+IF(AND(ISNUMBER(OFFSET('Sanitation Data'!$G$10,0,10*ROW('Sanitation Data'!G64))),'Data Summary'!DB70="Yes"),OFFSET('Sanitation Data'!$G$10,0,10*ROW('Sanitation Data'!G64)),NA())</f>
        <v>#N/A</v>
      </c>
      <c r="AN70" s="89" t="e">
        <f ca="true">+IF(AND(ISNUMBER(OFFSET('Sanitation Data'!$G$11,0,10*ROW('Sanitation Data'!G64))),'Data Summary'!DC70="Yes"),OFFSET('Sanitation Data'!$G$11,0,10*ROW('Sanitation Data'!G64)),NA())</f>
        <v>#N/A</v>
      </c>
      <c r="AO70" s="89" t="e">
        <f ca="true">+IF(AND(ISNUMBER(OFFSET('Sanitation Data'!$G$12,0,10*ROW('Sanitation Data'!G64))),'Data Summary'!DD70="Yes"),OFFSET('Sanitation Data'!$G$12,0,10*ROW('Sanitation Data'!G64)),NA())</f>
        <v>#N/A</v>
      </c>
      <c r="AP70" s="89" t="e">
        <f ca="true">+IF(AND(ISNUMBER(OFFSET('Sanitation Data'!$H$4,0,10*ROW('Sanitation Data'!H64))),'Data Summary'!DE70="Yes"),100-OFFSET('Sanitation Data'!$H$4,0,10*ROW('Sanitation Data'!H64)),NA())</f>
        <v>#N/A</v>
      </c>
      <c r="AQ70" s="89" t="e">
        <f ca="true">+IF(AND(ISNUMBER(OFFSET('Sanitation Data'!$H$6,0,10*ROW('Sanitation Data'!H64))),'Data Summary'!DF70="Yes"),OFFSET('Sanitation Data'!$H$6,0,10*ROW('Sanitation Data'!H64)),NA())</f>
        <v>#N/A</v>
      </c>
      <c r="AR70" s="89" t="e">
        <f ca="true">+IF(AND(ISNUMBER(OFFSET('Sanitation Data'!$H$10,0,10*ROW('Sanitation Data'!H64))),'Data Summary'!DG70="Yes"),OFFSET('Sanitation Data'!$H$10,0,10*ROW('Sanitation Data'!H64)),NA())</f>
        <v>#N/A</v>
      </c>
      <c r="AS70" s="89" t="e">
        <f ca="true">+IF(AND(ISNUMBER(OFFSET('Sanitation Data'!$H$11,0,10*ROW('Sanitation Data'!H64))),'Data Summary'!DH70="Yes"),OFFSET('Sanitation Data'!$H$11,0,10*ROW('Sanitation Data'!H64)),NA())</f>
        <v>#N/A</v>
      </c>
      <c r="AT70" s="89" t="e">
        <f ca="true">+IF(AND(ISNUMBER(OFFSET('Sanitation Data'!$H$12,0,10*ROW('Sanitation Data'!H64))),'Data Summary'!DI70="Yes"),OFFSET('Sanitation Data'!$H$12,0,10*ROW('Sanitation Data'!H64)),NA())</f>
        <v>#N/A</v>
      </c>
      <c r="AU70" s="89" t="e">
        <f ca="true">+IF(AND(ISNUMBER(OFFSET('Sanitation Data'!$I$4,0,10*ROW('Sanitation Data'!I64))),'Data Summary'!DJ70="Yes"),100-OFFSET('Sanitation Data'!$I$4,0,10*ROW('Sanitation Data'!I64)),NA())</f>
        <v>#N/A</v>
      </c>
      <c r="AV70" s="89" t="e">
        <f ca="true">+IF(AND(ISNUMBER(OFFSET('Sanitation Data'!$I$6,0,10*ROW('Sanitation Data'!I64))),'Data Summary'!DK70="Yes"),OFFSET('Sanitation Data'!$I$6,0,10*ROW('Sanitation Data'!I64)),NA())</f>
        <v>#N/A</v>
      </c>
      <c r="AW70" s="89" t="e">
        <f ca="true">+IF(AND(ISNUMBER(OFFSET('Sanitation Data'!$I$10,0,10*ROW('Sanitation Data'!I64))),'Data Summary'!DL70="Yes"),OFFSET('Sanitation Data'!$I$10,0,10*ROW('Sanitation Data'!I64)),NA())</f>
        <v>#N/A</v>
      </c>
      <c r="AX70" s="89" t="e">
        <f ca="true">+IF(AND(ISNUMBER(OFFSET('Sanitation Data'!$I$11,0,10*ROW('Sanitation Data'!I64))),'Data Summary'!DM70="Yes"),OFFSET('Sanitation Data'!$I$11,0,10*ROW('Sanitation Data'!I64)),NA())</f>
        <v>#N/A</v>
      </c>
      <c r="AY70" s="89" t="e">
        <f ca="true">+IF(AND(ISNUMBER(OFFSET('Sanitation Data'!$I$12,0,10*ROW('Sanitation Data'!I64))),'Data Summary'!DN70="Yes"),OFFSET('Sanitation Data'!$I$12,0,10*ROW('Sanitation Data'!I64)),NA())</f>
        <v>#N/A</v>
      </c>
      <c r="AZ70" s="90" t="e">
        <f ca="true">+IF(AND(ISNUMBER(OFFSET('Hygiene Data'!$D$5,0,10*ROW('Hygiene Data'!D64))),'Data Summary'!DO70="Yes"),OFFSET('Hygiene Data'!$D$5,0,10*ROW('Hygiene Data'!D64)),NA())</f>
        <v>#N/A</v>
      </c>
      <c r="BA70" s="90" t="e">
        <f ca="true">+IF(AND(ISNUMBER(OFFSET('Hygiene Data'!$D$7,0,10*ROW('Hygiene Data'!D64))),'Data Summary'!DP70="Yes"),OFFSET('Hygiene Data'!$D$7,0,10*ROW('Hygiene Data'!D64)),NA())</f>
        <v>#N/A</v>
      </c>
      <c r="BB70" s="90" t="e">
        <f ca="true">+IF(AND(ISNUMBER(OFFSET('Hygiene Data'!$D$9,0,10*ROW('Hygiene Data'!D64))),'Data Summary'!DQ70="Yes"),OFFSET('Hygiene Data'!$D$9,0,10*ROW('Hygiene Data'!D64)),NA())</f>
        <v>#N/A</v>
      </c>
      <c r="BC70" s="90" t="e">
        <f ca="true">+IF(AND(ISNUMBER(OFFSET('Hygiene Data'!$E$5,0,10*ROW('Hygiene Data'!E64))),'Data Summary'!DR70="Yes"),OFFSET('Hygiene Data'!$E$5,0,10*ROW('Hygiene Data'!E64)),NA())</f>
        <v>#N/A</v>
      </c>
      <c r="BD70" s="90" t="e">
        <f ca="true">+IF(AND(ISNUMBER(OFFSET('Hygiene Data'!$E$7,0,10*ROW('Hygiene Data'!E64))),'Data Summary'!DS70="Yes"),OFFSET('Hygiene Data'!$E$7,0,10*ROW('Hygiene Data'!E64)),NA())</f>
        <v>#N/A</v>
      </c>
      <c r="BE70" s="90" t="e">
        <f ca="true">+IF(AND(ISNUMBER(OFFSET('Hygiene Data'!$E$9,0,10*ROW('Hygiene Data'!E64))),'Data Summary'!DT70="Yes"),OFFSET('Hygiene Data'!$E$9,0,10*ROW('Hygiene Data'!E64)),NA())</f>
        <v>#N/A</v>
      </c>
      <c r="BF70" s="90" t="e">
        <f ca="true">+IF(AND(ISNUMBER(OFFSET('Hygiene Data'!$F$5,0,10*ROW('Hygiene Data'!F64))),'Data Summary'!DU70="Yes"),OFFSET('Hygiene Data'!$F$5,0,10*ROW('Hygiene Data'!F64)),NA())</f>
        <v>#N/A</v>
      </c>
      <c r="BG70" s="90" t="e">
        <f ca="true">+IF(AND(ISNUMBER(OFFSET('Hygiene Data'!$F$7,0,10*ROW('Hygiene Data'!F64))),'Data Summary'!DV70="Yes"),OFFSET('Hygiene Data'!$F$7,0,10*ROW('Hygiene Data'!F64)),NA())</f>
        <v>#N/A</v>
      </c>
      <c r="BH70" s="90" t="e">
        <f ca="true">+IF(AND(ISNUMBER(OFFSET('Hygiene Data'!$F$9,0,10*ROW('Hygiene Data'!F64))),'Data Summary'!DW70="Yes"),OFFSET('Hygiene Data'!$F$9,0,10*ROW('Hygiene Data'!F64)),NA())</f>
        <v>#N/A</v>
      </c>
      <c r="BI70" s="90" t="e">
        <f ca="true">+IF(AND(ISNUMBER(OFFSET('Hygiene Data'!$G$5,0,10*ROW('Hygiene Data'!G64))),'Data Summary'!DX70="Yes"),OFFSET('Hygiene Data'!$G$5,0,10*ROW('Hygiene Data'!G64)),NA())</f>
        <v>#N/A</v>
      </c>
      <c r="BJ70" s="90" t="e">
        <f ca="true">+IF(AND(ISNUMBER(OFFSET('Hygiene Data'!$G$7,0,10*ROW('Hygiene Data'!G64))),'Data Summary'!DY70="Yes"),OFFSET('Hygiene Data'!$G$7,0,10*ROW('Hygiene Data'!G64)),NA())</f>
        <v>#N/A</v>
      </c>
      <c r="BK70" s="90" t="e">
        <f ca="true">+IF(AND(ISNUMBER(OFFSET('Hygiene Data'!$G$9,0,10*ROW('Hygiene Data'!G64))),'Data Summary'!DZ70="Yes"),OFFSET('Hygiene Data'!$G$9,0,10*ROW('Hygiene Data'!G64)),NA())</f>
        <v>#N/A</v>
      </c>
      <c r="BL70" s="90" t="e">
        <f ca="true">+IF(AND(ISNUMBER(OFFSET('Hygiene Data'!$H$5,0,10*ROW('Hygiene Data'!H64))),'Data Summary'!EA70="Yes"),OFFSET('Hygiene Data'!$H$5,0,10*ROW('Hygiene Data'!H64)),NA())</f>
        <v>#N/A</v>
      </c>
      <c r="BM70" s="90" t="e">
        <f ca="true">+IF(AND(ISNUMBER(OFFSET('Hygiene Data'!$H$7,0,10*ROW('Hygiene Data'!H64))),'Data Summary'!EB70="Yes"),OFFSET('Hygiene Data'!$H$7,0,10*ROW('Hygiene Data'!H64)),NA())</f>
        <v>#N/A</v>
      </c>
      <c r="BN70" s="90" t="e">
        <f ca="true">+IF(AND(ISNUMBER(OFFSET('Hygiene Data'!$H$9,0,10*ROW('Hygiene Data'!H64))),'Data Summary'!EC70="Yes"),OFFSET('Hygiene Data'!$H$9,0,10*ROW('Hygiene Data'!H64)),NA())</f>
        <v>#N/A</v>
      </c>
      <c r="BO70" s="90" t="e">
        <f ca="true">+IF(AND(ISNUMBER(OFFSET('Hygiene Data'!$I$5,0,10*ROW('Hygiene Data'!I64))),'Data Summary'!ED70="Yes"),OFFSET('Hygiene Data'!$I$5,0,10*ROW('Hygiene Data'!I64)),NA())</f>
        <v>#N/A</v>
      </c>
      <c r="BP70" s="90" t="e">
        <f ca="true">+IF(AND(ISNUMBER(OFFSET('Hygiene Data'!$I$7,0,10*ROW('Hygiene Data'!I64))),'Data Summary'!EE70="Yes"),OFFSET('Hygiene Data'!$I$7,0,10*ROW('Hygiene Data'!I64)),NA())</f>
        <v>#N/A</v>
      </c>
      <c r="BQ70" s="90" t="e">
        <f ca="true">+IF(AND(ISNUMBER(OFFSET('Hygiene Data'!$I$9,0,10*ROW('Hygiene Data'!I64))),'Data Summary'!EF70="Yes"),OFFSET('Hygiene Data'!$I$9,0,10*ROW('Hygiene Data'!I64)),NA())</f>
        <v>#N/A</v>
      </c>
    </row>
    <row xmlns:x14ac="http://schemas.microsoft.com/office/spreadsheetml/2009/9/ac" r="71" x14ac:dyDescent="0.2">
      <c r="A71" s="324" t="e">
        <f ca="true">+RIGHT('Data Summary'!A71,LEN('Data Summary'!A71)-9)</f>
        <v>#VALUE!</v>
      </c>
      <c r="B71" s="32" t="str">
        <f ca="true">+IF(ISTEXT('Data Summary'!B71),'Data Summary'!B71,"")</f>
        <v/>
      </c>
      <c r="C71" s="323" t="e">
        <f ca="true">+VALUE('Data Summary'!C71)</f>
        <v>#VALUE!</v>
      </c>
      <c r="D71" s="88" t="e">
        <f ca="true">+IF(AND(ISNUMBER(OFFSET('Water Data'!$D$4,0,10*ROW('Water Data'!D65))),'Data Summary'!BS71="Yes"),100-OFFSET('Water Data'!$D$4,0,10*ROW('Water Data'!D65)),NA())</f>
        <v>#N/A</v>
      </c>
      <c r="E71" s="88" t="e">
        <f ca="true">+IF(AND(ISNUMBER(OFFSET('Water Data'!$D$6,0,10*ROW('Water Data'!D65))),'Data Summary'!BT71="Yes"),OFFSET('Water Data'!$D$6,0,10*ROW('Water Data'!D65)),NA())</f>
        <v>#N/A</v>
      </c>
      <c r="F71" s="88" t="e">
        <f ca="true">+IF(AND(ISNUMBER(OFFSET('Water Data'!$D$9,0,10*ROW('Water Data'!D65))),'Data Summary'!BU71="Yes"),OFFSET('Water Data'!$D$9,0,10*ROW('Water Data'!D65)),NA())</f>
        <v>#N/A</v>
      </c>
      <c r="G71" s="88" t="e">
        <f ca="true">+IF(AND(ISNUMBER(OFFSET('Water Data'!$E$4,0,10*ROW('Water Data'!E65))),'Data Summary'!BV71="Yes"),100-OFFSET('Water Data'!$E$4,0,10*ROW('Water Data'!E65)),NA())</f>
        <v>#N/A</v>
      </c>
      <c r="H71" s="88" t="e">
        <f ca="true">+IF(AND(ISNUMBER(OFFSET('Water Data'!$E$6,0,10*ROW('Water Data'!E65))),'Data Summary'!BW71="Yes"),OFFSET('Water Data'!$E$6,0,10*ROW('Water Data'!E65)),NA())</f>
        <v>#N/A</v>
      </c>
      <c r="I71" s="88" t="e">
        <f ca="true">+IF(AND(ISNUMBER(OFFSET('Water Data'!$E$9,0,10*ROW('Water Data'!E65))),'Data Summary'!BX71="Yes"),OFFSET('Water Data'!$E$9,0,10*ROW('Water Data'!E65)),NA())</f>
        <v>#N/A</v>
      </c>
      <c r="J71" s="88" t="e">
        <f ca="true">+IF(AND(ISNUMBER(OFFSET('Water Data'!$F$4,0,10*ROW('Water Data'!F65))),'Data Summary'!BY71="Yes"),100-OFFSET('Water Data'!$F$4,0,10*ROW('Water Data'!F65)),NA())</f>
        <v>#N/A</v>
      </c>
      <c r="K71" s="88" t="e">
        <f ca="true">+IF(AND(ISNUMBER(OFFSET('Water Data'!$F$6,0,10*ROW('Water Data'!F65))),'Data Summary'!BZ71="Yes"),OFFSET('Water Data'!$F$6,0,10*ROW('Water Data'!F65)),NA())</f>
        <v>#N/A</v>
      </c>
      <c r="L71" s="88" t="e">
        <f ca="true">+IF(AND(ISNUMBER(OFFSET('Water Data'!$F$9,0,10*ROW('Water Data'!F65))),'Data Summary'!CA71="Yes"),OFFSET('Water Data'!$F$9,0,10*ROW('Water Data'!F65)),NA())</f>
        <v>#N/A</v>
      </c>
      <c r="M71" s="88" t="e">
        <f ca="true">+IF(AND(ISNUMBER(OFFSET('Water Data'!$G$4,0,10*ROW('Water Data'!G65))),'Data Summary'!CB71="Yes"),100-OFFSET('Water Data'!$G$4,0,10*ROW('Water Data'!G65)),NA())</f>
        <v>#N/A</v>
      </c>
      <c r="N71" s="88" t="e">
        <f ca="true">+IF(AND(ISNUMBER(OFFSET('Water Data'!$G$6,0,10*ROW('Water Data'!G65))),'Data Summary'!CC71="Yes"),OFFSET('Water Data'!$G$6,0,10*ROW('Water Data'!G65)),NA())</f>
        <v>#N/A</v>
      </c>
      <c r="O71" s="88" t="e">
        <f ca="true">+IF(AND(ISNUMBER(OFFSET('Water Data'!$G$9,0,10*ROW('Water Data'!G65))),'Data Summary'!CD71="Yes"),OFFSET('Water Data'!$G$9,0,10*ROW('Water Data'!G65)),NA())</f>
        <v>#N/A</v>
      </c>
      <c r="P71" s="88" t="e">
        <f ca="true">+IF(AND(ISNUMBER(OFFSET('Water Data'!$H$4,0,10*ROW('Water Data'!H65))),'Data Summary'!CE71="Yes"),100-OFFSET('Water Data'!$H$4,0,10*ROW('Water Data'!H65)),NA())</f>
        <v>#N/A</v>
      </c>
      <c r="Q71" s="88" t="e">
        <f ca="true">+IF(AND(ISNUMBER(OFFSET('Water Data'!$H$6,0,10*ROW('Water Data'!H65))),'Data Summary'!CF71="Yes"),OFFSET('Water Data'!$H$6,0,10*ROW('Water Data'!H65)),NA())</f>
        <v>#N/A</v>
      </c>
      <c r="R71" s="88" t="e">
        <f ca="true">+IF(AND(ISNUMBER(OFFSET('Water Data'!$H$9,0,10*ROW('Water Data'!H65))),'Data Summary'!CG71="Yes"),OFFSET('Water Data'!$H$9,0,10*ROW('Water Data'!H65)),NA())</f>
        <v>#N/A</v>
      </c>
      <c r="S71" s="88" t="e">
        <f ca="true">+IF(AND(ISNUMBER(OFFSET('Water Data'!$I$4,0,10*ROW('Water Data'!I65))),'Data Summary'!CH71="Yes"),100-OFFSET('Water Data'!$I$4,0,10*ROW('Water Data'!I65)),NA())</f>
        <v>#N/A</v>
      </c>
      <c r="T71" s="88" t="e">
        <f ca="true">+IF(AND(ISNUMBER(OFFSET('Water Data'!$I$6,0,10*ROW('Water Data'!I65))),'Data Summary'!CI71="Yes"),OFFSET('Water Data'!$I$6,0,10*ROW('Water Data'!I65)),NA())</f>
        <v>#N/A</v>
      </c>
      <c r="U71" s="88" t="e">
        <f ca="true">+IF(AND(ISNUMBER(OFFSET('Water Data'!$I$9,0,10*ROW('Water Data'!I65))),'Data Summary'!CJ71="Yes"),OFFSET('Water Data'!$I$9,0,10*ROW('Water Data'!I65)),NA())</f>
        <v>#N/A</v>
      </c>
      <c r="V71" s="89" t="e">
        <f ca="true">+IF(AND(ISNUMBER(OFFSET('Sanitation Data'!$D$4,0,10*ROW('Sanitation Data'!D65))),'Data Summary'!CK71="Yes"),100-OFFSET('Sanitation Data'!$D$4,0,10*ROW('Sanitation Data'!D65)),NA())</f>
        <v>#N/A</v>
      </c>
      <c r="W71" s="89" t="e">
        <f ca="true">+IF(AND(ISNUMBER(OFFSET('Sanitation Data'!$D$6,0,10*ROW('Sanitation Data'!D65))),'Data Summary'!CL71="Yes"),OFFSET('Sanitation Data'!$D$6,0,10*ROW('Sanitation Data'!D65)),NA())</f>
        <v>#N/A</v>
      </c>
      <c r="X71" s="89" t="e">
        <f ca="true">+IF(AND(ISNUMBER(OFFSET('Sanitation Data'!$D$10,0,10*ROW('Sanitation Data'!D65))),'Data Summary'!CM71="Yes"),OFFSET('Sanitation Data'!$D$10,0,10*ROW('Sanitation Data'!D65)),NA())</f>
        <v>#N/A</v>
      </c>
      <c r="Y71" s="89" t="e">
        <f ca="true">+IF(AND(ISNUMBER(OFFSET('Sanitation Data'!$D$11,0,10*ROW('Sanitation Data'!D65))),'Data Summary'!CN71="Yes"),OFFSET('Sanitation Data'!$D$11,0,10*ROW('Sanitation Data'!D65)),NA())</f>
        <v>#N/A</v>
      </c>
      <c r="Z71" s="89" t="e">
        <f ca="true">+IF(AND(ISNUMBER(OFFSET('Sanitation Data'!$D$12,0,10*ROW('Sanitation Data'!D65))),'Data Summary'!CO71="Yes"),OFFSET('Sanitation Data'!$D$12,0,10*ROW('Sanitation Data'!D65)),NA())</f>
        <v>#N/A</v>
      </c>
      <c r="AA71" s="89" t="e">
        <f ca="true">+IF(AND(ISNUMBER(OFFSET('Sanitation Data'!$E$4,0,10*ROW('Sanitation Data'!E65))),'Data Summary'!CP71="Yes"),100-OFFSET('Sanitation Data'!$E$4,0,10*ROW('Sanitation Data'!E65)),NA())</f>
        <v>#N/A</v>
      </c>
      <c r="AB71" s="89" t="e">
        <f ca="true">+IF(AND(ISNUMBER(OFFSET('Sanitation Data'!$E$6,0,10*ROW('Sanitation Data'!E65))),'Data Summary'!CQ71="Yes"),OFFSET('Sanitation Data'!$E$6,0,10*ROW('Sanitation Data'!E65)),NA())</f>
        <v>#N/A</v>
      </c>
      <c r="AC71" s="89" t="e">
        <f ca="true">+IF(AND(ISNUMBER(OFFSET('Sanitation Data'!$E$10,0,10*ROW('Sanitation Data'!E65))),'Data Summary'!CR71="Yes"),OFFSET('Sanitation Data'!$E$10,0,10*ROW('Sanitation Data'!E65)),NA())</f>
        <v>#N/A</v>
      </c>
      <c r="AD71" s="89" t="e">
        <f ca="true">+IF(AND(ISNUMBER(OFFSET('Sanitation Data'!$E$11,0,10*ROW('Sanitation Data'!E65))),'Data Summary'!CS71="Yes"),OFFSET('Sanitation Data'!$E$11,0,10*ROW('Sanitation Data'!E65)),NA())</f>
        <v>#N/A</v>
      </c>
      <c r="AE71" s="89" t="e">
        <f ca="true">+IF(AND(ISNUMBER(OFFSET('Sanitation Data'!$E$12,0,10*ROW('Sanitation Data'!E65))),'Data Summary'!CT71="Yes"),OFFSET('Sanitation Data'!$E$12,0,10*ROW('Sanitation Data'!E65)),NA())</f>
        <v>#N/A</v>
      </c>
      <c r="AF71" s="89" t="e">
        <f ca="true">+IF(AND(ISNUMBER(OFFSET('Sanitation Data'!$F$4,0,10*ROW('Sanitation Data'!F65))),'Data Summary'!CU71="Yes"),100-OFFSET('Sanitation Data'!$F$4,0,10*ROW('Sanitation Data'!F65)),NA())</f>
        <v>#N/A</v>
      </c>
      <c r="AG71" s="89" t="e">
        <f ca="true">+IF(AND(ISNUMBER(OFFSET('Sanitation Data'!$F$6,0,10*ROW('Sanitation Data'!F65))),'Data Summary'!CV71="Yes"),OFFSET('Sanitation Data'!$F$6,0,10*ROW('Sanitation Data'!F65)),NA())</f>
        <v>#N/A</v>
      </c>
      <c r="AH71" s="89" t="e">
        <f ca="true">+IF(AND(ISNUMBER(OFFSET('Sanitation Data'!$F$10,0,10*ROW('Sanitation Data'!F65))),'Data Summary'!CW71="Yes"),OFFSET('Sanitation Data'!$F$10,0,10*ROW('Sanitation Data'!F65)),NA())</f>
        <v>#N/A</v>
      </c>
      <c r="AI71" s="89" t="e">
        <f ca="true">+IF(AND(ISNUMBER(OFFSET('Sanitation Data'!$F$11,0,10*ROW('Sanitation Data'!F65))),'Data Summary'!CX71="Yes"),OFFSET('Sanitation Data'!$F$11,0,10*ROW('Sanitation Data'!F65)),NA())</f>
        <v>#N/A</v>
      </c>
      <c r="AJ71" s="89" t="e">
        <f ca="true">+IF(AND(ISNUMBER(OFFSET('Sanitation Data'!$F$12,0,10*ROW('Sanitation Data'!F65))),'Data Summary'!CY71="Yes"),OFFSET('Sanitation Data'!$F$12,0,10*ROW('Sanitation Data'!F65)),NA())</f>
        <v>#N/A</v>
      </c>
      <c r="AK71" s="89" t="e">
        <f ca="true">+IF(AND(ISNUMBER(OFFSET('Sanitation Data'!$G$4,0,10*ROW('Sanitation Data'!G65))),'Data Summary'!CZ71="Yes"),100-OFFSET('Sanitation Data'!$G$4,0,10*ROW('Sanitation Data'!G65)),NA())</f>
        <v>#N/A</v>
      </c>
      <c r="AL71" s="89" t="e">
        <f ca="true">+IF(AND(ISNUMBER(OFFSET('Sanitation Data'!$G$6,0,10*ROW('Sanitation Data'!G65))),'Data Summary'!DA71="Yes"),OFFSET('Sanitation Data'!$G$6,0,10*ROW('Sanitation Data'!G65)),NA())</f>
        <v>#N/A</v>
      </c>
      <c r="AM71" s="89" t="e">
        <f ca="true">+IF(AND(ISNUMBER(OFFSET('Sanitation Data'!$G$10,0,10*ROW('Sanitation Data'!G65))),'Data Summary'!DB71="Yes"),OFFSET('Sanitation Data'!$G$10,0,10*ROW('Sanitation Data'!G65)),NA())</f>
        <v>#N/A</v>
      </c>
      <c r="AN71" s="89" t="e">
        <f ca="true">+IF(AND(ISNUMBER(OFFSET('Sanitation Data'!$G$11,0,10*ROW('Sanitation Data'!G65))),'Data Summary'!DC71="Yes"),OFFSET('Sanitation Data'!$G$11,0,10*ROW('Sanitation Data'!G65)),NA())</f>
        <v>#N/A</v>
      </c>
      <c r="AO71" s="89" t="e">
        <f ca="true">+IF(AND(ISNUMBER(OFFSET('Sanitation Data'!$G$12,0,10*ROW('Sanitation Data'!G65))),'Data Summary'!DD71="Yes"),OFFSET('Sanitation Data'!$G$12,0,10*ROW('Sanitation Data'!G65)),NA())</f>
        <v>#N/A</v>
      </c>
      <c r="AP71" s="89" t="e">
        <f ca="true">+IF(AND(ISNUMBER(OFFSET('Sanitation Data'!$H$4,0,10*ROW('Sanitation Data'!H65))),'Data Summary'!DE71="Yes"),100-OFFSET('Sanitation Data'!$H$4,0,10*ROW('Sanitation Data'!H65)),NA())</f>
        <v>#N/A</v>
      </c>
      <c r="AQ71" s="89" t="e">
        <f ca="true">+IF(AND(ISNUMBER(OFFSET('Sanitation Data'!$H$6,0,10*ROW('Sanitation Data'!H65))),'Data Summary'!DF71="Yes"),OFFSET('Sanitation Data'!$H$6,0,10*ROW('Sanitation Data'!H65)),NA())</f>
        <v>#N/A</v>
      </c>
      <c r="AR71" s="89" t="e">
        <f ca="true">+IF(AND(ISNUMBER(OFFSET('Sanitation Data'!$H$10,0,10*ROW('Sanitation Data'!H65))),'Data Summary'!DG71="Yes"),OFFSET('Sanitation Data'!$H$10,0,10*ROW('Sanitation Data'!H65)),NA())</f>
        <v>#N/A</v>
      </c>
      <c r="AS71" s="89" t="e">
        <f ca="true">+IF(AND(ISNUMBER(OFFSET('Sanitation Data'!$H$11,0,10*ROW('Sanitation Data'!H65))),'Data Summary'!DH71="Yes"),OFFSET('Sanitation Data'!$H$11,0,10*ROW('Sanitation Data'!H65)),NA())</f>
        <v>#N/A</v>
      </c>
      <c r="AT71" s="89" t="e">
        <f ca="true">+IF(AND(ISNUMBER(OFFSET('Sanitation Data'!$H$12,0,10*ROW('Sanitation Data'!H65))),'Data Summary'!DI71="Yes"),OFFSET('Sanitation Data'!$H$12,0,10*ROW('Sanitation Data'!H65)),NA())</f>
        <v>#N/A</v>
      </c>
      <c r="AU71" s="89" t="e">
        <f ca="true">+IF(AND(ISNUMBER(OFFSET('Sanitation Data'!$I$4,0,10*ROW('Sanitation Data'!I65))),'Data Summary'!DJ71="Yes"),100-OFFSET('Sanitation Data'!$I$4,0,10*ROW('Sanitation Data'!I65)),NA())</f>
        <v>#N/A</v>
      </c>
      <c r="AV71" s="89" t="e">
        <f ca="true">+IF(AND(ISNUMBER(OFFSET('Sanitation Data'!$I$6,0,10*ROW('Sanitation Data'!I65))),'Data Summary'!DK71="Yes"),OFFSET('Sanitation Data'!$I$6,0,10*ROW('Sanitation Data'!I65)),NA())</f>
        <v>#N/A</v>
      </c>
      <c r="AW71" s="89" t="e">
        <f ca="true">+IF(AND(ISNUMBER(OFFSET('Sanitation Data'!$I$10,0,10*ROW('Sanitation Data'!I65))),'Data Summary'!DL71="Yes"),OFFSET('Sanitation Data'!$I$10,0,10*ROW('Sanitation Data'!I65)),NA())</f>
        <v>#N/A</v>
      </c>
      <c r="AX71" s="89" t="e">
        <f ca="true">+IF(AND(ISNUMBER(OFFSET('Sanitation Data'!$I$11,0,10*ROW('Sanitation Data'!I65))),'Data Summary'!DM71="Yes"),OFFSET('Sanitation Data'!$I$11,0,10*ROW('Sanitation Data'!I65)),NA())</f>
        <v>#N/A</v>
      </c>
      <c r="AY71" s="89" t="e">
        <f ca="true">+IF(AND(ISNUMBER(OFFSET('Sanitation Data'!$I$12,0,10*ROW('Sanitation Data'!I65))),'Data Summary'!DN71="Yes"),OFFSET('Sanitation Data'!$I$12,0,10*ROW('Sanitation Data'!I65)),NA())</f>
        <v>#N/A</v>
      </c>
      <c r="AZ71" s="90" t="e">
        <f ca="true">+IF(AND(ISNUMBER(OFFSET('Hygiene Data'!$D$5,0,10*ROW('Hygiene Data'!D65))),'Data Summary'!DO71="Yes"),OFFSET('Hygiene Data'!$D$5,0,10*ROW('Hygiene Data'!D65)),NA())</f>
        <v>#N/A</v>
      </c>
      <c r="BA71" s="90" t="e">
        <f ca="true">+IF(AND(ISNUMBER(OFFSET('Hygiene Data'!$D$7,0,10*ROW('Hygiene Data'!D65))),'Data Summary'!DP71="Yes"),OFFSET('Hygiene Data'!$D$7,0,10*ROW('Hygiene Data'!D65)),NA())</f>
        <v>#N/A</v>
      </c>
      <c r="BB71" s="90" t="e">
        <f ca="true">+IF(AND(ISNUMBER(OFFSET('Hygiene Data'!$D$9,0,10*ROW('Hygiene Data'!D65))),'Data Summary'!DQ71="Yes"),OFFSET('Hygiene Data'!$D$9,0,10*ROW('Hygiene Data'!D65)),NA())</f>
        <v>#N/A</v>
      </c>
      <c r="BC71" s="90" t="e">
        <f ca="true">+IF(AND(ISNUMBER(OFFSET('Hygiene Data'!$E$5,0,10*ROW('Hygiene Data'!E65))),'Data Summary'!DR71="Yes"),OFFSET('Hygiene Data'!$E$5,0,10*ROW('Hygiene Data'!E65)),NA())</f>
        <v>#N/A</v>
      </c>
      <c r="BD71" s="90" t="e">
        <f ca="true">+IF(AND(ISNUMBER(OFFSET('Hygiene Data'!$E$7,0,10*ROW('Hygiene Data'!E65))),'Data Summary'!DS71="Yes"),OFFSET('Hygiene Data'!$E$7,0,10*ROW('Hygiene Data'!E65)),NA())</f>
        <v>#N/A</v>
      </c>
      <c r="BE71" s="90" t="e">
        <f ca="true">+IF(AND(ISNUMBER(OFFSET('Hygiene Data'!$E$9,0,10*ROW('Hygiene Data'!E65))),'Data Summary'!DT71="Yes"),OFFSET('Hygiene Data'!$E$9,0,10*ROW('Hygiene Data'!E65)),NA())</f>
        <v>#N/A</v>
      </c>
      <c r="BF71" s="90" t="e">
        <f ca="true">+IF(AND(ISNUMBER(OFFSET('Hygiene Data'!$F$5,0,10*ROW('Hygiene Data'!F65))),'Data Summary'!DU71="Yes"),OFFSET('Hygiene Data'!$F$5,0,10*ROW('Hygiene Data'!F65)),NA())</f>
        <v>#N/A</v>
      </c>
      <c r="BG71" s="90" t="e">
        <f ca="true">+IF(AND(ISNUMBER(OFFSET('Hygiene Data'!$F$7,0,10*ROW('Hygiene Data'!F65))),'Data Summary'!DV71="Yes"),OFFSET('Hygiene Data'!$F$7,0,10*ROW('Hygiene Data'!F65)),NA())</f>
        <v>#N/A</v>
      </c>
      <c r="BH71" s="90" t="e">
        <f ca="true">+IF(AND(ISNUMBER(OFFSET('Hygiene Data'!$F$9,0,10*ROW('Hygiene Data'!F65))),'Data Summary'!DW71="Yes"),OFFSET('Hygiene Data'!$F$9,0,10*ROW('Hygiene Data'!F65)),NA())</f>
        <v>#N/A</v>
      </c>
      <c r="BI71" s="90" t="e">
        <f ca="true">+IF(AND(ISNUMBER(OFFSET('Hygiene Data'!$G$5,0,10*ROW('Hygiene Data'!G65))),'Data Summary'!DX71="Yes"),OFFSET('Hygiene Data'!$G$5,0,10*ROW('Hygiene Data'!G65)),NA())</f>
        <v>#N/A</v>
      </c>
      <c r="BJ71" s="90" t="e">
        <f ca="true">+IF(AND(ISNUMBER(OFFSET('Hygiene Data'!$G$7,0,10*ROW('Hygiene Data'!G65))),'Data Summary'!DY71="Yes"),OFFSET('Hygiene Data'!$G$7,0,10*ROW('Hygiene Data'!G65)),NA())</f>
        <v>#N/A</v>
      </c>
      <c r="BK71" s="90" t="e">
        <f ca="true">+IF(AND(ISNUMBER(OFFSET('Hygiene Data'!$G$9,0,10*ROW('Hygiene Data'!G65))),'Data Summary'!DZ71="Yes"),OFFSET('Hygiene Data'!$G$9,0,10*ROW('Hygiene Data'!G65)),NA())</f>
        <v>#N/A</v>
      </c>
      <c r="BL71" s="90" t="e">
        <f ca="true">+IF(AND(ISNUMBER(OFFSET('Hygiene Data'!$H$5,0,10*ROW('Hygiene Data'!H65))),'Data Summary'!EA71="Yes"),OFFSET('Hygiene Data'!$H$5,0,10*ROW('Hygiene Data'!H65)),NA())</f>
        <v>#N/A</v>
      </c>
      <c r="BM71" s="90" t="e">
        <f ca="true">+IF(AND(ISNUMBER(OFFSET('Hygiene Data'!$H$7,0,10*ROW('Hygiene Data'!H65))),'Data Summary'!EB71="Yes"),OFFSET('Hygiene Data'!$H$7,0,10*ROW('Hygiene Data'!H65)),NA())</f>
        <v>#N/A</v>
      </c>
      <c r="BN71" s="90" t="e">
        <f ca="true">+IF(AND(ISNUMBER(OFFSET('Hygiene Data'!$H$9,0,10*ROW('Hygiene Data'!H65))),'Data Summary'!EC71="Yes"),OFFSET('Hygiene Data'!$H$9,0,10*ROW('Hygiene Data'!H65)),NA())</f>
        <v>#N/A</v>
      </c>
      <c r="BO71" s="90" t="e">
        <f ca="true">+IF(AND(ISNUMBER(OFFSET('Hygiene Data'!$I$5,0,10*ROW('Hygiene Data'!I65))),'Data Summary'!ED71="Yes"),OFFSET('Hygiene Data'!$I$5,0,10*ROW('Hygiene Data'!I65)),NA())</f>
        <v>#N/A</v>
      </c>
      <c r="BP71" s="90" t="e">
        <f ca="true">+IF(AND(ISNUMBER(OFFSET('Hygiene Data'!$I$7,0,10*ROW('Hygiene Data'!I65))),'Data Summary'!EE71="Yes"),OFFSET('Hygiene Data'!$I$7,0,10*ROW('Hygiene Data'!I65)),NA())</f>
        <v>#N/A</v>
      </c>
      <c r="BQ71" s="90" t="e">
        <f ca="true">+IF(AND(ISNUMBER(OFFSET('Hygiene Data'!$I$9,0,10*ROW('Hygiene Data'!I65))),'Data Summary'!EF71="Yes"),OFFSET('Hygiene Data'!$I$9,0,10*ROW('Hygiene Data'!I65)),NA())</f>
        <v>#N/A</v>
      </c>
    </row>
    <row xmlns:x14ac="http://schemas.microsoft.com/office/spreadsheetml/2009/9/ac" r="72" x14ac:dyDescent="0.2">
      <c r="A72" s="324" t="e">
        <f ca="true">+RIGHT('Data Summary'!A72,LEN('Data Summary'!A72)-9)</f>
        <v>#VALUE!</v>
      </c>
      <c r="B72" s="32" t="str">
        <f ca="true">+IF(ISTEXT('Data Summary'!B72),'Data Summary'!B72,"")</f>
        <v/>
      </c>
      <c r="C72" s="323" t="e">
        <f ca="true">+VALUE('Data Summary'!C72)</f>
        <v>#VALUE!</v>
      </c>
      <c r="D72" s="88" t="e">
        <f ca="true">+IF(AND(ISNUMBER(OFFSET('Water Data'!$D$4,0,10*ROW('Water Data'!D66))),'Data Summary'!BS72="Yes"),100-OFFSET('Water Data'!$D$4,0,10*ROW('Water Data'!D66)),NA())</f>
        <v>#N/A</v>
      </c>
      <c r="E72" s="88" t="e">
        <f ca="true">+IF(AND(ISNUMBER(OFFSET('Water Data'!$D$6,0,10*ROW('Water Data'!D66))),'Data Summary'!BT72="Yes"),OFFSET('Water Data'!$D$6,0,10*ROW('Water Data'!D66)),NA())</f>
        <v>#N/A</v>
      </c>
      <c r="F72" s="88" t="e">
        <f ca="true">+IF(AND(ISNUMBER(OFFSET('Water Data'!$D$9,0,10*ROW('Water Data'!D66))),'Data Summary'!BU72="Yes"),OFFSET('Water Data'!$D$9,0,10*ROW('Water Data'!D66)),NA())</f>
        <v>#N/A</v>
      </c>
      <c r="G72" s="88" t="e">
        <f ca="true">+IF(AND(ISNUMBER(OFFSET('Water Data'!$E$4,0,10*ROW('Water Data'!E66))),'Data Summary'!BV72="Yes"),100-OFFSET('Water Data'!$E$4,0,10*ROW('Water Data'!E66)),NA())</f>
        <v>#N/A</v>
      </c>
      <c r="H72" s="88" t="e">
        <f ca="true">+IF(AND(ISNUMBER(OFFSET('Water Data'!$E$6,0,10*ROW('Water Data'!E66))),'Data Summary'!BW72="Yes"),OFFSET('Water Data'!$E$6,0,10*ROW('Water Data'!E66)),NA())</f>
        <v>#N/A</v>
      </c>
      <c r="I72" s="88" t="e">
        <f ca="true">+IF(AND(ISNUMBER(OFFSET('Water Data'!$E$9,0,10*ROW('Water Data'!E66))),'Data Summary'!BX72="Yes"),OFFSET('Water Data'!$E$9,0,10*ROW('Water Data'!E66)),NA())</f>
        <v>#N/A</v>
      </c>
      <c r="J72" s="88" t="e">
        <f ca="true">+IF(AND(ISNUMBER(OFFSET('Water Data'!$F$4,0,10*ROW('Water Data'!F66))),'Data Summary'!BY72="Yes"),100-OFFSET('Water Data'!$F$4,0,10*ROW('Water Data'!F66)),NA())</f>
        <v>#N/A</v>
      </c>
      <c r="K72" s="88" t="e">
        <f ca="true">+IF(AND(ISNUMBER(OFFSET('Water Data'!$F$6,0,10*ROW('Water Data'!F66))),'Data Summary'!BZ72="Yes"),OFFSET('Water Data'!$F$6,0,10*ROW('Water Data'!F66)),NA())</f>
        <v>#N/A</v>
      </c>
      <c r="L72" s="88" t="e">
        <f ca="true">+IF(AND(ISNUMBER(OFFSET('Water Data'!$F$9,0,10*ROW('Water Data'!F66))),'Data Summary'!CA72="Yes"),OFFSET('Water Data'!$F$9,0,10*ROW('Water Data'!F66)),NA())</f>
        <v>#N/A</v>
      </c>
      <c r="M72" s="88" t="e">
        <f ca="true">+IF(AND(ISNUMBER(OFFSET('Water Data'!$G$4,0,10*ROW('Water Data'!G66))),'Data Summary'!CB72="Yes"),100-OFFSET('Water Data'!$G$4,0,10*ROW('Water Data'!G66)),NA())</f>
        <v>#N/A</v>
      </c>
      <c r="N72" s="88" t="e">
        <f ca="true">+IF(AND(ISNUMBER(OFFSET('Water Data'!$G$6,0,10*ROW('Water Data'!G66))),'Data Summary'!CC72="Yes"),OFFSET('Water Data'!$G$6,0,10*ROW('Water Data'!G66)),NA())</f>
        <v>#N/A</v>
      </c>
      <c r="O72" s="88" t="e">
        <f ca="true">+IF(AND(ISNUMBER(OFFSET('Water Data'!$G$9,0,10*ROW('Water Data'!G66))),'Data Summary'!CD72="Yes"),OFFSET('Water Data'!$G$9,0,10*ROW('Water Data'!G66)),NA())</f>
        <v>#N/A</v>
      </c>
      <c r="P72" s="88" t="e">
        <f ca="true">+IF(AND(ISNUMBER(OFFSET('Water Data'!$H$4,0,10*ROW('Water Data'!H66))),'Data Summary'!CE72="Yes"),100-OFFSET('Water Data'!$H$4,0,10*ROW('Water Data'!H66)),NA())</f>
        <v>#N/A</v>
      </c>
      <c r="Q72" s="88" t="e">
        <f ca="true">+IF(AND(ISNUMBER(OFFSET('Water Data'!$H$6,0,10*ROW('Water Data'!H66))),'Data Summary'!CF72="Yes"),OFFSET('Water Data'!$H$6,0,10*ROW('Water Data'!H66)),NA())</f>
        <v>#N/A</v>
      </c>
      <c r="R72" s="88" t="e">
        <f ca="true">+IF(AND(ISNUMBER(OFFSET('Water Data'!$H$9,0,10*ROW('Water Data'!H66))),'Data Summary'!CG72="Yes"),OFFSET('Water Data'!$H$9,0,10*ROW('Water Data'!H66)),NA())</f>
        <v>#N/A</v>
      </c>
      <c r="S72" s="88" t="e">
        <f ca="true">+IF(AND(ISNUMBER(OFFSET('Water Data'!$I$4,0,10*ROW('Water Data'!I66))),'Data Summary'!CH72="Yes"),100-OFFSET('Water Data'!$I$4,0,10*ROW('Water Data'!I66)),NA())</f>
        <v>#N/A</v>
      </c>
      <c r="T72" s="88" t="e">
        <f ca="true">+IF(AND(ISNUMBER(OFFSET('Water Data'!$I$6,0,10*ROW('Water Data'!I66))),'Data Summary'!CI72="Yes"),OFFSET('Water Data'!$I$6,0,10*ROW('Water Data'!I66)),NA())</f>
        <v>#N/A</v>
      </c>
      <c r="U72" s="88" t="e">
        <f ca="true">+IF(AND(ISNUMBER(OFFSET('Water Data'!$I$9,0,10*ROW('Water Data'!I66))),'Data Summary'!CJ72="Yes"),OFFSET('Water Data'!$I$9,0,10*ROW('Water Data'!I66)),NA())</f>
        <v>#N/A</v>
      </c>
      <c r="V72" s="89" t="e">
        <f ca="true">+IF(AND(ISNUMBER(OFFSET('Sanitation Data'!$D$4,0,10*ROW('Sanitation Data'!D66))),'Data Summary'!CK72="Yes"),100-OFFSET('Sanitation Data'!$D$4,0,10*ROW('Sanitation Data'!D66)),NA())</f>
        <v>#N/A</v>
      </c>
      <c r="W72" s="89" t="e">
        <f ca="true">+IF(AND(ISNUMBER(OFFSET('Sanitation Data'!$D$6,0,10*ROW('Sanitation Data'!D66))),'Data Summary'!CL72="Yes"),OFFSET('Sanitation Data'!$D$6,0,10*ROW('Sanitation Data'!D66)),NA())</f>
        <v>#N/A</v>
      </c>
      <c r="X72" s="89" t="e">
        <f ca="true">+IF(AND(ISNUMBER(OFFSET('Sanitation Data'!$D$10,0,10*ROW('Sanitation Data'!D66))),'Data Summary'!CM72="Yes"),OFFSET('Sanitation Data'!$D$10,0,10*ROW('Sanitation Data'!D66)),NA())</f>
        <v>#N/A</v>
      </c>
      <c r="Y72" s="89" t="e">
        <f ca="true">+IF(AND(ISNUMBER(OFFSET('Sanitation Data'!$D$11,0,10*ROW('Sanitation Data'!D66))),'Data Summary'!CN72="Yes"),OFFSET('Sanitation Data'!$D$11,0,10*ROW('Sanitation Data'!D66)),NA())</f>
        <v>#N/A</v>
      </c>
      <c r="Z72" s="89" t="e">
        <f ca="true">+IF(AND(ISNUMBER(OFFSET('Sanitation Data'!$D$12,0,10*ROW('Sanitation Data'!D66))),'Data Summary'!CO72="Yes"),OFFSET('Sanitation Data'!$D$12,0,10*ROW('Sanitation Data'!D66)),NA())</f>
        <v>#N/A</v>
      </c>
      <c r="AA72" s="89" t="e">
        <f ca="true">+IF(AND(ISNUMBER(OFFSET('Sanitation Data'!$E$4,0,10*ROW('Sanitation Data'!E66))),'Data Summary'!CP72="Yes"),100-OFFSET('Sanitation Data'!$E$4,0,10*ROW('Sanitation Data'!E66)),NA())</f>
        <v>#N/A</v>
      </c>
      <c r="AB72" s="89" t="e">
        <f ca="true">+IF(AND(ISNUMBER(OFFSET('Sanitation Data'!$E$6,0,10*ROW('Sanitation Data'!E66))),'Data Summary'!CQ72="Yes"),OFFSET('Sanitation Data'!$E$6,0,10*ROW('Sanitation Data'!E66)),NA())</f>
        <v>#N/A</v>
      </c>
      <c r="AC72" s="89" t="e">
        <f ca="true">+IF(AND(ISNUMBER(OFFSET('Sanitation Data'!$E$10,0,10*ROW('Sanitation Data'!E66))),'Data Summary'!CR72="Yes"),OFFSET('Sanitation Data'!$E$10,0,10*ROW('Sanitation Data'!E66)),NA())</f>
        <v>#N/A</v>
      </c>
      <c r="AD72" s="89" t="e">
        <f ca="true">+IF(AND(ISNUMBER(OFFSET('Sanitation Data'!$E$11,0,10*ROW('Sanitation Data'!E66))),'Data Summary'!CS72="Yes"),OFFSET('Sanitation Data'!$E$11,0,10*ROW('Sanitation Data'!E66)),NA())</f>
        <v>#N/A</v>
      </c>
      <c r="AE72" s="89" t="e">
        <f ca="true">+IF(AND(ISNUMBER(OFFSET('Sanitation Data'!$E$12,0,10*ROW('Sanitation Data'!E66))),'Data Summary'!CT72="Yes"),OFFSET('Sanitation Data'!$E$12,0,10*ROW('Sanitation Data'!E66)),NA())</f>
        <v>#N/A</v>
      </c>
      <c r="AF72" s="89" t="e">
        <f ca="true">+IF(AND(ISNUMBER(OFFSET('Sanitation Data'!$F$4,0,10*ROW('Sanitation Data'!F66))),'Data Summary'!CU72="Yes"),100-OFFSET('Sanitation Data'!$F$4,0,10*ROW('Sanitation Data'!F66)),NA())</f>
        <v>#N/A</v>
      </c>
      <c r="AG72" s="89" t="e">
        <f ca="true">+IF(AND(ISNUMBER(OFFSET('Sanitation Data'!$F$6,0,10*ROW('Sanitation Data'!F66))),'Data Summary'!CV72="Yes"),OFFSET('Sanitation Data'!$F$6,0,10*ROW('Sanitation Data'!F66)),NA())</f>
        <v>#N/A</v>
      </c>
      <c r="AH72" s="89" t="e">
        <f ca="true">+IF(AND(ISNUMBER(OFFSET('Sanitation Data'!$F$10,0,10*ROW('Sanitation Data'!F66))),'Data Summary'!CW72="Yes"),OFFSET('Sanitation Data'!$F$10,0,10*ROW('Sanitation Data'!F66)),NA())</f>
        <v>#N/A</v>
      </c>
      <c r="AI72" s="89" t="e">
        <f ca="true">+IF(AND(ISNUMBER(OFFSET('Sanitation Data'!$F$11,0,10*ROW('Sanitation Data'!F66))),'Data Summary'!CX72="Yes"),OFFSET('Sanitation Data'!$F$11,0,10*ROW('Sanitation Data'!F66)),NA())</f>
        <v>#N/A</v>
      </c>
      <c r="AJ72" s="89" t="e">
        <f ca="true">+IF(AND(ISNUMBER(OFFSET('Sanitation Data'!$F$12,0,10*ROW('Sanitation Data'!F66))),'Data Summary'!CY72="Yes"),OFFSET('Sanitation Data'!$F$12,0,10*ROW('Sanitation Data'!F66)),NA())</f>
        <v>#N/A</v>
      </c>
      <c r="AK72" s="89" t="e">
        <f ca="true">+IF(AND(ISNUMBER(OFFSET('Sanitation Data'!$G$4,0,10*ROW('Sanitation Data'!G66))),'Data Summary'!CZ72="Yes"),100-OFFSET('Sanitation Data'!$G$4,0,10*ROW('Sanitation Data'!G66)),NA())</f>
        <v>#N/A</v>
      </c>
      <c r="AL72" s="89" t="e">
        <f ca="true">+IF(AND(ISNUMBER(OFFSET('Sanitation Data'!$G$6,0,10*ROW('Sanitation Data'!G66))),'Data Summary'!DA72="Yes"),OFFSET('Sanitation Data'!$G$6,0,10*ROW('Sanitation Data'!G66)),NA())</f>
        <v>#N/A</v>
      </c>
      <c r="AM72" s="89" t="e">
        <f ca="true">+IF(AND(ISNUMBER(OFFSET('Sanitation Data'!$G$10,0,10*ROW('Sanitation Data'!G66))),'Data Summary'!DB72="Yes"),OFFSET('Sanitation Data'!$G$10,0,10*ROW('Sanitation Data'!G66)),NA())</f>
        <v>#N/A</v>
      </c>
      <c r="AN72" s="89" t="e">
        <f ca="true">+IF(AND(ISNUMBER(OFFSET('Sanitation Data'!$G$11,0,10*ROW('Sanitation Data'!G66))),'Data Summary'!DC72="Yes"),OFFSET('Sanitation Data'!$G$11,0,10*ROW('Sanitation Data'!G66)),NA())</f>
        <v>#N/A</v>
      </c>
      <c r="AO72" s="89" t="e">
        <f ca="true">+IF(AND(ISNUMBER(OFFSET('Sanitation Data'!$G$12,0,10*ROW('Sanitation Data'!G66))),'Data Summary'!DD72="Yes"),OFFSET('Sanitation Data'!$G$12,0,10*ROW('Sanitation Data'!G66)),NA())</f>
        <v>#N/A</v>
      </c>
      <c r="AP72" s="89" t="e">
        <f ca="true">+IF(AND(ISNUMBER(OFFSET('Sanitation Data'!$H$4,0,10*ROW('Sanitation Data'!H66))),'Data Summary'!DE72="Yes"),100-OFFSET('Sanitation Data'!$H$4,0,10*ROW('Sanitation Data'!H66)),NA())</f>
        <v>#N/A</v>
      </c>
      <c r="AQ72" s="89" t="e">
        <f ca="true">+IF(AND(ISNUMBER(OFFSET('Sanitation Data'!$H$6,0,10*ROW('Sanitation Data'!H66))),'Data Summary'!DF72="Yes"),OFFSET('Sanitation Data'!$H$6,0,10*ROW('Sanitation Data'!H66)),NA())</f>
        <v>#N/A</v>
      </c>
      <c r="AR72" s="89" t="e">
        <f ca="true">+IF(AND(ISNUMBER(OFFSET('Sanitation Data'!$H$10,0,10*ROW('Sanitation Data'!H66))),'Data Summary'!DG72="Yes"),OFFSET('Sanitation Data'!$H$10,0,10*ROW('Sanitation Data'!H66)),NA())</f>
        <v>#N/A</v>
      </c>
      <c r="AS72" s="89" t="e">
        <f ca="true">+IF(AND(ISNUMBER(OFFSET('Sanitation Data'!$H$11,0,10*ROW('Sanitation Data'!H66))),'Data Summary'!DH72="Yes"),OFFSET('Sanitation Data'!$H$11,0,10*ROW('Sanitation Data'!H66)),NA())</f>
        <v>#N/A</v>
      </c>
      <c r="AT72" s="89" t="e">
        <f ca="true">+IF(AND(ISNUMBER(OFFSET('Sanitation Data'!$H$12,0,10*ROW('Sanitation Data'!H66))),'Data Summary'!DI72="Yes"),OFFSET('Sanitation Data'!$H$12,0,10*ROW('Sanitation Data'!H66)),NA())</f>
        <v>#N/A</v>
      </c>
      <c r="AU72" s="89" t="e">
        <f ca="true">+IF(AND(ISNUMBER(OFFSET('Sanitation Data'!$I$4,0,10*ROW('Sanitation Data'!I66))),'Data Summary'!DJ72="Yes"),100-OFFSET('Sanitation Data'!$I$4,0,10*ROW('Sanitation Data'!I66)),NA())</f>
        <v>#N/A</v>
      </c>
      <c r="AV72" s="89" t="e">
        <f ca="true">+IF(AND(ISNUMBER(OFFSET('Sanitation Data'!$I$6,0,10*ROW('Sanitation Data'!I66))),'Data Summary'!DK72="Yes"),OFFSET('Sanitation Data'!$I$6,0,10*ROW('Sanitation Data'!I66)),NA())</f>
        <v>#N/A</v>
      </c>
      <c r="AW72" s="89" t="e">
        <f ca="true">+IF(AND(ISNUMBER(OFFSET('Sanitation Data'!$I$10,0,10*ROW('Sanitation Data'!I66))),'Data Summary'!DL72="Yes"),OFFSET('Sanitation Data'!$I$10,0,10*ROW('Sanitation Data'!I66)),NA())</f>
        <v>#N/A</v>
      </c>
      <c r="AX72" s="89" t="e">
        <f ca="true">+IF(AND(ISNUMBER(OFFSET('Sanitation Data'!$I$11,0,10*ROW('Sanitation Data'!I66))),'Data Summary'!DM72="Yes"),OFFSET('Sanitation Data'!$I$11,0,10*ROW('Sanitation Data'!I66)),NA())</f>
        <v>#N/A</v>
      </c>
      <c r="AY72" s="89" t="e">
        <f ca="true">+IF(AND(ISNUMBER(OFFSET('Sanitation Data'!$I$12,0,10*ROW('Sanitation Data'!I66))),'Data Summary'!DN72="Yes"),OFFSET('Sanitation Data'!$I$12,0,10*ROW('Sanitation Data'!I66)),NA())</f>
        <v>#N/A</v>
      </c>
      <c r="AZ72" s="90" t="e">
        <f ca="true">+IF(AND(ISNUMBER(OFFSET('Hygiene Data'!$D$5,0,10*ROW('Hygiene Data'!D66))),'Data Summary'!DO72="Yes"),OFFSET('Hygiene Data'!$D$5,0,10*ROW('Hygiene Data'!D66)),NA())</f>
        <v>#N/A</v>
      </c>
      <c r="BA72" s="90" t="e">
        <f ca="true">+IF(AND(ISNUMBER(OFFSET('Hygiene Data'!$D$7,0,10*ROW('Hygiene Data'!D66))),'Data Summary'!DP72="Yes"),OFFSET('Hygiene Data'!$D$7,0,10*ROW('Hygiene Data'!D66)),NA())</f>
        <v>#N/A</v>
      </c>
      <c r="BB72" s="90" t="e">
        <f ca="true">+IF(AND(ISNUMBER(OFFSET('Hygiene Data'!$D$9,0,10*ROW('Hygiene Data'!D66))),'Data Summary'!DQ72="Yes"),OFFSET('Hygiene Data'!$D$9,0,10*ROW('Hygiene Data'!D66)),NA())</f>
        <v>#N/A</v>
      </c>
      <c r="BC72" s="90" t="e">
        <f ca="true">+IF(AND(ISNUMBER(OFFSET('Hygiene Data'!$E$5,0,10*ROW('Hygiene Data'!E66))),'Data Summary'!DR72="Yes"),OFFSET('Hygiene Data'!$E$5,0,10*ROW('Hygiene Data'!E66)),NA())</f>
        <v>#N/A</v>
      </c>
      <c r="BD72" s="90" t="e">
        <f ca="true">+IF(AND(ISNUMBER(OFFSET('Hygiene Data'!$E$7,0,10*ROW('Hygiene Data'!E66))),'Data Summary'!DS72="Yes"),OFFSET('Hygiene Data'!$E$7,0,10*ROW('Hygiene Data'!E66)),NA())</f>
        <v>#N/A</v>
      </c>
      <c r="BE72" s="90" t="e">
        <f ca="true">+IF(AND(ISNUMBER(OFFSET('Hygiene Data'!$E$9,0,10*ROW('Hygiene Data'!E66))),'Data Summary'!DT72="Yes"),OFFSET('Hygiene Data'!$E$9,0,10*ROW('Hygiene Data'!E66)),NA())</f>
        <v>#N/A</v>
      </c>
      <c r="BF72" s="90" t="e">
        <f ca="true">+IF(AND(ISNUMBER(OFFSET('Hygiene Data'!$F$5,0,10*ROW('Hygiene Data'!F66))),'Data Summary'!DU72="Yes"),OFFSET('Hygiene Data'!$F$5,0,10*ROW('Hygiene Data'!F66)),NA())</f>
        <v>#N/A</v>
      </c>
      <c r="BG72" s="90" t="e">
        <f ca="true">+IF(AND(ISNUMBER(OFFSET('Hygiene Data'!$F$7,0,10*ROW('Hygiene Data'!F66))),'Data Summary'!DV72="Yes"),OFFSET('Hygiene Data'!$F$7,0,10*ROW('Hygiene Data'!F66)),NA())</f>
        <v>#N/A</v>
      </c>
      <c r="BH72" s="90" t="e">
        <f ca="true">+IF(AND(ISNUMBER(OFFSET('Hygiene Data'!$F$9,0,10*ROW('Hygiene Data'!F66))),'Data Summary'!DW72="Yes"),OFFSET('Hygiene Data'!$F$9,0,10*ROW('Hygiene Data'!F66)),NA())</f>
        <v>#N/A</v>
      </c>
      <c r="BI72" s="90" t="e">
        <f ca="true">+IF(AND(ISNUMBER(OFFSET('Hygiene Data'!$G$5,0,10*ROW('Hygiene Data'!G66))),'Data Summary'!DX72="Yes"),OFFSET('Hygiene Data'!$G$5,0,10*ROW('Hygiene Data'!G66)),NA())</f>
        <v>#N/A</v>
      </c>
      <c r="BJ72" s="90" t="e">
        <f ca="true">+IF(AND(ISNUMBER(OFFSET('Hygiene Data'!$G$7,0,10*ROW('Hygiene Data'!G66))),'Data Summary'!DY72="Yes"),OFFSET('Hygiene Data'!$G$7,0,10*ROW('Hygiene Data'!G66)),NA())</f>
        <v>#N/A</v>
      </c>
      <c r="BK72" s="90" t="e">
        <f ca="true">+IF(AND(ISNUMBER(OFFSET('Hygiene Data'!$G$9,0,10*ROW('Hygiene Data'!G66))),'Data Summary'!DZ72="Yes"),OFFSET('Hygiene Data'!$G$9,0,10*ROW('Hygiene Data'!G66)),NA())</f>
        <v>#N/A</v>
      </c>
      <c r="BL72" s="90" t="e">
        <f ca="true">+IF(AND(ISNUMBER(OFFSET('Hygiene Data'!$H$5,0,10*ROW('Hygiene Data'!H66))),'Data Summary'!EA72="Yes"),OFFSET('Hygiene Data'!$H$5,0,10*ROW('Hygiene Data'!H66)),NA())</f>
        <v>#N/A</v>
      </c>
      <c r="BM72" s="90" t="e">
        <f ca="true">+IF(AND(ISNUMBER(OFFSET('Hygiene Data'!$H$7,0,10*ROW('Hygiene Data'!H66))),'Data Summary'!EB72="Yes"),OFFSET('Hygiene Data'!$H$7,0,10*ROW('Hygiene Data'!H66)),NA())</f>
        <v>#N/A</v>
      </c>
      <c r="BN72" s="90" t="e">
        <f ca="true">+IF(AND(ISNUMBER(OFFSET('Hygiene Data'!$H$9,0,10*ROW('Hygiene Data'!H66))),'Data Summary'!EC72="Yes"),OFFSET('Hygiene Data'!$H$9,0,10*ROW('Hygiene Data'!H66)),NA())</f>
        <v>#N/A</v>
      </c>
      <c r="BO72" s="90" t="e">
        <f ca="true">+IF(AND(ISNUMBER(OFFSET('Hygiene Data'!$I$5,0,10*ROW('Hygiene Data'!I66))),'Data Summary'!ED72="Yes"),OFFSET('Hygiene Data'!$I$5,0,10*ROW('Hygiene Data'!I66)),NA())</f>
        <v>#N/A</v>
      </c>
      <c r="BP72" s="90" t="e">
        <f ca="true">+IF(AND(ISNUMBER(OFFSET('Hygiene Data'!$I$7,0,10*ROW('Hygiene Data'!I66))),'Data Summary'!EE72="Yes"),OFFSET('Hygiene Data'!$I$7,0,10*ROW('Hygiene Data'!I66)),NA())</f>
        <v>#N/A</v>
      </c>
      <c r="BQ72" s="90" t="e">
        <f ca="true">+IF(AND(ISNUMBER(OFFSET('Hygiene Data'!$I$9,0,10*ROW('Hygiene Data'!I66))),'Data Summary'!EF72="Yes"),OFFSET('Hygiene Data'!$I$9,0,10*ROW('Hygiene Data'!I66)),NA())</f>
        <v>#N/A</v>
      </c>
    </row>
    <row xmlns:x14ac="http://schemas.microsoft.com/office/spreadsheetml/2009/9/ac" r="73" x14ac:dyDescent="0.2">
      <c r="A73" s="324" t="e">
        <f ca="true">+RIGHT('Data Summary'!A73,LEN('Data Summary'!A73)-9)</f>
        <v>#VALUE!</v>
      </c>
      <c r="B73" s="32" t="str">
        <f ca="true">+IF(ISTEXT('Data Summary'!B73),'Data Summary'!B73,"")</f>
        <v/>
      </c>
      <c r="C73" s="323" t="e">
        <f ca="true">+VALUE('Data Summary'!C73)</f>
        <v>#VALUE!</v>
      </c>
      <c r="D73" s="88" t="e">
        <f ca="true">+IF(AND(ISNUMBER(OFFSET('Water Data'!$D$4,0,10*ROW('Water Data'!D67))),'Data Summary'!BS73="Yes"),100-OFFSET('Water Data'!$D$4,0,10*ROW('Water Data'!D67)),NA())</f>
        <v>#N/A</v>
      </c>
      <c r="E73" s="88" t="e">
        <f ca="true">+IF(AND(ISNUMBER(OFFSET('Water Data'!$D$6,0,10*ROW('Water Data'!D67))),'Data Summary'!BT73="Yes"),OFFSET('Water Data'!$D$6,0,10*ROW('Water Data'!D67)),NA())</f>
        <v>#N/A</v>
      </c>
      <c r="F73" s="88" t="e">
        <f ca="true">+IF(AND(ISNUMBER(OFFSET('Water Data'!$D$9,0,10*ROW('Water Data'!D67))),'Data Summary'!BU73="Yes"),OFFSET('Water Data'!$D$9,0,10*ROW('Water Data'!D67)),NA())</f>
        <v>#N/A</v>
      </c>
      <c r="G73" s="88" t="e">
        <f ca="true">+IF(AND(ISNUMBER(OFFSET('Water Data'!$E$4,0,10*ROW('Water Data'!E67))),'Data Summary'!BV73="Yes"),100-OFFSET('Water Data'!$E$4,0,10*ROW('Water Data'!E67)),NA())</f>
        <v>#N/A</v>
      </c>
      <c r="H73" s="88" t="e">
        <f ca="true">+IF(AND(ISNUMBER(OFFSET('Water Data'!$E$6,0,10*ROW('Water Data'!E67))),'Data Summary'!BW73="Yes"),OFFSET('Water Data'!$E$6,0,10*ROW('Water Data'!E67)),NA())</f>
        <v>#N/A</v>
      </c>
      <c r="I73" s="88" t="e">
        <f ca="true">+IF(AND(ISNUMBER(OFFSET('Water Data'!$E$9,0,10*ROW('Water Data'!E67))),'Data Summary'!BX73="Yes"),OFFSET('Water Data'!$E$9,0,10*ROW('Water Data'!E67)),NA())</f>
        <v>#N/A</v>
      </c>
      <c r="J73" s="88" t="e">
        <f ca="true">+IF(AND(ISNUMBER(OFFSET('Water Data'!$F$4,0,10*ROW('Water Data'!F67))),'Data Summary'!BY73="Yes"),100-OFFSET('Water Data'!$F$4,0,10*ROW('Water Data'!F67)),NA())</f>
        <v>#N/A</v>
      </c>
      <c r="K73" s="88" t="e">
        <f ca="true">+IF(AND(ISNUMBER(OFFSET('Water Data'!$F$6,0,10*ROW('Water Data'!F67))),'Data Summary'!BZ73="Yes"),OFFSET('Water Data'!$F$6,0,10*ROW('Water Data'!F67)),NA())</f>
        <v>#N/A</v>
      </c>
      <c r="L73" s="88" t="e">
        <f ca="true">+IF(AND(ISNUMBER(OFFSET('Water Data'!$F$9,0,10*ROW('Water Data'!F67))),'Data Summary'!CA73="Yes"),OFFSET('Water Data'!$F$9,0,10*ROW('Water Data'!F67)),NA())</f>
        <v>#N/A</v>
      </c>
      <c r="M73" s="88" t="e">
        <f ca="true">+IF(AND(ISNUMBER(OFFSET('Water Data'!$G$4,0,10*ROW('Water Data'!G67))),'Data Summary'!CB73="Yes"),100-OFFSET('Water Data'!$G$4,0,10*ROW('Water Data'!G67)),NA())</f>
        <v>#N/A</v>
      </c>
      <c r="N73" s="88" t="e">
        <f ca="true">+IF(AND(ISNUMBER(OFFSET('Water Data'!$G$6,0,10*ROW('Water Data'!G67))),'Data Summary'!CC73="Yes"),OFFSET('Water Data'!$G$6,0,10*ROW('Water Data'!G67)),NA())</f>
        <v>#N/A</v>
      </c>
      <c r="O73" s="88" t="e">
        <f ca="true">+IF(AND(ISNUMBER(OFFSET('Water Data'!$G$9,0,10*ROW('Water Data'!G67))),'Data Summary'!CD73="Yes"),OFFSET('Water Data'!$G$9,0,10*ROW('Water Data'!G67)),NA())</f>
        <v>#N/A</v>
      </c>
      <c r="P73" s="88" t="e">
        <f ca="true">+IF(AND(ISNUMBER(OFFSET('Water Data'!$H$4,0,10*ROW('Water Data'!H67))),'Data Summary'!CE73="Yes"),100-OFFSET('Water Data'!$H$4,0,10*ROW('Water Data'!H67)),NA())</f>
        <v>#N/A</v>
      </c>
      <c r="Q73" s="88" t="e">
        <f ca="true">+IF(AND(ISNUMBER(OFFSET('Water Data'!$H$6,0,10*ROW('Water Data'!H67))),'Data Summary'!CF73="Yes"),OFFSET('Water Data'!$H$6,0,10*ROW('Water Data'!H67)),NA())</f>
        <v>#N/A</v>
      </c>
      <c r="R73" s="88" t="e">
        <f ca="true">+IF(AND(ISNUMBER(OFFSET('Water Data'!$H$9,0,10*ROW('Water Data'!H67))),'Data Summary'!CG73="Yes"),OFFSET('Water Data'!$H$9,0,10*ROW('Water Data'!H67)),NA())</f>
        <v>#N/A</v>
      </c>
      <c r="S73" s="88" t="e">
        <f ca="true">+IF(AND(ISNUMBER(OFFSET('Water Data'!$I$4,0,10*ROW('Water Data'!I67))),'Data Summary'!CH73="Yes"),100-OFFSET('Water Data'!$I$4,0,10*ROW('Water Data'!I67)),NA())</f>
        <v>#N/A</v>
      </c>
      <c r="T73" s="88" t="e">
        <f ca="true">+IF(AND(ISNUMBER(OFFSET('Water Data'!$I$6,0,10*ROW('Water Data'!I67))),'Data Summary'!CI73="Yes"),OFFSET('Water Data'!$I$6,0,10*ROW('Water Data'!I67)),NA())</f>
        <v>#N/A</v>
      </c>
      <c r="U73" s="88" t="e">
        <f ca="true">+IF(AND(ISNUMBER(OFFSET('Water Data'!$I$9,0,10*ROW('Water Data'!I67))),'Data Summary'!CJ73="Yes"),OFFSET('Water Data'!$I$9,0,10*ROW('Water Data'!I67)),NA())</f>
        <v>#N/A</v>
      </c>
      <c r="V73" s="89" t="e">
        <f ca="true">+IF(AND(ISNUMBER(OFFSET('Sanitation Data'!$D$4,0,10*ROW('Sanitation Data'!D67))),'Data Summary'!CK73="Yes"),100-OFFSET('Sanitation Data'!$D$4,0,10*ROW('Sanitation Data'!D67)),NA())</f>
        <v>#N/A</v>
      </c>
      <c r="W73" s="89" t="e">
        <f ca="true">+IF(AND(ISNUMBER(OFFSET('Sanitation Data'!$D$6,0,10*ROW('Sanitation Data'!D67))),'Data Summary'!CL73="Yes"),OFFSET('Sanitation Data'!$D$6,0,10*ROW('Sanitation Data'!D67)),NA())</f>
        <v>#N/A</v>
      </c>
      <c r="X73" s="89" t="e">
        <f ca="true">+IF(AND(ISNUMBER(OFFSET('Sanitation Data'!$D$10,0,10*ROW('Sanitation Data'!D67))),'Data Summary'!CM73="Yes"),OFFSET('Sanitation Data'!$D$10,0,10*ROW('Sanitation Data'!D67)),NA())</f>
        <v>#N/A</v>
      </c>
      <c r="Y73" s="89" t="e">
        <f ca="true">+IF(AND(ISNUMBER(OFFSET('Sanitation Data'!$D$11,0,10*ROW('Sanitation Data'!D67))),'Data Summary'!CN73="Yes"),OFFSET('Sanitation Data'!$D$11,0,10*ROW('Sanitation Data'!D67)),NA())</f>
        <v>#N/A</v>
      </c>
      <c r="Z73" s="89" t="e">
        <f ca="true">+IF(AND(ISNUMBER(OFFSET('Sanitation Data'!$D$12,0,10*ROW('Sanitation Data'!D67))),'Data Summary'!CO73="Yes"),OFFSET('Sanitation Data'!$D$12,0,10*ROW('Sanitation Data'!D67)),NA())</f>
        <v>#N/A</v>
      </c>
      <c r="AA73" s="89" t="e">
        <f ca="true">+IF(AND(ISNUMBER(OFFSET('Sanitation Data'!$E$4,0,10*ROW('Sanitation Data'!E67))),'Data Summary'!CP73="Yes"),100-OFFSET('Sanitation Data'!$E$4,0,10*ROW('Sanitation Data'!E67)),NA())</f>
        <v>#N/A</v>
      </c>
      <c r="AB73" s="89" t="e">
        <f ca="true">+IF(AND(ISNUMBER(OFFSET('Sanitation Data'!$E$6,0,10*ROW('Sanitation Data'!E67))),'Data Summary'!CQ73="Yes"),OFFSET('Sanitation Data'!$E$6,0,10*ROW('Sanitation Data'!E67)),NA())</f>
        <v>#N/A</v>
      </c>
      <c r="AC73" s="89" t="e">
        <f ca="true">+IF(AND(ISNUMBER(OFFSET('Sanitation Data'!$E$10,0,10*ROW('Sanitation Data'!E67))),'Data Summary'!CR73="Yes"),OFFSET('Sanitation Data'!$E$10,0,10*ROW('Sanitation Data'!E67)),NA())</f>
        <v>#N/A</v>
      </c>
      <c r="AD73" s="89" t="e">
        <f ca="true">+IF(AND(ISNUMBER(OFFSET('Sanitation Data'!$E$11,0,10*ROW('Sanitation Data'!E67))),'Data Summary'!CS73="Yes"),OFFSET('Sanitation Data'!$E$11,0,10*ROW('Sanitation Data'!E67)),NA())</f>
        <v>#N/A</v>
      </c>
      <c r="AE73" s="89" t="e">
        <f ca="true">+IF(AND(ISNUMBER(OFFSET('Sanitation Data'!$E$12,0,10*ROW('Sanitation Data'!E67))),'Data Summary'!CT73="Yes"),OFFSET('Sanitation Data'!$E$12,0,10*ROW('Sanitation Data'!E67)),NA())</f>
        <v>#N/A</v>
      </c>
      <c r="AF73" s="89" t="e">
        <f ca="true">+IF(AND(ISNUMBER(OFFSET('Sanitation Data'!$F$4,0,10*ROW('Sanitation Data'!F67))),'Data Summary'!CU73="Yes"),100-OFFSET('Sanitation Data'!$F$4,0,10*ROW('Sanitation Data'!F67)),NA())</f>
        <v>#N/A</v>
      </c>
      <c r="AG73" s="89" t="e">
        <f ca="true">+IF(AND(ISNUMBER(OFFSET('Sanitation Data'!$F$6,0,10*ROW('Sanitation Data'!F67))),'Data Summary'!CV73="Yes"),OFFSET('Sanitation Data'!$F$6,0,10*ROW('Sanitation Data'!F67)),NA())</f>
        <v>#N/A</v>
      </c>
      <c r="AH73" s="89" t="e">
        <f ca="true">+IF(AND(ISNUMBER(OFFSET('Sanitation Data'!$F$10,0,10*ROW('Sanitation Data'!F67))),'Data Summary'!CW73="Yes"),OFFSET('Sanitation Data'!$F$10,0,10*ROW('Sanitation Data'!F67)),NA())</f>
        <v>#N/A</v>
      </c>
      <c r="AI73" s="89" t="e">
        <f ca="true">+IF(AND(ISNUMBER(OFFSET('Sanitation Data'!$F$11,0,10*ROW('Sanitation Data'!F67))),'Data Summary'!CX73="Yes"),OFFSET('Sanitation Data'!$F$11,0,10*ROW('Sanitation Data'!F67)),NA())</f>
        <v>#N/A</v>
      </c>
      <c r="AJ73" s="89" t="e">
        <f ca="true">+IF(AND(ISNUMBER(OFFSET('Sanitation Data'!$F$12,0,10*ROW('Sanitation Data'!F67))),'Data Summary'!CY73="Yes"),OFFSET('Sanitation Data'!$F$12,0,10*ROW('Sanitation Data'!F67)),NA())</f>
        <v>#N/A</v>
      </c>
      <c r="AK73" s="89" t="e">
        <f ca="true">+IF(AND(ISNUMBER(OFFSET('Sanitation Data'!$G$4,0,10*ROW('Sanitation Data'!G67))),'Data Summary'!CZ73="Yes"),100-OFFSET('Sanitation Data'!$G$4,0,10*ROW('Sanitation Data'!G67)),NA())</f>
        <v>#N/A</v>
      </c>
      <c r="AL73" s="89" t="e">
        <f ca="true">+IF(AND(ISNUMBER(OFFSET('Sanitation Data'!$G$6,0,10*ROW('Sanitation Data'!G67))),'Data Summary'!DA73="Yes"),OFFSET('Sanitation Data'!$G$6,0,10*ROW('Sanitation Data'!G67)),NA())</f>
        <v>#N/A</v>
      </c>
      <c r="AM73" s="89" t="e">
        <f ca="true">+IF(AND(ISNUMBER(OFFSET('Sanitation Data'!$G$10,0,10*ROW('Sanitation Data'!G67))),'Data Summary'!DB73="Yes"),OFFSET('Sanitation Data'!$G$10,0,10*ROW('Sanitation Data'!G67)),NA())</f>
        <v>#N/A</v>
      </c>
      <c r="AN73" s="89" t="e">
        <f ca="true">+IF(AND(ISNUMBER(OFFSET('Sanitation Data'!$G$11,0,10*ROW('Sanitation Data'!G67))),'Data Summary'!DC73="Yes"),OFFSET('Sanitation Data'!$G$11,0,10*ROW('Sanitation Data'!G67)),NA())</f>
        <v>#N/A</v>
      </c>
      <c r="AO73" s="89" t="e">
        <f ca="true">+IF(AND(ISNUMBER(OFFSET('Sanitation Data'!$G$12,0,10*ROW('Sanitation Data'!G67))),'Data Summary'!DD73="Yes"),OFFSET('Sanitation Data'!$G$12,0,10*ROW('Sanitation Data'!G67)),NA())</f>
        <v>#N/A</v>
      </c>
      <c r="AP73" s="89" t="e">
        <f ca="true">+IF(AND(ISNUMBER(OFFSET('Sanitation Data'!$H$4,0,10*ROW('Sanitation Data'!H67))),'Data Summary'!DE73="Yes"),100-OFFSET('Sanitation Data'!$H$4,0,10*ROW('Sanitation Data'!H67)),NA())</f>
        <v>#N/A</v>
      </c>
      <c r="AQ73" s="89" t="e">
        <f ca="true">+IF(AND(ISNUMBER(OFFSET('Sanitation Data'!$H$6,0,10*ROW('Sanitation Data'!H67))),'Data Summary'!DF73="Yes"),OFFSET('Sanitation Data'!$H$6,0,10*ROW('Sanitation Data'!H67)),NA())</f>
        <v>#N/A</v>
      </c>
      <c r="AR73" s="89" t="e">
        <f ca="true">+IF(AND(ISNUMBER(OFFSET('Sanitation Data'!$H$10,0,10*ROW('Sanitation Data'!H67))),'Data Summary'!DG73="Yes"),OFFSET('Sanitation Data'!$H$10,0,10*ROW('Sanitation Data'!H67)),NA())</f>
        <v>#N/A</v>
      </c>
      <c r="AS73" s="89" t="e">
        <f ca="true">+IF(AND(ISNUMBER(OFFSET('Sanitation Data'!$H$11,0,10*ROW('Sanitation Data'!H67))),'Data Summary'!DH73="Yes"),OFFSET('Sanitation Data'!$H$11,0,10*ROW('Sanitation Data'!H67)),NA())</f>
        <v>#N/A</v>
      </c>
      <c r="AT73" s="89" t="e">
        <f ca="true">+IF(AND(ISNUMBER(OFFSET('Sanitation Data'!$H$12,0,10*ROW('Sanitation Data'!H67))),'Data Summary'!DI73="Yes"),OFFSET('Sanitation Data'!$H$12,0,10*ROW('Sanitation Data'!H67)),NA())</f>
        <v>#N/A</v>
      </c>
      <c r="AU73" s="89" t="e">
        <f ca="true">+IF(AND(ISNUMBER(OFFSET('Sanitation Data'!$I$4,0,10*ROW('Sanitation Data'!I67))),'Data Summary'!DJ73="Yes"),100-OFFSET('Sanitation Data'!$I$4,0,10*ROW('Sanitation Data'!I67)),NA())</f>
        <v>#N/A</v>
      </c>
      <c r="AV73" s="89" t="e">
        <f ca="true">+IF(AND(ISNUMBER(OFFSET('Sanitation Data'!$I$6,0,10*ROW('Sanitation Data'!I67))),'Data Summary'!DK73="Yes"),OFFSET('Sanitation Data'!$I$6,0,10*ROW('Sanitation Data'!I67)),NA())</f>
        <v>#N/A</v>
      </c>
      <c r="AW73" s="89" t="e">
        <f ca="true">+IF(AND(ISNUMBER(OFFSET('Sanitation Data'!$I$10,0,10*ROW('Sanitation Data'!I67))),'Data Summary'!DL73="Yes"),OFFSET('Sanitation Data'!$I$10,0,10*ROW('Sanitation Data'!I67)),NA())</f>
        <v>#N/A</v>
      </c>
      <c r="AX73" s="89" t="e">
        <f ca="true">+IF(AND(ISNUMBER(OFFSET('Sanitation Data'!$I$11,0,10*ROW('Sanitation Data'!I67))),'Data Summary'!DM73="Yes"),OFFSET('Sanitation Data'!$I$11,0,10*ROW('Sanitation Data'!I67)),NA())</f>
        <v>#N/A</v>
      </c>
      <c r="AY73" s="89" t="e">
        <f ca="true">+IF(AND(ISNUMBER(OFFSET('Sanitation Data'!$I$12,0,10*ROW('Sanitation Data'!I67))),'Data Summary'!DN73="Yes"),OFFSET('Sanitation Data'!$I$12,0,10*ROW('Sanitation Data'!I67)),NA())</f>
        <v>#N/A</v>
      </c>
      <c r="AZ73" s="90" t="e">
        <f ca="true">+IF(AND(ISNUMBER(OFFSET('Hygiene Data'!$D$5,0,10*ROW('Hygiene Data'!D67))),'Data Summary'!DO73="Yes"),OFFSET('Hygiene Data'!$D$5,0,10*ROW('Hygiene Data'!D67)),NA())</f>
        <v>#N/A</v>
      </c>
      <c r="BA73" s="90" t="e">
        <f ca="true">+IF(AND(ISNUMBER(OFFSET('Hygiene Data'!$D$7,0,10*ROW('Hygiene Data'!D67))),'Data Summary'!DP73="Yes"),OFFSET('Hygiene Data'!$D$7,0,10*ROW('Hygiene Data'!D67)),NA())</f>
        <v>#N/A</v>
      </c>
      <c r="BB73" s="90" t="e">
        <f ca="true">+IF(AND(ISNUMBER(OFFSET('Hygiene Data'!$D$9,0,10*ROW('Hygiene Data'!D67))),'Data Summary'!DQ73="Yes"),OFFSET('Hygiene Data'!$D$9,0,10*ROW('Hygiene Data'!D67)),NA())</f>
        <v>#N/A</v>
      </c>
      <c r="BC73" s="90" t="e">
        <f ca="true">+IF(AND(ISNUMBER(OFFSET('Hygiene Data'!$E$5,0,10*ROW('Hygiene Data'!E67))),'Data Summary'!DR73="Yes"),OFFSET('Hygiene Data'!$E$5,0,10*ROW('Hygiene Data'!E67)),NA())</f>
        <v>#N/A</v>
      </c>
      <c r="BD73" s="90" t="e">
        <f ca="true">+IF(AND(ISNUMBER(OFFSET('Hygiene Data'!$E$7,0,10*ROW('Hygiene Data'!E67))),'Data Summary'!DS73="Yes"),OFFSET('Hygiene Data'!$E$7,0,10*ROW('Hygiene Data'!E67)),NA())</f>
        <v>#N/A</v>
      </c>
      <c r="BE73" s="90" t="e">
        <f ca="true">+IF(AND(ISNUMBER(OFFSET('Hygiene Data'!$E$9,0,10*ROW('Hygiene Data'!E67))),'Data Summary'!DT73="Yes"),OFFSET('Hygiene Data'!$E$9,0,10*ROW('Hygiene Data'!E67)),NA())</f>
        <v>#N/A</v>
      </c>
      <c r="BF73" s="90" t="e">
        <f ca="true">+IF(AND(ISNUMBER(OFFSET('Hygiene Data'!$F$5,0,10*ROW('Hygiene Data'!F67))),'Data Summary'!DU73="Yes"),OFFSET('Hygiene Data'!$F$5,0,10*ROW('Hygiene Data'!F67)),NA())</f>
        <v>#N/A</v>
      </c>
      <c r="BG73" s="90" t="e">
        <f ca="true">+IF(AND(ISNUMBER(OFFSET('Hygiene Data'!$F$7,0,10*ROW('Hygiene Data'!F67))),'Data Summary'!DV73="Yes"),OFFSET('Hygiene Data'!$F$7,0,10*ROW('Hygiene Data'!F67)),NA())</f>
        <v>#N/A</v>
      </c>
      <c r="BH73" s="90" t="e">
        <f ca="true">+IF(AND(ISNUMBER(OFFSET('Hygiene Data'!$F$9,0,10*ROW('Hygiene Data'!F67))),'Data Summary'!DW73="Yes"),OFFSET('Hygiene Data'!$F$9,0,10*ROW('Hygiene Data'!F67)),NA())</f>
        <v>#N/A</v>
      </c>
      <c r="BI73" s="90" t="e">
        <f ca="true">+IF(AND(ISNUMBER(OFFSET('Hygiene Data'!$G$5,0,10*ROW('Hygiene Data'!G67))),'Data Summary'!DX73="Yes"),OFFSET('Hygiene Data'!$G$5,0,10*ROW('Hygiene Data'!G67)),NA())</f>
        <v>#N/A</v>
      </c>
      <c r="BJ73" s="90" t="e">
        <f ca="true">+IF(AND(ISNUMBER(OFFSET('Hygiene Data'!$G$7,0,10*ROW('Hygiene Data'!G67))),'Data Summary'!DY73="Yes"),OFFSET('Hygiene Data'!$G$7,0,10*ROW('Hygiene Data'!G67)),NA())</f>
        <v>#N/A</v>
      </c>
      <c r="BK73" s="90" t="e">
        <f ca="true">+IF(AND(ISNUMBER(OFFSET('Hygiene Data'!$G$9,0,10*ROW('Hygiene Data'!G67))),'Data Summary'!DZ73="Yes"),OFFSET('Hygiene Data'!$G$9,0,10*ROW('Hygiene Data'!G67)),NA())</f>
        <v>#N/A</v>
      </c>
      <c r="BL73" s="90" t="e">
        <f ca="true">+IF(AND(ISNUMBER(OFFSET('Hygiene Data'!$H$5,0,10*ROW('Hygiene Data'!H67))),'Data Summary'!EA73="Yes"),OFFSET('Hygiene Data'!$H$5,0,10*ROW('Hygiene Data'!H67)),NA())</f>
        <v>#N/A</v>
      </c>
      <c r="BM73" s="90" t="e">
        <f ca="true">+IF(AND(ISNUMBER(OFFSET('Hygiene Data'!$H$7,0,10*ROW('Hygiene Data'!H67))),'Data Summary'!EB73="Yes"),OFFSET('Hygiene Data'!$H$7,0,10*ROW('Hygiene Data'!H67)),NA())</f>
        <v>#N/A</v>
      </c>
      <c r="BN73" s="90" t="e">
        <f ca="true">+IF(AND(ISNUMBER(OFFSET('Hygiene Data'!$H$9,0,10*ROW('Hygiene Data'!H67))),'Data Summary'!EC73="Yes"),OFFSET('Hygiene Data'!$H$9,0,10*ROW('Hygiene Data'!H67)),NA())</f>
        <v>#N/A</v>
      </c>
      <c r="BO73" s="90" t="e">
        <f ca="true">+IF(AND(ISNUMBER(OFFSET('Hygiene Data'!$I$5,0,10*ROW('Hygiene Data'!I67))),'Data Summary'!ED73="Yes"),OFFSET('Hygiene Data'!$I$5,0,10*ROW('Hygiene Data'!I67)),NA())</f>
        <v>#N/A</v>
      </c>
      <c r="BP73" s="90" t="e">
        <f ca="true">+IF(AND(ISNUMBER(OFFSET('Hygiene Data'!$I$7,0,10*ROW('Hygiene Data'!I67))),'Data Summary'!EE73="Yes"),OFFSET('Hygiene Data'!$I$7,0,10*ROW('Hygiene Data'!I67)),NA())</f>
        <v>#N/A</v>
      </c>
      <c r="BQ73" s="90" t="e">
        <f ca="true">+IF(AND(ISNUMBER(OFFSET('Hygiene Data'!$I$9,0,10*ROW('Hygiene Data'!I67))),'Data Summary'!EF73="Yes"),OFFSET('Hygiene Data'!$I$9,0,10*ROW('Hygiene Data'!I67)),NA())</f>
        <v>#N/A</v>
      </c>
    </row>
    <row xmlns:x14ac="http://schemas.microsoft.com/office/spreadsheetml/2009/9/ac" r="74" x14ac:dyDescent="0.2">
      <c r="A74" s="324" t="e">
        <f ca="true">+RIGHT('Data Summary'!A74,LEN('Data Summary'!A74)-9)</f>
        <v>#VALUE!</v>
      </c>
      <c r="B74" s="32" t="str">
        <f ca="true">+IF(ISTEXT('Data Summary'!B74),'Data Summary'!B74,"")</f>
        <v/>
      </c>
      <c r="C74" s="323" t="e">
        <f ca="true">+VALUE('Data Summary'!C74)</f>
        <v>#VALUE!</v>
      </c>
      <c r="D74" s="88" t="e">
        <f ca="true">+IF(AND(ISNUMBER(OFFSET('Water Data'!$D$4,0,10*ROW('Water Data'!D68))),'Data Summary'!BS74="Yes"),100-OFFSET('Water Data'!$D$4,0,10*ROW('Water Data'!D68)),NA())</f>
        <v>#N/A</v>
      </c>
      <c r="E74" s="88" t="e">
        <f ca="true">+IF(AND(ISNUMBER(OFFSET('Water Data'!$D$6,0,10*ROW('Water Data'!D68))),'Data Summary'!BT74="Yes"),OFFSET('Water Data'!$D$6,0,10*ROW('Water Data'!D68)),NA())</f>
        <v>#N/A</v>
      </c>
      <c r="F74" s="88" t="e">
        <f ca="true">+IF(AND(ISNUMBER(OFFSET('Water Data'!$D$9,0,10*ROW('Water Data'!D68))),'Data Summary'!BU74="Yes"),OFFSET('Water Data'!$D$9,0,10*ROW('Water Data'!D68)),NA())</f>
        <v>#N/A</v>
      </c>
      <c r="G74" s="88" t="e">
        <f ca="true">+IF(AND(ISNUMBER(OFFSET('Water Data'!$E$4,0,10*ROW('Water Data'!E68))),'Data Summary'!BV74="Yes"),100-OFFSET('Water Data'!$E$4,0,10*ROW('Water Data'!E68)),NA())</f>
        <v>#N/A</v>
      </c>
      <c r="H74" s="88" t="e">
        <f ca="true">+IF(AND(ISNUMBER(OFFSET('Water Data'!$E$6,0,10*ROW('Water Data'!E68))),'Data Summary'!BW74="Yes"),OFFSET('Water Data'!$E$6,0,10*ROW('Water Data'!E68)),NA())</f>
        <v>#N/A</v>
      </c>
      <c r="I74" s="88" t="e">
        <f ca="true">+IF(AND(ISNUMBER(OFFSET('Water Data'!$E$9,0,10*ROW('Water Data'!E68))),'Data Summary'!BX74="Yes"),OFFSET('Water Data'!$E$9,0,10*ROW('Water Data'!E68)),NA())</f>
        <v>#N/A</v>
      </c>
      <c r="J74" s="88" t="e">
        <f ca="true">+IF(AND(ISNUMBER(OFFSET('Water Data'!$F$4,0,10*ROW('Water Data'!F68))),'Data Summary'!BY74="Yes"),100-OFFSET('Water Data'!$F$4,0,10*ROW('Water Data'!F68)),NA())</f>
        <v>#N/A</v>
      </c>
      <c r="K74" s="88" t="e">
        <f ca="true">+IF(AND(ISNUMBER(OFFSET('Water Data'!$F$6,0,10*ROW('Water Data'!F68))),'Data Summary'!BZ74="Yes"),OFFSET('Water Data'!$F$6,0,10*ROW('Water Data'!F68)),NA())</f>
        <v>#N/A</v>
      </c>
      <c r="L74" s="88" t="e">
        <f ca="true">+IF(AND(ISNUMBER(OFFSET('Water Data'!$F$9,0,10*ROW('Water Data'!F68))),'Data Summary'!CA74="Yes"),OFFSET('Water Data'!$F$9,0,10*ROW('Water Data'!F68)),NA())</f>
        <v>#N/A</v>
      </c>
      <c r="M74" s="88" t="e">
        <f ca="true">+IF(AND(ISNUMBER(OFFSET('Water Data'!$G$4,0,10*ROW('Water Data'!G68))),'Data Summary'!CB74="Yes"),100-OFFSET('Water Data'!$G$4,0,10*ROW('Water Data'!G68)),NA())</f>
        <v>#N/A</v>
      </c>
      <c r="N74" s="88" t="e">
        <f ca="true">+IF(AND(ISNUMBER(OFFSET('Water Data'!$G$6,0,10*ROW('Water Data'!G68))),'Data Summary'!CC74="Yes"),OFFSET('Water Data'!$G$6,0,10*ROW('Water Data'!G68)),NA())</f>
        <v>#N/A</v>
      </c>
      <c r="O74" s="88" t="e">
        <f ca="true">+IF(AND(ISNUMBER(OFFSET('Water Data'!$G$9,0,10*ROW('Water Data'!G68))),'Data Summary'!CD74="Yes"),OFFSET('Water Data'!$G$9,0,10*ROW('Water Data'!G68)),NA())</f>
        <v>#N/A</v>
      </c>
      <c r="P74" s="88" t="e">
        <f ca="true">+IF(AND(ISNUMBER(OFFSET('Water Data'!$H$4,0,10*ROW('Water Data'!H68))),'Data Summary'!CE74="Yes"),100-OFFSET('Water Data'!$H$4,0,10*ROW('Water Data'!H68)),NA())</f>
        <v>#N/A</v>
      </c>
      <c r="Q74" s="88" t="e">
        <f ca="true">+IF(AND(ISNUMBER(OFFSET('Water Data'!$H$6,0,10*ROW('Water Data'!H68))),'Data Summary'!CF74="Yes"),OFFSET('Water Data'!$H$6,0,10*ROW('Water Data'!H68)),NA())</f>
        <v>#N/A</v>
      </c>
      <c r="R74" s="88" t="e">
        <f ca="true">+IF(AND(ISNUMBER(OFFSET('Water Data'!$H$9,0,10*ROW('Water Data'!H68))),'Data Summary'!CG74="Yes"),OFFSET('Water Data'!$H$9,0,10*ROW('Water Data'!H68)),NA())</f>
        <v>#N/A</v>
      </c>
      <c r="S74" s="88" t="e">
        <f ca="true">+IF(AND(ISNUMBER(OFFSET('Water Data'!$I$4,0,10*ROW('Water Data'!I68))),'Data Summary'!CH74="Yes"),100-OFFSET('Water Data'!$I$4,0,10*ROW('Water Data'!I68)),NA())</f>
        <v>#N/A</v>
      </c>
      <c r="T74" s="88" t="e">
        <f ca="true">+IF(AND(ISNUMBER(OFFSET('Water Data'!$I$6,0,10*ROW('Water Data'!I68))),'Data Summary'!CI74="Yes"),OFFSET('Water Data'!$I$6,0,10*ROW('Water Data'!I68)),NA())</f>
        <v>#N/A</v>
      </c>
      <c r="U74" s="88" t="e">
        <f ca="true">+IF(AND(ISNUMBER(OFFSET('Water Data'!$I$9,0,10*ROW('Water Data'!I68))),'Data Summary'!CJ74="Yes"),OFFSET('Water Data'!$I$9,0,10*ROW('Water Data'!I68)),NA())</f>
        <v>#N/A</v>
      </c>
      <c r="V74" s="89" t="e">
        <f ca="true">+IF(AND(ISNUMBER(OFFSET('Sanitation Data'!$D$4,0,10*ROW('Sanitation Data'!D68))),'Data Summary'!CK74="Yes"),100-OFFSET('Sanitation Data'!$D$4,0,10*ROW('Sanitation Data'!D68)),NA())</f>
        <v>#N/A</v>
      </c>
      <c r="W74" s="89" t="e">
        <f ca="true">+IF(AND(ISNUMBER(OFFSET('Sanitation Data'!$D$6,0,10*ROW('Sanitation Data'!D68))),'Data Summary'!CL74="Yes"),OFFSET('Sanitation Data'!$D$6,0,10*ROW('Sanitation Data'!D68)),NA())</f>
        <v>#N/A</v>
      </c>
      <c r="X74" s="89" t="e">
        <f ca="true">+IF(AND(ISNUMBER(OFFSET('Sanitation Data'!$D$10,0,10*ROW('Sanitation Data'!D68))),'Data Summary'!CM74="Yes"),OFFSET('Sanitation Data'!$D$10,0,10*ROW('Sanitation Data'!D68)),NA())</f>
        <v>#N/A</v>
      </c>
      <c r="Y74" s="89" t="e">
        <f ca="true">+IF(AND(ISNUMBER(OFFSET('Sanitation Data'!$D$11,0,10*ROW('Sanitation Data'!D68))),'Data Summary'!CN74="Yes"),OFFSET('Sanitation Data'!$D$11,0,10*ROW('Sanitation Data'!D68)),NA())</f>
        <v>#N/A</v>
      </c>
      <c r="Z74" s="89" t="e">
        <f ca="true">+IF(AND(ISNUMBER(OFFSET('Sanitation Data'!$D$12,0,10*ROW('Sanitation Data'!D68))),'Data Summary'!CO74="Yes"),OFFSET('Sanitation Data'!$D$12,0,10*ROW('Sanitation Data'!D68)),NA())</f>
        <v>#N/A</v>
      </c>
      <c r="AA74" s="89" t="e">
        <f ca="true">+IF(AND(ISNUMBER(OFFSET('Sanitation Data'!$E$4,0,10*ROW('Sanitation Data'!E68))),'Data Summary'!CP74="Yes"),100-OFFSET('Sanitation Data'!$E$4,0,10*ROW('Sanitation Data'!E68)),NA())</f>
        <v>#N/A</v>
      </c>
      <c r="AB74" s="89" t="e">
        <f ca="true">+IF(AND(ISNUMBER(OFFSET('Sanitation Data'!$E$6,0,10*ROW('Sanitation Data'!E68))),'Data Summary'!CQ74="Yes"),OFFSET('Sanitation Data'!$E$6,0,10*ROW('Sanitation Data'!E68)),NA())</f>
        <v>#N/A</v>
      </c>
      <c r="AC74" s="89" t="e">
        <f ca="true">+IF(AND(ISNUMBER(OFFSET('Sanitation Data'!$E$10,0,10*ROW('Sanitation Data'!E68))),'Data Summary'!CR74="Yes"),OFFSET('Sanitation Data'!$E$10,0,10*ROW('Sanitation Data'!E68)),NA())</f>
        <v>#N/A</v>
      </c>
      <c r="AD74" s="89" t="e">
        <f ca="true">+IF(AND(ISNUMBER(OFFSET('Sanitation Data'!$E$11,0,10*ROW('Sanitation Data'!E68))),'Data Summary'!CS74="Yes"),OFFSET('Sanitation Data'!$E$11,0,10*ROW('Sanitation Data'!E68)),NA())</f>
        <v>#N/A</v>
      </c>
      <c r="AE74" s="89" t="e">
        <f ca="true">+IF(AND(ISNUMBER(OFFSET('Sanitation Data'!$E$12,0,10*ROW('Sanitation Data'!E68))),'Data Summary'!CT74="Yes"),OFFSET('Sanitation Data'!$E$12,0,10*ROW('Sanitation Data'!E68)),NA())</f>
        <v>#N/A</v>
      </c>
      <c r="AF74" s="89" t="e">
        <f ca="true">+IF(AND(ISNUMBER(OFFSET('Sanitation Data'!$F$4,0,10*ROW('Sanitation Data'!F68))),'Data Summary'!CU74="Yes"),100-OFFSET('Sanitation Data'!$F$4,0,10*ROW('Sanitation Data'!F68)),NA())</f>
        <v>#N/A</v>
      </c>
      <c r="AG74" s="89" t="e">
        <f ca="true">+IF(AND(ISNUMBER(OFFSET('Sanitation Data'!$F$6,0,10*ROW('Sanitation Data'!F68))),'Data Summary'!CV74="Yes"),OFFSET('Sanitation Data'!$F$6,0,10*ROW('Sanitation Data'!F68)),NA())</f>
        <v>#N/A</v>
      </c>
      <c r="AH74" s="89" t="e">
        <f ca="true">+IF(AND(ISNUMBER(OFFSET('Sanitation Data'!$F$10,0,10*ROW('Sanitation Data'!F68))),'Data Summary'!CW74="Yes"),OFFSET('Sanitation Data'!$F$10,0,10*ROW('Sanitation Data'!F68)),NA())</f>
        <v>#N/A</v>
      </c>
      <c r="AI74" s="89" t="e">
        <f ca="true">+IF(AND(ISNUMBER(OFFSET('Sanitation Data'!$F$11,0,10*ROW('Sanitation Data'!F68))),'Data Summary'!CX74="Yes"),OFFSET('Sanitation Data'!$F$11,0,10*ROW('Sanitation Data'!F68)),NA())</f>
        <v>#N/A</v>
      </c>
      <c r="AJ74" s="89" t="e">
        <f ca="true">+IF(AND(ISNUMBER(OFFSET('Sanitation Data'!$F$12,0,10*ROW('Sanitation Data'!F68))),'Data Summary'!CY74="Yes"),OFFSET('Sanitation Data'!$F$12,0,10*ROW('Sanitation Data'!F68)),NA())</f>
        <v>#N/A</v>
      </c>
      <c r="AK74" s="89" t="e">
        <f ca="true">+IF(AND(ISNUMBER(OFFSET('Sanitation Data'!$G$4,0,10*ROW('Sanitation Data'!G68))),'Data Summary'!CZ74="Yes"),100-OFFSET('Sanitation Data'!$G$4,0,10*ROW('Sanitation Data'!G68)),NA())</f>
        <v>#N/A</v>
      </c>
      <c r="AL74" s="89" t="e">
        <f ca="true">+IF(AND(ISNUMBER(OFFSET('Sanitation Data'!$G$6,0,10*ROW('Sanitation Data'!G68))),'Data Summary'!DA74="Yes"),OFFSET('Sanitation Data'!$G$6,0,10*ROW('Sanitation Data'!G68)),NA())</f>
        <v>#N/A</v>
      </c>
      <c r="AM74" s="89" t="e">
        <f ca="true">+IF(AND(ISNUMBER(OFFSET('Sanitation Data'!$G$10,0,10*ROW('Sanitation Data'!G68))),'Data Summary'!DB74="Yes"),OFFSET('Sanitation Data'!$G$10,0,10*ROW('Sanitation Data'!G68)),NA())</f>
        <v>#N/A</v>
      </c>
      <c r="AN74" s="89" t="e">
        <f ca="true">+IF(AND(ISNUMBER(OFFSET('Sanitation Data'!$G$11,0,10*ROW('Sanitation Data'!G68))),'Data Summary'!DC74="Yes"),OFFSET('Sanitation Data'!$G$11,0,10*ROW('Sanitation Data'!G68)),NA())</f>
        <v>#N/A</v>
      </c>
      <c r="AO74" s="89" t="e">
        <f ca="true">+IF(AND(ISNUMBER(OFFSET('Sanitation Data'!$G$12,0,10*ROW('Sanitation Data'!G68))),'Data Summary'!DD74="Yes"),OFFSET('Sanitation Data'!$G$12,0,10*ROW('Sanitation Data'!G68)),NA())</f>
        <v>#N/A</v>
      </c>
      <c r="AP74" s="89" t="e">
        <f ca="true">+IF(AND(ISNUMBER(OFFSET('Sanitation Data'!$H$4,0,10*ROW('Sanitation Data'!H68))),'Data Summary'!DE74="Yes"),100-OFFSET('Sanitation Data'!$H$4,0,10*ROW('Sanitation Data'!H68)),NA())</f>
        <v>#N/A</v>
      </c>
      <c r="AQ74" s="89" t="e">
        <f ca="true">+IF(AND(ISNUMBER(OFFSET('Sanitation Data'!$H$6,0,10*ROW('Sanitation Data'!H68))),'Data Summary'!DF74="Yes"),OFFSET('Sanitation Data'!$H$6,0,10*ROW('Sanitation Data'!H68)),NA())</f>
        <v>#N/A</v>
      </c>
      <c r="AR74" s="89" t="e">
        <f ca="true">+IF(AND(ISNUMBER(OFFSET('Sanitation Data'!$H$10,0,10*ROW('Sanitation Data'!H68))),'Data Summary'!DG74="Yes"),OFFSET('Sanitation Data'!$H$10,0,10*ROW('Sanitation Data'!H68)),NA())</f>
        <v>#N/A</v>
      </c>
      <c r="AS74" s="89" t="e">
        <f ca="true">+IF(AND(ISNUMBER(OFFSET('Sanitation Data'!$H$11,0,10*ROW('Sanitation Data'!H68))),'Data Summary'!DH74="Yes"),OFFSET('Sanitation Data'!$H$11,0,10*ROW('Sanitation Data'!H68)),NA())</f>
        <v>#N/A</v>
      </c>
      <c r="AT74" s="89" t="e">
        <f ca="true">+IF(AND(ISNUMBER(OFFSET('Sanitation Data'!$H$12,0,10*ROW('Sanitation Data'!H68))),'Data Summary'!DI74="Yes"),OFFSET('Sanitation Data'!$H$12,0,10*ROW('Sanitation Data'!H68)),NA())</f>
        <v>#N/A</v>
      </c>
      <c r="AU74" s="89" t="e">
        <f ca="true">+IF(AND(ISNUMBER(OFFSET('Sanitation Data'!$I$4,0,10*ROW('Sanitation Data'!I68))),'Data Summary'!DJ74="Yes"),100-OFFSET('Sanitation Data'!$I$4,0,10*ROW('Sanitation Data'!I68)),NA())</f>
        <v>#N/A</v>
      </c>
      <c r="AV74" s="89" t="e">
        <f ca="true">+IF(AND(ISNUMBER(OFFSET('Sanitation Data'!$I$6,0,10*ROW('Sanitation Data'!I68))),'Data Summary'!DK74="Yes"),OFFSET('Sanitation Data'!$I$6,0,10*ROW('Sanitation Data'!I68)),NA())</f>
        <v>#N/A</v>
      </c>
      <c r="AW74" s="89" t="e">
        <f ca="true">+IF(AND(ISNUMBER(OFFSET('Sanitation Data'!$I$10,0,10*ROW('Sanitation Data'!I68))),'Data Summary'!DL74="Yes"),OFFSET('Sanitation Data'!$I$10,0,10*ROW('Sanitation Data'!I68)),NA())</f>
        <v>#N/A</v>
      </c>
      <c r="AX74" s="89" t="e">
        <f ca="true">+IF(AND(ISNUMBER(OFFSET('Sanitation Data'!$I$11,0,10*ROW('Sanitation Data'!I68))),'Data Summary'!DM74="Yes"),OFFSET('Sanitation Data'!$I$11,0,10*ROW('Sanitation Data'!I68)),NA())</f>
        <v>#N/A</v>
      </c>
      <c r="AY74" s="89" t="e">
        <f ca="true">+IF(AND(ISNUMBER(OFFSET('Sanitation Data'!$I$12,0,10*ROW('Sanitation Data'!I68))),'Data Summary'!DN74="Yes"),OFFSET('Sanitation Data'!$I$12,0,10*ROW('Sanitation Data'!I68)),NA())</f>
        <v>#N/A</v>
      </c>
      <c r="AZ74" s="90" t="e">
        <f ca="true">+IF(AND(ISNUMBER(OFFSET('Hygiene Data'!$D$5,0,10*ROW('Hygiene Data'!D68))),'Data Summary'!DO74="Yes"),OFFSET('Hygiene Data'!$D$5,0,10*ROW('Hygiene Data'!D68)),NA())</f>
        <v>#N/A</v>
      </c>
      <c r="BA74" s="90" t="e">
        <f ca="true">+IF(AND(ISNUMBER(OFFSET('Hygiene Data'!$D$7,0,10*ROW('Hygiene Data'!D68))),'Data Summary'!DP74="Yes"),OFFSET('Hygiene Data'!$D$7,0,10*ROW('Hygiene Data'!D68)),NA())</f>
        <v>#N/A</v>
      </c>
      <c r="BB74" s="90" t="e">
        <f ca="true">+IF(AND(ISNUMBER(OFFSET('Hygiene Data'!$D$9,0,10*ROW('Hygiene Data'!D68))),'Data Summary'!DQ74="Yes"),OFFSET('Hygiene Data'!$D$9,0,10*ROW('Hygiene Data'!D68)),NA())</f>
        <v>#N/A</v>
      </c>
      <c r="BC74" s="90" t="e">
        <f ca="true">+IF(AND(ISNUMBER(OFFSET('Hygiene Data'!$E$5,0,10*ROW('Hygiene Data'!E68))),'Data Summary'!DR74="Yes"),OFFSET('Hygiene Data'!$E$5,0,10*ROW('Hygiene Data'!E68)),NA())</f>
        <v>#N/A</v>
      </c>
      <c r="BD74" s="90" t="e">
        <f ca="true">+IF(AND(ISNUMBER(OFFSET('Hygiene Data'!$E$7,0,10*ROW('Hygiene Data'!E68))),'Data Summary'!DS74="Yes"),OFFSET('Hygiene Data'!$E$7,0,10*ROW('Hygiene Data'!E68)),NA())</f>
        <v>#N/A</v>
      </c>
      <c r="BE74" s="90" t="e">
        <f ca="true">+IF(AND(ISNUMBER(OFFSET('Hygiene Data'!$E$9,0,10*ROW('Hygiene Data'!E68))),'Data Summary'!DT74="Yes"),OFFSET('Hygiene Data'!$E$9,0,10*ROW('Hygiene Data'!E68)),NA())</f>
        <v>#N/A</v>
      </c>
      <c r="BF74" s="90" t="e">
        <f ca="true">+IF(AND(ISNUMBER(OFFSET('Hygiene Data'!$F$5,0,10*ROW('Hygiene Data'!F68))),'Data Summary'!DU74="Yes"),OFFSET('Hygiene Data'!$F$5,0,10*ROW('Hygiene Data'!F68)),NA())</f>
        <v>#N/A</v>
      </c>
      <c r="BG74" s="90" t="e">
        <f ca="true">+IF(AND(ISNUMBER(OFFSET('Hygiene Data'!$F$7,0,10*ROW('Hygiene Data'!F68))),'Data Summary'!DV74="Yes"),OFFSET('Hygiene Data'!$F$7,0,10*ROW('Hygiene Data'!F68)),NA())</f>
        <v>#N/A</v>
      </c>
      <c r="BH74" s="90" t="e">
        <f ca="true">+IF(AND(ISNUMBER(OFFSET('Hygiene Data'!$F$9,0,10*ROW('Hygiene Data'!F68))),'Data Summary'!DW74="Yes"),OFFSET('Hygiene Data'!$F$9,0,10*ROW('Hygiene Data'!F68)),NA())</f>
        <v>#N/A</v>
      </c>
      <c r="BI74" s="90" t="e">
        <f ca="true">+IF(AND(ISNUMBER(OFFSET('Hygiene Data'!$G$5,0,10*ROW('Hygiene Data'!G68))),'Data Summary'!DX74="Yes"),OFFSET('Hygiene Data'!$G$5,0,10*ROW('Hygiene Data'!G68)),NA())</f>
        <v>#N/A</v>
      </c>
      <c r="BJ74" s="90" t="e">
        <f ca="true">+IF(AND(ISNUMBER(OFFSET('Hygiene Data'!$G$7,0,10*ROW('Hygiene Data'!G68))),'Data Summary'!DY74="Yes"),OFFSET('Hygiene Data'!$G$7,0,10*ROW('Hygiene Data'!G68)),NA())</f>
        <v>#N/A</v>
      </c>
      <c r="BK74" s="90" t="e">
        <f ca="true">+IF(AND(ISNUMBER(OFFSET('Hygiene Data'!$G$9,0,10*ROW('Hygiene Data'!G68))),'Data Summary'!DZ74="Yes"),OFFSET('Hygiene Data'!$G$9,0,10*ROW('Hygiene Data'!G68)),NA())</f>
        <v>#N/A</v>
      </c>
      <c r="BL74" s="90" t="e">
        <f ca="true">+IF(AND(ISNUMBER(OFFSET('Hygiene Data'!$H$5,0,10*ROW('Hygiene Data'!H68))),'Data Summary'!EA74="Yes"),OFFSET('Hygiene Data'!$H$5,0,10*ROW('Hygiene Data'!H68)),NA())</f>
        <v>#N/A</v>
      </c>
      <c r="BM74" s="90" t="e">
        <f ca="true">+IF(AND(ISNUMBER(OFFSET('Hygiene Data'!$H$7,0,10*ROW('Hygiene Data'!H68))),'Data Summary'!EB74="Yes"),OFFSET('Hygiene Data'!$H$7,0,10*ROW('Hygiene Data'!H68)),NA())</f>
        <v>#N/A</v>
      </c>
      <c r="BN74" s="90" t="e">
        <f ca="true">+IF(AND(ISNUMBER(OFFSET('Hygiene Data'!$H$9,0,10*ROW('Hygiene Data'!H68))),'Data Summary'!EC74="Yes"),OFFSET('Hygiene Data'!$H$9,0,10*ROW('Hygiene Data'!H68)),NA())</f>
        <v>#N/A</v>
      </c>
      <c r="BO74" s="90" t="e">
        <f ca="true">+IF(AND(ISNUMBER(OFFSET('Hygiene Data'!$I$5,0,10*ROW('Hygiene Data'!I68))),'Data Summary'!ED74="Yes"),OFFSET('Hygiene Data'!$I$5,0,10*ROW('Hygiene Data'!I68)),NA())</f>
        <v>#N/A</v>
      </c>
      <c r="BP74" s="90" t="e">
        <f ca="true">+IF(AND(ISNUMBER(OFFSET('Hygiene Data'!$I$7,0,10*ROW('Hygiene Data'!I68))),'Data Summary'!EE74="Yes"),OFFSET('Hygiene Data'!$I$7,0,10*ROW('Hygiene Data'!I68)),NA())</f>
        <v>#N/A</v>
      </c>
      <c r="BQ74" s="90" t="e">
        <f ca="true">+IF(AND(ISNUMBER(OFFSET('Hygiene Data'!$I$9,0,10*ROW('Hygiene Data'!I68))),'Data Summary'!EF74="Yes"),OFFSET('Hygiene Data'!$I$9,0,10*ROW('Hygiene Data'!I68)),NA())</f>
        <v>#N/A</v>
      </c>
    </row>
    <row xmlns:x14ac="http://schemas.microsoft.com/office/spreadsheetml/2009/9/ac" r="75" x14ac:dyDescent="0.2">
      <c r="A75" s="324" t="e">
        <f ca="true">+RIGHT('Data Summary'!A75,LEN('Data Summary'!A75)-9)</f>
        <v>#VALUE!</v>
      </c>
      <c r="B75" s="32" t="str">
        <f ca="true">+IF(ISTEXT('Data Summary'!B75),'Data Summary'!B75,"")</f>
        <v/>
      </c>
      <c r="C75" s="323" t="e">
        <f ca="true">+VALUE('Data Summary'!C75)</f>
        <v>#VALUE!</v>
      </c>
      <c r="D75" s="88" t="e">
        <f ca="true">+IF(AND(ISNUMBER(OFFSET('Water Data'!$D$4,0,10*ROW('Water Data'!D69))),'Data Summary'!BS75="Yes"),100-OFFSET('Water Data'!$D$4,0,10*ROW('Water Data'!D69)),NA())</f>
        <v>#N/A</v>
      </c>
      <c r="E75" s="88" t="e">
        <f ca="true">+IF(AND(ISNUMBER(OFFSET('Water Data'!$D$6,0,10*ROW('Water Data'!D69))),'Data Summary'!BT75="Yes"),OFFSET('Water Data'!$D$6,0,10*ROW('Water Data'!D69)),NA())</f>
        <v>#N/A</v>
      </c>
      <c r="F75" s="88" t="e">
        <f ca="true">+IF(AND(ISNUMBER(OFFSET('Water Data'!$D$9,0,10*ROW('Water Data'!D69))),'Data Summary'!BU75="Yes"),OFFSET('Water Data'!$D$9,0,10*ROW('Water Data'!D69)),NA())</f>
        <v>#N/A</v>
      </c>
      <c r="G75" s="88" t="e">
        <f ca="true">+IF(AND(ISNUMBER(OFFSET('Water Data'!$E$4,0,10*ROW('Water Data'!E69))),'Data Summary'!BV75="Yes"),100-OFFSET('Water Data'!$E$4,0,10*ROW('Water Data'!E69)),NA())</f>
        <v>#N/A</v>
      </c>
      <c r="H75" s="88" t="e">
        <f ca="true">+IF(AND(ISNUMBER(OFFSET('Water Data'!$E$6,0,10*ROW('Water Data'!E69))),'Data Summary'!BW75="Yes"),OFFSET('Water Data'!$E$6,0,10*ROW('Water Data'!E69)),NA())</f>
        <v>#N/A</v>
      </c>
      <c r="I75" s="88" t="e">
        <f ca="true">+IF(AND(ISNUMBER(OFFSET('Water Data'!$E$9,0,10*ROW('Water Data'!E69))),'Data Summary'!BX75="Yes"),OFFSET('Water Data'!$E$9,0,10*ROW('Water Data'!E69)),NA())</f>
        <v>#N/A</v>
      </c>
      <c r="J75" s="88" t="e">
        <f ca="true">+IF(AND(ISNUMBER(OFFSET('Water Data'!$F$4,0,10*ROW('Water Data'!F69))),'Data Summary'!BY75="Yes"),100-OFFSET('Water Data'!$F$4,0,10*ROW('Water Data'!F69)),NA())</f>
        <v>#N/A</v>
      </c>
      <c r="K75" s="88" t="e">
        <f ca="true">+IF(AND(ISNUMBER(OFFSET('Water Data'!$F$6,0,10*ROW('Water Data'!F69))),'Data Summary'!BZ75="Yes"),OFFSET('Water Data'!$F$6,0,10*ROW('Water Data'!F69)),NA())</f>
        <v>#N/A</v>
      </c>
      <c r="L75" s="88" t="e">
        <f ca="true">+IF(AND(ISNUMBER(OFFSET('Water Data'!$F$9,0,10*ROW('Water Data'!F69))),'Data Summary'!CA75="Yes"),OFFSET('Water Data'!$F$9,0,10*ROW('Water Data'!F69)),NA())</f>
        <v>#N/A</v>
      </c>
      <c r="M75" s="88" t="e">
        <f ca="true">+IF(AND(ISNUMBER(OFFSET('Water Data'!$G$4,0,10*ROW('Water Data'!G69))),'Data Summary'!CB75="Yes"),100-OFFSET('Water Data'!$G$4,0,10*ROW('Water Data'!G69)),NA())</f>
        <v>#N/A</v>
      </c>
      <c r="N75" s="88" t="e">
        <f ca="true">+IF(AND(ISNUMBER(OFFSET('Water Data'!$G$6,0,10*ROW('Water Data'!G69))),'Data Summary'!CC75="Yes"),OFFSET('Water Data'!$G$6,0,10*ROW('Water Data'!G69)),NA())</f>
        <v>#N/A</v>
      </c>
      <c r="O75" s="88" t="e">
        <f ca="true">+IF(AND(ISNUMBER(OFFSET('Water Data'!$G$9,0,10*ROW('Water Data'!G69))),'Data Summary'!CD75="Yes"),OFFSET('Water Data'!$G$9,0,10*ROW('Water Data'!G69)),NA())</f>
        <v>#N/A</v>
      </c>
      <c r="P75" s="88" t="e">
        <f ca="true">+IF(AND(ISNUMBER(OFFSET('Water Data'!$H$4,0,10*ROW('Water Data'!H69))),'Data Summary'!CE75="Yes"),100-OFFSET('Water Data'!$H$4,0,10*ROW('Water Data'!H69)),NA())</f>
        <v>#N/A</v>
      </c>
      <c r="Q75" s="88" t="e">
        <f ca="true">+IF(AND(ISNUMBER(OFFSET('Water Data'!$H$6,0,10*ROW('Water Data'!H69))),'Data Summary'!CF75="Yes"),OFFSET('Water Data'!$H$6,0,10*ROW('Water Data'!H69)),NA())</f>
        <v>#N/A</v>
      </c>
      <c r="R75" s="88" t="e">
        <f ca="true">+IF(AND(ISNUMBER(OFFSET('Water Data'!$H$9,0,10*ROW('Water Data'!H69))),'Data Summary'!CG75="Yes"),OFFSET('Water Data'!$H$9,0,10*ROW('Water Data'!H69)),NA())</f>
        <v>#N/A</v>
      </c>
      <c r="S75" s="88" t="e">
        <f ca="true">+IF(AND(ISNUMBER(OFFSET('Water Data'!$I$4,0,10*ROW('Water Data'!I69))),'Data Summary'!CH75="Yes"),100-OFFSET('Water Data'!$I$4,0,10*ROW('Water Data'!I69)),NA())</f>
        <v>#N/A</v>
      </c>
      <c r="T75" s="88" t="e">
        <f ca="true">+IF(AND(ISNUMBER(OFFSET('Water Data'!$I$6,0,10*ROW('Water Data'!I69))),'Data Summary'!CI75="Yes"),OFFSET('Water Data'!$I$6,0,10*ROW('Water Data'!I69)),NA())</f>
        <v>#N/A</v>
      </c>
      <c r="U75" s="88" t="e">
        <f ca="true">+IF(AND(ISNUMBER(OFFSET('Water Data'!$I$9,0,10*ROW('Water Data'!I69))),'Data Summary'!CJ75="Yes"),OFFSET('Water Data'!$I$9,0,10*ROW('Water Data'!I69)),NA())</f>
        <v>#N/A</v>
      </c>
      <c r="V75" s="89" t="e">
        <f ca="true">+IF(AND(ISNUMBER(OFFSET('Sanitation Data'!$D$4,0,10*ROW('Sanitation Data'!D69))),'Data Summary'!CK75="Yes"),100-OFFSET('Sanitation Data'!$D$4,0,10*ROW('Sanitation Data'!D69)),NA())</f>
        <v>#N/A</v>
      </c>
      <c r="W75" s="89" t="e">
        <f ca="true">+IF(AND(ISNUMBER(OFFSET('Sanitation Data'!$D$6,0,10*ROW('Sanitation Data'!D69))),'Data Summary'!CL75="Yes"),OFFSET('Sanitation Data'!$D$6,0,10*ROW('Sanitation Data'!D69)),NA())</f>
        <v>#N/A</v>
      </c>
      <c r="X75" s="89" t="e">
        <f ca="true">+IF(AND(ISNUMBER(OFFSET('Sanitation Data'!$D$10,0,10*ROW('Sanitation Data'!D69))),'Data Summary'!CM75="Yes"),OFFSET('Sanitation Data'!$D$10,0,10*ROW('Sanitation Data'!D69)),NA())</f>
        <v>#N/A</v>
      </c>
      <c r="Y75" s="89" t="e">
        <f ca="true">+IF(AND(ISNUMBER(OFFSET('Sanitation Data'!$D$11,0,10*ROW('Sanitation Data'!D69))),'Data Summary'!CN75="Yes"),OFFSET('Sanitation Data'!$D$11,0,10*ROW('Sanitation Data'!D69)),NA())</f>
        <v>#N/A</v>
      </c>
      <c r="Z75" s="89" t="e">
        <f ca="true">+IF(AND(ISNUMBER(OFFSET('Sanitation Data'!$D$12,0,10*ROW('Sanitation Data'!D69))),'Data Summary'!CO75="Yes"),OFFSET('Sanitation Data'!$D$12,0,10*ROW('Sanitation Data'!D69)),NA())</f>
        <v>#N/A</v>
      </c>
      <c r="AA75" s="89" t="e">
        <f ca="true">+IF(AND(ISNUMBER(OFFSET('Sanitation Data'!$E$4,0,10*ROW('Sanitation Data'!E69))),'Data Summary'!CP75="Yes"),100-OFFSET('Sanitation Data'!$E$4,0,10*ROW('Sanitation Data'!E69)),NA())</f>
        <v>#N/A</v>
      </c>
      <c r="AB75" s="89" t="e">
        <f ca="true">+IF(AND(ISNUMBER(OFFSET('Sanitation Data'!$E$6,0,10*ROW('Sanitation Data'!E69))),'Data Summary'!CQ75="Yes"),OFFSET('Sanitation Data'!$E$6,0,10*ROW('Sanitation Data'!E69)),NA())</f>
        <v>#N/A</v>
      </c>
      <c r="AC75" s="89" t="e">
        <f ca="true">+IF(AND(ISNUMBER(OFFSET('Sanitation Data'!$E$10,0,10*ROW('Sanitation Data'!E69))),'Data Summary'!CR75="Yes"),OFFSET('Sanitation Data'!$E$10,0,10*ROW('Sanitation Data'!E69)),NA())</f>
        <v>#N/A</v>
      </c>
      <c r="AD75" s="89" t="e">
        <f ca="true">+IF(AND(ISNUMBER(OFFSET('Sanitation Data'!$E$11,0,10*ROW('Sanitation Data'!E69))),'Data Summary'!CS75="Yes"),OFFSET('Sanitation Data'!$E$11,0,10*ROW('Sanitation Data'!E69)),NA())</f>
        <v>#N/A</v>
      </c>
      <c r="AE75" s="89" t="e">
        <f ca="true">+IF(AND(ISNUMBER(OFFSET('Sanitation Data'!$E$12,0,10*ROW('Sanitation Data'!E69))),'Data Summary'!CT75="Yes"),OFFSET('Sanitation Data'!$E$12,0,10*ROW('Sanitation Data'!E69)),NA())</f>
        <v>#N/A</v>
      </c>
      <c r="AF75" s="89" t="e">
        <f ca="true">+IF(AND(ISNUMBER(OFFSET('Sanitation Data'!$F$4,0,10*ROW('Sanitation Data'!F69))),'Data Summary'!CU75="Yes"),100-OFFSET('Sanitation Data'!$F$4,0,10*ROW('Sanitation Data'!F69)),NA())</f>
        <v>#N/A</v>
      </c>
      <c r="AG75" s="89" t="e">
        <f ca="true">+IF(AND(ISNUMBER(OFFSET('Sanitation Data'!$F$6,0,10*ROW('Sanitation Data'!F69))),'Data Summary'!CV75="Yes"),OFFSET('Sanitation Data'!$F$6,0,10*ROW('Sanitation Data'!F69)),NA())</f>
        <v>#N/A</v>
      </c>
      <c r="AH75" s="89" t="e">
        <f ca="true">+IF(AND(ISNUMBER(OFFSET('Sanitation Data'!$F$10,0,10*ROW('Sanitation Data'!F69))),'Data Summary'!CW75="Yes"),OFFSET('Sanitation Data'!$F$10,0,10*ROW('Sanitation Data'!F69)),NA())</f>
        <v>#N/A</v>
      </c>
      <c r="AI75" s="89" t="e">
        <f ca="true">+IF(AND(ISNUMBER(OFFSET('Sanitation Data'!$F$11,0,10*ROW('Sanitation Data'!F69))),'Data Summary'!CX75="Yes"),OFFSET('Sanitation Data'!$F$11,0,10*ROW('Sanitation Data'!F69)),NA())</f>
        <v>#N/A</v>
      </c>
      <c r="AJ75" s="89" t="e">
        <f ca="true">+IF(AND(ISNUMBER(OFFSET('Sanitation Data'!$F$12,0,10*ROW('Sanitation Data'!F69))),'Data Summary'!CY75="Yes"),OFFSET('Sanitation Data'!$F$12,0,10*ROW('Sanitation Data'!F69)),NA())</f>
        <v>#N/A</v>
      </c>
      <c r="AK75" s="89" t="e">
        <f ca="true">+IF(AND(ISNUMBER(OFFSET('Sanitation Data'!$G$4,0,10*ROW('Sanitation Data'!G69))),'Data Summary'!CZ75="Yes"),100-OFFSET('Sanitation Data'!$G$4,0,10*ROW('Sanitation Data'!G69)),NA())</f>
        <v>#N/A</v>
      </c>
      <c r="AL75" s="89" t="e">
        <f ca="true">+IF(AND(ISNUMBER(OFFSET('Sanitation Data'!$G$6,0,10*ROW('Sanitation Data'!G69))),'Data Summary'!DA75="Yes"),OFFSET('Sanitation Data'!$G$6,0,10*ROW('Sanitation Data'!G69)),NA())</f>
        <v>#N/A</v>
      </c>
      <c r="AM75" s="89" t="e">
        <f ca="true">+IF(AND(ISNUMBER(OFFSET('Sanitation Data'!$G$10,0,10*ROW('Sanitation Data'!G69))),'Data Summary'!DB75="Yes"),OFFSET('Sanitation Data'!$G$10,0,10*ROW('Sanitation Data'!G69)),NA())</f>
        <v>#N/A</v>
      </c>
      <c r="AN75" s="89" t="e">
        <f ca="true">+IF(AND(ISNUMBER(OFFSET('Sanitation Data'!$G$11,0,10*ROW('Sanitation Data'!G69))),'Data Summary'!DC75="Yes"),OFFSET('Sanitation Data'!$G$11,0,10*ROW('Sanitation Data'!G69)),NA())</f>
        <v>#N/A</v>
      </c>
      <c r="AO75" s="89" t="e">
        <f ca="true">+IF(AND(ISNUMBER(OFFSET('Sanitation Data'!$G$12,0,10*ROW('Sanitation Data'!G69))),'Data Summary'!DD75="Yes"),OFFSET('Sanitation Data'!$G$12,0,10*ROW('Sanitation Data'!G69)),NA())</f>
        <v>#N/A</v>
      </c>
      <c r="AP75" s="89" t="e">
        <f ca="true">+IF(AND(ISNUMBER(OFFSET('Sanitation Data'!$H$4,0,10*ROW('Sanitation Data'!H69))),'Data Summary'!DE75="Yes"),100-OFFSET('Sanitation Data'!$H$4,0,10*ROW('Sanitation Data'!H69)),NA())</f>
        <v>#N/A</v>
      </c>
      <c r="AQ75" s="89" t="e">
        <f ca="true">+IF(AND(ISNUMBER(OFFSET('Sanitation Data'!$H$6,0,10*ROW('Sanitation Data'!H69))),'Data Summary'!DF75="Yes"),OFFSET('Sanitation Data'!$H$6,0,10*ROW('Sanitation Data'!H69)),NA())</f>
        <v>#N/A</v>
      </c>
      <c r="AR75" s="89" t="e">
        <f ca="true">+IF(AND(ISNUMBER(OFFSET('Sanitation Data'!$H$10,0,10*ROW('Sanitation Data'!H69))),'Data Summary'!DG75="Yes"),OFFSET('Sanitation Data'!$H$10,0,10*ROW('Sanitation Data'!H69)),NA())</f>
        <v>#N/A</v>
      </c>
      <c r="AS75" s="89" t="e">
        <f ca="true">+IF(AND(ISNUMBER(OFFSET('Sanitation Data'!$H$11,0,10*ROW('Sanitation Data'!H69))),'Data Summary'!DH75="Yes"),OFFSET('Sanitation Data'!$H$11,0,10*ROW('Sanitation Data'!H69)),NA())</f>
        <v>#N/A</v>
      </c>
      <c r="AT75" s="89" t="e">
        <f ca="true">+IF(AND(ISNUMBER(OFFSET('Sanitation Data'!$H$12,0,10*ROW('Sanitation Data'!H69))),'Data Summary'!DI75="Yes"),OFFSET('Sanitation Data'!$H$12,0,10*ROW('Sanitation Data'!H69)),NA())</f>
        <v>#N/A</v>
      </c>
      <c r="AU75" s="89" t="e">
        <f ca="true">+IF(AND(ISNUMBER(OFFSET('Sanitation Data'!$I$4,0,10*ROW('Sanitation Data'!I69))),'Data Summary'!DJ75="Yes"),100-OFFSET('Sanitation Data'!$I$4,0,10*ROW('Sanitation Data'!I69)),NA())</f>
        <v>#N/A</v>
      </c>
      <c r="AV75" s="89" t="e">
        <f ca="true">+IF(AND(ISNUMBER(OFFSET('Sanitation Data'!$I$6,0,10*ROW('Sanitation Data'!I69))),'Data Summary'!DK75="Yes"),OFFSET('Sanitation Data'!$I$6,0,10*ROW('Sanitation Data'!I69)),NA())</f>
        <v>#N/A</v>
      </c>
      <c r="AW75" s="89" t="e">
        <f ca="true">+IF(AND(ISNUMBER(OFFSET('Sanitation Data'!$I$10,0,10*ROW('Sanitation Data'!I69))),'Data Summary'!DL75="Yes"),OFFSET('Sanitation Data'!$I$10,0,10*ROW('Sanitation Data'!I69)),NA())</f>
        <v>#N/A</v>
      </c>
      <c r="AX75" s="89" t="e">
        <f ca="true">+IF(AND(ISNUMBER(OFFSET('Sanitation Data'!$I$11,0,10*ROW('Sanitation Data'!I69))),'Data Summary'!DM75="Yes"),OFFSET('Sanitation Data'!$I$11,0,10*ROW('Sanitation Data'!I69)),NA())</f>
        <v>#N/A</v>
      </c>
      <c r="AY75" s="89" t="e">
        <f ca="true">+IF(AND(ISNUMBER(OFFSET('Sanitation Data'!$I$12,0,10*ROW('Sanitation Data'!I69))),'Data Summary'!DN75="Yes"),OFFSET('Sanitation Data'!$I$12,0,10*ROW('Sanitation Data'!I69)),NA())</f>
        <v>#N/A</v>
      </c>
      <c r="AZ75" s="90" t="e">
        <f ca="true">+IF(AND(ISNUMBER(OFFSET('Hygiene Data'!$D$5,0,10*ROW('Hygiene Data'!D69))),'Data Summary'!DO75="Yes"),OFFSET('Hygiene Data'!$D$5,0,10*ROW('Hygiene Data'!D69)),NA())</f>
        <v>#N/A</v>
      </c>
      <c r="BA75" s="90" t="e">
        <f ca="true">+IF(AND(ISNUMBER(OFFSET('Hygiene Data'!$D$7,0,10*ROW('Hygiene Data'!D69))),'Data Summary'!DP75="Yes"),OFFSET('Hygiene Data'!$D$7,0,10*ROW('Hygiene Data'!D69)),NA())</f>
        <v>#N/A</v>
      </c>
      <c r="BB75" s="90" t="e">
        <f ca="true">+IF(AND(ISNUMBER(OFFSET('Hygiene Data'!$D$9,0,10*ROW('Hygiene Data'!D69))),'Data Summary'!DQ75="Yes"),OFFSET('Hygiene Data'!$D$9,0,10*ROW('Hygiene Data'!D69)),NA())</f>
        <v>#N/A</v>
      </c>
      <c r="BC75" s="90" t="e">
        <f ca="true">+IF(AND(ISNUMBER(OFFSET('Hygiene Data'!$E$5,0,10*ROW('Hygiene Data'!E69))),'Data Summary'!DR75="Yes"),OFFSET('Hygiene Data'!$E$5,0,10*ROW('Hygiene Data'!E69)),NA())</f>
        <v>#N/A</v>
      </c>
      <c r="BD75" s="90" t="e">
        <f ca="true">+IF(AND(ISNUMBER(OFFSET('Hygiene Data'!$E$7,0,10*ROW('Hygiene Data'!E69))),'Data Summary'!DS75="Yes"),OFFSET('Hygiene Data'!$E$7,0,10*ROW('Hygiene Data'!E69)),NA())</f>
        <v>#N/A</v>
      </c>
      <c r="BE75" s="90" t="e">
        <f ca="true">+IF(AND(ISNUMBER(OFFSET('Hygiene Data'!$E$9,0,10*ROW('Hygiene Data'!E69))),'Data Summary'!DT75="Yes"),OFFSET('Hygiene Data'!$E$9,0,10*ROW('Hygiene Data'!E69)),NA())</f>
        <v>#N/A</v>
      </c>
      <c r="BF75" s="90" t="e">
        <f ca="true">+IF(AND(ISNUMBER(OFFSET('Hygiene Data'!$F$5,0,10*ROW('Hygiene Data'!F69))),'Data Summary'!DU75="Yes"),OFFSET('Hygiene Data'!$F$5,0,10*ROW('Hygiene Data'!F69)),NA())</f>
        <v>#N/A</v>
      </c>
      <c r="BG75" s="90" t="e">
        <f ca="true">+IF(AND(ISNUMBER(OFFSET('Hygiene Data'!$F$7,0,10*ROW('Hygiene Data'!F69))),'Data Summary'!DV75="Yes"),OFFSET('Hygiene Data'!$F$7,0,10*ROW('Hygiene Data'!F69)),NA())</f>
        <v>#N/A</v>
      </c>
      <c r="BH75" s="90" t="e">
        <f ca="true">+IF(AND(ISNUMBER(OFFSET('Hygiene Data'!$F$9,0,10*ROW('Hygiene Data'!F69))),'Data Summary'!DW75="Yes"),OFFSET('Hygiene Data'!$F$9,0,10*ROW('Hygiene Data'!F69)),NA())</f>
        <v>#N/A</v>
      </c>
      <c r="BI75" s="90" t="e">
        <f ca="true">+IF(AND(ISNUMBER(OFFSET('Hygiene Data'!$G$5,0,10*ROW('Hygiene Data'!G69))),'Data Summary'!DX75="Yes"),OFFSET('Hygiene Data'!$G$5,0,10*ROW('Hygiene Data'!G69)),NA())</f>
        <v>#N/A</v>
      </c>
      <c r="BJ75" s="90" t="e">
        <f ca="true">+IF(AND(ISNUMBER(OFFSET('Hygiene Data'!$G$7,0,10*ROW('Hygiene Data'!G69))),'Data Summary'!DY75="Yes"),OFFSET('Hygiene Data'!$G$7,0,10*ROW('Hygiene Data'!G69)),NA())</f>
        <v>#N/A</v>
      </c>
      <c r="BK75" s="90" t="e">
        <f ca="true">+IF(AND(ISNUMBER(OFFSET('Hygiene Data'!$G$9,0,10*ROW('Hygiene Data'!G69))),'Data Summary'!DZ75="Yes"),OFFSET('Hygiene Data'!$G$9,0,10*ROW('Hygiene Data'!G69)),NA())</f>
        <v>#N/A</v>
      </c>
      <c r="BL75" s="90" t="e">
        <f ca="true">+IF(AND(ISNUMBER(OFFSET('Hygiene Data'!$H$5,0,10*ROW('Hygiene Data'!H69))),'Data Summary'!EA75="Yes"),OFFSET('Hygiene Data'!$H$5,0,10*ROW('Hygiene Data'!H69)),NA())</f>
        <v>#N/A</v>
      </c>
      <c r="BM75" s="90" t="e">
        <f ca="true">+IF(AND(ISNUMBER(OFFSET('Hygiene Data'!$H$7,0,10*ROW('Hygiene Data'!H69))),'Data Summary'!EB75="Yes"),OFFSET('Hygiene Data'!$H$7,0,10*ROW('Hygiene Data'!H69)),NA())</f>
        <v>#N/A</v>
      </c>
      <c r="BN75" s="90" t="e">
        <f ca="true">+IF(AND(ISNUMBER(OFFSET('Hygiene Data'!$H$9,0,10*ROW('Hygiene Data'!H69))),'Data Summary'!EC75="Yes"),OFFSET('Hygiene Data'!$H$9,0,10*ROW('Hygiene Data'!H69)),NA())</f>
        <v>#N/A</v>
      </c>
      <c r="BO75" s="90" t="e">
        <f ca="true">+IF(AND(ISNUMBER(OFFSET('Hygiene Data'!$I$5,0,10*ROW('Hygiene Data'!I69))),'Data Summary'!ED75="Yes"),OFFSET('Hygiene Data'!$I$5,0,10*ROW('Hygiene Data'!I69)),NA())</f>
        <v>#N/A</v>
      </c>
      <c r="BP75" s="90" t="e">
        <f ca="true">+IF(AND(ISNUMBER(OFFSET('Hygiene Data'!$I$7,0,10*ROW('Hygiene Data'!I69))),'Data Summary'!EE75="Yes"),OFFSET('Hygiene Data'!$I$7,0,10*ROW('Hygiene Data'!I69)),NA())</f>
        <v>#N/A</v>
      </c>
      <c r="BQ75" s="90" t="e">
        <f ca="true">+IF(AND(ISNUMBER(OFFSET('Hygiene Data'!$I$9,0,10*ROW('Hygiene Data'!I69))),'Data Summary'!EF75="Yes"),OFFSET('Hygiene Data'!$I$9,0,10*ROW('Hygiene Data'!I69)),NA())</f>
        <v>#N/A</v>
      </c>
    </row>
    <row xmlns:x14ac="http://schemas.microsoft.com/office/spreadsheetml/2009/9/ac" r="76" x14ac:dyDescent="0.2">
      <c r="A76" s="324" t="e">
        <f ca="true">+RIGHT('Data Summary'!A76,LEN('Data Summary'!A76)-9)</f>
        <v>#VALUE!</v>
      </c>
      <c r="B76" s="32" t="str">
        <f ca="true">+IF(ISTEXT('Data Summary'!B76),'Data Summary'!B76,"")</f>
        <v/>
      </c>
      <c r="C76" s="323" t="e">
        <f ca="true">+VALUE('Data Summary'!C76)</f>
        <v>#VALUE!</v>
      </c>
      <c r="D76" s="88" t="e">
        <f ca="true">+IF(AND(ISNUMBER(OFFSET('Water Data'!$D$4,0,10*ROW('Water Data'!D70))),'Data Summary'!BS76="Yes"),100-OFFSET('Water Data'!$D$4,0,10*ROW('Water Data'!D70)),NA())</f>
        <v>#N/A</v>
      </c>
      <c r="E76" s="88" t="e">
        <f ca="true">+IF(AND(ISNUMBER(OFFSET('Water Data'!$D$6,0,10*ROW('Water Data'!D70))),'Data Summary'!BT76="Yes"),OFFSET('Water Data'!$D$6,0,10*ROW('Water Data'!D70)),NA())</f>
        <v>#N/A</v>
      </c>
      <c r="F76" s="88" t="e">
        <f ca="true">+IF(AND(ISNUMBER(OFFSET('Water Data'!$D$9,0,10*ROW('Water Data'!D70))),'Data Summary'!BU76="Yes"),OFFSET('Water Data'!$D$9,0,10*ROW('Water Data'!D70)),NA())</f>
        <v>#N/A</v>
      </c>
      <c r="G76" s="88" t="e">
        <f ca="true">+IF(AND(ISNUMBER(OFFSET('Water Data'!$E$4,0,10*ROW('Water Data'!E70))),'Data Summary'!BV76="Yes"),100-OFFSET('Water Data'!$E$4,0,10*ROW('Water Data'!E70)),NA())</f>
        <v>#N/A</v>
      </c>
      <c r="H76" s="88" t="e">
        <f ca="true">+IF(AND(ISNUMBER(OFFSET('Water Data'!$E$6,0,10*ROW('Water Data'!E70))),'Data Summary'!BW76="Yes"),OFFSET('Water Data'!$E$6,0,10*ROW('Water Data'!E70)),NA())</f>
        <v>#N/A</v>
      </c>
      <c r="I76" s="88" t="e">
        <f ca="true">+IF(AND(ISNUMBER(OFFSET('Water Data'!$E$9,0,10*ROW('Water Data'!E70))),'Data Summary'!BX76="Yes"),OFFSET('Water Data'!$E$9,0,10*ROW('Water Data'!E70)),NA())</f>
        <v>#N/A</v>
      </c>
      <c r="J76" s="88" t="e">
        <f ca="true">+IF(AND(ISNUMBER(OFFSET('Water Data'!$F$4,0,10*ROW('Water Data'!F70))),'Data Summary'!BY76="Yes"),100-OFFSET('Water Data'!$F$4,0,10*ROW('Water Data'!F70)),NA())</f>
        <v>#N/A</v>
      </c>
      <c r="K76" s="88" t="e">
        <f ca="true">+IF(AND(ISNUMBER(OFFSET('Water Data'!$F$6,0,10*ROW('Water Data'!F70))),'Data Summary'!BZ76="Yes"),OFFSET('Water Data'!$F$6,0,10*ROW('Water Data'!F70)),NA())</f>
        <v>#N/A</v>
      </c>
      <c r="L76" s="88" t="e">
        <f ca="true">+IF(AND(ISNUMBER(OFFSET('Water Data'!$F$9,0,10*ROW('Water Data'!F70))),'Data Summary'!CA76="Yes"),OFFSET('Water Data'!$F$9,0,10*ROW('Water Data'!F70)),NA())</f>
        <v>#N/A</v>
      </c>
      <c r="M76" s="88" t="e">
        <f ca="true">+IF(AND(ISNUMBER(OFFSET('Water Data'!$G$4,0,10*ROW('Water Data'!G70))),'Data Summary'!CB76="Yes"),100-OFFSET('Water Data'!$G$4,0,10*ROW('Water Data'!G70)),NA())</f>
        <v>#N/A</v>
      </c>
      <c r="N76" s="88" t="e">
        <f ca="true">+IF(AND(ISNUMBER(OFFSET('Water Data'!$G$6,0,10*ROW('Water Data'!G70))),'Data Summary'!CC76="Yes"),OFFSET('Water Data'!$G$6,0,10*ROW('Water Data'!G70)),NA())</f>
        <v>#N/A</v>
      </c>
      <c r="O76" s="88" t="e">
        <f ca="true">+IF(AND(ISNUMBER(OFFSET('Water Data'!$G$9,0,10*ROW('Water Data'!G70))),'Data Summary'!CD76="Yes"),OFFSET('Water Data'!$G$9,0,10*ROW('Water Data'!G70)),NA())</f>
        <v>#N/A</v>
      </c>
      <c r="P76" s="88" t="e">
        <f ca="true">+IF(AND(ISNUMBER(OFFSET('Water Data'!$H$4,0,10*ROW('Water Data'!H70))),'Data Summary'!CE76="Yes"),100-OFFSET('Water Data'!$H$4,0,10*ROW('Water Data'!H70)),NA())</f>
        <v>#N/A</v>
      </c>
      <c r="Q76" s="88" t="e">
        <f ca="true">+IF(AND(ISNUMBER(OFFSET('Water Data'!$H$6,0,10*ROW('Water Data'!H70))),'Data Summary'!CF76="Yes"),OFFSET('Water Data'!$H$6,0,10*ROW('Water Data'!H70)),NA())</f>
        <v>#N/A</v>
      </c>
      <c r="R76" s="88" t="e">
        <f ca="true">+IF(AND(ISNUMBER(OFFSET('Water Data'!$H$9,0,10*ROW('Water Data'!H70))),'Data Summary'!CG76="Yes"),OFFSET('Water Data'!$H$9,0,10*ROW('Water Data'!H70)),NA())</f>
        <v>#N/A</v>
      </c>
      <c r="S76" s="88" t="e">
        <f ca="true">+IF(AND(ISNUMBER(OFFSET('Water Data'!$I$4,0,10*ROW('Water Data'!I70))),'Data Summary'!CH76="Yes"),100-OFFSET('Water Data'!$I$4,0,10*ROW('Water Data'!I70)),NA())</f>
        <v>#N/A</v>
      </c>
      <c r="T76" s="88" t="e">
        <f ca="true">+IF(AND(ISNUMBER(OFFSET('Water Data'!$I$6,0,10*ROW('Water Data'!I70))),'Data Summary'!CI76="Yes"),OFFSET('Water Data'!$I$6,0,10*ROW('Water Data'!I70)),NA())</f>
        <v>#N/A</v>
      </c>
      <c r="U76" s="88" t="e">
        <f ca="true">+IF(AND(ISNUMBER(OFFSET('Water Data'!$I$9,0,10*ROW('Water Data'!I70))),'Data Summary'!CJ76="Yes"),OFFSET('Water Data'!$I$9,0,10*ROW('Water Data'!I70)),NA())</f>
        <v>#N/A</v>
      </c>
      <c r="V76" s="89" t="e">
        <f ca="true">+IF(AND(ISNUMBER(OFFSET('Sanitation Data'!$D$4,0,10*ROW('Sanitation Data'!D70))),'Data Summary'!CK76="Yes"),100-OFFSET('Sanitation Data'!$D$4,0,10*ROW('Sanitation Data'!D70)),NA())</f>
        <v>#N/A</v>
      </c>
      <c r="W76" s="89" t="e">
        <f ca="true">+IF(AND(ISNUMBER(OFFSET('Sanitation Data'!$D$6,0,10*ROW('Sanitation Data'!D70))),'Data Summary'!CL76="Yes"),OFFSET('Sanitation Data'!$D$6,0,10*ROW('Sanitation Data'!D70)),NA())</f>
        <v>#N/A</v>
      </c>
      <c r="X76" s="89" t="e">
        <f ca="true">+IF(AND(ISNUMBER(OFFSET('Sanitation Data'!$D$10,0,10*ROW('Sanitation Data'!D70))),'Data Summary'!CM76="Yes"),OFFSET('Sanitation Data'!$D$10,0,10*ROW('Sanitation Data'!D70)),NA())</f>
        <v>#N/A</v>
      </c>
      <c r="Y76" s="89" t="e">
        <f ca="true">+IF(AND(ISNUMBER(OFFSET('Sanitation Data'!$D$11,0,10*ROW('Sanitation Data'!D70))),'Data Summary'!CN76="Yes"),OFFSET('Sanitation Data'!$D$11,0,10*ROW('Sanitation Data'!D70)),NA())</f>
        <v>#N/A</v>
      </c>
      <c r="Z76" s="89" t="e">
        <f ca="true">+IF(AND(ISNUMBER(OFFSET('Sanitation Data'!$D$12,0,10*ROW('Sanitation Data'!D70))),'Data Summary'!CO76="Yes"),OFFSET('Sanitation Data'!$D$12,0,10*ROW('Sanitation Data'!D70)),NA())</f>
        <v>#N/A</v>
      </c>
      <c r="AA76" s="89" t="e">
        <f ca="true">+IF(AND(ISNUMBER(OFFSET('Sanitation Data'!$E$4,0,10*ROW('Sanitation Data'!E70))),'Data Summary'!CP76="Yes"),100-OFFSET('Sanitation Data'!$E$4,0,10*ROW('Sanitation Data'!E70)),NA())</f>
        <v>#N/A</v>
      </c>
      <c r="AB76" s="89" t="e">
        <f ca="true">+IF(AND(ISNUMBER(OFFSET('Sanitation Data'!$E$6,0,10*ROW('Sanitation Data'!E70))),'Data Summary'!CQ76="Yes"),OFFSET('Sanitation Data'!$E$6,0,10*ROW('Sanitation Data'!E70)),NA())</f>
        <v>#N/A</v>
      </c>
      <c r="AC76" s="89" t="e">
        <f ca="true">+IF(AND(ISNUMBER(OFFSET('Sanitation Data'!$E$10,0,10*ROW('Sanitation Data'!E70))),'Data Summary'!CR76="Yes"),OFFSET('Sanitation Data'!$E$10,0,10*ROW('Sanitation Data'!E70)),NA())</f>
        <v>#N/A</v>
      </c>
      <c r="AD76" s="89" t="e">
        <f ca="true">+IF(AND(ISNUMBER(OFFSET('Sanitation Data'!$E$11,0,10*ROW('Sanitation Data'!E70))),'Data Summary'!CS76="Yes"),OFFSET('Sanitation Data'!$E$11,0,10*ROW('Sanitation Data'!E70)),NA())</f>
        <v>#N/A</v>
      </c>
      <c r="AE76" s="89" t="e">
        <f ca="true">+IF(AND(ISNUMBER(OFFSET('Sanitation Data'!$E$12,0,10*ROW('Sanitation Data'!E70))),'Data Summary'!CT76="Yes"),OFFSET('Sanitation Data'!$E$12,0,10*ROW('Sanitation Data'!E70)),NA())</f>
        <v>#N/A</v>
      </c>
      <c r="AF76" s="89" t="e">
        <f ca="true">+IF(AND(ISNUMBER(OFFSET('Sanitation Data'!$F$4,0,10*ROW('Sanitation Data'!F70))),'Data Summary'!CU76="Yes"),100-OFFSET('Sanitation Data'!$F$4,0,10*ROW('Sanitation Data'!F70)),NA())</f>
        <v>#N/A</v>
      </c>
      <c r="AG76" s="89" t="e">
        <f ca="true">+IF(AND(ISNUMBER(OFFSET('Sanitation Data'!$F$6,0,10*ROW('Sanitation Data'!F70))),'Data Summary'!CV76="Yes"),OFFSET('Sanitation Data'!$F$6,0,10*ROW('Sanitation Data'!F70)),NA())</f>
        <v>#N/A</v>
      </c>
      <c r="AH76" s="89" t="e">
        <f ca="true">+IF(AND(ISNUMBER(OFFSET('Sanitation Data'!$F$10,0,10*ROW('Sanitation Data'!F70))),'Data Summary'!CW76="Yes"),OFFSET('Sanitation Data'!$F$10,0,10*ROW('Sanitation Data'!F70)),NA())</f>
        <v>#N/A</v>
      </c>
      <c r="AI76" s="89" t="e">
        <f ca="true">+IF(AND(ISNUMBER(OFFSET('Sanitation Data'!$F$11,0,10*ROW('Sanitation Data'!F70))),'Data Summary'!CX76="Yes"),OFFSET('Sanitation Data'!$F$11,0,10*ROW('Sanitation Data'!F70)),NA())</f>
        <v>#N/A</v>
      </c>
      <c r="AJ76" s="89" t="e">
        <f ca="true">+IF(AND(ISNUMBER(OFFSET('Sanitation Data'!$F$12,0,10*ROW('Sanitation Data'!F70))),'Data Summary'!CY76="Yes"),OFFSET('Sanitation Data'!$F$12,0,10*ROW('Sanitation Data'!F70)),NA())</f>
        <v>#N/A</v>
      </c>
      <c r="AK76" s="89" t="e">
        <f ca="true">+IF(AND(ISNUMBER(OFFSET('Sanitation Data'!$G$4,0,10*ROW('Sanitation Data'!G70))),'Data Summary'!CZ76="Yes"),100-OFFSET('Sanitation Data'!$G$4,0,10*ROW('Sanitation Data'!G70)),NA())</f>
        <v>#N/A</v>
      </c>
      <c r="AL76" s="89" t="e">
        <f ca="true">+IF(AND(ISNUMBER(OFFSET('Sanitation Data'!$G$6,0,10*ROW('Sanitation Data'!G70))),'Data Summary'!DA76="Yes"),OFFSET('Sanitation Data'!$G$6,0,10*ROW('Sanitation Data'!G70)),NA())</f>
        <v>#N/A</v>
      </c>
      <c r="AM76" s="89" t="e">
        <f ca="true">+IF(AND(ISNUMBER(OFFSET('Sanitation Data'!$G$10,0,10*ROW('Sanitation Data'!G70))),'Data Summary'!DB76="Yes"),OFFSET('Sanitation Data'!$G$10,0,10*ROW('Sanitation Data'!G70)),NA())</f>
        <v>#N/A</v>
      </c>
      <c r="AN76" s="89" t="e">
        <f ca="true">+IF(AND(ISNUMBER(OFFSET('Sanitation Data'!$G$11,0,10*ROW('Sanitation Data'!G70))),'Data Summary'!DC76="Yes"),OFFSET('Sanitation Data'!$G$11,0,10*ROW('Sanitation Data'!G70)),NA())</f>
        <v>#N/A</v>
      </c>
      <c r="AO76" s="89" t="e">
        <f ca="true">+IF(AND(ISNUMBER(OFFSET('Sanitation Data'!$G$12,0,10*ROW('Sanitation Data'!G70))),'Data Summary'!DD76="Yes"),OFFSET('Sanitation Data'!$G$12,0,10*ROW('Sanitation Data'!G70)),NA())</f>
        <v>#N/A</v>
      </c>
      <c r="AP76" s="89" t="e">
        <f ca="true">+IF(AND(ISNUMBER(OFFSET('Sanitation Data'!$H$4,0,10*ROW('Sanitation Data'!H70))),'Data Summary'!DE76="Yes"),100-OFFSET('Sanitation Data'!$H$4,0,10*ROW('Sanitation Data'!H70)),NA())</f>
        <v>#N/A</v>
      </c>
      <c r="AQ76" s="89" t="e">
        <f ca="true">+IF(AND(ISNUMBER(OFFSET('Sanitation Data'!$H$6,0,10*ROW('Sanitation Data'!H70))),'Data Summary'!DF76="Yes"),OFFSET('Sanitation Data'!$H$6,0,10*ROW('Sanitation Data'!H70)),NA())</f>
        <v>#N/A</v>
      </c>
      <c r="AR76" s="89" t="e">
        <f ca="true">+IF(AND(ISNUMBER(OFFSET('Sanitation Data'!$H$10,0,10*ROW('Sanitation Data'!H70))),'Data Summary'!DG76="Yes"),OFFSET('Sanitation Data'!$H$10,0,10*ROW('Sanitation Data'!H70)),NA())</f>
        <v>#N/A</v>
      </c>
      <c r="AS76" s="89" t="e">
        <f ca="true">+IF(AND(ISNUMBER(OFFSET('Sanitation Data'!$H$11,0,10*ROW('Sanitation Data'!H70))),'Data Summary'!DH76="Yes"),OFFSET('Sanitation Data'!$H$11,0,10*ROW('Sanitation Data'!H70)),NA())</f>
        <v>#N/A</v>
      </c>
      <c r="AT76" s="89" t="e">
        <f ca="true">+IF(AND(ISNUMBER(OFFSET('Sanitation Data'!$H$12,0,10*ROW('Sanitation Data'!H70))),'Data Summary'!DI76="Yes"),OFFSET('Sanitation Data'!$H$12,0,10*ROW('Sanitation Data'!H70)),NA())</f>
        <v>#N/A</v>
      </c>
      <c r="AU76" s="89" t="e">
        <f ca="true">+IF(AND(ISNUMBER(OFFSET('Sanitation Data'!$I$4,0,10*ROW('Sanitation Data'!I70))),'Data Summary'!DJ76="Yes"),100-OFFSET('Sanitation Data'!$I$4,0,10*ROW('Sanitation Data'!I70)),NA())</f>
        <v>#N/A</v>
      </c>
      <c r="AV76" s="89" t="e">
        <f ca="true">+IF(AND(ISNUMBER(OFFSET('Sanitation Data'!$I$6,0,10*ROW('Sanitation Data'!I70))),'Data Summary'!DK76="Yes"),OFFSET('Sanitation Data'!$I$6,0,10*ROW('Sanitation Data'!I70)),NA())</f>
        <v>#N/A</v>
      </c>
      <c r="AW76" s="89" t="e">
        <f ca="true">+IF(AND(ISNUMBER(OFFSET('Sanitation Data'!$I$10,0,10*ROW('Sanitation Data'!I70))),'Data Summary'!DL76="Yes"),OFFSET('Sanitation Data'!$I$10,0,10*ROW('Sanitation Data'!I70)),NA())</f>
        <v>#N/A</v>
      </c>
      <c r="AX76" s="89" t="e">
        <f ca="true">+IF(AND(ISNUMBER(OFFSET('Sanitation Data'!$I$11,0,10*ROW('Sanitation Data'!I70))),'Data Summary'!DM76="Yes"),OFFSET('Sanitation Data'!$I$11,0,10*ROW('Sanitation Data'!I70)),NA())</f>
        <v>#N/A</v>
      </c>
      <c r="AY76" s="89" t="e">
        <f ca="true">+IF(AND(ISNUMBER(OFFSET('Sanitation Data'!$I$12,0,10*ROW('Sanitation Data'!I70))),'Data Summary'!DN76="Yes"),OFFSET('Sanitation Data'!$I$12,0,10*ROW('Sanitation Data'!I70)),NA())</f>
        <v>#N/A</v>
      </c>
      <c r="AZ76" s="90" t="e">
        <f ca="true">+IF(AND(ISNUMBER(OFFSET('Hygiene Data'!$D$5,0,10*ROW('Hygiene Data'!D70))),'Data Summary'!DO76="Yes"),OFFSET('Hygiene Data'!$D$5,0,10*ROW('Hygiene Data'!D70)),NA())</f>
        <v>#N/A</v>
      </c>
      <c r="BA76" s="90" t="e">
        <f ca="true">+IF(AND(ISNUMBER(OFFSET('Hygiene Data'!$D$7,0,10*ROW('Hygiene Data'!D70))),'Data Summary'!DP76="Yes"),OFFSET('Hygiene Data'!$D$7,0,10*ROW('Hygiene Data'!D70)),NA())</f>
        <v>#N/A</v>
      </c>
      <c r="BB76" s="90" t="e">
        <f ca="true">+IF(AND(ISNUMBER(OFFSET('Hygiene Data'!$D$9,0,10*ROW('Hygiene Data'!D70))),'Data Summary'!DQ76="Yes"),OFFSET('Hygiene Data'!$D$9,0,10*ROW('Hygiene Data'!D70)),NA())</f>
        <v>#N/A</v>
      </c>
      <c r="BC76" s="90" t="e">
        <f ca="true">+IF(AND(ISNUMBER(OFFSET('Hygiene Data'!$E$5,0,10*ROW('Hygiene Data'!E70))),'Data Summary'!DR76="Yes"),OFFSET('Hygiene Data'!$E$5,0,10*ROW('Hygiene Data'!E70)),NA())</f>
        <v>#N/A</v>
      </c>
      <c r="BD76" s="90" t="e">
        <f ca="true">+IF(AND(ISNUMBER(OFFSET('Hygiene Data'!$E$7,0,10*ROW('Hygiene Data'!E70))),'Data Summary'!DS76="Yes"),OFFSET('Hygiene Data'!$E$7,0,10*ROW('Hygiene Data'!E70)),NA())</f>
        <v>#N/A</v>
      </c>
      <c r="BE76" s="90" t="e">
        <f ca="true">+IF(AND(ISNUMBER(OFFSET('Hygiene Data'!$E$9,0,10*ROW('Hygiene Data'!E70))),'Data Summary'!DT76="Yes"),OFFSET('Hygiene Data'!$E$9,0,10*ROW('Hygiene Data'!E70)),NA())</f>
        <v>#N/A</v>
      </c>
      <c r="BF76" s="90" t="e">
        <f ca="true">+IF(AND(ISNUMBER(OFFSET('Hygiene Data'!$F$5,0,10*ROW('Hygiene Data'!F70))),'Data Summary'!DU76="Yes"),OFFSET('Hygiene Data'!$F$5,0,10*ROW('Hygiene Data'!F70)),NA())</f>
        <v>#N/A</v>
      </c>
      <c r="BG76" s="90" t="e">
        <f ca="true">+IF(AND(ISNUMBER(OFFSET('Hygiene Data'!$F$7,0,10*ROW('Hygiene Data'!F70))),'Data Summary'!DV76="Yes"),OFFSET('Hygiene Data'!$F$7,0,10*ROW('Hygiene Data'!F70)),NA())</f>
        <v>#N/A</v>
      </c>
      <c r="BH76" s="90" t="e">
        <f ca="true">+IF(AND(ISNUMBER(OFFSET('Hygiene Data'!$F$9,0,10*ROW('Hygiene Data'!F70))),'Data Summary'!DW76="Yes"),OFFSET('Hygiene Data'!$F$9,0,10*ROW('Hygiene Data'!F70)),NA())</f>
        <v>#N/A</v>
      </c>
      <c r="BI76" s="90" t="e">
        <f ca="true">+IF(AND(ISNUMBER(OFFSET('Hygiene Data'!$G$5,0,10*ROW('Hygiene Data'!G70))),'Data Summary'!DX76="Yes"),OFFSET('Hygiene Data'!$G$5,0,10*ROW('Hygiene Data'!G70)),NA())</f>
        <v>#N/A</v>
      </c>
      <c r="BJ76" s="90" t="e">
        <f ca="true">+IF(AND(ISNUMBER(OFFSET('Hygiene Data'!$G$7,0,10*ROW('Hygiene Data'!G70))),'Data Summary'!DY76="Yes"),OFFSET('Hygiene Data'!$G$7,0,10*ROW('Hygiene Data'!G70)),NA())</f>
        <v>#N/A</v>
      </c>
      <c r="BK76" s="90" t="e">
        <f ca="true">+IF(AND(ISNUMBER(OFFSET('Hygiene Data'!$G$9,0,10*ROW('Hygiene Data'!G70))),'Data Summary'!DZ76="Yes"),OFFSET('Hygiene Data'!$G$9,0,10*ROW('Hygiene Data'!G70)),NA())</f>
        <v>#N/A</v>
      </c>
      <c r="BL76" s="90" t="e">
        <f ca="true">+IF(AND(ISNUMBER(OFFSET('Hygiene Data'!$H$5,0,10*ROW('Hygiene Data'!H70))),'Data Summary'!EA76="Yes"),OFFSET('Hygiene Data'!$H$5,0,10*ROW('Hygiene Data'!H70)),NA())</f>
        <v>#N/A</v>
      </c>
      <c r="BM76" s="90" t="e">
        <f ca="true">+IF(AND(ISNUMBER(OFFSET('Hygiene Data'!$H$7,0,10*ROW('Hygiene Data'!H70))),'Data Summary'!EB76="Yes"),OFFSET('Hygiene Data'!$H$7,0,10*ROW('Hygiene Data'!H70)),NA())</f>
        <v>#N/A</v>
      </c>
      <c r="BN76" s="90" t="e">
        <f ca="true">+IF(AND(ISNUMBER(OFFSET('Hygiene Data'!$H$9,0,10*ROW('Hygiene Data'!H70))),'Data Summary'!EC76="Yes"),OFFSET('Hygiene Data'!$H$9,0,10*ROW('Hygiene Data'!H70)),NA())</f>
        <v>#N/A</v>
      </c>
      <c r="BO76" s="90" t="e">
        <f ca="true">+IF(AND(ISNUMBER(OFFSET('Hygiene Data'!$I$5,0,10*ROW('Hygiene Data'!I70))),'Data Summary'!ED76="Yes"),OFFSET('Hygiene Data'!$I$5,0,10*ROW('Hygiene Data'!I70)),NA())</f>
        <v>#N/A</v>
      </c>
      <c r="BP76" s="90" t="e">
        <f ca="true">+IF(AND(ISNUMBER(OFFSET('Hygiene Data'!$I$7,0,10*ROW('Hygiene Data'!I70))),'Data Summary'!EE76="Yes"),OFFSET('Hygiene Data'!$I$7,0,10*ROW('Hygiene Data'!I70)),NA())</f>
        <v>#N/A</v>
      </c>
      <c r="BQ76" s="90" t="e">
        <f ca="true">+IF(AND(ISNUMBER(OFFSET('Hygiene Data'!$I$9,0,10*ROW('Hygiene Data'!I70))),'Data Summary'!EF76="Yes"),OFFSET('Hygiene Data'!$I$9,0,10*ROW('Hygiene Data'!I70)),NA())</f>
        <v>#N/A</v>
      </c>
    </row>
    <row xmlns:x14ac="http://schemas.microsoft.com/office/spreadsheetml/2009/9/ac" r="77" x14ac:dyDescent="0.2">
      <c r="A77" s="324" t="e">
        <f ca="true">+RIGHT('Data Summary'!A77,LEN('Data Summary'!A77)-9)</f>
        <v>#VALUE!</v>
      </c>
      <c r="B77" s="32" t="str">
        <f ca="true">+IF(ISTEXT('Data Summary'!B77),'Data Summary'!B77,"")</f>
        <v/>
      </c>
      <c r="C77" s="323" t="e">
        <f ca="true">+VALUE('Data Summary'!C77)</f>
        <v>#VALUE!</v>
      </c>
      <c r="D77" s="88" t="e">
        <f ca="true">+IF(AND(ISNUMBER(OFFSET('Water Data'!$D$4,0,10*ROW('Water Data'!D71))),'Data Summary'!BS77="Yes"),100-OFFSET('Water Data'!$D$4,0,10*ROW('Water Data'!D71)),NA())</f>
        <v>#N/A</v>
      </c>
      <c r="E77" s="88" t="e">
        <f ca="true">+IF(AND(ISNUMBER(OFFSET('Water Data'!$D$6,0,10*ROW('Water Data'!D71))),'Data Summary'!BT77="Yes"),OFFSET('Water Data'!$D$6,0,10*ROW('Water Data'!D71)),NA())</f>
        <v>#N/A</v>
      </c>
      <c r="F77" s="88" t="e">
        <f ca="true">+IF(AND(ISNUMBER(OFFSET('Water Data'!$D$9,0,10*ROW('Water Data'!D71))),'Data Summary'!BU77="Yes"),OFFSET('Water Data'!$D$9,0,10*ROW('Water Data'!D71)),NA())</f>
        <v>#N/A</v>
      </c>
      <c r="G77" s="88" t="e">
        <f ca="true">+IF(AND(ISNUMBER(OFFSET('Water Data'!$E$4,0,10*ROW('Water Data'!E71))),'Data Summary'!BV77="Yes"),100-OFFSET('Water Data'!$E$4,0,10*ROW('Water Data'!E71)),NA())</f>
        <v>#N/A</v>
      </c>
      <c r="H77" s="88" t="e">
        <f ca="true">+IF(AND(ISNUMBER(OFFSET('Water Data'!$E$6,0,10*ROW('Water Data'!E71))),'Data Summary'!BW77="Yes"),OFFSET('Water Data'!$E$6,0,10*ROW('Water Data'!E71)),NA())</f>
        <v>#N/A</v>
      </c>
      <c r="I77" s="88" t="e">
        <f ca="true">+IF(AND(ISNUMBER(OFFSET('Water Data'!$E$9,0,10*ROW('Water Data'!E71))),'Data Summary'!BX77="Yes"),OFFSET('Water Data'!$E$9,0,10*ROW('Water Data'!E71)),NA())</f>
        <v>#N/A</v>
      </c>
      <c r="J77" s="88" t="e">
        <f ca="true">+IF(AND(ISNUMBER(OFFSET('Water Data'!$F$4,0,10*ROW('Water Data'!F71))),'Data Summary'!BY77="Yes"),100-OFFSET('Water Data'!$F$4,0,10*ROW('Water Data'!F71)),NA())</f>
        <v>#N/A</v>
      </c>
      <c r="K77" s="88" t="e">
        <f ca="true">+IF(AND(ISNUMBER(OFFSET('Water Data'!$F$6,0,10*ROW('Water Data'!F71))),'Data Summary'!BZ77="Yes"),OFFSET('Water Data'!$F$6,0,10*ROW('Water Data'!F71)),NA())</f>
        <v>#N/A</v>
      </c>
      <c r="L77" s="88" t="e">
        <f ca="true">+IF(AND(ISNUMBER(OFFSET('Water Data'!$F$9,0,10*ROW('Water Data'!F71))),'Data Summary'!CA77="Yes"),OFFSET('Water Data'!$F$9,0,10*ROW('Water Data'!F71)),NA())</f>
        <v>#N/A</v>
      </c>
      <c r="M77" s="88" t="e">
        <f ca="true">+IF(AND(ISNUMBER(OFFSET('Water Data'!$G$4,0,10*ROW('Water Data'!G71))),'Data Summary'!CB77="Yes"),100-OFFSET('Water Data'!$G$4,0,10*ROW('Water Data'!G71)),NA())</f>
        <v>#N/A</v>
      </c>
      <c r="N77" s="88" t="e">
        <f ca="true">+IF(AND(ISNUMBER(OFFSET('Water Data'!$G$6,0,10*ROW('Water Data'!G71))),'Data Summary'!CC77="Yes"),OFFSET('Water Data'!$G$6,0,10*ROW('Water Data'!G71)),NA())</f>
        <v>#N/A</v>
      </c>
      <c r="O77" s="88" t="e">
        <f ca="true">+IF(AND(ISNUMBER(OFFSET('Water Data'!$G$9,0,10*ROW('Water Data'!G71))),'Data Summary'!CD77="Yes"),OFFSET('Water Data'!$G$9,0,10*ROW('Water Data'!G71)),NA())</f>
        <v>#N/A</v>
      </c>
      <c r="P77" s="88" t="e">
        <f ca="true">+IF(AND(ISNUMBER(OFFSET('Water Data'!$H$4,0,10*ROW('Water Data'!H71))),'Data Summary'!CE77="Yes"),100-OFFSET('Water Data'!$H$4,0,10*ROW('Water Data'!H71)),NA())</f>
        <v>#N/A</v>
      </c>
      <c r="Q77" s="88" t="e">
        <f ca="true">+IF(AND(ISNUMBER(OFFSET('Water Data'!$H$6,0,10*ROW('Water Data'!H71))),'Data Summary'!CF77="Yes"),OFFSET('Water Data'!$H$6,0,10*ROW('Water Data'!H71)),NA())</f>
        <v>#N/A</v>
      </c>
      <c r="R77" s="88" t="e">
        <f ca="true">+IF(AND(ISNUMBER(OFFSET('Water Data'!$H$9,0,10*ROW('Water Data'!H71))),'Data Summary'!CG77="Yes"),OFFSET('Water Data'!$H$9,0,10*ROW('Water Data'!H71)),NA())</f>
        <v>#N/A</v>
      </c>
      <c r="S77" s="88" t="e">
        <f ca="true">+IF(AND(ISNUMBER(OFFSET('Water Data'!$I$4,0,10*ROW('Water Data'!I71))),'Data Summary'!CH77="Yes"),100-OFFSET('Water Data'!$I$4,0,10*ROW('Water Data'!I71)),NA())</f>
        <v>#N/A</v>
      </c>
      <c r="T77" s="88" t="e">
        <f ca="true">+IF(AND(ISNUMBER(OFFSET('Water Data'!$I$6,0,10*ROW('Water Data'!I71))),'Data Summary'!CI77="Yes"),OFFSET('Water Data'!$I$6,0,10*ROW('Water Data'!I71)),NA())</f>
        <v>#N/A</v>
      </c>
      <c r="U77" s="88" t="e">
        <f ca="true">+IF(AND(ISNUMBER(OFFSET('Water Data'!$I$9,0,10*ROW('Water Data'!I71))),'Data Summary'!CJ77="Yes"),OFFSET('Water Data'!$I$9,0,10*ROW('Water Data'!I71)),NA())</f>
        <v>#N/A</v>
      </c>
      <c r="V77" s="89" t="e">
        <f ca="true">+IF(AND(ISNUMBER(OFFSET('Sanitation Data'!$D$4,0,10*ROW('Sanitation Data'!D71))),'Data Summary'!CK77="Yes"),100-OFFSET('Sanitation Data'!$D$4,0,10*ROW('Sanitation Data'!D71)),NA())</f>
        <v>#N/A</v>
      </c>
      <c r="W77" s="89" t="e">
        <f ca="true">+IF(AND(ISNUMBER(OFFSET('Sanitation Data'!$D$6,0,10*ROW('Sanitation Data'!D71))),'Data Summary'!CL77="Yes"),OFFSET('Sanitation Data'!$D$6,0,10*ROW('Sanitation Data'!D71)),NA())</f>
        <v>#N/A</v>
      </c>
      <c r="X77" s="89" t="e">
        <f ca="true">+IF(AND(ISNUMBER(OFFSET('Sanitation Data'!$D$10,0,10*ROW('Sanitation Data'!D71))),'Data Summary'!CM77="Yes"),OFFSET('Sanitation Data'!$D$10,0,10*ROW('Sanitation Data'!D71)),NA())</f>
        <v>#N/A</v>
      </c>
      <c r="Y77" s="89" t="e">
        <f ca="true">+IF(AND(ISNUMBER(OFFSET('Sanitation Data'!$D$11,0,10*ROW('Sanitation Data'!D71))),'Data Summary'!CN77="Yes"),OFFSET('Sanitation Data'!$D$11,0,10*ROW('Sanitation Data'!D71)),NA())</f>
        <v>#N/A</v>
      </c>
      <c r="Z77" s="89" t="e">
        <f ca="true">+IF(AND(ISNUMBER(OFFSET('Sanitation Data'!$D$12,0,10*ROW('Sanitation Data'!D71))),'Data Summary'!CO77="Yes"),OFFSET('Sanitation Data'!$D$12,0,10*ROW('Sanitation Data'!D71)),NA())</f>
        <v>#N/A</v>
      </c>
      <c r="AA77" s="89" t="e">
        <f ca="true">+IF(AND(ISNUMBER(OFFSET('Sanitation Data'!$E$4,0,10*ROW('Sanitation Data'!E71))),'Data Summary'!CP77="Yes"),100-OFFSET('Sanitation Data'!$E$4,0,10*ROW('Sanitation Data'!E71)),NA())</f>
        <v>#N/A</v>
      </c>
      <c r="AB77" s="89" t="e">
        <f ca="true">+IF(AND(ISNUMBER(OFFSET('Sanitation Data'!$E$6,0,10*ROW('Sanitation Data'!E71))),'Data Summary'!CQ77="Yes"),OFFSET('Sanitation Data'!$E$6,0,10*ROW('Sanitation Data'!E71)),NA())</f>
        <v>#N/A</v>
      </c>
      <c r="AC77" s="89" t="e">
        <f ca="true">+IF(AND(ISNUMBER(OFFSET('Sanitation Data'!$E$10,0,10*ROW('Sanitation Data'!E71))),'Data Summary'!CR77="Yes"),OFFSET('Sanitation Data'!$E$10,0,10*ROW('Sanitation Data'!E71)),NA())</f>
        <v>#N/A</v>
      </c>
      <c r="AD77" s="89" t="e">
        <f ca="true">+IF(AND(ISNUMBER(OFFSET('Sanitation Data'!$E$11,0,10*ROW('Sanitation Data'!E71))),'Data Summary'!CS77="Yes"),OFFSET('Sanitation Data'!$E$11,0,10*ROW('Sanitation Data'!E71)),NA())</f>
        <v>#N/A</v>
      </c>
      <c r="AE77" s="89" t="e">
        <f ca="true">+IF(AND(ISNUMBER(OFFSET('Sanitation Data'!$E$12,0,10*ROW('Sanitation Data'!E71))),'Data Summary'!CT77="Yes"),OFFSET('Sanitation Data'!$E$12,0,10*ROW('Sanitation Data'!E71)),NA())</f>
        <v>#N/A</v>
      </c>
      <c r="AF77" s="89" t="e">
        <f ca="true">+IF(AND(ISNUMBER(OFFSET('Sanitation Data'!$F$4,0,10*ROW('Sanitation Data'!F71))),'Data Summary'!CU77="Yes"),100-OFFSET('Sanitation Data'!$F$4,0,10*ROW('Sanitation Data'!F71)),NA())</f>
        <v>#N/A</v>
      </c>
      <c r="AG77" s="89" t="e">
        <f ca="true">+IF(AND(ISNUMBER(OFFSET('Sanitation Data'!$F$6,0,10*ROW('Sanitation Data'!F71))),'Data Summary'!CV77="Yes"),OFFSET('Sanitation Data'!$F$6,0,10*ROW('Sanitation Data'!F71)),NA())</f>
        <v>#N/A</v>
      </c>
      <c r="AH77" s="89" t="e">
        <f ca="true">+IF(AND(ISNUMBER(OFFSET('Sanitation Data'!$F$10,0,10*ROW('Sanitation Data'!F71))),'Data Summary'!CW77="Yes"),OFFSET('Sanitation Data'!$F$10,0,10*ROW('Sanitation Data'!F71)),NA())</f>
        <v>#N/A</v>
      </c>
      <c r="AI77" s="89" t="e">
        <f ca="true">+IF(AND(ISNUMBER(OFFSET('Sanitation Data'!$F$11,0,10*ROW('Sanitation Data'!F71))),'Data Summary'!CX77="Yes"),OFFSET('Sanitation Data'!$F$11,0,10*ROW('Sanitation Data'!F71)),NA())</f>
        <v>#N/A</v>
      </c>
      <c r="AJ77" s="89" t="e">
        <f ca="true">+IF(AND(ISNUMBER(OFFSET('Sanitation Data'!$F$12,0,10*ROW('Sanitation Data'!F71))),'Data Summary'!CY77="Yes"),OFFSET('Sanitation Data'!$F$12,0,10*ROW('Sanitation Data'!F71)),NA())</f>
        <v>#N/A</v>
      </c>
      <c r="AK77" s="89" t="e">
        <f ca="true">+IF(AND(ISNUMBER(OFFSET('Sanitation Data'!$G$4,0,10*ROW('Sanitation Data'!G71))),'Data Summary'!CZ77="Yes"),100-OFFSET('Sanitation Data'!$G$4,0,10*ROW('Sanitation Data'!G71)),NA())</f>
        <v>#N/A</v>
      </c>
      <c r="AL77" s="89" t="e">
        <f ca="true">+IF(AND(ISNUMBER(OFFSET('Sanitation Data'!$G$6,0,10*ROW('Sanitation Data'!G71))),'Data Summary'!DA77="Yes"),OFFSET('Sanitation Data'!$G$6,0,10*ROW('Sanitation Data'!G71)),NA())</f>
        <v>#N/A</v>
      </c>
      <c r="AM77" s="89" t="e">
        <f ca="true">+IF(AND(ISNUMBER(OFFSET('Sanitation Data'!$G$10,0,10*ROW('Sanitation Data'!G71))),'Data Summary'!DB77="Yes"),OFFSET('Sanitation Data'!$G$10,0,10*ROW('Sanitation Data'!G71)),NA())</f>
        <v>#N/A</v>
      </c>
      <c r="AN77" s="89" t="e">
        <f ca="true">+IF(AND(ISNUMBER(OFFSET('Sanitation Data'!$G$11,0,10*ROW('Sanitation Data'!G71))),'Data Summary'!DC77="Yes"),OFFSET('Sanitation Data'!$G$11,0,10*ROW('Sanitation Data'!G71)),NA())</f>
        <v>#N/A</v>
      </c>
      <c r="AO77" s="89" t="e">
        <f ca="true">+IF(AND(ISNUMBER(OFFSET('Sanitation Data'!$G$12,0,10*ROW('Sanitation Data'!G71))),'Data Summary'!DD77="Yes"),OFFSET('Sanitation Data'!$G$12,0,10*ROW('Sanitation Data'!G71)),NA())</f>
        <v>#N/A</v>
      </c>
      <c r="AP77" s="89" t="e">
        <f ca="true">+IF(AND(ISNUMBER(OFFSET('Sanitation Data'!$H$4,0,10*ROW('Sanitation Data'!H71))),'Data Summary'!DE77="Yes"),100-OFFSET('Sanitation Data'!$H$4,0,10*ROW('Sanitation Data'!H71)),NA())</f>
        <v>#N/A</v>
      </c>
      <c r="AQ77" s="89" t="e">
        <f ca="true">+IF(AND(ISNUMBER(OFFSET('Sanitation Data'!$H$6,0,10*ROW('Sanitation Data'!H71))),'Data Summary'!DF77="Yes"),OFFSET('Sanitation Data'!$H$6,0,10*ROW('Sanitation Data'!H71)),NA())</f>
        <v>#N/A</v>
      </c>
      <c r="AR77" s="89" t="e">
        <f ca="true">+IF(AND(ISNUMBER(OFFSET('Sanitation Data'!$H$10,0,10*ROW('Sanitation Data'!H71))),'Data Summary'!DG77="Yes"),OFFSET('Sanitation Data'!$H$10,0,10*ROW('Sanitation Data'!H71)),NA())</f>
        <v>#N/A</v>
      </c>
      <c r="AS77" s="89" t="e">
        <f ca="true">+IF(AND(ISNUMBER(OFFSET('Sanitation Data'!$H$11,0,10*ROW('Sanitation Data'!H71))),'Data Summary'!DH77="Yes"),OFFSET('Sanitation Data'!$H$11,0,10*ROW('Sanitation Data'!H71)),NA())</f>
        <v>#N/A</v>
      </c>
      <c r="AT77" s="89" t="e">
        <f ca="true">+IF(AND(ISNUMBER(OFFSET('Sanitation Data'!$H$12,0,10*ROW('Sanitation Data'!H71))),'Data Summary'!DI77="Yes"),OFFSET('Sanitation Data'!$H$12,0,10*ROW('Sanitation Data'!H71)),NA())</f>
        <v>#N/A</v>
      </c>
      <c r="AU77" s="89" t="e">
        <f ca="true">+IF(AND(ISNUMBER(OFFSET('Sanitation Data'!$I$4,0,10*ROW('Sanitation Data'!I71))),'Data Summary'!DJ77="Yes"),100-OFFSET('Sanitation Data'!$I$4,0,10*ROW('Sanitation Data'!I71)),NA())</f>
        <v>#N/A</v>
      </c>
      <c r="AV77" s="89" t="e">
        <f ca="true">+IF(AND(ISNUMBER(OFFSET('Sanitation Data'!$I$6,0,10*ROW('Sanitation Data'!I71))),'Data Summary'!DK77="Yes"),OFFSET('Sanitation Data'!$I$6,0,10*ROW('Sanitation Data'!I71)),NA())</f>
        <v>#N/A</v>
      </c>
      <c r="AW77" s="89" t="e">
        <f ca="true">+IF(AND(ISNUMBER(OFFSET('Sanitation Data'!$I$10,0,10*ROW('Sanitation Data'!I71))),'Data Summary'!DL77="Yes"),OFFSET('Sanitation Data'!$I$10,0,10*ROW('Sanitation Data'!I71)),NA())</f>
        <v>#N/A</v>
      </c>
      <c r="AX77" s="89" t="e">
        <f ca="true">+IF(AND(ISNUMBER(OFFSET('Sanitation Data'!$I$11,0,10*ROW('Sanitation Data'!I71))),'Data Summary'!DM77="Yes"),OFFSET('Sanitation Data'!$I$11,0,10*ROW('Sanitation Data'!I71)),NA())</f>
        <v>#N/A</v>
      </c>
      <c r="AY77" s="89" t="e">
        <f ca="true">+IF(AND(ISNUMBER(OFFSET('Sanitation Data'!$I$12,0,10*ROW('Sanitation Data'!I71))),'Data Summary'!DN77="Yes"),OFFSET('Sanitation Data'!$I$12,0,10*ROW('Sanitation Data'!I71)),NA())</f>
        <v>#N/A</v>
      </c>
      <c r="AZ77" s="90" t="e">
        <f ca="true">+IF(AND(ISNUMBER(OFFSET('Hygiene Data'!$D$5,0,10*ROW('Hygiene Data'!D71))),'Data Summary'!DO77="Yes"),OFFSET('Hygiene Data'!$D$5,0,10*ROW('Hygiene Data'!D71)),NA())</f>
        <v>#N/A</v>
      </c>
      <c r="BA77" s="90" t="e">
        <f ca="true">+IF(AND(ISNUMBER(OFFSET('Hygiene Data'!$D$7,0,10*ROW('Hygiene Data'!D71))),'Data Summary'!DP77="Yes"),OFFSET('Hygiene Data'!$D$7,0,10*ROW('Hygiene Data'!D71)),NA())</f>
        <v>#N/A</v>
      </c>
      <c r="BB77" s="90" t="e">
        <f ca="true">+IF(AND(ISNUMBER(OFFSET('Hygiene Data'!$D$9,0,10*ROW('Hygiene Data'!D71))),'Data Summary'!DQ77="Yes"),OFFSET('Hygiene Data'!$D$9,0,10*ROW('Hygiene Data'!D71)),NA())</f>
        <v>#N/A</v>
      </c>
      <c r="BC77" s="90" t="e">
        <f ca="true">+IF(AND(ISNUMBER(OFFSET('Hygiene Data'!$E$5,0,10*ROW('Hygiene Data'!E71))),'Data Summary'!DR77="Yes"),OFFSET('Hygiene Data'!$E$5,0,10*ROW('Hygiene Data'!E71)),NA())</f>
        <v>#N/A</v>
      </c>
      <c r="BD77" s="90" t="e">
        <f ca="true">+IF(AND(ISNUMBER(OFFSET('Hygiene Data'!$E$7,0,10*ROW('Hygiene Data'!E71))),'Data Summary'!DS77="Yes"),OFFSET('Hygiene Data'!$E$7,0,10*ROW('Hygiene Data'!E71)),NA())</f>
        <v>#N/A</v>
      </c>
      <c r="BE77" s="90" t="e">
        <f ca="true">+IF(AND(ISNUMBER(OFFSET('Hygiene Data'!$E$9,0,10*ROW('Hygiene Data'!E71))),'Data Summary'!DT77="Yes"),OFFSET('Hygiene Data'!$E$9,0,10*ROW('Hygiene Data'!E71)),NA())</f>
        <v>#N/A</v>
      </c>
      <c r="BF77" s="90" t="e">
        <f ca="true">+IF(AND(ISNUMBER(OFFSET('Hygiene Data'!$F$5,0,10*ROW('Hygiene Data'!F71))),'Data Summary'!DU77="Yes"),OFFSET('Hygiene Data'!$F$5,0,10*ROW('Hygiene Data'!F71)),NA())</f>
        <v>#N/A</v>
      </c>
      <c r="BG77" s="90" t="e">
        <f ca="true">+IF(AND(ISNUMBER(OFFSET('Hygiene Data'!$F$7,0,10*ROW('Hygiene Data'!F71))),'Data Summary'!DV77="Yes"),OFFSET('Hygiene Data'!$F$7,0,10*ROW('Hygiene Data'!F71)),NA())</f>
        <v>#N/A</v>
      </c>
      <c r="BH77" s="90" t="e">
        <f ca="true">+IF(AND(ISNUMBER(OFFSET('Hygiene Data'!$F$9,0,10*ROW('Hygiene Data'!F71))),'Data Summary'!DW77="Yes"),OFFSET('Hygiene Data'!$F$9,0,10*ROW('Hygiene Data'!F71)),NA())</f>
        <v>#N/A</v>
      </c>
      <c r="BI77" s="90" t="e">
        <f ca="true">+IF(AND(ISNUMBER(OFFSET('Hygiene Data'!$G$5,0,10*ROW('Hygiene Data'!G71))),'Data Summary'!DX77="Yes"),OFFSET('Hygiene Data'!$G$5,0,10*ROW('Hygiene Data'!G71)),NA())</f>
        <v>#N/A</v>
      </c>
      <c r="BJ77" s="90" t="e">
        <f ca="true">+IF(AND(ISNUMBER(OFFSET('Hygiene Data'!$G$7,0,10*ROW('Hygiene Data'!G71))),'Data Summary'!DY77="Yes"),OFFSET('Hygiene Data'!$G$7,0,10*ROW('Hygiene Data'!G71)),NA())</f>
        <v>#N/A</v>
      </c>
      <c r="BK77" s="90" t="e">
        <f ca="true">+IF(AND(ISNUMBER(OFFSET('Hygiene Data'!$G$9,0,10*ROW('Hygiene Data'!G71))),'Data Summary'!DZ77="Yes"),OFFSET('Hygiene Data'!$G$9,0,10*ROW('Hygiene Data'!G71)),NA())</f>
        <v>#N/A</v>
      </c>
      <c r="BL77" s="90" t="e">
        <f ca="true">+IF(AND(ISNUMBER(OFFSET('Hygiene Data'!$H$5,0,10*ROW('Hygiene Data'!H71))),'Data Summary'!EA77="Yes"),OFFSET('Hygiene Data'!$H$5,0,10*ROW('Hygiene Data'!H71)),NA())</f>
        <v>#N/A</v>
      </c>
      <c r="BM77" s="90" t="e">
        <f ca="true">+IF(AND(ISNUMBER(OFFSET('Hygiene Data'!$H$7,0,10*ROW('Hygiene Data'!H71))),'Data Summary'!EB77="Yes"),OFFSET('Hygiene Data'!$H$7,0,10*ROW('Hygiene Data'!H71)),NA())</f>
        <v>#N/A</v>
      </c>
      <c r="BN77" s="90" t="e">
        <f ca="true">+IF(AND(ISNUMBER(OFFSET('Hygiene Data'!$H$9,0,10*ROW('Hygiene Data'!H71))),'Data Summary'!EC77="Yes"),OFFSET('Hygiene Data'!$H$9,0,10*ROW('Hygiene Data'!H71)),NA())</f>
        <v>#N/A</v>
      </c>
      <c r="BO77" s="90" t="e">
        <f ca="true">+IF(AND(ISNUMBER(OFFSET('Hygiene Data'!$I$5,0,10*ROW('Hygiene Data'!I71))),'Data Summary'!ED77="Yes"),OFFSET('Hygiene Data'!$I$5,0,10*ROW('Hygiene Data'!I71)),NA())</f>
        <v>#N/A</v>
      </c>
      <c r="BP77" s="90" t="e">
        <f ca="true">+IF(AND(ISNUMBER(OFFSET('Hygiene Data'!$I$7,0,10*ROW('Hygiene Data'!I71))),'Data Summary'!EE77="Yes"),OFFSET('Hygiene Data'!$I$7,0,10*ROW('Hygiene Data'!I71)),NA())</f>
        <v>#N/A</v>
      </c>
      <c r="BQ77" s="90" t="e">
        <f ca="true">+IF(AND(ISNUMBER(OFFSET('Hygiene Data'!$I$9,0,10*ROW('Hygiene Data'!I71))),'Data Summary'!EF77="Yes"),OFFSET('Hygiene Data'!$I$9,0,10*ROW('Hygiene Data'!I71)),NA())</f>
        <v>#N/A</v>
      </c>
    </row>
    <row xmlns:x14ac="http://schemas.microsoft.com/office/spreadsheetml/2009/9/ac" r="78" x14ac:dyDescent="0.2">
      <c r="A78" s="324" t="e">
        <f ca="true">+RIGHT('Data Summary'!A78,LEN('Data Summary'!A78)-9)</f>
        <v>#VALUE!</v>
      </c>
      <c r="B78" s="32" t="str">
        <f ca="true">+IF(ISTEXT('Data Summary'!B78),'Data Summary'!B78,"")</f>
        <v/>
      </c>
      <c r="C78" s="323" t="e">
        <f ca="true">+VALUE('Data Summary'!C78)</f>
        <v>#VALUE!</v>
      </c>
      <c r="D78" s="88" t="e">
        <f ca="true">+IF(AND(ISNUMBER(OFFSET('Water Data'!$D$4,0,10*ROW('Water Data'!D72))),'Data Summary'!BS78="Yes"),100-OFFSET('Water Data'!$D$4,0,10*ROW('Water Data'!D72)),NA())</f>
        <v>#N/A</v>
      </c>
      <c r="E78" s="88" t="e">
        <f ca="true">+IF(AND(ISNUMBER(OFFSET('Water Data'!$D$6,0,10*ROW('Water Data'!D72))),'Data Summary'!BT78="Yes"),OFFSET('Water Data'!$D$6,0,10*ROW('Water Data'!D72)),NA())</f>
        <v>#N/A</v>
      </c>
      <c r="F78" s="88" t="e">
        <f ca="true">+IF(AND(ISNUMBER(OFFSET('Water Data'!$D$9,0,10*ROW('Water Data'!D72))),'Data Summary'!BU78="Yes"),OFFSET('Water Data'!$D$9,0,10*ROW('Water Data'!D72)),NA())</f>
        <v>#N/A</v>
      </c>
      <c r="G78" s="88" t="e">
        <f ca="true">+IF(AND(ISNUMBER(OFFSET('Water Data'!$E$4,0,10*ROW('Water Data'!E72))),'Data Summary'!BV78="Yes"),100-OFFSET('Water Data'!$E$4,0,10*ROW('Water Data'!E72)),NA())</f>
        <v>#N/A</v>
      </c>
      <c r="H78" s="88" t="e">
        <f ca="true">+IF(AND(ISNUMBER(OFFSET('Water Data'!$E$6,0,10*ROW('Water Data'!E72))),'Data Summary'!BW78="Yes"),OFFSET('Water Data'!$E$6,0,10*ROW('Water Data'!E72)),NA())</f>
        <v>#N/A</v>
      </c>
      <c r="I78" s="88" t="e">
        <f ca="true">+IF(AND(ISNUMBER(OFFSET('Water Data'!$E$9,0,10*ROW('Water Data'!E72))),'Data Summary'!BX78="Yes"),OFFSET('Water Data'!$E$9,0,10*ROW('Water Data'!E72)),NA())</f>
        <v>#N/A</v>
      </c>
      <c r="J78" s="88" t="e">
        <f ca="true">+IF(AND(ISNUMBER(OFFSET('Water Data'!$F$4,0,10*ROW('Water Data'!F72))),'Data Summary'!BY78="Yes"),100-OFFSET('Water Data'!$F$4,0,10*ROW('Water Data'!F72)),NA())</f>
        <v>#N/A</v>
      </c>
      <c r="K78" s="88" t="e">
        <f ca="true">+IF(AND(ISNUMBER(OFFSET('Water Data'!$F$6,0,10*ROW('Water Data'!F72))),'Data Summary'!BZ78="Yes"),OFFSET('Water Data'!$F$6,0,10*ROW('Water Data'!F72)),NA())</f>
        <v>#N/A</v>
      </c>
      <c r="L78" s="88" t="e">
        <f ca="true">+IF(AND(ISNUMBER(OFFSET('Water Data'!$F$9,0,10*ROW('Water Data'!F72))),'Data Summary'!CA78="Yes"),OFFSET('Water Data'!$F$9,0,10*ROW('Water Data'!F72)),NA())</f>
        <v>#N/A</v>
      </c>
      <c r="M78" s="88" t="e">
        <f ca="true">+IF(AND(ISNUMBER(OFFSET('Water Data'!$G$4,0,10*ROW('Water Data'!G72))),'Data Summary'!CB78="Yes"),100-OFFSET('Water Data'!$G$4,0,10*ROW('Water Data'!G72)),NA())</f>
        <v>#N/A</v>
      </c>
      <c r="N78" s="88" t="e">
        <f ca="true">+IF(AND(ISNUMBER(OFFSET('Water Data'!$G$6,0,10*ROW('Water Data'!G72))),'Data Summary'!CC78="Yes"),OFFSET('Water Data'!$G$6,0,10*ROW('Water Data'!G72)),NA())</f>
        <v>#N/A</v>
      </c>
      <c r="O78" s="88" t="e">
        <f ca="true">+IF(AND(ISNUMBER(OFFSET('Water Data'!$G$9,0,10*ROW('Water Data'!G72))),'Data Summary'!CD78="Yes"),OFFSET('Water Data'!$G$9,0,10*ROW('Water Data'!G72)),NA())</f>
        <v>#N/A</v>
      </c>
      <c r="P78" s="88" t="e">
        <f ca="true">+IF(AND(ISNUMBER(OFFSET('Water Data'!$H$4,0,10*ROW('Water Data'!H72))),'Data Summary'!CE78="Yes"),100-OFFSET('Water Data'!$H$4,0,10*ROW('Water Data'!H72)),NA())</f>
        <v>#N/A</v>
      </c>
      <c r="Q78" s="88" t="e">
        <f ca="true">+IF(AND(ISNUMBER(OFFSET('Water Data'!$H$6,0,10*ROW('Water Data'!H72))),'Data Summary'!CF78="Yes"),OFFSET('Water Data'!$H$6,0,10*ROW('Water Data'!H72)),NA())</f>
        <v>#N/A</v>
      </c>
      <c r="R78" s="88" t="e">
        <f ca="true">+IF(AND(ISNUMBER(OFFSET('Water Data'!$H$9,0,10*ROW('Water Data'!H72))),'Data Summary'!CG78="Yes"),OFFSET('Water Data'!$H$9,0,10*ROW('Water Data'!H72)),NA())</f>
        <v>#N/A</v>
      </c>
      <c r="S78" s="88" t="e">
        <f ca="true">+IF(AND(ISNUMBER(OFFSET('Water Data'!$I$4,0,10*ROW('Water Data'!I72))),'Data Summary'!CH78="Yes"),100-OFFSET('Water Data'!$I$4,0,10*ROW('Water Data'!I72)),NA())</f>
        <v>#N/A</v>
      </c>
      <c r="T78" s="88" t="e">
        <f ca="true">+IF(AND(ISNUMBER(OFFSET('Water Data'!$I$6,0,10*ROW('Water Data'!I72))),'Data Summary'!CI78="Yes"),OFFSET('Water Data'!$I$6,0,10*ROW('Water Data'!I72)),NA())</f>
        <v>#N/A</v>
      </c>
      <c r="U78" s="88" t="e">
        <f ca="true">+IF(AND(ISNUMBER(OFFSET('Water Data'!$I$9,0,10*ROW('Water Data'!I72))),'Data Summary'!CJ78="Yes"),OFFSET('Water Data'!$I$9,0,10*ROW('Water Data'!I72)),NA())</f>
        <v>#N/A</v>
      </c>
      <c r="V78" s="89" t="e">
        <f ca="true">+IF(AND(ISNUMBER(OFFSET('Sanitation Data'!$D$4,0,10*ROW('Sanitation Data'!D72))),'Data Summary'!CK78="Yes"),100-OFFSET('Sanitation Data'!$D$4,0,10*ROW('Sanitation Data'!D72)),NA())</f>
        <v>#N/A</v>
      </c>
      <c r="W78" s="89" t="e">
        <f ca="true">+IF(AND(ISNUMBER(OFFSET('Sanitation Data'!$D$6,0,10*ROW('Sanitation Data'!D72))),'Data Summary'!CL78="Yes"),OFFSET('Sanitation Data'!$D$6,0,10*ROW('Sanitation Data'!D72)),NA())</f>
        <v>#N/A</v>
      </c>
      <c r="X78" s="89" t="e">
        <f ca="true">+IF(AND(ISNUMBER(OFFSET('Sanitation Data'!$D$10,0,10*ROW('Sanitation Data'!D72))),'Data Summary'!CM78="Yes"),OFFSET('Sanitation Data'!$D$10,0,10*ROW('Sanitation Data'!D72)),NA())</f>
        <v>#N/A</v>
      </c>
      <c r="Y78" s="89" t="e">
        <f ca="true">+IF(AND(ISNUMBER(OFFSET('Sanitation Data'!$D$11,0,10*ROW('Sanitation Data'!D72))),'Data Summary'!CN78="Yes"),OFFSET('Sanitation Data'!$D$11,0,10*ROW('Sanitation Data'!D72)),NA())</f>
        <v>#N/A</v>
      </c>
      <c r="Z78" s="89" t="e">
        <f ca="true">+IF(AND(ISNUMBER(OFFSET('Sanitation Data'!$D$12,0,10*ROW('Sanitation Data'!D72))),'Data Summary'!CO78="Yes"),OFFSET('Sanitation Data'!$D$12,0,10*ROW('Sanitation Data'!D72)),NA())</f>
        <v>#N/A</v>
      </c>
      <c r="AA78" s="89" t="e">
        <f ca="true">+IF(AND(ISNUMBER(OFFSET('Sanitation Data'!$E$4,0,10*ROW('Sanitation Data'!E72))),'Data Summary'!CP78="Yes"),100-OFFSET('Sanitation Data'!$E$4,0,10*ROW('Sanitation Data'!E72)),NA())</f>
        <v>#N/A</v>
      </c>
      <c r="AB78" s="89" t="e">
        <f ca="true">+IF(AND(ISNUMBER(OFFSET('Sanitation Data'!$E$6,0,10*ROW('Sanitation Data'!E72))),'Data Summary'!CQ78="Yes"),OFFSET('Sanitation Data'!$E$6,0,10*ROW('Sanitation Data'!E72)),NA())</f>
        <v>#N/A</v>
      </c>
      <c r="AC78" s="89" t="e">
        <f ca="true">+IF(AND(ISNUMBER(OFFSET('Sanitation Data'!$E$10,0,10*ROW('Sanitation Data'!E72))),'Data Summary'!CR78="Yes"),OFFSET('Sanitation Data'!$E$10,0,10*ROW('Sanitation Data'!E72)),NA())</f>
        <v>#N/A</v>
      </c>
      <c r="AD78" s="89" t="e">
        <f ca="true">+IF(AND(ISNUMBER(OFFSET('Sanitation Data'!$E$11,0,10*ROW('Sanitation Data'!E72))),'Data Summary'!CS78="Yes"),OFFSET('Sanitation Data'!$E$11,0,10*ROW('Sanitation Data'!E72)),NA())</f>
        <v>#N/A</v>
      </c>
      <c r="AE78" s="89" t="e">
        <f ca="true">+IF(AND(ISNUMBER(OFFSET('Sanitation Data'!$E$12,0,10*ROW('Sanitation Data'!E72))),'Data Summary'!CT78="Yes"),OFFSET('Sanitation Data'!$E$12,0,10*ROW('Sanitation Data'!E72)),NA())</f>
        <v>#N/A</v>
      </c>
      <c r="AF78" s="89" t="e">
        <f ca="true">+IF(AND(ISNUMBER(OFFSET('Sanitation Data'!$F$4,0,10*ROW('Sanitation Data'!F72))),'Data Summary'!CU78="Yes"),100-OFFSET('Sanitation Data'!$F$4,0,10*ROW('Sanitation Data'!F72)),NA())</f>
        <v>#N/A</v>
      </c>
      <c r="AG78" s="89" t="e">
        <f ca="true">+IF(AND(ISNUMBER(OFFSET('Sanitation Data'!$F$6,0,10*ROW('Sanitation Data'!F72))),'Data Summary'!CV78="Yes"),OFFSET('Sanitation Data'!$F$6,0,10*ROW('Sanitation Data'!F72)),NA())</f>
        <v>#N/A</v>
      </c>
      <c r="AH78" s="89" t="e">
        <f ca="true">+IF(AND(ISNUMBER(OFFSET('Sanitation Data'!$F$10,0,10*ROW('Sanitation Data'!F72))),'Data Summary'!CW78="Yes"),OFFSET('Sanitation Data'!$F$10,0,10*ROW('Sanitation Data'!F72)),NA())</f>
        <v>#N/A</v>
      </c>
      <c r="AI78" s="89" t="e">
        <f ca="true">+IF(AND(ISNUMBER(OFFSET('Sanitation Data'!$F$11,0,10*ROW('Sanitation Data'!F72))),'Data Summary'!CX78="Yes"),OFFSET('Sanitation Data'!$F$11,0,10*ROW('Sanitation Data'!F72)),NA())</f>
        <v>#N/A</v>
      </c>
      <c r="AJ78" s="89" t="e">
        <f ca="true">+IF(AND(ISNUMBER(OFFSET('Sanitation Data'!$F$12,0,10*ROW('Sanitation Data'!F72))),'Data Summary'!CY78="Yes"),OFFSET('Sanitation Data'!$F$12,0,10*ROW('Sanitation Data'!F72)),NA())</f>
        <v>#N/A</v>
      </c>
      <c r="AK78" s="89" t="e">
        <f ca="true">+IF(AND(ISNUMBER(OFFSET('Sanitation Data'!$G$4,0,10*ROW('Sanitation Data'!G72))),'Data Summary'!CZ78="Yes"),100-OFFSET('Sanitation Data'!$G$4,0,10*ROW('Sanitation Data'!G72)),NA())</f>
        <v>#N/A</v>
      </c>
      <c r="AL78" s="89" t="e">
        <f ca="true">+IF(AND(ISNUMBER(OFFSET('Sanitation Data'!$G$6,0,10*ROW('Sanitation Data'!G72))),'Data Summary'!DA78="Yes"),OFFSET('Sanitation Data'!$G$6,0,10*ROW('Sanitation Data'!G72)),NA())</f>
        <v>#N/A</v>
      </c>
      <c r="AM78" s="89" t="e">
        <f ca="true">+IF(AND(ISNUMBER(OFFSET('Sanitation Data'!$G$10,0,10*ROW('Sanitation Data'!G72))),'Data Summary'!DB78="Yes"),OFFSET('Sanitation Data'!$G$10,0,10*ROW('Sanitation Data'!G72)),NA())</f>
        <v>#N/A</v>
      </c>
      <c r="AN78" s="89" t="e">
        <f ca="true">+IF(AND(ISNUMBER(OFFSET('Sanitation Data'!$G$11,0,10*ROW('Sanitation Data'!G72))),'Data Summary'!DC78="Yes"),OFFSET('Sanitation Data'!$G$11,0,10*ROW('Sanitation Data'!G72)),NA())</f>
        <v>#N/A</v>
      </c>
      <c r="AO78" s="89" t="e">
        <f ca="true">+IF(AND(ISNUMBER(OFFSET('Sanitation Data'!$G$12,0,10*ROW('Sanitation Data'!G72))),'Data Summary'!DD78="Yes"),OFFSET('Sanitation Data'!$G$12,0,10*ROW('Sanitation Data'!G72)),NA())</f>
        <v>#N/A</v>
      </c>
      <c r="AP78" s="89" t="e">
        <f ca="true">+IF(AND(ISNUMBER(OFFSET('Sanitation Data'!$H$4,0,10*ROW('Sanitation Data'!H72))),'Data Summary'!DE78="Yes"),100-OFFSET('Sanitation Data'!$H$4,0,10*ROW('Sanitation Data'!H72)),NA())</f>
        <v>#N/A</v>
      </c>
      <c r="AQ78" s="89" t="e">
        <f ca="true">+IF(AND(ISNUMBER(OFFSET('Sanitation Data'!$H$6,0,10*ROW('Sanitation Data'!H72))),'Data Summary'!DF78="Yes"),OFFSET('Sanitation Data'!$H$6,0,10*ROW('Sanitation Data'!H72)),NA())</f>
        <v>#N/A</v>
      </c>
      <c r="AR78" s="89" t="e">
        <f ca="true">+IF(AND(ISNUMBER(OFFSET('Sanitation Data'!$H$10,0,10*ROW('Sanitation Data'!H72))),'Data Summary'!DG78="Yes"),OFFSET('Sanitation Data'!$H$10,0,10*ROW('Sanitation Data'!H72)),NA())</f>
        <v>#N/A</v>
      </c>
      <c r="AS78" s="89" t="e">
        <f ca="true">+IF(AND(ISNUMBER(OFFSET('Sanitation Data'!$H$11,0,10*ROW('Sanitation Data'!H72))),'Data Summary'!DH78="Yes"),OFFSET('Sanitation Data'!$H$11,0,10*ROW('Sanitation Data'!H72)),NA())</f>
        <v>#N/A</v>
      </c>
      <c r="AT78" s="89" t="e">
        <f ca="true">+IF(AND(ISNUMBER(OFFSET('Sanitation Data'!$H$12,0,10*ROW('Sanitation Data'!H72))),'Data Summary'!DI78="Yes"),OFFSET('Sanitation Data'!$H$12,0,10*ROW('Sanitation Data'!H72)),NA())</f>
        <v>#N/A</v>
      </c>
      <c r="AU78" s="89" t="e">
        <f ca="true">+IF(AND(ISNUMBER(OFFSET('Sanitation Data'!$I$4,0,10*ROW('Sanitation Data'!I72))),'Data Summary'!DJ78="Yes"),100-OFFSET('Sanitation Data'!$I$4,0,10*ROW('Sanitation Data'!I72)),NA())</f>
        <v>#N/A</v>
      </c>
      <c r="AV78" s="89" t="e">
        <f ca="true">+IF(AND(ISNUMBER(OFFSET('Sanitation Data'!$I$6,0,10*ROW('Sanitation Data'!I72))),'Data Summary'!DK78="Yes"),OFFSET('Sanitation Data'!$I$6,0,10*ROW('Sanitation Data'!I72)),NA())</f>
        <v>#N/A</v>
      </c>
      <c r="AW78" s="89" t="e">
        <f ca="true">+IF(AND(ISNUMBER(OFFSET('Sanitation Data'!$I$10,0,10*ROW('Sanitation Data'!I72))),'Data Summary'!DL78="Yes"),OFFSET('Sanitation Data'!$I$10,0,10*ROW('Sanitation Data'!I72)),NA())</f>
        <v>#N/A</v>
      </c>
      <c r="AX78" s="89" t="e">
        <f ca="true">+IF(AND(ISNUMBER(OFFSET('Sanitation Data'!$I$11,0,10*ROW('Sanitation Data'!I72))),'Data Summary'!DM78="Yes"),OFFSET('Sanitation Data'!$I$11,0,10*ROW('Sanitation Data'!I72)),NA())</f>
        <v>#N/A</v>
      </c>
      <c r="AY78" s="89" t="e">
        <f ca="true">+IF(AND(ISNUMBER(OFFSET('Sanitation Data'!$I$12,0,10*ROW('Sanitation Data'!I72))),'Data Summary'!DN78="Yes"),OFFSET('Sanitation Data'!$I$12,0,10*ROW('Sanitation Data'!I72)),NA())</f>
        <v>#N/A</v>
      </c>
      <c r="AZ78" s="90" t="e">
        <f ca="true">+IF(AND(ISNUMBER(OFFSET('Hygiene Data'!$D$5,0,10*ROW('Hygiene Data'!D72))),'Data Summary'!DO78="Yes"),OFFSET('Hygiene Data'!$D$5,0,10*ROW('Hygiene Data'!D72)),NA())</f>
        <v>#N/A</v>
      </c>
      <c r="BA78" s="90" t="e">
        <f ca="true">+IF(AND(ISNUMBER(OFFSET('Hygiene Data'!$D$7,0,10*ROW('Hygiene Data'!D72))),'Data Summary'!DP78="Yes"),OFFSET('Hygiene Data'!$D$7,0,10*ROW('Hygiene Data'!D72)),NA())</f>
        <v>#N/A</v>
      </c>
      <c r="BB78" s="90" t="e">
        <f ca="true">+IF(AND(ISNUMBER(OFFSET('Hygiene Data'!$D$9,0,10*ROW('Hygiene Data'!D72))),'Data Summary'!DQ78="Yes"),OFFSET('Hygiene Data'!$D$9,0,10*ROW('Hygiene Data'!D72)),NA())</f>
        <v>#N/A</v>
      </c>
      <c r="BC78" s="90" t="e">
        <f ca="true">+IF(AND(ISNUMBER(OFFSET('Hygiene Data'!$E$5,0,10*ROW('Hygiene Data'!E72))),'Data Summary'!DR78="Yes"),OFFSET('Hygiene Data'!$E$5,0,10*ROW('Hygiene Data'!E72)),NA())</f>
        <v>#N/A</v>
      </c>
      <c r="BD78" s="90" t="e">
        <f ca="true">+IF(AND(ISNUMBER(OFFSET('Hygiene Data'!$E$7,0,10*ROW('Hygiene Data'!E72))),'Data Summary'!DS78="Yes"),OFFSET('Hygiene Data'!$E$7,0,10*ROW('Hygiene Data'!E72)),NA())</f>
        <v>#N/A</v>
      </c>
      <c r="BE78" s="90" t="e">
        <f ca="true">+IF(AND(ISNUMBER(OFFSET('Hygiene Data'!$E$9,0,10*ROW('Hygiene Data'!E72))),'Data Summary'!DT78="Yes"),OFFSET('Hygiene Data'!$E$9,0,10*ROW('Hygiene Data'!E72)),NA())</f>
        <v>#N/A</v>
      </c>
      <c r="BF78" s="90" t="e">
        <f ca="true">+IF(AND(ISNUMBER(OFFSET('Hygiene Data'!$F$5,0,10*ROW('Hygiene Data'!F72))),'Data Summary'!DU78="Yes"),OFFSET('Hygiene Data'!$F$5,0,10*ROW('Hygiene Data'!F72)),NA())</f>
        <v>#N/A</v>
      </c>
      <c r="BG78" s="90" t="e">
        <f ca="true">+IF(AND(ISNUMBER(OFFSET('Hygiene Data'!$F$7,0,10*ROW('Hygiene Data'!F72))),'Data Summary'!DV78="Yes"),OFFSET('Hygiene Data'!$F$7,0,10*ROW('Hygiene Data'!F72)),NA())</f>
        <v>#N/A</v>
      </c>
      <c r="BH78" s="90" t="e">
        <f ca="true">+IF(AND(ISNUMBER(OFFSET('Hygiene Data'!$F$9,0,10*ROW('Hygiene Data'!F72))),'Data Summary'!DW78="Yes"),OFFSET('Hygiene Data'!$F$9,0,10*ROW('Hygiene Data'!F72)),NA())</f>
        <v>#N/A</v>
      </c>
      <c r="BI78" s="90" t="e">
        <f ca="true">+IF(AND(ISNUMBER(OFFSET('Hygiene Data'!$G$5,0,10*ROW('Hygiene Data'!G72))),'Data Summary'!DX78="Yes"),OFFSET('Hygiene Data'!$G$5,0,10*ROW('Hygiene Data'!G72)),NA())</f>
        <v>#N/A</v>
      </c>
      <c r="BJ78" s="90" t="e">
        <f ca="true">+IF(AND(ISNUMBER(OFFSET('Hygiene Data'!$G$7,0,10*ROW('Hygiene Data'!G72))),'Data Summary'!DY78="Yes"),OFFSET('Hygiene Data'!$G$7,0,10*ROW('Hygiene Data'!G72)),NA())</f>
        <v>#N/A</v>
      </c>
      <c r="BK78" s="90" t="e">
        <f ca="true">+IF(AND(ISNUMBER(OFFSET('Hygiene Data'!$G$9,0,10*ROW('Hygiene Data'!G72))),'Data Summary'!DZ78="Yes"),OFFSET('Hygiene Data'!$G$9,0,10*ROW('Hygiene Data'!G72)),NA())</f>
        <v>#N/A</v>
      </c>
      <c r="BL78" s="90" t="e">
        <f ca="true">+IF(AND(ISNUMBER(OFFSET('Hygiene Data'!$H$5,0,10*ROW('Hygiene Data'!H72))),'Data Summary'!EA78="Yes"),OFFSET('Hygiene Data'!$H$5,0,10*ROW('Hygiene Data'!H72)),NA())</f>
        <v>#N/A</v>
      </c>
      <c r="BM78" s="90" t="e">
        <f ca="true">+IF(AND(ISNUMBER(OFFSET('Hygiene Data'!$H$7,0,10*ROW('Hygiene Data'!H72))),'Data Summary'!EB78="Yes"),OFFSET('Hygiene Data'!$H$7,0,10*ROW('Hygiene Data'!H72)),NA())</f>
        <v>#N/A</v>
      </c>
      <c r="BN78" s="90" t="e">
        <f ca="true">+IF(AND(ISNUMBER(OFFSET('Hygiene Data'!$H$9,0,10*ROW('Hygiene Data'!H72))),'Data Summary'!EC78="Yes"),OFFSET('Hygiene Data'!$H$9,0,10*ROW('Hygiene Data'!H72)),NA())</f>
        <v>#N/A</v>
      </c>
      <c r="BO78" s="90" t="e">
        <f ca="true">+IF(AND(ISNUMBER(OFFSET('Hygiene Data'!$I$5,0,10*ROW('Hygiene Data'!I72))),'Data Summary'!ED78="Yes"),OFFSET('Hygiene Data'!$I$5,0,10*ROW('Hygiene Data'!I72)),NA())</f>
        <v>#N/A</v>
      </c>
      <c r="BP78" s="90" t="e">
        <f ca="true">+IF(AND(ISNUMBER(OFFSET('Hygiene Data'!$I$7,0,10*ROW('Hygiene Data'!I72))),'Data Summary'!EE78="Yes"),OFFSET('Hygiene Data'!$I$7,0,10*ROW('Hygiene Data'!I72)),NA())</f>
        <v>#N/A</v>
      </c>
      <c r="BQ78" s="90" t="e">
        <f ca="true">+IF(AND(ISNUMBER(OFFSET('Hygiene Data'!$I$9,0,10*ROW('Hygiene Data'!I72))),'Data Summary'!EF78="Yes"),OFFSET('Hygiene Data'!$I$9,0,10*ROW('Hygiene Data'!I72)),NA())</f>
        <v>#N/A</v>
      </c>
    </row>
    <row xmlns:x14ac="http://schemas.microsoft.com/office/spreadsheetml/2009/9/ac" r="79" x14ac:dyDescent="0.2">
      <c r="A79" s="324" t="e">
        <f ca="true">+RIGHT('Data Summary'!A79,LEN('Data Summary'!A79)-9)</f>
        <v>#VALUE!</v>
      </c>
      <c r="B79" s="32" t="str">
        <f ca="true">+IF(ISTEXT('Data Summary'!B79),'Data Summary'!B79,"")</f>
        <v/>
      </c>
      <c r="C79" s="323" t="e">
        <f ca="true">+VALUE('Data Summary'!C79)</f>
        <v>#VALUE!</v>
      </c>
      <c r="D79" s="88" t="e">
        <f ca="true">+IF(AND(ISNUMBER(OFFSET('Water Data'!$D$4,0,10*ROW('Water Data'!D73))),'Data Summary'!BS79="Yes"),100-OFFSET('Water Data'!$D$4,0,10*ROW('Water Data'!D73)),NA())</f>
        <v>#N/A</v>
      </c>
      <c r="E79" s="88" t="e">
        <f ca="true">+IF(AND(ISNUMBER(OFFSET('Water Data'!$D$6,0,10*ROW('Water Data'!D73))),'Data Summary'!BT79="Yes"),OFFSET('Water Data'!$D$6,0,10*ROW('Water Data'!D73)),NA())</f>
        <v>#N/A</v>
      </c>
      <c r="F79" s="88" t="e">
        <f ca="true">+IF(AND(ISNUMBER(OFFSET('Water Data'!$D$9,0,10*ROW('Water Data'!D73))),'Data Summary'!BU79="Yes"),OFFSET('Water Data'!$D$9,0,10*ROW('Water Data'!D73)),NA())</f>
        <v>#N/A</v>
      </c>
      <c r="G79" s="88" t="e">
        <f ca="true">+IF(AND(ISNUMBER(OFFSET('Water Data'!$E$4,0,10*ROW('Water Data'!E73))),'Data Summary'!BV79="Yes"),100-OFFSET('Water Data'!$E$4,0,10*ROW('Water Data'!E73)),NA())</f>
        <v>#N/A</v>
      </c>
      <c r="H79" s="88" t="e">
        <f ca="true">+IF(AND(ISNUMBER(OFFSET('Water Data'!$E$6,0,10*ROW('Water Data'!E73))),'Data Summary'!BW79="Yes"),OFFSET('Water Data'!$E$6,0,10*ROW('Water Data'!E73)),NA())</f>
        <v>#N/A</v>
      </c>
      <c r="I79" s="88" t="e">
        <f ca="true">+IF(AND(ISNUMBER(OFFSET('Water Data'!$E$9,0,10*ROW('Water Data'!E73))),'Data Summary'!BX79="Yes"),OFFSET('Water Data'!$E$9,0,10*ROW('Water Data'!E73)),NA())</f>
        <v>#N/A</v>
      </c>
      <c r="J79" s="88" t="e">
        <f ca="true">+IF(AND(ISNUMBER(OFFSET('Water Data'!$F$4,0,10*ROW('Water Data'!F73))),'Data Summary'!BY79="Yes"),100-OFFSET('Water Data'!$F$4,0,10*ROW('Water Data'!F73)),NA())</f>
        <v>#N/A</v>
      </c>
      <c r="K79" s="88" t="e">
        <f ca="true">+IF(AND(ISNUMBER(OFFSET('Water Data'!$F$6,0,10*ROW('Water Data'!F73))),'Data Summary'!BZ79="Yes"),OFFSET('Water Data'!$F$6,0,10*ROW('Water Data'!F73)),NA())</f>
        <v>#N/A</v>
      </c>
      <c r="L79" s="88" t="e">
        <f ca="true">+IF(AND(ISNUMBER(OFFSET('Water Data'!$F$9,0,10*ROW('Water Data'!F73))),'Data Summary'!CA79="Yes"),OFFSET('Water Data'!$F$9,0,10*ROW('Water Data'!F73)),NA())</f>
        <v>#N/A</v>
      </c>
      <c r="M79" s="88" t="e">
        <f ca="true">+IF(AND(ISNUMBER(OFFSET('Water Data'!$G$4,0,10*ROW('Water Data'!G73))),'Data Summary'!CB79="Yes"),100-OFFSET('Water Data'!$G$4,0,10*ROW('Water Data'!G73)),NA())</f>
        <v>#N/A</v>
      </c>
      <c r="N79" s="88" t="e">
        <f ca="true">+IF(AND(ISNUMBER(OFFSET('Water Data'!$G$6,0,10*ROW('Water Data'!G73))),'Data Summary'!CC79="Yes"),OFFSET('Water Data'!$G$6,0,10*ROW('Water Data'!G73)),NA())</f>
        <v>#N/A</v>
      </c>
      <c r="O79" s="88" t="e">
        <f ca="true">+IF(AND(ISNUMBER(OFFSET('Water Data'!$G$9,0,10*ROW('Water Data'!G73))),'Data Summary'!CD79="Yes"),OFFSET('Water Data'!$G$9,0,10*ROW('Water Data'!G73)),NA())</f>
        <v>#N/A</v>
      </c>
      <c r="P79" s="88" t="e">
        <f ca="true">+IF(AND(ISNUMBER(OFFSET('Water Data'!$H$4,0,10*ROW('Water Data'!H73))),'Data Summary'!CE79="Yes"),100-OFFSET('Water Data'!$H$4,0,10*ROW('Water Data'!H73)),NA())</f>
        <v>#N/A</v>
      </c>
      <c r="Q79" s="88" t="e">
        <f ca="true">+IF(AND(ISNUMBER(OFFSET('Water Data'!$H$6,0,10*ROW('Water Data'!H73))),'Data Summary'!CF79="Yes"),OFFSET('Water Data'!$H$6,0,10*ROW('Water Data'!H73)),NA())</f>
        <v>#N/A</v>
      </c>
      <c r="R79" s="88" t="e">
        <f ca="true">+IF(AND(ISNUMBER(OFFSET('Water Data'!$H$9,0,10*ROW('Water Data'!H73))),'Data Summary'!CG79="Yes"),OFFSET('Water Data'!$H$9,0,10*ROW('Water Data'!H73)),NA())</f>
        <v>#N/A</v>
      </c>
      <c r="S79" s="88" t="e">
        <f ca="true">+IF(AND(ISNUMBER(OFFSET('Water Data'!$I$4,0,10*ROW('Water Data'!I73))),'Data Summary'!CH79="Yes"),100-OFFSET('Water Data'!$I$4,0,10*ROW('Water Data'!I73)),NA())</f>
        <v>#N/A</v>
      </c>
      <c r="T79" s="88" t="e">
        <f ca="true">+IF(AND(ISNUMBER(OFFSET('Water Data'!$I$6,0,10*ROW('Water Data'!I73))),'Data Summary'!CI79="Yes"),OFFSET('Water Data'!$I$6,0,10*ROW('Water Data'!I73)),NA())</f>
        <v>#N/A</v>
      </c>
      <c r="U79" s="88" t="e">
        <f ca="true">+IF(AND(ISNUMBER(OFFSET('Water Data'!$I$9,0,10*ROW('Water Data'!I73))),'Data Summary'!CJ79="Yes"),OFFSET('Water Data'!$I$9,0,10*ROW('Water Data'!I73)),NA())</f>
        <v>#N/A</v>
      </c>
      <c r="V79" s="89" t="e">
        <f ca="true">+IF(AND(ISNUMBER(OFFSET('Sanitation Data'!$D$4,0,10*ROW('Sanitation Data'!D73))),'Data Summary'!CK79="Yes"),100-OFFSET('Sanitation Data'!$D$4,0,10*ROW('Sanitation Data'!D73)),NA())</f>
        <v>#N/A</v>
      </c>
      <c r="W79" s="89" t="e">
        <f ca="true">+IF(AND(ISNUMBER(OFFSET('Sanitation Data'!$D$6,0,10*ROW('Sanitation Data'!D73))),'Data Summary'!CL79="Yes"),OFFSET('Sanitation Data'!$D$6,0,10*ROW('Sanitation Data'!D73)),NA())</f>
        <v>#N/A</v>
      </c>
      <c r="X79" s="89" t="e">
        <f ca="true">+IF(AND(ISNUMBER(OFFSET('Sanitation Data'!$D$10,0,10*ROW('Sanitation Data'!D73))),'Data Summary'!CM79="Yes"),OFFSET('Sanitation Data'!$D$10,0,10*ROW('Sanitation Data'!D73)),NA())</f>
        <v>#N/A</v>
      </c>
      <c r="Y79" s="89" t="e">
        <f ca="true">+IF(AND(ISNUMBER(OFFSET('Sanitation Data'!$D$11,0,10*ROW('Sanitation Data'!D73))),'Data Summary'!CN79="Yes"),OFFSET('Sanitation Data'!$D$11,0,10*ROW('Sanitation Data'!D73)),NA())</f>
        <v>#N/A</v>
      </c>
      <c r="Z79" s="89" t="e">
        <f ca="true">+IF(AND(ISNUMBER(OFFSET('Sanitation Data'!$D$12,0,10*ROW('Sanitation Data'!D73))),'Data Summary'!CO79="Yes"),OFFSET('Sanitation Data'!$D$12,0,10*ROW('Sanitation Data'!D73)),NA())</f>
        <v>#N/A</v>
      </c>
      <c r="AA79" s="89" t="e">
        <f ca="true">+IF(AND(ISNUMBER(OFFSET('Sanitation Data'!$E$4,0,10*ROW('Sanitation Data'!E73))),'Data Summary'!CP79="Yes"),100-OFFSET('Sanitation Data'!$E$4,0,10*ROW('Sanitation Data'!E73)),NA())</f>
        <v>#N/A</v>
      </c>
      <c r="AB79" s="89" t="e">
        <f ca="true">+IF(AND(ISNUMBER(OFFSET('Sanitation Data'!$E$6,0,10*ROW('Sanitation Data'!E73))),'Data Summary'!CQ79="Yes"),OFFSET('Sanitation Data'!$E$6,0,10*ROW('Sanitation Data'!E73)),NA())</f>
        <v>#N/A</v>
      </c>
      <c r="AC79" s="89" t="e">
        <f ca="true">+IF(AND(ISNUMBER(OFFSET('Sanitation Data'!$E$10,0,10*ROW('Sanitation Data'!E73))),'Data Summary'!CR79="Yes"),OFFSET('Sanitation Data'!$E$10,0,10*ROW('Sanitation Data'!E73)),NA())</f>
        <v>#N/A</v>
      </c>
      <c r="AD79" s="89" t="e">
        <f ca="true">+IF(AND(ISNUMBER(OFFSET('Sanitation Data'!$E$11,0,10*ROW('Sanitation Data'!E73))),'Data Summary'!CS79="Yes"),OFFSET('Sanitation Data'!$E$11,0,10*ROW('Sanitation Data'!E73)),NA())</f>
        <v>#N/A</v>
      </c>
      <c r="AE79" s="89" t="e">
        <f ca="true">+IF(AND(ISNUMBER(OFFSET('Sanitation Data'!$E$12,0,10*ROW('Sanitation Data'!E73))),'Data Summary'!CT79="Yes"),OFFSET('Sanitation Data'!$E$12,0,10*ROW('Sanitation Data'!E73)),NA())</f>
        <v>#N/A</v>
      </c>
      <c r="AF79" s="89" t="e">
        <f ca="true">+IF(AND(ISNUMBER(OFFSET('Sanitation Data'!$F$4,0,10*ROW('Sanitation Data'!F73))),'Data Summary'!CU79="Yes"),100-OFFSET('Sanitation Data'!$F$4,0,10*ROW('Sanitation Data'!F73)),NA())</f>
        <v>#N/A</v>
      </c>
      <c r="AG79" s="89" t="e">
        <f ca="true">+IF(AND(ISNUMBER(OFFSET('Sanitation Data'!$F$6,0,10*ROW('Sanitation Data'!F73))),'Data Summary'!CV79="Yes"),OFFSET('Sanitation Data'!$F$6,0,10*ROW('Sanitation Data'!F73)),NA())</f>
        <v>#N/A</v>
      </c>
      <c r="AH79" s="89" t="e">
        <f ca="true">+IF(AND(ISNUMBER(OFFSET('Sanitation Data'!$F$10,0,10*ROW('Sanitation Data'!F73))),'Data Summary'!CW79="Yes"),OFFSET('Sanitation Data'!$F$10,0,10*ROW('Sanitation Data'!F73)),NA())</f>
        <v>#N/A</v>
      </c>
      <c r="AI79" s="89" t="e">
        <f ca="true">+IF(AND(ISNUMBER(OFFSET('Sanitation Data'!$F$11,0,10*ROW('Sanitation Data'!F73))),'Data Summary'!CX79="Yes"),OFFSET('Sanitation Data'!$F$11,0,10*ROW('Sanitation Data'!F73)),NA())</f>
        <v>#N/A</v>
      </c>
      <c r="AJ79" s="89" t="e">
        <f ca="true">+IF(AND(ISNUMBER(OFFSET('Sanitation Data'!$F$12,0,10*ROW('Sanitation Data'!F73))),'Data Summary'!CY79="Yes"),OFFSET('Sanitation Data'!$F$12,0,10*ROW('Sanitation Data'!F73)),NA())</f>
        <v>#N/A</v>
      </c>
      <c r="AK79" s="89" t="e">
        <f ca="true">+IF(AND(ISNUMBER(OFFSET('Sanitation Data'!$G$4,0,10*ROW('Sanitation Data'!G73))),'Data Summary'!CZ79="Yes"),100-OFFSET('Sanitation Data'!$G$4,0,10*ROW('Sanitation Data'!G73)),NA())</f>
        <v>#N/A</v>
      </c>
      <c r="AL79" s="89" t="e">
        <f ca="true">+IF(AND(ISNUMBER(OFFSET('Sanitation Data'!$G$6,0,10*ROW('Sanitation Data'!G73))),'Data Summary'!DA79="Yes"),OFFSET('Sanitation Data'!$G$6,0,10*ROW('Sanitation Data'!G73)),NA())</f>
        <v>#N/A</v>
      </c>
      <c r="AM79" s="89" t="e">
        <f ca="true">+IF(AND(ISNUMBER(OFFSET('Sanitation Data'!$G$10,0,10*ROW('Sanitation Data'!G73))),'Data Summary'!DB79="Yes"),OFFSET('Sanitation Data'!$G$10,0,10*ROW('Sanitation Data'!G73)),NA())</f>
        <v>#N/A</v>
      </c>
      <c r="AN79" s="89" t="e">
        <f ca="true">+IF(AND(ISNUMBER(OFFSET('Sanitation Data'!$G$11,0,10*ROW('Sanitation Data'!G73))),'Data Summary'!DC79="Yes"),OFFSET('Sanitation Data'!$G$11,0,10*ROW('Sanitation Data'!G73)),NA())</f>
        <v>#N/A</v>
      </c>
      <c r="AO79" s="89" t="e">
        <f ca="true">+IF(AND(ISNUMBER(OFFSET('Sanitation Data'!$G$12,0,10*ROW('Sanitation Data'!G73))),'Data Summary'!DD79="Yes"),OFFSET('Sanitation Data'!$G$12,0,10*ROW('Sanitation Data'!G73)),NA())</f>
        <v>#N/A</v>
      </c>
      <c r="AP79" s="89" t="e">
        <f ca="true">+IF(AND(ISNUMBER(OFFSET('Sanitation Data'!$H$4,0,10*ROW('Sanitation Data'!H73))),'Data Summary'!DE79="Yes"),100-OFFSET('Sanitation Data'!$H$4,0,10*ROW('Sanitation Data'!H73)),NA())</f>
        <v>#N/A</v>
      </c>
      <c r="AQ79" s="89" t="e">
        <f ca="true">+IF(AND(ISNUMBER(OFFSET('Sanitation Data'!$H$6,0,10*ROW('Sanitation Data'!H73))),'Data Summary'!DF79="Yes"),OFFSET('Sanitation Data'!$H$6,0,10*ROW('Sanitation Data'!H73)),NA())</f>
        <v>#N/A</v>
      </c>
      <c r="AR79" s="89" t="e">
        <f ca="true">+IF(AND(ISNUMBER(OFFSET('Sanitation Data'!$H$10,0,10*ROW('Sanitation Data'!H73))),'Data Summary'!DG79="Yes"),OFFSET('Sanitation Data'!$H$10,0,10*ROW('Sanitation Data'!H73)),NA())</f>
        <v>#N/A</v>
      </c>
      <c r="AS79" s="89" t="e">
        <f ca="true">+IF(AND(ISNUMBER(OFFSET('Sanitation Data'!$H$11,0,10*ROW('Sanitation Data'!H73))),'Data Summary'!DH79="Yes"),OFFSET('Sanitation Data'!$H$11,0,10*ROW('Sanitation Data'!H73)),NA())</f>
        <v>#N/A</v>
      </c>
      <c r="AT79" s="89" t="e">
        <f ca="true">+IF(AND(ISNUMBER(OFFSET('Sanitation Data'!$H$12,0,10*ROW('Sanitation Data'!H73))),'Data Summary'!DI79="Yes"),OFFSET('Sanitation Data'!$H$12,0,10*ROW('Sanitation Data'!H73)),NA())</f>
        <v>#N/A</v>
      </c>
      <c r="AU79" s="89" t="e">
        <f ca="true">+IF(AND(ISNUMBER(OFFSET('Sanitation Data'!$I$4,0,10*ROW('Sanitation Data'!I73))),'Data Summary'!DJ79="Yes"),100-OFFSET('Sanitation Data'!$I$4,0,10*ROW('Sanitation Data'!I73)),NA())</f>
        <v>#N/A</v>
      </c>
      <c r="AV79" s="89" t="e">
        <f ca="true">+IF(AND(ISNUMBER(OFFSET('Sanitation Data'!$I$6,0,10*ROW('Sanitation Data'!I73))),'Data Summary'!DK79="Yes"),OFFSET('Sanitation Data'!$I$6,0,10*ROW('Sanitation Data'!I73)),NA())</f>
        <v>#N/A</v>
      </c>
      <c r="AW79" s="89" t="e">
        <f ca="true">+IF(AND(ISNUMBER(OFFSET('Sanitation Data'!$I$10,0,10*ROW('Sanitation Data'!I73))),'Data Summary'!DL79="Yes"),OFFSET('Sanitation Data'!$I$10,0,10*ROW('Sanitation Data'!I73)),NA())</f>
        <v>#N/A</v>
      </c>
      <c r="AX79" s="89" t="e">
        <f ca="true">+IF(AND(ISNUMBER(OFFSET('Sanitation Data'!$I$11,0,10*ROW('Sanitation Data'!I73))),'Data Summary'!DM79="Yes"),OFFSET('Sanitation Data'!$I$11,0,10*ROW('Sanitation Data'!I73)),NA())</f>
        <v>#N/A</v>
      </c>
      <c r="AY79" s="89" t="e">
        <f ca="true">+IF(AND(ISNUMBER(OFFSET('Sanitation Data'!$I$12,0,10*ROW('Sanitation Data'!I73))),'Data Summary'!DN79="Yes"),OFFSET('Sanitation Data'!$I$12,0,10*ROW('Sanitation Data'!I73)),NA())</f>
        <v>#N/A</v>
      </c>
      <c r="AZ79" s="90" t="e">
        <f ca="true">+IF(AND(ISNUMBER(OFFSET('Hygiene Data'!$D$5,0,10*ROW('Hygiene Data'!D73))),'Data Summary'!DO79="Yes"),OFFSET('Hygiene Data'!$D$5,0,10*ROW('Hygiene Data'!D73)),NA())</f>
        <v>#N/A</v>
      </c>
      <c r="BA79" s="90" t="e">
        <f ca="true">+IF(AND(ISNUMBER(OFFSET('Hygiene Data'!$D$7,0,10*ROW('Hygiene Data'!D73))),'Data Summary'!DP79="Yes"),OFFSET('Hygiene Data'!$D$7,0,10*ROW('Hygiene Data'!D73)),NA())</f>
        <v>#N/A</v>
      </c>
      <c r="BB79" s="90" t="e">
        <f ca="true">+IF(AND(ISNUMBER(OFFSET('Hygiene Data'!$D$9,0,10*ROW('Hygiene Data'!D73))),'Data Summary'!DQ79="Yes"),OFFSET('Hygiene Data'!$D$9,0,10*ROW('Hygiene Data'!D73)),NA())</f>
        <v>#N/A</v>
      </c>
      <c r="BC79" s="90" t="e">
        <f ca="true">+IF(AND(ISNUMBER(OFFSET('Hygiene Data'!$E$5,0,10*ROW('Hygiene Data'!E73))),'Data Summary'!DR79="Yes"),OFFSET('Hygiene Data'!$E$5,0,10*ROW('Hygiene Data'!E73)),NA())</f>
        <v>#N/A</v>
      </c>
      <c r="BD79" s="90" t="e">
        <f ca="true">+IF(AND(ISNUMBER(OFFSET('Hygiene Data'!$E$7,0,10*ROW('Hygiene Data'!E73))),'Data Summary'!DS79="Yes"),OFFSET('Hygiene Data'!$E$7,0,10*ROW('Hygiene Data'!E73)),NA())</f>
        <v>#N/A</v>
      </c>
      <c r="BE79" s="90" t="e">
        <f ca="true">+IF(AND(ISNUMBER(OFFSET('Hygiene Data'!$E$9,0,10*ROW('Hygiene Data'!E73))),'Data Summary'!DT79="Yes"),OFFSET('Hygiene Data'!$E$9,0,10*ROW('Hygiene Data'!E73)),NA())</f>
        <v>#N/A</v>
      </c>
      <c r="BF79" s="90" t="e">
        <f ca="true">+IF(AND(ISNUMBER(OFFSET('Hygiene Data'!$F$5,0,10*ROW('Hygiene Data'!F73))),'Data Summary'!DU79="Yes"),OFFSET('Hygiene Data'!$F$5,0,10*ROW('Hygiene Data'!F73)),NA())</f>
        <v>#N/A</v>
      </c>
      <c r="BG79" s="90" t="e">
        <f ca="true">+IF(AND(ISNUMBER(OFFSET('Hygiene Data'!$F$7,0,10*ROW('Hygiene Data'!F73))),'Data Summary'!DV79="Yes"),OFFSET('Hygiene Data'!$F$7,0,10*ROW('Hygiene Data'!F73)),NA())</f>
        <v>#N/A</v>
      </c>
      <c r="BH79" s="90" t="e">
        <f ca="true">+IF(AND(ISNUMBER(OFFSET('Hygiene Data'!$F$9,0,10*ROW('Hygiene Data'!F73))),'Data Summary'!DW79="Yes"),OFFSET('Hygiene Data'!$F$9,0,10*ROW('Hygiene Data'!F73)),NA())</f>
        <v>#N/A</v>
      </c>
      <c r="BI79" s="90" t="e">
        <f ca="true">+IF(AND(ISNUMBER(OFFSET('Hygiene Data'!$G$5,0,10*ROW('Hygiene Data'!G73))),'Data Summary'!DX79="Yes"),OFFSET('Hygiene Data'!$G$5,0,10*ROW('Hygiene Data'!G73)),NA())</f>
        <v>#N/A</v>
      </c>
      <c r="BJ79" s="90" t="e">
        <f ca="true">+IF(AND(ISNUMBER(OFFSET('Hygiene Data'!$G$7,0,10*ROW('Hygiene Data'!G73))),'Data Summary'!DY79="Yes"),OFFSET('Hygiene Data'!$G$7,0,10*ROW('Hygiene Data'!G73)),NA())</f>
        <v>#N/A</v>
      </c>
      <c r="BK79" s="90" t="e">
        <f ca="true">+IF(AND(ISNUMBER(OFFSET('Hygiene Data'!$G$9,0,10*ROW('Hygiene Data'!G73))),'Data Summary'!DZ79="Yes"),OFFSET('Hygiene Data'!$G$9,0,10*ROW('Hygiene Data'!G73)),NA())</f>
        <v>#N/A</v>
      </c>
      <c r="BL79" s="90" t="e">
        <f ca="true">+IF(AND(ISNUMBER(OFFSET('Hygiene Data'!$H$5,0,10*ROW('Hygiene Data'!H73))),'Data Summary'!EA79="Yes"),OFFSET('Hygiene Data'!$H$5,0,10*ROW('Hygiene Data'!H73)),NA())</f>
        <v>#N/A</v>
      </c>
      <c r="BM79" s="90" t="e">
        <f ca="true">+IF(AND(ISNUMBER(OFFSET('Hygiene Data'!$H$7,0,10*ROW('Hygiene Data'!H73))),'Data Summary'!EB79="Yes"),OFFSET('Hygiene Data'!$H$7,0,10*ROW('Hygiene Data'!H73)),NA())</f>
        <v>#N/A</v>
      </c>
      <c r="BN79" s="90" t="e">
        <f ca="true">+IF(AND(ISNUMBER(OFFSET('Hygiene Data'!$H$9,0,10*ROW('Hygiene Data'!H73))),'Data Summary'!EC79="Yes"),OFFSET('Hygiene Data'!$H$9,0,10*ROW('Hygiene Data'!H73)),NA())</f>
        <v>#N/A</v>
      </c>
      <c r="BO79" s="90" t="e">
        <f ca="true">+IF(AND(ISNUMBER(OFFSET('Hygiene Data'!$I$5,0,10*ROW('Hygiene Data'!I73))),'Data Summary'!ED79="Yes"),OFFSET('Hygiene Data'!$I$5,0,10*ROW('Hygiene Data'!I73)),NA())</f>
        <v>#N/A</v>
      </c>
      <c r="BP79" s="90" t="e">
        <f ca="true">+IF(AND(ISNUMBER(OFFSET('Hygiene Data'!$I$7,0,10*ROW('Hygiene Data'!I73))),'Data Summary'!EE79="Yes"),OFFSET('Hygiene Data'!$I$7,0,10*ROW('Hygiene Data'!I73)),NA())</f>
        <v>#N/A</v>
      </c>
      <c r="BQ79" s="90" t="e">
        <f ca="true">+IF(AND(ISNUMBER(OFFSET('Hygiene Data'!$I$9,0,10*ROW('Hygiene Data'!I73))),'Data Summary'!EF79="Yes"),OFFSET('Hygiene Data'!$I$9,0,10*ROW('Hygiene Data'!I73)),NA())</f>
        <v>#N/A</v>
      </c>
    </row>
    <row xmlns:x14ac="http://schemas.microsoft.com/office/spreadsheetml/2009/9/ac" r="80" x14ac:dyDescent="0.2">
      <c r="A80" s="324" t="e">
        <f ca="true">+RIGHT('Data Summary'!A80,LEN('Data Summary'!A80)-9)</f>
        <v>#VALUE!</v>
      </c>
      <c r="B80" s="32" t="str">
        <f ca="true">+IF(ISTEXT('Data Summary'!B80),'Data Summary'!B80,"")</f>
        <v/>
      </c>
      <c r="C80" s="323" t="e">
        <f ca="true">+VALUE('Data Summary'!C80)</f>
        <v>#VALUE!</v>
      </c>
      <c r="D80" s="88" t="e">
        <f ca="true">+IF(AND(ISNUMBER(OFFSET('Water Data'!$D$4,0,10*ROW('Water Data'!D74))),'Data Summary'!BS80="Yes"),100-OFFSET('Water Data'!$D$4,0,10*ROW('Water Data'!D74)),NA())</f>
        <v>#N/A</v>
      </c>
      <c r="E80" s="88" t="e">
        <f ca="true">+IF(AND(ISNUMBER(OFFSET('Water Data'!$D$6,0,10*ROW('Water Data'!D74))),'Data Summary'!BT80="Yes"),OFFSET('Water Data'!$D$6,0,10*ROW('Water Data'!D74)),NA())</f>
        <v>#N/A</v>
      </c>
      <c r="F80" s="88" t="e">
        <f ca="true">+IF(AND(ISNUMBER(OFFSET('Water Data'!$D$9,0,10*ROW('Water Data'!D74))),'Data Summary'!BU80="Yes"),OFFSET('Water Data'!$D$9,0,10*ROW('Water Data'!D74)),NA())</f>
        <v>#N/A</v>
      </c>
      <c r="G80" s="88" t="e">
        <f ca="true">+IF(AND(ISNUMBER(OFFSET('Water Data'!$E$4,0,10*ROW('Water Data'!E74))),'Data Summary'!BV80="Yes"),100-OFFSET('Water Data'!$E$4,0,10*ROW('Water Data'!E74)),NA())</f>
        <v>#N/A</v>
      </c>
      <c r="H80" s="88" t="e">
        <f ca="true">+IF(AND(ISNUMBER(OFFSET('Water Data'!$E$6,0,10*ROW('Water Data'!E74))),'Data Summary'!BW80="Yes"),OFFSET('Water Data'!$E$6,0,10*ROW('Water Data'!E74)),NA())</f>
        <v>#N/A</v>
      </c>
      <c r="I80" s="88" t="e">
        <f ca="true">+IF(AND(ISNUMBER(OFFSET('Water Data'!$E$9,0,10*ROW('Water Data'!E74))),'Data Summary'!BX80="Yes"),OFFSET('Water Data'!$E$9,0,10*ROW('Water Data'!E74)),NA())</f>
        <v>#N/A</v>
      </c>
      <c r="J80" s="88" t="e">
        <f ca="true">+IF(AND(ISNUMBER(OFFSET('Water Data'!$F$4,0,10*ROW('Water Data'!F74))),'Data Summary'!BY80="Yes"),100-OFFSET('Water Data'!$F$4,0,10*ROW('Water Data'!F74)),NA())</f>
        <v>#N/A</v>
      </c>
      <c r="K80" s="88" t="e">
        <f ca="true">+IF(AND(ISNUMBER(OFFSET('Water Data'!$F$6,0,10*ROW('Water Data'!F74))),'Data Summary'!BZ80="Yes"),OFFSET('Water Data'!$F$6,0,10*ROW('Water Data'!F74)),NA())</f>
        <v>#N/A</v>
      </c>
      <c r="L80" s="88" t="e">
        <f ca="true">+IF(AND(ISNUMBER(OFFSET('Water Data'!$F$9,0,10*ROW('Water Data'!F74))),'Data Summary'!CA80="Yes"),OFFSET('Water Data'!$F$9,0,10*ROW('Water Data'!F74)),NA())</f>
        <v>#N/A</v>
      </c>
      <c r="M80" s="88" t="e">
        <f ca="true">+IF(AND(ISNUMBER(OFFSET('Water Data'!$G$4,0,10*ROW('Water Data'!G74))),'Data Summary'!CB80="Yes"),100-OFFSET('Water Data'!$G$4,0,10*ROW('Water Data'!G74)),NA())</f>
        <v>#N/A</v>
      </c>
      <c r="N80" s="88" t="e">
        <f ca="true">+IF(AND(ISNUMBER(OFFSET('Water Data'!$G$6,0,10*ROW('Water Data'!G74))),'Data Summary'!CC80="Yes"),OFFSET('Water Data'!$G$6,0,10*ROW('Water Data'!G74)),NA())</f>
        <v>#N/A</v>
      </c>
      <c r="O80" s="88" t="e">
        <f ca="true">+IF(AND(ISNUMBER(OFFSET('Water Data'!$G$9,0,10*ROW('Water Data'!G74))),'Data Summary'!CD80="Yes"),OFFSET('Water Data'!$G$9,0,10*ROW('Water Data'!G74)),NA())</f>
        <v>#N/A</v>
      </c>
      <c r="P80" s="88" t="e">
        <f ca="true">+IF(AND(ISNUMBER(OFFSET('Water Data'!$H$4,0,10*ROW('Water Data'!H74))),'Data Summary'!CE80="Yes"),100-OFFSET('Water Data'!$H$4,0,10*ROW('Water Data'!H74)),NA())</f>
        <v>#N/A</v>
      </c>
      <c r="Q80" s="88" t="e">
        <f ca="true">+IF(AND(ISNUMBER(OFFSET('Water Data'!$H$6,0,10*ROW('Water Data'!H74))),'Data Summary'!CF80="Yes"),OFFSET('Water Data'!$H$6,0,10*ROW('Water Data'!H74)),NA())</f>
        <v>#N/A</v>
      </c>
      <c r="R80" s="88" t="e">
        <f ca="true">+IF(AND(ISNUMBER(OFFSET('Water Data'!$H$9,0,10*ROW('Water Data'!H74))),'Data Summary'!CG80="Yes"),OFFSET('Water Data'!$H$9,0,10*ROW('Water Data'!H74)),NA())</f>
        <v>#N/A</v>
      </c>
      <c r="S80" s="88" t="e">
        <f ca="true">+IF(AND(ISNUMBER(OFFSET('Water Data'!$I$4,0,10*ROW('Water Data'!I74))),'Data Summary'!CH80="Yes"),100-OFFSET('Water Data'!$I$4,0,10*ROW('Water Data'!I74)),NA())</f>
        <v>#N/A</v>
      </c>
      <c r="T80" s="88" t="e">
        <f ca="true">+IF(AND(ISNUMBER(OFFSET('Water Data'!$I$6,0,10*ROW('Water Data'!I74))),'Data Summary'!CI80="Yes"),OFFSET('Water Data'!$I$6,0,10*ROW('Water Data'!I74)),NA())</f>
        <v>#N/A</v>
      </c>
      <c r="U80" s="88" t="e">
        <f ca="true">+IF(AND(ISNUMBER(OFFSET('Water Data'!$I$9,0,10*ROW('Water Data'!I74))),'Data Summary'!CJ80="Yes"),OFFSET('Water Data'!$I$9,0,10*ROW('Water Data'!I74)),NA())</f>
        <v>#N/A</v>
      </c>
      <c r="V80" s="89" t="e">
        <f ca="true">+IF(AND(ISNUMBER(OFFSET('Sanitation Data'!$D$4,0,10*ROW('Sanitation Data'!D74))),'Data Summary'!CK80="Yes"),100-OFFSET('Sanitation Data'!$D$4,0,10*ROW('Sanitation Data'!D74)),NA())</f>
        <v>#N/A</v>
      </c>
      <c r="W80" s="89" t="e">
        <f ca="true">+IF(AND(ISNUMBER(OFFSET('Sanitation Data'!$D$6,0,10*ROW('Sanitation Data'!D74))),'Data Summary'!CL80="Yes"),OFFSET('Sanitation Data'!$D$6,0,10*ROW('Sanitation Data'!D74)),NA())</f>
        <v>#N/A</v>
      </c>
      <c r="X80" s="89" t="e">
        <f ca="true">+IF(AND(ISNUMBER(OFFSET('Sanitation Data'!$D$10,0,10*ROW('Sanitation Data'!D74))),'Data Summary'!CM80="Yes"),OFFSET('Sanitation Data'!$D$10,0,10*ROW('Sanitation Data'!D74)),NA())</f>
        <v>#N/A</v>
      </c>
      <c r="Y80" s="89" t="e">
        <f ca="true">+IF(AND(ISNUMBER(OFFSET('Sanitation Data'!$D$11,0,10*ROW('Sanitation Data'!D74))),'Data Summary'!CN80="Yes"),OFFSET('Sanitation Data'!$D$11,0,10*ROW('Sanitation Data'!D74)),NA())</f>
        <v>#N/A</v>
      </c>
      <c r="Z80" s="89" t="e">
        <f ca="true">+IF(AND(ISNUMBER(OFFSET('Sanitation Data'!$D$12,0,10*ROW('Sanitation Data'!D74))),'Data Summary'!CO80="Yes"),OFFSET('Sanitation Data'!$D$12,0,10*ROW('Sanitation Data'!D74)),NA())</f>
        <v>#N/A</v>
      </c>
      <c r="AA80" s="89" t="e">
        <f ca="true">+IF(AND(ISNUMBER(OFFSET('Sanitation Data'!$E$4,0,10*ROW('Sanitation Data'!E74))),'Data Summary'!CP80="Yes"),100-OFFSET('Sanitation Data'!$E$4,0,10*ROW('Sanitation Data'!E74)),NA())</f>
        <v>#N/A</v>
      </c>
      <c r="AB80" s="89" t="e">
        <f ca="true">+IF(AND(ISNUMBER(OFFSET('Sanitation Data'!$E$6,0,10*ROW('Sanitation Data'!E74))),'Data Summary'!CQ80="Yes"),OFFSET('Sanitation Data'!$E$6,0,10*ROW('Sanitation Data'!E74)),NA())</f>
        <v>#N/A</v>
      </c>
      <c r="AC80" s="89" t="e">
        <f ca="true">+IF(AND(ISNUMBER(OFFSET('Sanitation Data'!$E$10,0,10*ROW('Sanitation Data'!E74))),'Data Summary'!CR80="Yes"),OFFSET('Sanitation Data'!$E$10,0,10*ROW('Sanitation Data'!E74)),NA())</f>
        <v>#N/A</v>
      </c>
      <c r="AD80" s="89" t="e">
        <f ca="true">+IF(AND(ISNUMBER(OFFSET('Sanitation Data'!$E$11,0,10*ROW('Sanitation Data'!E74))),'Data Summary'!CS80="Yes"),OFFSET('Sanitation Data'!$E$11,0,10*ROW('Sanitation Data'!E74)),NA())</f>
        <v>#N/A</v>
      </c>
      <c r="AE80" s="89" t="e">
        <f ca="true">+IF(AND(ISNUMBER(OFFSET('Sanitation Data'!$E$12,0,10*ROW('Sanitation Data'!E74))),'Data Summary'!CT80="Yes"),OFFSET('Sanitation Data'!$E$12,0,10*ROW('Sanitation Data'!E74)),NA())</f>
        <v>#N/A</v>
      </c>
      <c r="AF80" s="89" t="e">
        <f ca="true">+IF(AND(ISNUMBER(OFFSET('Sanitation Data'!$F$4,0,10*ROW('Sanitation Data'!F74))),'Data Summary'!CU80="Yes"),100-OFFSET('Sanitation Data'!$F$4,0,10*ROW('Sanitation Data'!F74)),NA())</f>
        <v>#N/A</v>
      </c>
      <c r="AG80" s="89" t="e">
        <f ca="true">+IF(AND(ISNUMBER(OFFSET('Sanitation Data'!$F$6,0,10*ROW('Sanitation Data'!F74))),'Data Summary'!CV80="Yes"),OFFSET('Sanitation Data'!$F$6,0,10*ROW('Sanitation Data'!F74)),NA())</f>
        <v>#N/A</v>
      </c>
      <c r="AH80" s="89" t="e">
        <f ca="true">+IF(AND(ISNUMBER(OFFSET('Sanitation Data'!$F$10,0,10*ROW('Sanitation Data'!F74))),'Data Summary'!CW80="Yes"),OFFSET('Sanitation Data'!$F$10,0,10*ROW('Sanitation Data'!F74)),NA())</f>
        <v>#N/A</v>
      </c>
      <c r="AI80" s="89" t="e">
        <f ca="true">+IF(AND(ISNUMBER(OFFSET('Sanitation Data'!$F$11,0,10*ROW('Sanitation Data'!F74))),'Data Summary'!CX80="Yes"),OFFSET('Sanitation Data'!$F$11,0,10*ROW('Sanitation Data'!F74)),NA())</f>
        <v>#N/A</v>
      </c>
      <c r="AJ80" s="89" t="e">
        <f ca="true">+IF(AND(ISNUMBER(OFFSET('Sanitation Data'!$F$12,0,10*ROW('Sanitation Data'!F74))),'Data Summary'!CY80="Yes"),OFFSET('Sanitation Data'!$F$12,0,10*ROW('Sanitation Data'!F74)),NA())</f>
        <v>#N/A</v>
      </c>
      <c r="AK80" s="89" t="e">
        <f ca="true">+IF(AND(ISNUMBER(OFFSET('Sanitation Data'!$G$4,0,10*ROW('Sanitation Data'!G74))),'Data Summary'!CZ80="Yes"),100-OFFSET('Sanitation Data'!$G$4,0,10*ROW('Sanitation Data'!G74)),NA())</f>
        <v>#N/A</v>
      </c>
      <c r="AL80" s="89" t="e">
        <f ca="true">+IF(AND(ISNUMBER(OFFSET('Sanitation Data'!$G$6,0,10*ROW('Sanitation Data'!G74))),'Data Summary'!DA80="Yes"),OFFSET('Sanitation Data'!$G$6,0,10*ROW('Sanitation Data'!G74)),NA())</f>
        <v>#N/A</v>
      </c>
      <c r="AM80" s="89" t="e">
        <f ca="true">+IF(AND(ISNUMBER(OFFSET('Sanitation Data'!$G$10,0,10*ROW('Sanitation Data'!G74))),'Data Summary'!DB80="Yes"),OFFSET('Sanitation Data'!$G$10,0,10*ROW('Sanitation Data'!G74)),NA())</f>
        <v>#N/A</v>
      </c>
      <c r="AN80" s="89" t="e">
        <f ca="true">+IF(AND(ISNUMBER(OFFSET('Sanitation Data'!$G$11,0,10*ROW('Sanitation Data'!G74))),'Data Summary'!DC80="Yes"),OFFSET('Sanitation Data'!$G$11,0,10*ROW('Sanitation Data'!G74)),NA())</f>
        <v>#N/A</v>
      </c>
      <c r="AO80" s="89" t="e">
        <f ca="true">+IF(AND(ISNUMBER(OFFSET('Sanitation Data'!$G$12,0,10*ROW('Sanitation Data'!G74))),'Data Summary'!DD80="Yes"),OFFSET('Sanitation Data'!$G$12,0,10*ROW('Sanitation Data'!G74)),NA())</f>
        <v>#N/A</v>
      </c>
      <c r="AP80" s="89" t="e">
        <f ca="true">+IF(AND(ISNUMBER(OFFSET('Sanitation Data'!$H$4,0,10*ROW('Sanitation Data'!H74))),'Data Summary'!DE80="Yes"),100-OFFSET('Sanitation Data'!$H$4,0,10*ROW('Sanitation Data'!H74)),NA())</f>
        <v>#N/A</v>
      </c>
      <c r="AQ80" s="89" t="e">
        <f ca="true">+IF(AND(ISNUMBER(OFFSET('Sanitation Data'!$H$6,0,10*ROW('Sanitation Data'!H74))),'Data Summary'!DF80="Yes"),OFFSET('Sanitation Data'!$H$6,0,10*ROW('Sanitation Data'!H74)),NA())</f>
        <v>#N/A</v>
      </c>
      <c r="AR80" s="89" t="e">
        <f ca="true">+IF(AND(ISNUMBER(OFFSET('Sanitation Data'!$H$10,0,10*ROW('Sanitation Data'!H74))),'Data Summary'!DG80="Yes"),OFFSET('Sanitation Data'!$H$10,0,10*ROW('Sanitation Data'!H74)),NA())</f>
        <v>#N/A</v>
      </c>
      <c r="AS80" s="89" t="e">
        <f ca="true">+IF(AND(ISNUMBER(OFFSET('Sanitation Data'!$H$11,0,10*ROW('Sanitation Data'!H74))),'Data Summary'!DH80="Yes"),OFFSET('Sanitation Data'!$H$11,0,10*ROW('Sanitation Data'!H74)),NA())</f>
        <v>#N/A</v>
      </c>
      <c r="AT80" s="89" t="e">
        <f ca="true">+IF(AND(ISNUMBER(OFFSET('Sanitation Data'!$H$12,0,10*ROW('Sanitation Data'!H74))),'Data Summary'!DI80="Yes"),OFFSET('Sanitation Data'!$H$12,0,10*ROW('Sanitation Data'!H74)),NA())</f>
        <v>#N/A</v>
      </c>
      <c r="AU80" s="89" t="e">
        <f ca="true">+IF(AND(ISNUMBER(OFFSET('Sanitation Data'!$I$4,0,10*ROW('Sanitation Data'!I74))),'Data Summary'!DJ80="Yes"),100-OFFSET('Sanitation Data'!$I$4,0,10*ROW('Sanitation Data'!I74)),NA())</f>
        <v>#N/A</v>
      </c>
      <c r="AV80" s="89" t="e">
        <f ca="true">+IF(AND(ISNUMBER(OFFSET('Sanitation Data'!$I$6,0,10*ROW('Sanitation Data'!I74))),'Data Summary'!DK80="Yes"),OFFSET('Sanitation Data'!$I$6,0,10*ROW('Sanitation Data'!I74)),NA())</f>
        <v>#N/A</v>
      </c>
      <c r="AW80" s="89" t="e">
        <f ca="true">+IF(AND(ISNUMBER(OFFSET('Sanitation Data'!$I$10,0,10*ROW('Sanitation Data'!I74))),'Data Summary'!DL80="Yes"),OFFSET('Sanitation Data'!$I$10,0,10*ROW('Sanitation Data'!I74)),NA())</f>
        <v>#N/A</v>
      </c>
      <c r="AX80" s="89" t="e">
        <f ca="true">+IF(AND(ISNUMBER(OFFSET('Sanitation Data'!$I$11,0,10*ROW('Sanitation Data'!I74))),'Data Summary'!DM80="Yes"),OFFSET('Sanitation Data'!$I$11,0,10*ROW('Sanitation Data'!I74)),NA())</f>
        <v>#N/A</v>
      </c>
      <c r="AY80" s="89" t="e">
        <f ca="true">+IF(AND(ISNUMBER(OFFSET('Sanitation Data'!$I$12,0,10*ROW('Sanitation Data'!I74))),'Data Summary'!DN80="Yes"),OFFSET('Sanitation Data'!$I$12,0,10*ROW('Sanitation Data'!I74)),NA())</f>
        <v>#N/A</v>
      </c>
      <c r="AZ80" s="90" t="e">
        <f ca="true">+IF(AND(ISNUMBER(OFFSET('Hygiene Data'!$D$5,0,10*ROW('Hygiene Data'!D74))),'Data Summary'!DO80="Yes"),OFFSET('Hygiene Data'!$D$5,0,10*ROW('Hygiene Data'!D74)),NA())</f>
        <v>#N/A</v>
      </c>
      <c r="BA80" s="90" t="e">
        <f ca="true">+IF(AND(ISNUMBER(OFFSET('Hygiene Data'!$D$7,0,10*ROW('Hygiene Data'!D74))),'Data Summary'!DP80="Yes"),OFFSET('Hygiene Data'!$D$7,0,10*ROW('Hygiene Data'!D74)),NA())</f>
        <v>#N/A</v>
      </c>
      <c r="BB80" s="90" t="e">
        <f ca="true">+IF(AND(ISNUMBER(OFFSET('Hygiene Data'!$D$9,0,10*ROW('Hygiene Data'!D74))),'Data Summary'!DQ80="Yes"),OFFSET('Hygiene Data'!$D$9,0,10*ROW('Hygiene Data'!D74)),NA())</f>
        <v>#N/A</v>
      </c>
      <c r="BC80" s="90" t="e">
        <f ca="true">+IF(AND(ISNUMBER(OFFSET('Hygiene Data'!$E$5,0,10*ROW('Hygiene Data'!E74))),'Data Summary'!DR80="Yes"),OFFSET('Hygiene Data'!$E$5,0,10*ROW('Hygiene Data'!E74)),NA())</f>
        <v>#N/A</v>
      </c>
      <c r="BD80" s="90" t="e">
        <f ca="true">+IF(AND(ISNUMBER(OFFSET('Hygiene Data'!$E$7,0,10*ROW('Hygiene Data'!E74))),'Data Summary'!DS80="Yes"),OFFSET('Hygiene Data'!$E$7,0,10*ROW('Hygiene Data'!E74)),NA())</f>
        <v>#N/A</v>
      </c>
      <c r="BE80" s="90" t="e">
        <f ca="true">+IF(AND(ISNUMBER(OFFSET('Hygiene Data'!$E$9,0,10*ROW('Hygiene Data'!E74))),'Data Summary'!DT80="Yes"),OFFSET('Hygiene Data'!$E$9,0,10*ROW('Hygiene Data'!E74)),NA())</f>
        <v>#N/A</v>
      </c>
      <c r="BF80" s="90" t="e">
        <f ca="true">+IF(AND(ISNUMBER(OFFSET('Hygiene Data'!$F$5,0,10*ROW('Hygiene Data'!F74))),'Data Summary'!DU80="Yes"),OFFSET('Hygiene Data'!$F$5,0,10*ROW('Hygiene Data'!F74)),NA())</f>
        <v>#N/A</v>
      </c>
      <c r="BG80" s="90" t="e">
        <f ca="true">+IF(AND(ISNUMBER(OFFSET('Hygiene Data'!$F$7,0,10*ROW('Hygiene Data'!F74))),'Data Summary'!DV80="Yes"),OFFSET('Hygiene Data'!$F$7,0,10*ROW('Hygiene Data'!F74)),NA())</f>
        <v>#N/A</v>
      </c>
      <c r="BH80" s="90" t="e">
        <f ca="true">+IF(AND(ISNUMBER(OFFSET('Hygiene Data'!$F$9,0,10*ROW('Hygiene Data'!F74))),'Data Summary'!DW80="Yes"),OFFSET('Hygiene Data'!$F$9,0,10*ROW('Hygiene Data'!F74)),NA())</f>
        <v>#N/A</v>
      </c>
      <c r="BI80" s="90" t="e">
        <f ca="true">+IF(AND(ISNUMBER(OFFSET('Hygiene Data'!$G$5,0,10*ROW('Hygiene Data'!G74))),'Data Summary'!DX80="Yes"),OFFSET('Hygiene Data'!$G$5,0,10*ROW('Hygiene Data'!G74)),NA())</f>
        <v>#N/A</v>
      </c>
      <c r="BJ80" s="90" t="e">
        <f ca="true">+IF(AND(ISNUMBER(OFFSET('Hygiene Data'!$G$7,0,10*ROW('Hygiene Data'!G74))),'Data Summary'!DY80="Yes"),OFFSET('Hygiene Data'!$G$7,0,10*ROW('Hygiene Data'!G74)),NA())</f>
        <v>#N/A</v>
      </c>
      <c r="BK80" s="90" t="e">
        <f ca="true">+IF(AND(ISNUMBER(OFFSET('Hygiene Data'!$G$9,0,10*ROW('Hygiene Data'!G74))),'Data Summary'!DZ80="Yes"),OFFSET('Hygiene Data'!$G$9,0,10*ROW('Hygiene Data'!G74)),NA())</f>
        <v>#N/A</v>
      </c>
      <c r="BL80" s="90" t="e">
        <f ca="true">+IF(AND(ISNUMBER(OFFSET('Hygiene Data'!$H$5,0,10*ROW('Hygiene Data'!H74))),'Data Summary'!EA80="Yes"),OFFSET('Hygiene Data'!$H$5,0,10*ROW('Hygiene Data'!H74)),NA())</f>
        <v>#N/A</v>
      </c>
      <c r="BM80" s="90" t="e">
        <f ca="true">+IF(AND(ISNUMBER(OFFSET('Hygiene Data'!$H$7,0,10*ROW('Hygiene Data'!H74))),'Data Summary'!EB80="Yes"),OFFSET('Hygiene Data'!$H$7,0,10*ROW('Hygiene Data'!H74)),NA())</f>
        <v>#N/A</v>
      </c>
      <c r="BN80" s="90" t="e">
        <f ca="true">+IF(AND(ISNUMBER(OFFSET('Hygiene Data'!$H$9,0,10*ROW('Hygiene Data'!H74))),'Data Summary'!EC80="Yes"),OFFSET('Hygiene Data'!$H$9,0,10*ROW('Hygiene Data'!H74)),NA())</f>
        <v>#N/A</v>
      </c>
      <c r="BO80" s="90" t="e">
        <f ca="true">+IF(AND(ISNUMBER(OFFSET('Hygiene Data'!$I$5,0,10*ROW('Hygiene Data'!I74))),'Data Summary'!ED80="Yes"),OFFSET('Hygiene Data'!$I$5,0,10*ROW('Hygiene Data'!I74)),NA())</f>
        <v>#N/A</v>
      </c>
      <c r="BP80" s="90" t="e">
        <f ca="true">+IF(AND(ISNUMBER(OFFSET('Hygiene Data'!$I$7,0,10*ROW('Hygiene Data'!I74))),'Data Summary'!EE80="Yes"),OFFSET('Hygiene Data'!$I$7,0,10*ROW('Hygiene Data'!I74)),NA())</f>
        <v>#N/A</v>
      </c>
      <c r="BQ80" s="90" t="e">
        <f ca="true">+IF(AND(ISNUMBER(OFFSET('Hygiene Data'!$I$9,0,10*ROW('Hygiene Data'!I74))),'Data Summary'!EF80="Yes"),OFFSET('Hygiene Data'!$I$9,0,10*ROW('Hygiene Data'!I74)),NA())</f>
        <v>#N/A</v>
      </c>
    </row>
    <row xmlns:x14ac="http://schemas.microsoft.com/office/spreadsheetml/2009/9/ac" r="81" x14ac:dyDescent="0.2">
      <c r="A81" s="324" t="e">
        <f ca="true">+RIGHT('Data Summary'!A81,LEN('Data Summary'!A81)-9)</f>
        <v>#VALUE!</v>
      </c>
      <c r="B81" s="32" t="str">
        <f ca="true">+IF(ISTEXT('Data Summary'!B81),'Data Summary'!B81,"")</f>
        <v/>
      </c>
      <c r="C81" s="323" t="e">
        <f ca="true">+VALUE('Data Summary'!C81)</f>
        <v>#VALUE!</v>
      </c>
      <c r="D81" s="88" t="e">
        <f ca="true">+IF(AND(ISNUMBER(OFFSET('Water Data'!$D$4,0,10*ROW('Water Data'!D75))),'Data Summary'!BS81="Yes"),100-OFFSET('Water Data'!$D$4,0,10*ROW('Water Data'!D75)),NA())</f>
        <v>#N/A</v>
      </c>
      <c r="E81" s="88" t="e">
        <f ca="true">+IF(AND(ISNUMBER(OFFSET('Water Data'!$D$6,0,10*ROW('Water Data'!D75))),'Data Summary'!BT81="Yes"),OFFSET('Water Data'!$D$6,0,10*ROW('Water Data'!D75)),NA())</f>
        <v>#N/A</v>
      </c>
      <c r="F81" s="88" t="e">
        <f ca="true">+IF(AND(ISNUMBER(OFFSET('Water Data'!$D$9,0,10*ROW('Water Data'!D75))),'Data Summary'!BU81="Yes"),OFFSET('Water Data'!$D$9,0,10*ROW('Water Data'!D75)),NA())</f>
        <v>#N/A</v>
      </c>
      <c r="G81" s="88" t="e">
        <f ca="true">+IF(AND(ISNUMBER(OFFSET('Water Data'!$E$4,0,10*ROW('Water Data'!E75))),'Data Summary'!BV81="Yes"),100-OFFSET('Water Data'!$E$4,0,10*ROW('Water Data'!E75)),NA())</f>
        <v>#N/A</v>
      </c>
      <c r="H81" s="88" t="e">
        <f ca="true">+IF(AND(ISNUMBER(OFFSET('Water Data'!$E$6,0,10*ROW('Water Data'!E75))),'Data Summary'!BW81="Yes"),OFFSET('Water Data'!$E$6,0,10*ROW('Water Data'!E75)),NA())</f>
        <v>#N/A</v>
      </c>
      <c r="I81" s="88" t="e">
        <f ca="true">+IF(AND(ISNUMBER(OFFSET('Water Data'!$E$9,0,10*ROW('Water Data'!E75))),'Data Summary'!BX81="Yes"),OFFSET('Water Data'!$E$9,0,10*ROW('Water Data'!E75)),NA())</f>
        <v>#N/A</v>
      </c>
      <c r="J81" s="88" t="e">
        <f ca="true">+IF(AND(ISNUMBER(OFFSET('Water Data'!$F$4,0,10*ROW('Water Data'!F75))),'Data Summary'!BY81="Yes"),100-OFFSET('Water Data'!$F$4,0,10*ROW('Water Data'!F75)),NA())</f>
        <v>#N/A</v>
      </c>
      <c r="K81" s="88" t="e">
        <f ca="true">+IF(AND(ISNUMBER(OFFSET('Water Data'!$F$6,0,10*ROW('Water Data'!F75))),'Data Summary'!BZ81="Yes"),OFFSET('Water Data'!$F$6,0,10*ROW('Water Data'!F75)),NA())</f>
        <v>#N/A</v>
      </c>
      <c r="L81" s="88" t="e">
        <f ca="true">+IF(AND(ISNUMBER(OFFSET('Water Data'!$F$9,0,10*ROW('Water Data'!F75))),'Data Summary'!CA81="Yes"),OFFSET('Water Data'!$F$9,0,10*ROW('Water Data'!F75)),NA())</f>
        <v>#N/A</v>
      </c>
      <c r="M81" s="88" t="e">
        <f ca="true">+IF(AND(ISNUMBER(OFFSET('Water Data'!$G$4,0,10*ROW('Water Data'!G75))),'Data Summary'!CB81="Yes"),100-OFFSET('Water Data'!$G$4,0,10*ROW('Water Data'!G75)),NA())</f>
        <v>#N/A</v>
      </c>
      <c r="N81" s="88" t="e">
        <f ca="true">+IF(AND(ISNUMBER(OFFSET('Water Data'!$G$6,0,10*ROW('Water Data'!G75))),'Data Summary'!CC81="Yes"),OFFSET('Water Data'!$G$6,0,10*ROW('Water Data'!G75)),NA())</f>
        <v>#N/A</v>
      </c>
      <c r="O81" s="88" t="e">
        <f ca="true">+IF(AND(ISNUMBER(OFFSET('Water Data'!$G$9,0,10*ROW('Water Data'!G75))),'Data Summary'!CD81="Yes"),OFFSET('Water Data'!$G$9,0,10*ROW('Water Data'!G75)),NA())</f>
        <v>#N/A</v>
      </c>
      <c r="P81" s="88" t="e">
        <f ca="true">+IF(AND(ISNUMBER(OFFSET('Water Data'!$H$4,0,10*ROW('Water Data'!H75))),'Data Summary'!CE81="Yes"),100-OFFSET('Water Data'!$H$4,0,10*ROW('Water Data'!H75)),NA())</f>
        <v>#N/A</v>
      </c>
      <c r="Q81" s="88" t="e">
        <f ca="true">+IF(AND(ISNUMBER(OFFSET('Water Data'!$H$6,0,10*ROW('Water Data'!H75))),'Data Summary'!CF81="Yes"),OFFSET('Water Data'!$H$6,0,10*ROW('Water Data'!H75)),NA())</f>
        <v>#N/A</v>
      </c>
      <c r="R81" s="88" t="e">
        <f ca="true">+IF(AND(ISNUMBER(OFFSET('Water Data'!$H$9,0,10*ROW('Water Data'!H75))),'Data Summary'!CG81="Yes"),OFFSET('Water Data'!$H$9,0,10*ROW('Water Data'!H75)),NA())</f>
        <v>#N/A</v>
      </c>
      <c r="S81" s="88" t="e">
        <f ca="true">+IF(AND(ISNUMBER(OFFSET('Water Data'!$I$4,0,10*ROW('Water Data'!I75))),'Data Summary'!CH81="Yes"),100-OFFSET('Water Data'!$I$4,0,10*ROW('Water Data'!I75)),NA())</f>
        <v>#N/A</v>
      </c>
      <c r="T81" s="88" t="e">
        <f ca="true">+IF(AND(ISNUMBER(OFFSET('Water Data'!$I$6,0,10*ROW('Water Data'!I75))),'Data Summary'!CI81="Yes"),OFFSET('Water Data'!$I$6,0,10*ROW('Water Data'!I75)),NA())</f>
        <v>#N/A</v>
      </c>
      <c r="U81" s="88" t="e">
        <f ca="true">+IF(AND(ISNUMBER(OFFSET('Water Data'!$I$9,0,10*ROW('Water Data'!I75))),'Data Summary'!CJ81="Yes"),OFFSET('Water Data'!$I$9,0,10*ROW('Water Data'!I75)),NA())</f>
        <v>#N/A</v>
      </c>
      <c r="V81" s="89" t="e">
        <f ca="true">+IF(AND(ISNUMBER(OFFSET('Sanitation Data'!$D$4,0,10*ROW('Sanitation Data'!D75))),'Data Summary'!CK81="Yes"),100-OFFSET('Sanitation Data'!$D$4,0,10*ROW('Sanitation Data'!D75)),NA())</f>
        <v>#N/A</v>
      </c>
      <c r="W81" s="89" t="e">
        <f ca="true">+IF(AND(ISNUMBER(OFFSET('Sanitation Data'!$D$6,0,10*ROW('Sanitation Data'!D75))),'Data Summary'!CL81="Yes"),OFFSET('Sanitation Data'!$D$6,0,10*ROW('Sanitation Data'!D75)),NA())</f>
        <v>#N/A</v>
      </c>
      <c r="X81" s="89" t="e">
        <f ca="true">+IF(AND(ISNUMBER(OFFSET('Sanitation Data'!$D$10,0,10*ROW('Sanitation Data'!D75))),'Data Summary'!CM81="Yes"),OFFSET('Sanitation Data'!$D$10,0,10*ROW('Sanitation Data'!D75)),NA())</f>
        <v>#N/A</v>
      </c>
      <c r="Y81" s="89" t="e">
        <f ca="true">+IF(AND(ISNUMBER(OFFSET('Sanitation Data'!$D$11,0,10*ROW('Sanitation Data'!D75))),'Data Summary'!CN81="Yes"),OFFSET('Sanitation Data'!$D$11,0,10*ROW('Sanitation Data'!D75)),NA())</f>
        <v>#N/A</v>
      </c>
      <c r="Z81" s="89" t="e">
        <f ca="true">+IF(AND(ISNUMBER(OFFSET('Sanitation Data'!$D$12,0,10*ROW('Sanitation Data'!D75))),'Data Summary'!CO81="Yes"),OFFSET('Sanitation Data'!$D$12,0,10*ROW('Sanitation Data'!D75)),NA())</f>
        <v>#N/A</v>
      </c>
      <c r="AA81" s="89" t="e">
        <f ca="true">+IF(AND(ISNUMBER(OFFSET('Sanitation Data'!$E$4,0,10*ROW('Sanitation Data'!E75))),'Data Summary'!CP81="Yes"),100-OFFSET('Sanitation Data'!$E$4,0,10*ROW('Sanitation Data'!E75)),NA())</f>
        <v>#N/A</v>
      </c>
      <c r="AB81" s="89" t="e">
        <f ca="true">+IF(AND(ISNUMBER(OFFSET('Sanitation Data'!$E$6,0,10*ROW('Sanitation Data'!E75))),'Data Summary'!CQ81="Yes"),OFFSET('Sanitation Data'!$E$6,0,10*ROW('Sanitation Data'!E75)),NA())</f>
        <v>#N/A</v>
      </c>
      <c r="AC81" s="89" t="e">
        <f ca="true">+IF(AND(ISNUMBER(OFFSET('Sanitation Data'!$E$10,0,10*ROW('Sanitation Data'!E75))),'Data Summary'!CR81="Yes"),OFFSET('Sanitation Data'!$E$10,0,10*ROW('Sanitation Data'!E75)),NA())</f>
        <v>#N/A</v>
      </c>
      <c r="AD81" s="89" t="e">
        <f ca="true">+IF(AND(ISNUMBER(OFFSET('Sanitation Data'!$E$11,0,10*ROW('Sanitation Data'!E75))),'Data Summary'!CS81="Yes"),OFFSET('Sanitation Data'!$E$11,0,10*ROW('Sanitation Data'!E75)),NA())</f>
        <v>#N/A</v>
      </c>
      <c r="AE81" s="89" t="e">
        <f ca="true">+IF(AND(ISNUMBER(OFFSET('Sanitation Data'!$E$12,0,10*ROW('Sanitation Data'!E75))),'Data Summary'!CT81="Yes"),OFFSET('Sanitation Data'!$E$12,0,10*ROW('Sanitation Data'!E75)),NA())</f>
        <v>#N/A</v>
      </c>
      <c r="AF81" s="89" t="e">
        <f ca="true">+IF(AND(ISNUMBER(OFFSET('Sanitation Data'!$F$4,0,10*ROW('Sanitation Data'!F75))),'Data Summary'!CU81="Yes"),100-OFFSET('Sanitation Data'!$F$4,0,10*ROW('Sanitation Data'!F75)),NA())</f>
        <v>#N/A</v>
      </c>
      <c r="AG81" s="89" t="e">
        <f ca="true">+IF(AND(ISNUMBER(OFFSET('Sanitation Data'!$F$6,0,10*ROW('Sanitation Data'!F75))),'Data Summary'!CV81="Yes"),OFFSET('Sanitation Data'!$F$6,0,10*ROW('Sanitation Data'!F75)),NA())</f>
        <v>#N/A</v>
      </c>
      <c r="AH81" s="89" t="e">
        <f ca="true">+IF(AND(ISNUMBER(OFFSET('Sanitation Data'!$F$10,0,10*ROW('Sanitation Data'!F75))),'Data Summary'!CW81="Yes"),OFFSET('Sanitation Data'!$F$10,0,10*ROW('Sanitation Data'!F75)),NA())</f>
        <v>#N/A</v>
      </c>
      <c r="AI81" s="89" t="e">
        <f ca="true">+IF(AND(ISNUMBER(OFFSET('Sanitation Data'!$F$11,0,10*ROW('Sanitation Data'!F75))),'Data Summary'!CX81="Yes"),OFFSET('Sanitation Data'!$F$11,0,10*ROW('Sanitation Data'!F75)),NA())</f>
        <v>#N/A</v>
      </c>
      <c r="AJ81" s="89" t="e">
        <f ca="true">+IF(AND(ISNUMBER(OFFSET('Sanitation Data'!$F$12,0,10*ROW('Sanitation Data'!F75))),'Data Summary'!CY81="Yes"),OFFSET('Sanitation Data'!$F$12,0,10*ROW('Sanitation Data'!F75)),NA())</f>
        <v>#N/A</v>
      </c>
      <c r="AK81" s="89" t="e">
        <f ca="true">+IF(AND(ISNUMBER(OFFSET('Sanitation Data'!$G$4,0,10*ROW('Sanitation Data'!G75))),'Data Summary'!CZ81="Yes"),100-OFFSET('Sanitation Data'!$G$4,0,10*ROW('Sanitation Data'!G75)),NA())</f>
        <v>#N/A</v>
      </c>
      <c r="AL81" s="89" t="e">
        <f ca="true">+IF(AND(ISNUMBER(OFFSET('Sanitation Data'!$G$6,0,10*ROW('Sanitation Data'!G75))),'Data Summary'!DA81="Yes"),OFFSET('Sanitation Data'!$G$6,0,10*ROW('Sanitation Data'!G75)),NA())</f>
        <v>#N/A</v>
      </c>
      <c r="AM81" s="89" t="e">
        <f ca="true">+IF(AND(ISNUMBER(OFFSET('Sanitation Data'!$G$10,0,10*ROW('Sanitation Data'!G75))),'Data Summary'!DB81="Yes"),OFFSET('Sanitation Data'!$G$10,0,10*ROW('Sanitation Data'!G75)),NA())</f>
        <v>#N/A</v>
      </c>
      <c r="AN81" s="89" t="e">
        <f ca="true">+IF(AND(ISNUMBER(OFFSET('Sanitation Data'!$G$11,0,10*ROW('Sanitation Data'!G75))),'Data Summary'!DC81="Yes"),OFFSET('Sanitation Data'!$G$11,0,10*ROW('Sanitation Data'!G75)),NA())</f>
        <v>#N/A</v>
      </c>
      <c r="AO81" s="89" t="e">
        <f ca="true">+IF(AND(ISNUMBER(OFFSET('Sanitation Data'!$G$12,0,10*ROW('Sanitation Data'!G75))),'Data Summary'!DD81="Yes"),OFFSET('Sanitation Data'!$G$12,0,10*ROW('Sanitation Data'!G75)),NA())</f>
        <v>#N/A</v>
      </c>
      <c r="AP81" s="89" t="e">
        <f ca="true">+IF(AND(ISNUMBER(OFFSET('Sanitation Data'!$H$4,0,10*ROW('Sanitation Data'!H75))),'Data Summary'!DE81="Yes"),100-OFFSET('Sanitation Data'!$H$4,0,10*ROW('Sanitation Data'!H75)),NA())</f>
        <v>#N/A</v>
      </c>
      <c r="AQ81" s="89" t="e">
        <f ca="true">+IF(AND(ISNUMBER(OFFSET('Sanitation Data'!$H$6,0,10*ROW('Sanitation Data'!H75))),'Data Summary'!DF81="Yes"),OFFSET('Sanitation Data'!$H$6,0,10*ROW('Sanitation Data'!H75)),NA())</f>
        <v>#N/A</v>
      </c>
      <c r="AR81" s="89" t="e">
        <f ca="true">+IF(AND(ISNUMBER(OFFSET('Sanitation Data'!$H$10,0,10*ROW('Sanitation Data'!H75))),'Data Summary'!DG81="Yes"),OFFSET('Sanitation Data'!$H$10,0,10*ROW('Sanitation Data'!H75)),NA())</f>
        <v>#N/A</v>
      </c>
      <c r="AS81" s="89" t="e">
        <f ca="true">+IF(AND(ISNUMBER(OFFSET('Sanitation Data'!$H$11,0,10*ROW('Sanitation Data'!H75))),'Data Summary'!DH81="Yes"),OFFSET('Sanitation Data'!$H$11,0,10*ROW('Sanitation Data'!H75)),NA())</f>
        <v>#N/A</v>
      </c>
      <c r="AT81" s="89" t="e">
        <f ca="true">+IF(AND(ISNUMBER(OFFSET('Sanitation Data'!$H$12,0,10*ROW('Sanitation Data'!H75))),'Data Summary'!DI81="Yes"),OFFSET('Sanitation Data'!$H$12,0,10*ROW('Sanitation Data'!H75)),NA())</f>
        <v>#N/A</v>
      </c>
      <c r="AU81" s="89" t="e">
        <f ca="true">+IF(AND(ISNUMBER(OFFSET('Sanitation Data'!$I$4,0,10*ROW('Sanitation Data'!I75))),'Data Summary'!DJ81="Yes"),100-OFFSET('Sanitation Data'!$I$4,0,10*ROW('Sanitation Data'!I75)),NA())</f>
        <v>#N/A</v>
      </c>
      <c r="AV81" s="89" t="e">
        <f ca="true">+IF(AND(ISNUMBER(OFFSET('Sanitation Data'!$I$6,0,10*ROW('Sanitation Data'!I75))),'Data Summary'!DK81="Yes"),OFFSET('Sanitation Data'!$I$6,0,10*ROW('Sanitation Data'!I75)),NA())</f>
        <v>#N/A</v>
      </c>
      <c r="AW81" s="89" t="e">
        <f ca="true">+IF(AND(ISNUMBER(OFFSET('Sanitation Data'!$I$10,0,10*ROW('Sanitation Data'!I75))),'Data Summary'!DL81="Yes"),OFFSET('Sanitation Data'!$I$10,0,10*ROW('Sanitation Data'!I75)),NA())</f>
        <v>#N/A</v>
      </c>
      <c r="AX81" s="89" t="e">
        <f ca="true">+IF(AND(ISNUMBER(OFFSET('Sanitation Data'!$I$11,0,10*ROW('Sanitation Data'!I75))),'Data Summary'!DM81="Yes"),OFFSET('Sanitation Data'!$I$11,0,10*ROW('Sanitation Data'!I75)),NA())</f>
        <v>#N/A</v>
      </c>
      <c r="AY81" s="89" t="e">
        <f ca="true">+IF(AND(ISNUMBER(OFFSET('Sanitation Data'!$I$12,0,10*ROW('Sanitation Data'!I75))),'Data Summary'!DN81="Yes"),OFFSET('Sanitation Data'!$I$12,0,10*ROW('Sanitation Data'!I75)),NA())</f>
        <v>#N/A</v>
      </c>
      <c r="AZ81" s="90" t="e">
        <f ca="true">+IF(AND(ISNUMBER(OFFSET('Hygiene Data'!$D$5,0,10*ROW('Hygiene Data'!D75))),'Data Summary'!DO81="Yes"),OFFSET('Hygiene Data'!$D$5,0,10*ROW('Hygiene Data'!D75)),NA())</f>
        <v>#N/A</v>
      </c>
      <c r="BA81" s="90" t="e">
        <f ca="true">+IF(AND(ISNUMBER(OFFSET('Hygiene Data'!$D$7,0,10*ROW('Hygiene Data'!D75))),'Data Summary'!DP81="Yes"),OFFSET('Hygiene Data'!$D$7,0,10*ROW('Hygiene Data'!D75)),NA())</f>
        <v>#N/A</v>
      </c>
      <c r="BB81" s="90" t="e">
        <f ca="true">+IF(AND(ISNUMBER(OFFSET('Hygiene Data'!$D$9,0,10*ROW('Hygiene Data'!D75))),'Data Summary'!DQ81="Yes"),OFFSET('Hygiene Data'!$D$9,0,10*ROW('Hygiene Data'!D75)),NA())</f>
        <v>#N/A</v>
      </c>
      <c r="BC81" s="90" t="e">
        <f ca="true">+IF(AND(ISNUMBER(OFFSET('Hygiene Data'!$E$5,0,10*ROW('Hygiene Data'!E75))),'Data Summary'!DR81="Yes"),OFFSET('Hygiene Data'!$E$5,0,10*ROW('Hygiene Data'!E75)),NA())</f>
        <v>#N/A</v>
      </c>
      <c r="BD81" s="90" t="e">
        <f ca="true">+IF(AND(ISNUMBER(OFFSET('Hygiene Data'!$E$7,0,10*ROW('Hygiene Data'!E75))),'Data Summary'!DS81="Yes"),OFFSET('Hygiene Data'!$E$7,0,10*ROW('Hygiene Data'!E75)),NA())</f>
        <v>#N/A</v>
      </c>
      <c r="BE81" s="90" t="e">
        <f ca="true">+IF(AND(ISNUMBER(OFFSET('Hygiene Data'!$E$9,0,10*ROW('Hygiene Data'!E75))),'Data Summary'!DT81="Yes"),OFFSET('Hygiene Data'!$E$9,0,10*ROW('Hygiene Data'!E75)),NA())</f>
        <v>#N/A</v>
      </c>
      <c r="BF81" s="90" t="e">
        <f ca="true">+IF(AND(ISNUMBER(OFFSET('Hygiene Data'!$F$5,0,10*ROW('Hygiene Data'!F75))),'Data Summary'!DU81="Yes"),OFFSET('Hygiene Data'!$F$5,0,10*ROW('Hygiene Data'!F75)),NA())</f>
        <v>#N/A</v>
      </c>
      <c r="BG81" s="90" t="e">
        <f ca="true">+IF(AND(ISNUMBER(OFFSET('Hygiene Data'!$F$7,0,10*ROW('Hygiene Data'!F75))),'Data Summary'!DV81="Yes"),OFFSET('Hygiene Data'!$F$7,0,10*ROW('Hygiene Data'!F75)),NA())</f>
        <v>#N/A</v>
      </c>
      <c r="BH81" s="90" t="e">
        <f ca="true">+IF(AND(ISNUMBER(OFFSET('Hygiene Data'!$F$9,0,10*ROW('Hygiene Data'!F75))),'Data Summary'!DW81="Yes"),OFFSET('Hygiene Data'!$F$9,0,10*ROW('Hygiene Data'!F75)),NA())</f>
        <v>#N/A</v>
      </c>
      <c r="BI81" s="90" t="e">
        <f ca="true">+IF(AND(ISNUMBER(OFFSET('Hygiene Data'!$G$5,0,10*ROW('Hygiene Data'!G75))),'Data Summary'!DX81="Yes"),OFFSET('Hygiene Data'!$G$5,0,10*ROW('Hygiene Data'!G75)),NA())</f>
        <v>#N/A</v>
      </c>
      <c r="BJ81" s="90" t="e">
        <f ca="true">+IF(AND(ISNUMBER(OFFSET('Hygiene Data'!$G$7,0,10*ROW('Hygiene Data'!G75))),'Data Summary'!DY81="Yes"),OFFSET('Hygiene Data'!$G$7,0,10*ROW('Hygiene Data'!G75)),NA())</f>
        <v>#N/A</v>
      </c>
      <c r="BK81" s="90" t="e">
        <f ca="true">+IF(AND(ISNUMBER(OFFSET('Hygiene Data'!$G$9,0,10*ROW('Hygiene Data'!G75))),'Data Summary'!DZ81="Yes"),OFFSET('Hygiene Data'!$G$9,0,10*ROW('Hygiene Data'!G75)),NA())</f>
        <v>#N/A</v>
      </c>
      <c r="BL81" s="90" t="e">
        <f ca="true">+IF(AND(ISNUMBER(OFFSET('Hygiene Data'!$H$5,0,10*ROW('Hygiene Data'!H75))),'Data Summary'!EA81="Yes"),OFFSET('Hygiene Data'!$H$5,0,10*ROW('Hygiene Data'!H75)),NA())</f>
        <v>#N/A</v>
      </c>
      <c r="BM81" s="90" t="e">
        <f ca="true">+IF(AND(ISNUMBER(OFFSET('Hygiene Data'!$H$7,0,10*ROW('Hygiene Data'!H75))),'Data Summary'!EB81="Yes"),OFFSET('Hygiene Data'!$H$7,0,10*ROW('Hygiene Data'!H75)),NA())</f>
        <v>#N/A</v>
      </c>
      <c r="BN81" s="90" t="e">
        <f ca="true">+IF(AND(ISNUMBER(OFFSET('Hygiene Data'!$H$9,0,10*ROW('Hygiene Data'!H75))),'Data Summary'!EC81="Yes"),OFFSET('Hygiene Data'!$H$9,0,10*ROW('Hygiene Data'!H75)),NA())</f>
        <v>#N/A</v>
      </c>
      <c r="BO81" s="90" t="e">
        <f ca="true">+IF(AND(ISNUMBER(OFFSET('Hygiene Data'!$I$5,0,10*ROW('Hygiene Data'!I75))),'Data Summary'!ED81="Yes"),OFFSET('Hygiene Data'!$I$5,0,10*ROW('Hygiene Data'!I75)),NA())</f>
        <v>#N/A</v>
      </c>
      <c r="BP81" s="90" t="e">
        <f ca="true">+IF(AND(ISNUMBER(OFFSET('Hygiene Data'!$I$7,0,10*ROW('Hygiene Data'!I75))),'Data Summary'!EE81="Yes"),OFFSET('Hygiene Data'!$I$7,0,10*ROW('Hygiene Data'!I75)),NA())</f>
        <v>#N/A</v>
      </c>
      <c r="BQ81" s="90" t="e">
        <f ca="true">+IF(AND(ISNUMBER(OFFSET('Hygiene Data'!$I$9,0,10*ROW('Hygiene Data'!I75))),'Data Summary'!EF81="Yes"),OFFSET('Hygiene Data'!$I$9,0,10*ROW('Hygiene Data'!I75)),NA())</f>
        <v>#N/A</v>
      </c>
    </row>
    <row xmlns:x14ac="http://schemas.microsoft.com/office/spreadsheetml/2009/9/ac" r="82" x14ac:dyDescent="0.2">
      <c r="A82" s="324" t="e">
        <f ca="true">+RIGHT('Data Summary'!A82,LEN('Data Summary'!A82)-9)</f>
        <v>#VALUE!</v>
      </c>
      <c r="B82" s="32" t="str">
        <f ca="true">+IF(ISTEXT('Data Summary'!B82),'Data Summary'!B82,"")</f>
        <v/>
      </c>
      <c r="C82" s="323" t="e">
        <f ca="true">+VALUE('Data Summary'!C82)</f>
        <v>#VALUE!</v>
      </c>
      <c r="D82" s="88" t="e">
        <f ca="true">+IF(AND(ISNUMBER(OFFSET('Water Data'!$D$4,0,10*ROW('Water Data'!D76))),'Data Summary'!BS82="Yes"),100-OFFSET('Water Data'!$D$4,0,10*ROW('Water Data'!D76)),NA())</f>
        <v>#N/A</v>
      </c>
      <c r="E82" s="88" t="e">
        <f ca="true">+IF(AND(ISNUMBER(OFFSET('Water Data'!$D$6,0,10*ROW('Water Data'!D76))),'Data Summary'!BT82="Yes"),OFFSET('Water Data'!$D$6,0,10*ROW('Water Data'!D76)),NA())</f>
        <v>#N/A</v>
      </c>
      <c r="F82" s="88" t="e">
        <f ca="true">+IF(AND(ISNUMBER(OFFSET('Water Data'!$D$9,0,10*ROW('Water Data'!D76))),'Data Summary'!BU82="Yes"),OFFSET('Water Data'!$D$9,0,10*ROW('Water Data'!D76)),NA())</f>
        <v>#N/A</v>
      </c>
      <c r="G82" s="88" t="e">
        <f ca="true">+IF(AND(ISNUMBER(OFFSET('Water Data'!$E$4,0,10*ROW('Water Data'!E76))),'Data Summary'!BV82="Yes"),100-OFFSET('Water Data'!$E$4,0,10*ROW('Water Data'!E76)),NA())</f>
        <v>#N/A</v>
      </c>
      <c r="H82" s="88" t="e">
        <f ca="true">+IF(AND(ISNUMBER(OFFSET('Water Data'!$E$6,0,10*ROW('Water Data'!E76))),'Data Summary'!BW82="Yes"),OFFSET('Water Data'!$E$6,0,10*ROW('Water Data'!E76)),NA())</f>
        <v>#N/A</v>
      </c>
      <c r="I82" s="88" t="e">
        <f ca="true">+IF(AND(ISNUMBER(OFFSET('Water Data'!$E$9,0,10*ROW('Water Data'!E76))),'Data Summary'!BX82="Yes"),OFFSET('Water Data'!$E$9,0,10*ROW('Water Data'!E76)),NA())</f>
        <v>#N/A</v>
      </c>
      <c r="J82" s="88" t="e">
        <f ca="true">+IF(AND(ISNUMBER(OFFSET('Water Data'!$F$4,0,10*ROW('Water Data'!F76))),'Data Summary'!BY82="Yes"),100-OFFSET('Water Data'!$F$4,0,10*ROW('Water Data'!F76)),NA())</f>
        <v>#N/A</v>
      </c>
      <c r="K82" s="88" t="e">
        <f ca="true">+IF(AND(ISNUMBER(OFFSET('Water Data'!$F$6,0,10*ROW('Water Data'!F76))),'Data Summary'!BZ82="Yes"),OFFSET('Water Data'!$F$6,0,10*ROW('Water Data'!F76)),NA())</f>
        <v>#N/A</v>
      </c>
      <c r="L82" s="88" t="e">
        <f ca="true">+IF(AND(ISNUMBER(OFFSET('Water Data'!$F$9,0,10*ROW('Water Data'!F76))),'Data Summary'!CA82="Yes"),OFFSET('Water Data'!$F$9,0,10*ROW('Water Data'!F76)),NA())</f>
        <v>#N/A</v>
      </c>
      <c r="M82" s="88" t="e">
        <f ca="true">+IF(AND(ISNUMBER(OFFSET('Water Data'!$G$4,0,10*ROW('Water Data'!G76))),'Data Summary'!CB82="Yes"),100-OFFSET('Water Data'!$G$4,0,10*ROW('Water Data'!G76)),NA())</f>
        <v>#N/A</v>
      </c>
      <c r="N82" s="88" t="e">
        <f ca="true">+IF(AND(ISNUMBER(OFFSET('Water Data'!$G$6,0,10*ROW('Water Data'!G76))),'Data Summary'!CC82="Yes"),OFFSET('Water Data'!$G$6,0,10*ROW('Water Data'!G76)),NA())</f>
        <v>#N/A</v>
      </c>
      <c r="O82" s="88" t="e">
        <f ca="true">+IF(AND(ISNUMBER(OFFSET('Water Data'!$G$9,0,10*ROW('Water Data'!G76))),'Data Summary'!CD82="Yes"),OFFSET('Water Data'!$G$9,0,10*ROW('Water Data'!G76)),NA())</f>
        <v>#N/A</v>
      </c>
      <c r="P82" s="88" t="e">
        <f ca="true">+IF(AND(ISNUMBER(OFFSET('Water Data'!$H$4,0,10*ROW('Water Data'!H76))),'Data Summary'!CE82="Yes"),100-OFFSET('Water Data'!$H$4,0,10*ROW('Water Data'!H76)),NA())</f>
        <v>#N/A</v>
      </c>
      <c r="Q82" s="88" t="e">
        <f ca="true">+IF(AND(ISNUMBER(OFFSET('Water Data'!$H$6,0,10*ROW('Water Data'!H76))),'Data Summary'!CF82="Yes"),OFFSET('Water Data'!$H$6,0,10*ROW('Water Data'!H76)),NA())</f>
        <v>#N/A</v>
      </c>
      <c r="R82" s="88" t="e">
        <f ca="true">+IF(AND(ISNUMBER(OFFSET('Water Data'!$H$9,0,10*ROW('Water Data'!H76))),'Data Summary'!CG82="Yes"),OFFSET('Water Data'!$H$9,0,10*ROW('Water Data'!H76)),NA())</f>
        <v>#N/A</v>
      </c>
      <c r="S82" s="88" t="e">
        <f ca="true">+IF(AND(ISNUMBER(OFFSET('Water Data'!$I$4,0,10*ROW('Water Data'!I76))),'Data Summary'!CH82="Yes"),100-OFFSET('Water Data'!$I$4,0,10*ROW('Water Data'!I76)),NA())</f>
        <v>#N/A</v>
      </c>
      <c r="T82" s="88" t="e">
        <f ca="true">+IF(AND(ISNUMBER(OFFSET('Water Data'!$I$6,0,10*ROW('Water Data'!I76))),'Data Summary'!CI82="Yes"),OFFSET('Water Data'!$I$6,0,10*ROW('Water Data'!I76)),NA())</f>
        <v>#N/A</v>
      </c>
      <c r="U82" s="88" t="e">
        <f ca="true">+IF(AND(ISNUMBER(OFFSET('Water Data'!$I$9,0,10*ROW('Water Data'!I76))),'Data Summary'!CJ82="Yes"),OFFSET('Water Data'!$I$9,0,10*ROW('Water Data'!I76)),NA())</f>
        <v>#N/A</v>
      </c>
      <c r="V82" s="89" t="e">
        <f ca="true">+IF(AND(ISNUMBER(OFFSET('Sanitation Data'!$D$4,0,10*ROW('Sanitation Data'!D76))),'Data Summary'!CK82="Yes"),100-OFFSET('Sanitation Data'!$D$4,0,10*ROW('Sanitation Data'!D76)),NA())</f>
        <v>#N/A</v>
      </c>
      <c r="W82" s="89" t="e">
        <f ca="true">+IF(AND(ISNUMBER(OFFSET('Sanitation Data'!$D$6,0,10*ROW('Sanitation Data'!D76))),'Data Summary'!CL82="Yes"),OFFSET('Sanitation Data'!$D$6,0,10*ROW('Sanitation Data'!D76)),NA())</f>
        <v>#N/A</v>
      </c>
      <c r="X82" s="89" t="e">
        <f ca="true">+IF(AND(ISNUMBER(OFFSET('Sanitation Data'!$D$10,0,10*ROW('Sanitation Data'!D76))),'Data Summary'!CM82="Yes"),OFFSET('Sanitation Data'!$D$10,0,10*ROW('Sanitation Data'!D76)),NA())</f>
        <v>#N/A</v>
      </c>
      <c r="Y82" s="89" t="e">
        <f ca="true">+IF(AND(ISNUMBER(OFFSET('Sanitation Data'!$D$11,0,10*ROW('Sanitation Data'!D76))),'Data Summary'!CN82="Yes"),OFFSET('Sanitation Data'!$D$11,0,10*ROW('Sanitation Data'!D76)),NA())</f>
        <v>#N/A</v>
      </c>
      <c r="Z82" s="89" t="e">
        <f ca="true">+IF(AND(ISNUMBER(OFFSET('Sanitation Data'!$D$12,0,10*ROW('Sanitation Data'!D76))),'Data Summary'!CO82="Yes"),OFFSET('Sanitation Data'!$D$12,0,10*ROW('Sanitation Data'!D76)),NA())</f>
        <v>#N/A</v>
      </c>
      <c r="AA82" s="89" t="e">
        <f ca="true">+IF(AND(ISNUMBER(OFFSET('Sanitation Data'!$E$4,0,10*ROW('Sanitation Data'!E76))),'Data Summary'!CP82="Yes"),100-OFFSET('Sanitation Data'!$E$4,0,10*ROW('Sanitation Data'!E76)),NA())</f>
        <v>#N/A</v>
      </c>
      <c r="AB82" s="89" t="e">
        <f ca="true">+IF(AND(ISNUMBER(OFFSET('Sanitation Data'!$E$6,0,10*ROW('Sanitation Data'!E76))),'Data Summary'!CQ82="Yes"),OFFSET('Sanitation Data'!$E$6,0,10*ROW('Sanitation Data'!E76)),NA())</f>
        <v>#N/A</v>
      </c>
      <c r="AC82" s="89" t="e">
        <f ca="true">+IF(AND(ISNUMBER(OFFSET('Sanitation Data'!$E$10,0,10*ROW('Sanitation Data'!E76))),'Data Summary'!CR82="Yes"),OFFSET('Sanitation Data'!$E$10,0,10*ROW('Sanitation Data'!E76)),NA())</f>
        <v>#N/A</v>
      </c>
      <c r="AD82" s="89" t="e">
        <f ca="true">+IF(AND(ISNUMBER(OFFSET('Sanitation Data'!$E$11,0,10*ROW('Sanitation Data'!E76))),'Data Summary'!CS82="Yes"),OFFSET('Sanitation Data'!$E$11,0,10*ROW('Sanitation Data'!E76)),NA())</f>
        <v>#N/A</v>
      </c>
      <c r="AE82" s="89" t="e">
        <f ca="true">+IF(AND(ISNUMBER(OFFSET('Sanitation Data'!$E$12,0,10*ROW('Sanitation Data'!E76))),'Data Summary'!CT82="Yes"),OFFSET('Sanitation Data'!$E$12,0,10*ROW('Sanitation Data'!E76)),NA())</f>
        <v>#N/A</v>
      </c>
      <c r="AF82" s="89" t="e">
        <f ca="true">+IF(AND(ISNUMBER(OFFSET('Sanitation Data'!$F$4,0,10*ROW('Sanitation Data'!F76))),'Data Summary'!CU82="Yes"),100-OFFSET('Sanitation Data'!$F$4,0,10*ROW('Sanitation Data'!F76)),NA())</f>
        <v>#N/A</v>
      </c>
      <c r="AG82" s="89" t="e">
        <f ca="true">+IF(AND(ISNUMBER(OFFSET('Sanitation Data'!$F$6,0,10*ROW('Sanitation Data'!F76))),'Data Summary'!CV82="Yes"),OFFSET('Sanitation Data'!$F$6,0,10*ROW('Sanitation Data'!F76)),NA())</f>
        <v>#N/A</v>
      </c>
      <c r="AH82" s="89" t="e">
        <f ca="true">+IF(AND(ISNUMBER(OFFSET('Sanitation Data'!$F$10,0,10*ROW('Sanitation Data'!F76))),'Data Summary'!CW82="Yes"),OFFSET('Sanitation Data'!$F$10,0,10*ROW('Sanitation Data'!F76)),NA())</f>
        <v>#N/A</v>
      </c>
      <c r="AI82" s="89" t="e">
        <f ca="true">+IF(AND(ISNUMBER(OFFSET('Sanitation Data'!$F$11,0,10*ROW('Sanitation Data'!F76))),'Data Summary'!CX82="Yes"),OFFSET('Sanitation Data'!$F$11,0,10*ROW('Sanitation Data'!F76)),NA())</f>
        <v>#N/A</v>
      </c>
      <c r="AJ82" s="89" t="e">
        <f ca="true">+IF(AND(ISNUMBER(OFFSET('Sanitation Data'!$F$12,0,10*ROW('Sanitation Data'!F76))),'Data Summary'!CY82="Yes"),OFFSET('Sanitation Data'!$F$12,0,10*ROW('Sanitation Data'!F76)),NA())</f>
        <v>#N/A</v>
      </c>
      <c r="AK82" s="89" t="e">
        <f ca="true">+IF(AND(ISNUMBER(OFFSET('Sanitation Data'!$G$4,0,10*ROW('Sanitation Data'!G76))),'Data Summary'!CZ82="Yes"),100-OFFSET('Sanitation Data'!$G$4,0,10*ROW('Sanitation Data'!G76)),NA())</f>
        <v>#N/A</v>
      </c>
      <c r="AL82" s="89" t="e">
        <f ca="true">+IF(AND(ISNUMBER(OFFSET('Sanitation Data'!$G$6,0,10*ROW('Sanitation Data'!G76))),'Data Summary'!DA82="Yes"),OFFSET('Sanitation Data'!$G$6,0,10*ROW('Sanitation Data'!G76)),NA())</f>
        <v>#N/A</v>
      </c>
      <c r="AM82" s="89" t="e">
        <f ca="true">+IF(AND(ISNUMBER(OFFSET('Sanitation Data'!$G$10,0,10*ROW('Sanitation Data'!G76))),'Data Summary'!DB82="Yes"),OFFSET('Sanitation Data'!$G$10,0,10*ROW('Sanitation Data'!G76)),NA())</f>
        <v>#N/A</v>
      </c>
      <c r="AN82" s="89" t="e">
        <f ca="true">+IF(AND(ISNUMBER(OFFSET('Sanitation Data'!$G$11,0,10*ROW('Sanitation Data'!G76))),'Data Summary'!DC82="Yes"),OFFSET('Sanitation Data'!$G$11,0,10*ROW('Sanitation Data'!G76)),NA())</f>
        <v>#N/A</v>
      </c>
      <c r="AO82" s="89" t="e">
        <f ca="true">+IF(AND(ISNUMBER(OFFSET('Sanitation Data'!$G$12,0,10*ROW('Sanitation Data'!G76))),'Data Summary'!DD82="Yes"),OFFSET('Sanitation Data'!$G$12,0,10*ROW('Sanitation Data'!G76)),NA())</f>
        <v>#N/A</v>
      </c>
      <c r="AP82" s="89" t="e">
        <f ca="true">+IF(AND(ISNUMBER(OFFSET('Sanitation Data'!$H$4,0,10*ROW('Sanitation Data'!H76))),'Data Summary'!DE82="Yes"),100-OFFSET('Sanitation Data'!$H$4,0,10*ROW('Sanitation Data'!H76)),NA())</f>
        <v>#N/A</v>
      </c>
      <c r="AQ82" s="89" t="e">
        <f ca="true">+IF(AND(ISNUMBER(OFFSET('Sanitation Data'!$H$6,0,10*ROW('Sanitation Data'!H76))),'Data Summary'!DF82="Yes"),OFFSET('Sanitation Data'!$H$6,0,10*ROW('Sanitation Data'!H76)),NA())</f>
        <v>#N/A</v>
      </c>
      <c r="AR82" s="89" t="e">
        <f ca="true">+IF(AND(ISNUMBER(OFFSET('Sanitation Data'!$H$10,0,10*ROW('Sanitation Data'!H76))),'Data Summary'!DG82="Yes"),OFFSET('Sanitation Data'!$H$10,0,10*ROW('Sanitation Data'!H76)),NA())</f>
        <v>#N/A</v>
      </c>
      <c r="AS82" s="89" t="e">
        <f ca="true">+IF(AND(ISNUMBER(OFFSET('Sanitation Data'!$H$11,0,10*ROW('Sanitation Data'!H76))),'Data Summary'!DH82="Yes"),OFFSET('Sanitation Data'!$H$11,0,10*ROW('Sanitation Data'!H76)),NA())</f>
        <v>#N/A</v>
      </c>
      <c r="AT82" s="89" t="e">
        <f ca="true">+IF(AND(ISNUMBER(OFFSET('Sanitation Data'!$H$12,0,10*ROW('Sanitation Data'!H76))),'Data Summary'!DI82="Yes"),OFFSET('Sanitation Data'!$H$12,0,10*ROW('Sanitation Data'!H76)),NA())</f>
        <v>#N/A</v>
      </c>
      <c r="AU82" s="89" t="e">
        <f ca="true">+IF(AND(ISNUMBER(OFFSET('Sanitation Data'!$I$4,0,10*ROW('Sanitation Data'!I76))),'Data Summary'!DJ82="Yes"),100-OFFSET('Sanitation Data'!$I$4,0,10*ROW('Sanitation Data'!I76)),NA())</f>
        <v>#N/A</v>
      </c>
      <c r="AV82" s="89" t="e">
        <f ca="true">+IF(AND(ISNUMBER(OFFSET('Sanitation Data'!$I$6,0,10*ROW('Sanitation Data'!I76))),'Data Summary'!DK82="Yes"),OFFSET('Sanitation Data'!$I$6,0,10*ROW('Sanitation Data'!I76)),NA())</f>
        <v>#N/A</v>
      </c>
      <c r="AW82" s="89" t="e">
        <f ca="true">+IF(AND(ISNUMBER(OFFSET('Sanitation Data'!$I$10,0,10*ROW('Sanitation Data'!I76))),'Data Summary'!DL82="Yes"),OFFSET('Sanitation Data'!$I$10,0,10*ROW('Sanitation Data'!I76)),NA())</f>
        <v>#N/A</v>
      </c>
      <c r="AX82" s="89" t="e">
        <f ca="true">+IF(AND(ISNUMBER(OFFSET('Sanitation Data'!$I$11,0,10*ROW('Sanitation Data'!I76))),'Data Summary'!DM82="Yes"),OFFSET('Sanitation Data'!$I$11,0,10*ROW('Sanitation Data'!I76)),NA())</f>
        <v>#N/A</v>
      </c>
      <c r="AY82" s="89" t="e">
        <f ca="true">+IF(AND(ISNUMBER(OFFSET('Sanitation Data'!$I$12,0,10*ROW('Sanitation Data'!I76))),'Data Summary'!DN82="Yes"),OFFSET('Sanitation Data'!$I$12,0,10*ROW('Sanitation Data'!I76)),NA())</f>
        <v>#N/A</v>
      </c>
      <c r="AZ82" s="90" t="e">
        <f ca="true">+IF(AND(ISNUMBER(OFFSET('Hygiene Data'!$D$5,0,10*ROW('Hygiene Data'!D76))),'Data Summary'!DO82="Yes"),OFFSET('Hygiene Data'!$D$5,0,10*ROW('Hygiene Data'!D76)),NA())</f>
        <v>#N/A</v>
      </c>
      <c r="BA82" s="90" t="e">
        <f ca="true">+IF(AND(ISNUMBER(OFFSET('Hygiene Data'!$D$7,0,10*ROW('Hygiene Data'!D76))),'Data Summary'!DP82="Yes"),OFFSET('Hygiene Data'!$D$7,0,10*ROW('Hygiene Data'!D76)),NA())</f>
        <v>#N/A</v>
      </c>
      <c r="BB82" s="90" t="e">
        <f ca="true">+IF(AND(ISNUMBER(OFFSET('Hygiene Data'!$D$9,0,10*ROW('Hygiene Data'!D76))),'Data Summary'!DQ82="Yes"),OFFSET('Hygiene Data'!$D$9,0,10*ROW('Hygiene Data'!D76)),NA())</f>
        <v>#N/A</v>
      </c>
      <c r="BC82" s="90" t="e">
        <f ca="true">+IF(AND(ISNUMBER(OFFSET('Hygiene Data'!$E$5,0,10*ROW('Hygiene Data'!E76))),'Data Summary'!DR82="Yes"),OFFSET('Hygiene Data'!$E$5,0,10*ROW('Hygiene Data'!E76)),NA())</f>
        <v>#N/A</v>
      </c>
      <c r="BD82" s="90" t="e">
        <f ca="true">+IF(AND(ISNUMBER(OFFSET('Hygiene Data'!$E$7,0,10*ROW('Hygiene Data'!E76))),'Data Summary'!DS82="Yes"),OFFSET('Hygiene Data'!$E$7,0,10*ROW('Hygiene Data'!E76)),NA())</f>
        <v>#N/A</v>
      </c>
      <c r="BE82" s="90" t="e">
        <f ca="true">+IF(AND(ISNUMBER(OFFSET('Hygiene Data'!$E$9,0,10*ROW('Hygiene Data'!E76))),'Data Summary'!DT82="Yes"),OFFSET('Hygiene Data'!$E$9,0,10*ROW('Hygiene Data'!E76)),NA())</f>
        <v>#N/A</v>
      </c>
      <c r="BF82" s="90" t="e">
        <f ca="true">+IF(AND(ISNUMBER(OFFSET('Hygiene Data'!$F$5,0,10*ROW('Hygiene Data'!F76))),'Data Summary'!DU82="Yes"),OFFSET('Hygiene Data'!$F$5,0,10*ROW('Hygiene Data'!F76)),NA())</f>
        <v>#N/A</v>
      </c>
      <c r="BG82" s="90" t="e">
        <f ca="true">+IF(AND(ISNUMBER(OFFSET('Hygiene Data'!$F$7,0,10*ROW('Hygiene Data'!F76))),'Data Summary'!DV82="Yes"),OFFSET('Hygiene Data'!$F$7,0,10*ROW('Hygiene Data'!F76)),NA())</f>
        <v>#N/A</v>
      </c>
      <c r="BH82" s="90" t="e">
        <f ca="true">+IF(AND(ISNUMBER(OFFSET('Hygiene Data'!$F$9,0,10*ROW('Hygiene Data'!F76))),'Data Summary'!DW82="Yes"),OFFSET('Hygiene Data'!$F$9,0,10*ROW('Hygiene Data'!F76)),NA())</f>
        <v>#N/A</v>
      </c>
      <c r="BI82" s="90" t="e">
        <f ca="true">+IF(AND(ISNUMBER(OFFSET('Hygiene Data'!$G$5,0,10*ROW('Hygiene Data'!G76))),'Data Summary'!DX82="Yes"),OFFSET('Hygiene Data'!$G$5,0,10*ROW('Hygiene Data'!G76)),NA())</f>
        <v>#N/A</v>
      </c>
      <c r="BJ82" s="90" t="e">
        <f ca="true">+IF(AND(ISNUMBER(OFFSET('Hygiene Data'!$G$7,0,10*ROW('Hygiene Data'!G76))),'Data Summary'!DY82="Yes"),OFFSET('Hygiene Data'!$G$7,0,10*ROW('Hygiene Data'!G76)),NA())</f>
        <v>#N/A</v>
      </c>
      <c r="BK82" s="90" t="e">
        <f ca="true">+IF(AND(ISNUMBER(OFFSET('Hygiene Data'!$G$9,0,10*ROW('Hygiene Data'!G76))),'Data Summary'!DZ82="Yes"),OFFSET('Hygiene Data'!$G$9,0,10*ROW('Hygiene Data'!G76)),NA())</f>
        <v>#N/A</v>
      </c>
      <c r="BL82" s="90" t="e">
        <f ca="true">+IF(AND(ISNUMBER(OFFSET('Hygiene Data'!$H$5,0,10*ROW('Hygiene Data'!H76))),'Data Summary'!EA82="Yes"),OFFSET('Hygiene Data'!$H$5,0,10*ROW('Hygiene Data'!H76)),NA())</f>
        <v>#N/A</v>
      </c>
      <c r="BM82" s="90" t="e">
        <f ca="true">+IF(AND(ISNUMBER(OFFSET('Hygiene Data'!$H$7,0,10*ROW('Hygiene Data'!H76))),'Data Summary'!EB82="Yes"),OFFSET('Hygiene Data'!$H$7,0,10*ROW('Hygiene Data'!H76)),NA())</f>
        <v>#N/A</v>
      </c>
      <c r="BN82" s="90" t="e">
        <f ca="true">+IF(AND(ISNUMBER(OFFSET('Hygiene Data'!$H$9,0,10*ROW('Hygiene Data'!H76))),'Data Summary'!EC82="Yes"),OFFSET('Hygiene Data'!$H$9,0,10*ROW('Hygiene Data'!H76)),NA())</f>
        <v>#N/A</v>
      </c>
      <c r="BO82" s="90" t="e">
        <f ca="true">+IF(AND(ISNUMBER(OFFSET('Hygiene Data'!$I$5,0,10*ROW('Hygiene Data'!I76))),'Data Summary'!ED82="Yes"),OFFSET('Hygiene Data'!$I$5,0,10*ROW('Hygiene Data'!I76)),NA())</f>
        <v>#N/A</v>
      </c>
      <c r="BP82" s="90" t="e">
        <f ca="true">+IF(AND(ISNUMBER(OFFSET('Hygiene Data'!$I$7,0,10*ROW('Hygiene Data'!I76))),'Data Summary'!EE82="Yes"),OFFSET('Hygiene Data'!$I$7,0,10*ROW('Hygiene Data'!I76)),NA())</f>
        <v>#N/A</v>
      </c>
      <c r="BQ82" s="90" t="e">
        <f ca="true">+IF(AND(ISNUMBER(OFFSET('Hygiene Data'!$I$9,0,10*ROW('Hygiene Data'!I76))),'Data Summary'!EF82="Yes"),OFFSET('Hygiene Data'!$I$9,0,10*ROW('Hygiene Data'!I76)),NA())</f>
        <v>#N/A</v>
      </c>
    </row>
    <row xmlns:x14ac="http://schemas.microsoft.com/office/spreadsheetml/2009/9/ac" r="83" x14ac:dyDescent="0.2">
      <c r="A83" s="324" t="e">
        <f ca="true">+RIGHT('Data Summary'!A83,LEN('Data Summary'!A83)-9)</f>
        <v>#VALUE!</v>
      </c>
      <c r="B83" s="32" t="str">
        <f ca="true">+IF(ISTEXT('Data Summary'!B83),'Data Summary'!B83,"")</f>
        <v/>
      </c>
      <c r="C83" s="323" t="e">
        <f ca="true">+VALUE('Data Summary'!C83)</f>
        <v>#VALUE!</v>
      </c>
      <c r="D83" s="88" t="e">
        <f ca="true">+IF(AND(ISNUMBER(OFFSET('Water Data'!$D$4,0,10*ROW('Water Data'!D77))),'Data Summary'!BS83="Yes"),100-OFFSET('Water Data'!$D$4,0,10*ROW('Water Data'!D77)),NA())</f>
        <v>#N/A</v>
      </c>
      <c r="E83" s="88" t="e">
        <f ca="true">+IF(AND(ISNUMBER(OFFSET('Water Data'!$D$6,0,10*ROW('Water Data'!D77))),'Data Summary'!BT83="Yes"),OFFSET('Water Data'!$D$6,0,10*ROW('Water Data'!D77)),NA())</f>
        <v>#N/A</v>
      </c>
      <c r="F83" s="88" t="e">
        <f ca="true">+IF(AND(ISNUMBER(OFFSET('Water Data'!$D$9,0,10*ROW('Water Data'!D77))),'Data Summary'!BU83="Yes"),OFFSET('Water Data'!$D$9,0,10*ROW('Water Data'!D77)),NA())</f>
        <v>#N/A</v>
      </c>
      <c r="G83" s="88" t="e">
        <f ca="true">+IF(AND(ISNUMBER(OFFSET('Water Data'!$E$4,0,10*ROW('Water Data'!E77))),'Data Summary'!BV83="Yes"),100-OFFSET('Water Data'!$E$4,0,10*ROW('Water Data'!E77)),NA())</f>
        <v>#N/A</v>
      </c>
      <c r="H83" s="88" t="e">
        <f ca="true">+IF(AND(ISNUMBER(OFFSET('Water Data'!$E$6,0,10*ROW('Water Data'!E77))),'Data Summary'!BW83="Yes"),OFFSET('Water Data'!$E$6,0,10*ROW('Water Data'!E77)),NA())</f>
        <v>#N/A</v>
      </c>
      <c r="I83" s="88" t="e">
        <f ca="true">+IF(AND(ISNUMBER(OFFSET('Water Data'!$E$9,0,10*ROW('Water Data'!E77))),'Data Summary'!BX83="Yes"),OFFSET('Water Data'!$E$9,0,10*ROW('Water Data'!E77)),NA())</f>
        <v>#N/A</v>
      </c>
      <c r="J83" s="88" t="e">
        <f ca="true">+IF(AND(ISNUMBER(OFFSET('Water Data'!$F$4,0,10*ROW('Water Data'!F77))),'Data Summary'!BY83="Yes"),100-OFFSET('Water Data'!$F$4,0,10*ROW('Water Data'!F77)),NA())</f>
        <v>#N/A</v>
      </c>
      <c r="K83" s="88" t="e">
        <f ca="true">+IF(AND(ISNUMBER(OFFSET('Water Data'!$F$6,0,10*ROW('Water Data'!F77))),'Data Summary'!BZ83="Yes"),OFFSET('Water Data'!$F$6,0,10*ROW('Water Data'!F77)),NA())</f>
        <v>#N/A</v>
      </c>
      <c r="L83" s="88" t="e">
        <f ca="true">+IF(AND(ISNUMBER(OFFSET('Water Data'!$F$9,0,10*ROW('Water Data'!F77))),'Data Summary'!CA83="Yes"),OFFSET('Water Data'!$F$9,0,10*ROW('Water Data'!F77)),NA())</f>
        <v>#N/A</v>
      </c>
      <c r="M83" s="88" t="e">
        <f ca="true">+IF(AND(ISNUMBER(OFFSET('Water Data'!$G$4,0,10*ROW('Water Data'!G77))),'Data Summary'!CB83="Yes"),100-OFFSET('Water Data'!$G$4,0,10*ROW('Water Data'!G77)),NA())</f>
        <v>#N/A</v>
      </c>
      <c r="N83" s="88" t="e">
        <f ca="true">+IF(AND(ISNUMBER(OFFSET('Water Data'!$G$6,0,10*ROW('Water Data'!G77))),'Data Summary'!CC83="Yes"),OFFSET('Water Data'!$G$6,0,10*ROW('Water Data'!G77)),NA())</f>
        <v>#N/A</v>
      </c>
      <c r="O83" s="88" t="e">
        <f ca="true">+IF(AND(ISNUMBER(OFFSET('Water Data'!$G$9,0,10*ROW('Water Data'!G77))),'Data Summary'!CD83="Yes"),OFFSET('Water Data'!$G$9,0,10*ROW('Water Data'!G77)),NA())</f>
        <v>#N/A</v>
      </c>
      <c r="P83" s="88" t="e">
        <f ca="true">+IF(AND(ISNUMBER(OFFSET('Water Data'!$H$4,0,10*ROW('Water Data'!H77))),'Data Summary'!CE83="Yes"),100-OFFSET('Water Data'!$H$4,0,10*ROW('Water Data'!H77)),NA())</f>
        <v>#N/A</v>
      </c>
      <c r="Q83" s="88" t="e">
        <f ca="true">+IF(AND(ISNUMBER(OFFSET('Water Data'!$H$6,0,10*ROW('Water Data'!H77))),'Data Summary'!CF83="Yes"),OFFSET('Water Data'!$H$6,0,10*ROW('Water Data'!H77)),NA())</f>
        <v>#N/A</v>
      </c>
      <c r="R83" s="88" t="e">
        <f ca="true">+IF(AND(ISNUMBER(OFFSET('Water Data'!$H$9,0,10*ROW('Water Data'!H77))),'Data Summary'!CG83="Yes"),OFFSET('Water Data'!$H$9,0,10*ROW('Water Data'!H77)),NA())</f>
        <v>#N/A</v>
      </c>
      <c r="S83" s="88" t="e">
        <f ca="true">+IF(AND(ISNUMBER(OFFSET('Water Data'!$I$4,0,10*ROW('Water Data'!I77))),'Data Summary'!CH83="Yes"),100-OFFSET('Water Data'!$I$4,0,10*ROW('Water Data'!I77)),NA())</f>
        <v>#N/A</v>
      </c>
      <c r="T83" s="88" t="e">
        <f ca="true">+IF(AND(ISNUMBER(OFFSET('Water Data'!$I$6,0,10*ROW('Water Data'!I77))),'Data Summary'!CI83="Yes"),OFFSET('Water Data'!$I$6,0,10*ROW('Water Data'!I77)),NA())</f>
        <v>#N/A</v>
      </c>
      <c r="U83" s="88" t="e">
        <f ca="true">+IF(AND(ISNUMBER(OFFSET('Water Data'!$I$9,0,10*ROW('Water Data'!I77))),'Data Summary'!CJ83="Yes"),OFFSET('Water Data'!$I$9,0,10*ROW('Water Data'!I77)),NA())</f>
        <v>#N/A</v>
      </c>
      <c r="V83" s="89" t="e">
        <f ca="true">+IF(AND(ISNUMBER(OFFSET('Sanitation Data'!$D$4,0,10*ROW('Sanitation Data'!D77))),'Data Summary'!CK83="Yes"),100-OFFSET('Sanitation Data'!$D$4,0,10*ROW('Sanitation Data'!D77)),NA())</f>
        <v>#N/A</v>
      </c>
      <c r="W83" s="89" t="e">
        <f ca="true">+IF(AND(ISNUMBER(OFFSET('Sanitation Data'!$D$6,0,10*ROW('Sanitation Data'!D77))),'Data Summary'!CL83="Yes"),OFFSET('Sanitation Data'!$D$6,0,10*ROW('Sanitation Data'!D77)),NA())</f>
        <v>#N/A</v>
      </c>
      <c r="X83" s="89" t="e">
        <f ca="true">+IF(AND(ISNUMBER(OFFSET('Sanitation Data'!$D$10,0,10*ROW('Sanitation Data'!D77))),'Data Summary'!CM83="Yes"),OFFSET('Sanitation Data'!$D$10,0,10*ROW('Sanitation Data'!D77)),NA())</f>
        <v>#N/A</v>
      </c>
      <c r="Y83" s="89" t="e">
        <f ca="true">+IF(AND(ISNUMBER(OFFSET('Sanitation Data'!$D$11,0,10*ROW('Sanitation Data'!D77))),'Data Summary'!CN83="Yes"),OFFSET('Sanitation Data'!$D$11,0,10*ROW('Sanitation Data'!D77)),NA())</f>
        <v>#N/A</v>
      </c>
      <c r="Z83" s="89" t="e">
        <f ca="true">+IF(AND(ISNUMBER(OFFSET('Sanitation Data'!$D$12,0,10*ROW('Sanitation Data'!D77))),'Data Summary'!CO83="Yes"),OFFSET('Sanitation Data'!$D$12,0,10*ROW('Sanitation Data'!D77)),NA())</f>
        <v>#N/A</v>
      </c>
      <c r="AA83" s="89" t="e">
        <f ca="true">+IF(AND(ISNUMBER(OFFSET('Sanitation Data'!$E$4,0,10*ROW('Sanitation Data'!E77))),'Data Summary'!CP83="Yes"),100-OFFSET('Sanitation Data'!$E$4,0,10*ROW('Sanitation Data'!E77)),NA())</f>
        <v>#N/A</v>
      </c>
      <c r="AB83" s="89" t="e">
        <f ca="true">+IF(AND(ISNUMBER(OFFSET('Sanitation Data'!$E$6,0,10*ROW('Sanitation Data'!E77))),'Data Summary'!CQ83="Yes"),OFFSET('Sanitation Data'!$E$6,0,10*ROW('Sanitation Data'!E77)),NA())</f>
        <v>#N/A</v>
      </c>
      <c r="AC83" s="89" t="e">
        <f ca="true">+IF(AND(ISNUMBER(OFFSET('Sanitation Data'!$E$10,0,10*ROW('Sanitation Data'!E77))),'Data Summary'!CR83="Yes"),OFFSET('Sanitation Data'!$E$10,0,10*ROW('Sanitation Data'!E77)),NA())</f>
        <v>#N/A</v>
      </c>
      <c r="AD83" s="89" t="e">
        <f ca="true">+IF(AND(ISNUMBER(OFFSET('Sanitation Data'!$E$11,0,10*ROW('Sanitation Data'!E77))),'Data Summary'!CS83="Yes"),OFFSET('Sanitation Data'!$E$11,0,10*ROW('Sanitation Data'!E77)),NA())</f>
        <v>#N/A</v>
      </c>
      <c r="AE83" s="89" t="e">
        <f ca="true">+IF(AND(ISNUMBER(OFFSET('Sanitation Data'!$E$12,0,10*ROW('Sanitation Data'!E77))),'Data Summary'!CT83="Yes"),OFFSET('Sanitation Data'!$E$12,0,10*ROW('Sanitation Data'!E77)),NA())</f>
        <v>#N/A</v>
      </c>
      <c r="AF83" s="89" t="e">
        <f ca="true">+IF(AND(ISNUMBER(OFFSET('Sanitation Data'!$F$4,0,10*ROW('Sanitation Data'!F77))),'Data Summary'!CU83="Yes"),100-OFFSET('Sanitation Data'!$F$4,0,10*ROW('Sanitation Data'!F77)),NA())</f>
        <v>#N/A</v>
      </c>
      <c r="AG83" s="89" t="e">
        <f ca="true">+IF(AND(ISNUMBER(OFFSET('Sanitation Data'!$F$6,0,10*ROW('Sanitation Data'!F77))),'Data Summary'!CV83="Yes"),OFFSET('Sanitation Data'!$F$6,0,10*ROW('Sanitation Data'!F77)),NA())</f>
        <v>#N/A</v>
      </c>
      <c r="AH83" s="89" t="e">
        <f ca="true">+IF(AND(ISNUMBER(OFFSET('Sanitation Data'!$F$10,0,10*ROW('Sanitation Data'!F77))),'Data Summary'!CW83="Yes"),OFFSET('Sanitation Data'!$F$10,0,10*ROW('Sanitation Data'!F77)),NA())</f>
        <v>#N/A</v>
      </c>
      <c r="AI83" s="89" t="e">
        <f ca="true">+IF(AND(ISNUMBER(OFFSET('Sanitation Data'!$F$11,0,10*ROW('Sanitation Data'!F77))),'Data Summary'!CX83="Yes"),OFFSET('Sanitation Data'!$F$11,0,10*ROW('Sanitation Data'!F77)),NA())</f>
        <v>#N/A</v>
      </c>
      <c r="AJ83" s="89" t="e">
        <f ca="true">+IF(AND(ISNUMBER(OFFSET('Sanitation Data'!$F$12,0,10*ROW('Sanitation Data'!F77))),'Data Summary'!CY83="Yes"),OFFSET('Sanitation Data'!$F$12,0,10*ROW('Sanitation Data'!F77)),NA())</f>
        <v>#N/A</v>
      </c>
      <c r="AK83" s="89" t="e">
        <f ca="true">+IF(AND(ISNUMBER(OFFSET('Sanitation Data'!$G$4,0,10*ROW('Sanitation Data'!G77))),'Data Summary'!CZ83="Yes"),100-OFFSET('Sanitation Data'!$G$4,0,10*ROW('Sanitation Data'!G77)),NA())</f>
        <v>#N/A</v>
      </c>
      <c r="AL83" s="89" t="e">
        <f ca="true">+IF(AND(ISNUMBER(OFFSET('Sanitation Data'!$G$6,0,10*ROW('Sanitation Data'!G77))),'Data Summary'!DA83="Yes"),OFFSET('Sanitation Data'!$G$6,0,10*ROW('Sanitation Data'!G77)),NA())</f>
        <v>#N/A</v>
      </c>
      <c r="AM83" s="89" t="e">
        <f ca="true">+IF(AND(ISNUMBER(OFFSET('Sanitation Data'!$G$10,0,10*ROW('Sanitation Data'!G77))),'Data Summary'!DB83="Yes"),OFFSET('Sanitation Data'!$G$10,0,10*ROW('Sanitation Data'!G77)),NA())</f>
        <v>#N/A</v>
      </c>
      <c r="AN83" s="89" t="e">
        <f ca="true">+IF(AND(ISNUMBER(OFFSET('Sanitation Data'!$G$11,0,10*ROW('Sanitation Data'!G77))),'Data Summary'!DC83="Yes"),OFFSET('Sanitation Data'!$G$11,0,10*ROW('Sanitation Data'!G77)),NA())</f>
        <v>#N/A</v>
      </c>
      <c r="AO83" s="89" t="e">
        <f ca="true">+IF(AND(ISNUMBER(OFFSET('Sanitation Data'!$G$12,0,10*ROW('Sanitation Data'!G77))),'Data Summary'!DD83="Yes"),OFFSET('Sanitation Data'!$G$12,0,10*ROW('Sanitation Data'!G77)),NA())</f>
        <v>#N/A</v>
      </c>
      <c r="AP83" s="89" t="e">
        <f ca="true">+IF(AND(ISNUMBER(OFFSET('Sanitation Data'!$H$4,0,10*ROW('Sanitation Data'!H77))),'Data Summary'!DE83="Yes"),100-OFFSET('Sanitation Data'!$H$4,0,10*ROW('Sanitation Data'!H77)),NA())</f>
        <v>#N/A</v>
      </c>
      <c r="AQ83" s="89" t="e">
        <f ca="true">+IF(AND(ISNUMBER(OFFSET('Sanitation Data'!$H$6,0,10*ROW('Sanitation Data'!H77))),'Data Summary'!DF83="Yes"),OFFSET('Sanitation Data'!$H$6,0,10*ROW('Sanitation Data'!H77)),NA())</f>
        <v>#N/A</v>
      </c>
      <c r="AR83" s="89" t="e">
        <f ca="true">+IF(AND(ISNUMBER(OFFSET('Sanitation Data'!$H$10,0,10*ROW('Sanitation Data'!H77))),'Data Summary'!DG83="Yes"),OFFSET('Sanitation Data'!$H$10,0,10*ROW('Sanitation Data'!H77)),NA())</f>
        <v>#N/A</v>
      </c>
      <c r="AS83" s="89" t="e">
        <f ca="true">+IF(AND(ISNUMBER(OFFSET('Sanitation Data'!$H$11,0,10*ROW('Sanitation Data'!H77))),'Data Summary'!DH83="Yes"),OFFSET('Sanitation Data'!$H$11,0,10*ROW('Sanitation Data'!H77)),NA())</f>
        <v>#N/A</v>
      </c>
      <c r="AT83" s="89" t="e">
        <f ca="true">+IF(AND(ISNUMBER(OFFSET('Sanitation Data'!$H$12,0,10*ROW('Sanitation Data'!H77))),'Data Summary'!DI83="Yes"),OFFSET('Sanitation Data'!$H$12,0,10*ROW('Sanitation Data'!H77)),NA())</f>
        <v>#N/A</v>
      </c>
      <c r="AU83" s="89" t="e">
        <f ca="true">+IF(AND(ISNUMBER(OFFSET('Sanitation Data'!$I$4,0,10*ROW('Sanitation Data'!I77))),'Data Summary'!DJ83="Yes"),100-OFFSET('Sanitation Data'!$I$4,0,10*ROW('Sanitation Data'!I77)),NA())</f>
        <v>#N/A</v>
      </c>
      <c r="AV83" s="89" t="e">
        <f ca="true">+IF(AND(ISNUMBER(OFFSET('Sanitation Data'!$I$6,0,10*ROW('Sanitation Data'!I77))),'Data Summary'!DK83="Yes"),OFFSET('Sanitation Data'!$I$6,0,10*ROW('Sanitation Data'!I77)),NA())</f>
        <v>#N/A</v>
      </c>
      <c r="AW83" s="89" t="e">
        <f ca="true">+IF(AND(ISNUMBER(OFFSET('Sanitation Data'!$I$10,0,10*ROW('Sanitation Data'!I77))),'Data Summary'!DL83="Yes"),OFFSET('Sanitation Data'!$I$10,0,10*ROW('Sanitation Data'!I77)),NA())</f>
        <v>#N/A</v>
      </c>
      <c r="AX83" s="89" t="e">
        <f ca="true">+IF(AND(ISNUMBER(OFFSET('Sanitation Data'!$I$11,0,10*ROW('Sanitation Data'!I77))),'Data Summary'!DM83="Yes"),OFFSET('Sanitation Data'!$I$11,0,10*ROW('Sanitation Data'!I77)),NA())</f>
        <v>#N/A</v>
      </c>
      <c r="AY83" s="89" t="e">
        <f ca="true">+IF(AND(ISNUMBER(OFFSET('Sanitation Data'!$I$12,0,10*ROW('Sanitation Data'!I77))),'Data Summary'!DN83="Yes"),OFFSET('Sanitation Data'!$I$12,0,10*ROW('Sanitation Data'!I77)),NA())</f>
        <v>#N/A</v>
      </c>
      <c r="AZ83" s="90" t="e">
        <f ca="true">+IF(AND(ISNUMBER(OFFSET('Hygiene Data'!$D$5,0,10*ROW('Hygiene Data'!D77))),'Data Summary'!DO83="Yes"),OFFSET('Hygiene Data'!$D$5,0,10*ROW('Hygiene Data'!D77)),NA())</f>
        <v>#N/A</v>
      </c>
      <c r="BA83" s="90" t="e">
        <f ca="true">+IF(AND(ISNUMBER(OFFSET('Hygiene Data'!$D$7,0,10*ROW('Hygiene Data'!D77))),'Data Summary'!DP83="Yes"),OFFSET('Hygiene Data'!$D$7,0,10*ROW('Hygiene Data'!D77)),NA())</f>
        <v>#N/A</v>
      </c>
      <c r="BB83" s="90" t="e">
        <f ca="true">+IF(AND(ISNUMBER(OFFSET('Hygiene Data'!$D$9,0,10*ROW('Hygiene Data'!D77))),'Data Summary'!DQ83="Yes"),OFFSET('Hygiene Data'!$D$9,0,10*ROW('Hygiene Data'!D77)),NA())</f>
        <v>#N/A</v>
      </c>
      <c r="BC83" s="90" t="e">
        <f ca="true">+IF(AND(ISNUMBER(OFFSET('Hygiene Data'!$E$5,0,10*ROW('Hygiene Data'!E77))),'Data Summary'!DR83="Yes"),OFFSET('Hygiene Data'!$E$5,0,10*ROW('Hygiene Data'!E77)),NA())</f>
        <v>#N/A</v>
      </c>
      <c r="BD83" s="90" t="e">
        <f ca="true">+IF(AND(ISNUMBER(OFFSET('Hygiene Data'!$E$7,0,10*ROW('Hygiene Data'!E77))),'Data Summary'!DS83="Yes"),OFFSET('Hygiene Data'!$E$7,0,10*ROW('Hygiene Data'!E77)),NA())</f>
        <v>#N/A</v>
      </c>
      <c r="BE83" s="90" t="e">
        <f ca="true">+IF(AND(ISNUMBER(OFFSET('Hygiene Data'!$E$9,0,10*ROW('Hygiene Data'!E77))),'Data Summary'!DT83="Yes"),OFFSET('Hygiene Data'!$E$9,0,10*ROW('Hygiene Data'!E77)),NA())</f>
        <v>#N/A</v>
      </c>
      <c r="BF83" s="90" t="e">
        <f ca="true">+IF(AND(ISNUMBER(OFFSET('Hygiene Data'!$F$5,0,10*ROW('Hygiene Data'!F77))),'Data Summary'!DU83="Yes"),OFFSET('Hygiene Data'!$F$5,0,10*ROW('Hygiene Data'!F77)),NA())</f>
        <v>#N/A</v>
      </c>
      <c r="BG83" s="90" t="e">
        <f ca="true">+IF(AND(ISNUMBER(OFFSET('Hygiene Data'!$F$7,0,10*ROW('Hygiene Data'!F77))),'Data Summary'!DV83="Yes"),OFFSET('Hygiene Data'!$F$7,0,10*ROW('Hygiene Data'!F77)),NA())</f>
        <v>#N/A</v>
      </c>
      <c r="BH83" s="90" t="e">
        <f ca="true">+IF(AND(ISNUMBER(OFFSET('Hygiene Data'!$F$9,0,10*ROW('Hygiene Data'!F77))),'Data Summary'!DW83="Yes"),OFFSET('Hygiene Data'!$F$9,0,10*ROW('Hygiene Data'!F77)),NA())</f>
        <v>#N/A</v>
      </c>
      <c r="BI83" s="90" t="e">
        <f ca="true">+IF(AND(ISNUMBER(OFFSET('Hygiene Data'!$G$5,0,10*ROW('Hygiene Data'!G77))),'Data Summary'!DX83="Yes"),OFFSET('Hygiene Data'!$G$5,0,10*ROW('Hygiene Data'!G77)),NA())</f>
        <v>#N/A</v>
      </c>
      <c r="BJ83" s="90" t="e">
        <f ca="true">+IF(AND(ISNUMBER(OFFSET('Hygiene Data'!$G$7,0,10*ROW('Hygiene Data'!G77))),'Data Summary'!DY83="Yes"),OFFSET('Hygiene Data'!$G$7,0,10*ROW('Hygiene Data'!G77)),NA())</f>
        <v>#N/A</v>
      </c>
      <c r="BK83" s="90" t="e">
        <f ca="true">+IF(AND(ISNUMBER(OFFSET('Hygiene Data'!$G$9,0,10*ROW('Hygiene Data'!G77))),'Data Summary'!DZ83="Yes"),OFFSET('Hygiene Data'!$G$9,0,10*ROW('Hygiene Data'!G77)),NA())</f>
        <v>#N/A</v>
      </c>
      <c r="BL83" s="90" t="e">
        <f ca="true">+IF(AND(ISNUMBER(OFFSET('Hygiene Data'!$H$5,0,10*ROW('Hygiene Data'!H77))),'Data Summary'!EA83="Yes"),OFFSET('Hygiene Data'!$H$5,0,10*ROW('Hygiene Data'!H77)),NA())</f>
        <v>#N/A</v>
      </c>
      <c r="BM83" s="90" t="e">
        <f ca="true">+IF(AND(ISNUMBER(OFFSET('Hygiene Data'!$H$7,0,10*ROW('Hygiene Data'!H77))),'Data Summary'!EB83="Yes"),OFFSET('Hygiene Data'!$H$7,0,10*ROW('Hygiene Data'!H77)),NA())</f>
        <v>#N/A</v>
      </c>
      <c r="BN83" s="90" t="e">
        <f ca="true">+IF(AND(ISNUMBER(OFFSET('Hygiene Data'!$H$9,0,10*ROW('Hygiene Data'!H77))),'Data Summary'!EC83="Yes"),OFFSET('Hygiene Data'!$H$9,0,10*ROW('Hygiene Data'!H77)),NA())</f>
        <v>#N/A</v>
      </c>
      <c r="BO83" s="90" t="e">
        <f ca="true">+IF(AND(ISNUMBER(OFFSET('Hygiene Data'!$I$5,0,10*ROW('Hygiene Data'!I77))),'Data Summary'!ED83="Yes"),OFFSET('Hygiene Data'!$I$5,0,10*ROW('Hygiene Data'!I77)),NA())</f>
        <v>#N/A</v>
      </c>
      <c r="BP83" s="90" t="e">
        <f ca="true">+IF(AND(ISNUMBER(OFFSET('Hygiene Data'!$I$7,0,10*ROW('Hygiene Data'!I77))),'Data Summary'!EE83="Yes"),OFFSET('Hygiene Data'!$I$7,0,10*ROW('Hygiene Data'!I77)),NA())</f>
        <v>#N/A</v>
      </c>
      <c r="BQ83" s="90" t="e">
        <f ca="true">+IF(AND(ISNUMBER(OFFSET('Hygiene Data'!$I$9,0,10*ROW('Hygiene Data'!I77))),'Data Summary'!EF83="Yes"),OFFSET('Hygiene Data'!$I$9,0,10*ROW('Hygiene Data'!I77)),NA())</f>
        <v>#N/A</v>
      </c>
    </row>
    <row xmlns:x14ac="http://schemas.microsoft.com/office/spreadsheetml/2009/9/ac" r="84" x14ac:dyDescent="0.2">
      <c r="A84" s="324" t="e">
        <f ca="true">+RIGHT('Data Summary'!A84,LEN('Data Summary'!A84)-9)</f>
        <v>#VALUE!</v>
      </c>
      <c r="B84" s="32" t="str">
        <f ca="true">+IF(ISTEXT('Data Summary'!B84),'Data Summary'!B84,"")</f>
        <v/>
      </c>
      <c r="C84" s="323" t="e">
        <f ca="true">+VALUE('Data Summary'!C84)</f>
        <v>#VALUE!</v>
      </c>
      <c r="D84" s="88" t="e">
        <f ca="true">+IF(AND(ISNUMBER(OFFSET('Water Data'!$D$4,0,10*ROW('Water Data'!D78))),'Data Summary'!BS84="Yes"),100-OFFSET('Water Data'!$D$4,0,10*ROW('Water Data'!D78)),NA())</f>
        <v>#N/A</v>
      </c>
      <c r="E84" s="88" t="e">
        <f ca="true">+IF(AND(ISNUMBER(OFFSET('Water Data'!$D$6,0,10*ROW('Water Data'!D78))),'Data Summary'!BT84="Yes"),OFFSET('Water Data'!$D$6,0,10*ROW('Water Data'!D78)),NA())</f>
        <v>#N/A</v>
      </c>
      <c r="F84" s="88" t="e">
        <f ca="true">+IF(AND(ISNUMBER(OFFSET('Water Data'!$D$9,0,10*ROW('Water Data'!D78))),'Data Summary'!BU84="Yes"),OFFSET('Water Data'!$D$9,0,10*ROW('Water Data'!D78)),NA())</f>
        <v>#N/A</v>
      </c>
      <c r="G84" s="88" t="e">
        <f ca="true">+IF(AND(ISNUMBER(OFFSET('Water Data'!$E$4,0,10*ROW('Water Data'!E78))),'Data Summary'!BV84="Yes"),100-OFFSET('Water Data'!$E$4,0,10*ROW('Water Data'!E78)),NA())</f>
        <v>#N/A</v>
      </c>
      <c r="H84" s="88" t="e">
        <f ca="true">+IF(AND(ISNUMBER(OFFSET('Water Data'!$E$6,0,10*ROW('Water Data'!E78))),'Data Summary'!BW84="Yes"),OFFSET('Water Data'!$E$6,0,10*ROW('Water Data'!E78)),NA())</f>
        <v>#N/A</v>
      </c>
      <c r="I84" s="88" t="e">
        <f ca="true">+IF(AND(ISNUMBER(OFFSET('Water Data'!$E$9,0,10*ROW('Water Data'!E78))),'Data Summary'!BX84="Yes"),OFFSET('Water Data'!$E$9,0,10*ROW('Water Data'!E78)),NA())</f>
        <v>#N/A</v>
      </c>
      <c r="J84" s="88" t="e">
        <f ca="true">+IF(AND(ISNUMBER(OFFSET('Water Data'!$F$4,0,10*ROW('Water Data'!F78))),'Data Summary'!BY84="Yes"),100-OFFSET('Water Data'!$F$4,0,10*ROW('Water Data'!F78)),NA())</f>
        <v>#N/A</v>
      </c>
      <c r="K84" s="88" t="e">
        <f ca="true">+IF(AND(ISNUMBER(OFFSET('Water Data'!$F$6,0,10*ROW('Water Data'!F78))),'Data Summary'!BZ84="Yes"),OFFSET('Water Data'!$F$6,0,10*ROW('Water Data'!F78)),NA())</f>
        <v>#N/A</v>
      </c>
      <c r="L84" s="88" t="e">
        <f ca="true">+IF(AND(ISNUMBER(OFFSET('Water Data'!$F$9,0,10*ROW('Water Data'!F78))),'Data Summary'!CA84="Yes"),OFFSET('Water Data'!$F$9,0,10*ROW('Water Data'!F78)),NA())</f>
        <v>#N/A</v>
      </c>
      <c r="M84" s="88" t="e">
        <f ca="true">+IF(AND(ISNUMBER(OFFSET('Water Data'!$G$4,0,10*ROW('Water Data'!G78))),'Data Summary'!CB84="Yes"),100-OFFSET('Water Data'!$G$4,0,10*ROW('Water Data'!G78)),NA())</f>
        <v>#N/A</v>
      </c>
      <c r="N84" s="88" t="e">
        <f ca="true">+IF(AND(ISNUMBER(OFFSET('Water Data'!$G$6,0,10*ROW('Water Data'!G78))),'Data Summary'!CC84="Yes"),OFFSET('Water Data'!$G$6,0,10*ROW('Water Data'!G78)),NA())</f>
        <v>#N/A</v>
      </c>
      <c r="O84" s="88" t="e">
        <f ca="true">+IF(AND(ISNUMBER(OFFSET('Water Data'!$G$9,0,10*ROW('Water Data'!G78))),'Data Summary'!CD84="Yes"),OFFSET('Water Data'!$G$9,0,10*ROW('Water Data'!G78)),NA())</f>
        <v>#N/A</v>
      </c>
      <c r="P84" s="88" t="e">
        <f ca="true">+IF(AND(ISNUMBER(OFFSET('Water Data'!$H$4,0,10*ROW('Water Data'!H78))),'Data Summary'!CE84="Yes"),100-OFFSET('Water Data'!$H$4,0,10*ROW('Water Data'!H78)),NA())</f>
        <v>#N/A</v>
      </c>
      <c r="Q84" s="88" t="e">
        <f ca="true">+IF(AND(ISNUMBER(OFFSET('Water Data'!$H$6,0,10*ROW('Water Data'!H78))),'Data Summary'!CF84="Yes"),OFFSET('Water Data'!$H$6,0,10*ROW('Water Data'!H78)),NA())</f>
        <v>#N/A</v>
      </c>
      <c r="R84" s="88" t="e">
        <f ca="true">+IF(AND(ISNUMBER(OFFSET('Water Data'!$H$9,0,10*ROW('Water Data'!H78))),'Data Summary'!CG84="Yes"),OFFSET('Water Data'!$H$9,0,10*ROW('Water Data'!H78)),NA())</f>
        <v>#N/A</v>
      </c>
      <c r="S84" s="88" t="e">
        <f ca="true">+IF(AND(ISNUMBER(OFFSET('Water Data'!$I$4,0,10*ROW('Water Data'!I78))),'Data Summary'!CH84="Yes"),100-OFFSET('Water Data'!$I$4,0,10*ROW('Water Data'!I78)),NA())</f>
        <v>#N/A</v>
      </c>
      <c r="T84" s="88" t="e">
        <f ca="true">+IF(AND(ISNUMBER(OFFSET('Water Data'!$I$6,0,10*ROW('Water Data'!I78))),'Data Summary'!CI84="Yes"),OFFSET('Water Data'!$I$6,0,10*ROW('Water Data'!I78)),NA())</f>
        <v>#N/A</v>
      </c>
      <c r="U84" s="88" t="e">
        <f ca="true">+IF(AND(ISNUMBER(OFFSET('Water Data'!$I$9,0,10*ROW('Water Data'!I78))),'Data Summary'!CJ84="Yes"),OFFSET('Water Data'!$I$9,0,10*ROW('Water Data'!I78)),NA())</f>
        <v>#N/A</v>
      </c>
      <c r="V84" s="89" t="e">
        <f ca="true">+IF(AND(ISNUMBER(OFFSET('Sanitation Data'!$D$4,0,10*ROW('Sanitation Data'!D78))),'Data Summary'!CK84="Yes"),100-OFFSET('Sanitation Data'!$D$4,0,10*ROW('Sanitation Data'!D78)),NA())</f>
        <v>#N/A</v>
      </c>
      <c r="W84" s="89" t="e">
        <f ca="true">+IF(AND(ISNUMBER(OFFSET('Sanitation Data'!$D$6,0,10*ROW('Sanitation Data'!D78))),'Data Summary'!CL84="Yes"),OFFSET('Sanitation Data'!$D$6,0,10*ROW('Sanitation Data'!D78)),NA())</f>
        <v>#N/A</v>
      </c>
      <c r="X84" s="89" t="e">
        <f ca="true">+IF(AND(ISNUMBER(OFFSET('Sanitation Data'!$D$10,0,10*ROW('Sanitation Data'!D78))),'Data Summary'!CM84="Yes"),OFFSET('Sanitation Data'!$D$10,0,10*ROW('Sanitation Data'!D78)),NA())</f>
        <v>#N/A</v>
      </c>
      <c r="Y84" s="89" t="e">
        <f ca="true">+IF(AND(ISNUMBER(OFFSET('Sanitation Data'!$D$11,0,10*ROW('Sanitation Data'!D78))),'Data Summary'!CN84="Yes"),OFFSET('Sanitation Data'!$D$11,0,10*ROW('Sanitation Data'!D78)),NA())</f>
        <v>#N/A</v>
      </c>
      <c r="Z84" s="89" t="e">
        <f ca="true">+IF(AND(ISNUMBER(OFFSET('Sanitation Data'!$D$12,0,10*ROW('Sanitation Data'!D78))),'Data Summary'!CO84="Yes"),OFFSET('Sanitation Data'!$D$12,0,10*ROW('Sanitation Data'!D78)),NA())</f>
        <v>#N/A</v>
      </c>
      <c r="AA84" s="89" t="e">
        <f ca="true">+IF(AND(ISNUMBER(OFFSET('Sanitation Data'!$E$4,0,10*ROW('Sanitation Data'!E78))),'Data Summary'!CP84="Yes"),100-OFFSET('Sanitation Data'!$E$4,0,10*ROW('Sanitation Data'!E78)),NA())</f>
        <v>#N/A</v>
      </c>
      <c r="AB84" s="89" t="e">
        <f ca="true">+IF(AND(ISNUMBER(OFFSET('Sanitation Data'!$E$6,0,10*ROW('Sanitation Data'!E78))),'Data Summary'!CQ84="Yes"),OFFSET('Sanitation Data'!$E$6,0,10*ROW('Sanitation Data'!E78)),NA())</f>
        <v>#N/A</v>
      </c>
      <c r="AC84" s="89" t="e">
        <f ca="true">+IF(AND(ISNUMBER(OFFSET('Sanitation Data'!$E$10,0,10*ROW('Sanitation Data'!E78))),'Data Summary'!CR84="Yes"),OFFSET('Sanitation Data'!$E$10,0,10*ROW('Sanitation Data'!E78)),NA())</f>
        <v>#N/A</v>
      </c>
      <c r="AD84" s="89" t="e">
        <f ca="true">+IF(AND(ISNUMBER(OFFSET('Sanitation Data'!$E$11,0,10*ROW('Sanitation Data'!E78))),'Data Summary'!CS84="Yes"),OFFSET('Sanitation Data'!$E$11,0,10*ROW('Sanitation Data'!E78)),NA())</f>
        <v>#N/A</v>
      </c>
      <c r="AE84" s="89" t="e">
        <f ca="true">+IF(AND(ISNUMBER(OFFSET('Sanitation Data'!$E$12,0,10*ROW('Sanitation Data'!E78))),'Data Summary'!CT84="Yes"),OFFSET('Sanitation Data'!$E$12,0,10*ROW('Sanitation Data'!E78)),NA())</f>
        <v>#N/A</v>
      </c>
      <c r="AF84" s="89" t="e">
        <f ca="true">+IF(AND(ISNUMBER(OFFSET('Sanitation Data'!$F$4,0,10*ROW('Sanitation Data'!F78))),'Data Summary'!CU84="Yes"),100-OFFSET('Sanitation Data'!$F$4,0,10*ROW('Sanitation Data'!F78)),NA())</f>
        <v>#N/A</v>
      </c>
      <c r="AG84" s="89" t="e">
        <f ca="true">+IF(AND(ISNUMBER(OFFSET('Sanitation Data'!$F$6,0,10*ROW('Sanitation Data'!F78))),'Data Summary'!CV84="Yes"),OFFSET('Sanitation Data'!$F$6,0,10*ROW('Sanitation Data'!F78)),NA())</f>
        <v>#N/A</v>
      </c>
      <c r="AH84" s="89" t="e">
        <f ca="true">+IF(AND(ISNUMBER(OFFSET('Sanitation Data'!$F$10,0,10*ROW('Sanitation Data'!F78))),'Data Summary'!CW84="Yes"),OFFSET('Sanitation Data'!$F$10,0,10*ROW('Sanitation Data'!F78)),NA())</f>
        <v>#N/A</v>
      </c>
      <c r="AI84" s="89" t="e">
        <f ca="true">+IF(AND(ISNUMBER(OFFSET('Sanitation Data'!$F$11,0,10*ROW('Sanitation Data'!F78))),'Data Summary'!CX84="Yes"),OFFSET('Sanitation Data'!$F$11,0,10*ROW('Sanitation Data'!F78)),NA())</f>
        <v>#N/A</v>
      </c>
      <c r="AJ84" s="89" t="e">
        <f ca="true">+IF(AND(ISNUMBER(OFFSET('Sanitation Data'!$F$12,0,10*ROW('Sanitation Data'!F78))),'Data Summary'!CY84="Yes"),OFFSET('Sanitation Data'!$F$12,0,10*ROW('Sanitation Data'!F78)),NA())</f>
        <v>#N/A</v>
      </c>
      <c r="AK84" s="89" t="e">
        <f ca="true">+IF(AND(ISNUMBER(OFFSET('Sanitation Data'!$G$4,0,10*ROW('Sanitation Data'!G78))),'Data Summary'!CZ84="Yes"),100-OFFSET('Sanitation Data'!$G$4,0,10*ROW('Sanitation Data'!G78)),NA())</f>
        <v>#N/A</v>
      </c>
      <c r="AL84" s="89" t="e">
        <f ca="true">+IF(AND(ISNUMBER(OFFSET('Sanitation Data'!$G$6,0,10*ROW('Sanitation Data'!G78))),'Data Summary'!DA84="Yes"),OFFSET('Sanitation Data'!$G$6,0,10*ROW('Sanitation Data'!G78)),NA())</f>
        <v>#N/A</v>
      </c>
      <c r="AM84" s="89" t="e">
        <f ca="true">+IF(AND(ISNUMBER(OFFSET('Sanitation Data'!$G$10,0,10*ROW('Sanitation Data'!G78))),'Data Summary'!DB84="Yes"),OFFSET('Sanitation Data'!$G$10,0,10*ROW('Sanitation Data'!G78)),NA())</f>
        <v>#N/A</v>
      </c>
      <c r="AN84" s="89" t="e">
        <f ca="true">+IF(AND(ISNUMBER(OFFSET('Sanitation Data'!$G$11,0,10*ROW('Sanitation Data'!G78))),'Data Summary'!DC84="Yes"),OFFSET('Sanitation Data'!$G$11,0,10*ROW('Sanitation Data'!G78)),NA())</f>
        <v>#N/A</v>
      </c>
      <c r="AO84" s="89" t="e">
        <f ca="true">+IF(AND(ISNUMBER(OFFSET('Sanitation Data'!$G$12,0,10*ROW('Sanitation Data'!G78))),'Data Summary'!DD84="Yes"),OFFSET('Sanitation Data'!$G$12,0,10*ROW('Sanitation Data'!G78)),NA())</f>
        <v>#N/A</v>
      </c>
      <c r="AP84" s="89" t="e">
        <f ca="true">+IF(AND(ISNUMBER(OFFSET('Sanitation Data'!$H$4,0,10*ROW('Sanitation Data'!H78))),'Data Summary'!DE84="Yes"),100-OFFSET('Sanitation Data'!$H$4,0,10*ROW('Sanitation Data'!H78)),NA())</f>
        <v>#N/A</v>
      </c>
      <c r="AQ84" s="89" t="e">
        <f ca="true">+IF(AND(ISNUMBER(OFFSET('Sanitation Data'!$H$6,0,10*ROW('Sanitation Data'!H78))),'Data Summary'!DF84="Yes"),OFFSET('Sanitation Data'!$H$6,0,10*ROW('Sanitation Data'!H78)),NA())</f>
        <v>#N/A</v>
      </c>
      <c r="AR84" s="89" t="e">
        <f ca="true">+IF(AND(ISNUMBER(OFFSET('Sanitation Data'!$H$10,0,10*ROW('Sanitation Data'!H78))),'Data Summary'!DG84="Yes"),OFFSET('Sanitation Data'!$H$10,0,10*ROW('Sanitation Data'!H78)),NA())</f>
        <v>#N/A</v>
      </c>
      <c r="AS84" s="89" t="e">
        <f ca="true">+IF(AND(ISNUMBER(OFFSET('Sanitation Data'!$H$11,0,10*ROW('Sanitation Data'!H78))),'Data Summary'!DH84="Yes"),OFFSET('Sanitation Data'!$H$11,0,10*ROW('Sanitation Data'!H78)),NA())</f>
        <v>#N/A</v>
      </c>
      <c r="AT84" s="89" t="e">
        <f ca="true">+IF(AND(ISNUMBER(OFFSET('Sanitation Data'!$H$12,0,10*ROW('Sanitation Data'!H78))),'Data Summary'!DI84="Yes"),OFFSET('Sanitation Data'!$H$12,0,10*ROW('Sanitation Data'!H78)),NA())</f>
        <v>#N/A</v>
      </c>
      <c r="AU84" s="89" t="e">
        <f ca="true">+IF(AND(ISNUMBER(OFFSET('Sanitation Data'!$I$4,0,10*ROW('Sanitation Data'!I78))),'Data Summary'!DJ84="Yes"),100-OFFSET('Sanitation Data'!$I$4,0,10*ROW('Sanitation Data'!I78)),NA())</f>
        <v>#N/A</v>
      </c>
      <c r="AV84" s="89" t="e">
        <f ca="true">+IF(AND(ISNUMBER(OFFSET('Sanitation Data'!$I$6,0,10*ROW('Sanitation Data'!I78))),'Data Summary'!DK84="Yes"),OFFSET('Sanitation Data'!$I$6,0,10*ROW('Sanitation Data'!I78)),NA())</f>
        <v>#N/A</v>
      </c>
      <c r="AW84" s="89" t="e">
        <f ca="true">+IF(AND(ISNUMBER(OFFSET('Sanitation Data'!$I$10,0,10*ROW('Sanitation Data'!I78))),'Data Summary'!DL84="Yes"),OFFSET('Sanitation Data'!$I$10,0,10*ROW('Sanitation Data'!I78)),NA())</f>
        <v>#N/A</v>
      </c>
      <c r="AX84" s="89" t="e">
        <f ca="true">+IF(AND(ISNUMBER(OFFSET('Sanitation Data'!$I$11,0,10*ROW('Sanitation Data'!I78))),'Data Summary'!DM84="Yes"),OFFSET('Sanitation Data'!$I$11,0,10*ROW('Sanitation Data'!I78)),NA())</f>
        <v>#N/A</v>
      </c>
      <c r="AY84" s="89" t="e">
        <f ca="true">+IF(AND(ISNUMBER(OFFSET('Sanitation Data'!$I$12,0,10*ROW('Sanitation Data'!I78))),'Data Summary'!DN84="Yes"),OFFSET('Sanitation Data'!$I$12,0,10*ROW('Sanitation Data'!I78)),NA())</f>
        <v>#N/A</v>
      </c>
      <c r="AZ84" s="90" t="e">
        <f ca="true">+IF(AND(ISNUMBER(OFFSET('Hygiene Data'!$D$5,0,10*ROW('Hygiene Data'!D78))),'Data Summary'!DO84="Yes"),OFFSET('Hygiene Data'!$D$5,0,10*ROW('Hygiene Data'!D78)),NA())</f>
        <v>#N/A</v>
      </c>
      <c r="BA84" s="90" t="e">
        <f ca="true">+IF(AND(ISNUMBER(OFFSET('Hygiene Data'!$D$7,0,10*ROW('Hygiene Data'!D78))),'Data Summary'!DP84="Yes"),OFFSET('Hygiene Data'!$D$7,0,10*ROW('Hygiene Data'!D78)),NA())</f>
        <v>#N/A</v>
      </c>
      <c r="BB84" s="90" t="e">
        <f ca="true">+IF(AND(ISNUMBER(OFFSET('Hygiene Data'!$D$9,0,10*ROW('Hygiene Data'!D78))),'Data Summary'!DQ84="Yes"),OFFSET('Hygiene Data'!$D$9,0,10*ROW('Hygiene Data'!D78)),NA())</f>
        <v>#N/A</v>
      </c>
      <c r="BC84" s="90" t="e">
        <f ca="true">+IF(AND(ISNUMBER(OFFSET('Hygiene Data'!$E$5,0,10*ROW('Hygiene Data'!E78))),'Data Summary'!DR84="Yes"),OFFSET('Hygiene Data'!$E$5,0,10*ROW('Hygiene Data'!E78)),NA())</f>
        <v>#N/A</v>
      </c>
      <c r="BD84" s="90" t="e">
        <f ca="true">+IF(AND(ISNUMBER(OFFSET('Hygiene Data'!$E$7,0,10*ROW('Hygiene Data'!E78))),'Data Summary'!DS84="Yes"),OFFSET('Hygiene Data'!$E$7,0,10*ROW('Hygiene Data'!E78)),NA())</f>
        <v>#N/A</v>
      </c>
      <c r="BE84" s="90" t="e">
        <f ca="true">+IF(AND(ISNUMBER(OFFSET('Hygiene Data'!$E$9,0,10*ROW('Hygiene Data'!E78))),'Data Summary'!DT84="Yes"),OFFSET('Hygiene Data'!$E$9,0,10*ROW('Hygiene Data'!E78)),NA())</f>
        <v>#N/A</v>
      </c>
      <c r="BF84" s="90" t="e">
        <f ca="true">+IF(AND(ISNUMBER(OFFSET('Hygiene Data'!$F$5,0,10*ROW('Hygiene Data'!F78))),'Data Summary'!DU84="Yes"),OFFSET('Hygiene Data'!$F$5,0,10*ROW('Hygiene Data'!F78)),NA())</f>
        <v>#N/A</v>
      </c>
      <c r="BG84" s="90" t="e">
        <f ca="true">+IF(AND(ISNUMBER(OFFSET('Hygiene Data'!$F$7,0,10*ROW('Hygiene Data'!F78))),'Data Summary'!DV84="Yes"),OFFSET('Hygiene Data'!$F$7,0,10*ROW('Hygiene Data'!F78)),NA())</f>
        <v>#N/A</v>
      </c>
      <c r="BH84" s="90" t="e">
        <f ca="true">+IF(AND(ISNUMBER(OFFSET('Hygiene Data'!$F$9,0,10*ROW('Hygiene Data'!F78))),'Data Summary'!DW84="Yes"),OFFSET('Hygiene Data'!$F$9,0,10*ROW('Hygiene Data'!F78)),NA())</f>
        <v>#N/A</v>
      </c>
      <c r="BI84" s="90" t="e">
        <f ca="true">+IF(AND(ISNUMBER(OFFSET('Hygiene Data'!$G$5,0,10*ROW('Hygiene Data'!G78))),'Data Summary'!DX84="Yes"),OFFSET('Hygiene Data'!$G$5,0,10*ROW('Hygiene Data'!G78)),NA())</f>
        <v>#N/A</v>
      </c>
      <c r="BJ84" s="90" t="e">
        <f ca="true">+IF(AND(ISNUMBER(OFFSET('Hygiene Data'!$G$7,0,10*ROW('Hygiene Data'!G78))),'Data Summary'!DY84="Yes"),OFFSET('Hygiene Data'!$G$7,0,10*ROW('Hygiene Data'!G78)),NA())</f>
        <v>#N/A</v>
      </c>
      <c r="BK84" s="90" t="e">
        <f ca="true">+IF(AND(ISNUMBER(OFFSET('Hygiene Data'!$G$9,0,10*ROW('Hygiene Data'!G78))),'Data Summary'!DZ84="Yes"),OFFSET('Hygiene Data'!$G$9,0,10*ROW('Hygiene Data'!G78)),NA())</f>
        <v>#N/A</v>
      </c>
      <c r="BL84" s="90" t="e">
        <f ca="true">+IF(AND(ISNUMBER(OFFSET('Hygiene Data'!$H$5,0,10*ROW('Hygiene Data'!H78))),'Data Summary'!EA84="Yes"),OFFSET('Hygiene Data'!$H$5,0,10*ROW('Hygiene Data'!H78)),NA())</f>
        <v>#N/A</v>
      </c>
      <c r="BM84" s="90" t="e">
        <f ca="true">+IF(AND(ISNUMBER(OFFSET('Hygiene Data'!$H$7,0,10*ROW('Hygiene Data'!H78))),'Data Summary'!EB84="Yes"),OFFSET('Hygiene Data'!$H$7,0,10*ROW('Hygiene Data'!H78)),NA())</f>
        <v>#N/A</v>
      </c>
      <c r="BN84" s="90" t="e">
        <f ca="true">+IF(AND(ISNUMBER(OFFSET('Hygiene Data'!$H$9,0,10*ROW('Hygiene Data'!H78))),'Data Summary'!EC84="Yes"),OFFSET('Hygiene Data'!$H$9,0,10*ROW('Hygiene Data'!H78)),NA())</f>
        <v>#N/A</v>
      </c>
      <c r="BO84" s="90" t="e">
        <f ca="true">+IF(AND(ISNUMBER(OFFSET('Hygiene Data'!$I$5,0,10*ROW('Hygiene Data'!I78))),'Data Summary'!ED84="Yes"),OFFSET('Hygiene Data'!$I$5,0,10*ROW('Hygiene Data'!I78)),NA())</f>
        <v>#N/A</v>
      </c>
      <c r="BP84" s="90" t="e">
        <f ca="true">+IF(AND(ISNUMBER(OFFSET('Hygiene Data'!$I$7,0,10*ROW('Hygiene Data'!I78))),'Data Summary'!EE84="Yes"),OFFSET('Hygiene Data'!$I$7,0,10*ROW('Hygiene Data'!I78)),NA())</f>
        <v>#N/A</v>
      </c>
      <c r="BQ84" s="90" t="e">
        <f ca="true">+IF(AND(ISNUMBER(OFFSET('Hygiene Data'!$I$9,0,10*ROW('Hygiene Data'!I78))),'Data Summary'!EF84="Yes"),OFFSET('Hygiene Data'!$I$9,0,10*ROW('Hygiene Data'!I78)),NA())</f>
        <v>#N/A</v>
      </c>
    </row>
    <row xmlns:x14ac="http://schemas.microsoft.com/office/spreadsheetml/2009/9/ac" r="85" x14ac:dyDescent="0.2">
      <c r="A85" s="324" t="e">
        <f ca="true">+RIGHT('Data Summary'!A85,LEN('Data Summary'!A85)-9)</f>
        <v>#VALUE!</v>
      </c>
      <c r="B85" s="32" t="str">
        <f ca="true">+IF(ISTEXT('Data Summary'!B85),'Data Summary'!B85,"")</f>
        <v/>
      </c>
      <c r="C85" s="323" t="e">
        <f ca="true">+VALUE('Data Summary'!C85)</f>
        <v>#VALUE!</v>
      </c>
      <c r="D85" s="88" t="e">
        <f ca="true">+IF(AND(ISNUMBER(OFFSET('Water Data'!$D$4,0,10*ROW('Water Data'!D79))),'Data Summary'!BS85="Yes"),100-OFFSET('Water Data'!$D$4,0,10*ROW('Water Data'!D79)),NA())</f>
        <v>#N/A</v>
      </c>
      <c r="E85" s="88" t="e">
        <f ca="true">+IF(AND(ISNUMBER(OFFSET('Water Data'!$D$6,0,10*ROW('Water Data'!D79))),'Data Summary'!BT85="Yes"),OFFSET('Water Data'!$D$6,0,10*ROW('Water Data'!D79)),NA())</f>
        <v>#N/A</v>
      </c>
      <c r="F85" s="88" t="e">
        <f ca="true">+IF(AND(ISNUMBER(OFFSET('Water Data'!$D$9,0,10*ROW('Water Data'!D79))),'Data Summary'!BU85="Yes"),OFFSET('Water Data'!$D$9,0,10*ROW('Water Data'!D79)),NA())</f>
        <v>#N/A</v>
      </c>
      <c r="G85" s="88" t="e">
        <f ca="true">+IF(AND(ISNUMBER(OFFSET('Water Data'!$E$4,0,10*ROW('Water Data'!E79))),'Data Summary'!BV85="Yes"),100-OFFSET('Water Data'!$E$4,0,10*ROW('Water Data'!E79)),NA())</f>
        <v>#N/A</v>
      </c>
      <c r="H85" s="88" t="e">
        <f ca="true">+IF(AND(ISNUMBER(OFFSET('Water Data'!$E$6,0,10*ROW('Water Data'!E79))),'Data Summary'!BW85="Yes"),OFFSET('Water Data'!$E$6,0,10*ROW('Water Data'!E79)),NA())</f>
        <v>#N/A</v>
      </c>
      <c r="I85" s="88" t="e">
        <f ca="true">+IF(AND(ISNUMBER(OFFSET('Water Data'!$E$9,0,10*ROW('Water Data'!E79))),'Data Summary'!BX85="Yes"),OFFSET('Water Data'!$E$9,0,10*ROW('Water Data'!E79)),NA())</f>
        <v>#N/A</v>
      </c>
      <c r="J85" s="88" t="e">
        <f ca="true">+IF(AND(ISNUMBER(OFFSET('Water Data'!$F$4,0,10*ROW('Water Data'!F79))),'Data Summary'!BY85="Yes"),100-OFFSET('Water Data'!$F$4,0,10*ROW('Water Data'!F79)),NA())</f>
        <v>#N/A</v>
      </c>
      <c r="K85" s="88" t="e">
        <f ca="true">+IF(AND(ISNUMBER(OFFSET('Water Data'!$F$6,0,10*ROW('Water Data'!F79))),'Data Summary'!BZ85="Yes"),OFFSET('Water Data'!$F$6,0,10*ROW('Water Data'!F79)),NA())</f>
        <v>#N/A</v>
      </c>
      <c r="L85" s="88" t="e">
        <f ca="true">+IF(AND(ISNUMBER(OFFSET('Water Data'!$F$9,0,10*ROW('Water Data'!F79))),'Data Summary'!CA85="Yes"),OFFSET('Water Data'!$F$9,0,10*ROW('Water Data'!F79)),NA())</f>
        <v>#N/A</v>
      </c>
      <c r="M85" s="88" t="e">
        <f ca="true">+IF(AND(ISNUMBER(OFFSET('Water Data'!$G$4,0,10*ROW('Water Data'!G79))),'Data Summary'!CB85="Yes"),100-OFFSET('Water Data'!$G$4,0,10*ROW('Water Data'!G79)),NA())</f>
        <v>#N/A</v>
      </c>
      <c r="N85" s="88" t="e">
        <f ca="true">+IF(AND(ISNUMBER(OFFSET('Water Data'!$G$6,0,10*ROW('Water Data'!G79))),'Data Summary'!CC85="Yes"),OFFSET('Water Data'!$G$6,0,10*ROW('Water Data'!G79)),NA())</f>
        <v>#N/A</v>
      </c>
      <c r="O85" s="88" t="e">
        <f ca="true">+IF(AND(ISNUMBER(OFFSET('Water Data'!$G$9,0,10*ROW('Water Data'!G79))),'Data Summary'!CD85="Yes"),OFFSET('Water Data'!$G$9,0,10*ROW('Water Data'!G79)),NA())</f>
        <v>#N/A</v>
      </c>
      <c r="P85" s="88" t="e">
        <f ca="true">+IF(AND(ISNUMBER(OFFSET('Water Data'!$H$4,0,10*ROW('Water Data'!H79))),'Data Summary'!CE85="Yes"),100-OFFSET('Water Data'!$H$4,0,10*ROW('Water Data'!H79)),NA())</f>
        <v>#N/A</v>
      </c>
      <c r="Q85" s="88" t="e">
        <f ca="true">+IF(AND(ISNUMBER(OFFSET('Water Data'!$H$6,0,10*ROW('Water Data'!H79))),'Data Summary'!CF85="Yes"),OFFSET('Water Data'!$H$6,0,10*ROW('Water Data'!H79)),NA())</f>
        <v>#N/A</v>
      </c>
      <c r="R85" s="88" t="e">
        <f ca="true">+IF(AND(ISNUMBER(OFFSET('Water Data'!$H$9,0,10*ROW('Water Data'!H79))),'Data Summary'!CG85="Yes"),OFFSET('Water Data'!$H$9,0,10*ROW('Water Data'!H79)),NA())</f>
        <v>#N/A</v>
      </c>
      <c r="S85" s="88" t="e">
        <f ca="true">+IF(AND(ISNUMBER(OFFSET('Water Data'!$I$4,0,10*ROW('Water Data'!I79))),'Data Summary'!CH85="Yes"),100-OFFSET('Water Data'!$I$4,0,10*ROW('Water Data'!I79)),NA())</f>
        <v>#N/A</v>
      </c>
      <c r="T85" s="88" t="e">
        <f ca="true">+IF(AND(ISNUMBER(OFFSET('Water Data'!$I$6,0,10*ROW('Water Data'!I79))),'Data Summary'!CI85="Yes"),OFFSET('Water Data'!$I$6,0,10*ROW('Water Data'!I79)),NA())</f>
        <v>#N/A</v>
      </c>
      <c r="U85" s="88" t="e">
        <f ca="true">+IF(AND(ISNUMBER(OFFSET('Water Data'!$I$9,0,10*ROW('Water Data'!I79))),'Data Summary'!CJ85="Yes"),OFFSET('Water Data'!$I$9,0,10*ROW('Water Data'!I79)),NA())</f>
        <v>#N/A</v>
      </c>
      <c r="V85" s="89" t="e">
        <f ca="true">+IF(AND(ISNUMBER(OFFSET('Sanitation Data'!$D$4,0,10*ROW('Sanitation Data'!D79))),'Data Summary'!CK85="Yes"),100-OFFSET('Sanitation Data'!$D$4,0,10*ROW('Sanitation Data'!D79)),NA())</f>
        <v>#N/A</v>
      </c>
      <c r="W85" s="89" t="e">
        <f ca="true">+IF(AND(ISNUMBER(OFFSET('Sanitation Data'!$D$6,0,10*ROW('Sanitation Data'!D79))),'Data Summary'!CL85="Yes"),OFFSET('Sanitation Data'!$D$6,0,10*ROW('Sanitation Data'!D79)),NA())</f>
        <v>#N/A</v>
      </c>
      <c r="X85" s="89" t="e">
        <f ca="true">+IF(AND(ISNUMBER(OFFSET('Sanitation Data'!$D$10,0,10*ROW('Sanitation Data'!D79))),'Data Summary'!CM85="Yes"),OFFSET('Sanitation Data'!$D$10,0,10*ROW('Sanitation Data'!D79)),NA())</f>
        <v>#N/A</v>
      </c>
      <c r="Y85" s="89" t="e">
        <f ca="true">+IF(AND(ISNUMBER(OFFSET('Sanitation Data'!$D$11,0,10*ROW('Sanitation Data'!D79))),'Data Summary'!CN85="Yes"),OFFSET('Sanitation Data'!$D$11,0,10*ROW('Sanitation Data'!D79)),NA())</f>
        <v>#N/A</v>
      </c>
      <c r="Z85" s="89" t="e">
        <f ca="true">+IF(AND(ISNUMBER(OFFSET('Sanitation Data'!$D$12,0,10*ROW('Sanitation Data'!D79))),'Data Summary'!CO85="Yes"),OFFSET('Sanitation Data'!$D$12,0,10*ROW('Sanitation Data'!D79)),NA())</f>
        <v>#N/A</v>
      </c>
      <c r="AA85" s="89" t="e">
        <f ca="true">+IF(AND(ISNUMBER(OFFSET('Sanitation Data'!$E$4,0,10*ROW('Sanitation Data'!E79))),'Data Summary'!CP85="Yes"),100-OFFSET('Sanitation Data'!$E$4,0,10*ROW('Sanitation Data'!E79)),NA())</f>
        <v>#N/A</v>
      </c>
      <c r="AB85" s="89" t="e">
        <f ca="true">+IF(AND(ISNUMBER(OFFSET('Sanitation Data'!$E$6,0,10*ROW('Sanitation Data'!E79))),'Data Summary'!CQ85="Yes"),OFFSET('Sanitation Data'!$E$6,0,10*ROW('Sanitation Data'!E79)),NA())</f>
        <v>#N/A</v>
      </c>
      <c r="AC85" s="89" t="e">
        <f ca="true">+IF(AND(ISNUMBER(OFFSET('Sanitation Data'!$E$10,0,10*ROW('Sanitation Data'!E79))),'Data Summary'!CR85="Yes"),OFFSET('Sanitation Data'!$E$10,0,10*ROW('Sanitation Data'!E79)),NA())</f>
        <v>#N/A</v>
      </c>
      <c r="AD85" s="89" t="e">
        <f ca="true">+IF(AND(ISNUMBER(OFFSET('Sanitation Data'!$E$11,0,10*ROW('Sanitation Data'!E79))),'Data Summary'!CS85="Yes"),OFFSET('Sanitation Data'!$E$11,0,10*ROW('Sanitation Data'!E79)),NA())</f>
        <v>#N/A</v>
      </c>
      <c r="AE85" s="89" t="e">
        <f ca="true">+IF(AND(ISNUMBER(OFFSET('Sanitation Data'!$E$12,0,10*ROW('Sanitation Data'!E79))),'Data Summary'!CT85="Yes"),OFFSET('Sanitation Data'!$E$12,0,10*ROW('Sanitation Data'!E79)),NA())</f>
        <v>#N/A</v>
      </c>
      <c r="AF85" s="89" t="e">
        <f ca="true">+IF(AND(ISNUMBER(OFFSET('Sanitation Data'!$F$4,0,10*ROW('Sanitation Data'!F79))),'Data Summary'!CU85="Yes"),100-OFFSET('Sanitation Data'!$F$4,0,10*ROW('Sanitation Data'!F79)),NA())</f>
        <v>#N/A</v>
      </c>
      <c r="AG85" s="89" t="e">
        <f ca="true">+IF(AND(ISNUMBER(OFFSET('Sanitation Data'!$F$6,0,10*ROW('Sanitation Data'!F79))),'Data Summary'!CV85="Yes"),OFFSET('Sanitation Data'!$F$6,0,10*ROW('Sanitation Data'!F79)),NA())</f>
        <v>#N/A</v>
      </c>
      <c r="AH85" s="89" t="e">
        <f ca="true">+IF(AND(ISNUMBER(OFFSET('Sanitation Data'!$F$10,0,10*ROW('Sanitation Data'!F79))),'Data Summary'!CW85="Yes"),OFFSET('Sanitation Data'!$F$10,0,10*ROW('Sanitation Data'!F79)),NA())</f>
        <v>#N/A</v>
      </c>
      <c r="AI85" s="89" t="e">
        <f ca="true">+IF(AND(ISNUMBER(OFFSET('Sanitation Data'!$F$11,0,10*ROW('Sanitation Data'!F79))),'Data Summary'!CX85="Yes"),OFFSET('Sanitation Data'!$F$11,0,10*ROW('Sanitation Data'!F79)),NA())</f>
        <v>#N/A</v>
      </c>
      <c r="AJ85" s="89" t="e">
        <f ca="true">+IF(AND(ISNUMBER(OFFSET('Sanitation Data'!$F$12,0,10*ROW('Sanitation Data'!F79))),'Data Summary'!CY85="Yes"),OFFSET('Sanitation Data'!$F$12,0,10*ROW('Sanitation Data'!F79)),NA())</f>
        <v>#N/A</v>
      </c>
      <c r="AK85" s="89" t="e">
        <f ca="true">+IF(AND(ISNUMBER(OFFSET('Sanitation Data'!$G$4,0,10*ROW('Sanitation Data'!G79))),'Data Summary'!CZ85="Yes"),100-OFFSET('Sanitation Data'!$G$4,0,10*ROW('Sanitation Data'!G79)),NA())</f>
        <v>#N/A</v>
      </c>
      <c r="AL85" s="89" t="e">
        <f ca="true">+IF(AND(ISNUMBER(OFFSET('Sanitation Data'!$G$6,0,10*ROW('Sanitation Data'!G79))),'Data Summary'!DA85="Yes"),OFFSET('Sanitation Data'!$G$6,0,10*ROW('Sanitation Data'!G79)),NA())</f>
        <v>#N/A</v>
      </c>
      <c r="AM85" s="89" t="e">
        <f ca="true">+IF(AND(ISNUMBER(OFFSET('Sanitation Data'!$G$10,0,10*ROW('Sanitation Data'!G79))),'Data Summary'!DB85="Yes"),OFFSET('Sanitation Data'!$G$10,0,10*ROW('Sanitation Data'!G79)),NA())</f>
        <v>#N/A</v>
      </c>
      <c r="AN85" s="89" t="e">
        <f ca="true">+IF(AND(ISNUMBER(OFFSET('Sanitation Data'!$G$11,0,10*ROW('Sanitation Data'!G79))),'Data Summary'!DC85="Yes"),OFFSET('Sanitation Data'!$G$11,0,10*ROW('Sanitation Data'!G79)),NA())</f>
        <v>#N/A</v>
      </c>
      <c r="AO85" s="89" t="e">
        <f ca="true">+IF(AND(ISNUMBER(OFFSET('Sanitation Data'!$G$12,0,10*ROW('Sanitation Data'!G79))),'Data Summary'!DD85="Yes"),OFFSET('Sanitation Data'!$G$12,0,10*ROW('Sanitation Data'!G79)),NA())</f>
        <v>#N/A</v>
      </c>
      <c r="AP85" s="89" t="e">
        <f ca="true">+IF(AND(ISNUMBER(OFFSET('Sanitation Data'!$H$4,0,10*ROW('Sanitation Data'!H79))),'Data Summary'!DE85="Yes"),100-OFFSET('Sanitation Data'!$H$4,0,10*ROW('Sanitation Data'!H79)),NA())</f>
        <v>#N/A</v>
      </c>
      <c r="AQ85" s="89" t="e">
        <f ca="true">+IF(AND(ISNUMBER(OFFSET('Sanitation Data'!$H$6,0,10*ROW('Sanitation Data'!H79))),'Data Summary'!DF85="Yes"),OFFSET('Sanitation Data'!$H$6,0,10*ROW('Sanitation Data'!H79)),NA())</f>
        <v>#N/A</v>
      </c>
      <c r="AR85" s="89" t="e">
        <f ca="true">+IF(AND(ISNUMBER(OFFSET('Sanitation Data'!$H$10,0,10*ROW('Sanitation Data'!H79))),'Data Summary'!DG85="Yes"),OFFSET('Sanitation Data'!$H$10,0,10*ROW('Sanitation Data'!H79)),NA())</f>
        <v>#N/A</v>
      </c>
      <c r="AS85" s="89" t="e">
        <f ca="true">+IF(AND(ISNUMBER(OFFSET('Sanitation Data'!$H$11,0,10*ROW('Sanitation Data'!H79))),'Data Summary'!DH85="Yes"),OFFSET('Sanitation Data'!$H$11,0,10*ROW('Sanitation Data'!H79)),NA())</f>
        <v>#N/A</v>
      </c>
      <c r="AT85" s="89" t="e">
        <f ca="true">+IF(AND(ISNUMBER(OFFSET('Sanitation Data'!$H$12,0,10*ROW('Sanitation Data'!H79))),'Data Summary'!DI85="Yes"),OFFSET('Sanitation Data'!$H$12,0,10*ROW('Sanitation Data'!H79)),NA())</f>
        <v>#N/A</v>
      </c>
      <c r="AU85" s="89" t="e">
        <f ca="true">+IF(AND(ISNUMBER(OFFSET('Sanitation Data'!$I$4,0,10*ROW('Sanitation Data'!I79))),'Data Summary'!DJ85="Yes"),100-OFFSET('Sanitation Data'!$I$4,0,10*ROW('Sanitation Data'!I79)),NA())</f>
        <v>#N/A</v>
      </c>
      <c r="AV85" s="89" t="e">
        <f ca="true">+IF(AND(ISNUMBER(OFFSET('Sanitation Data'!$I$6,0,10*ROW('Sanitation Data'!I79))),'Data Summary'!DK85="Yes"),OFFSET('Sanitation Data'!$I$6,0,10*ROW('Sanitation Data'!I79)),NA())</f>
        <v>#N/A</v>
      </c>
      <c r="AW85" s="89" t="e">
        <f ca="true">+IF(AND(ISNUMBER(OFFSET('Sanitation Data'!$I$10,0,10*ROW('Sanitation Data'!I79))),'Data Summary'!DL85="Yes"),OFFSET('Sanitation Data'!$I$10,0,10*ROW('Sanitation Data'!I79)),NA())</f>
        <v>#N/A</v>
      </c>
      <c r="AX85" s="89" t="e">
        <f ca="true">+IF(AND(ISNUMBER(OFFSET('Sanitation Data'!$I$11,0,10*ROW('Sanitation Data'!I79))),'Data Summary'!DM85="Yes"),OFFSET('Sanitation Data'!$I$11,0,10*ROW('Sanitation Data'!I79)),NA())</f>
        <v>#N/A</v>
      </c>
      <c r="AY85" s="89" t="e">
        <f ca="true">+IF(AND(ISNUMBER(OFFSET('Sanitation Data'!$I$12,0,10*ROW('Sanitation Data'!I79))),'Data Summary'!DN85="Yes"),OFFSET('Sanitation Data'!$I$12,0,10*ROW('Sanitation Data'!I79)),NA())</f>
        <v>#N/A</v>
      </c>
      <c r="AZ85" s="90" t="e">
        <f ca="true">+IF(AND(ISNUMBER(OFFSET('Hygiene Data'!$D$5,0,10*ROW('Hygiene Data'!D79))),'Data Summary'!DO85="Yes"),OFFSET('Hygiene Data'!$D$5,0,10*ROW('Hygiene Data'!D79)),NA())</f>
        <v>#N/A</v>
      </c>
      <c r="BA85" s="90" t="e">
        <f ca="true">+IF(AND(ISNUMBER(OFFSET('Hygiene Data'!$D$7,0,10*ROW('Hygiene Data'!D79))),'Data Summary'!DP85="Yes"),OFFSET('Hygiene Data'!$D$7,0,10*ROW('Hygiene Data'!D79)),NA())</f>
        <v>#N/A</v>
      </c>
      <c r="BB85" s="90" t="e">
        <f ca="true">+IF(AND(ISNUMBER(OFFSET('Hygiene Data'!$D$9,0,10*ROW('Hygiene Data'!D79))),'Data Summary'!DQ85="Yes"),OFFSET('Hygiene Data'!$D$9,0,10*ROW('Hygiene Data'!D79)),NA())</f>
        <v>#N/A</v>
      </c>
      <c r="BC85" s="90" t="e">
        <f ca="true">+IF(AND(ISNUMBER(OFFSET('Hygiene Data'!$E$5,0,10*ROW('Hygiene Data'!E79))),'Data Summary'!DR85="Yes"),OFFSET('Hygiene Data'!$E$5,0,10*ROW('Hygiene Data'!E79)),NA())</f>
        <v>#N/A</v>
      </c>
      <c r="BD85" s="90" t="e">
        <f ca="true">+IF(AND(ISNUMBER(OFFSET('Hygiene Data'!$E$7,0,10*ROW('Hygiene Data'!E79))),'Data Summary'!DS85="Yes"),OFFSET('Hygiene Data'!$E$7,0,10*ROW('Hygiene Data'!E79)),NA())</f>
        <v>#N/A</v>
      </c>
      <c r="BE85" s="90" t="e">
        <f ca="true">+IF(AND(ISNUMBER(OFFSET('Hygiene Data'!$E$9,0,10*ROW('Hygiene Data'!E79))),'Data Summary'!DT85="Yes"),OFFSET('Hygiene Data'!$E$9,0,10*ROW('Hygiene Data'!E79)),NA())</f>
        <v>#N/A</v>
      </c>
      <c r="BF85" s="90" t="e">
        <f ca="true">+IF(AND(ISNUMBER(OFFSET('Hygiene Data'!$F$5,0,10*ROW('Hygiene Data'!F79))),'Data Summary'!DU85="Yes"),OFFSET('Hygiene Data'!$F$5,0,10*ROW('Hygiene Data'!F79)),NA())</f>
        <v>#N/A</v>
      </c>
      <c r="BG85" s="90" t="e">
        <f ca="true">+IF(AND(ISNUMBER(OFFSET('Hygiene Data'!$F$7,0,10*ROW('Hygiene Data'!F79))),'Data Summary'!DV85="Yes"),OFFSET('Hygiene Data'!$F$7,0,10*ROW('Hygiene Data'!F79)),NA())</f>
        <v>#N/A</v>
      </c>
      <c r="BH85" s="90" t="e">
        <f ca="true">+IF(AND(ISNUMBER(OFFSET('Hygiene Data'!$F$9,0,10*ROW('Hygiene Data'!F79))),'Data Summary'!DW85="Yes"),OFFSET('Hygiene Data'!$F$9,0,10*ROW('Hygiene Data'!F79)),NA())</f>
        <v>#N/A</v>
      </c>
      <c r="BI85" s="90" t="e">
        <f ca="true">+IF(AND(ISNUMBER(OFFSET('Hygiene Data'!$G$5,0,10*ROW('Hygiene Data'!G79))),'Data Summary'!DX85="Yes"),OFFSET('Hygiene Data'!$G$5,0,10*ROW('Hygiene Data'!G79)),NA())</f>
        <v>#N/A</v>
      </c>
      <c r="BJ85" s="90" t="e">
        <f ca="true">+IF(AND(ISNUMBER(OFFSET('Hygiene Data'!$G$7,0,10*ROW('Hygiene Data'!G79))),'Data Summary'!DY85="Yes"),OFFSET('Hygiene Data'!$G$7,0,10*ROW('Hygiene Data'!G79)),NA())</f>
        <v>#N/A</v>
      </c>
      <c r="BK85" s="90" t="e">
        <f ca="true">+IF(AND(ISNUMBER(OFFSET('Hygiene Data'!$G$9,0,10*ROW('Hygiene Data'!G79))),'Data Summary'!DZ85="Yes"),OFFSET('Hygiene Data'!$G$9,0,10*ROW('Hygiene Data'!G79)),NA())</f>
        <v>#N/A</v>
      </c>
      <c r="BL85" s="90" t="e">
        <f ca="true">+IF(AND(ISNUMBER(OFFSET('Hygiene Data'!$H$5,0,10*ROW('Hygiene Data'!H79))),'Data Summary'!EA85="Yes"),OFFSET('Hygiene Data'!$H$5,0,10*ROW('Hygiene Data'!H79)),NA())</f>
        <v>#N/A</v>
      </c>
      <c r="BM85" s="90" t="e">
        <f ca="true">+IF(AND(ISNUMBER(OFFSET('Hygiene Data'!$H$7,0,10*ROW('Hygiene Data'!H79))),'Data Summary'!EB85="Yes"),OFFSET('Hygiene Data'!$H$7,0,10*ROW('Hygiene Data'!H79)),NA())</f>
        <v>#N/A</v>
      </c>
      <c r="BN85" s="90" t="e">
        <f ca="true">+IF(AND(ISNUMBER(OFFSET('Hygiene Data'!$H$9,0,10*ROW('Hygiene Data'!H79))),'Data Summary'!EC85="Yes"),OFFSET('Hygiene Data'!$H$9,0,10*ROW('Hygiene Data'!H79)),NA())</f>
        <v>#N/A</v>
      </c>
      <c r="BO85" s="90" t="e">
        <f ca="true">+IF(AND(ISNUMBER(OFFSET('Hygiene Data'!$I$5,0,10*ROW('Hygiene Data'!I79))),'Data Summary'!ED85="Yes"),OFFSET('Hygiene Data'!$I$5,0,10*ROW('Hygiene Data'!I79)),NA())</f>
        <v>#N/A</v>
      </c>
      <c r="BP85" s="90" t="e">
        <f ca="true">+IF(AND(ISNUMBER(OFFSET('Hygiene Data'!$I$7,0,10*ROW('Hygiene Data'!I79))),'Data Summary'!EE85="Yes"),OFFSET('Hygiene Data'!$I$7,0,10*ROW('Hygiene Data'!I79)),NA())</f>
        <v>#N/A</v>
      </c>
      <c r="BQ85" s="90" t="e">
        <f ca="true">+IF(AND(ISNUMBER(OFFSET('Hygiene Data'!$I$9,0,10*ROW('Hygiene Data'!I79))),'Data Summary'!EF85="Yes"),OFFSET('Hygiene Data'!$I$9,0,10*ROW('Hygiene Data'!I79)),NA())</f>
        <v>#N/A</v>
      </c>
    </row>
    <row xmlns:x14ac="http://schemas.microsoft.com/office/spreadsheetml/2009/9/ac" r="86" x14ac:dyDescent="0.2">
      <c r="A86" s="324" t="e">
        <f ca="true">+RIGHT('Data Summary'!A86,LEN('Data Summary'!A86)-9)</f>
        <v>#VALUE!</v>
      </c>
      <c r="B86" s="32" t="str">
        <f ca="true">+IF(ISTEXT('Data Summary'!B86),'Data Summary'!B86,"")</f>
        <v/>
      </c>
      <c r="C86" s="323" t="e">
        <f ca="true">+VALUE('Data Summary'!C86)</f>
        <v>#VALUE!</v>
      </c>
      <c r="D86" s="88" t="e">
        <f ca="true">+IF(AND(ISNUMBER(OFFSET('Water Data'!$D$4,0,10*ROW('Water Data'!D80))),'Data Summary'!BS86="Yes"),100-OFFSET('Water Data'!$D$4,0,10*ROW('Water Data'!D80)),NA())</f>
        <v>#N/A</v>
      </c>
      <c r="E86" s="88" t="e">
        <f ca="true">+IF(AND(ISNUMBER(OFFSET('Water Data'!$D$6,0,10*ROW('Water Data'!D80))),'Data Summary'!BT86="Yes"),OFFSET('Water Data'!$D$6,0,10*ROW('Water Data'!D80)),NA())</f>
        <v>#N/A</v>
      </c>
      <c r="F86" s="88" t="e">
        <f ca="true">+IF(AND(ISNUMBER(OFFSET('Water Data'!$D$9,0,10*ROW('Water Data'!D80))),'Data Summary'!BU86="Yes"),OFFSET('Water Data'!$D$9,0,10*ROW('Water Data'!D80)),NA())</f>
        <v>#N/A</v>
      </c>
      <c r="G86" s="88" t="e">
        <f ca="true">+IF(AND(ISNUMBER(OFFSET('Water Data'!$E$4,0,10*ROW('Water Data'!E80))),'Data Summary'!BV86="Yes"),100-OFFSET('Water Data'!$E$4,0,10*ROW('Water Data'!E80)),NA())</f>
        <v>#N/A</v>
      </c>
      <c r="H86" s="88" t="e">
        <f ca="true">+IF(AND(ISNUMBER(OFFSET('Water Data'!$E$6,0,10*ROW('Water Data'!E80))),'Data Summary'!BW86="Yes"),OFFSET('Water Data'!$E$6,0,10*ROW('Water Data'!E80)),NA())</f>
        <v>#N/A</v>
      </c>
      <c r="I86" s="88" t="e">
        <f ca="true">+IF(AND(ISNUMBER(OFFSET('Water Data'!$E$9,0,10*ROW('Water Data'!E80))),'Data Summary'!BX86="Yes"),OFFSET('Water Data'!$E$9,0,10*ROW('Water Data'!E80)),NA())</f>
        <v>#N/A</v>
      </c>
      <c r="J86" s="88" t="e">
        <f ca="true">+IF(AND(ISNUMBER(OFFSET('Water Data'!$F$4,0,10*ROW('Water Data'!F80))),'Data Summary'!BY86="Yes"),100-OFFSET('Water Data'!$F$4,0,10*ROW('Water Data'!F80)),NA())</f>
        <v>#N/A</v>
      </c>
      <c r="K86" s="88" t="e">
        <f ca="true">+IF(AND(ISNUMBER(OFFSET('Water Data'!$F$6,0,10*ROW('Water Data'!F80))),'Data Summary'!BZ86="Yes"),OFFSET('Water Data'!$F$6,0,10*ROW('Water Data'!F80)),NA())</f>
        <v>#N/A</v>
      </c>
      <c r="L86" s="88" t="e">
        <f ca="true">+IF(AND(ISNUMBER(OFFSET('Water Data'!$F$9,0,10*ROW('Water Data'!F80))),'Data Summary'!CA86="Yes"),OFFSET('Water Data'!$F$9,0,10*ROW('Water Data'!F80)),NA())</f>
        <v>#N/A</v>
      </c>
      <c r="M86" s="88" t="e">
        <f ca="true">+IF(AND(ISNUMBER(OFFSET('Water Data'!$G$4,0,10*ROW('Water Data'!G80))),'Data Summary'!CB86="Yes"),100-OFFSET('Water Data'!$G$4,0,10*ROW('Water Data'!G80)),NA())</f>
        <v>#N/A</v>
      </c>
      <c r="N86" s="88" t="e">
        <f ca="true">+IF(AND(ISNUMBER(OFFSET('Water Data'!$G$6,0,10*ROW('Water Data'!G80))),'Data Summary'!CC86="Yes"),OFFSET('Water Data'!$G$6,0,10*ROW('Water Data'!G80)),NA())</f>
        <v>#N/A</v>
      </c>
      <c r="O86" s="88" t="e">
        <f ca="true">+IF(AND(ISNUMBER(OFFSET('Water Data'!$G$9,0,10*ROW('Water Data'!G80))),'Data Summary'!CD86="Yes"),OFFSET('Water Data'!$G$9,0,10*ROW('Water Data'!G80)),NA())</f>
        <v>#N/A</v>
      </c>
      <c r="P86" s="88" t="e">
        <f ca="true">+IF(AND(ISNUMBER(OFFSET('Water Data'!$H$4,0,10*ROW('Water Data'!H80))),'Data Summary'!CE86="Yes"),100-OFFSET('Water Data'!$H$4,0,10*ROW('Water Data'!H80)),NA())</f>
        <v>#N/A</v>
      </c>
      <c r="Q86" s="88" t="e">
        <f ca="true">+IF(AND(ISNUMBER(OFFSET('Water Data'!$H$6,0,10*ROW('Water Data'!H80))),'Data Summary'!CF86="Yes"),OFFSET('Water Data'!$H$6,0,10*ROW('Water Data'!H80)),NA())</f>
        <v>#N/A</v>
      </c>
      <c r="R86" s="88" t="e">
        <f ca="true">+IF(AND(ISNUMBER(OFFSET('Water Data'!$H$9,0,10*ROW('Water Data'!H80))),'Data Summary'!CG86="Yes"),OFFSET('Water Data'!$H$9,0,10*ROW('Water Data'!H80)),NA())</f>
        <v>#N/A</v>
      </c>
      <c r="S86" s="88" t="e">
        <f ca="true">+IF(AND(ISNUMBER(OFFSET('Water Data'!$I$4,0,10*ROW('Water Data'!I80))),'Data Summary'!CH86="Yes"),100-OFFSET('Water Data'!$I$4,0,10*ROW('Water Data'!I80)),NA())</f>
        <v>#N/A</v>
      </c>
      <c r="T86" s="88" t="e">
        <f ca="true">+IF(AND(ISNUMBER(OFFSET('Water Data'!$I$6,0,10*ROW('Water Data'!I80))),'Data Summary'!CI86="Yes"),OFFSET('Water Data'!$I$6,0,10*ROW('Water Data'!I80)),NA())</f>
        <v>#N/A</v>
      </c>
      <c r="U86" s="88" t="e">
        <f ca="true">+IF(AND(ISNUMBER(OFFSET('Water Data'!$I$9,0,10*ROW('Water Data'!I80))),'Data Summary'!CJ86="Yes"),OFFSET('Water Data'!$I$9,0,10*ROW('Water Data'!I80)),NA())</f>
        <v>#N/A</v>
      </c>
      <c r="V86" s="89" t="e">
        <f ca="true">+IF(AND(ISNUMBER(OFFSET('Sanitation Data'!$D$4,0,10*ROW('Sanitation Data'!D80))),'Data Summary'!CK86="Yes"),100-OFFSET('Sanitation Data'!$D$4,0,10*ROW('Sanitation Data'!D80)),NA())</f>
        <v>#N/A</v>
      </c>
      <c r="W86" s="89" t="e">
        <f ca="true">+IF(AND(ISNUMBER(OFFSET('Sanitation Data'!$D$6,0,10*ROW('Sanitation Data'!D80))),'Data Summary'!CL86="Yes"),OFFSET('Sanitation Data'!$D$6,0,10*ROW('Sanitation Data'!D80)),NA())</f>
        <v>#N/A</v>
      </c>
      <c r="X86" s="89" t="e">
        <f ca="true">+IF(AND(ISNUMBER(OFFSET('Sanitation Data'!$D$10,0,10*ROW('Sanitation Data'!D80))),'Data Summary'!CM86="Yes"),OFFSET('Sanitation Data'!$D$10,0,10*ROW('Sanitation Data'!D80)),NA())</f>
        <v>#N/A</v>
      </c>
      <c r="Y86" s="89" t="e">
        <f ca="true">+IF(AND(ISNUMBER(OFFSET('Sanitation Data'!$D$11,0,10*ROW('Sanitation Data'!D80))),'Data Summary'!CN86="Yes"),OFFSET('Sanitation Data'!$D$11,0,10*ROW('Sanitation Data'!D80)),NA())</f>
        <v>#N/A</v>
      </c>
      <c r="Z86" s="89" t="e">
        <f ca="true">+IF(AND(ISNUMBER(OFFSET('Sanitation Data'!$D$12,0,10*ROW('Sanitation Data'!D80))),'Data Summary'!CO86="Yes"),OFFSET('Sanitation Data'!$D$12,0,10*ROW('Sanitation Data'!D80)),NA())</f>
        <v>#N/A</v>
      </c>
      <c r="AA86" s="89" t="e">
        <f ca="true">+IF(AND(ISNUMBER(OFFSET('Sanitation Data'!$E$4,0,10*ROW('Sanitation Data'!E80))),'Data Summary'!CP86="Yes"),100-OFFSET('Sanitation Data'!$E$4,0,10*ROW('Sanitation Data'!E80)),NA())</f>
        <v>#N/A</v>
      </c>
      <c r="AB86" s="89" t="e">
        <f ca="true">+IF(AND(ISNUMBER(OFFSET('Sanitation Data'!$E$6,0,10*ROW('Sanitation Data'!E80))),'Data Summary'!CQ86="Yes"),OFFSET('Sanitation Data'!$E$6,0,10*ROW('Sanitation Data'!E80)),NA())</f>
        <v>#N/A</v>
      </c>
      <c r="AC86" s="89" t="e">
        <f ca="true">+IF(AND(ISNUMBER(OFFSET('Sanitation Data'!$E$10,0,10*ROW('Sanitation Data'!E80))),'Data Summary'!CR86="Yes"),OFFSET('Sanitation Data'!$E$10,0,10*ROW('Sanitation Data'!E80)),NA())</f>
        <v>#N/A</v>
      </c>
      <c r="AD86" s="89" t="e">
        <f ca="true">+IF(AND(ISNUMBER(OFFSET('Sanitation Data'!$E$11,0,10*ROW('Sanitation Data'!E80))),'Data Summary'!CS86="Yes"),OFFSET('Sanitation Data'!$E$11,0,10*ROW('Sanitation Data'!E80)),NA())</f>
        <v>#N/A</v>
      </c>
      <c r="AE86" s="89" t="e">
        <f ca="true">+IF(AND(ISNUMBER(OFFSET('Sanitation Data'!$E$12,0,10*ROW('Sanitation Data'!E80))),'Data Summary'!CT86="Yes"),OFFSET('Sanitation Data'!$E$12,0,10*ROW('Sanitation Data'!E80)),NA())</f>
        <v>#N/A</v>
      </c>
      <c r="AF86" s="89" t="e">
        <f ca="true">+IF(AND(ISNUMBER(OFFSET('Sanitation Data'!$F$4,0,10*ROW('Sanitation Data'!F80))),'Data Summary'!CU86="Yes"),100-OFFSET('Sanitation Data'!$F$4,0,10*ROW('Sanitation Data'!F80)),NA())</f>
        <v>#N/A</v>
      </c>
      <c r="AG86" s="89" t="e">
        <f ca="true">+IF(AND(ISNUMBER(OFFSET('Sanitation Data'!$F$6,0,10*ROW('Sanitation Data'!F80))),'Data Summary'!CV86="Yes"),OFFSET('Sanitation Data'!$F$6,0,10*ROW('Sanitation Data'!F80)),NA())</f>
        <v>#N/A</v>
      </c>
      <c r="AH86" s="89" t="e">
        <f ca="true">+IF(AND(ISNUMBER(OFFSET('Sanitation Data'!$F$10,0,10*ROW('Sanitation Data'!F80))),'Data Summary'!CW86="Yes"),OFFSET('Sanitation Data'!$F$10,0,10*ROW('Sanitation Data'!F80)),NA())</f>
        <v>#N/A</v>
      </c>
      <c r="AI86" s="89" t="e">
        <f ca="true">+IF(AND(ISNUMBER(OFFSET('Sanitation Data'!$F$11,0,10*ROW('Sanitation Data'!F80))),'Data Summary'!CX86="Yes"),OFFSET('Sanitation Data'!$F$11,0,10*ROW('Sanitation Data'!F80)),NA())</f>
        <v>#N/A</v>
      </c>
      <c r="AJ86" s="89" t="e">
        <f ca="true">+IF(AND(ISNUMBER(OFFSET('Sanitation Data'!$F$12,0,10*ROW('Sanitation Data'!F80))),'Data Summary'!CY86="Yes"),OFFSET('Sanitation Data'!$F$12,0,10*ROW('Sanitation Data'!F80)),NA())</f>
        <v>#N/A</v>
      </c>
      <c r="AK86" s="89" t="e">
        <f ca="true">+IF(AND(ISNUMBER(OFFSET('Sanitation Data'!$G$4,0,10*ROW('Sanitation Data'!G80))),'Data Summary'!CZ86="Yes"),100-OFFSET('Sanitation Data'!$G$4,0,10*ROW('Sanitation Data'!G80)),NA())</f>
        <v>#N/A</v>
      </c>
      <c r="AL86" s="89" t="e">
        <f ca="true">+IF(AND(ISNUMBER(OFFSET('Sanitation Data'!$G$6,0,10*ROW('Sanitation Data'!G80))),'Data Summary'!DA86="Yes"),OFFSET('Sanitation Data'!$G$6,0,10*ROW('Sanitation Data'!G80)),NA())</f>
        <v>#N/A</v>
      </c>
      <c r="AM86" s="89" t="e">
        <f ca="true">+IF(AND(ISNUMBER(OFFSET('Sanitation Data'!$G$10,0,10*ROW('Sanitation Data'!G80))),'Data Summary'!DB86="Yes"),OFFSET('Sanitation Data'!$G$10,0,10*ROW('Sanitation Data'!G80)),NA())</f>
        <v>#N/A</v>
      </c>
      <c r="AN86" s="89" t="e">
        <f ca="true">+IF(AND(ISNUMBER(OFFSET('Sanitation Data'!$G$11,0,10*ROW('Sanitation Data'!G80))),'Data Summary'!DC86="Yes"),OFFSET('Sanitation Data'!$G$11,0,10*ROW('Sanitation Data'!G80)),NA())</f>
        <v>#N/A</v>
      </c>
      <c r="AO86" s="89" t="e">
        <f ca="true">+IF(AND(ISNUMBER(OFFSET('Sanitation Data'!$G$12,0,10*ROW('Sanitation Data'!G80))),'Data Summary'!DD86="Yes"),OFFSET('Sanitation Data'!$G$12,0,10*ROW('Sanitation Data'!G80)),NA())</f>
        <v>#N/A</v>
      </c>
      <c r="AP86" s="89" t="e">
        <f ca="true">+IF(AND(ISNUMBER(OFFSET('Sanitation Data'!$H$4,0,10*ROW('Sanitation Data'!H80))),'Data Summary'!DE86="Yes"),100-OFFSET('Sanitation Data'!$H$4,0,10*ROW('Sanitation Data'!H80)),NA())</f>
        <v>#N/A</v>
      </c>
      <c r="AQ86" s="89" t="e">
        <f ca="true">+IF(AND(ISNUMBER(OFFSET('Sanitation Data'!$H$6,0,10*ROW('Sanitation Data'!H80))),'Data Summary'!DF86="Yes"),OFFSET('Sanitation Data'!$H$6,0,10*ROW('Sanitation Data'!H80)),NA())</f>
        <v>#N/A</v>
      </c>
      <c r="AR86" s="89" t="e">
        <f ca="true">+IF(AND(ISNUMBER(OFFSET('Sanitation Data'!$H$10,0,10*ROW('Sanitation Data'!H80))),'Data Summary'!DG86="Yes"),OFFSET('Sanitation Data'!$H$10,0,10*ROW('Sanitation Data'!H80)),NA())</f>
        <v>#N/A</v>
      </c>
      <c r="AS86" s="89" t="e">
        <f ca="true">+IF(AND(ISNUMBER(OFFSET('Sanitation Data'!$H$11,0,10*ROW('Sanitation Data'!H80))),'Data Summary'!DH86="Yes"),OFFSET('Sanitation Data'!$H$11,0,10*ROW('Sanitation Data'!H80)),NA())</f>
        <v>#N/A</v>
      </c>
      <c r="AT86" s="89" t="e">
        <f ca="true">+IF(AND(ISNUMBER(OFFSET('Sanitation Data'!$H$12,0,10*ROW('Sanitation Data'!H80))),'Data Summary'!DI86="Yes"),OFFSET('Sanitation Data'!$H$12,0,10*ROW('Sanitation Data'!H80)),NA())</f>
        <v>#N/A</v>
      </c>
      <c r="AU86" s="89" t="e">
        <f ca="true">+IF(AND(ISNUMBER(OFFSET('Sanitation Data'!$I$4,0,10*ROW('Sanitation Data'!I80))),'Data Summary'!DJ86="Yes"),100-OFFSET('Sanitation Data'!$I$4,0,10*ROW('Sanitation Data'!I80)),NA())</f>
        <v>#N/A</v>
      </c>
      <c r="AV86" s="89" t="e">
        <f ca="true">+IF(AND(ISNUMBER(OFFSET('Sanitation Data'!$I$6,0,10*ROW('Sanitation Data'!I80))),'Data Summary'!DK86="Yes"),OFFSET('Sanitation Data'!$I$6,0,10*ROW('Sanitation Data'!I80)),NA())</f>
        <v>#N/A</v>
      </c>
      <c r="AW86" s="89" t="e">
        <f ca="true">+IF(AND(ISNUMBER(OFFSET('Sanitation Data'!$I$10,0,10*ROW('Sanitation Data'!I80))),'Data Summary'!DL86="Yes"),OFFSET('Sanitation Data'!$I$10,0,10*ROW('Sanitation Data'!I80)),NA())</f>
        <v>#N/A</v>
      </c>
      <c r="AX86" s="89" t="e">
        <f ca="true">+IF(AND(ISNUMBER(OFFSET('Sanitation Data'!$I$11,0,10*ROW('Sanitation Data'!I80))),'Data Summary'!DM86="Yes"),OFFSET('Sanitation Data'!$I$11,0,10*ROW('Sanitation Data'!I80)),NA())</f>
        <v>#N/A</v>
      </c>
      <c r="AY86" s="89" t="e">
        <f ca="true">+IF(AND(ISNUMBER(OFFSET('Sanitation Data'!$I$12,0,10*ROW('Sanitation Data'!I80))),'Data Summary'!DN86="Yes"),OFFSET('Sanitation Data'!$I$12,0,10*ROW('Sanitation Data'!I80)),NA())</f>
        <v>#N/A</v>
      </c>
      <c r="AZ86" s="90" t="e">
        <f ca="true">+IF(AND(ISNUMBER(OFFSET('Hygiene Data'!$D$5,0,10*ROW('Hygiene Data'!D80))),'Data Summary'!DO86="Yes"),OFFSET('Hygiene Data'!$D$5,0,10*ROW('Hygiene Data'!D80)),NA())</f>
        <v>#N/A</v>
      </c>
      <c r="BA86" s="90" t="e">
        <f ca="true">+IF(AND(ISNUMBER(OFFSET('Hygiene Data'!$D$7,0,10*ROW('Hygiene Data'!D80))),'Data Summary'!DP86="Yes"),OFFSET('Hygiene Data'!$D$7,0,10*ROW('Hygiene Data'!D80)),NA())</f>
        <v>#N/A</v>
      </c>
      <c r="BB86" s="90" t="e">
        <f ca="true">+IF(AND(ISNUMBER(OFFSET('Hygiene Data'!$D$9,0,10*ROW('Hygiene Data'!D80))),'Data Summary'!DQ86="Yes"),OFFSET('Hygiene Data'!$D$9,0,10*ROW('Hygiene Data'!D80)),NA())</f>
        <v>#N/A</v>
      </c>
      <c r="BC86" s="90" t="e">
        <f ca="true">+IF(AND(ISNUMBER(OFFSET('Hygiene Data'!$E$5,0,10*ROW('Hygiene Data'!E80))),'Data Summary'!DR86="Yes"),OFFSET('Hygiene Data'!$E$5,0,10*ROW('Hygiene Data'!E80)),NA())</f>
        <v>#N/A</v>
      </c>
      <c r="BD86" s="90" t="e">
        <f ca="true">+IF(AND(ISNUMBER(OFFSET('Hygiene Data'!$E$7,0,10*ROW('Hygiene Data'!E80))),'Data Summary'!DS86="Yes"),OFFSET('Hygiene Data'!$E$7,0,10*ROW('Hygiene Data'!E80)),NA())</f>
        <v>#N/A</v>
      </c>
      <c r="BE86" s="90" t="e">
        <f ca="true">+IF(AND(ISNUMBER(OFFSET('Hygiene Data'!$E$9,0,10*ROW('Hygiene Data'!E80))),'Data Summary'!DT86="Yes"),OFFSET('Hygiene Data'!$E$9,0,10*ROW('Hygiene Data'!E80)),NA())</f>
        <v>#N/A</v>
      </c>
      <c r="BF86" s="90" t="e">
        <f ca="true">+IF(AND(ISNUMBER(OFFSET('Hygiene Data'!$F$5,0,10*ROW('Hygiene Data'!F80))),'Data Summary'!DU86="Yes"),OFFSET('Hygiene Data'!$F$5,0,10*ROW('Hygiene Data'!F80)),NA())</f>
        <v>#N/A</v>
      </c>
      <c r="BG86" s="90" t="e">
        <f ca="true">+IF(AND(ISNUMBER(OFFSET('Hygiene Data'!$F$7,0,10*ROW('Hygiene Data'!F80))),'Data Summary'!DV86="Yes"),OFFSET('Hygiene Data'!$F$7,0,10*ROW('Hygiene Data'!F80)),NA())</f>
        <v>#N/A</v>
      </c>
      <c r="BH86" s="90" t="e">
        <f ca="true">+IF(AND(ISNUMBER(OFFSET('Hygiene Data'!$F$9,0,10*ROW('Hygiene Data'!F80))),'Data Summary'!DW86="Yes"),OFFSET('Hygiene Data'!$F$9,0,10*ROW('Hygiene Data'!F80)),NA())</f>
        <v>#N/A</v>
      </c>
      <c r="BI86" s="90" t="e">
        <f ca="true">+IF(AND(ISNUMBER(OFFSET('Hygiene Data'!$G$5,0,10*ROW('Hygiene Data'!G80))),'Data Summary'!DX86="Yes"),OFFSET('Hygiene Data'!$G$5,0,10*ROW('Hygiene Data'!G80)),NA())</f>
        <v>#N/A</v>
      </c>
      <c r="BJ86" s="90" t="e">
        <f ca="true">+IF(AND(ISNUMBER(OFFSET('Hygiene Data'!$G$7,0,10*ROW('Hygiene Data'!G80))),'Data Summary'!DY86="Yes"),OFFSET('Hygiene Data'!$G$7,0,10*ROW('Hygiene Data'!G80)),NA())</f>
        <v>#N/A</v>
      </c>
      <c r="BK86" s="90" t="e">
        <f ca="true">+IF(AND(ISNUMBER(OFFSET('Hygiene Data'!$G$9,0,10*ROW('Hygiene Data'!G80))),'Data Summary'!DZ86="Yes"),OFFSET('Hygiene Data'!$G$9,0,10*ROW('Hygiene Data'!G80)),NA())</f>
        <v>#N/A</v>
      </c>
      <c r="BL86" s="90" t="e">
        <f ca="true">+IF(AND(ISNUMBER(OFFSET('Hygiene Data'!$H$5,0,10*ROW('Hygiene Data'!H80))),'Data Summary'!EA86="Yes"),OFFSET('Hygiene Data'!$H$5,0,10*ROW('Hygiene Data'!H80)),NA())</f>
        <v>#N/A</v>
      </c>
      <c r="BM86" s="90" t="e">
        <f ca="true">+IF(AND(ISNUMBER(OFFSET('Hygiene Data'!$H$7,0,10*ROW('Hygiene Data'!H80))),'Data Summary'!EB86="Yes"),OFFSET('Hygiene Data'!$H$7,0,10*ROW('Hygiene Data'!H80)),NA())</f>
        <v>#N/A</v>
      </c>
      <c r="BN86" s="90" t="e">
        <f ca="true">+IF(AND(ISNUMBER(OFFSET('Hygiene Data'!$H$9,0,10*ROW('Hygiene Data'!H80))),'Data Summary'!EC86="Yes"),OFFSET('Hygiene Data'!$H$9,0,10*ROW('Hygiene Data'!H80)),NA())</f>
        <v>#N/A</v>
      </c>
      <c r="BO86" s="90" t="e">
        <f ca="true">+IF(AND(ISNUMBER(OFFSET('Hygiene Data'!$I$5,0,10*ROW('Hygiene Data'!I80))),'Data Summary'!ED86="Yes"),OFFSET('Hygiene Data'!$I$5,0,10*ROW('Hygiene Data'!I80)),NA())</f>
        <v>#N/A</v>
      </c>
      <c r="BP86" s="90" t="e">
        <f ca="true">+IF(AND(ISNUMBER(OFFSET('Hygiene Data'!$I$7,0,10*ROW('Hygiene Data'!I80))),'Data Summary'!EE86="Yes"),OFFSET('Hygiene Data'!$I$7,0,10*ROW('Hygiene Data'!I80)),NA())</f>
        <v>#N/A</v>
      </c>
      <c r="BQ86" s="90" t="e">
        <f ca="true">+IF(AND(ISNUMBER(OFFSET('Hygiene Data'!$I$9,0,10*ROW('Hygiene Data'!I80))),'Data Summary'!EF86="Yes"),OFFSET('Hygiene Data'!$I$9,0,10*ROW('Hygiene Data'!I80)),NA())</f>
        <v>#N/A</v>
      </c>
    </row>
    <row xmlns:x14ac="http://schemas.microsoft.com/office/spreadsheetml/2009/9/ac" r="87" x14ac:dyDescent="0.2">
      <c r="A87" s="324" t="e">
        <f ca="true">+RIGHT('Data Summary'!A87,LEN('Data Summary'!A87)-9)</f>
        <v>#VALUE!</v>
      </c>
      <c r="B87" s="32" t="str">
        <f ca="true">+IF(ISTEXT('Data Summary'!B87),'Data Summary'!B87,"")</f>
        <v/>
      </c>
      <c r="C87" s="323" t="e">
        <f ca="true">+VALUE('Data Summary'!C87)</f>
        <v>#VALUE!</v>
      </c>
      <c r="D87" s="88" t="e">
        <f ca="true">+IF(AND(ISNUMBER(OFFSET('Water Data'!$D$4,0,10*ROW('Water Data'!D81))),'Data Summary'!BS87="Yes"),100-OFFSET('Water Data'!$D$4,0,10*ROW('Water Data'!D81)),NA())</f>
        <v>#N/A</v>
      </c>
      <c r="E87" s="88" t="e">
        <f ca="true">+IF(AND(ISNUMBER(OFFSET('Water Data'!$D$6,0,10*ROW('Water Data'!D81))),'Data Summary'!BT87="Yes"),OFFSET('Water Data'!$D$6,0,10*ROW('Water Data'!D81)),NA())</f>
        <v>#N/A</v>
      </c>
      <c r="F87" s="88" t="e">
        <f ca="true">+IF(AND(ISNUMBER(OFFSET('Water Data'!$D$9,0,10*ROW('Water Data'!D81))),'Data Summary'!BU87="Yes"),OFFSET('Water Data'!$D$9,0,10*ROW('Water Data'!D81)),NA())</f>
        <v>#N/A</v>
      </c>
      <c r="G87" s="88" t="e">
        <f ca="true">+IF(AND(ISNUMBER(OFFSET('Water Data'!$E$4,0,10*ROW('Water Data'!E81))),'Data Summary'!BV87="Yes"),100-OFFSET('Water Data'!$E$4,0,10*ROW('Water Data'!E81)),NA())</f>
        <v>#N/A</v>
      </c>
      <c r="H87" s="88" t="e">
        <f ca="true">+IF(AND(ISNUMBER(OFFSET('Water Data'!$E$6,0,10*ROW('Water Data'!E81))),'Data Summary'!BW87="Yes"),OFFSET('Water Data'!$E$6,0,10*ROW('Water Data'!E81)),NA())</f>
        <v>#N/A</v>
      </c>
      <c r="I87" s="88" t="e">
        <f ca="true">+IF(AND(ISNUMBER(OFFSET('Water Data'!$E$9,0,10*ROW('Water Data'!E81))),'Data Summary'!BX87="Yes"),OFFSET('Water Data'!$E$9,0,10*ROW('Water Data'!E81)),NA())</f>
        <v>#N/A</v>
      </c>
      <c r="J87" s="88" t="e">
        <f ca="true">+IF(AND(ISNUMBER(OFFSET('Water Data'!$F$4,0,10*ROW('Water Data'!F81))),'Data Summary'!BY87="Yes"),100-OFFSET('Water Data'!$F$4,0,10*ROW('Water Data'!F81)),NA())</f>
        <v>#N/A</v>
      </c>
      <c r="K87" s="88" t="e">
        <f ca="true">+IF(AND(ISNUMBER(OFFSET('Water Data'!$F$6,0,10*ROW('Water Data'!F81))),'Data Summary'!BZ87="Yes"),OFFSET('Water Data'!$F$6,0,10*ROW('Water Data'!F81)),NA())</f>
        <v>#N/A</v>
      </c>
      <c r="L87" s="88" t="e">
        <f ca="true">+IF(AND(ISNUMBER(OFFSET('Water Data'!$F$9,0,10*ROW('Water Data'!F81))),'Data Summary'!CA87="Yes"),OFFSET('Water Data'!$F$9,0,10*ROW('Water Data'!F81)),NA())</f>
        <v>#N/A</v>
      </c>
      <c r="M87" s="88" t="e">
        <f ca="true">+IF(AND(ISNUMBER(OFFSET('Water Data'!$G$4,0,10*ROW('Water Data'!G81))),'Data Summary'!CB87="Yes"),100-OFFSET('Water Data'!$G$4,0,10*ROW('Water Data'!G81)),NA())</f>
        <v>#N/A</v>
      </c>
      <c r="N87" s="88" t="e">
        <f ca="true">+IF(AND(ISNUMBER(OFFSET('Water Data'!$G$6,0,10*ROW('Water Data'!G81))),'Data Summary'!CC87="Yes"),OFFSET('Water Data'!$G$6,0,10*ROW('Water Data'!G81)),NA())</f>
        <v>#N/A</v>
      </c>
      <c r="O87" s="88" t="e">
        <f ca="true">+IF(AND(ISNUMBER(OFFSET('Water Data'!$G$9,0,10*ROW('Water Data'!G81))),'Data Summary'!CD87="Yes"),OFFSET('Water Data'!$G$9,0,10*ROW('Water Data'!G81)),NA())</f>
        <v>#N/A</v>
      </c>
      <c r="P87" s="88" t="e">
        <f ca="true">+IF(AND(ISNUMBER(OFFSET('Water Data'!$H$4,0,10*ROW('Water Data'!H81))),'Data Summary'!CE87="Yes"),100-OFFSET('Water Data'!$H$4,0,10*ROW('Water Data'!H81)),NA())</f>
        <v>#N/A</v>
      </c>
      <c r="Q87" s="88" t="e">
        <f ca="true">+IF(AND(ISNUMBER(OFFSET('Water Data'!$H$6,0,10*ROW('Water Data'!H81))),'Data Summary'!CF87="Yes"),OFFSET('Water Data'!$H$6,0,10*ROW('Water Data'!H81)),NA())</f>
        <v>#N/A</v>
      </c>
      <c r="R87" s="88" t="e">
        <f ca="true">+IF(AND(ISNUMBER(OFFSET('Water Data'!$H$9,0,10*ROW('Water Data'!H81))),'Data Summary'!CG87="Yes"),OFFSET('Water Data'!$H$9,0,10*ROW('Water Data'!H81)),NA())</f>
        <v>#N/A</v>
      </c>
      <c r="S87" s="88" t="e">
        <f ca="true">+IF(AND(ISNUMBER(OFFSET('Water Data'!$I$4,0,10*ROW('Water Data'!I81))),'Data Summary'!CH87="Yes"),100-OFFSET('Water Data'!$I$4,0,10*ROW('Water Data'!I81)),NA())</f>
        <v>#N/A</v>
      </c>
      <c r="T87" s="88" t="e">
        <f ca="true">+IF(AND(ISNUMBER(OFFSET('Water Data'!$I$6,0,10*ROW('Water Data'!I81))),'Data Summary'!CI87="Yes"),OFFSET('Water Data'!$I$6,0,10*ROW('Water Data'!I81)),NA())</f>
        <v>#N/A</v>
      </c>
      <c r="U87" s="88" t="e">
        <f ca="true">+IF(AND(ISNUMBER(OFFSET('Water Data'!$I$9,0,10*ROW('Water Data'!I81))),'Data Summary'!CJ87="Yes"),OFFSET('Water Data'!$I$9,0,10*ROW('Water Data'!I81)),NA())</f>
        <v>#N/A</v>
      </c>
      <c r="V87" s="89" t="e">
        <f ca="true">+IF(AND(ISNUMBER(OFFSET('Sanitation Data'!$D$4,0,10*ROW('Sanitation Data'!D81))),'Data Summary'!CK87="Yes"),100-OFFSET('Sanitation Data'!$D$4,0,10*ROW('Sanitation Data'!D81)),NA())</f>
        <v>#N/A</v>
      </c>
      <c r="W87" s="89" t="e">
        <f ca="true">+IF(AND(ISNUMBER(OFFSET('Sanitation Data'!$D$6,0,10*ROW('Sanitation Data'!D81))),'Data Summary'!CL87="Yes"),OFFSET('Sanitation Data'!$D$6,0,10*ROW('Sanitation Data'!D81)),NA())</f>
        <v>#N/A</v>
      </c>
      <c r="X87" s="89" t="e">
        <f ca="true">+IF(AND(ISNUMBER(OFFSET('Sanitation Data'!$D$10,0,10*ROW('Sanitation Data'!D81))),'Data Summary'!CM87="Yes"),OFFSET('Sanitation Data'!$D$10,0,10*ROW('Sanitation Data'!D81)),NA())</f>
        <v>#N/A</v>
      </c>
      <c r="Y87" s="89" t="e">
        <f ca="true">+IF(AND(ISNUMBER(OFFSET('Sanitation Data'!$D$11,0,10*ROW('Sanitation Data'!D81))),'Data Summary'!CN87="Yes"),OFFSET('Sanitation Data'!$D$11,0,10*ROW('Sanitation Data'!D81)),NA())</f>
        <v>#N/A</v>
      </c>
      <c r="Z87" s="89" t="e">
        <f ca="true">+IF(AND(ISNUMBER(OFFSET('Sanitation Data'!$D$12,0,10*ROW('Sanitation Data'!D81))),'Data Summary'!CO87="Yes"),OFFSET('Sanitation Data'!$D$12,0,10*ROW('Sanitation Data'!D81)),NA())</f>
        <v>#N/A</v>
      </c>
      <c r="AA87" s="89" t="e">
        <f ca="true">+IF(AND(ISNUMBER(OFFSET('Sanitation Data'!$E$4,0,10*ROW('Sanitation Data'!E81))),'Data Summary'!CP87="Yes"),100-OFFSET('Sanitation Data'!$E$4,0,10*ROW('Sanitation Data'!E81)),NA())</f>
        <v>#N/A</v>
      </c>
      <c r="AB87" s="89" t="e">
        <f ca="true">+IF(AND(ISNUMBER(OFFSET('Sanitation Data'!$E$6,0,10*ROW('Sanitation Data'!E81))),'Data Summary'!CQ87="Yes"),OFFSET('Sanitation Data'!$E$6,0,10*ROW('Sanitation Data'!E81)),NA())</f>
        <v>#N/A</v>
      </c>
      <c r="AC87" s="89" t="e">
        <f ca="true">+IF(AND(ISNUMBER(OFFSET('Sanitation Data'!$E$10,0,10*ROW('Sanitation Data'!E81))),'Data Summary'!CR87="Yes"),OFFSET('Sanitation Data'!$E$10,0,10*ROW('Sanitation Data'!E81)),NA())</f>
        <v>#N/A</v>
      </c>
      <c r="AD87" s="89" t="e">
        <f ca="true">+IF(AND(ISNUMBER(OFFSET('Sanitation Data'!$E$11,0,10*ROW('Sanitation Data'!E81))),'Data Summary'!CS87="Yes"),OFFSET('Sanitation Data'!$E$11,0,10*ROW('Sanitation Data'!E81)),NA())</f>
        <v>#N/A</v>
      </c>
      <c r="AE87" s="89" t="e">
        <f ca="true">+IF(AND(ISNUMBER(OFFSET('Sanitation Data'!$E$12,0,10*ROW('Sanitation Data'!E81))),'Data Summary'!CT87="Yes"),OFFSET('Sanitation Data'!$E$12,0,10*ROW('Sanitation Data'!E81)),NA())</f>
        <v>#N/A</v>
      </c>
      <c r="AF87" s="89" t="e">
        <f ca="true">+IF(AND(ISNUMBER(OFFSET('Sanitation Data'!$F$4,0,10*ROW('Sanitation Data'!F81))),'Data Summary'!CU87="Yes"),100-OFFSET('Sanitation Data'!$F$4,0,10*ROW('Sanitation Data'!F81)),NA())</f>
        <v>#N/A</v>
      </c>
      <c r="AG87" s="89" t="e">
        <f ca="true">+IF(AND(ISNUMBER(OFFSET('Sanitation Data'!$F$6,0,10*ROW('Sanitation Data'!F81))),'Data Summary'!CV87="Yes"),OFFSET('Sanitation Data'!$F$6,0,10*ROW('Sanitation Data'!F81)),NA())</f>
        <v>#N/A</v>
      </c>
      <c r="AH87" s="89" t="e">
        <f ca="true">+IF(AND(ISNUMBER(OFFSET('Sanitation Data'!$F$10,0,10*ROW('Sanitation Data'!F81))),'Data Summary'!CW87="Yes"),OFFSET('Sanitation Data'!$F$10,0,10*ROW('Sanitation Data'!F81)),NA())</f>
        <v>#N/A</v>
      </c>
      <c r="AI87" s="89" t="e">
        <f ca="true">+IF(AND(ISNUMBER(OFFSET('Sanitation Data'!$F$11,0,10*ROW('Sanitation Data'!F81))),'Data Summary'!CX87="Yes"),OFFSET('Sanitation Data'!$F$11,0,10*ROW('Sanitation Data'!F81)),NA())</f>
        <v>#N/A</v>
      </c>
      <c r="AJ87" s="89" t="e">
        <f ca="true">+IF(AND(ISNUMBER(OFFSET('Sanitation Data'!$F$12,0,10*ROW('Sanitation Data'!F81))),'Data Summary'!CY87="Yes"),OFFSET('Sanitation Data'!$F$12,0,10*ROW('Sanitation Data'!F81)),NA())</f>
        <v>#N/A</v>
      </c>
      <c r="AK87" s="89" t="e">
        <f ca="true">+IF(AND(ISNUMBER(OFFSET('Sanitation Data'!$G$4,0,10*ROW('Sanitation Data'!G81))),'Data Summary'!CZ87="Yes"),100-OFFSET('Sanitation Data'!$G$4,0,10*ROW('Sanitation Data'!G81)),NA())</f>
        <v>#N/A</v>
      </c>
      <c r="AL87" s="89" t="e">
        <f ca="true">+IF(AND(ISNUMBER(OFFSET('Sanitation Data'!$G$6,0,10*ROW('Sanitation Data'!G81))),'Data Summary'!DA87="Yes"),OFFSET('Sanitation Data'!$G$6,0,10*ROW('Sanitation Data'!G81)),NA())</f>
        <v>#N/A</v>
      </c>
      <c r="AM87" s="89" t="e">
        <f ca="true">+IF(AND(ISNUMBER(OFFSET('Sanitation Data'!$G$10,0,10*ROW('Sanitation Data'!G81))),'Data Summary'!DB87="Yes"),OFFSET('Sanitation Data'!$G$10,0,10*ROW('Sanitation Data'!G81)),NA())</f>
        <v>#N/A</v>
      </c>
      <c r="AN87" s="89" t="e">
        <f ca="true">+IF(AND(ISNUMBER(OFFSET('Sanitation Data'!$G$11,0,10*ROW('Sanitation Data'!G81))),'Data Summary'!DC87="Yes"),OFFSET('Sanitation Data'!$G$11,0,10*ROW('Sanitation Data'!G81)),NA())</f>
        <v>#N/A</v>
      </c>
      <c r="AO87" s="89" t="e">
        <f ca="true">+IF(AND(ISNUMBER(OFFSET('Sanitation Data'!$G$12,0,10*ROW('Sanitation Data'!G81))),'Data Summary'!DD87="Yes"),OFFSET('Sanitation Data'!$G$12,0,10*ROW('Sanitation Data'!G81)),NA())</f>
        <v>#N/A</v>
      </c>
      <c r="AP87" s="89" t="e">
        <f ca="true">+IF(AND(ISNUMBER(OFFSET('Sanitation Data'!$H$4,0,10*ROW('Sanitation Data'!H81))),'Data Summary'!DE87="Yes"),100-OFFSET('Sanitation Data'!$H$4,0,10*ROW('Sanitation Data'!H81)),NA())</f>
        <v>#N/A</v>
      </c>
      <c r="AQ87" s="89" t="e">
        <f ca="true">+IF(AND(ISNUMBER(OFFSET('Sanitation Data'!$H$6,0,10*ROW('Sanitation Data'!H81))),'Data Summary'!DF87="Yes"),OFFSET('Sanitation Data'!$H$6,0,10*ROW('Sanitation Data'!H81)),NA())</f>
        <v>#N/A</v>
      </c>
      <c r="AR87" s="89" t="e">
        <f ca="true">+IF(AND(ISNUMBER(OFFSET('Sanitation Data'!$H$10,0,10*ROW('Sanitation Data'!H81))),'Data Summary'!DG87="Yes"),OFFSET('Sanitation Data'!$H$10,0,10*ROW('Sanitation Data'!H81)),NA())</f>
        <v>#N/A</v>
      </c>
      <c r="AS87" s="89" t="e">
        <f ca="true">+IF(AND(ISNUMBER(OFFSET('Sanitation Data'!$H$11,0,10*ROW('Sanitation Data'!H81))),'Data Summary'!DH87="Yes"),OFFSET('Sanitation Data'!$H$11,0,10*ROW('Sanitation Data'!H81)),NA())</f>
        <v>#N/A</v>
      </c>
      <c r="AT87" s="89" t="e">
        <f ca="true">+IF(AND(ISNUMBER(OFFSET('Sanitation Data'!$H$12,0,10*ROW('Sanitation Data'!H81))),'Data Summary'!DI87="Yes"),OFFSET('Sanitation Data'!$H$12,0,10*ROW('Sanitation Data'!H81)),NA())</f>
        <v>#N/A</v>
      </c>
      <c r="AU87" s="89" t="e">
        <f ca="true">+IF(AND(ISNUMBER(OFFSET('Sanitation Data'!$I$4,0,10*ROW('Sanitation Data'!I81))),'Data Summary'!DJ87="Yes"),100-OFFSET('Sanitation Data'!$I$4,0,10*ROW('Sanitation Data'!I81)),NA())</f>
        <v>#N/A</v>
      </c>
      <c r="AV87" s="89" t="e">
        <f ca="true">+IF(AND(ISNUMBER(OFFSET('Sanitation Data'!$I$6,0,10*ROW('Sanitation Data'!I81))),'Data Summary'!DK87="Yes"),OFFSET('Sanitation Data'!$I$6,0,10*ROW('Sanitation Data'!I81)),NA())</f>
        <v>#N/A</v>
      </c>
      <c r="AW87" s="89" t="e">
        <f ca="true">+IF(AND(ISNUMBER(OFFSET('Sanitation Data'!$I$10,0,10*ROW('Sanitation Data'!I81))),'Data Summary'!DL87="Yes"),OFFSET('Sanitation Data'!$I$10,0,10*ROW('Sanitation Data'!I81)),NA())</f>
        <v>#N/A</v>
      </c>
      <c r="AX87" s="89" t="e">
        <f ca="true">+IF(AND(ISNUMBER(OFFSET('Sanitation Data'!$I$11,0,10*ROW('Sanitation Data'!I81))),'Data Summary'!DM87="Yes"),OFFSET('Sanitation Data'!$I$11,0,10*ROW('Sanitation Data'!I81)),NA())</f>
        <v>#N/A</v>
      </c>
      <c r="AY87" s="89" t="e">
        <f ca="true">+IF(AND(ISNUMBER(OFFSET('Sanitation Data'!$I$12,0,10*ROW('Sanitation Data'!I81))),'Data Summary'!DN87="Yes"),OFFSET('Sanitation Data'!$I$12,0,10*ROW('Sanitation Data'!I81)),NA())</f>
        <v>#N/A</v>
      </c>
      <c r="AZ87" s="90" t="e">
        <f ca="true">+IF(AND(ISNUMBER(OFFSET('Hygiene Data'!$D$5,0,10*ROW('Hygiene Data'!D81))),'Data Summary'!DO87="Yes"),OFFSET('Hygiene Data'!$D$5,0,10*ROW('Hygiene Data'!D81)),NA())</f>
        <v>#N/A</v>
      </c>
      <c r="BA87" s="90" t="e">
        <f ca="true">+IF(AND(ISNUMBER(OFFSET('Hygiene Data'!$D$7,0,10*ROW('Hygiene Data'!D81))),'Data Summary'!DP87="Yes"),OFFSET('Hygiene Data'!$D$7,0,10*ROW('Hygiene Data'!D81)),NA())</f>
        <v>#N/A</v>
      </c>
      <c r="BB87" s="90" t="e">
        <f ca="true">+IF(AND(ISNUMBER(OFFSET('Hygiene Data'!$D$9,0,10*ROW('Hygiene Data'!D81))),'Data Summary'!DQ87="Yes"),OFFSET('Hygiene Data'!$D$9,0,10*ROW('Hygiene Data'!D81)),NA())</f>
        <v>#N/A</v>
      </c>
      <c r="BC87" s="90" t="e">
        <f ca="true">+IF(AND(ISNUMBER(OFFSET('Hygiene Data'!$E$5,0,10*ROW('Hygiene Data'!E81))),'Data Summary'!DR87="Yes"),OFFSET('Hygiene Data'!$E$5,0,10*ROW('Hygiene Data'!E81)),NA())</f>
        <v>#N/A</v>
      </c>
      <c r="BD87" s="90" t="e">
        <f ca="true">+IF(AND(ISNUMBER(OFFSET('Hygiene Data'!$E$7,0,10*ROW('Hygiene Data'!E81))),'Data Summary'!DS87="Yes"),OFFSET('Hygiene Data'!$E$7,0,10*ROW('Hygiene Data'!E81)),NA())</f>
        <v>#N/A</v>
      </c>
      <c r="BE87" s="90" t="e">
        <f ca="true">+IF(AND(ISNUMBER(OFFSET('Hygiene Data'!$E$9,0,10*ROW('Hygiene Data'!E81))),'Data Summary'!DT87="Yes"),OFFSET('Hygiene Data'!$E$9,0,10*ROW('Hygiene Data'!E81)),NA())</f>
        <v>#N/A</v>
      </c>
      <c r="BF87" s="90" t="e">
        <f ca="true">+IF(AND(ISNUMBER(OFFSET('Hygiene Data'!$F$5,0,10*ROW('Hygiene Data'!F81))),'Data Summary'!DU87="Yes"),OFFSET('Hygiene Data'!$F$5,0,10*ROW('Hygiene Data'!F81)),NA())</f>
        <v>#N/A</v>
      </c>
      <c r="BG87" s="90" t="e">
        <f ca="true">+IF(AND(ISNUMBER(OFFSET('Hygiene Data'!$F$7,0,10*ROW('Hygiene Data'!F81))),'Data Summary'!DV87="Yes"),OFFSET('Hygiene Data'!$F$7,0,10*ROW('Hygiene Data'!F81)),NA())</f>
        <v>#N/A</v>
      </c>
      <c r="BH87" s="90" t="e">
        <f ca="true">+IF(AND(ISNUMBER(OFFSET('Hygiene Data'!$F$9,0,10*ROW('Hygiene Data'!F81))),'Data Summary'!DW87="Yes"),OFFSET('Hygiene Data'!$F$9,0,10*ROW('Hygiene Data'!F81)),NA())</f>
        <v>#N/A</v>
      </c>
      <c r="BI87" s="90" t="e">
        <f ca="true">+IF(AND(ISNUMBER(OFFSET('Hygiene Data'!$G$5,0,10*ROW('Hygiene Data'!G81))),'Data Summary'!DX87="Yes"),OFFSET('Hygiene Data'!$G$5,0,10*ROW('Hygiene Data'!G81)),NA())</f>
        <v>#N/A</v>
      </c>
      <c r="BJ87" s="90" t="e">
        <f ca="true">+IF(AND(ISNUMBER(OFFSET('Hygiene Data'!$G$7,0,10*ROW('Hygiene Data'!G81))),'Data Summary'!DY87="Yes"),OFFSET('Hygiene Data'!$G$7,0,10*ROW('Hygiene Data'!G81)),NA())</f>
        <v>#N/A</v>
      </c>
      <c r="BK87" s="90" t="e">
        <f ca="true">+IF(AND(ISNUMBER(OFFSET('Hygiene Data'!$G$9,0,10*ROW('Hygiene Data'!G81))),'Data Summary'!DZ87="Yes"),OFFSET('Hygiene Data'!$G$9,0,10*ROW('Hygiene Data'!G81)),NA())</f>
        <v>#N/A</v>
      </c>
      <c r="BL87" s="90" t="e">
        <f ca="true">+IF(AND(ISNUMBER(OFFSET('Hygiene Data'!$H$5,0,10*ROW('Hygiene Data'!H81))),'Data Summary'!EA87="Yes"),OFFSET('Hygiene Data'!$H$5,0,10*ROW('Hygiene Data'!H81)),NA())</f>
        <v>#N/A</v>
      </c>
      <c r="BM87" s="90" t="e">
        <f ca="true">+IF(AND(ISNUMBER(OFFSET('Hygiene Data'!$H$7,0,10*ROW('Hygiene Data'!H81))),'Data Summary'!EB87="Yes"),OFFSET('Hygiene Data'!$H$7,0,10*ROW('Hygiene Data'!H81)),NA())</f>
        <v>#N/A</v>
      </c>
      <c r="BN87" s="90" t="e">
        <f ca="true">+IF(AND(ISNUMBER(OFFSET('Hygiene Data'!$H$9,0,10*ROW('Hygiene Data'!H81))),'Data Summary'!EC87="Yes"),OFFSET('Hygiene Data'!$H$9,0,10*ROW('Hygiene Data'!H81)),NA())</f>
        <v>#N/A</v>
      </c>
      <c r="BO87" s="90" t="e">
        <f ca="true">+IF(AND(ISNUMBER(OFFSET('Hygiene Data'!$I$5,0,10*ROW('Hygiene Data'!I81))),'Data Summary'!ED87="Yes"),OFFSET('Hygiene Data'!$I$5,0,10*ROW('Hygiene Data'!I81)),NA())</f>
        <v>#N/A</v>
      </c>
      <c r="BP87" s="90" t="e">
        <f ca="true">+IF(AND(ISNUMBER(OFFSET('Hygiene Data'!$I$7,0,10*ROW('Hygiene Data'!I81))),'Data Summary'!EE87="Yes"),OFFSET('Hygiene Data'!$I$7,0,10*ROW('Hygiene Data'!I81)),NA())</f>
        <v>#N/A</v>
      </c>
      <c r="BQ87" s="90" t="e">
        <f ca="true">+IF(AND(ISNUMBER(OFFSET('Hygiene Data'!$I$9,0,10*ROW('Hygiene Data'!I81))),'Data Summary'!EF87="Yes"),OFFSET('Hygiene Data'!$I$9,0,10*ROW('Hygiene Data'!I81)),NA())</f>
        <v>#N/A</v>
      </c>
    </row>
    <row xmlns:x14ac="http://schemas.microsoft.com/office/spreadsheetml/2009/9/ac" r="88" x14ac:dyDescent="0.2">
      <c r="A88" s="324" t="e">
        <f ca="true">+RIGHT('Data Summary'!A88,LEN('Data Summary'!A88)-9)</f>
        <v>#VALUE!</v>
      </c>
      <c r="B88" s="32" t="str">
        <f ca="true">+IF(ISTEXT('Data Summary'!B88),'Data Summary'!B88,"")</f>
        <v/>
      </c>
      <c r="C88" s="323" t="e">
        <f ca="true">+VALUE('Data Summary'!C88)</f>
        <v>#VALUE!</v>
      </c>
      <c r="D88" s="88" t="e">
        <f ca="true">+IF(AND(ISNUMBER(OFFSET('Water Data'!$D$4,0,10*ROW('Water Data'!D82))),'Data Summary'!BS88="Yes"),100-OFFSET('Water Data'!$D$4,0,10*ROW('Water Data'!D82)),NA())</f>
        <v>#N/A</v>
      </c>
      <c r="E88" s="88" t="e">
        <f ca="true">+IF(AND(ISNUMBER(OFFSET('Water Data'!$D$6,0,10*ROW('Water Data'!D82))),'Data Summary'!BT88="Yes"),OFFSET('Water Data'!$D$6,0,10*ROW('Water Data'!D82)),NA())</f>
        <v>#N/A</v>
      </c>
      <c r="F88" s="88" t="e">
        <f ca="true">+IF(AND(ISNUMBER(OFFSET('Water Data'!$D$9,0,10*ROW('Water Data'!D82))),'Data Summary'!BU88="Yes"),OFFSET('Water Data'!$D$9,0,10*ROW('Water Data'!D82)),NA())</f>
        <v>#N/A</v>
      </c>
      <c r="G88" s="88" t="e">
        <f ca="true">+IF(AND(ISNUMBER(OFFSET('Water Data'!$E$4,0,10*ROW('Water Data'!E82))),'Data Summary'!BV88="Yes"),100-OFFSET('Water Data'!$E$4,0,10*ROW('Water Data'!E82)),NA())</f>
        <v>#N/A</v>
      </c>
      <c r="H88" s="88" t="e">
        <f ca="true">+IF(AND(ISNUMBER(OFFSET('Water Data'!$E$6,0,10*ROW('Water Data'!E82))),'Data Summary'!BW88="Yes"),OFFSET('Water Data'!$E$6,0,10*ROW('Water Data'!E82)),NA())</f>
        <v>#N/A</v>
      </c>
      <c r="I88" s="88" t="e">
        <f ca="true">+IF(AND(ISNUMBER(OFFSET('Water Data'!$E$9,0,10*ROW('Water Data'!E82))),'Data Summary'!BX88="Yes"),OFFSET('Water Data'!$E$9,0,10*ROW('Water Data'!E82)),NA())</f>
        <v>#N/A</v>
      </c>
      <c r="J88" s="88" t="e">
        <f ca="true">+IF(AND(ISNUMBER(OFFSET('Water Data'!$F$4,0,10*ROW('Water Data'!F82))),'Data Summary'!BY88="Yes"),100-OFFSET('Water Data'!$F$4,0,10*ROW('Water Data'!F82)),NA())</f>
        <v>#N/A</v>
      </c>
      <c r="K88" s="88" t="e">
        <f ca="true">+IF(AND(ISNUMBER(OFFSET('Water Data'!$F$6,0,10*ROW('Water Data'!F82))),'Data Summary'!BZ88="Yes"),OFFSET('Water Data'!$F$6,0,10*ROW('Water Data'!F82)),NA())</f>
        <v>#N/A</v>
      </c>
      <c r="L88" s="88" t="e">
        <f ca="true">+IF(AND(ISNUMBER(OFFSET('Water Data'!$F$9,0,10*ROW('Water Data'!F82))),'Data Summary'!CA88="Yes"),OFFSET('Water Data'!$F$9,0,10*ROW('Water Data'!F82)),NA())</f>
        <v>#N/A</v>
      </c>
      <c r="M88" s="88" t="e">
        <f ca="true">+IF(AND(ISNUMBER(OFFSET('Water Data'!$G$4,0,10*ROW('Water Data'!G82))),'Data Summary'!CB88="Yes"),100-OFFSET('Water Data'!$G$4,0,10*ROW('Water Data'!G82)),NA())</f>
        <v>#N/A</v>
      </c>
      <c r="N88" s="88" t="e">
        <f ca="true">+IF(AND(ISNUMBER(OFFSET('Water Data'!$G$6,0,10*ROW('Water Data'!G82))),'Data Summary'!CC88="Yes"),OFFSET('Water Data'!$G$6,0,10*ROW('Water Data'!G82)),NA())</f>
        <v>#N/A</v>
      </c>
      <c r="O88" s="88" t="e">
        <f ca="true">+IF(AND(ISNUMBER(OFFSET('Water Data'!$G$9,0,10*ROW('Water Data'!G82))),'Data Summary'!CD88="Yes"),OFFSET('Water Data'!$G$9,0,10*ROW('Water Data'!G82)),NA())</f>
        <v>#N/A</v>
      </c>
      <c r="P88" s="88" t="e">
        <f ca="true">+IF(AND(ISNUMBER(OFFSET('Water Data'!$H$4,0,10*ROW('Water Data'!H82))),'Data Summary'!CE88="Yes"),100-OFFSET('Water Data'!$H$4,0,10*ROW('Water Data'!H82)),NA())</f>
        <v>#N/A</v>
      </c>
      <c r="Q88" s="88" t="e">
        <f ca="true">+IF(AND(ISNUMBER(OFFSET('Water Data'!$H$6,0,10*ROW('Water Data'!H82))),'Data Summary'!CF88="Yes"),OFFSET('Water Data'!$H$6,0,10*ROW('Water Data'!H82)),NA())</f>
        <v>#N/A</v>
      </c>
      <c r="R88" s="88" t="e">
        <f ca="true">+IF(AND(ISNUMBER(OFFSET('Water Data'!$H$9,0,10*ROW('Water Data'!H82))),'Data Summary'!CG88="Yes"),OFFSET('Water Data'!$H$9,0,10*ROW('Water Data'!H82)),NA())</f>
        <v>#N/A</v>
      </c>
      <c r="S88" s="88" t="e">
        <f ca="true">+IF(AND(ISNUMBER(OFFSET('Water Data'!$I$4,0,10*ROW('Water Data'!I82))),'Data Summary'!CH88="Yes"),100-OFFSET('Water Data'!$I$4,0,10*ROW('Water Data'!I82)),NA())</f>
        <v>#N/A</v>
      </c>
      <c r="T88" s="88" t="e">
        <f ca="true">+IF(AND(ISNUMBER(OFFSET('Water Data'!$I$6,0,10*ROW('Water Data'!I82))),'Data Summary'!CI88="Yes"),OFFSET('Water Data'!$I$6,0,10*ROW('Water Data'!I82)),NA())</f>
        <v>#N/A</v>
      </c>
      <c r="U88" s="88" t="e">
        <f ca="true">+IF(AND(ISNUMBER(OFFSET('Water Data'!$I$9,0,10*ROW('Water Data'!I82))),'Data Summary'!CJ88="Yes"),OFFSET('Water Data'!$I$9,0,10*ROW('Water Data'!I82)),NA())</f>
        <v>#N/A</v>
      </c>
      <c r="V88" s="89" t="e">
        <f ca="true">+IF(AND(ISNUMBER(OFFSET('Sanitation Data'!$D$4,0,10*ROW('Sanitation Data'!D82))),'Data Summary'!CK88="Yes"),100-OFFSET('Sanitation Data'!$D$4,0,10*ROW('Sanitation Data'!D82)),NA())</f>
        <v>#N/A</v>
      </c>
      <c r="W88" s="89" t="e">
        <f ca="true">+IF(AND(ISNUMBER(OFFSET('Sanitation Data'!$D$6,0,10*ROW('Sanitation Data'!D82))),'Data Summary'!CL88="Yes"),OFFSET('Sanitation Data'!$D$6,0,10*ROW('Sanitation Data'!D82)),NA())</f>
        <v>#N/A</v>
      </c>
      <c r="X88" s="89" t="e">
        <f ca="true">+IF(AND(ISNUMBER(OFFSET('Sanitation Data'!$D$10,0,10*ROW('Sanitation Data'!D82))),'Data Summary'!CM88="Yes"),OFFSET('Sanitation Data'!$D$10,0,10*ROW('Sanitation Data'!D82)),NA())</f>
        <v>#N/A</v>
      </c>
      <c r="Y88" s="89" t="e">
        <f ca="true">+IF(AND(ISNUMBER(OFFSET('Sanitation Data'!$D$11,0,10*ROW('Sanitation Data'!D82))),'Data Summary'!CN88="Yes"),OFFSET('Sanitation Data'!$D$11,0,10*ROW('Sanitation Data'!D82)),NA())</f>
        <v>#N/A</v>
      </c>
      <c r="Z88" s="89" t="e">
        <f ca="true">+IF(AND(ISNUMBER(OFFSET('Sanitation Data'!$D$12,0,10*ROW('Sanitation Data'!D82))),'Data Summary'!CO88="Yes"),OFFSET('Sanitation Data'!$D$12,0,10*ROW('Sanitation Data'!D82)),NA())</f>
        <v>#N/A</v>
      </c>
      <c r="AA88" s="89" t="e">
        <f ca="true">+IF(AND(ISNUMBER(OFFSET('Sanitation Data'!$E$4,0,10*ROW('Sanitation Data'!E82))),'Data Summary'!CP88="Yes"),100-OFFSET('Sanitation Data'!$E$4,0,10*ROW('Sanitation Data'!E82)),NA())</f>
        <v>#N/A</v>
      </c>
      <c r="AB88" s="89" t="e">
        <f ca="true">+IF(AND(ISNUMBER(OFFSET('Sanitation Data'!$E$6,0,10*ROW('Sanitation Data'!E82))),'Data Summary'!CQ88="Yes"),OFFSET('Sanitation Data'!$E$6,0,10*ROW('Sanitation Data'!E82)),NA())</f>
        <v>#N/A</v>
      </c>
      <c r="AC88" s="89" t="e">
        <f ca="true">+IF(AND(ISNUMBER(OFFSET('Sanitation Data'!$E$10,0,10*ROW('Sanitation Data'!E82))),'Data Summary'!CR88="Yes"),OFFSET('Sanitation Data'!$E$10,0,10*ROW('Sanitation Data'!E82)),NA())</f>
        <v>#N/A</v>
      </c>
      <c r="AD88" s="89" t="e">
        <f ca="true">+IF(AND(ISNUMBER(OFFSET('Sanitation Data'!$E$11,0,10*ROW('Sanitation Data'!E82))),'Data Summary'!CS88="Yes"),OFFSET('Sanitation Data'!$E$11,0,10*ROW('Sanitation Data'!E82)),NA())</f>
        <v>#N/A</v>
      </c>
      <c r="AE88" s="89" t="e">
        <f ca="true">+IF(AND(ISNUMBER(OFFSET('Sanitation Data'!$E$12,0,10*ROW('Sanitation Data'!E82))),'Data Summary'!CT88="Yes"),OFFSET('Sanitation Data'!$E$12,0,10*ROW('Sanitation Data'!E82)),NA())</f>
        <v>#N/A</v>
      </c>
      <c r="AF88" s="89" t="e">
        <f ca="true">+IF(AND(ISNUMBER(OFFSET('Sanitation Data'!$F$4,0,10*ROW('Sanitation Data'!F82))),'Data Summary'!CU88="Yes"),100-OFFSET('Sanitation Data'!$F$4,0,10*ROW('Sanitation Data'!F82)),NA())</f>
        <v>#N/A</v>
      </c>
      <c r="AG88" s="89" t="e">
        <f ca="true">+IF(AND(ISNUMBER(OFFSET('Sanitation Data'!$F$6,0,10*ROW('Sanitation Data'!F82))),'Data Summary'!CV88="Yes"),OFFSET('Sanitation Data'!$F$6,0,10*ROW('Sanitation Data'!F82)),NA())</f>
        <v>#N/A</v>
      </c>
      <c r="AH88" s="89" t="e">
        <f ca="true">+IF(AND(ISNUMBER(OFFSET('Sanitation Data'!$F$10,0,10*ROW('Sanitation Data'!F82))),'Data Summary'!CW88="Yes"),OFFSET('Sanitation Data'!$F$10,0,10*ROW('Sanitation Data'!F82)),NA())</f>
        <v>#N/A</v>
      </c>
      <c r="AI88" s="89" t="e">
        <f ca="true">+IF(AND(ISNUMBER(OFFSET('Sanitation Data'!$F$11,0,10*ROW('Sanitation Data'!F82))),'Data Summary'!CX88="Yes"),OFFSET('Sanitation Data'!$F$11,0,10*ROW('Sanitation Data'!F82)),NA())</f>
        <v>#N/A</v>
      </c>
      <c r="AJ88" s="89" t="e">
        <f ca="true">+IF(AND(ISNUMBER(OFFSET('Sanitation Data'!$F$12,0,10*ROW('Sanitation Data'!F82))),'Data Summary'!CY88="Yes"),OFFSET('Sanitation Data'!$F$12,0,10*ROW('Sanitation Data'!F82)),NA())</f>
        <v>#N/A</v>
      </c>
      <c r="AK88" s="89" t="e">
        <f ca="true">+IF(AND(ISNUMBER(OFFSET('Sanitation Data'!$G$4,0,10*ROW('Sanitation Data'!G82))),'Data Summary'!CZ88="Yes"),100-OFFSET('Sanitation Data'!$G$4,0,10*ROW('Sanitation Data'!G82)),NA())</f>
        <v>#N/A</v>
      </c>
      <c r="AL88" s="89" t="e">
        <f ca="true">+IF(AND(ISNUMBER(OFFSET('Sanitation Data'!$G$6,0,10*ROW('Sanitation Data'!G82))),'Data Summary'!DA88="Yes"),OFFSET('Sanitation Data'!$G$6,0,10*ROW('Sanitation Data'!G82)),NA())</f>
        <v>#N/A</v>
      </c>
      <c r="AM88" s="89" t="e">
        <f ca="true">+IF(AND(ISNUMBER(OFFSET('Sanitation Data'!$G$10,0,10*ROW('Sanitation Data'!G82))),'Data Summary'!DB88="Yes"),OFFSET('Sanitation Data'!$G$10,0,10*ROW('Sanitation Data'!G82)),NA())</f>
        <v>#N/A</v>
      </c>
      <c r="AN88" s="89" t="e">
        <f ca="true">+IF(AND(ISNUMBER(OFFSET('Sanitation Data'!$G$11,0,10*ROW('Sanitation Data'!G82))),'Data Summary'!DC88="Yes"),OFFSET('Sanitation Data'!$G$11,0,10*ROW('Sanitation Data'!G82)),NA())</f>
        <v>#N/A</v>
      </c>
      <c r="AO88" s="89" t="e">
        <f ca="true">+IF(AND(ISNUMBER(OFFSET('Sanitation Data'!$G$12,0,10*ROW('Sanitation Data'!G82))),'Data Summary'!DD88="Yes"),OFFSET('Sanitation Data'!$G$12,0,10*ROW('Sanitation Data'!G82)),NA())</f>
        <v>#N/A</v>
      </c>
      <c r="AP88" s="89" t="e">
        <f ca="true">+IF(AND(ISNUMBER(OFFSET('Sanitation Data'!$H$4,0,10*ROW('Sanitation Data'!H82))),'Data Summary'!DE88="Yes"),100-OFFSET('Sanitation Data'!$H$4,0,10*ROW('Sanitation Data'!H82)),NA())</f>
        <v>#N/A</v>
      </c>
      <c r="AQ88" s="89" t="e">
        <f ca="true">+IF(AND(ISNUMBER(OFFSET('Sanitation Data'!$H$6,0,10*ROW('Sanitation Data'!H82))),'Data Summary'!DF88="Yes"),OFFSET('Sanitation Data'!$H$6,0,10*ROW('Sanitation Data'!H82)),NA())</f>
        <v>#N/A</v>
      </c>
      <c r="AR88" s="89" t="e">
        <f ca="true">+IF(AND(ISNUMBER(OFFSET('Sanitation Data'!$H$10,0,10*ROW('Sanitation Data'!H82))),'Data Summary'!DG88="Yes"),OFFSET('Sanitation Data'!$H$10,0,10*ROW('Sanitation Data'!H82)),NA())</f>
        <v>#N/A</v>
      </c>
      <c r="AS88" s="89" t="e">
        <f ca="true">+IF(AND(ISNUMBER(OFFSET('Sanitation Data'!$H$11,0,10*ROW('Sanitation Data'!H82))),'Data Summary'!DH88="Yes"),OFFSET('Sanitation Data'!$H$11,0,10*ROW('Sanitation Data'!H82)),NA())</f>
        <v>#N/A</v>
      </c>
      <c r="AT88" s="89" t="e">
        <f ca="true">+IF(AND(ISNUMBER(OFFSET('Sanitation Data'!$H$12,0,10*ROW('Sanitation Data'!H82))),'Data Summary'!DI88="Yes"),OFFSET('Sanitation Data'!$H$12,0,10*ROW('Sanitation Data'!H82)),NA())</f>
        <v>#N/A</v>
      </c>
      <c r="AU88" s="89" t="e">
        <f ca="true">+IF(AND(ISNUMBER(OFFSET('Sanitation Data'!$I$4,0,10*ROW('Sanitation Data'!I82))),'Data Summary'!DJ88="Yes"),100-OFFSET('Sanitation Data'!$I$4,0,10*ROW('Sanitation Data'!I82)),NA())</f>
        <v>#N/A</v>
      </c>
      <c r="AV88" s="89" t="e">
        <f ca="true">+IF(AND(ISNUMBER(OFFSET('Sanitation Data'!$I$6,0,10*ROW('Sanitation Data'!I82))),'Data Summary'!DK88="Yes"),OFFSET('Sanitation Data'!$I$6,0,10*ROW('Sanitation Data'!I82)),NA())</f>
        <v>#N/A</v>
      </c>
      <c r="AW88" s="89" t="e">
        <f ca="true">+IF(AND(ISNUMBER(OFFSET('Sanitation Data'!$I$10,0,10*ROW('Sanitation Data'!I82))),'Data Summary'!DL88="Yes"),OFFSET('Sanitation Data'!$I$10,0,10*ROW('Sanitation Data'!I82)),NA())</f>
        <v>#N/A</v>
      </c>
      <c r="AX88" s="89" t="e">
        <f ca="true">+IF(AND(ISNUMBER(OFFSET('Sanitation Data'!$I$11,0,10*ROW('Sanitation Data'!I82))),'Data Summary'!DM88="Yes"),OFFSET('Sanitation Data'!$I$11,0,10*ROW('Sanitation Data'!I82)),NA())</f>
        <v>#N/A</v>
      </c>
      <c r="AY88" s="89" t="e">
        <f ca="true">+IF(AND(ISNUMBER(OFFSET('Sanitation Data'!$I$12,0,10*ROW('Sanitation Data'!I82))),'Data Summary'!DN88="Yes"),OFFSET('Sanitation Data'!$I$12,0,10*ROW('Sanitation Data'!I82)),NA())</f>
        <v>#N/A</v>
      </c>
      <c r="AZ88" s="90" t="e">
        <f ca="true">+IF(AND(ISNUMBER(OFFSET('Hygiene Data'!$D$5,0,10*ROW('Hygiene Data'!D82))),'Data Summary'!DO88="Yes"),OFFSET('Hygiene Data'!$D$5,0,10*ROW('Hygiene Data'!D82)),NA())</f>
        <v>#N/A</v>
      </c>
      <c r="BA88" s="90" t="e">
        <f ca="true">+IF(AND(ISNUMBER(OFFSET('Hygiene Data'!$D$7,0,10*ROW('Hygiene Data'!D82))),'Data Summary'!DP88="Yes"),OFFSET('Hygiene Data'!$D$7,0,10*ROW('Hygiene Data'!D82)),NA())</f>
        <v>#N/A</v>
      </c>
      <c r="BB88" s="90" t="e">
        <f ca="true">+IF(AND(ISNUMBER(OFFSET('Hygiene Data'!$D$9,0,10*ROW('Hygiene Data'!D82))),'Data Summary'!DQ88="Yes"),OFFSET('Hygiene Data'!$D$9,0,10*ROW('Hygiene Data'!D82)),NA())</f>
        <v>#N/A</v>
      </c>
      <c r="BC88" s="90" t="e">
        <f ca="true">+IF(AND(ISNUMBER(OFFSET('Hygiene Data'!$E$5,0,10*ROW('Hygiene Data'!E82))),'Data Summary'!DR88="Yes"),OFFSET('Hygiene Data'!$E$5,0,10*ROW('Hygiene Data'!E82)),NA())</f>
        <v>#N/A</v>
      </c>
      <c r="BD88" s="90" t="e">
        <f ca="true">+IF(AND(ISNUMBER(OFFSET('Hygiene Data'!$E$7,0,10*ROW('Hygiene Data'!E82))),'Data Summary'!DS88="Yes"),OFFSET('Hygiene Data'!$E$7,0,10*ROW('Hygiene Data'!E82)),NA())</f>
        <v>#N/A</v>
      </c>
      <c r="BE88" s="90" t="e">
        <f ca="true">+IF(AND(ISNUMBER(OFFSET('Hygiene Data'!$E$9,0,10*ROW('Hygiene Data'!E82))),'Data Summary'!DT88="Yes"),OFFSET('Hygiene Data'!$E$9,0,10*ROW('Hygiene Data'!E82)),NA())</f>
        <v>#N/A</v>
      </c>
      <c r="BF88" s="90" t="e">
        <f ca="true">+IF(AND(ISNUMBER(OFFSET('Hygiene Data'!$F$5,0,10*ROW('Hygiene Data'!F82))),'Data Summary'!DU88="Yes"),OFFSET('Hygiene Data'!$F$5,0,10*ROW('Hygiene Data'!F82)),NA())</f>
        <v>#N/A</v>
      </c>
      <c r="BG88" s="90" t="e">
        <f ca="true">+IF(AND(ISNUMBER(OFFSET('Hygiene Data'!$F$7,0,10*ROW('Hygiene Data'!F82))),'Data Summary'!DV88="Yes"),OFFSET('Hygiene Data'!$F$7,0,10*ROW('Hygiene Data'!F82)),NA())</f>
        <v>#N/A</v>
      </c>
      <c r="BH88" s="90" t="e">
        <f ca="true">+IF(AND(ISNUMBER(OFFSET('Hygiene Data'!$F$9,0,10*ROW('Hygiene Data'!F82))),'Data Summary'!DW88="Yes"),OFFSET('Hygiene Data'!$F$9,0,10*ROW('Hygiene Data'!F82)),NA())</f>
        <v>#N/A</v>
      </c>
      <c r="BI88" s="90" t="e">
        <f ca="true">+IF(AND(ISNUMBER(OFFSET('Hygiene Data'!$G$5,0,10*ROW('Hygiene Data'!G82))),'Data Summary'!DX88="Yes"),OFFSET('Hygiene Data'!$G$5,0,10*ROW('Hygiene Data'!G82)),NA())</f>
        <v>#N/A</v>
      </c>
      <c r="BJ88" s="90" t="e">
        <f ca="true">+IF(AND(ISNUMBER(OFFSET('Hygiene Data'!$G$7,0,10*ROW('Hygiene Data'!G82))),'Data Summary'!DY88="Yes"),OFFSET('Hygiene Data'!$G$7,0,10*ROW('Hygiene Data'!G82)),NA())</f>
        <v>#N/A</v>
      </c>
      <c r="BK88" s="90" t="e">
        <f ca="true">+IF(AND(ISNUMBER(OFFSET('Hygiene Data'!$G$9,0,10*ROW('Hygiene Data'!G82))),'Data Summary'!DZ88="Yes"),OFFSET('Hygiene Data'!$G$9,0,10*ROW('Hygiene Data'!G82)),NA())</f>
        <v>#N/A</v>
      </c>
      <c r="BL88" s="90" t="e">
        <f ca="true">+IF(AND(ISNUMBER(OFFSET('Hygiene Data'!$H$5,0,10*ROW('Hygiene Data'!H82))),'Data Summary'!EA88="Yes"),OFFSET('Hygiene Data'!$H$5,0,10*ROW('Hygiene Data'!H82)),NA())</f>
        <v>#N/A</v>
      </c>
      <c r="BM88" s="90" t="e">
        <f ca="true">+IF(AND(ISNUMBER(OFFSET('Hygiene Data'!$H$7,0,10*ROW('Hygiene Data'!H82))),'Data Summary'!EB88="Yes"),OFFSET('Hygiene Data'!$H$7,0,10*ROW('Hygiene Data'!H82)),NA())</f>
        <v>#N/A</v>
      </c>
      <c r="BN88" s="90" t="e">
        <f ca="true">+IF(AND(ISNUMBER(OFFSET('Hygiene Data'!$H$9,0,10*ROW('Hygiene Data'!H82))),'Data Summary'!EC88="Yes"),OFFSET('Hygiene Data'!$H$9,0,10*ROW('Hygiene Data'!H82)),NA())</f>
        <v>#N/A</v>
      </c>
      <c r="BO88" s="90" t="e">
        <f ca="true">+IF(AND(ISNUMBER(OFFSET('Hygiene Data'!$I$5,0,10*ROW('Hygiene Data'!I82))),'Data Summary'!ED88="Yes"),OFFSET('Hygiene Data'!$I$5,0,10*ROW('Hygiene Data'!I82)),NA())</f>
        <v>#N/A</v>
      </c>
      <c r="BP88" s="90" t="e">
        <f ca="true">+IF(AND(ISNUMBER(OFFSET('Hygiene Data'!$I$7,0,10*ROW('Hygiene Data'!I82))),'Data Summary'!EE88="Yes"),OFFSET('Hygiene Data'!$I$7,0,10*ROW('Hygiene Data'!I82)),NA())</f>
        <v>#N/A</v>
      </c>
      <c r="BQ88" s="90" t="e">
        <f ca="true">+IF(AND(ISNUMBER(OFFSET('Hygiene Data'!$I$9,0,10*ROW('Hygiene Data'!I82))),'Data Summary'!EF88="Yes"),OFFSET('Hygiene Data'!$I$9,0,10*ROW('Hygiene Data'!I82)),NA())</f>
        <v>#N/A</v>
      </c>
    </row>
    <row xmlns:x14ac="http://schemas.microsoft.com/office/spreadsheetml/2009/9/ac" r="89" x14ac:dyDescent="0.2">
      <c r="A89" s="324" t="e">
        <f ca="true">+RIGHT('Data Summary'!A89,LEN('Data Summary'!A89)-9)</f>
        <v>#VALUE!</v>
      </c>
      <c r="B89" s="32" t="str">
        <f ca="true">+IF(ISTEXT('Data Summary'!B89),'Data Summary'!B89,"")</f>
        <v/>
      </c>
      <c r="C89" s="323" t="e">
        <f ca="true">+VALUE('Data Summary'!C89)</f>
        <v>#VALUE!</v>
      </c>
      <c r="D89" s="88" t="e">
        <f ca="true">+IF(AND(ISNUMBER(OFFSET('Water Data'!$D$4,0,10*ROW('Water Data'!D83))),'Data Summary'!BS89="Yes"),100-OFFSET('Water Data'!$D$4,0,10*ROW('Water Data'!D83)),NA())</f>
        <v>#N/A</v>
      </c>
      <c r="E89" s="88" t="e">
        <f ca="true">+IF(AND(ISNUMBER(OFFSET('Water Data'!$D$6,0,10*ROW('Water Data'!D83))),'Data Summary'!BT89="Yes"),OFFSET('Water Data'!$D$6,0,10*ROW('Water Data'!D83)),NA())</f>
        <v>#N/A</v>
      </c>
      <c r="F89" s="88" t="e">
        <f ca="true">+IF(AND(ISNUMBER(OFFSET('Water Data'!$D$9,0,10*ROW('Water Data'!D83))),'Data Summary'!BU89="Yes"),OFFSET('Water Data'!$D$9,0,10*ROW('Water Data'!D83)),NA())</f>
        <v>#N/A</v>
      </c>
      <c r="G89" s="88" t="e">
        <f ca="true">+IF(AND(ISNUMBER(OFFSET('Water Data'!$E$4,0,10*ROW('Water Data'!E83))),'Data Summary'!BV89="Yes"),100-OFFSET('Water Data'!$E$4,0,10*ROW('Water Data'!E83)),NA())</f>
        <v>#N/A</v>
      </c>
      <c r="H89" s="88" t="e">
        <f ca="true">+IF(AND(ISNUMBER(OFFSET('Water Data'!$E$6,0,10*ROW('Water Data'!E83))),'Data Summary'!BW89="Yes"),OFFSET('Water Data'!$E$6,0,10*ROW('Water Data'!E83)),NA())</f>
        <v>#N/A</v>
      </c>
      <c r="I89" s="88" t="e">
        <f ca="true">+IF(AND(ISNUMBER(OFFSET('Water Data'!$E$9,0,10*ROW('Water Data'!E83))),'Data Summary'!BX89="Yes"),OFFSET('Water Data'!$E$9,0,10*ROW('Water Data'!E83)),NA())</f>
        <v>#N/A</v>
      </c>
      <c r="J89" s="88" t="e">
        <f ca="true">+IF(AND(ISNUMBER(OFFSET('Water Data'!$F$4,0,10*ROW('Water Data'!F83))),'Data Summary'!BY89="Yes"),100-OFFSET('Water Data'!$F$4,0,10*ROW('Water Data'!F83)),NA())</f>
        <v>#N/A</v>
      </c>
      <c r="K89" s="88" t="e">
        <f ca="true">+IF(AND(ISNUMBER(OFFSET('Water Data'!$F$6,0,10*ROW('Water Data'!F83))),'Data Summary'!BZ89="Yes"),OFFSET('Water Data'!$F$6,0,10*ROW('Water Data'!F83)),NA())</f>
        <v>#N/A</v>
      </c>
      <c r="L89" s="88" t="e">
        <f ca="true">+IF(AND(ISNUMBER(OFFSET('Water Data'!$F$9,0,10*ROW('Water Data'!F83))),'Data Summary'!CA89="Yes"),OFFSET('Water Data'!$F$9,0,10*ROW('Water Data'!F83)),NA())</f>
        <v>#N/A</v>
      </c>
      <c r="M89" s="88" t="e">
        <f ca="true">+IF(AND(ISNUMBER(OFFSET('Water Data'!$G$4,0,10*ROW('Water Data'!G83))),'Data Summary'!CB89="Yes"),100-OFFSET('Water Data'!$G$4,0,10*ROW('Water Data'!G83)),NA())</f>
        <v>#N/A</v>
      </c>
      <c r="N89" s="88" t="e">
        <f ca="true">+IF(AND(ISNUMBER(OFFSET('Water Data'!$G$6,0,10*ROW('Water Data'!G83))),'Data Summary'!CC89="Yes"),OFFSET('Water Data'!$G$6,0,10*ROW('Water Data'!G83)),NA())</f>
        <v>#N/A</v>
      </c>
      <c r="O89" s="88" t="e">
        <f ca="true">+IF(AND(ISNUMBER(OFFSET('Water Data'!$G$9,0,10*ROW('Water Data'!G83))),'Data Summary'!CD89="Yes"),OFFSET('Water Data'!$G$9,0,10*ROW('Water Data'!G83)),NA())</f>
        <v>#N/A</v>
      </c>
      <c r="P89" s="88" t="e">
        <f ca="true">+IF(AND(ISNUMBER(OFFSET('Water Data'!$H$4,0,10*ROW('Water Data'!H83))),'Data Summary'!CE89="Yes"),100-OFFSET('Water Data'!$H$4,0,10*ROW('Water Data'!H83)),NA())</f>
        <v>#N/A</v>
      </c>
      <c r="Q89" s="88" t="e">
        <f ca="true">+IF(AND(ISNUMBER(OFFSET('Water Data'!$H$6,0,10*ROW('Water Data'!H83))),'Data Summary'!CF89="Yes"),OFFSET('Water Data'!$H$6,0,10*ROW('Water Data'!H83)),NA())</f>
        <v>#N/A</v>
      </c>
      <c r="R89" s="88" t="e">
        <f ca="true">+IF(AND(ISNUMBER(OFFSET('Water Data'!$H$9,0,10*ROW('Water Data'!H83))),'Data Summary'!CG89="Yes"),OFFSET('Water Data'!$H$9,0,10*ROW('Water Data'!H83)),NA())</f>
        <v>#N/A</v>
      </c>
      <c r="S89" s="88" t="e">
        <f ca="true">+IF(AND(ISNUMBER(OFFSET('Water Data'!$I$4,0,10*ROW('Water Data'!I83))),'Data Summary'!CH89="Yes"),100-OFFSET('Water Data'!$I$4,0,10*ROW('Water Data'!I83)),NA())</f>
        <v>#N/A</v>
      </c>
      <c r="T89" s="88" t="e">
        <f ca="true">+IF(AND(ISNUMBER(OFFSET('Water Data'!$I$6,0,10*ROW('Water Data'!I83))),'Data Summary'!CI89="Yes"),OFFSET('Water Data'!$I$6,0,10*ROW('Water Data'!I83)),NA())</f>
        <v>#N/A</v>
      </c>
      <c r="U89" s="88" t="e">
        <f ca="true">+IF(AND(ISNUMBER(OFFSET('Water Data'!$I$9,0,10*ROW('Water Data'!I83))),'Data Summary'!CJ89="Yes"),OFFSET('Water Data'!$I$9,0,10*ROW('Water Data'!I83)),NA())</f>
        <v>#N/A</v>
      </c>
      <c r="V89" s="89" t="e">
        <f ca="true">+IF(AND(ISNUMBER(OFFSET('Sanitation Data'!$D$4,0,10*ROW('Sanitation Data'!D83))),'Data Summary'!CK89="Yes"),100-OFFSET('Sanitation Data'!$D$4,0,10*ROW('Sanitation Data'!D83)),NA())</f>
        <v>#N/A</v>
      </c>
      <c r="W89" s="89" t="e">
        <f ca="true">+IF(AND(ISNUMBER(OFFSET('Sanitation Data'!$D$6,0,10*ROW('Sanitation Data'!D83))),'Data Summary'!CL89="Yes"),OFFSET('Sanitation Data'!$D$6,0,10*ROW('Sanitation Data'!D83)),NA())</f>
        <v>#N/A</v>
      </c>
      <c r="X89" s="89" t="e">
        <f ca="true">+IF(AND(ISNUMBER(OFFSET('Sanitation Data'!$D$10,0,10*ROW('Sanitation Data'!D83))),'Data Summary'!CM89="Yes"),OFFSET('Sanitation Data'!$D$10,0,10*ROW('Sanitation Data'!D83)),NA())</f>
        <v>#N/A</v>
      </c>
      <c r="Y89" s="89" t="e">
        <f ca="true">+IF(AND(ISNUMBER(OFFSET('Sanitation Data'!$D$11,0,10*ROW('Sanitation Data'!D83))),'Data Summary'!CN89="Yes"),OFFSET('Sanitation Data'!$D$11,0,10*ROW('Sanitation Data'!D83)),NA())</f>
        <v>#N/A</v>
      </c>
      <c r="Z89" s="89" t="e">
        <f ca="true">+IF(AND(ISNUMBER(OFFSET('Sanitation Data'!$D$12,0,10*ROW('Sanitation Data'!D83))),'Data Summary'!CO89="Yes"),OFFSET('Sanitation Data'!$D$12,0,10*ROW('Sanitation Data'!D83)),NA())</f>
        <v>#N/A</v>
      </c>
      <c r="AA89" s="89" t="e">
        <f ca="true">+IF(AND(ISNUMBER(OFFSET('Sanitation Data'!$E$4,0,10*ROW('Sanitation Data'!E83))),'Data Summary'!CP89="Yes"),100-OFFSET('Sanitation Data'!$E$4,0,10*ROW('Sanitation Data'!E83)),NA())</f>
        <v>#N/A</v>
      </c>
      <c r="AB89" s="89" t="e">
        <f ca="true">+IF(AND(ISNUMBER(OFFSET('Sanitation Data'!$E$6,0,10*ROW('Sanitation Data'!E83))),'Data Summary'!CQ89="Yes"),OFFSET('Sanitation Data'!$E$6,0,10*ROW('Sanitation Data'!E83)),NA())</f>
        <v>#N/A</v>
      </c>
      <c r="AC89" s="89" t="e">
        <f ca="true">+IF(AND(ISNUMBER(OFFSET('Sanitation Data'!$E$10,0,10*ROW('Sanitation Data'!E83))),'Data Summary'!CR89="Yes"),OFFSET('Sanitation Data'!$E$10,0,10*ROW('Sanitation Data'!E83)),NA())</f>
        <v>#N/A</v>
      </c>
      <c r="AD89" s="89" t="e">
        <f ca="true">+IF(AND(ISNUMBER(OFFSET('Sanitation Data'!$E$11,0,10*ROW('Sanitation Data'!E83))),'Data Summary'!CS89="Yes"),OFFSET('Sanitation Data'!$E$11,0,10*ROW('Sanitation Data'!E83)),NA())</f>
        <v>#N/A</v>
      </c>
      <c r="AE89" s="89" t="e">
        <f ca="true">+IF(AND(ISNUMBER(OFFSET('Sanitation Data'!$E$12,0,10*ROW('Sanitation Data'!E83))),'Data Summary'!CT89="Yes"),OFFSET('Sanitation Data'!$E$12,0,10*ROW('Sanitation Data'!E83)),NA())</f>
        <v>#N/A</v>
      </c>
      <c r="AF89" s="89" t="e">
        <f ca="true">+IF(AND(ISNUMBER(OFFSET('Sanitation Data'!$F$4,0,10*ROW('Sanitation Data'!F83))),'Data Summary'!CU89="Yes"),100-OFFSET('Sanitation Data'!$F$4,0,10*ROW('Sanitation Data'!F83)),NA())</f>
        <v>#N/A</v>
      </c>
      <c r="AG89" s="89" t="e">
        <f ca="true">+IF(AND(ISNUMBER(OFFSET('Sanitation Data'!$F$6,0,10*ROW('Sanitation Data'!F83))),'Data Summary'!CV89="Yes"),OFFSET('Sanitation Data'!$F$6,0,10*ROW('Sanitation Data'!F83)),NA())</f>
        <v>#N/A</v>
      </c>
      <c r="AH89" s="89" t="e">
        <f ca="true">+IF(AND(ISNUMBER(OFFSET('Sanitation Data'!$F$10,0,10*ROW('Sanitation Data'!F83))),'Data Summary'!CW89="Yes"),OFFSET('Sanitation Data'!$F$10,0,10*ROW('Sanitation Data'!F83)),NA())</f>
        <v>#N/A</v>
      </c>
      <c r="AI89" s="89" t="e">
        <f ca="true">+IF(AND(ISNUMBER(OFFSET('Sanitation Data'!$F$11,0,10*ROW('Sanitation Data'!F83))),'Data Summary'!CX89="Yes"),OFFSET('Sanitation Data'!$F$11,0,10*ROW('Sanitation Data'!F83)),NA())</f>
        <v>#N/A</v>
      </c>
      <c r="AJ89" s="89" t="e">
        <f ca="true">+IF(AND(ISNUMBER(OFFSET('Sanitation Data'!$F$12,0,10*ROW('Sanitation Data'!F83))),'Data Summary'!CY89="Yes"),OFFSET('Sanitation Data'!$F$12,0,10*ROW('Sanitation Data'!F83)),NA())</f>
        <v>#N/A</v>
      </c>
      <c r="AK89" s="89" t="e">
        <f ca="true">+IF(AND(ISNUMBER(OFFSET('Sanitation Data'!$G$4,0,10*ROW('Sanitation Data'!G83))),'Data Summary'!CZ89="Yes"),100-OFFSET('Sanitation Data'!$G$4,0,10*ROW('Sanitation Data'!G83)),NA())</f>
        <v>#N/A</v>
      </c>
      <c r="AL89" s="89" t="e">
        <f ca="true">+IF(AND(ISNUMBER(OFFSET('Sanitation Data'!$G$6,0,10*ROW('Sanitation Data'!G83))),'Data Summary'!DA89="Yes"),OFFSET('Sanitation Data'!$G$6,0,10*ROW('Sanitation Data'!G83)),NA())</f>
        <v>#N/A</v>
      </c>
      <c r="AM89" s="89" t="e">
        <f ca="true">+IF(AND(ISNUMBER(OFFSET('Sanitation Data'!$G$10,0,10*ROW('Sanitation Data'!G83))),'Data Summary'!DB89="Yes"),OFFSET('Sanitation Data'!$G$10,0,10*ROW('Sanitation Data'!G83)),NA())</f>
        <v>#N/A</v>
      </c>
      <c r="AN89" s="89" t="e">
        <f ca="true">+IF(AND(ISNUMBER(OFFSET('Sanitation Data'!$G$11,0,10*ROW('Sanitation Data'!G83))),'Data Summary'!DC89="Yes"),OFFSET('Sanitation Data'!$G$11,0,10*ROW('Sanitation Data'!G83)),NA())</f>
        <v>#N/A</v>
      </c>
      <c r="AO89" s="89" t="e">
        <f ca="true">+IF(AND(ISNUMBER(OFFSET('Sanitation Data'!$G$12,0,10*ROW('Sanitation Data'!G83))),'Data Summary'!DD89="Yes"),OFFSET('Sanitation Data'!$G$12,0,10*ROW('Sanitation Data'!G83)),NA())</f>
        <v>#N/A</v>
      </c>
      <c r="AP89" s="89" t="e">
        <f ca="true">+IF(AND(ISNUMBER(OFFSET('Sanitation Data'!$H$4,0,10*ROW('Sanitation Data'!H83))),'Data Summary'!DE89="Yes"),100-OFFSET('Sanitation Data'!$H$4,0,10*ROW('Sanitation Data'!H83)),NA())</f>
        <v>#N/A</v>
      </c>
      <c r="AQ89" s="89" t="e">
        <f ca="true">+IF(AND(ISNUMBER(OFFSET('Sanitation Data'!$H$6,0,10*ROW('Sanitation Data'!H83))),'Data Summary'!DF89="Yes"),OFFSET('Sanitation Data'!$H$6,0,10*ROW('Sanitation Data'!H83)),NA())</f>
        <v>#N/A</v>
      </c>
      <c r="AR89" s="89" t="e">
        <f ca="true">+IF(AND(ISNUMBER(OFFSET('Sanitation Data'!$H$10,0,10*ROW('Sanitation Data'!H83))),'Data Summary'!DG89="Yes"),OFFSET('Sanitation Data'!$H$10,0,10*ROW('Sanitation Data'!H83)),NA())</f>
        <v>#N/A</v>
      </c>
      <c r="AS89" s="89" t="e">
        <f ca="true">+IF(AND(ISNUMBER(OFFSET('Sanitation Data'!$H$11,0,10*ROW('Sanitation Data'!H83))),'Data Summary'!DH89="Yes"),OFFSET('Sanitation Data'!$H$11,0,10*ROW('Sanitation Data'!H83)),NA())</f>
        <v>#N/A</v>
      </c>
      <c r="AT89" s="89" t="e">
        <f ca="true">+IF(AND(ISNUMBER(OFFSET('Sanitation Data'!$H$12,0,10*ROW('Sanitation Data'!H83))),'Data Summary'!DI89="Yes"),OFFSET('Sanitation Data'!$H$12,0,10*ROW('Sanitation Data'!H83)),NA())</f>
        <v>#N/A</v>
      </c>
      <c r="AU89" s="89" t="e">
        <f ca="true">+IF(AND(ISNUMBER(OFFSET('Sanitation Data'!$I$4,0,10*ROW('Sanitation Data'!I83))),'Data Summary'!DJ89="Yes"),100-OFFSET('Sanitation Data'!$I$4,0,10*ROW('Sanitation Data'!I83)),NA())</f>
        <v>#N/A</v>
      </c>
      <c r="AV89" s="89" t="e">
        <f ca="true">+IF(AND(ISNUMBER(OFFSET('Sanitation Data'!$I$6,0,10*ROW('Sanitation Data'!I83))),'Data Summary'!DK89="Yes"),OFFSET('Sanitation Data'!$I$6,0,10*ROW('Sanitation Data'!I83)),NA())</f>
        <v>#N/A</v>
      </c>
      <c r="AW89" s="89" t="e">
        <f ca="true">+IF(AND(ISNUMBER(OFFSET('Sanitation Data'!$I$10,0,10*ROW('Sanitation Data'!I83))),'Data Summary'!DL89="Yes"),OFFSET('Sanitation Data'!$I$10,0,10*ROW('Sanitation Data'!I83)),NA())</f>
        <v>#N/A</v>
      </c>
      <c r="AX89" s="89" t="e">
        <f ca="true">+IF(AND(ISNUMBER(OFFSET('Sanitation Data'!$I$11,0,10*ROW('Sanitation Data'!I83))),'Data Summary'!DM89="Yes"),OFFSET('Sanitation Data'!$I$11,0,10*ROW('Sanitation Data'!I83)),NA())</f>
        <v>#N/A</v>
      </c>
      <c r="AY89" s="89" t="e">
        <f ca="true">+IF(AND(ISNUMBER(OFFSET('Sanitation Data'!$I$12,0,10*ROW('Sanitation Data'!I83))),'Data Summary'!DN89="Yes"),OFFSET('Sanitation Data'!$I$12,0,10*ROW('Sanitation Data'!I83)),NA())</f>
        <v>#N/A</v>
      </c>
      <c r="AZ89" s="90" t="e">
        <f ca="true">+IF(AND(ISNUMBER(OFFSET('Hygiene Data'!$D$5,0,10*ROW('Hygiene Data'!D83))),'Data Summary'!DO89="Yes"),OFFSET('Hygiene Data'!$D$5,0,10*ROW('Hygiene Data'!D83)),NA())</f>
        <v>#N/A</v>
      </c>
      <c r="BA89" s="90" t="e">
        <f ca="true">+IF(AND(ISNUMBER(OFFSET('Hygiene Data'!$D$7,0,10*ROW('Hygiene Data'!D83))),'Data Summary'!DP89="Yes"),OFFSET('Hygiene Data'!$D$7,0,10*ROW('Hygiene Data'!D83)),NA())</f>
        <v>#N/A</v>
      </c>
      <c r="BB89" s="90" t="e">
        <f ca="true">+IF(AND(ISNUMBER(OFFSET('Hygiene Data'!$D$9,0,10*ROW('Hygiene Data'!D83))),'Data Summary'!DQ89="Yes"),OFFSET('Hygiene Data'!$D$9,0,10*ROW('Hygiene Data'!D83)),NA())</f>
        <v>#N/A</v>
      </c>
      <c r="BC89" s="90" t="e">
        <f ca="true">+IF(AND(ISNUMBER(OFFSET('Hygiene Data'!$E$5,0,10*ROW('Hygiene Data'!E83))),'Data Summary'!DR89="Yes"),OFFSET('Hygiene Data'!$E$5,0,10*ROW('Hygiene Data'!E83)),NA())</f>
        <v>#N/A</v>
      </c>
      <c r="BD89" s="90" t="e">
        <f ca="true">+IF(AND(ISNUMBER(OFFSET('Hygiene Data'!$E$7,0,10*ROW('Hygiene Data'!E83))),'Data Summary'!DS89="Yes"),OFFSET('Hygiene Data'!$E$7,0,10*ROW('Hygiene Data'!E83)),NA())</f>
        <v>#N/A</v>
      </c>
      <c r="BE89" s="90" t="e">
        <f ca="true">+IF(AND(ISNUMBER(OFFSET('Hygiene Data'!$E$9,0,10*ROW('Hygiene Data'!E83))),'Data Summary'!DT89="Yes"),OFFSET('Hygiene Data'!$E$9,0,10*ROW('Hygiene Data'!E83)),NA())</f>
        <v>#N/A</v>
      </c>
      <c r="BF89" s="90" t="e">
        <f ca="true">+IF(AND(ISNUMBER(OFFSET('Hygiene Data'!$F$5,0,10*ROW('Hygiene Data'!F83))),'Data Summary'!DU89="Yes"),OFFSET('Hygiene Data'!$F$5,0,10*ROW('Hygiene Data'!F83)),NA())</f>
        <v>#N/A</v>
      </c>
      <c r="BG89" s="90" t="e">
        <f ca="true">+IF(AND(ISNUMBER(OFFSET('Hygiene Data'!$F$7,0,10*ROW('Hygiene Data'!F83))),'Data Summary'!DV89="Yes"),OFFSET('Hygiene Data'!$F$7,0,10*ROW('Hygiene Data'!F83)),NA())</f>
        <v>#N/A</v>
      </c>
      <c r="BH89" s="90" t="e">
        <f ca="true">+IF(AND(ISNUMBER(OFFSET('Hygiene Data'!$F$9,0,10*ROW('Hygiene Data'!F83))),'Data Summary'!DW89="Yes"),OFFSET('Hygiene Data'!$F$9,0,10*ROW('Hygiene Data'!F83)),NA())</f>
        <v>#N/A</v>
      </c>
      <c r="BI89" s="90" t="e">
        <f ca="true">+IF(AND(ISNUMBER(OFFSET('Hygiene Data'!$G$5,0,10*ROW('Hygiene Data'!G83))),'Data Summary'!DX89="Yes"),OFFSET('Hygiene Data'!$G$5,0,10*ROW('Hygiene Data'!G83)),NA())</f>
        <v>#N/A</v>
      </c>
      <c r="BJ89" s="90" t="e">
        <f ca="true">+IF(AND(ISNUMBER(OFFSET('Hygiene Data'!$G$7,0,10*ROW('Hygiene Data'!G83))),'Data Summary'!DY89="Yes"),OFFSET('Hygiene Data'!$G$7,0,10*ROW('Hygiene Data'!G83)),NA())</f>
        <v>#N/A</v>
      </c>
      <c r="BK89" s="90" t="e">
        <f ca="true">+IF(AND(ISNUMBER(OFFSET('Hygiene Data'!$G$9,0,10*ROW('Hygiene Data'!G83))),'Data Summary'!DZ89="Yes"),OFFSET('Hygiene Data'!$G$9,0,10*ROW('Hygiene Data'!G83)),NA())</f>
        <v>#N/A</v>
      </c>
      <c r="BL89" s="90" t="e">
        <f ca="true">+IF(AND(ISNUMBER(OFFSET('Hygiene Data'!$H$5,0,10*ROW('Hygiene Data'!H83))),'Data Summary'!EA89="Yes"),OFFSET('Hygiene Data'!$H$5,0,10*ROW('Hygiene Data'!H83)),NA())</f>
        <v>#N/A</v>
      </c>
      <c r="BM89" s="90" t="e">
        <f ca="true">+IF(AND(ISNUMBER(OFFSET('Hygiene Data'!$H$7,0,10*ROW('Hygiene Data'!H83))),'Data Summary'!EB89="Yes"),OFFSET('Hygiene Data'!$H$7,0,10*ROW('Hygiene Data'!H83)),NA())</f>
        <v>#N/A</v>
      </c>
      <c r="BN89" s="90" t="e">
        <f ca="true">+IF(AND(ISNUMBER(OFFSET('Hygiene Data'!$H$9,0,10*ROW('Hygiene Data'!H83))),'Data Summary'!EC89="Yes"),OFFSET('Hygiene Data'!$H$9,0,10*ROW('Hygiene Data'!H83)),NA())</f>
        <v>#N/A</v>
      </c>
      <c r="BO89" s="90" t="e">
        <f ca="true">+IF(AND(ISNUMBER(OFFSET('Hygiene Data'!$I$5,0,10*ROW('Hygiene Data'!I83))),'Data Summary'!ED89="Yes"),OFFSET('Hygiene Data'!$I$5,0,10*ROW('Hygiene Data'!I83)),NA())</f>
        <v>#N/A</v>
      </c>
      <c r="BP89" s="90" t="e">
        <f ca="true">+IF(AND(ISNUMBER(OFFSET('Hygiene Data'!$I$7,0,10*ROW('Hygiene Data'!I83))),'Data Summary'!EE89="Yes"),OFFSET('Hygiene Data'!$I$7,0,10*ROW('Hygiene Data'!I83)),NA())</f>
        <v>#N/A</v>
      </c>
      <c r="BQ89" s="90" t="e">
        <f ca="true">+IF(AND(ISNUMBER(OFFSET('Hygiene Data'!$I$9,0,10*ROW('Hygiene Data'!I83))),'Data Summary'!EF89="Yes"),OFFSET('Hygiene Data'!$I$9,0,10*ROW('Hygiene Data'!I83)),NA())</f>
        <v>#N/A</v>
      </c>
    </row>
    <row xmlns:x14ac="http://schemas.microsoft.com/office/spreadsheetml/2009/9/ac" r="90" x14ac:dyDescent="0.2">
      <c r="A90" s="324" t="e">
        <f ca="true">+RIGHT('Data Summary'!A90,LEN('Data Summary'!A90)-9)</f>
        <v>#VALUE!</v>
      </c>
      <c r="B90" s="32" t="str">
        <f ca="true">+IF(ISTEXT('Data Summary'!B90),'Data Summary'!B90,"")</f>
        <v/>
      </c>
      <c r="C90" s="323" t="e">
        <f ca="true">+VALUE('Data Summary'!C90)</f>
        <v>#VALUE!</v>
      </c>
      <c r="D90" s="88" t="e">
        <f ca="true">+IF(AND(ISNUMBER(OFFSET('Water Data'!$D$4,0,10*ROW('Water Data'!D84))),'Data Summary'!BS90="Yes"),100-OFFSET('Water Data'!$D$4,0,10*ROW('Water Data'!D84)),NA())</f>
        <v>#N/A</v>
      </c>
      <c r="E90" s="88" t="e">
        <f ca="true">+IF(AND(ISNUMBER(OFFSET('Water Data'!$D$6,0,10*ROW('Water Data'!D84))),'Data Summary'!BT90="Yes"),OFFSET('Water Data'!$D$6,0,10*ROW('Water Data'!D84)),NA())</f>
        <v>#N/A</v>
      </c>
      <c r="F90" s="88" t="e">
        <f ca="true">+IF(AND(ISNUMBER(OFFSET('Water Data'!$D$9,0,10*ROW('Water Data'!D84))),'Data Summary'!BU90="Yes"),OFFSET('Water Data'!$D$9,0,10*ROW('Water Data'!D84)),NA())</f>
        <v>#N/A</v>
      </c>
      <c r="G90" s="88" t="e">
        <f ca="true">+IF(AND(ISNUMBER(OFFSET('Water Data'!$E$4,0,10*ROW('Water Data'!E84))),'Data Summary'!BV90="Yes"),100-OFFSET('Water Data'!$E$4,0,10*ROW('Water Data'!E84)),NA())</f>
        <v>#N/A</v>
      </c>
      <c r="H90" s="88" t="e">
        <f ca="true">+IF(AND(ISNUMBER(OFFSET('Water Data'!$E$6,0,10*ROW('Water Data'!E84))),'Data Summary'!BW90="Yes"),OFFSET('Water Data'!$E$6,0,10*ROW('Water Data'!E84)),NA())</f>
        <v>#N/A</v>
      </c>
      <c r="I90" s="88" t="e">
        <f ca="true">+IF(AND(ISNUMBER(OFFSET('Water Data'!$E$9,0,10*ROW('Water Data'!E84))),'Data Summary'!BX90="Yes"),OFFSET('Water Data'!$E$9,0,10*ROW('Water Data'!E84)),NA())</f>
        <v>#N/A</v>
      </c>
      <c r="J90" s="88" t="e">
        <f ca="true">+IF(AND(ISNUMBER(OFFSET('Water Data'!$F$4,0,10*ROW('Water Data'!F84))),'Data Summary'!BY90="Yes"),100-OFFSET('Water Data'!$F$4,0,10*ROW('Water Data'!F84)),NA())</f>
        <v>#N/A</v>
      </c>
      <c r="K90" s="88" t="e">
        <f ca="true">+IF(AND(ISNUMBER(OFFSET('Water Data'!$F$6,0,10*ROW('Water Data'!F84))),'Data Summary'!BZ90="Yes"),OFFSET('Water Data'!$F$6,0,10*ROW('Water Data'!F84)),NA())</f>
        <v>#N/A</v>
      </c>
      <c r="L90" s="88" t="e">
        <f ca="true">+IF(AND(ISNUMBER(OFFSET('Water Data'!$F$9,0,10*ROW('Water Data'!F84))),'Data Summary'!CA90="Yes"),OFFSET('Water Data'!$F$9,0,10*ROW('Water Data'!F84)),NA())</f>
        <v>#N/A</v>
      </c>
      <c r="M90" s="88" t="e">
        <f ca="true">+IF(AND(ISNUMBER(OFFSET('Water Data'!$G$4,0,10*ROW('Water Data'!G84))),'Data Summary'!CB90="Yes"),100-OFFSET('Water Data'!$G$4,0,10*ROW('Water Data'!G84)),NA())</f>
        <v>#N/A</v>
      </c>
      <c r="N90" s="88" t="e">
        <f ca="true">+IF(AND(ISNUMBER(OFFSET('Water Data'!$G$6,0,10*ROW('Water Data'!G84))),'Data Summary'!CC90="Yes"),OFFSET('Water Data'!$G$6,0,10*ROW('Water Data'!G84)),NA())</f>
        <v>#N/A</v>
      </c>
      <c r="O90" s="88" t="e">
        <f ca="true">+IF(AND(ISNUMBER(OFFSET('Water Data'!$G$9,0,10*ROW('Water Data'!G84))),'Data Summary'!CD90="Yes"),OFFSET('Water Data'!$G$9,0,10*ROW('Water Data'!G84)),NA())</f>
        <v>#N/A</v>
      </c>
      <c r="P90" s="88" t="e">
        <f ca="true">+IF(AND(ISNUMBER(OFFSET('Water Data'!$H$4,0,10*ROW('Water Data'!H84))),'Data Summary'!CE90="Yes"),100-OFFSET('Water Data'!$H$4,0,10*ROW('Water Data'!H84)),NA())</f>
        <v>#N/A</v>
      </c>
      <c r="Q90" s="88" t="e">
        <f ca="true">+IF(AND(ISNUMBER(OFFSET('Water Data'!$H$6,0,10*ROW('Water Data'!H84))),'Data Summary'!CF90="Yes"),OFFSET('Water Data'!$H$6,0,10*ROW('Water Data'!H84)),NA())</f>
        <v>#N/A</v>
      </c>
      <c r="R90" s="88" t="e">
        <f ca="true">+IF(AND(ISNUMBER(OFFSET('Water Data'!$H$9,0,10*ROW('Water Data'!H84))),'Data Summary'!CG90="Yes"),OFFSET('Water Data'!$H$9,0,10*ROW('Water Data'!H84)),NA())</f>
        <v>#N/A</v>
      </c>
      <c r="S90" s="88" t="e">
        <f ca="true">+IF(AND(ISNUMBER(OFFSET('Water Data'!$I$4,0,10*ROW('Water Data'!I84))),'Data Summary'!CH90="Yes"),100-OFFSET('Water Data'!$I$4,0,10*ROW('Water Data'!I84)),NA())</f>
        <v>#N/A</v>
      </c>
      <c r="T90" s="88" t="e">
        <f ca="true">+IF(AND(ISNUMBER(OFFSET('Water Data'!$I$6,0,10*ROW('Water Data'!I84))),'Data Summary'!CI90="Yes"),OFFSET('Water Data'!$I$6,0,10*ROW('Water Data'!I84)),NA())</f>
        <v>#N/A</v>
      </c>
      <c r="U90" s="88" t="e">
        <f ca="true">+IF(AND(ISNUMBER(OFFSET('Water Data'!$I$9,0,10*ROW('Water Data'!I84))),'Data Summary'!CJ90="Yes"),OFFSET('Water Data'!$I$9,0,10*ROW('Water Data'!I84)),NA())</f>
        <v>#N/A</v>
      </c>
      <c r="V90" s="89" t="e">
        <f ca="true">+IF(AND(ISNUMBER(OFFSET('Sanitation Data'!$D$4,0,10*ROW('Sanitation Data'!D84))),'Data Summary'!CK90="Yes"),100-OFFSET('Sanitation Data'!$D$4,0,10*ROW('Sanitation Data'!D84)),NA())</f>
        <v>#N/A</v>
      </c>
      <c r="W90" s="89" t="e">
        <f ca="true">+IF(AND(ISNUMBER(OFFSET('Sanitation Data'!$D$6,0,10*ROW('Sanitation Data'!D84))),'Data Summary'!CL90="Yes"),OFFSET('Sanitation Data'!$D$6,0,10*ROW('Sanitation Data'!D84)),NA())</f>
        <v>#N/A</v>
      </c>
      <c r="X90" s="89" t="e">
        <f ca="true">+IF(AND(ISNUMBER(OFFSET('Sanitation Data'!$D$10,0,10*ROW('Sanitation Data'!D84))),'Data Summary'!CM90="Yes"),OFFSET('Sanitation Data'!$D$10,0,10*ROW('Sanitation Data'!D84)),NA())</f>
        <v>#N/A</v>
      </c>
      <c r="Y90" s="89" t="e">
        <f ca="true">+IF(AND(ISNUMBER(OFFSET('Sanitation Data'!$D$11,0,10*ROW('Sanitation Data'!D84))),'Data Summary'!CN90="Yes"),OFFSET('Sanitation Data'!$D$11,0,10*ROW('Sanitation Data'!D84)),NA())</f>
        <v>#N/A</v>
      </c>
      <c r="Z90" s="89" t="e">
        <f ca="true">+IF(AND(ISNUMBER(OFFSET('Sanitation Data'!$D$12,0,10*ROW('Sanitation Data'!D84))),'Data Summary'!CO90="Yes"),OFFSET('Sanitation Data'!$D$12,0,10*ROW('Sanitation Data'!D84)),NA())</f>
        <v>#N/A</v>
      </c>
      <c r="AA90" s="89" t="e">
        <f ca="true">+IF(AND(ISNUMBER(OFFSET('Sanitation Data'!$E$4,0,10*ROW('Sanitation Data'!E84))),'Data Summary'!CP90="Yes"),100-OFFSET('Sanitation Data'!$E$4,0,10*ROW('Sanitation Data'!E84)),NA())</f>
        <v>#N/A</v>
      </c>
      <c r="AB90" s="89" t="e">
        <f ca="true">+IF(AND(ISNUMBER(OFFSET('Sanitation Data'!$E$6,0,10*ROW('Sanitation Data'!E84))),'Data Summary'!CQ90="Yes"),OFFSET('Sanitation Data'!$E$6,0,10*ROW('Sanitation Data'!E84)),NA())</f>
        <v>#N/A</v>
      </c>
      <c r="AC90" s="89" t="e">
        <f ca="true">+IF(AND(ISNUMBER(OFFSET('Sanitation Data'!$E$10,0,10*ROW('Sanitation Data'!E84))),'Data Summary'!CR90="Yes"),OFFSET('Sanitation Data'!$E$10,0,10*ROW('Sanitation Data'!E84)),NA())</f>
        <v>#N/A</v>
      </c>
      <c r="AD90" s="89" t="e">
        <f ca="true">+IF(AND(ISNUMBER(OFFSET('Sanitation Data'!$E$11,0,10*ROW('Sanitation Data'!E84))),'Data Summary'!CS90="Yes"),OFFSET('Sanitation Data'!$E$11,0,10*ROW('Sanitation Data'!E84)),NA())</f>
        <v>#N/A</v>
      </c>
      <c r="AE90" s="89" t="e">
        <f ca="true">+IF(AND(ISNUMBER(OFFSET('Sanitation Data'!$E$12,0,10*ROW('Sanitation Data'!E84))),'Data Summary'!CT90="Yes"),OFFSET('Sanitation Data'!$E$12,0,10*ROW('Sanitation Data'!E84)),NA())</f>
        <v>#N/A</v>
      </c>
      <c r="AF90" s="89" t="e">
        <f ca="true">+IF(AND(ISNUMBER(OFFSET('Sanitation Data'!$F$4,0,10*ROW('Sanitation Data'!F84))),'Data Summary'!CU90="Yes"),100-OFFSET('Sanitation Data'!$F$4,0,10*ROW('Sanitation Data'!F84)),NA())</f>
        <v>#N/A</v>
      </c>
      <c r="AG90" s="89" t="e">
        <f ca="true">+IF(AND(ISNUMBER(OFFSET('Sanitation Data'!$F$6,0,10*ROW('Sanitation Data'!F84))),'Data Summary'!CV90="Yes"),OFFSET('Sanitation Data'!$F$6,0,10*ROW('Sanitation Data'!F84)),NA())</f>
        <v>#N/A</v>
      </c>
      <c r="AH90" s="89" t="e">
        <f ca="true">+IF(AND(ISNUMBER(OFFSET('Sanitation Data'!$F$10,0,10*ROW('Sanitation Data'!F84))),'Data Summary'!CW90="Yes"),OFFSET('Sanitation Data'!$F$10,0,10*ROW('Sanitation Data'!F84)),NA())</f>
        <v>#N/A</v>
      </c>
      <c r="AI90" s="89" t="e">
        <f ca="true">+IF(AND(ISNUMBER(OFFSET('Sanitation Data'!$F$11,0,10*ROW('Sanitation Data'!F84))),'Data Summary'!CX90="Yes"),OFFSET('Sanitation Data'!$F$11,0,10*ROW('Sanitation Data'!F84)),NA())</f>
        <v>#N/A</v>
      </c>
      <c r="AJ90" s="89" t="e">
        <f ca="true">+IF(AND(ISNUMBER(OFFSET('Sanitation Data'!$F$12,0,10*ROW('Sanitation Data'!F84))),'Data Summary'!CY90="Yes"),OFFSET('Sanitation Data'!$F$12,0,10*ROW('Sanitation Data'!F84)),NA())</f>
        <v>#N/A</v>
      </c>
      <c r="AK90" s="89" t="e">
        <f ca="true">+IF(AND(ISNUMBER(OFFSET('Sanitation Data'!$G$4,0,10*ROW('Sanitation Data'!G84))),'Data Summary'!CZ90="Yes"),100-OFFSET('Sanitation Data'!$G$4,0,10*ROW('Sanitation Data'!G84)),NA())</f>
        <v>#N/A</v>
      </c>
      <c r="AL90" s="89" t="e">
        <f ca="true">+IF(AND(ISNUMBER(OFFSET('Sanitation Data'!$G$6,0,10*ROW('Sanitation Data'!G84))),'Data Summary'!DA90="Yes"),OFFSET('Sanitation Data'!$G$6,0,10*ROW('Sanitation Data'!G84)),NA())</f>
        <v>#N/A</v>
      </c>
      <c r="AM90" s="89" t="e">
        <f ca="true">+IF(AND(ISNUMBER(OFFSET('Sanitation Data'!$G$10,0,10*ROW('Sanitation Data'!G84))),'Data Summary'!DB90="Yes"),OFFSET('Sanitation Data'!$G$10,0,10*ROW('Sanitation Data'!G84)),NA())</f>
        <v>#N/A</v>
      </c>
      <c r="AN90" s="89" t="e">
        <f ca="true">+IF(AND(ISNUMBER(OFFSET('Sanitation Data'!$G$11,0,10*ROW('Sanitation Data'!G84))),'Data Summary'!DC90="Yes"),OFFSET('Sanitation Data'!$G$11,0,10*ROW('Sanitation Data'!G84)),NA())</f>
        <v>#N/A</v>
      </c>
      <c r="AO90" s="89" t="e">
        <f ca="true">+IF(AND(ISNUMBER(OFFSET('Sanitation Data'!$G$12,0,10*ROW('Sanitation Data'!G84))),'Data Summary'!DD90="Yes"),OFFSET('Sanitation Data'!$G$12,0,10*ROW('Sanitation Data'!G84)),NA())</f>
        <v>#N/A</v>
      </c>
      <c r="AP90" s="89" t="e">
        <f ca="true">+IF(AND(ISNUMBER(OFFSET('Sanitation Data'!$H$4,0,10*ROW('Sanitation Data'!H84))),'Data Summary'!DE90="Yes"),100-OFFSET('Sanitation Data'!$H$4,0,10*ROW('Sanitation Data'!H84)),NA())</f>
        <v>#N/A</v>
      </c>
      <c r="AQ90" s="89" t="e">
        <f ca="true">+IF(AND(ISNUMBER(OFFSET('Sanitation Data'!$H$6,0,10*ROW('Sanitation Data'!H84))),'Data Summary'!DF90="Yes"),OFFSET('Sanitation Data'!$H$6,0,10*ROW('Sanitation Data'!H84)),NA())</f>
        <v>#N/A</v>
      </c>
      <c r="AR90" s="89" t="e">
        <f ca="true">+IF(AND(ISNUMBER(OFFSET('Sanitation Data'!$H$10,0,10*ROW('Sanitation Data'!H84))),'Data Summary'!DG90="Yes"),OFFSET('Sanitation Data'!$H$10,0,10*ROW('Sanitation Data'!H84)),NA())</f>
        <v>#N/A</v>
      </c>
      <c r="AS90" s="89" t="e">
        <f ca="true">+IF(AND(ISNUMBER(OFFSET('Sanitation Data'!$H$11,0,10*ROW('Sanitation Data'!H84))),'Data Summary'!DH90="Yes"),OFFSET('Sanitation Data'!$H$11,0,10*ROW('Sanitation Data'!H84)),NA())</f>
        <v>#N/A</v>
      </c>
      <c r="AT90" s="89" t="e">
        <f ca="true">+IF(AND(ISNUMBER(OFFSET('Sanitation Data'!$H$12,0,10*ROW('Sanitation Data'!H84))),'Data Summary'!DI90="Yes"),OFFSET('Sanitation Data'!$H$12,0,10*ROW('Sanitation Data'!H84)),NA())</f>
        <v>#N/A</v>
      </c>
      <c r="AU90" s="89" t="e">
        <f ca="true">+IF(AND(ISNUMBER(OFFSET('Sanitation Data'!$I$4,0,10*ROW('Sanitation Data'!I84))),'Data Summary'!DJ90="Yes"),100-OFFSET('Sanitation Data'!$I$4,0,10*ROW('Sanitation Data'!I84)),NA())</f>
        <v>#N/A</v>
      </c>
      <c r="AV90" s="89" t="e">
        <f ca="true">+IF(AND(ISNUMBER(OFFSET('Sanitation Data'!$I$6,0,10*ROW('Sanitation Data'!I84))),'Data Summary'!DK90="Yes"),OFFSET('Sanitation Data'!$I$6,0,10*ROW('Sanitation Data'!I84)),NA())</f>
        <v>#N/A</v>
      </c>
      <c r="AW90" s="89" t="e">
        <f ca="true">+IF(AND(ISNUMBER(OFFSET('Sanitation Data'!$I$10,0,10*ROW('Sanitation Data'!I84))),'Data Summary'!DL90="Yes"),OFFSET('Sanitation Data'!$I$10,0,10*ROW('Sanitation Data'!I84)),NA())</f>
        <v>#N/A</v>
      </c>
      <c r="AX90" s="89" t="e">
        <f ca="true">+IF(AND(ISNUMBER(OFFSET('Sanitation Data'!$I$11,0,10*ROW('Sanitation Data'!I84))),'Data Summary'!DM90="Yes"),OFFSET('Sanitation Data'!$I$11,0,10*ROW('Sanitation Data'!I84)),NA())</f>
        <v>#N/A</v>
      </c>
      <c r="AY90" s="89" t="e">
        <f ca="true">+IF(AND(ISNUMBER(OFFSET('Sanitation Data'!$I$12,0,10*ROW('Sanitation Data'!I84))),'Data Summary'!DN90="Yes"),OFFSET('Sanitation Data'!$I$12,0,10*ROW('Sanitation Data'!I84)),NA())</f>
        <v>#N/A</v>
      </c>
      <c r="AZ90" s="90" t="e">
        <f ca="true">+IF(AND(ISNUMBER(OFFSET('Hygiene Data'!$D$5,0,10*ROW('Hygiene Data'!D84))),'Data Summary'!DO90="Yes"),OFFSET('Hygiene Data'!$D$5,0,10*ROW('Hygiene Data'!D84)),NA())</f>
        <v>#N/A</v>
      </c>
      <c r="BA90" s="90" t="e">
        <f ca="true">+IF(AND(ISNUMBER(OFFSET('Hygiene Data'!$D$7,0,10*ROW('Hygiene Data'!D84))),'Data Summary'!DP90="Yes"),OFFSET('Hygiene Data'!$D$7,0,10*ROW('Hygiene Data'!D84)),NA())</f>
        <v>#N/A</v>
      </c>
      <c r="BB90" s="90" t="e">
        <f ca="true">+IF(AND(ISNUMBER(OFFSET('Hygiene Data'!$D$9,0,10*ROW('Hygiene Data'!D84))),'Data Summary'!DQ90="Yes"),OFFSET('Hygiene Data'!$D$9,0,10*ROW('Hygiene Data'!D84)),NA())</f>
        <v>#N/A</v>
      </c>
      <c r="BC90" s="90" t="e">
        <f ca="true">+IF(AND(ISNUMBER(OFFSET('Hygiene Data'!$E$5,0,10*ROW('Hygiene Data'!E84))),'Data Summary'!DR90="Yes"),OFFSET('Hygiene Data'!$E$5,0,10*ROW('Hygiene Data'!E84)),NA())</f>
        <v>#N/A</v>
      </c>
      <c r="BD90" s="90" t="e">
        <f ca="true">+IF(AND(ISNUMBER(OFFSET('Hygiene Data'!$E$7,0,10*ROW('Hygiene Data'!E84))),'Data Summary'!DS90="Yes"),OFFSET('Hygiene Data'!$E$7,0,10*ROW('Hygiene Data'!E84)),NA())</f>
        <v>#N/A</v>
      </c>
      <c r="BE90" s="90" t="e">
        <f ca="true">+IF(AND(ISNUMBER(OFFSET('Hygiene Data'!$E$9,0,10*ROW('Hygiene Data'!E84))),'Data Summary'!DT90="Yes"),OFFSET('Hygiene Data'!$E$9,0,10*ROW('Hygiene Data'!E84)),NA())</f>
        <v>#N/A</v>
      </c>
      <c r="BF90" s="90" t="e">
        <f ca="true">+IF(AND(ISNUMBER(OFFSET('Hygiene Data'!$F$5,0,10*ROW('Hygiene Data'!F84))),'Data Summary'!DU90="Yes"),OFFSET('Hygiene Data'!$F$5,0,10*ROW('Hygiene Data'!F84)),NA())</f>
        <v>#N/A</v>
      </c>
      <c r="BG90" s="90" t="e">
        <f ca="true">+IF(AND(ISNUMBER(OFFSET('Hygiene Data'!$F$7,0,10*ROW('Hygiene Data'!F84))),'Data Summary'!DV90="Yes"),OFFSET('Hygiene Data'!$F$7,0,10*ROW('Hygiene Data'!F84)),NA())</f>
        <v>#N/A</v>
      </c>
      <c r="BH90" s="90" t="e">
        <f ca="true">+IF(AND(ISNUMBER(OFFSET('Hygiene Data'!$F$9,0,10*ROW('Hygiene Data'!F84))),'Data Summary'!DW90="Yes"),OFFSET('Hygiene Data'!$F$9,0,10*ROW('Hygiene Data'!F84)),NA())</f>
        <v>#N/A</v>
      </c>
      <c r="BI90" s="90" t="e">
        <f ca="true">+IF(AND(ISNUMBER(OFFSET('Hygiene Data'!$G$5,0,10*ROW('Hygiene Data'!G84))),'Data Summary'!DX90="Yes"),OFFSET('Hygiene Data'!$G$5,0,10*ROW('Hygiene Data'!G84)),NA())</f>
        <v>#N/A</v>
      </c>
      <c r="BJ90" s="90" t="e">
        <f ca="true">+IF(AND(ISNUMBER(OFFSET('Hygiene Data'!$G$7,0,10*ROW('Hygiene Data'!G84))),'Data Summary'!DY90="Yes"),OFFSET('Hygiene Data'!$G$7,0,10*ROW('Hygiene Data'!G84)),NA())</f>
        <v>#N/A</v>
      </c>
      <c r="BK90" s="90" t="e">
        <f ca="true">+IF(AND(ISNUMBER(OFFSET('Hygiene Data'!$G$9,0,10*ROW('Hygiene Data'!G84))),'Data Summary'!DZ90="Yes"),OFFSET('Hygiene Data'!$G$9,0,10*ROW('Hygiene Data'!G84)),NA())</f>
        <v>#N/A</v>
      </c>
      <c r="BL90" s="90" t="e">
        <f ca="true">+IF(AND(ISNUMBER(OFFSET('Hygiene Data'!$H$5,0,10*ROW('Hygiene Data'!H84))),'Data Summary'!EA90="Yes"),OFFSET('Hygiene Data'!$H$5,0,10*ROW('Hygiene Data'!H84)),NA())</f>
        <v>#N/A</v>
      </c>
      <c r="BM90" s="90" t="e">
        <f ca="true">+IF(AND(ISNUMBER(OFFSET('Hygiene Data'!$H$7,0,10*ROW('Hygiene Data'!H84))),'Data Summary'!EB90="Yes"),OFFSET('Hygiene Data'!$H$7,0,10*ROW('Hygiene Data'!H84)),NA())</f>
        <v>#N/A</v>
      </c>
      <c r="BN90" s="90" t="e">
        <f ca="true">+IF(AND(ISNUMBER(OFFSET('Hygiene Data'!$H$9,0,10*ROW('Hygiene Data'!H84))),'Data Summary'!EC90="Yes"),OFFSET('Hygiene Data'!$H$9,0,10*ROW('Hygiene Data'!H84)),NA())</f>
        <v>#N/A</v>
      </c>
      <c r="BO90" s="90" t="e">
        <f ca="true">+IF(AND(ISNUMBER(OFFSET('Hygiene Data'!$I$5,0,10*ROW('Hygiene Data'!I84))),'Data Summary'!ED90="Yes"),OFFSET('Hygiene Data'!$I$5,0,10*ROW('Hygiene Data'!I84)),NA())</f>
        <v>#N/A</v>
      </c>
      <c r="BP90" s="90" t="e">
        <f ca="true">+IF(AND(ISNUMBER(OFFSET('Hygiene Data'!$I$7,0,10*ROW('Hygiene Data'!I84))),'Data Summary'!EE90="Yes"),OFFSET('Hygiene Data'!$I$7,0,10*ROW('Hygiene Data'!I84)),NA())</f>
        <v>#N/A</v>
      </c>
      <c r="BQ90" s="90" t="e">
        <f ca="true">+IF(AND(ISNUMBER(OFFSET('Hygiene Data'!$I$9,0,10*ROW('Hygiene Data'!I84))),'Data Summary'!EF90="Yes"),OFFSET('Hygiene Data'!$I$9,0,10*ROW('Hygiene Data'!I84)),NA())</f>
        <v>#N/A</v>
      </c>
    </row>
    <row xmlns:x14ac="http://schemas.microsoft.com/office/spreadsheetml/2009/9/ac" r="91" x14ac:dyDescent="0.2">
      <c r="A91" s="324" t="e">
        <f ca="true">+RIGHT('Data Summary'!A91,LEN('Data Summary'!A91)-9)</f>
        <v>#VALUE!</v>
      </c>
      <c r="B91" s="32" t="str">
        <f ca="true">+IF(ISTEXT('Data Summary'!B91),'Data Summary'!B91,"")</f>
        <v/>
      </c>
      <c r="C91" s="323" t="e">
        <f ca="true">+VALUE('Data Summary'!C91)</f>
        <v>#VALUE!</v>
      </c>
      <c r="D91" s="88" t="e">
        <f ca="true">+IF(AND(ISNUMBER(OFFSET('Water Data'!$D$4,0,10*ROW('Water Data'!D85))),'Data Summary'!BS91="Yes"),100-OFFSET('Water Data'!$D$4,0,10*ROW('Water Data'!D85)),NA())</f>
        <v>#N/A</v>
      </c>
      <c r="E91" s="88" t="e">
        <f ca="true">+IF(AND(ISNUMBER(OFFSET('Water Data'!$D$6,0,10*ROW('Water Data'!D85))),'Data Summary'!BT91="Yes"),OFFSET('Water Data'!$D$6,0,10*ROW('Water Data'!D85)),NA())</f>
        <v>#N/A</v>
      </c>
      <c r="F91" s="88" t="e">
        <f ca="true">+IF(AND(ISNUMBER(OFFSET('Water Data'!$D$9,0,10*ROW('Water Data'!D85))),'Data Summary'!BU91="Yes"),OFFSET('Water Data'!$D$9,0,10*ROW('Water Data'!D85)),NA())</f>
        <v>#N/A</v>
      </c>
      <c r="G91" s="88" t="e">
        <f ca="true">+IF(AND(ISNUMBER(OFFSET('Water Data'!$E$4,0,10*ROW('Water Data'!E85))),'Data Summary'!BV91="Yes"),100-OFFSET('Water Data'!$E$4,0,10*ROW('Water Data'!E85)),NA())</f>
        <v>#N/A</v>
      </c>
      <c r="H91" s="88" t="e">
        <f ca="true">+IF(AND(ISNUMBER(OFFSET('Water Data'!$E$6,0,10*ROW('Water Data'!E85))),'Data Summary'!BW91="Yes"),OFFSET('Water Data'!$E$6,0,10*ROW('Water Data'!E85)),NA())</f>
        <v>#N/A</v>
      </c>
      <c r="I91" s="88" t="e">
        <f ca="true">+IF(AND(ISNUMBER(OFFSET('Water Data'!$E$9,0,10*ROW('Water Data'!E85))),'Data Summary'!BX91="Yes"),OFFSET('Water Data'!$E$9,0,10*ROW('Water Data'!E85)),NA())</f>
        <v>#N/A</v>
      </c>
      <c r="J91" s="88" t="e">
        <f ca="true">+IF(AND(ISNUMBER(OFFSET('Water Data'!$F$4,0,10*ROW('Water Data'!F85))),'Data Summary'!BY91="Yes"),100-OFFSET('Water Data'!$F$4,0,10*ROW('Water Data'!F85)),NA())</f>
        <v>#N/A</v>
      </c>
      <c r="K91" s="88" t="e">
        <f ca="true">+IF(AND(ISNUMBER(OFFSET('Water Data'!$F$6,0,10*ROW('Water Data'!F85))),'Data Summary'!BZ91="Yes"),OFFSET('Water Data'!$F$6,0,10*ROW('Water Data'!F85)),NA())</f>
        <v>#N/A</v>
      </c>
      <c r="L91" s="88" t="e">
        <f ca="true">+IF(AND(ISNUMBER(OFFSET('Water Data'!$F$9,0,10*ROW('Water Data'!F85))),'Data Summary'!CA91="Yes"),OFFSET('Water Data'!$F$9,0,10*ROW('Water Data'!F85)),NA())</f>
        <v>#N/A</v>
      </c>
      <c r="M91" s="88" t="e">
        <f ca="true">+IF(AND(ISNUMBER(OFFSET('Water Data'!$G$4,0,10*ROW('Water Data'!G85))),'Data Summary'!CB91="Yes"),100-OFFSET('Water Data'!$G$4,0,10*ROW('Water Data'!G85)),NA())</f>
        <v>#N/A</v>
      </c>
      <c r="N91" s="88" t="e">
        <f ca="true">+IF(AND(ISNUMBER(OFFSET('Water Data'!$G$6,0,10*ROW('Water Data'!G85))),'Data Summary'!CC91="Yes"),OFFSET('Water Data'!$G$6,0,10*ROW('Water Data'!G85)),NA())</f>
        <v>#N/A</v>
      </c>
      <c r="O91" s="88" t="e">
        <f ca="true">+IF(AND(ISNUMBER(OFFSET('Water Data'!$G$9,0,10*ROW('Water Data'!G85))),'Data Summary'!CD91="Yes"),OFFSET('Water Data'!$G$9,0,10*ROW('Water Data'!G85)),NA())</f>
        <v>#N/A</v>
      </c>
      <c r="P91" s="88" t="e">
        <f ca="true">+IF(AND(ISNUMBER(OFFSET('Water Data'!$H$4,0,10*ROW('Water Data'!H85))),'Data Summary'!CE91="Yes"),100-OFFSET('Water Data'!$H$4,0,10*ROW('Water Data'!H85)),NA())</f>
        <v>#N/A</v>
      </c>
      <c r="Q91" s="88" t="e">
        <f ca="true">+IF(AND(ISNUMBER(OFFSET('Water Data'!$H$6,0,10*ROW('Water Data'!H85))),'Data Summary'!CF91="Yes"),OFFSET('Water Data'!$H$6,0,10*ROW('Water Data'!H85)),NA())</f>
        <v>#N/A</v>
      </c>
      <c r="R91" s="88" t="e">
        <f ca="true">+IF(AND(ISNUMBER(OFFSET('Water Data'!$H$9,0,10*ROW('Water Data'!H85))),'Data Summary'!CG91="Yes"),OFFSET('Water Data'!$H$9,0,10*ROW('Water Data'!H85)),NA())</f>
        <v>#N/A</v>
      </c>
      <c r="S91" s="88" t="e">
        <f ca="true">+IF(AND(ISNUMBER(OFFSET('Water Data'!$I$4,0,10*ROW('Water Data'!I85))),'Data Summary'!CH91="Yes"),100-OFFSET('Water Data'!$I$4,0,10*ROW('Water Data'!I85)),NA())</f>
        <v>#N/A</v>
      </c>
      <c r="T91" s="88" t="e">
        <f ca="true">+IF(AND(ISNUMBER(OFFSET('Water Data'!$I$6,0,10*ROW('Water Data'!I85))),'Data Summary'!CI91="Yes"),OFFSET('Water Data'!$I$6,0,10*ROW('Water Data'!I85)),NA())</f>
        <v>#N/A</v>
      </c>
      <c r="U91" s="88" t="e">
        <f ca="true">+IF(AND(ISNUMBER(OFFSET('Water Data'!$I$9,0,10*ROW('Water Data'!I85))),'Data Summary'!CJ91="Yes"),OFFSET('Water Data'!$I$9,0,10*ROW('Water Data'!I85)),NA())</f>
        <v>#N/A</v>
      </c>
      <c r="V91" s="89" t="e">
        <f ca="true">+IF(AND(ISNUMBER(OFFSET('Sanitation Data'!$D$4,0,10*ROW('Sanitation Data'!D85))),'Data Summary'!CK91="Yes"),100-OFFSET('Sanitation Data'!$D$4,0,10*ROW('Sanitation Data'!D85)),NA())</f>
        <v>#N/A</v>
      </c>
      <c r="W91" s="89" t="e">
        <f ca="true">+IF(AND(ISNUMBER(OFFSET('Sanitation Data'!$D$6,0,10*ROW('Sanitation Data'!D85))),'Data Summary'!CL91="Yes"),OFFSET('Sanitation Data'!$D$6,0,10*ROW('Sanitation Data'!D85)),NA())</f>
        <v>#N/A</v>
      </c>
      <c r="X91" s="89" t="e">
        <f ca="true">+IF(AND(ISNUMBER(OFFSET('Sanitation Data'!$D$10,0,10*ROW('Sanitation Data'!D85))),'Data Summary'!CM91="Yes"),OFFSET('Sanitation Data'!$D$10,0,10*ROW('Sanitation Data'!D85)),NA())</f>
        <v>#N/A</v>
      </c>
      <c r="Y91" s="89" t="e">
        <f ca="true">+IF(AND(ISNUMBER(OFFSET('Sanitation Data'!$D$11,0,10*ROW('Sanitation Data'!D85))),'Data Summary'!CN91="Yes"),OFFSET('Sanitation Data'!$D$11,0,10*ROW('Sanitation Data'!D85)),NA())</f>
        <v>#N/A</v>
      </c>
      <c r="Z91" s="89" t="e">
        <f ca="true">+IF(AND(ISNUMBER(OFFSET('Sanitation Data'!$D$12,0,10*ROW('Sanitation Data'!D85))),'Data Summary'!CO91="Yes"),OFFSET('Sanitation Data'!$D$12,0,10*ROW('Sanitation Data'!D85)),NA())</f>
        <v>#N/A</v>
      </c>
      <c r="AA91" s="89" t="e">
        <f ca="true">+IF(AND(ISNUMBER(OFFSET('Sanitation Data'!$E$4,0,10*ROW('Sanitation Data'!E85))),'Data Summary'!CP91="Yes"),100-OFFSET('Sanitation Data'!$E$4,0,10*ROW('Sanitation Data'!E85)),NA())</f>
        <v>#N/A</v>
      </c>
      <c r="AB91" s="89" t="e">
        <f ca="true">+IF(AND(ISNUMBER(OFFSET('Sanitation Data'!$E$6,0,10*ROW('Sanitation Data'!E85))),'Data Summary'!CQ91="Yes"),OFFSET('Sanitation Data'!$E$6,0,10*ROW('Sanitation Data'!E85)),NA())</f>
        <v>#N/A</v>
      </c>
      <c r="AC91" s="89" t="e">
        <f ca="true">+IF(AND(ISNUMBER(OFFSET('Sanitation Data'!$E$10,0,10*ROW('Sanitation Data'!E85))),'Data Summary'!CR91="Yes"),OFFSET('Sanitation Data'!$E$10,0,10*ROW('Sanitation Data'!E85)),NA())</f>
        <v>#N/A</v>
      </c>
      <c r="AD91" s="89" t="e">
        <f ca="true">+IF(AND(ISNUMBER(OFFSET('Sanitation Data'!$E$11,0,10*ROW('Sanitation Data'!E85))),'Data Summary'!CS91="Yes"),OFFSET('Sanitation Data'!$E$11,0,10*ROW('Sanitation Data'!E85)),NA())</f>
        <v>#N/A</v>
      </c>
      <c r="AE91" s="89" t="e">
        <f ca="true">+IF(AND(ISNUMBER(OFFSET('Sanitation Data'!$E$12,0,10*ROW('Sanitation Data'!E85))),'Data Summary'!CT91="Yes"),OFFSET('Sanitation Data'!$E$12,0,10*ROW('Sanitation Data'!E85)),NA())</f>
        <v>#N/A</v>
      </c>
      <c r="AF91" s="89" t="e">
        <f ca="true">+IF(AND(ISNUMBER(OFFSET('Sanitation Data'!$F$4,0,10*ROW('Sanitation Data'!F85))),'Data Summary'!CU91="Yes"),100-OFFSET('Sanitation Data'!$F$4,0,10*ROW('Sanitation Data'!F85)),NA())</f>
        <v>#N/A</v>
      </c>
      <c r="AG91" s="89" t="e">
        <f ca="true">+IF(AND(ISNUMBER(OFFSET('Sanitation Data'!$F$6,0,10*ROW('Sanitation Data'!F85))),'Data Summary'!CV91="Yes"),OFFSET('Sanitation Data'!$F$6,0,10*ROW('Sanitation Data'!F85)),NA())</f>
        <v>#N/A</v>
      </c>
      <c r="AH91" s="89" t="e">
        <f ca="true">+IF(AND(ISNUMBER(OFFSET('Sanitation Data'!$F$10,0,10*ROW('Sanitation Data'!F85))),'Data Summary'!CW91="Yes"),OFFSET('Sanitation Data'!$F$10,0,10*ROW('Sanitation Data'!F85)),NA())</f>
        <v>#N/A</v>
      </c>
      <c r="AI91" s="89" t="e">
        <f ca="true">+IF(AND(ISNUMBER(OFFSET('Sanitation Data'!$F$11,0,10*ROW('Sanitation Data'!F85))),'Data Summary'!CX91="Yes"),OFFSET('Sanitation Data'!$F$11,0,10*ROW('Sanitation Data'!F85)),NA())</f>
        <v>#N/A</v>
      </c>
      <c r="AJ91" s="89" t="e">
        <f ca="true">+IF(AND(ISNUMBER(OFFSET('Sanitation Data'!$F$12,0,10*ROW('Sanitation Data'!F85))),'Data Summary'!CY91="Yes"),OFFSET('Sanitation Data'!$F$12,0,10*ROW('Sanitation Data'!F85)),NA())</f>
        <v>#N/A</v>
      </c>
      <c r="AK91" s="89" t="e">
        <f ca="true">+IF(AND(ISNUMBER(OFFSET('Sanitation Data'!$G$4,0,10*ROW('Sanitation Data'!G85))),'Data Summary'!CZ91="Yes"),100-OFFSET('Sanitation Data'!$G$4,0,10*ROW('Sanitation Data'!G85)),NA())</f>
        <v>#N/A</v>
      </c>
      <c r="AL91" s="89" t="e">
        <f ca="true">+IF(AND(ISNUMBER(OFFSET('Sanitation Data'!$G$6,0,10*ROW('Sanitation Data'!G85))),'Data Summary'!DA91="Yes"),OFFSET('Sanitation Data'!$G$6,0,10*ROW('Sanitation Data'!G85)),NA())</f>
        <v>#N/A</v>
      </c>
      <c r="AM91" s="89" t="e">
        <f ca="true">+IF(AND(ISNUMBER(OFFSET('Sanitation Data'!$G$10,0,10*ROW('Sanitation Data'!G85))),'Data Summary'!DB91="Yes"),OFFSET('Sanitation Data'!$G$10,0,10*ROW('Sanitation Data'!G85)),NA())</f>
        <v>#N/A</v>
      </c>
      <c r="AN91" s="89" t="e">
        <f ca="true">+IF(AND(ISNUMBER(OFFSET('Sanitation Data'!$G$11,0,10*ROW('Sanitation Data'!G85))),'Data Summary'!DC91="Yes"),OFFSET('Sanitation Data'!$G$11,0,10*ROW('Sanitation Data'!G85)),NA())</f>
        <v>#N/A</v>
      </c>
      <c r="AO91" s="89" t="e">
        <f ca="true">+IF(AND(ISNUMBER(OFFSET('Sanitation Data'!$G$12,0,10*ROW('Sanitation Data'!G85))),'Data Summary'!DD91="Yes"),OFFSET('Sanitation Data'!$G$12,0,10*ROW('Sanitation Data'!G85)),NA())</f>
        <v>#N/A</v>
      </c>
      <c r="AP91" s="89" t="e">
        <f ca="true">+IF(AND(ISNUMBER(OFFSET('Sanitation Data'!$H$4,0,10*ROW('Sanitation Data'!H85))),'Data Summary'!DE91="Yes"),100-OFFSET('Sanitation Data'!$H$4,0,10*ROW('Sanitation Data'!H85)),NA())</f>
        <v>#N/A</v>
      </c>
      <c r="AQ91" s="89" t="e">
        <f ca="true">+IF(AND(ISNUMBER(OFFSET('Sanitation Data'!$H$6,0,10*ROW('Sanitation Data'!H85))),'Data Summary'!DF91="Yes"),OFFSET('Sanitation Data'!$H$6,0,10*ROW('Sanitation Data'!H85)),NA())</f>
        <v>#N/A</v>
      </c>
      <c r="AR91" s="89" t="e">
        <f ca="true">+IF(AND(ISNUMBER(OFFSET('Sanitation Data'!$H$10,0,10*ROW('Sanitation Data'!H85))),'Data Summary'!DG91="Yes"),OFFSET('Sanitation Data'!$H$10,0,10*ROW('Sanitation Data'!H85)),NA())</f>
        <v>#N/A</v>
      </c>
      <c r="AS91" s="89" t="e">
        <f ca="true">+IF(AND(ISNUMBER(OFFSET('Sanitation Data'!$H$11,0,10*ROW('Sanitation Data'!H85))),'Data Summary'!DH91="Yes"),OFFSET('Sanitation Data'!$H$11,0,10*ROW('Sanitation Data'!H85)),NA())</f>
        <v>#N/A</v>
      </c>
      <c r="AT91" s="89" t="e">
        <f ca="true">+IF(AND(ISNUMBER(OFFSET('Sanitation Data'!$H$12,0,10*ROW('Sanitation Data'!H85))),'Data Summary'!DI91="Yes"),OFFSET('Sanitation Data'!$H$12,0,10*ROW('Sanitation Data'!H85)),NA())</f>
        <v>#N/A</v>
      </c>
      <c r="AU91" s="89" t="e">
        <f ca="true">+IF(AND(ISNUMBER(OFFSET('Sanitation Data'!$I$4,0,10*ROW('Sanitation Data'!I85))),'Data Summary'!DJ91="Yes"),100-OFFSET('Sanitation Data'!$I$4,0,10*ROW('Sanitation Data'!I85)),NA())</f>
        <v>#N/A</v>
      </c>
      <c r="AV91" s="89" t="e">
        <f ca="true">+IF(AND(ISNUMBER(OFFSET('Sanitation Data'!$I$6,0,10*ROW('Sanitation Data'!I85))),'Data Summary'!DK91="Yes"),OFFSET('Sanitation Data'!$I$6,0,10*ROW('Sanitation Data'!I85)),NA())</f>
        <v>#N/A</v>
      </c>
      <c r="AW91" s="89" t="e">
        <f ca="true">+IF(AND(ISNUMBER(OFFSET('Sanitation Data'!$I$10,0,10*ROW('Sanitation Data'!I85))),'Data Summary'!DL91="Yes"),OFFSET('Sanitation Data'!$I$10,0,10*ROW('Sanitation Data'!I85)),NA())</f>
        <v>#N/A</v>
      </c>
      <c r="AX91" s="89" t="e">
        <f ca="true">+IF(AND(ISNUMBER(OFFSET('Sanitation Data'!$I$11,0,10*ROW('Sanitation Data'!I85))),'Data Summary'!DM91="Yes"),OFFSET('Sanitation Data'!$I$11,0,10*ROW('Sanitation Data'!I85)),NA())</f>
        <v>#N/A</v>
      </c>
      <c r="AY91" s="89" t="e">
        <f ca="true">+IF(AND(ISNUMBER(OFFSET('Sanitation Data'!$I$12,0,10*ROW('Sanitation Data'!I85))),'Data Summary'!DN91="Yes"),OFFSET('Sanitation Data'!$I$12,0,10*ROW('Sanitation Data'!I85)),NA())</f>
        <v>#N/A</v>
      </c>
      <c r="AZ91" s="90" t="e">
        <f ca="true">+IF(AND(ISNUMBER(OFFSET('Hygiene Data'!$D$5,0,10*ROW('Hygiene Data'!D85))),'Data Summary'!DO91="Yes"),OFFSET('Hygiene Data'!$D$5,0,10*ROW('Hygiene Data'!D85)),NA())</f>
        <v>#N/A</v>
      </c>
      <c r="BA91" s="90" t="e">
        <f ca="true">+IF(AND(ISNUMBER(OFFSET('Hygiene Data'!$D$7,0,10*ROW('Hygiene Data'!D85))),'Data Summary'!DP91="Yes"),OFFSET('Hygiene Data'!$D$7,0,10*ROW('Hygiene Data'!D85)),NA())</f>
        <v>#N/A</v>
      </c>
      <c r="BB91" s="90" t="e">
        <f ca="true">+IF(AND(ISNUMBER(OFFSET('Hygiene Data'!$D$9,0,10*ROW('Hygiene Data'!D85))),'Data Summary'!DQ91="Yes"),OFFSET('Hygiene Data'!$D$9,0,10*ROW('Hygiene Data'!D85)),NA())</f>
        <v>#N/A</v>
      </c>
      <c r="BC91" s="90" t="e">
        <f ca="true">+IF(AND(ISNUMBER(OFFSET('Hygiene Data'!$E$5,0,10*ROW('Hygiene Data'!E85))),'Data Summary'!DR91="Yes"),OFFSET('Hygiene Data'!$E$5,0,10*ROW('Hygiene Data'!E85)),NA())</f>
        <v>#N/A</v>
      </c>
      <c r="BD91" s="90" t="e">
        <f ca="true">+IF(AND(ISNUMBER(OFFSET('Hygiene Data'!$E$7,0,10*ROW('Hygiene Data'!E85))),'Data Summary'!DS91="Yes"),OFFSET('Hygiene Data'!$E$7,0,10*ROW('Hygiene Data'!E85)),NA())</f>
        <v>#N/A</v>
      </c>
      <c r="BE91" s="90" t="e">
        <f ca="true">+IF(AND(ISNUMBER(OFFSET('Hygiene Data'!$E$9,0,10*ROW('Hygiene Data'!E85))),'Data Summary'!DT91="Yes"),OFFSET('Hygiene Data'!$E$9,0,10*ROW('Hygiene Data'!E85)),NA())</f>
        <v>#N/A</v>
      </c>
      <c r="BF91" s="90" t="e">
        <f ca="true">+IF(AND(ISNUMBER(OFFSET('Hygiene Data'!$F$5,0,10*ROW('Hygiene Data'!F85))),'Data Summary'!DU91="Yes"),OFFSET('Hygiene Data'!$F$5,0,10*ROW('Hygiene Data'!F85)),NA())</f>
        <v>#N/A</v>
      </c>
      <c r="BG91" s="90" t="e">
        <f ca="true">+IF(AND(ISNUMBER(OFFSET('Hygiene Data'!$F$7,0,10*ROW('Hygiene Data'!F85))),'Data Summary'!DV91="Yes"),OFFSET('Hygiene Data'!$F$7,0,10*ROW('Hygiene Data'!F85)),NA())</f>
        <v>#N/A</v>
      </c>
      <c r="BH91" s="90" t="e">
        <f ca="true">+IF(AND(ISNUMBER(OFFSET('Hygiene Data'!$F$9,0,10*ROW('Hygiene Data'!F85))),'Data Summary'!DW91="Yes"),OFFSET('Hygiene Data'!$F$9,0,10*ROW('Hygiene Data'!F85)),NA())</f>
        <v>#N/A</v>
      </c>
      <c r="BI91" s="90" t="e">
        <f ca="true">+IF(AND(ISNUMBER(OFFSET('Hygiene Data'!$G$5,0,10*ROW('Hygiene Data'!G85))),'Data Summary'!DX91="Yes"),OFFSET('Hygiene Data'!$G$5,0,10*ROW('Hygiene Data'!G85)),NA())</f>
        <v>#N/A</v>
      </c>
      <c r="BJ91" s="90" t="e">
        <f ca="true">+IF(AND(ISNUMBER(OFFSET('Hygiene Data'!$G$7,0,10*ROW('Hygiene Data'!G85))),'Data Summary'!DY91="Yes"),OFFSET('Hygiene Data'!$G$7,0,10*ROW('Hygiene Data'!G85)),NA())</f>
        <v>#N/A</v>
      </c>
      <c r="BK91" s="90" t="e">
        <f ca="true">+IF(AND(ISNUMBER(OFFSET('Hygiene Data'!$G$9,0,10*ROW('Hygiene Data'!G85))),'Data Summary'!DZ91="Yes"),OFFSET('Hygiene Data'!$G$9,0,10*ROW('Hygiene Data'!G85)),NA())</f>
        <v>#N/A</v>
      </c>
      <c r="BL91" s="90" t="e">
        <f ca="true">+IF(AND(ISNUMBER(OFFSET('Hygiene Data'!$H$5,0,10*ROW('Hygiene Data'!H85))),'Data Summary'!EA91="Yes"),OFFSET('Hygiene Data'!$H$5,0,10*ROW('Hygiene Data'!H85)),NA())</f>
        <v>#N/A</v>
      </c>
      <c r="BM91" s="90" t="e">
        <f ca="true">+IF(AND(ISNUMBER(OFFSET('Hygiene Data'!$H$7,0,10*ROW('Hygiene Data'!H85))),'Data Summary'!EB91="Yes"),OFFSET('Hygiene Data'!$H$7,0,10*ROW('Hygiene Data'!H85)),NA())</f>
        <v>#N/A</v>
      </c>
      <c r="BN91" s="90" t="e">
        <f ca="true">+IF(AND(ISNUMBER(OFFSET('Hygiene Data'!$H$9,0,10*ROW('Hygiene Data'!H85))),'Data Summary'!EC91="Yes"),OFFSET('Hygiene Data'!$H$9,0,10*ROW('Hygiene Data'!H85)),NA())</f>
        <v>#N/A</v>
      </c>
      <c r="BO91" s="90" t="e">
        <f ca="true">+IF(AND(ISNUMBER(OFFSET('Hygiene Data'!$I$5,0,10*ROW('Hygiene Data'!I85))),'Data Summary'!ED91="Yes"),OFFSET('Hygiene Data'!$I$5,0,10*ROW('Hygiene Data'!I85)),NA())</f>
        <v>#N/A</v>
      </c>
      <c r="BP91" s="90" t="e">
        <f ca="true">+IF(AND(ISNUMBER(OFFSET('Hygiene Data'!$I$7,0,10*ROW('Hygiene Data'!I85))),'Data Summary'!EE91="Yes"),OFFSET('Hygiene Data'!$I$7,0,10*ROW('Hygiene Data'!I85)),NA())</f>
        <v>#N/A</v>
      </c>
      <c r="BQ91" s="90" t="e">
        <f ca="true">+IF(AND(ISNUMBER(OFFSET('Hygiene Data'!$I$9,0,10*ROW('Hygiene Data'!I85))),'Data Summary'!EF91="Yes"),OFFSET('Hygiene Data'!$I$9,0,10*ROW('Hygiene Data'!I85)),NA())</f>
        <v>#N/A</v>
      </c>
    </row>
    <row xmlns:x14ac="http://schemas.microsoft.com/office/spreadsheetml/2009/9/ac" r="92" x14ac:dyDescent="0.2">
      <c r="A92" s="324" t="e">
        <f ca="true">+RIGHT('Data Summary'!A92,LEN('Data Summary'!A92)-9)</f>
        <v>#VALUE!</v>
      </c>
      <c r="B92" s="32" t="str">
        <f ca="true">+IF(ISTEXT('Data Summary'!B92),'Data Summary'!B92,"")</f>
        <v/>
      </c>
      <c r="C92" s="323" t="e">
        <f ca="true">+VALUE('Data Summary'!C92)</f>
        <v>#VALUE!</v>
      </c>
      <c r="D92" s="88" t="e">
        <f ca="true">+IF(AND(ISNUMBER(OFFSET('Water Data'!$D$4,0,10*ROW('Water Data'!D86))),'Data Summary'!BS92="Yes"),100-OFFSET('Water Data'!$D$4,0,10*ROW('Water Data'!D86)),NA())</f>
        <v>#N/A</v>
      </c>
      <c r="E92" s="88" t="e">
        <f ca="true">+IF(AND(ISNUMBER(OFFSET('Water Data'!$D$6,0,10*ROW('Water Data'!D86))),'Data Summary'!BT92="Yes"),OFFSET('Water Data'!$D$6,0,10*ROW('Water Data'!D86)),NA())</f>
        <v>#N/A</v>
      </c>
      <c r="F92" s="88" t="e">
        <f ca="true">+IF(AND(ISNUMBER(OFFSET('Water Data'!$D$9,0,10*ROW('Water Data'!D86))),'Data Summary'!BU92="Yes"),OFFSET('Water Data'!$D$9,0,10*ROW('Water Data'!D86)),NA())</f>
        <v>#N/A</v>
      </c>
      <c r="G92" s="88" t="e">
        <f ca="true">+IF(AND(ISNUMBER(OFFSET('Water Data'!$E$4,0,10*ROW('Water Data'!E86))),'Data Summary'!BV92="Yes"),100-OFFSET('Water Data'!$E$4,0,10*ROW('Water Data'!E86)),NA())</f>
        <v>#N/A</v>
      </c>
      <c r="H92" s="88" t="e">
        <f ca="true">+IF(AND(ISNUMBER(OFFSET('Water Data'!$E$6,0,10*ROW('Water Data'!E86))),'Data Summary'!BW92="Yes"),OFFSET('Water Data'!$E$6,0,10*ROW('Water Data'!E86)),NA())</f>
        <v>#N/A</v>
      </c>
      <c r="I92" s="88" t="e">
        <f ca="true">+IF(AND(ISNUMBER(OFFSET('Water Data'!$E$9,0,10*ROW('Water Data'!E86))),'Data Summary'!BX92="Yes"),OFFSET('Water Data'!$E$9,0,10*ROW('Water Data'!E86)),NA())</f>
        <v>#N/A</v>
      </c>
      <c r="J92" s="88" t="e">
        <f ca="true">+IF(AND(ISNUMBER(OFFSET('Water Data'!$F$4,0,10*ROW('Water Data'!F86))),'Data Summary'!BY92="Yes"),100-OFFSET('Water Data'!$F$4,0,10*ROW('Water Data'!F86)),NA())</f>
        <v>#N/A</v>
      </c>
      <c r="K92" s="88" t="e">
        <f ca="true">+IF(AND(ISNUMBER(OFFSET('Water Data'!$F$6,0,10*ROW('Water Data'!F86))),'Data Summary'!BZ92="Yes"),OFFSET('Water Data'!$F$6,0,10*ROW('Water Data'!F86)),NA())</f>
        <v>#N/A</v>
      </c>
      <c r="L92" s="88" t="e">
        <f ca="true">+IF(AND(ISNUMBER(OFFSET('Water Data'!$F$9,0,10*ROW('Water Data'!F86))),'Data Summary'!CA92="Yes"),OFFSET('Water Data'!$F$9,0,10*ROW('Water Data'!F86)),NA())</f>
        <v>#N/A</v>
      </c>
      <c r="M92" s="88" t="e">
        <f ca="true">+IF(AND(ISNUMBER(OFFSET('Water Data'!$G$4,0,10*ROW('Water Data'!G86))),'Data Summary'!CB92="Yes"),100-OFFSET('Water Data'!$G$4,0,10*ROW('Water Data'!G86)),NA())</f>
        <v>#N/A</v>
      </c>
      <c r="N92" s="88" t="e">
        <f ca="true">+IF(AND(ISNUMBER(OFFSET('Water Data'!$G$6,0,10*ROW('Water Data'!G86))),'Data Summary'!CC92="Yes"),OFFSET('Water Data'!$G$6,0,10*ROW('Water Data'!G86)),NA())</f>
        <v>#N/A</v>
      </c>
      <c r="O92" s="88" t="e">
        <f ca="true">+IF(AND(ISNUMBER(OFFSET('Water Data'!$G$9,0,10*ROW('Water Data'!G86))),'Data Summary'!CD92="Yes"),OFFSET('Water Data'!$G$9,0,10*ROW('Water Data'!G86)),NA())</f>
        <v>#N/A</v>
      </c>
      <c r="P92" s="88" t="e">
        <f ca="true">+IF(AND(ISNUMBER(OFFSET('Water Data'!$H$4,0,10*ROW('Water Data'!H86))),'Data Summary'!CE92="Yes"),100-OFFSET('Water Data'!$H$4,0,10*ROW('Water Data'!H86)),NA())</f>
        <v>#N/A</v>
      </c>
      <c r="Q92" s="88" t="e">
        <f ca="true">+IF(AND(ISNUMBER(OFFSET('Water Data'!$H$6,0,10*ROW('Water Data'!H86))),'Data Summary'!CF92="Yes"),OFFSET('Water Data'!$H$6,0,10*ROW('Water Data'!H86)),NA())</f>
        <v>#N/A</v>
      </c>
      <c r="R92" s="88" t="e">
        <f ca="true">+IF(AND(ISNUMBER(OFFSET('Water Data'!$H$9,0,10*ROW('Water Data'!H86))),'Data Summary'!CG92="Yes"),OFFSET('Water Data'!$H$9,0,10*ROW('Water Data'!H86)),NA())</f>
        <v>#N/A</v>
      </c>
      <c r="S92" s="88" t="e">
        <f ca="true">+IF(AND(ISNUMBER(OFFSET('Water Data'!$I$4,0,10*ROW('Water Data'!I86))),'Data Summary'!CH92="Yes"),100-OFFSET('Water Data'!$I$4,0,10*ROW('Water Data'!I86)),NA())</f>
        <v>#N/A</v>
      </c>
      <c r="T92" s="88" t="e">
        <f ca="true">+IF(AND(ISNUMBER(OFFSET('Water Data'!$I$6,0,10*ROW('Water Data'!I86))),'Data Summary'!CI92="Yes"),OFFSET('Water Data'!$I$6,0,10*ROW('Water Data'!I86)),NA())</f>
        <v>#N/A</v>
      </c>
      <c r="U92" s="88" t="e">
        <f ca="true">+IF(AND(ISNUMBER(OFFSET('Water Data'!$I$9,0,10*ROW('Water Data'!I86))),'Data Summary'!CJ92="Yes"),OFFSET('Water Data'!$I$9,0,10*ROW('Water Data'!I86)),NA())</f>
        <v>#N/A</v>
      </c>
      <c r="V92" s="89" t="e">
        <f ca="true">+IF(AND(ISNUMBER(OFFSET('Sanitation Data'!$D$4,0,10*ROW('Sanitation Data'!D86))),'Data Summary'!CK92="Yes"),100-OFFSET('Sanitation Data'!$D$4,0,10*ROW('Sanitation Data'!D86)),NA())</f>
        <v>#N/A</v>
      </c>
      <c r="W92" s="89" t="e">
        <f ca="true">+IF(AND(ISNUMBER(OFFSET('Sanitation Data'!$D$6,0,10*ROW('Sanitation Data'!D86))),'Data Summary'!CL92="Yes"),OFFSET('Sanitation Data'!$D$6,0,10*ROW('Sanitation Data'!D86)),NA())</f>
        <v>#N/A</v>
      </c>
      <c r="X92" s="89" t="e">
        <f ca="true">+IF(AND(ISNUMBER(OFFSET('Sanitation Data'!$D$10,0,10*ROW('Sanitation Data'!D86))),'Data Summary'!CM92="Yes"),OFFSET('Sanitation Data'!$D$10,0,10*ROW('Sanitation Data'!D86)),NA())</f>
        <v>#N/A</v>
      </c>
      <c r="Y92" s="89" t="e">
        <f ca="true">+IF(AND(ISNUMBER(OFFSET('Sanitation Data'!$D$11,0,10*ROW('Sanitation Data'!D86))),'Data Summary'!CN92="Yes"),OFFSET('Sanitation Data'!$D$11,0,10*ROW('Sanitation Data'!D86)),NA())</f>
        <v>#N/A</v>
      </c>
      <c r="Z92" s="89" t="e">
        <f ca="true">+IF(AND(ISNUMBER(OFFSET('Sanitation Data'!$D$12,0,10*ROW('Sanitation Data'!D86))),'Data Summary'!CO92="Yes"),OFFSET('Sanitation Data'!$D$12,0,10*ROW('Sanitation Data'!D86)),NA())</f>
        <v>#N/A</v>
      </c>
      <c r="AA92" s="89" t="e">
        <f ca="true">+IF(AND(ISNUMBER(OFFSET('Sanitation Data'!$E$4,0,10*ROW('Sanitation Data'!E86))),'Data Summary'!CP92="Yes"),100-OFFSET('Sanitation Data'!$E$4,0,10*ROW('Sanitation Data'!E86)),NA())</f>
        <v>#N/A</v>
      </c>
      <c r="AB92" s="89" t="e">
        <f ca="true">+IF(AND(ISNUMBER(OFFSET('Sanitation Data'!$E$6,0,10*ROW('Sanitation Data'!E86))),'Data Summary'!CQ92="Yes"),OFFSET('Sanitation Data'!$E$6,0,10*ROW('Sanitation Data'!E86)),NA())</f>
        <v>#N/A</v>
      </c>
      <c r="AC92" s="89" t="e">
        <f ca="true">+IF(AND(ISNUMBER(OFFSET('Sanitation Data'!$E$10,0,10*ROW('Sanitation Data'!E86))),'Data Summary'!CR92="Yes"),OFFSET('Sanitation Data'!$E$10,0,10*ROW('Sanitation Data'!E86)),NA())</f>
        <v>#N/A</v>
      </c>
      <c r="AD92" s="89" t="e">
        <f ca="true">+IF(AND(ISNUMBER(OFFSET('Sanitation Data'!$E$11,0,10*ROW('Sanitation Data'!E86))),'Data Summary'!CS92="Yes"),OFFSET('Sanitation Data'!$E$11,0,10*ROW('Sanitation Data'!E86)),NA())</f>
        <v>#N/A</v>
      </c>
      <c r="AE92" s="89" t="e">
        <f ca="true">+IF(AND(ISNUMBER(OFFSET('Sanitation Data'!$E$12,0,10*ROW('Sanitation Data'!E86))),'Data Summary'!CT92="Yes"),OFFSET('Sanitation Data'!$E$12,0,10*ROW('Sanitation Data'!E86)),NA())</f>
        <v>#N/A</v>
      </c>
      <c r="AF92" s="89" t="e">
        <f ca="true">+IF(AND(ISNUMBER(OFFSET('Sanitation Data'!$F$4,0,10*ROW('Sanitation Data'!F86))),'Data Summary'!CU92="Yes"),100-OFFSET('Sanitation Data'!$F$4,0,10*ROW('Sanitation Data'!F86)),NA())</f>
        <v>#N/A</v>
      </c>
      <c r="AG92" s="89" t="e">
        <f ca="true">+IF(AND(ISNUMBER(OFFSET('Sanitation Data'!$F$6,0,10*ROW('Sanitation Data'!F86))),'Data Summary'!CV92="Yes"),OFFSET('Sanitation Data'!$F$6,0,10*ROW('Sanitation Data'!F86)),NA())</f>
        <v>#N/A</v>
      </c>
      <c r="AH92" s="89" t="e">
        <f ca="true">+IF(AND(ISNUMBER(OFFSET('Sanitation Data'!$F$10,0,10*ROW('Sanitation Data'!F86))),'Data Summary'!CW92="Yes"),OFFSET('Sanitation Data'!$F$10,0,10*ROW('Sanitation Data'!F86)),NA())</f>
        <v>#N/A</v>
      </c>
      <c r="AI92" s="89" t="e">
        <f ca="true">+IF(AND(ISNUMBER(OFFSET('Sanitation Data'!$F$11,0,10*ROW('Sanitation Data'!F86))),'Data Summary'!CX92="Yes"),OFFSET('Sanitation Data'!$F$11,0,10*ROW('Sanitation Data'!F86)),NA())</f>
        <v>#N/A</v>
      </c>
      <c r="AJ92" s="89" t="e">
        <f ca="true">+IF(AND(ISNUMBER(OFFSET('Sanitation Data'!$F$12,0,10*ROW('Sanitation Data'!F86))),'Data Summary'!CY92="Yes"),OFFSET('Sanitation Data'!$F$12,0,10*ROW('Sanitation Data'!F86)),NA())</f>
        <v>#N/A</v>
      </c>
      <c r="AK92" s="89" t="e">
        <f ca="true">+IF(AND(ISNUMBER(OFFSET('Sanitation Data'!$G$4,0,10*ROW('Sanitation Data'!G86))),'Data Summary'!CZ92="Yes"),100-OFFSET('Sanitation Data'!$G$4,0,10*ROW('Sanitation Data'!G86)),NA())</f>
        <v>#N/A</v>
      </c>
      <c r="AL92" s="89" t="e">
        <f ca="true">+IF(AND(ISNUMBER(OFFSET('Sanitation Data'!$G$6,0,10*ROW('Sanitation Data'!G86))),'Data Summary'!DA92="Yes"),OFFSET('Sanitation Data'!$G$6,0,10*ROW('Sanitation Data'!G86)),NA())</f>
        <v>#N/A</v>
      </c>
      <c r="AM92" s="89" t="e">
        <f ca="true">+IF(AND(ISNUMBER(OFFSET('Sanitation Data'!$G$10,0,10*ROW('Sanitation Data'!G86))),'Data Summary'!DB92="Yes"),OFFSET('Sanitation Data'!$G$10,0,10*ROW('Sanitation Data'!G86)),NA())</f>
        <v>#N/A</v>
      </c>
      <c r="AN92" s="89" t="e">
        <f ca="true">+IF(AND(ISNUMBER(OFFSET('Sanitation Data'!$G$11,0,10*ROW('Sanitation Data'!G86))),'Data Summary'!DC92="Yes"),OFFSET('Sanitation Data'!$G$11,0,10*ROW('Sanitation Data'!G86)),NA())</f>
        <v>#N/A</v>
      </c>
      <c r="AO92" s="89" t="e">
        <f ca="true">+IF(AND(ISNUMBER(OFFSET('Sanitation Data'!$G$12,0,10*ROW('Sanitation Data'!G86))),'Data Summary'!DD92="Yes"),OFFSET('Sanitation Data'!$G$12,0,10*ROW('Sanitation Data'!G86)),NA())</f>
        <v>#N/A</v>
      </c>
      <c r="AP92" s="89" t="e">
        <f ca="true">+IF(AND(ISNUMBER(OFFSET('Sanitation Data'!$H$4,0,10*ROW('Sanitation Data'!H86))),'Data Summary'!DE92="Yes"),100-OFFSET('Sanitation Data'!$H$4,0,10*ROW('Sanitation Data'!H86)),NA())</f>
        <v>#N/A</v>
      </c>
      <c r="AQ92" s="89" t="e">
        <f ca="true">+IF(AND(ISNUMBER(OFFSET('Sanitation Data'!$H$6,0,10*ROW('Sanitation Data'!H86))),'Data Summary'!DF92="Yes"),OFFSET('Sanitation Data'!$H$6,0,10*ROW('Sanitation Data'!H86)),NA())</f>
        <v>#N/A</v>
      </c>
      <c r="AR92" s="89" t="e">
        <f ca="true">+IF(AND(ISNUMBER(OFFSET('Sanitation Data'!$H$10,0,10*ROW('Sanitation Data'!H86))),'Data Summary'!DG92="Yes"),OFFSET('Sanitation Data'!$H$10,0,10*ROW('Sanitation Data'!H86)),NA())</f>
        <v>#N/A</v>
      </c>
      <c r="AS92" s="89" t="e">
        <f ca="true">+IF(AND(ISNUMBER(OFFSET('Sanitation Data'!$H$11,0,10*ROW('Sanitation Data'!H86))),'Data Summary'!DH92="Yes"),OFFSET('Sanitation Data'!$H$11,0,10*ROW('Sanitation Data'!H86)),NA())</f>
        <v>#N/A</v>
      </c>
      <c r="AT92" s="89" t="e">
        <f ca="true">+IF(AND(ISNUMBER(OFFSET('Sanitation Data'!$H$12,0,10*ROW('Sanitation Data'!H86))),'Data Summary'!DI92="Yes"),OFFSET('Sanitation Data'!$H$12,0,10*ROW('Sanitation Data'!H86)),NA())</f>
        <v>#N/A</v>
      </c>
      <c r="AU92" s="89" t="e">
        <f ca="true">+IF(AND(ISNUMBER(OFFSET('Sanitation Data'!$I$4,0,10*ROW('Sanitation Data'!I86))),'Data Summary'!DJ92="Yes"),100-OFFSET('Sanitation Data'!$I$4,0,10*ROW('Sanitation Data'!I86)),NA())</f>
        <v>#N/A</v>
      </c>
      <c r="AV92" s="89" t="e">
        <f ca="true">+IF(AND(ISNUMBER(OFFSET('Sanitation Data'!$I$6,0,10*ROW('Sanitation Data'!I86))),'Data Summary'!DK92="Yes"),OFFSET('Sanitation Data'!$I$6,0,10*ROW('Sanitation Data'!I86)),NA())</f>
        <v>#N/A</v>
      </c>
      <c r="AW92" s="89" t="e">
        <f ca="true">+IF(AND(ISNUMBER(OFFSET('Sanitation Data'!$I$10,0,10*ROW('Sanitation Data'!I86))),'Data Summary'!DL92="Yes"),OFFSET('Sanitation Data'!$I$10,0,10*ROW('Sanitation Data'!I86)),NA())</f>
        <v>#N/A</v>
      </c>
      <c r="AX92" s="89" t="e">
        <f ca="true">+IF(AND(ISNUMBER(OFFSET('Sanitation Data'!$I$11,0,10*ROW('Sanitation Data'!I86))),'Data Summary'!DM92="Yes"),OFFSET('Sanitation Data'!$I$11,0,10*ROW('Sanitation Data'!I86)),NA())</f>
        <v>#N/A</v>
      </c>
      <c r="AY92" s="89" t="e">
        <f ca="true">+IF(AND(ISNUMBER(OFFSET('Sanitation Data'!$I$12,0,10*ROW('Sanitation Data'!I86))),'Data Summary'!DN92="Yes"),OFFSET('Sanitation Data'!$I$12,0,10*ROW('Sanitation Data'!I86)),NA())</f>
        <v>#N/A</v>
      </c>
      <c r="AZ92" s="90" t="e">
        <f ca="true">+IF(AND(ISNUMBER(OFFSET('Hygiene Data'!$D$5,0,10*ROW('Hygiene Data'!D86))),'Data Summary'!DO92="Yes"),OFFSET('Hygiene Data'!$D$5,0,10*ROW('Hygiene Data'!D86)),NA())</f>
        <v>#N/A</v>
      </c>
      <c r="BA92" s="90" t="e">
        <f ca="true">+IF(AND(ISNUMBER(OFFSET('Hygiene Data'!$D$7,0,10*ROW('Hygiene Data'!D86))),'Data Summary'!DP92="Yes"),OFFSET('Hygiene Data'!$D$7,0,10*ROW('Hygiene Data'!D86)),NA())</f>
        <v>#N/A</v>
      </c>
      <c r="BB92" s="90" t="e">
        <f ca="true">+IF(AND(ISNUMBER(OFFSET('Hygiene Data'!$D$9,0,10*ROW('Hygiene Data'!D86))),'Data Summary'!DQ92="Yes"),OFFSET('Hygiene Data'!$D$9,0,10*ROW('Hygiene Data'!D86)),NA())</f>
        <v>#N/A</v>
      </c>
      <c r="BC92" s="90" t="e">
        <f ca="true">+IF(AND(ISNUMBER(OFFSET('Hygiene Data'!$E$5,0,10*ROW('Hygiene Data'!E86))),'Data Summary'!DR92="Yes"),OFFSET('Hygiene Data'!$E$5,0,10*ROW('Hygiene Data'!E86)),NA())</f>
        <v>#N/A</v>
      </c>
      <c r="BD92" s="90" t="e">
        <f ca="true">+IF(AND(ISNUMBER(OFFSET('Hygiene Data'!$E$7,0,10*ROW('Hygiene Data'!E86))),'Data Summary'!DS92="Yes"),OFFSET('Hygiene Data'!$E$7,0,10*ROW('Hygiene Data'!E86)),NA())</f>
        <v>#N/A</v>
      </c>
      <c r="BE92" s="90" t="e">
        <f ca="true">+IF(AND(ISNUMBER(OFFSET('Hygiene Data'!$E$9,0,10*ROW('Hygiene Data'!E86))),'Data Summary'!DT92="Yes"),OFFSET('Hygiene Data'!$E$9,0,10*ROW('Hygiene Data'!E86)),NA())</f>
        <v>#N/A</v>
      </c>
      <c r="BF92" s="90" t="e">
        <f ca="true">+IF(AND(ISNUMBER(OFFSET('Hygiene Data'!$F$5,0,10*ROW('Hygiene Data'!F86))),'Data Summary'!DU92="Yes"),OFFSET('Hygiene Data'!$F$5,0,10*ROW('Hygiene Data'!F86)),NA())</f>
        <v>#N/A</v>
      </c>
      <c r="BG92" s="90" t="e">
        <f ca="true">+IF(AND(ISNUMBER(OFFSET('Hygiene Data'!$F$7,0,10*ROW('Hygiene Data'!F86))),'Data Summary'!DV92="Yes"),OFFSET('Hygiene Data'!$F$7,0,10*ROW('Hygiene Data'!F86)),NA())</f>
        <v>#N/A</v>
      </c>
      <c r="BH92" s="90" t="e">
        <f ca="true">+IF(AND(ISNUMBER(OFFSET('Hygiene Data'!$F$9,0,10*ROW('Hygiene Data'!F86))),'Data Summary'!DW92="Yes"),OFFSET('Hygiene Data'!$F$9,0,10*ROW('Hygiene Data'!F86)),NA())</f>
        <v>#N/A</v>
      </c>
      <c r="BI92" s="90" t="e">
        <f ca="true">+IF(AND(ISNUMBER(OFFSET('Hygiene Data'!$G$5,0,10*ROW('Hygiene Data'!G86))),'Data Summary'!DX92="Yes"),OFFSET('Hygiene Data'!$G$5,0,10*ROW('Hygiene Data'!G86)),NA())</f>
        <v>#N/A</v>
      </c>
      <c r="BJ92" s="90" t="e">
        <f ca="true">+IF(AND(ISNUMBER(OFFSET('Hygiene Data'!$G$7,0,10*ROW('Hygiene Data'!G86))),'Data Summary'!DY92="Yes"),OFFSET('Hygiene Data'!$G$7,0,10*ROW('Hygiene Data'!G86)),NA())</f>
        <v>#N/A</v>
      </c>
      <c r="BK92" s="90" t="e">
        <f ca="true">+IF(AND(ISNUMBER(OFFSET('Hygiene Data'!$G$9,0,10*ROW('Hygiene Data'!G86))),'Data Summary'!DZ92="Yes"),OFFSET('Hygiene Data'!$G$9,0,10*ROW('Hygiene Data'!G86)),NA())</f>
        <v>#N/A</v>
      </c>
      <c r="BL92" s="90" t="e">
        <f ca="true">+IF(AND(ISNUMBER(OFFSET('Hygiene Data'!$H$5,0,10*ROW('Hygiene Data'!H86))),'Data Summary'!EA92="Yes"),OFFSET('Hygiene Data'!$H$5,0,10*ROW('Hygiene Data'!H86)),NA())</f>
        <v>#N/A</v>
      </c>
      <c r="BM92" s="90" t="e">
        <f ca="true">+IF(AND(ISNUMBER(OFFSET('Hygiene Data'!$H$7,0,10*ROW('Hygiene Data'!H86))),'Data Summary'!EB92="Yes"),OFFSET('Hygiene Data'!$H$7,0,10*ROW('Hygiene Data'!H86)),NA())</f>
        <v>#N/A</v>
      </c>
      <c r="BN92" s="90" t="e">
        <f ca="true">+IF(AND(ISNUMBER(OFFSET('Hygiene Data'!$H$9,0,10*ROW('Hygiene Data'!H86))),'Data Summary'!EC92="Yes"),OFFSET('Hygiene Data'!$H$9,0,10*ROW('Hygiene Data'!H86)),NA())</f>
        <v>#N/A</v>
      </c>
      <c r="BO92" s="90" t="e">
        <f ca="true">+IF(AND(ISNUMBER(OFFSET('Hygiene Data'!$I$5,0,10*ROW('Hygiene Data'!I86))),'Data Summary'!ED92="Yes"),OFFSET('Hygiene Data'!$I$5,0,10*ROW('Hygiene Data'!I86)),NA())</f>
        <v>#N/A</v>
      </c>
      <c r="BP92" s="90" t="e">
        <f ca="true">+IF(AND(ISNUMBER(OFFSET('Hygiene Data'!$I$7,0,10*ROW('Hygiene Data'!I86))),'Data Summary'!EE92="Yes"),OFFSET('Hygiene Data'!$I$7,0,10*ROW('Hygiene Data'!I86)),NA())</f>
        <v>#N/A</v>
      </c>
      <c r="BQ92" s="90" t="e">
        <f ca="true">+IF(AND(ISNUMBER(OFFSET('Hygiene Data'!$I$9,0,10*ROW('Hygiene Data'!I86))),'Data Summary'!EF92="Yes"),OFFSET('Hygiene Data'!$I$9,0,10*ROW('Hygiene Data'!I86)),NA())</f>
        <v>#N/A</v>
      </c>
    </row>
    <row xmlns:x14ac="http://schemas.microsoft.com/office/spreadsheetml/2009/9/ac" r="93" x14ac:dyDescent="0.2">
      <c r="A93" s="324" t="e">
        <f ca="true">+RIGHT('Data Summary'!A93,LEN('Data Summary'!A93)-9)</f>
        <v>#VALUE!</v>
      </c>
      <c r="B93" s="32" t="str">
        <f ca="true">+IF(ISTEXT('Data Summary'!B93),'Data Summary'!B93,"")</f>
        <v/>
      </c>
      <c r="C93" s="323" t="e">
        <f ca="true">+VALUE('Data Summary'!C93)</f>
        <v>#VALUE!</v>
      </c>
      <c r="D93" s="88" t="e">
        <f ca="true">+IF(AND(ISNUMBER(OFFSET('Water Data'!$D$4,0,10*ROW('Water Data'!D87))),'Data Summary'!BS93="Yes"),100-OFFSET('Water Data'!$D$4,0,10*ROW('Water Data'!D87)),NA())</f>
        <v>#N/A</v>
      </c>
      <c r="E93" s="88" t="e">
        <f ca="true">+IF(AND(ISNUMBER(OFFSET('Water Data'!$D$6,0,10*ROW('Water Data'!D87))),'Data Summary'!BT93="Yes"),OFFSET('Water Data'!$D$6,0,10*ROW('Water Data'!D87)),NA())</f>
        <v>#N/A</v>
      </c>
      <c r="F93" s="88" t="e">
        <f ca="true">+IF(AND(ISNUMBER(OFFSET('Water Data'!$D$9,0,10*ROW('Water Data'!D87))),'Data Summary'!BU93="Yes"),OFFSET('Water Data'!$D$9,0,10*ROW('Water Data'!D87)),NA())</f>
        <v>#N/A</v>
      </c>
      <c r="G93" s="88" t="e">
        <f ca="true">+IF(AND(ISNUMBER(OFFSET('Water Data'!$E$4,0,10*ROW('Water Data'!E87))),'Data Summary'!BV93="Yes"),100-OFFSET('Water Data'!$E$4,0,10*ROW('Water Data'!E87)),NA())</f>
        <v>#N/A</v>
      </c>
      <c r="H93" s="88" t="e">
        <f ca="true">+IF(AND(ISNUMBER(OFFSET('Water Data'!$E$6,0,10*ROW('Water Data'!E87))),'Data Summary'!BW93="Yes"),OFFSET('Water Data'!$E$6,0,10*ROW('Water Data'!E87)),NA())</f>
        <v>#N/A</v>
      </c>
      <c r="I93" s="88" t="e">
        <f ca="true">+IF(AND(ISNUMBER(OFFSET('Water Data'!$E$9,0,10*ROW('Water Data'!E87))),'Data Summary'!BX93="Yes"),OFFSET('Water Data'!$E$9,0,10*ROW('Water Data'!E87)),NA())</f>
        <v>#N/A</v>
      </c>
      <c r="J93" s="88" t="e">
        <f ca="true">+IF(AND(ISNUMBER(OFFSET('Water Data'!$F$4,0,10*ROW('Water Data'!F87))),'Data Summary'!BY93="Yes"),100-OFFSET('Water Data'!$F$4,0,10*ROW('Water Data'!F87)),NA())</f>
        <v>#N/A</v>
      </c>
      <c r="K93" s="88" t="e">
        <f ca="true">+IF(AND(ISNUMBER(OFFSET('Water Data'!$F$6,0,10*ROW('Water Data'!F87))),'Data Summary'!BZ93="Yes"),OFFSET('Water Data'!$F$6,0,10*ROW('Water Data'!F87)),NA())</f>
        <v>#N/A</v>
      </c>
      <c r="L93" s="88" t="e">
        <f ca="true">+IF(AND(ISNUMBER(OFFSET('Water Data'!$F$9,0,10*ROW('Water Data'!F87))),'Data Summary'!CA93="Yes"),OFFSET('Water Data'!$F$9,0,10*ROW('Water Data'!F87)),NA())</f>
        <v>#N/A</v>
      </c>
      <c r="M93" s="88" t="e">
        <f ca="true">+IF(AND(ISNUMBER(OFFSET('Water Data'!$G$4,0,10*ROW('Water Data'!G87))),'Data Summary'!CB93="Yes"),100-OFFSET('Water Data'!$G$4,0,10*ROW('Water Data'!G87)),NA())</f>
        <v>#N/A</v>
      </c>
      <c r="N93" s="88" t="e">
        <f ca="true">+IF(AND(ISNUMBER(OFFSET('Water Data'!$G$6,0,10*ROW('Water Data'!G87))),'Data Summary'!CC93="Yes"),OFFSET('Water Data'!$G$6,0,10*ROW('Water Data'!G87)),NA())</f>
        <v>#N/A</v>
      </c>
      <c r="O93" s="88" t="e">
        <f ca="true">+IF(AND(ISNUMBER(OFFSET('Water Data'!$G$9,0,10*ROW('Water Data'!G87))),'Data Summary'!CD93="Yes"),OFFSET('Water Data'!$G$9,0,10*ROW('Water Data'!G87)),NA())</f>
        <v>#N/A</v>
      </c>
      <c r="P93" s="88" t="e">
        <f ca="true">+IF(AND(ISNUMBER(OFFSET('Water Data'!$H$4,0,10*ROW('Water Data'!H87))),'Data Summary'!CE93="Yes"),100-OFFSET('Water Data'!$H$4,0,10*ROW('Water Data'!H87)),NA())</f>
        <v>#N/A</v>
      </c>
      <c r="Q93" s="88" t="e">
        <f ca="true">+IF(AND(ISNUMBER(OFFSET('Water Data'!$H$6,0,10*ROW('Water Data'!H87))),'Data Summary'!CF93="Yes"),OFFSET('Water Data'!$H$6,0,10*ROW('Water Data'!H87)),NA())</f>
        <v>#N/A</v>
      </c>
      <c r="R93" s="88" t="e">
        <f ca="true">+IF(AND(ISNUMBER(OFFSET('Water Data'!$H$9,0,10*ROW('Water Data'!H87))),'Data Summary'!CG93="Yes"),OFFSET('Water Data'!$H$9,0,10*ROW('Water Data'!H87)),NA())</f>
        <v>#N/A</v>
      </c>
      <c r="S93" s="88" t="e">
        <f ca="true">+IF(AND(ISNUMBER(OFFSET('Water Data'!$I$4,0,10*ROW('Water Data'!I87))),'Data Summary'!CH93="Yes"),100-OFFSET('Water Data'!$I$4,0,10*ROW('Water Data'!I87)),NA())</f>
        <v>#N/A</v>
      </c>
      <c r="T93" s="88" t="e">
        <f ca="true">+IF(AND(ISNUMBER(OFFSET('Water Data'!$I$6,0,10*ROW('Water Data'!I87))),'Data Summary'!CI93="Yes"),OFFSET('Water Data'!$I$6,0,10*ROW('Water Data'!I87)),NA())</f>
        <v>#N/A</v>
      </c>
      <c r="U93" s="88" t="e">
        <f ca="true">+IF(AND(ISNUMBER(OFFSET('Water Data'!$I$9,0,10*ROW('Water Data'!I87))),'Data Summary'!CJ93="Yes"),OFFSET('Water Data'!$I$9,0,10*ROW('Water Data'!I87)),NA())</f>
        <v>#N/A</v>
      </c>
      <c r="V93" s="89" t="e">
        <f ca="true">+IF(AND(ISNUMBER(OFFSET('Sanitation Data'!$D$4,0,10*ROW('Sanitation Data'!D87))),'Data Summary'!CK93="Yes"),100-OFFSET('Sanitation Data'!$D$4,0,10*ROW('Sanitation Data'!D87)),NA())</f>
        <v>#N/A</v>
      </c>
      <c r="W93" s="89" t="e">
        <f ca="true">+IF(AND(ISNUMBER(OFFSET('Sanitation Data'!$D$6,0,10*ROW('Sanitation Data'!D87))),'Data Summary'!CL93="Yes"),OFFSET('Sanitation Data'!$D$6,0,10*ROW('Sanitation Data'!D87)),NA())</f>
        <v>#N/A</v>
      </c>
      <c r="X93" s="89" t="e">
        <f ca="true">+IF(AND(ISNUMBER(OFFSET('Sanitation Data'!$D$10,0,10*ROW('Sanitation Data'!D87))),'Data Summary'!CM93="Yes"),OFFSET('Sanitation Data'!$D$10,0,10*ROW('Sanitation Data'!D87)),NA())</f>
        <v>#N/A</v>
      </c>
      <c r="Y93" s="89" t="e">
        <f ca="true">+IF(AND(ISNUMBER(OFFSET('Sanitation Data'!$D$11,0,10*ROW('Sanitation Data'!D87))),'Data Summary'!CN93="Yes"),OFFSET('Sanitation Data'!$D$11,0,10*ROW('Sanitation Data'!D87)),NA())</f>
        <v>#N/A</v>
      </c>
      <c r="Z93" s="89" t="e">
        <f ca="true">+IF(AND(ISNUMBER(OFFSET('Sanitation Data'!$D$12,0,10*ROW('Sanitation Data'!D87))),'Data Summary'!CO93="Yes"),OFFSET('Sanitation Data'!$D$12,0,10*ROW('Sanitation Data'!D87)),NA())</f>
        <v>#N/A</v>
      </c>
      <c r="AA93" s="89" t="e">
        <f ca="true">+IF(AND(ISNUMBER(OFFSET('Sanitation Data'!$E$4,0,10*ROW('Sanitation Data'!E87))),'Data Summary'!CP93="Yes"),100-OFFSET('Sanitation Data'!$E$4,0,10*ROW('Sanitation Data'!E87)),NA())</f>
        <v>#N/A</v>
      </c>
      <c r="AB93" s="89" t="e">
        <f ca="true">+IF(AND(ISNUMBER(OFFSET('Sanitation Data'!$E$6,0,10*ROW('Sanitation Data'!E87))),'Data Summary'!CQ93="Yes"),OFFSET('Sanitation Data'!$E$6,0,10*ROW('Sanitation Data'!E87)),NA())</f>
        <v>#N/A</v>
      </c>
      <c r="AC93" s="89" t="e">
        <f ca="true">+IF(AND(ISNUMBER(OFFSET('Sanitation Data'!$E$10,0,10*ROW('Sanitation Data'!E87))),'Data Summary'!CR93="Yes"),OFFSET('Sanitation Data'!$E$10,0,10*ROW('Sanitation Data'!E87)),NA())</f>
        <v>#N/A</v>
      </c>
      <c r="AD93" s="89" t="e">
        <f ca="true">+IF(AND(ISNUMBER(OFFSET('Sanitation Data'!$E$11,0,10*ROW('Sanitation Data'!E87))),'Data Summary'!CS93="Yes"),OFFSET('Sanitation Data'!$E$11,0,10*ROW('Sanitation Data'!E87)),NA())</f>
        <v>#N/A</v>
      </c>
      <c r="AE93" s="89" t="e">
        <f ca="true">+IF(AND(ISNUMBER(OFFSET('Sanitation Data'!$E$12,0,10*ROW('Sanitation Data'!E87))),'Data Summary'!CT93="Yes"),OFFSET('Sanitation Data'!$E$12,0,10*ROW('Sanitation Data'!E87)),NA())</f>
        <v>#N/A</v>
      </c>
      <c r="AF93" s="89" t="e">
        <f ca="true">+IF(AND(ISNUMBER(OFFSET('Sanitation Data'!$F$4,0,10*ROW('Sanitation Data'!F87))),'Data Summary'!CU93="Yes"),100-OFFSET('Sanitation Data'!$F$4,0,10*ROW('Sanitation Data'!F87)),NA())</f>
        <v>#N/A</v>
      </c>
      <c r="AG93" s="89" t="e">
        <f ca="true">+IF(AND(ISNUMBER(OFFSET('Sanitation Data'!$F$6,0,10*ROW('Sanitation Data'!F87))),'Data Summary'!CV93="Yes"),OFFSET('Sanitation Data'!$F$6,0,10*ROW('Sanitation Data'!F87)),NA())</f>
        <v>#N/A</v>
      </c>
      <c r="AH93" s="89" t="e">
        <f ca="true">+IF(AND(ISNUMBER(OFFSET('Sanitation Data'!$F$10,0,10*ROW('Sanitation Data'!F87))),'Data Summary'!CW93="Yes"),OFFSET('Sanitation Data'!$F$10,0,10*ROW('Sanitation Data'!F87)),NA())</f>
        <v>#N/A</v>
      </c>
      <c r="AI93" s="89" t="e">
        <f ca="true">+IF(AND(ISNUMBER(OFFSET('Sanitation Data'!$F$11,0,10*ROW('Sanitation Data'!F87))),'Data Summary'!CX93="Yes"),OFFSET('Sanitation Data'!$F$11,0,10*ROW('Sanitation Data'!F87)),NA())</f>
        <v>#N/A</v>
      </c>
      <c r="AJ93" s="89" t="e">
        <f ca="true">+IF(AND(ISNUMBER(OFFSET('Sanitation Data'!$F$12,0,10*ROW('Sanitation Data'!F87))),'Data Summary'!CY93="Yes"),OFFSET('Sanitation Data'!$F$12,0,10*ROW('Sanitation Data'!F87)),NA())</f>
        <v>#N/A</v>
      </c>
      <c r="AK93" s="89" t="e">
        <f ca="true">+IF(AND(ISNUMBER(OFFSET('Sanitation Data'!$G$4,0,10*ROW('Sanitation Data'!G87))),'Data Summary'!CZ93="Yes"),100-OFFSET('Sanitation Data'!$G$4,0,10*ROW('Sanitation Data'!G87)),NA())</f>
        <v>#N/A</v>
      </c>
      <c r="AL93" s="89" t="e">
        <f ca="true">+IF(AND(ISNUMBER(OFFSET('Sanitation Data'!$G$6,0,10*ROW('Sanitation Data'!G87))),'Data Summary'!DA93="Yes"),OFFSET('Sanitation Data'!$G$6,0,10*ROW('Sanitation Data'!G87)),NA())</f>
        <v>#N/A</v>
      </c>
      <c r="AM93" s="89" t="e">
        <f ca="true">+IF(AND(ISNUMBER(OFFSET('Sanitation Data'!$G$10,0,10*ROW('Sanitation Data'!G87))),'Data Summary'!DB93="Yes"),OFFSET('Sanitation Data'!$G$10,0,10*ROW('Sanitation Data'!G87)),NA())</f>
        <v>#N/A</v>
      </c>
      <c r="AN93" s="89" t="e">
        <f ca="true">+IF(AND(ISNUMBER(OFFSET('Sanitation Data'!$G$11,0,10*ROW('Sanitation Data'!G87))),'Data Summary'!DC93="Yes"),OFFSET('Sanitation Data'!$G$11,0,10*ROW('Sanitation Data'!G87)),NA())</f>
        <v>#N/A</v>
      </c>
      <c r="AO93" s="89" t="e">
        <f ca="true">+IF(AND(ISNUMBER(OFFSET('Sanitation Data'!$G$12,0,10*ROW('Sanitation Data'!G87))),'Data Summary'!DD93="Yes"),OFFSET('Sanitation Data'!$G$12,0,10*ROW('Sanitation Data'!G87)),NA())</f>
        <v>#N/A</v>
      </c>
      <c r="AP93" s="89" t="e">
        <f ca="true">+IF(AND(ISNUMBER(OFFSET('Sanitation Data'!$H$4,0,10*ROW('Sanitation Data'!H87))),'Data Summary'!DE93="Yes"),100-OFFSET('Sanitation Data'!$H$4,0,10*ROW('Sanitation Data'!H87)),NA())</f>
        <v>#N/A</v>
      </c>
      <c r="AQ93" s="89" t="e">
        <f ca="true">+IF(AND(ISNUMBER(OFFSET('Sanitation Data'!$H$6,0,10*ROW('Sanitation Data'!H87))),'Data Summary'!DF93="Yes"),OFFSET('Sanitation Data'!$H$6,0,10*ROW('Sanitation Data'!H87)),NA())</f>
        <v>#N/A</v>
      </c>
      <c r="AR93" s="89" t="e">
        <f ca="true">+IF(AND(ISNUMBER(OFFSET('Sanitation Data'!$H$10,0,10*ROW('Sanitation Data'!H87))),'Data Summary'!DG93="Yes"),OFFSET('Sanitation Data'!$H$10,0,10*ROW('Sanitation Data'!H87)),NA())</f>
        <v>#N/A</v>
      </c>
      <c r="AS93" s="89" t="e">
        <f ca="true">+IF(AND(ISNUMBER(OFFSET('Sanitation Data'!$H$11,0,10*ROW('Sanitation Data'!H87))),'Data Summary'!DH93="Yes"),OFFSET('Sanitation Data'!$H$11,0,10*ROW('Sanitation Data'!H87)),NA())</f>
        <v>#N/A</v>
      </c>
      <c r="AT93" s="89" t="e">
        <f ca="true">+IF(AND(ISNUMBER(OFFSET('Sanitation Data'!$H$12,0,10*ROW('Sanitation Data'!H87))),'Data Summary'!DI93="Yes"),OFFSET('Sanitation Data'!$H$12,0,10*ROW('Sanitation Data'!H87)),NA())</f>
        <v>#N/A</v>
      </c>
      <c r="AU93" s="89" t="e">
        <f ca="true">+IF(AND(ISNUMBER(OFFSET('Sanitation Data'!$I$4,0,10*ROW('Sanitation Data'!I87))),'Data Summary'!DJ93="Yes"),100-OFFSET('Sanitation Data'!$I$4,0,10*ROW('Sanitation Data'!I87)),NA())</f>
        <v>#N/A</v>
      </c>
      <c r="AV93" s="89" t="e">
        <f ca="true">+IF(AND(ISNUMBER(OFFSET('Sanitation Data'!$I$6,0,10*ROW('Sanitation Data'!I87))),'Data Summary'!DK93="Yes"),OFFSET('Sanitation Data'!$I$6,0,10*ROW('Sanitation Data'!I87)),NA())</f>
        <v>#N/A</v>
      </c>
      <c r="AW93" s="89" t="e">
        <f ca="true">+IF(AND(ISNUMBER(OFFSET('Sanitation Data'!$I$10,0,10*ROW('Sanitation Data'!I87))),'Data Summary'!DL93="Yes"),OFFSET('Sanitation Data'!$I$10,0,10*ROW('Sanitation Data'!I87)),NA())</f>
        <v>#N/A</v>
      </c>
      <c r="AX93" s="89" t="e">
        <f ca="true">+IF(AND(ISNUMBER(OFFSET('Sanitation Data'!$I$11,0,10*ROW('Sanitation Data'!I87))),'Data Summary'!DM93="Yes"),OFFSET('Sanitation Data'!$I$11,0,10*ROW('Sanitation Data'!I87)),NA())</f>
        <v>#N/A</v>
      </c>
      <c r="AY93" s="89" t="e">
        <f ca="true">+IF(AND(ISNUMBER(OFFSET('Sanitation Data'!$I$12,0,10*ROW('Sanitation Data'!I87))),'Data Summary'!DN93="Yes"),OFFSET('Sanitation Data'!$I$12,0,10*ROW('Sanitation Data'!I87)),NA())</f>
        <v>#N/A</v>
      </c>
      <c r="AZ93" s="90" t="e">
        <f ca="true">+IF(AND(ISNUMBER(OFFSET('Hygiene Data'!$D$5,0,10*ROW('Hygiene Data'!D87))),'Data Summary'!DO93="Yes"),OFFSET('Hygiene Data'!$D$5,0,10*ROW('Hygiene Data'!D87)),NA())</f>
        <v>#N/A</v>
      </c>
      <c r="BA93" s="90" t="e">
        <f ca="true">+IF(AND(ISNUMBER(OFFSET('Hygiene Data'!$D$7,0,10*ROW('Hygiene Data'!D87))),'Data Summary'!DP93="Yes"),OFFSET('Hygiene Data'!$D$7,0,10*ROW('Hygiene Data'!D87)),NA())</f>
        <v>#N/A</v>
      </c>
      <c r="BB93" s="90" t="e">
        <f ca="true">+IF(AND(ISNUMBER(OFFSET('Hygiene Data'!$D$9,0,10*ROW('Hygiene Data'!D87))),'Data Summary'!DQ93="Yes"),OFFSET('Hygiene Data'!$D$9,0,10*ROW('Hygiene Data'!D87)),NA())</f>
        <v>#N/A</v>
      </c>
      <c r="BC93" s="90" t="e">
        <f ca="true">+IF(AND(ISNUMBER(OFFSET('Hygiene Data'!$E$5,0,10*ROW('Hygiene Data'!E87))),'Data Summary'!DR93="Yes"),OFFSET('Hygiene Data'!$E$5,0,10*ROW('Hygiene Data'!E87)),NA())</f>
        <v>#N/A</v>
      </c>
      <c r="BD93" s="90" t="e">
        <f ca="true">+IF(AND(ISNUMBER(OFFSET('Hygiene Data'!$E$7,0,10*ROW('Hygiene Data'!E87))),'Data Summary'!DS93="Yes"),OFFSET('Hygiene Data'!$E$7,0,10*ROW('Hygiene Data'!E87)),NA())</f>
        <v>#N/A</v>
      </c>
      <c r="BE93" s="90" t="e">
        <f ca="true">+IF(AND(ISNUMBER(OFFSET('Hygiene Data'!$E$9,0,10*ROW('Hygiene Data'!E87))),'Data Summary'!DT93="Yes"),OFFSET('Hygiene Data'!$E$9,0,10*ROW('Hygiene Data'!E87)),NA())</f>
        <v>#N/A</v>
      </c>
      <c r="BF93" s="90" t="e">
        <f ca="true">+IF(AND(ISNUMBER(OFFSET('Hygiene Data'!$F$5,0,10*ROW('Hygiene Data'!F87))),'Data Summary'!DU93="Yes"),OFFSET('Hygiene Data'!$F$5,0,10*ROW('Hygiene Data'!F87)),NA())</f>
        <v>#N/A</v>
      </c>
      <c r="BG93" s="90" t="e">
        <f ca="true">+IF(AND(ISNUMBER(OFFSET('Hygiene Data'!$F$7,0,10*ROW('Hygiene Data'!F87))),'Data Summary'!DV93="Yes"),OFFSET('Hygiene Data'!$F$7,0,10*ROW('Hygiene Data'!F87)),NA())</f>
        <v>#N/A</v>
      </c>
      <c r="BH93" s="90" t="e">
        <f ca="true">+IF(AND(ISNUMBER(OFFSET('Hygiene Data'!$F$9,0,10*ROW('Hygiene Data'!F87))),'Data Summary'!DW93="Yes"),OFFSET('Hygiene Data'!$F$9,0,10*ROW('Hygiene Data'!F87)),NA())</f>
        <v>#N/A</v>
      </c>
      <c r="BI93" s="90" t="e">
        <f ca="true">+IF(AND(ISNUMBER(OFFSET('Hygiene Data'!$G$5,0,10*ROW('Hygiene Data'!G87))),'Data Summary'!DX93="Yes"),OFFSET('Hygiene Data'!$G$5,0,10*ROW('Hygiene Data'!G87)),NA())</f>
        <v>#N/A</v>
      </c>
      <c r="BJ93" s="90" t="e">
        <f ca="true">+IF(AND(ISNUMBER(OFFSET('Hygiene Data'!$G$7,0,10*ROW('Hygiene Data'!G87))),'Data Summary'!DY93="Yes"),OFFSET('Hygiene Data'!$G$7,0,10*ROW('Hygiene Data'!G87)),NA())</f>
        <v>#N/A</v>
      </c>
      <c r="BK93" s="90" t="e">
        <f ca="true">+IF(AND(ISNUMBER(OFFSET('Hygiene Data'!$G$9,0,10*ROW('Hygiene Data'!G87))),'Data Summary'!DZ93="Yes"),OFFSET('Hygiene Data'!$G$9,0,10*ROW('Hygiene Data'!G87)),NA())</f>
        <v>#N/A</v>
      </c>
      <c r="BL93" s="90" t="e">
        <f ca="true">+IF(AND(ISNUMBER(OFFSET('Hygiene Data'!$H$5,0,10*ROW('Hygiene Data'!H87))),'Data Summary'!EA93="Yes"),OFFSET('Hygiene Data'!$H$5,0,10*ROW('Hygiene Data'!H87)),NA())</f>
        <v>#N/A</v>
      </c>
      <c r="BM93" s="90" t="e">
        <f ca="true">+IF(AND(ISNUMBER(OFFSET('Hygiene Data'!$H$7,0,10*ROW('Hygiene Data'!H87))),'Data Summary'!EB93="Yes"),OFFSET('Hygiene Data'!$H$7,0,10*ROW('Hygiene Data'!H87)),NA())</f>
        <v>#N/A</v>
      </c>
      <c r="BN93" s="90" t="e">
        <f ca="true">+IF(AND(ISNUMBER(OFFSET('Hygiene Data'!$H$9,0,10*ROW('Hygiene Data'!H87))),'Data Summary'!EC93="Yes"),OFFSET('Hygiene Data'!$H$9,0,10*ROW('Hygiene Data'!H87)),NA())</f>
        <v>#N/A</v>
      </c>
      <c r="BO93" s="90" t="e">
        <f ca="true">+IF(AND(ISNUMBER(OFFSET('Hygiene Data'!$I$5,0,10*ROW('Hygiene Data'!I87))),'Data Summary'!ED93="Yes"),OFFSET('Hygiene Data'!$I$5,0,10*ROW('Hygiene Data'!I87)),NA())</f>
        <v>#N/A</v>
      </c>
      <c r="BP93" s="90" t="e">
        <f ca="true">+IF(AND(ISNUMBER(OFFSET('Hygiene Data'!$I$7,0,10*ROW('Hygiene Data'!I87))),'Data Summary'!EE93="Yes"),OFFSET('Hygiene Data'!$I$7,0,10*ROW('Hygiene Data'!I87)),NA())</f>
        <v>#N/A</v>
      </c>
      <c r="BQ93" s="90" t="e">
        <f ca="true">+IF(AND(ISNUMBER(OFFSET('Hygiene Data'!$I$9,0,10*ROW('Hygiene Data'!I87))),'Data Summary'!EF93="Yes"),OFFSET('Hygiene Data'!$I$9,0,10*ROW('Hygiene Data'!I87)),NA())</f>
        <v>#N/A</v>
      </c>
    </row>
    <row xmlns:x14ac="http://schemas.microsoft.com/office/spreadsheetml/2009/9/ac" r="94" x14ac:dyDescent="0.2">
      <c r="A94" s="324" t="e">
        <f ca="true">+RIGHT('Data Summary'!A94,LEN('Data Summary'!A94)-9)</f>
        <v>#VALUE!</v>
      </c>
      <c r="B94" s="32" t="str">
        <f ca="true">+IF(ISTEXT('Data Summary'!B94),'Data Summary'!B94,"")</f>
        <v/>
      </c>
      <c r="C94" s="323" t="e">
        <f ca="true">+VALUE('Data Summary'!C94)</f>
        <v>#VALUE!</v>
      </c>
      <c r="D94" s="88" t="e">
        <f ca="true">+IF(AND(ISNUMBER(OFFSET('Water Data'!$D$4,0,10*ROW('Water Data'!D88))),'Data Summary'!BS94="Yes"),100-OFFSET('Water Data'!$D$4,0,10*ROW('Water Data'!D88)),NA())</f>
        <v>#N/A</v>
      </c>
      <c r="E94" s="88" t="e">
        <f ca="true">+IF(AND(ISNUMBER(OFFSET('Water Data'!$D$6,0,10*ROW('Water Data'!D88))),'Data Summary'!BT94="Yes"),OFFSET('Water Data'!$D$6,0,10*ROW('Water Data'!D88)),NA())</f>
        <v>#N/A</v>
      </c>
      <c r="F94" s="88" t="e">
        <f ca="true">+IF(AND(ISNUMBER(OFFSET('Water Data'!$D$9,0,10*ROW('Water Data'!D88))),'Data Summary'!BU94="Yes"),OFFSET('Water Data'!$D$9,0,10*ROW('Water Data'!D88)),NA())</f>
        <v>#N/A</v>
      </c>
      <c r="G94" s="88" t="e">
        <f ca="true">+IF(AND(ISNUMBER(OFFSET('Water Data'!$E$4,0,10*ROW('Water Data'!E88))),'Data Summary'!BV94="Yes"),100-OFFSET('Water Data'!$E$4,0,10*ROW('Water Data'!E88)),NA())</f>
        <v>#N/A</v>
      </c>
      <c r="H94" s="88" t="e">
        <f ca="true">+IF(AND(ISNUMBER(OFFSET('Water Data'!$E$6,0,10*ROW('Water Data'!E88))),'Data Summary'!BW94="Yes"),OFFSET('Water Data'!$E$6,0,10*ROW('Water Data'!E88)),NA())</f>
        <v>#N/A</v>
      </c>
      <c r="I94" s="88" t="e">
        <f ca="true">+IF(AND(ISNUMBER(OFFSET('Water Data'!$E$9,0,10*ROW('Water Data'!E88))),'Data Summary'!BX94="Yes"),OFFSET('Water Data'!$E$9,0,10*ROW('Water Data'!E88)),NA())</f>
        <v>#N/A</v>
      </c>
      <c r="J94" s="88" t="e">
        <f ca="true">+IF(AND(ISNUMBER(OFFSET('Water Data'!$F$4,0,10*ROW('Water Data'!F88))),'Data Summary'!BY94="Yes"),100-OFFSET('Water Data'!$F$4,0,10*ROW('Water Data'!F88)),NA())</f>
        <v>#N/A</v>
      </c>
      <c r="K94" s="88" t="e">
        <f ca="true">+IF(AND(ISNUMBER(OFFSET('Water Data'!$F$6,0,10*ROW('Water Data'!F88))),'Data Summary'!BZ94="Yes"),OFFSET('Water Data'!$F$6,0,10*ROW('Water Data'!F88)),NA())</f>
        <v>#N/A</v>
      </c>
      <c r="L94" s="88" t="e">
        <f ca="true">+IF(AND(ISNUMBER(OFFSET('Water Data'!$F$9,0,10*ROW('Water Data'!F88))),'Data Summary'!CA94="Yes"),OFFSET('Water Data'!$F$9,0,10*ROW('Water Data'!F88)),NA())</f>
        <v>#N/A</v>
      </c>
      <c r="M94" s="88" t="e">
        <f ca="true">+IF(AND(ISNUMBER(OFFSET('Water Data'!$G$4,0,10*ROW('Water Data'!G88))),'Data Summary'!CB94="Yes"),100-OFFSET('Water Data'!$G$4,0,10*ROW('Water Data'!G88)),NA())</f>
        <v>#N/A</v>
      </c>
      <c r="N94" s="88" t="e">
        <f ca="true">+IF(AND(ISNUMBER(OFFSET('Water Data'!$G$6,0,10*ROW('Water Data'!G88))),'Data Summary'!CC94="Yes"),OFFSET('Water Data'!$G$6,0,10*ROW('Water Data'!G88)),NA())</f>
        <v>#N/A</v>
      </c>
      <c r="O94" s="88" t="e">
        <f ca="true">+IF(AND(ISNUMBER(OFFSET('Water Data'!$G$9,0,10*ROW('Water Data'!G88))),'Data Summary'!CD94="Yes"),OFFSET('Water Data'!$G$9,0,10*ROW('Water Data'!G88)),NA())</f>
        <v>#N/A</v>
      </c>
      <c r="P94" s="88" t="e">
        <f ca="true">+IF(AND(ISNUMBER(OFFSET('Water Data'!$H$4,0,10*ROW('Water Data'!H88))),'Data Summary'!CE94="Yes"),100-OFFSET('Water Data'!$H$4,0,10*ROW('Water Data'!H88)),NA())</f>
        <v>#N/A</v>
      </c>
      <c r="Q94" s="88" t="e">
        <f ca="true">+IF(AND(ISNUMBER(OFFSET('Water Data'!$H$6,0,10*ROW('Water Data'!H88))),'Data Summary'!CF94="Yes"),OFFSET('Water Data'!$H$6,0,10*ROW('Water Data'!H88)),NA())</f>
        <v>#N/A</v>
      </c>
      <c r="R94" s="88" t="e">
        <f ca="true">+IF(AND(ISNUMBER(OFFSET('Water Data'!$H$9,0,10*ROW('Water Data'!H88))),'Data Summary'!CG94="Yes"),OFFSET('Water Data'!$H$9,0,10*ROW('Water Data'!H88)),NA())</f>
        <v>#N/A</v>
      </c>
      <c r="S94" s="88" t="e">
        <f ca="true">+IF(AND(ISNUMBER(OFFSET('Water Data'!$I$4,0,10*ROW('Water Data'!I88))),'Data Summary'!CH94="Yes"),100-OFFSET('Water Data'!$I$4,0,10*ROW('Water Data'!I88)),NA())</f>
        <v>#N/A</v>
      </c>
      <c r="T94" s="88" t="e">
        <f ca="true">+IF(AND(ISNUMBER(OFFSET('Water Data'!$I$6,0,10*ROW('Water Data'!I88))),'Data Summary'!CI94="Yes"),OFFSET('Water Data'!$I$6,0,10*ROW('Water Data'!I88)),NA())</f>
        <v>#N/A</v>
      </c>
      <c r="U94" s="88" t="e">
        <f ca="true">+IF(AND(ISNUMBER(OFFSET('Water Data'!$I$9,0,10*ROW('Water Data'!I88))),'Data Summary'!CJ94="Yes"),OFFSET('Water Data'!$I$9,0,10*ROW('Water Data'!I88)),NA())</f>
        <v>#N/A</v>
      </c>
      <c r="V94" s="89" t="e">
        <f ca="true">+IF(AND(ISNUMBER(OFFSET('Sanitation Data'!$D$4,0,10*ROW('Sanitation Data'!D88))),'Data Summary'!CK94="Yes"),100-OFFSET('Sanitation Data'!$D$4,0,10*ROW('Sanitation Data'!D88)),NA())</f>
        <v>#N/A</v>
      </c>
      <c r="W94" s="89" t="e">
        <f ca="true">+IF(AND(ISNUMBER(OFFSET('Sanitation Data'!$D$6,0,10*ROW('Sanitation Data'!D88))),'Data Summary'!CL94="Yes"),OFFSET('Sanitation Data'!$D$6,0,10*ROW('Sanitation Data'!D88)),NA())</f>
        <v>#N/A</v>
      </c>
      <c r="X94" s="89" t="e">
        <f ca="true">+IF(AND(ISNUMBER(OFFSET('Sanitation Data'!$D$10,0,10*ROW('Sanitation Data'!D88))),'Data Summary'!CM94="Yes"),OFFSET('Sanitation Data'!$D$10,0,10*ROW('Sanitation Data'!D88)),NA())</f>
        <v>#N/A</v>
      </c>
      <c r="Y94" s="89" t="e">
        <f ca="true">+IF(AND(ISNUMBER(OFFSET('Sanitation Data'!$D$11,0,10*ROW('Sanitation Data'!D88))),'Data Summary'!CN94="Yes"),OFFSET('Sanitation Data'!$D$11,0,10*ROW('Sanitation Data'!D88)),NA())</f>
        <v>#N/A</v>
      </c>
      <c r="Z94" s="89" t="e">
        <f ca="true">+IF(AND(ISNUMBER(OFFSET('Sanitation Data'!$D$12,0,10*ROW('Sanitation Data'!D88))),'Data Summary'!CO94="Yes"),OFFSET('Sanitation Data'!$D$12,0,10*ROW('Sanitation Data'!D88)),NA())</f>
        <v>#N/A</v>
      </c>
      <c r="AA94" s="89" t="e">
        <f ca="true">+IF(AND(ISNUMBER(OFFSET('Sanitation Data'!$E$4,0,10*ROW('Sanitation Data'!E88))),'Data Summary'!CP94="Yes"),100-OFFSET('Sanitation Data'!$E$4,0,10*ROW('Sanitation Data'!E88)),NA())</f>
        <v>#N/A</v>
      </c>
      <c r="AB94" s="89" t="e">
        <f ca="true">+IF(AND(ISNUMBER(OFFSET('Sanitation Data'!$E$6,0,10*ROW('Sanitation Data'!E88))),'Data Summary'!CQ94="Yes"),OFFSET('Sanitation Data'!$E$6,0,10*ROW('Sanitation Data'!E88)),NA())</f>
        <v>#N/A</v>
      </c>
      <c r="AC94" s="89" t="e">
        <f ca="true">+IF(AND(ISNUMBER(OFFSET('Sanitation Data'!$E$10,0,10*ROW('Sanitation Data'!E88))),'Data Summary'!CR94="Yes"),OFFSET('Sanitation Data'!$E$10,0,10*ROW('Sanitation Data'!E88)),NA())</f>
        <v>#N/A</v>
      </c>
      <c r="AD94" s="89" t="e">
        <f ca="true">+IF(AND(ISNUMBER(OFFSET('Sanitation Data'!$E$11,0,10*ROW('Sanitation Data'!E88))),'Data Summary'!CS94="Yes"),OFFSET('Sanitation Data'!$E$11,0,10*ROW('Sanitation Data'!E88)),NA())</f>
        <v>#N/A</v>
      </c>
      <c r="AE94" s="89" t="e">
        <f ca="true">+IF(AND(ISNUMBER(OFFSET('Sanitation Data'!$E$12,0,10*ROW('Sanitation Data'!E88))),'Data Summary'!CT94="Yes"),OFFSET('Sanitation Data'!$E$12,0,10*ROW('Sanitation Data'!E88)),NA())</f>
        <v>#N/A</v>
      </c>
      <c r="AF94" s="89" t="e">
        <f ca="true">+IF(AND(ISNUMBER(OFFSET('Sanitation Data'!$F$4,0,10*ROW('Sanitation Data'!F88))),'Data Summary'!CU94="Yes"),100-OFFSET('Sanitation Data'!$F$4,0,10*ROW('Sanitation Data'!F88)),NA())</f>
        <v>#N/A</v>
      </c>
      <c r="AG94" s="89" t="e">
        <f ca="true">+IF(AND(ISNUMBER(OFFSET('Sanitation Data'!$F$6,0,10*ROW('Sanitation Data'!F88))),'Data Summary'!CV94="Yes"),OFFSET('Sanitation Data'!$F$6,0,10*ROW('Sanitation Data'!F88)),NA())</f>
        <v>#N/A</v>
      </c>
      <c r="AH94" s="89" t="e">
        <f ca="true">+IF(AND(ISNUMBER(OFFSET('Sanitation Data'!$F$10,0,10*ROW('Sanitation Data'!F88))),'Data Summary'!CW94="Yes"),OFFSET('Sanitation Data'!$F$10,0,10*ROW('Sanitation Data'!F88)),NA())</f>
        <v>#N/A</v>
      </c>
      <c r="AI94" s="89" t="e">
        <f ca="true">+IF(AND(ISNUMBER(OFFSET('Sanitation Data'!$F$11,0,10*ROW('Sanitation Data'!F88))),'Data Summary'!CX94="Yes"),OFFSET('Sanitation Data'!$F$11,0,10*ROW('Sanitation Data'!F88)),NA())</f>
        <v>#N/A</v>
      </c>
      <c r="AJ94" s="89" t="e">
        <f ca="true">+IF(AND(ISNUMBER(OFFSET('Sanitation Data'!$F$12,0,10*ROW('Sanitation Data'!F88))),'Data Summary'!CY94="Yes"),OFFSET('Sanitation Data'!$F$12,0,10*ROW('Sanitation Data'!F88)),NA())</f>
        <v>#N/A</v>
      </c>
      <c r="AK94" s="89" t="e">
        <f ca="true">+IF(AND(ISNUMBER(OFFSET('Sanitation Data'!$G$4,0,10*ROW('Sanitation Data'!G88))),'Data Summary'!CZ94="Yes"),100-OFFSET('Sanitation Data'!$G$4,0,10*ROW('Sanitation Data'!G88)),NA())</f>
        <v>#N/A</v>
      </c>
      <c r="AL94" s="89" t="e">
        <f ca="true">+IF(AND(ISNUMBER(OFFSET('Sanitation Data'!$G$6,0,10*ROW('Sanitation Data'!G88))),'Data Summary'!DA94="Yes"),OFFSET('Sanitation Data'!$G$6,0,10*ROW('Sanitation Data'!G88)),NA())</f>
        <v>#N/A</v>
      </c>
      <c r="AM94" s="89" t="e">
        <f ca="true">+IF(AND(ISNUMBER(OFFSET('Sanitation Data'!$G$10,0,10*ROW('Sanitation Data'!G88))),'Data Summary'!DB94="Yes"),OFFSET('Sanitation Data'!$G$10,0,10*ROW('Sanitation Data'!G88)),NA())</f>
        <v>#N/A</v>
      </c>
      <c r="AN94" s="89" t="e">
        <f ca="true">+IF(AND(ISNUMBER(OFFSET('Sanitation Data'!$G$11,0,10*ROW('Sanitation Data'!G88))),'Data Summary'!DC94="Yes"),OFFSET('Sanitation Data'!$G$11,0,10*ROW('Sanitation Data'!G88)),NA())</f>
        <v>#N/A</v>
      </c>
      <c r="AO94" s="89" t="e">
        <f ca="true">+IF(AND(ISNUMBER(OFFSET('Sanitation Data'!$G$12,0,10*ROW('Sanitation Data'!G88))),'Data Summary'!DD94="Yes"),OFFSET('Sanitation Data'!$G$12,0,10*ROW('Sanitation Data'!G88)),NA())</f>
        <v>#N/A</v>
      </c>
      <c r="AP94" s="89" t="e">
        <f ca="true">+IF(AND(ISNUMBER(OFFSET('Sanitation Data'!$H$4,0,10*ROW('Sanitation Data'!H88))),'Data Summary'!DE94="Yes"),100-OFFSET('Sanitation Data'!$H$4,0,10*ROW('Sanitation Data'!H88)),NA())</f>
        <v>#N/A</v>
      </c>
      <c r="AQ94" s="89" t="e">
        <f ca="true">+IF(AND(ISNUMBER(OFFSET('Sanitation Data'!$H$6,0,10*ROW('Sanitation Data'!H88))),'Data Summary'!DF94="Yes"),OFFSET('Sanitation Data'!$H$6,0,10*ROW('Sanitation Data'!H88)),NA())</f>
        <v>#N/A</v>
      </c>
      <c r="AR94" s="89" t="e">
        <f ca="true">+IF(AND(ISNUMBER(OFFSET('Sanitation Data'!$H$10,0,10*ROW('Sanitation Data'!H88))),'Data Summary'!DG94="Yes"),OFFSET('Sanitation Data'!$H$10,0,10*ROW('Sanitation Data'!H88)),NA())</f>
        <v>#N/A</v>
      </c>
      <c r="AS94" s="89" t="e">
        <f ca="true">+IF(AND(ISNUMBER(OFFSET('Sanitation Data'!$H$11,0,10*ROW('Sanitation Data'!H88))),'Data Summary'!DH94="Yes"),OFFSET('Sanitation Data'!$H$11,0,10*ROW('Sanitation Data'!H88)),NA())</f>
        <v>#N/A</v>
      </c>
      <c r="AT94" s="89" t="e">
        <f ca="true">+IF(AND(ISNUMBER(OFFSET('Sanitation Data'!$H$12,0,10*ROW('Sanitation Data'!H88))),'Data Summary'!DI94="Yes"),OFFSET('Sanitation Data'!$H$12,0,10*ROW('Sanitation Data'!H88)),NA())</f>
        <v>#N/A</v>
      </c>
      <c r="AU94" s="89" t="e">
        <f ca="true">+IF(AND(ISNUMBER(OFFSET('Sanitation Data'!$I$4,0,10*ROW('Sanitation Data'!I88))),'Data Summary'!DJ94="Yes"),100-OFFSET('Sanitation Data'!$I$4,0,10*ROW('Sanitation Data'!I88)),NA())</f>
        <v>#N/A</v>
      </c>
      <c r="AV94" s="89" t="e">
        <f ca="true">+IF(AND(ISNUMBER(OFFSET('Sanitation Data'!$I$6,0,10*ROW('Sanitation Data'!I88))),'Data Summary'!DK94="Yes"),OFFSET('Sanitation Data'!$I$6,0,10*ROW('Sanitation Data'!I88)),NA())</f>
        <v>#N/A</v>
      </c>
      <c r="AW94" s="89" t="e">
        <f ca="true">+IF(AND(ISNUMBER(OFFSET('Sanitation Data'!$I$10,0,10*ROW('Sanitation Data'!I88))),'Data Summary'!DL94="Yes"),OFFSET('Sanitation Data'!$I$10,0,10*ROW('Sanitation Data'!I88)),NA())</f>
        <v>#N/A</v>
      </c>
      <c r="AX94" s="89" t="e">
        <f ca="true">+IF(AND(ISNUMBER(OFFSET('Sanitation Data'!$I$11,0,10*ROW('Sanitation Data'!I88))),'Data Summary'!DM94="Yes"),OFFSET('Sanitation Data'!$I$11,0,10*ROW('Sanitation Data'!I88)),NA())</f>
        <v>#N/A</v>
      </c>
      <c r="AY94" s="89" t="e">
        <f ca="true">+IF(AND(ISNUMBER(OFFSET('Sanitation Data'!$I$12,0,10*ROW('Sanitation Data'!I88))),'Data Summary'!DN94="Yes"),OFFSET('Sanitation Data'!$I$12,0,10*ROW('Sanitation Data'!I88)),NA())</f>
        <v>#N/A</v>
      </c>
      <c r="AZ94" s="90" t="e">
        <f ca="true">+IF(AND(ISNUMBER(OFFSET('Hygiene Data'!$D$5,0,10*ROW('Hygiene Data'!D88))),'Data Summary'!DO94="Yes"),OFFSET('Hygiene Data'!$D$5,0,10*ROW('Hygiene Data'!D88)),NA())</f>
        <v>#N/A</v>
      </c>
      <c r="BA94" s="90" t="e">
        <f ca="true">+IF(AND(ISNUMBER(OFFSET('Hygiene Data'!$D$7,0,10*ROW('Hygiene Data'!D88))),'Data Summary'!DP94="Yes"),OFFSET('Hygiene Data'!$D$7,0,10*ROW('Hygiene Data'!D88)),NA())</f>
        <v>#N/A</v>
      </c>
      <c r="BB94" s="90" t="e">
        <f ca="true">+IF(AND(ISNUMBER(OFFSET('Hygiene Data'!$D$9,0,10*ROW('Hygiene Data'!D88))),'Data Summary'!DQ94="Yes"),OFFSET('Hygiene Data'!$D$9,0,10*ROW('Hygiene Data'!D88)),NA())</f>
        <v>#N/A</v>
      </c>
      <c r="BC94" s="90" t="e">
        <f ca="true">+IF(AND(ISNUMBER(OFFSET('Hygiene Data'!$E$5,0,10*ROW('Hygiene Data'!E88))),'Data Summary'!DR94="Yes"),OFFSET('Hygiene Data'!$E$5,0,10*ROW('Hygiene Data'!E88)),NA())</f>
        <v>#N/A</v>
      </c>
      <c r="BD94" s="90" t="e">
        <f ca="true">+IF(AND(ISNUMBER(OFFSET('Hygiene Data'!$E$7,0,10*ROW('Hygiene Data'!E88))),'Data Summary'!DS94="Yes"),OFFSET('Hygiene Data'!$E$7,0,10*ROW('Hygiene Data'!E88)),NA())</f>
        <v>#N/A</v>
      </c>
      <c r="BE94" s="90" t="e">
        <f ca="true">+IF(AND(ISNUMBER(OFFSET('Hygiene Data'!$E$9,0,10*ROW('Hygiene Data'!E88))),'Data Summary'!DT94="Yes"),OFFSET('Hygiene Data'!$E$9,0,10*ROW('Hygiene Data'!E88)),NA())</f>
        <v>#N/A</v>
      </c>
      <c r="BF94" s="90" t="e">
        <f ca="true">+IF(AND(ISNUMBER(OFFSET('Hygiene Data'!$F$5,0,10*ROW('Hygiene Data'!F88))),'Data Summary'!DU94="Yes"),OFFSET('Hygiene Data'!$F$5,0,10*ROW('Hygiene Data'!F88)),NA())</f>
        <v>#N/A</v>
      </c>
      <c r="BG94" s="90" t="e">
        <f ca="true">+IF(AND(ISNUMBER(OFFSET('Hygiene Data'!$F$7,0,10*ROW('Hygiene Data'!F88))),'Data Summary'!DV94="Yes"),OFFSET('Hygiene Data'!$F$7,0,10*ROW('Hygiene Data'!F88)),NA())</f>
        <v>#N/A</v>
      </c>
      <c r="BH94" s="90" t="e">
        <f ca="true">+IF(AND(ISNUMBER(OFFSET('Hygiene Data'!$F$9,0,10*ROW('Hygiene Data'!F88))),'Data Summary'!DW94="Yes"),OFFSET('Hygiene Data'!$F$9,0,10*ROW('Hygiene Data'!F88)),NA())</f>
        <v>#N/A</v>
      </c>
      <c r="BI94" s="90" t="e">
        <f ca="true">+IF(AND(ISNUMBER(OFFSET('Hygiene Data'!$G$5,0,10*ROW('Hygiene Data'!G88))),'Data Summary'!DX94="Yes"),OFFSET('Hygiene Data'!$G$5,0,10*ROW('Hygiene Data'!G88)),NA())</f>
        <v>#N/A</v>
      </c>
      <c r="BJ94" s="90" t="e">
        <f ca="true">+IF(AND(ISNUMBER(OFFSET('Hygiene Data'!$G$7,0,10*ROW('Hygiene Data'!G88))),'Data Summary'!DY94="Yes"),OFFSET('Hygiene Data'!$G$7,0,10*ROW('Hygiene Data'!G88)),NA())</f>
        <v>#N/A</v>
      </c>
      <c r="BK94" s="90" t="e">
        <f ca="true">+IF(AND(ISNUMBER(OFFSET('Hygiene Data'!$G$9,0,10*ROW('Hygiene Data'!G88))),'Data Summary'!DZ94="Yes"),OFFSET('Hygiene Data'!$G$9,0,10*ROW('Hygiene Data'!G88)),NA())</f>
        <v>#N/A</v>
      </c>
      <c r="BL94" s="90" t="e">
        <f ca="true">+IF(AND(ISNUMBER(OFFSET('Hygiene Data'!$H$5,0,10*ROW('Hygiene Data'!H88))),'Data Summary'!EA94="Yes"),OFFSET('Hygiene Data'!$H$5,0,10*ROW('Hygiene Data'!H88)),NA())</f>
        <v>#N/A</v>
      </c>
      <c r="BM94" s="90" t="e">
        <f ca="true">+IF(AND(ISNUMBER(OFFSET('Hygiene Data'!$H$7,0,10*ROW('Hygiene Data'!H88))),'Data Summary'!EB94="Yes"),OFFSET('Hygiene Data'!$H$7,0,10*ROW('Hygiene Data'!H88)),NA())</f>
        <v>#N/A</v>
      </c>
      <c r="BN94" s="90" t="e">
        <f ca="true">+IF(AND(ISNUMBER(OFFSET('Hygiene Data'!$H$9,0,10*ROW('Hygiene Data'!H88))),'Data Summary'!EC94="Yes"),OFFSET('Hygiene Data'!$H$9,0,10*ROW('Hygiene Data'!H88)),NA())</f>
        <v>#N/A</v>
      </c>
      <c r="BO94" s="90" t="e">
        <f ca="true">+IF(AND(ISNUMBER(OFFSET('Hygiene Data'!$I$5,0,10*ROW('Hygiene Data'!I88))),'Data Summary'!ED94="Yes"),OFFSET('Hygiene Data'!$I$5,0,10*ROW('Hygiene Data'!I88)),NA())</f>
        <v>#N/A</v>
      </c>
      <c r="BP94" s="90" t="e">
        <f ca="true">+IF(AND(ISNUMBER(OFFSET('Hygiene Data'!$I$7,0,10*ROW('Hygiene Data'!I88))),'Data Summary'!EE94="Yes"),OFFSET('Hygiene Data'!$I$7,0,10*ROW('Hygiene Data'!I88)),NA())</f>
        <v>#N/A</v>
      </c>
      <c r="BQ94" s="90" t="e">
        <f ca="true">+IF(AND(ISNUMBER(OFFSET('Hygiene Data'!$I$9,0,10*ROW('Hygiene Data'!I88))),'Data Summary'!EF94="Yes"),OFFSET('Hygiene Data'!$I$9,0,10*ROW('Hygiene Data'!I88)),NA())</f>
        <v>#N/A</v>
      </c>
    </row>
    <row xmlns:x14ac="http://schemas.microsoft.com/office/spreadsheetml/2009/9/ac" r="95" x14ac:dyDescent="0.2">
      <c r="A95" s="324" t="e">
        <f ca="true">+RIGHT('Data Summary'!A95,LEN('Data Summary'!A95)-9)</f>
        <v>#VALUE!</v>
      </c>
      <c r="B95" s="32" t="str">
        <f ca="true">+IF(ISTEXT('Data Summary'!B95),'Data Summary'!B95,"")</f>
        <v/>
      </c>
      <c r="C95" s="323" t="e">
        <f ca="true">+VALUE('Data Summary'!C95)</f>
        <v>#VALUE!</v>
      </c>
      <c r="D95" s="88" t="e">
        <f ca="true">+IF(AND(ISNUMBER(OFFSET('Water Data'!$D$4,0,10*ROW('Water Data'!D89))),'Data Summary'!BS95="Yes"),100-OFFSET('Water Data'!$D$4,0,10*ROW('Water Data'!D89)),NA())</f>
        <v>#N/A</v>
      </c>
      <c r="E95" s="88" t="e">
        <f ca="true">+IF(AND(ISNUMBER(OFFSET('Water Data'!$D$6,0,10*ROW('Water Data'!D89))),'Data Summary'!BT95="Yes"),OFFSET('Water Data'!$D$6,0,10*ROW('Water Data'!D89)),NA())</f>
        <v>#N/A</v>
      </c>
      <c r="F95" s="88" t="e">
        <f ca="true">+IF(AND(ISNUMBER(OFFSET('Water Data'!$D$9,0,10*ROW('Water Data'!D89))),'Data Summary'!BU95="Yes"),OFFSET('Water Data'!$D$9,0,10*ROW('Water Data'!D89)),NA())</f>
        <v>#N/A</v>
      </c>
      <c r="G95" s="88" t="e">
        <f ca="true">+IF(AND(ISNUMBER(OFFSET('Water Data'!$E$4,0,10*ROW('Water Data'!E89))),'Data Summary'!BV95="Yes"),100-OFFSET('Water Data'!$E$4,0,10*ROW('Water Data'!E89)),NA())</f>
        <v>#N/A</v>
      </c>
      <c r="H95" s="88" t="e">
        <f ca="true">+IF(AND(ISNUMBER(OFFSET('Water Data'!$E$6,0,10*ROW('Water Data'!E89))),'Data Summary'!BW95="Yes"),OFFSET('Water Data'!$E$6,0,10*ROW('Water Data'!E89)),NA())</f>
        <v>#N/A</v>
      </c>
      <c r="I95" s="88" t="e">
        <f ca="true">+IF(AND(ISNUMBER(OFFSET('Water Data'!$E$9,0,10*ROW('Water Data'!E89))),'Data Summary'!BX95="Yes"),OFFSET('Water Data'!$E$9,0,10*ROW('Water Data'!E89)),NA())</f>
        <v>#N/A</v>
      </c>
      <c r="J95" s="88" t="e">
        <f ca="true">+IF(AND(ISNUMBER(OFFSET('Water Data'!$F$4,0,10*ROW('Water Data'!F89))),'Data Summary'!BY95="Yes"),100-OFFSET('Water Data'!$F$4,0,10*ROW('Water Data'!F89)),NA())</f>
        <v>#N/A</v>
      </c>
      <c r="K95" s="88" t="e">
        <f ca="true">+IF(AND(ISNUMBER(OFFSET('Water Data'!$F$6,0,10*ROW('Water Data'!F89))),'Data Summary'!BZ95="Yes"),OFFSET('Water Data'!$F$6,0,10*ROW('Water Data'!F89)),NA())</f>
        <v>#N/A</v>
      </c>
      <c r="L95" s="88" t="e">
        <f ca="true">+IF(AND(ISNUMBER(OFFSET('Water Data'!$F$9,0,10*ROW('Water Data'!F89))),'Data Summary'!CA95="Yes"),OFFSET('Water Data'!$F$9,0,10*ROW('Water Data'!F89)),NA())</f>
        <v>#N/A</v>
      </c>
      <c r="M95" s="88" t="e">
        <f ca="true">+IF(AND(ISNUMBER(OFFSET('Water Data'!$G$4,0,10*ROW('Water Data'!G89))),'Data Summary'!CB95="Yes"),100-OFFSET('Water Data'!$G$4,0,10*ROW('Water Data'!G89)),NA())</f>
        <v>#N/A</v>
      </c>
      <c r="N95" s="88" t="e">
        <f ca="true">+IF(AND(ISNUMBER(OFFSET('Water Data'!$G$6,0,10*ROW('Water Data'!G89))),'Data Summary'!CC95="Yes"),OFFSET('Water Data'!$G$6,0,10*ROW('Water Data'!G89)),NA())</f>
        <v>#N/A</v>
      </c>
      <c r="O95" s="88" t="e">
        <f ca="true">+IF(AND(ISNUMBER(OFFSET('Water Data'!$G$9,0,10*ROW('Water Data'!G89))),'Data Summary'!CD95="Yes"),OFFSET('Water Data'!$G$9,0,10*ROW('Water Data'!G89)),NA())</f>
        <v>#N/A</v>
      </c>
      <c r="P95" s="88" t="e">
        <f ca="true">+IF(AND(ISNUMBER(OFFSET('Water Data'!$H$4,0,10*ROW('Water Data'!H89))),'Data Summary'!CE95="Yes"),100-OFFSET('Water Data'!$H$4,0,10*ROW('Water Data'!H89)),NA())</f>
        <v>#N/A</v>
      </c>
      <c r="Q95" s="88" t="e">
        <f ca="true">+IF(AND(ISNUMBER(OFFSET('Water Data'!$H$6,0,10*ROW('Water Data'!H89))),'Data Summary'!CF95="Yes"),OFFSET('Water Data'!$H$6,0,10*ROW('Water Data'!H89)),NA())</f>
        <v>#N/A</v>
      </c>
      <c r="R95" s="88" t="e">
        <f ca="true">+IF(AND(ISNUMBER(OFFSET('Water Data'!$H$9,0,10*ROW('Water Data'!H89))),'Data Summary'!CG95="Yes"),OFFSET('Water Data'!$H$9,0,10*ROW('Water Data'!H89)),NA())</f>
        <v>#N/A</v>
      </c>
      <c r="S95" s="88" t="e">
        <f ca="true">+IF(AND(ISNUMBER(OFFSET('Water Data'!$I$4,0,10*ROW('Water Data'!I89))),'Data Summary'!CH95="Yes"),100-OFFSET('Water Data'!$I$4,0,10*ROW('Water Data'!I89)),NA())</f>
        <v>#N/A</v>
      </c>
      <c r="T95" s="88" t="e">
        <f ca="true">+IF(AND(ISNUMBER(OFFSET('Water Data'!$I$6,0,10*ROW('Water Data'!I89))),'Data Summary'!CI95="Yes"),OFFSET('Water Data'!$I$6,0,10*ROW('Water Data'!I89)),NA())</f>
        <v>#N/A</v>
      </c>
      <c r="U95" s="88" t="e">
        <f ca="true">+IF(AND(ISNUMBER(OFFSET('Water Data'!$I$9,0,10*ROW('Water Data'!I89))),'Data Summary'!CJ95="Yes"),OFFSET('Water Data'!$I$9,0,10*ROW('Water Data'!I89)),NA())</f>
        <v>#N/A</v>
      </c>
      <c r="V95" s="89" t="e">
        <f ca="true">+IF(AND(ISNUMBER(OFFSET('Sanitation Data'!$D$4,0,10*ROW('Sanitation Data'!D89))),'Data Summary'!CK95="Yes"),100-OFFSET('Sanitation Data'!$D$4,0,10*ROW('Sanitation Data'!D89)),NA())</f>
        <v>#N/A</v>
      </c>
      <c r="W95" s="89" t="e">
        <f ca="true">+IF(AND(ISNUMBER(OFFSET('Sanitation Data'!$D$6,0,10*ROW('Sanitation Data'!D89))),'Data Summary'!CL95="Yes"),OFFSET('Sanitation Data'!$D$6,0,10*ROW('Sanitation Data'!D89)),NA())</f>
        <v>#N/A</v>
      </c>
      <c r="X95" s="89" t="e">
        <f ca="true">+IF(AND(ISNUMBER(OFFSET('Sanitation Data'!$D$10,0,10*ROW('Sanitation Data'!D89))),'Data Summary'!CM95="Yes"),OFFSET('Sanitation Data'!$D$10,0,10*ROW('Sanitation Data'!D89)),NA())</f>
        <v>#N/A</v>
      </c>
      <c r="Y95" s="89" t="e">
        <f ca="true">+IF(AND(ISNUMBER(OFFSET('Sanitation Data'!$D$11,0,10*ROW('Sanitation Data'!D89))),'Data Summary'!CN95="Yes"),OFFSET('Sanitation Data'!$D$11,0,10*ROW('Sanitation Data'!D89)),NA())</f>
        <v>#N/A</v>
      </c>
      <c r="Z95" s="89" t="e">
        <f ca="true">+IF(AND(ISNUMBER(OFFSET('Sanitation Data'!$D$12,0,10*ROW('Sanitation Data'!D89))),'Data Summary'!CO95="Yes"),OFFSET('Sanitation Data'!$D$12,0,10*ROW('Sanitation Data'!D89)),NA())</f>
        <v>#N/A</v>
      </c>
      <c r="AA95" s="89" t="e">
        <f ca="true">+IF(AND(ISNUMBER(OFFSET('Sanitation Data'!$E$4,0,10*ROW('Sanitation Data'!E89))),'Data Summary'!CP95="Yes"),100-OFFSET('Sanitation Data'!$E$4,0,10*ROW('Sanitation Data'!E89)),NA())</f>
        <v>#N/A</v>
      </c>
      <c r="AB95" s="89" t="e">
        <f ca="true">+IF(AND(ISNUMBER(OFFSET('Sanitation Data'!$E$6,0,10*ROW('Sanitation Data'!E89))),'Data Summary'!CQ95="Yes"),OFFSET('Sanitation Data'!$E$6,0,10*ROW('Sanitation Data'!E89)),NA())</f>
        <v>#N/A</v>
      </c>
      <c r="AC95" s="89" t="e">
        <f ca="true">+IF(AND(ISNUMBER(OFFSET('Sanitation Data'!$E$10,0,10*ROW('Sanitation Data'!E89))),'Data Summary'!CR95="Yes"),OFFSET('Sanitation Data'!$E$10,0,10*ROW('Sanitation Data'!E89)),NA())</f>
        <v>#N/A</v>
      </c>
      <c r="AD95" s="89" t="e">
        <f ca="true">+IF(AND(ISNUMBER(OFFSET('Sanitation Data'!$E$11,0,10*ROW('Sanitation Data'!E89))),'Data Summary'!CS95="Yes"),OFFSET('Sanitation Data'!$E$11,0,10*ROW('Sanitation Data'!E89)),NA())</f>
        <v>#N/A</v>
      </c>
      <c r="AE95" s="89" t="e">
        <f ca="true">+IF(AND(ISNUMBER(OFFSET('Sanitation Data'!$E$12,0,10*ROW('Sanitation Data'!E89))),'Data Summary'!CT95="Yes"),OFFSET('Sanitation Data'!$E$12,0,10*ROW('Sanitation Data'!E89)),NA())</f>
        <v>#N/A</v>
      </c>
      <c r="AF95" s="89" t="e">
        <f ca="true">+IF(AND(ISNUMBER(OFFSET('Sanitation Data'!$F$4,0,10*ROW('Sanitation Data'!F89))),'Data Summary'!CU95="Yes"),100-OFFSET('Sanitation Data'!$F$4,0,10*ROW('Sanitation Data'!F89)),NA())</f>
        <v>#N/A</v>
      </c>
      <c r="AG95" s="89" t="e">
        <f ca="true">+IF(AND(ISNUMBER(OFFSET('Sanitation Data'!$F$6,0,10*ROW('Sanitation Data'!F89))),'Data Summary'!CV95="Yes"),OFFSET('Sanitation Data'!$F$6,0,10*ROW('Sanitation Data'!F89)),NA())</f>
        <v>#N/A</v>
      </c>
      <c r="AH95" s="89" t="e">
        <f ca="true">+IF(AND(ISNUMBER(OFFSET('Sanitation Data'!$F$10,0,10*ROW('Sanitation Data'!F89))),'Data Summary'!CW95="Yes"),OFFSET('Sanitation Data'!$F$10,0,10*ROW('Sanitation Data'!F89)),NA())</f>
        <v>#N/A</v>
      </c>
      <c r="AI95" s="89" t="e">
        <f ca="true">+IF(AND(ISNUMBER(OFFSET('Sanitation Data'!$F$11,0,10*ROW('Sanitation Data'!F89))),'Data Summary'!CX95="Yes"),OFFSET('Sanitation Data'!$F$11,0,10*ROW('Sanitation Data'!F89)),NA())</f>
        <v>#N/A</v>
      </c>
      <c r="AJ95" s="89" t="e">
        <f ca="true">+IF(AND(ISNUMBER(OFFSET('Sanitation Data'!$F$12,0,10*ROW('Sanitation Data'!F89))),'Data Summary'!CY95="Yes"),OFFSET('Sanitation Data'!$F$12,0,10*ROW('Sanitation Data'!F89)),NA())</f>
        <v>#N/A</v>
      </c>
      <c r="AK95" s="89" t="e">
        <f ca="true">+IF(AND(ISNUMBER(OFFSET('Sanitation Data'!$G$4,0,10*ROW('Sanitation Data'!G89))),'Data Summary'!CZ95="Yes"),100-OFFSET('Sanitation Data'!$G$4,0,10*ROW('Sanitation Data'!G89)),NA())</f>
        <v>#N/A</v>
      </c>
      <c r="AL95" s="89" t="e">
        <f ca="true">+IF(AND(ISNUMBER(OFFSET('Sanitation Data'!$G$6,0,10*ROW('Sanitation Data'!G89))),'Data Summary'!DA95="Yes"),OFFSET('Sanitation Data'!$G$6,0,10*ROW('Sanitation Data'!G89)),NA())</f>
        <v>#N/A</v>
      </c>
      <c r="AM95" s="89" t="e">
        <f ca="true">+IF(AND(ISNUMBER(OFFSET('Sanitation Data'!$G$10,0,10*ROW('Sanitation Data'!G89))),'Data Summary'!DB95="Yes"),OFFSET('Sanitation Data'!$G$10,0,10*ROW('Sanitation Data'!G89)),NA())</f>
        <v>#N/A</v>
      </c>
      <c r="AN95" s="89" t="e">
        <f ca="true">+IF(AND(ISNUMBER(OFFSET('Sanitation Data'!$G$11,0,10*ROW('Sanitation Data'!G89))),'Data Summary'!DC95="Yes"),OFFSET('Sanitation Data'!$G$11,0,10*ROW('Sanitation Data'!G89)),NA())</f>
        <v>#N/A</v>
      </c>
      <c r="AO95" s="89" t="e">
        <f ca="true">+IF(AND(ISNUMBER(OFFSET('Sanitation Data'!$G$12,0,10*ROW('Sanitation Data'!G89))),'Data Summary'!DD95="Yes"),OFFSET('Sanitation Data'!$G$12,0,10*ROW('Sanitation Data'!G89)),NA())</f>
        <v>#N/A</v>
      </c>
      <c r="AP95" s="89" t="e">
        <f ca="true">+IF(AND(ISNUMBER(OFFSET('Sanitation Data'!$H$4,0,10*ROW('Sanitation Data'!H89))),'Data Summary'!DE95="Yes"),100-OFFSET('Sanitation Data'!$H$4,0,10*ROW('Sanitation Data'!H89)),NA())</f>
        <v>#N/A</v>
      </c>
      <c r="AQ95" s="89" t="e">
        <f ca="true">+IF(AND(ISNUMBER(OFFSET('Sanitation Data'!$H$6,0,10*ROW('Sanitation Data'!H89))),'Data Summary'!DF95="Yes"),OFFSET('Sanitation Data'!$H$6,0,10*ROW('Sanitation Data'!H89)),NA())</f>
        <v>#N/A</v>
      </c>
      <c r="AR95" s="89" t="e">
        <f ca="true">+IF(AND(ISNUMBER(OFFSET('Sanitation Data'!$H$10,0,10*ROW('Sanitation Data'!H89))),'Data Summary'!DG95="Yes"),OFFSET('Sanitation Data'!$H$10,0,10*ROW('Sanitation Data'!H89)),NA())</f>
        <v>#N/A</v>
      </c>
      <c r="AS95" s="89" t="e">
        <f ca="true">+IF(AND(ISNUMBER(OFFSET('Sanitation Data'!$H$11,0,10*ROW('Sanitation Data'!H89))),'Data Summary'!DH95="Yes"),OFFSET('Sanitation Data'!$H$11,0,10*ROW('Sanitation Data'!H89)),NA())</f>
        <v>#N/A</v>
      </c>
      <c r="AT95" s="89" t="e">
        <f ca="true">+IF(AND(ISNUMBER(OFFSET('Sanitation Data'!$H$12,0,10*ROW('Sanitation Data'!H89))),'Data Summary'!DI95="Yes"),OFFSET('Sanitation Data'!$H$12,0,10*ROW('Sanitation Data'!H89)),NA())</f>
        <v>#N/A</v>
      </c>
      <c r="AU95" s="89" t="e">
        <f ca="true">+IF(AND(ISNUMBER(OFFSET('Sanitation Data'!$I$4,0,10*ROW('Sanitation Data'!I89))),'Data Summary'!DJ95="Yes"),100-OFFSET('Sanitation Data'!$I$4,0,10*ROW('Sanitation Data'!I89)),NA())</f>
        <v>#N/A</v>
      </c>
      <c r="AV95" s="89" t="e">
        <f ca="true">+IF(AND(ISNUMBER(OFFSET('Sanitation Data'!$I$6,0,10*ROW('Sanitation Data'!I89))),'Data Summary'!DK95="Yes"),OFFSET('Sanitation Data'!$I$6,0,10*ROW('Sanitation Data'!I89)),NA())</f>
        <v>#N/A</v>
      </c>
      <c r="AW95" s="89" t="e">
        <f ca="true">+IF(AND(ISNUMBER(OFFSET('Sanitation Data'!$I$10,0,10*ROW('Sanitation Data'!I89))),'Data Summary'!DL95="Yes"),OFFSET('Sanitation Data'!$I$10,0,10*ROW('Sanitation Data'!I89)),NA())</f>
        <v>#N/A</v>
      </c>
      <c r="AX95" s="89" t="e">
        <f ca="true">+IF(AND(ISNUMBER(OFFSET('Sanitation Data'!$I$11,0,10*ROW('Sanitation Data'!I89))),'Data Summary'!DM95="Yes"),OFFSET('Sanitation Data'!$I$11,0,10*ROW('Sanitation Data'!I89)),NA())</f>
        <v>#N/A</v>
      </c>
      <c r="AY95" s="89" t="e">
        <f ca="true">+IF(AND(ISNUMBER(OFFSET('Sanitation Data'!$I$12,0,10*ROW('Sanitation Data'!I89))),'Data Summary'!DN95="Yes"),OFFSET('Sanitation Data'!$I$12,0,10*ROW('Sanitation Data'!I89)),NA())</f>
        <v>#N/A</v>
      </c>
      <c r="AZ95" s="90" t="e">
        <f ca="true">+IF(AND(ISNUMBER(OFFSET('Hygiene Data'!$D$5,0,10*ROW('Hygiene Data'!D89))),'Data Summary'!DO95="Yes"),OFFSET('Hygiene Data'!$D$5,0,10*ROW('Hygiene Data'!D89)),NA())</f>
        <v>#N/A</v>
      </c>
      <c r="BA95" s="90" t="e">
        <f ca="true">+IF(AND(ISNUMBER(OFFSET('Hygiene Data'!$D$7,0,10*ROW('Hygiene Data'!D89))),'Data Summary'!DP95="Yes"),OFFSET('Hygiene Data'!$D$7,0,10*ROW('Hygiene Data'!D89)),NA())</f>
        <v>#N/A</v>
      </c>
      <c r="BB95" s="90" t="e">
        <f ca="true">+IF(AND(ISNUMBER(OFFSET('Hygiene Data'!$D$9,0,10*ROW('Hygiene Data'!D89))),'Data Summary'!DQ95="Yes"),OFFSET('Hygiene Data'!$D$9,0,10*ROW('Hygiene Data'!D89)),NA())</f>
        <v>#N/A</v>
      </c>
      <c r="BC95" s="90" t="e">
        <f ca="true">+IF(AND(ISNUMBER(OFFSET('Hygiene Data'!$E$5,0,10*ROW('Hygiene Data'!E89))),'Data Summary'!DR95="Yes"),OFFSET('Hygiene Data'!$E$5,0,10*ROW('Hygiene Data'!E89)),NA())</f>
        <v>#N/A</v>
      </c>
      <c r="BD95" s="90" t="e">
        <f ca="true">+IF(AND(ISNUMBER(OFFSET('Hygiene Data'!$E$7,0,10*ROW('Hygiene Data'!E89))),'Data Summary'!DS95="Yes"),OFFSET('Hygiene Data'!$E$7,0,10*ROW('Hygiene Data'!E89)),NA())</f>
        <v>#N/A</v>
      </c>
      <c r="BE95" s="90" t="e">
        <f ca="true">+IF(AND(ISNUMBER(OFFSET('Hygiene Data'!$E$9,0,10*ROW('Hygiene Data'!E89))),'Data Summary'!DT95="Yes"),OFFSET('Hygiene Data'!$E$9,0,10*ROW('Hygiene Data'!E89)),NA())</f>
        <v>#N/A</v>
      </c>
      <c r="BF95" s="90" t="e">
        <f ca="true">+IF(AND(ISNUMBER(OFFSET('Hygiene Data'!$F$5,0,10*ROW('Hygiene Data'!F89))),'Data Summary'!DU95="Yes"),OFFSET('Hygiene Data'!$F$5,0,10*ROW('Hygiene Data'!F89)),NA())</f>
        <v>#N/A</v>
      </c>
      <c r="BG95" s="90" t="e">
        <f ca="true">+IF(AND(ISNUMBER(OFFSET('Hygiene Data'!$F$7,0,10*ROW('Hygiene Data'!F89))),'Data Summary'!DV95="Yes"),OFFSET('Hygiene Data'!$F$7,0,10*ROW('Hygiene Data'!F89)),NA())</f>
        <v>#N/A</v>
      </c>
      <c r="BH95" s="90" t="e">
        <f ca="true">+IF(AND(ISNUMBER(OFFSET('Hygiene Data'!$F$9,0,10*ROW('Hygiene Data'!F89))),'Data Summary'!DW95="Yes"),OFFSET('Hygiene Data'!$F$9,0,10*ROW('Hygiene Data'!F89)),NA())</f>
        <v>#N/A</v>
      </c>
      <c r="BI95" s="90" t="e">
        <f ca="true">+IF(AND(ISNUMBER(OFFSET('Hygiene Data'!$G$5,0,10*ROW('Hygiene Data'!G89))),'Data Summary'!DX95="Yes"),OFFSET('Hygiene Data'!$G$5,0,10*ROW('Hygiene Data'!G89)),NA())</f>
        <v>#N/A</v>
      </c>
      <c r="BJ95" s="90" t="e">
        <f ca="true">+IF(AND(ISNUMBER(OFFSET('Hygiene Data'!$G$7,0,10*ROW('Hygiene Data'!G89))),'Data Summary'!DY95="Yes"),OFFSET('Hygiene Data'!$G$7,0,10*ROW('Hygiene Data'!G89)),NA())</f>
        <v>#N/A</v>
      </c>
      <c r="BK95" s="90" t="e">
        <f ca="true">+IF(AND(ISNUMBER(OFFSET('Hygiene Data'!$G$9,0,10*ROW('Hygiene Data'!G89))),'Data Summary'!DZ95="Yes"),OFFSET('Hygiene Data'!$G$9,0,10*ROW('Hygiene Data'!G89)),NA())</f>
        <v>#N/A</v>
      </c>
      <c r="BL95" s="90" t="e">
        <f ca="true">+IF(AND(ISNUMBER(OFFSET('Hygiene Data'!$H$5,0,10*ROW('Hygiene Data'!H89))),'Data Summary'!EA95="Yes"),OFFSET('Hygiene Data'!$H$5,0,10*ROW('Hygiene Data'!H89)),NA())</f>
        <v>#N/A</v>
      </c>
      <c r="BM95" s="90" t="e">
        <f ca="true">+IF(AND(ISNUMBER(OFFSET('Hygiene Data'!$H$7,0,10*ROW('Hygiene Data'!H89))),'Data Summary'!EB95="Yes"),OFFSET('Hygiene Data'!$H$7,0,10*ROW('Hygiene Data'!H89)),NA())</f>
        <v>#N/A</v>
      </c>
      <c r="BN95" s="90" t="e">
        <f ca="true">+IF(AND(ISNUMBER(OFFSET('Hygiene Data'!$H$9,0,10*ROW('Hygiene Data'!H89))),'Data Summary'!EC95="Yes"),OFFSET('Hygiene Data'!$H$9,0,10*ROW('Hygiene Data'!H89)),NA())</f>
        <v>#N/A</v>
      </c>
      <c r="BO95" s="90" t="e">
        <f ca="true">+IF(AND(ISNUMBER(OFFSET('Hygiene Data'!$I$5,0,10*ROW('Hygiene Data'!I89))),'Data Summary'!ED95="Yes"),OFFSET('Hygiene Data'!$I$5,0,10*ROW('Hygiene Data'!I89)),NA())</f>
        <v>#N/A</v>
      </c>
      <c r="BP95" s="90" t="e">
        <f ca="true">+IF(AND(ISNUMBER(OFFSET('Hygiene Data'!$I$7,0,10*ROW('Hygiene Data'!I89))),'Data Summary'!EE95="Yes"),OFFSET('Hygiene Data'!$I$7,0,10*ROW('Hygiene Data'!I89)),NA())</f>
        <v>#N/A</v>
      </c>
      <c r="BQ95" s="90" t="e">
        <f ca="true">+IF(AND(ISNUMBER(OFFSET('Hygiene Data'!$I$9,0,10*ROW('Hygiene Data'!I89))),'Data Summary'!EF95="Yes"),OFFSET('Hygiene Data'!$I$9,0,10*ROW('Hygiene Data'!I89)),NA())</f>
        <v>#N/A</v>
      </c>
    </row>
    <row xmlns:x14ac="http://schemas.microsoft.com/office/spreadsheetml/2009/9/ac" r="96" x14ac:dyDescent="0.2">
      <c r="A96" s="324" t="e">
        <f ca="true">+RIGHT('Data Summary'!A96,LEN('Data Summary'!A96)-9)</f>
        <v>#VALUE!</v>
      </c>
      <c r="B96" s="32" t="str">
        <f ca="true">+IF(ISTEXT('Data Summary'!B96),'Data Summary'!B96,"")</f>
        <v/>
      </c>
      <c r="C96" s="323" t="e">
        <f ca="true">+VALUE('Data Summary'!C96)</f>
        <v>#VALUE!</v>
      </c>
      <c r="D96" s="88" t="e">
        <f ca="true">+IF(AND(ISNUMBER(OFFSET('Water Data'!$D$4,0,10*ROW('Water Data'!D90))),'Data Summary'!BS96="Yes"),100-OFFSET('Water Data'!$D$4,0,10*ROW('Water Data'!D90)),NA())</f>
        <v>#N/A</v>
      </c>
      <c r="E96" s="88" t="e">
        <f ca="true">+IF(AND(ISNUMBER(OFFSET('Water Data'!$D$6,0,10*ROW('Water Data'!D90))),'Data Summary'!BT96="Yes"),OFFSET('Water Data'!$D$6,0,10*ROW('Water Data'!D90)),NA())</f>
        <v>#N/A</v>
      </c>
      <c r="F96" s="88" t="e">
        <f ca="true">+IF(AND(ISNUMBER(OFFSET('Water Data'!$D$9,0,10*ROW('Water Data'!D90))),'Data Summary'!BU96="Yes"),OFFSET('Water Data'!$D$9,0,10*ROW('Water Data'!D90)),NA())</f>
        <v>#N/A</v>
      </c>
      <c r="G96" s="88" t="e">
        <f ca="true">+IF(AND(ISNUMBER(OFFSET('Water Data'!$E$4,0,10*ROW('Water Data'!E90))),'Data Summary'!BV96="Yes"),100-OFFSET('Water Data'!$E$4,0,10*ROW('Water Data'!E90)),NA())</f>
        <v>#N/A</v>
      </c>
      <c r="H96" s="88" t="e">
        <f ca="true">+IF(AND(ISNUMBER(OFFSET('Water Data'!$E$6,0,10*ROW('Water Data'!E90))),'Data Summary'!BW96="Yes"),OFFSET('Water Data'!$E$6,0,10*ROW('Water Data'!E90)),NA())</f>
        <v>#N/A</v>
      </c>
      <c r="I96" s="88" t="e">
        <f ca="true">+IF(AND(ISNUMBER(OFFSET('Water Data'!$E$9,0,10*ROW('Water Data'!E90))),'Data Summary'!BX96="Yes"),OFFSET('Water Data'!$E$9,0,10*ROW('Water Data'!E90)),NA())</f>
        <v>#N/A</v>
      </c>
      <c r="J96" s="88" t="e">
        <f ca="true">+IF(AND(ISNUMBER(OFFSET('Water Data'!$F$4,0,10*ROW('Water Data'!F90))),'Data Summary'!BY96="Yes"),100-OFFSET('Water Data'!$F$4,0,10*ROW('Water Data'!F90)),NA())</f>
        <v>#N/A</v>
      </c>
      <c r="K96" s="88" t="e">
        <f ca="true">+IF(AND(ISNUMBER(OFFSET('Water Data'!$F$6,0,10*ROW('Water Data'!F90))),'Data Summary'!BZ96="Yes"),OFFSET('Water Data'!$F$6,0,10*ROW('Water Data'!F90)),NA())</f>
        <v>#N/A</v>
      </c>
      <c r="L96" s="88" t="e">
        <f ca="true">+IF(AND(ISNUMBER(OFFSET('Water Data'!$F$9,0,10*ROW('Water Data'!F90))),'Data Summary'!CA96="Yes"),OFFSET('Water Data'!$F$9,0,10*ROW('Water Data'!F90)),NA())</f>
        <v>#N/A</v>
      </c>
      <c r="M96" s="88" t="e">
        <f ca="true">+IF(AND(ISNUMBER(OFFSET('Water Data'!$G$4,0,10*ROW('Water Data'!G90))),'Data Summary'!CB96="Yes"),100-OFFSET('Water Data'!$G$4,0,10*ROW('Water Data'!G90)),NA())</f>
        <v>#N/A</v>
      </c>
      <c r="N96" s="88" t="e">
        <f ca="true">+IF(AND(ISNUMBER(OFFSET('Water Data'!$G$6,0,10*ROW('Water Data'!G90))),'Data Summary'!CC96="Yes"),OFFSET('Water Data'!$G$6,0,10*ROW('Water Data'!G90)),NA())</f>
        <v>#N/A</v>
      </c>
      <c r="O96" s="88" t="e">
        <f ca="true">+IF(AND(ISNUMBER(OFFSET('Water Data'!$G$9,0,10*ROW('Water Data'!G90))),'Data Summary'!CD96="Yes"),OFFSET('Water Data'!$G$9,0,10*ROW('Water Data'!G90)),NA())</f>
        <v>#N/A</v>
      </c>
      <c r="P96" s="88" t="e">
        <f ca="true">+IF(AND(ISNUMBER(OFFSET('Water Data'!$H$4,0,10*ROW('Water Data'!H90))),'Data Summary'!CE96="Yes"),100-OFFSET('Water Data'!$H$4,0,10*ROW('Water Data'!H90)),NA())</f>
        <v>#N/A</v>
      </c>
      <c r="Q96" s="88" t="e">
        <f ca="true">+IF(AND(ISNUMBER(OFFSET('Water Data'!$H$6,0,10*ROW('Water Data'!H90))),'Data Summary'!CF96="Yes"),OFFSET('Water Data'!$H$6,0,10*ROW('Water Data'!H90)),NA())</f>
        <v>#N/A</v>
      </c>
      <c r="R96" s="88" t="e">
        <f ca="true">+IF(AND(ISNUMBER(OFFSET('Water Data'!$H$9,0,10*ROW('Water Data'!H90))),'Data Summary'!CG96="Yes"),OFFSET('Water Data'!$H$9,0,10*ROW('Water Data'!H90)),NA())</f>
        <v>#N/A</v>
      </c>
      <c r="S96" s="88" t="e">
        <f ca="true">+IF(AND(ISNUMBER(OFFSET('Water Data'!$I$4,0,10*ROW('Water Data'!I90))),'Data Summary'!CH96="Yes"),100-OFFSET('Water Data'!$I$4,0,10*ROW('Water Data'!I90)),NA())</f>
        <v>#N/A</v>
      </c>
      <c r="T96" s="88" t="e">
        <f ca="true">+IF(AND(ISNUMBER(OFFSET('Water Data'!$I$6,0,10*ROW('Water Data'!I90))),'Data Summary'!CI96="Yes"),OFFSET('Water Data'!$I$6,0,10*ROW('Water Data'!I90)),NA())</f>
        <v>#N/A</v>
      </c>
      <c r="U96" s="88" t="e">
        <f ca="true">+IF(AND(ISNUMBER(OFFSET('Water Data'!$I$9,0,10*ROW('Water Data'!I90))),'Data Summary'!CJ96="Yes"),OFFSET('Water Data'!$I$9,0,10*ROW('Water Data'!I90)),NA())</f>
        <v>#N/A</v>
      </c>
      <c r="V96" s="89" t="e">
        <f ca="true">+IF(AND(ISNUMBER(OFFSET('Sanitation Data'!$D$4,0,10*ROW('Sanitation Data'!D90))),'Data Summary'!CK96="Yes"),100-OFFSET('Sanitation Data'!$D$4,0,10*ROW('Sanitation Data'!D90)),NA())</f>
        <v>#N/A</v>
      </c>
      <c r="W96" s="89" t="e">
        <f ca="true">+IF(AND(ISNUMBER(OFFSET('Sanitation Data'!$D$6,0,10*ROW('Sanitation Data'!D90))),'Data Summary'!CL96="Yes"),OFFSET('Sanitation Data'!$D$6,0,10*ROW('Sanitation Data'!D90)),NA())</f>
        <v>#N/A</v>
      </c>
      <c r="X96" s="89" t="e">
        <f ca="true">+IF(AND(ISNUMBER(OFFSET('Sanitation Data'!$D$10,0,10*ROW('Sanitation Data'!D90))),'Data Summary'!CM96="Yes"),OFFSET('Sanitation Data'!$D$10,0,10*ROW('Sanitation Data'!D90)),NA())</f>
        <v>#N/A</v>
      </c>
      <c r="Y96" s="89" t="e">
        <f ca="true">+IF(AND(ISNUMBER(OFFSET('Sanitation Data'!$D$11,0,10*ROW('Sanitation Data'!D90))),'Data Summary'!CN96="Yes"),OFFSET('Sanitation Data'!$D$11,0,10*ROW('Sanitation Data'!D90)),NA())</f>
        <v>#N/A</v>
      </c>
      <c r="Z96" s="89" t="e">
        <f ca="true">+IF(AND(ISNUMBER(OFFSET('Sanitation Data'!$D$12,0,10*ROW('Sanitation Data'!D90))),'Data Summary'!CO96="Yes"),OFFSET('Sanitation Data'!$D$12,0,10*ROW('Sanitation Data'!D90)),NA())</f>
        <v>#N/A</v>
      </c>
      <c r="AA96" s="89" t="e">
        <f ca="true">+IF(AND(ISNUMBER(OFFSET('Sanitation Data'!$E$4,0,10*ROW('Sanitation Data'!E90))),'Data Summary'!CP96="Yes"),100-OFFSET('Sanitation Data'!$E$4,0,10*ROW('Sanitation Data'!E90)),NA())</f>
        <v>#N/A</v>
      </c>
      <c r="AB96" s="89" t="e">
        <f ca="true">+IF(AND(ISNUMBER(OFFSET('Sanitation Data'!$E$6,0,10*ROW('Sanitation Data'!E90))),'Data Summary'!CQ96="Yes"),OFFSET('Sanitation Data'!$E$6,0,10*ROW('Sanitation Data'!E90)),NA())</f>
        <v>#N/A</v>
      </c>
      <c r="AC96" s="89" t="e">
        <f ca="true">+IF(AND(ISNUMBER(OFFSET('Sanitation Data'!$E$10,0,10*ROW('Sanitation Data'!E90))),'Data Summary'!CR96="Yes"),OFFSET('Sanitation Data'!$E$10,0,10*ROW('Sanitation Data'!E90)),NA())</f>
        <v>#N/A</v>
      </c>
      <c r="AD96" s="89" t="e">
        <f ca="true">+IF(AND(ISNUMBER(OFFSET('Sanitation Data'!$E$11,0,10*ROW('Sanitation Data'!E90))),'Data Summary'!CS96="Yes"),OFFSET('Sanitation Data'!$E$11,0,10*ROW('Sanitation Data'!E90)),NA())</f>
        <v>#N/A</v>
      </c>
      <c r="AE96" s="89" t="e">
        <f ca="true">+IF(AND(ISNUMBER(OFFSET('Sanitation Data'!$E$12,0,10*ROW('Sanitation Data'!E90))),'Data Summary'!CT96="Yes"),OFFSET('Sanitation Data'!$E$12,0,10*ROW('Sanitation Data'!E90)),NA())</f>
        <v>#N/A</v>
      </c>
      <c r="AF96" s="89" t="e">
        <f ca="true">+IF(AND(ISNUMBER(OFFSET('Sanitation Data'!$F$4,0,10*ROW('Sanitation Data'!F90))),'Data Summary'!CU96="Yes"),100-OFFSET('Sanitation Data'!$F$4,0,10*ROW('Sanitation Data'!F90)),NA())</f>
        <v>#N/A</v>
      </c>
      <c r="AG96" s="89" t="e">
        <f ca="true">+IF(AND(ISNUMBER(OFFSET('Sanitation Data'!$F$6,0,10*ROW('Sanitation Data'!F90))),'Data Summary'!CV96="Yes"),OFFSET('Sanitation Data'!$F$6,0,10*ROW('Sanitation Data'!F90)),NA())</f>
        <v>#N/A</v>
      </c>
      <c r="AH96" s="89" t="e">
        <f ca="true">+IF(AND(ISNUMBER(OFFSET('Sanitation Data'!$F$10,0,10*ROW('Sanitation Data'!F90))),'Data Summary'!CW96="Yes"),OFFSET('Sanitation Data'!$F$10,0,10*ROW('Sanitation Data'!F90)),NA())</f>
        <v>#N/A</v>
      </c>
      <c r="AI96" s="89" t="e">
        <f ca="true">+IF(AND(ISNUMBER(OFFSET('Sanitation Data'!$F$11,0,10*ROW('Sanitation Data'!F90))),'Data Summary'!CX96="Yes"),OFFSET('Sanitation Data'!$F$11,0,10*ROW('Sanitation Data'!F90)),NA())</f>
        <v>#N/A</v>
      </c>
      <c r="AJ96" s="89" t="e">
        <f ca="true">+IF(AND(ISNUMBER(OFFSET('Sanitation Data'!$F$12,0,10*ROW('Sanitation Data'!F90))),'Data Summary'!CY96="Yes"),OFFSET('Sanitation Data'!$F$12,0,10*ROW('Sanitation Data'!F90)),NA())</f>
        <v>#N/A</v>
      </c>
      <c r="AK96" s="89" t="e">
        <f ca="true">+IF(AND(ISNUMBER(OFFSET('Sanitation Data'!$G$4,0,10*ROW('Sanitation Data'!G90))),'Data Summary'!CZ96="Yes"),100-OFFSET('Sanitation Data'!$G$4,0,10*ROW('Sanitation Data'!G90)),NA())</f>
        <v>#N/A</v>
      </c>
      <c r="AL96" s="89" t="e">
        <f ca="true">+IF(AND(ISNUMBER(OFFSET('Sanitation Data'!$G$6,0,10*ROW('Sanitation Data'!G90))),'Data Summary'!DA96="Yes"),OFFSET('Sanitation Data'!$G$6,0,10*ROW('Sanitation Data'!G90)),NA())</f>
        <v>#N/A</v>
      </c>
      <c r="AM96" s="89" t="e">
        <f ca="true">+IF(AND(ISNUMBER(OFFSET('Sanitation Data'!$G$10,0,10*ROW('Sanitation Data'!G90))),'Data Summary'!DB96="Yes"),OFFSET('Sanitation Data'!$G$10,0,10*ROW('Sanitation Data'!G90)),NA())</f>
        <v>#N/A</v>
      </c>
      <c r="AN96" s="89" t="e">
        <f ca="true">+IF(AND(ISNUMBER(OFFSET('Sanitation Data'!$G$11,0,10*ROW('Sanitation Data'!G90))),'Data Summary'!DC96="Yes"),OFFSET('Sanitation Data'!$G$11,0,10*ROW('Sanitation Data'!G90)),NA())</f>
        <v>#N/A</v>
      </c>
      <c r="AO96" s="89" t="e">
        <f ca="true">+IF(AND(ISNUMBER(OFFSET('Sanitation Data'!$G$12,0,10*ROW('Sanitation Data'!G90))),'Data Summary'!DD96="Yes"),OFFSET('Sanitation Data'!$G$12,0,10*ROW('Sanitation Data'!G90)),NA())</f>
        <v>#N/A</v>
      </c>
      <c r="AP96" s="89" t="e">
        <f ca="true">+IF(AND(ISNUMBER(OFFSET('Sanitation Data'!$H$4,0,10*ROW('Sanitation Data'!H90))),'Data Summary'!DE96="Yes"),100-OFFSET('Sanitation Data'!$H$4,0,10*ROW('Sanitation Data'!H90)),NA())</f>
        <v>#N/A</v>
      </c>
      <c r="AQ96" s="89" t="e">
        <f ca="true">+IF(AND(ISNUMBER(OFFSET('Sanitation Data'!$H$6,0,10*ROW('Sanitation Data'!H90))),'Data Summary'!DF96="Yes"),OFFSET('Sanitation Data'!$H$6,0,10*ROW('Sanitation Data'!H90)),NA())</f>
        <v>#N/A</v>
      </c>
      <c r="AR96" s="89" t="e">
        <f ca="true">+IF(AND(ISNUMBER(OFFSET('Sanitation Data'!$H$10,0,10*ROW('Sanitation Data'!H90))),'Data Summary'!DG96="Yes"),OFFSET('Sanitation Data'!$H$10,0,10*ROW('Sanitation Data'!H90)),NA())</f>
        <v>#N/A</v>
      </c>
      <c r="AS96" s="89" t="e">
        <f ca="true">+IF(AND(ISNUMBER(OFFSET('Sanitation Data'!$H$11,0,10*ROW('Sanitation Data'!H90))),'Data Summary'!DH96="Yes"),OFFSET('Sanitation Data'!$H$11,0,10*ROW('Sanitation Data'!H90)),NA())</f>
        <v>#N/A</v>
      </c>
      <c r="AT96" s="89" t="e">
        <f ca="true">+IF(AND(ISNUMBER(OFFSET('Sanitation Data'!$H$12,0,10*ROW('Sanitation Data'!H90))),'Data Summary'!DI96="Yes"),OFFSET('Sanitation Data'!$H$12,0,10*ROW('Sanitation Data'!H90)),NA())</f>
        <v>#N/A</v>
      </c>
      <c r="AU96" s="89" t="e">
        <f ca="true">+IF(AND(ISNUMBER(OFFSET('Sanitation Data'!$I$4,0,10*ROW('Sanitation Data'!I90))),'Data Summary'!DJ96="Yes"),100-OFFSET('Sanitation Data'!$I$4,0,10*ROW('Sanitation Data'!I90)),NA())</f>
        <v>#N/A</v>
      </c>
      <c r="AV96" s="89" t="e">
        <f ca="true">+IF(AND(ISNUMBER(OFFSET('Sanitation Data'!$I$6,0,10*ROW('Sanitation Data'!I90))),'Data Summary'!DK96="Yes"),OFFSET('Sanitation Data'!$I$6,0,10*ROW('Sanitation Data'!I90)),NA())</f>
        <v>#N/A</v>
      </c>
      <c r="AW96" s="89" t="e">
        <f ca="true">+IF(AND(ISNUMBER(OFFSET('Sanitation Data'!$I$10,0,10*ROW('Sanitation Data'!I90))),'Data Summary'!DL96="Yes"),OFFSET('Sanitation Data'!$I$10,0,10*ROW('Sanitation Data'!I90)),NA())</f>
        <v>#N/A</v>
      </c>
      <c r="AX96" s="89" t="e">
        <f ca="true">+IF(AND(ISNUMBER(OFFSET('Sanitation Data'!$I$11,0,10*ROW('Sanitation Data'!I90))),'Data Summary'!DM96="Yes"),OFFSET('Sanitation Data'!$I$11,0,10*ROW('Sanitation Data'!I90)),NA())</f>
        <v>#N/A</v>
      </c>
      <c r="AY96" s="89" t="e">
        <f ca="true">+IF(AND(ISNUMBER(OFFSET('Sanitation Data'!$I$12,0,10*ROW('Sanitation Data'!I90))),'Data Summary'!DN96="Yes"),OFFSET('Sanitation Data'!$I$12,0,10*ROW('Sanitation Data'!I90)),NA())</f>
        <v>#N/A</v>
      </c>
      <c r="AZ96" s="90" t="e">
        <f ca="true">+IF(AND(ISNUMBER(OFFSET('Hygiene Data'!$D$5,0,10*ROW('Hygiene Data'!D90))),'Data Summary'!DO96="Yes"),OFFSET('Hygiene Data'!$D$5,0,10*ROW('Hygiene Data'!D90)),NA())</f>
        <v>#N/A</v>
      </c>
      <c r="BA96" s="90" t="e">
        <f ca="true">+IF(AND(ISNUMBER(OFFSET('Hygiene Data'!$D$7,0,10*ROW('Hygiene Data'!D90))),'Data Summary'!DP96="Yes"),OFFSET('Hygiene Data'!$D$7,0,10*ROW('Hygiene Data'!D90)),NA())</f>
        <v>#N/A</v>
      </c>
      <c r="BB96" s="90" t="e">
        <f ca="true">+IF(AND(ISNUMBER(OFFSET('Hygiene Data'!$D$9,0,10*ROW('Hygiene Data'!D90))),'Data Summary'!DQ96="Yes"),OFFSET('Hygiene Data'!$D$9,0,10*ROW('Hygiene Data'!D90)),NA())</f>
        <v>#N/A</v>
      </c>
      <c r="BC96" s="90" t="e">
        <f ca="true">+IF(AND(ISNUMBER(OFFSET('Hygiene Data'!$E$5,0,10*ROW('Hygiene Data'!E90))),'Data Summary'!DR96="Yes"),OFFSET('Hygiene Data'!$E$5,0,10*ROW('Hygiene Data'!E90)),NA())</f>
        <v>#N/A</v>
      </c>
      <c r="BD96" s="90" t="e">
        <f ca="true">+IF(AND(ISNUMBER(OFFSET('Hygiene Data'!$E$7,0,10*ROW('Hygiene Data'!E90))),'Data Summary'!DS96="Yes"),OFFSET('Hygiene Data'!$E$7,0,10*ROW('Hygiene Data'!E90)),NA())</f>
        <v>#N/A</v>
      </c>
      <c r="BE96" s="90" t="e">
        <f ca="true">+IF(AND(ISNUMBER(OFFSET('Hygiene Data'!$E$9,0,10*ROW('Hygiene Data'!E90))),'Data Summary'!DT96="Yes"),OFFSET('Hygiene Data'!$E$9,0,10*ROW('Hygiene Data'!E90)),NA())</f>
        <v>#N/A</v>
      </c>
      <c r="BF96" s="90" t="e">
        <f ca="true">+IF(AND(ISNUMBER(OFFSET('Hygiene Data'!$F$5,0,10*ROW('Hygiene Data'!F90))),'Data Summary'!DU96="Yes"),OFFSET('Hygiene Data'!$F$5,0,10*ROW('Hygiene Data'!F90)),NA())</f>
        <v>#N/A</v>
      </c>
      <c r="BG96" s="90" t="e">
        <f ca="true">+IF(AND(ISNUMBER(OFFSET('Hygiene Data'!$F$7,0,10*ROW('Hygiene Data'!F90))),'Data Summary'!DV96="Yes"),OFFSET('Hygiene Data'!$F$7,0,10*ROW('Hygiene Data'!F90)),NA())</f>
        <v>#N/A</v>
      </c>
      <c r="BH96" s="90" t="e">
        <f ca="true">+IF(AND(ISNUMBER(OFFSET('Hygiene Data'!$F$9,0,10*ROW('Hygiene Data'!F90))),'Data Summary'!DW96="Yes"),OFFSET('Hygiene Data'!$F$9,0,10*ROW('Hygiene Data'!F90)),NA())</f>
        <v>#N/A</v>
      </c>
      <c r="BI96" s="90" t="e">
        <f ca="true">+IF(AND(ISNUMBER(OFFSET('Hygiene Data'!$G$5,0,10*ROW('Hygiene Data'!G90))),'Data Summary'!DX96="Yes"),OFFSET('Hygiene Data'!$G$5,0,10*ROW('Hygiene Data'!G90)),NA())</f>
        <v>#N/A</v>
      </c>
      <c r="BJ96" s="90" t="e">
        <f ca="true">+IF(AND(ISNUMBER(OFFSET('Hygiene Data'!$G$7,0,10*ROW('Hygiene Data'!G90))),'Data Summary'!DY96="Yes"),OFFSET('Hygiene Data'!$G$7,0,10*ROW('Hygiene Data'!G90)),NA())</f>
        <v>#N/A</v>
      </c>
      <c r="BK96" s="90" t="e">
        <f ca="true">+IF(AND(ISNUMBER(OFFSET('Hygiene Data'!$G$9,0,10*ROW('Hygiene Data'!G90))),'Data Summary'!DZ96="Yes"),OFFSET('Hygiene Data'!$G$9,0,10*ROW('Hygiene Data'!G90)),NA())</f>
        <v>#N/A</v>
      </c>
      <c r="BL96" s="90" t="e">
        <f ca="true">+IF(AND(ISNUMBER(OFFSET('Hygiene Data'!$H$5,0,10*ROW('Hygiene Data'!H90))),'Data Summary'!EA96="Yes"),OFFSET('Hygiene Data'!$H$5,0,10*ROW('Hygiene Data'!H90)),NA())</f>
        <v>#N/A</v>
      </c>
      <c r="BM96" s="90" t="e">
        <f ca="true">+IF(AND(ISNUMBER(OFFSET('Hygiene Data'!$H$7,0,10*ROW('Hygiene Data'!H90))),'Data Summary'!EB96="Yes"),OFFSET('Hygiene Data'!$H$7,0,10*ROW('Hygiene Data'!H90)),NA())</f>
        <v>#N/A</v>
      </c>
      <c r="BN96" s="90" t="e">
        <f ca="true">+IF(AND(ISNUMBER(OFFSET('Hygiene Data'!$H$9,0,10*ROW('Hygiene Data'!H90))),'Data Summary'!EC96="Yes"),OFFSET('Hygiene Data'!$H$9,0,10*ROW('Hygiene Data'!H90)),NA())</f>
        <v>#N/A</v>
      </c>
      <c r="BO96" s="90" t="e">
        <f ca="true">+IF(AND(ISNUMBER(OFFSET('Hygiene Data'!$I$5,0,10*ROW('Hygiene Data'!I90))),'Data Summary'!ED96="Yes"),OFFSET('Hygiene Data'!$I$5,0,10*ROW('Hygiene Data'!I90)),NA())</f>
        <v>#N/A</v>
      </c>
      <c r="BP96" s="90" t="e">
        <f ca="true">+IF(AND(ISNUMBER(OFFSET('Hygiene Data'!$I$7,0,10*ROW('Hygiene Data'!I90))),'Data Summary'!EE96="Yes"),OFFSET('Hygiene Data'!$I$7,0,10*ROW('Hygiene Data'!I90)),NA())</f>
        <v>#N/A</v>
      </c>
      <c r="BQ96" s="90" t="e">
        <f ca="true">+IF(AND(ISNUMBER(OFFSET('Hygiene Data'!$I$9,0,10*ROW('Hygiene Data'!I90))),'Data Summary'!EF96="Yes"),OFFSET('Hygiene Data'!$I$9,0,10*ROW('Hygiene Data'!I90)),NA())</f>
        <v>#N/A</v>
      </c>
    </row>
    <row xmlns:x14ac="http://schemas.microsoft.com/office/spreadsheetml/2009/9/ac" r="97" x14ac:dyDescent="0.2">
      <c r="A97" s="324" t="e">
        <f ca="true">+RIGHT('Data Summary'!A97,LEN('Data Summary'!A97)-9)</f>
        <v>#VALUE!</v>
      </c>
      <c r="B97" s="32" t="str">
        <f ca="true">+IF(ISTEXT('Data Summary'!B97),'Data Summary'!B97,"")</f>
        <v/>
      </c>
      <c r="C97" s="323" t="e">
        <f ca="true">+VALUE('Data Summary'!C97)</f>
        <v>#VALUE!</v>
      </c>
      <c r="D97" s="88" t="e">
        <f ca="true">+IF(AND(ISNUMBER(OFFSET('Water Data'!$D$4,0,10*ROW('Water Data'!D91))),'Data Summary'!BS97="Yes"),100-OFFSET('Water Data'!$D$4,0,10*ROW('Water Data'!D91)),NA())</f>
        <v>#N/A</v>
      </c>
      <c r="E97" s="88" t="e">
        <f ca="true">+IF(AND(ISNUMBER(OFFSET('Water Data'!$D$6,0,10*ROW('Water Data'!D91))),'Data Summary'!BT97="Yes"),OFFSET('Water Data'!$D$6,0,10*ROW('Water Data'!D91)),NA())</f>
        <v>#N/A</v>
      </c>
      <c r="F97" s="88" t="e">
        <f ca="true">+IF(AND(ISNUMBER(OFFSET('Water Data'!$D$9,0,10*ROW('Water Data'!D91))),'Data Summary'!BU97="Yes"),OFFSET('Water Data'!$D$9,0,10*ROW('Water Data'!D91)),NA())</f>
        <v>#N/A</v>
      </c>
      <c r="G97" s="88" t="e">
        <f ca="true">+IF(AND(ISNUMBER(OFFSET('Water Data'!$E$4,0,10*ROW('Water Data'!E91))),'Data Summary'!BV97="Yes"),100-OFFSET('Water Data'!$E$4,0,10*ROW('Water Data'!E91)),NA())</f>
        <v>#N/A</v>
      </c>
      <c r="H97" s="88" t="e">
        <f ca="true">+IF(AND(ISNUMBER(OFFSET('Water Data'!$E$6,0,10*ROW('Water Data'!E91))),'Data Summary'!BW97="Yes"),OFFSET('Water Data'!$E$6,0,10*ROW('Water Data'!E91)),NA())</f>
        <v>#N/A</v>
      </c>
      <c r="I97" s="88" t="e">
        <f ca="true">+IF(AND(ISNUMBER(OFFSET('Water Data'!$E$9,0,10*ROW('Water Data'!E91))),'Data Summary'!BX97="Yes"),OFFSET('Water Data'!$E$9,0,10*ROW('Water Data'!E91)),NA())</f>
        <v>#N/A</v>
      </c>
      <c r="J97" s="88" t="e">
        <f ca="true">+IF(AND(ISNUMBER(OFFSET('Water Data'!$F$4,0,10*ROW('Water Data'!F91))),'Data Summary'!BY97="Yes"),100-OFFSET('Water Data'!$F$4,0,10*ROW('Water Data'!F91)),NA())</f>
        <v>#N/A</v>
      </c>
      <c r="K97" s="88" t="e">
        <f ca="true">+IF(AND(ISNUMBER(OFFSET('Water Data'!$F$6,0,10*ROW('Water Data'!F91))),'Data Summary'!BZ97="Yes"),OFFSET('Water Data'!$F$6,0,10*ROW('Water Data'!F91)),NA())</f>
        <v>#N/A</v>
      </c>
      <c r="L97" s="88" t="e">
        <f ca="true">+IF(AND(ISNUMBER(OFFSET('Water Data'!$F$9,0,10*ROW('Water Data'!F91))),'Data Summary'!CA97="Yes"),OFFSET('Water Data'!$F$9,0,10*ROW('Water Data'!F91)),NA())</f>
        <v>#N/A</v>
      </c>
      <c r="M97" s="88" t="e">
        <f ca="true">+IF(AND(ISNUMBER(OFFSET('Water Data'!$G$4,0,10*ROW('Water Data'!G91))),'Data Summary'!CB97="Yes"),100-OFFSET('Water Data'!$G$4,0,10*ROW('Water Data'!G91)),NA())</f>
        <v>#N/A</v>
      </c>
      <c r="N97" s="88" t="e">
        <f ca="true">+IF(AND(ISNUMBER(OFFSET('Water Data'!$G$6,0,10*ROW('Water Data'!G91))),'Data Summary'!CC97="Yes"),OFFSET('Water Data'!$G$6,0,10*ROW('Water Data'!G91)),NA())</f>
        <v>#N/A</v>
      </c>
      <c r="O97" s="88" t="e">
        <f ca="true">+IF(AND(ISNUMBER(OFFSET('Water Data'!$G$9,0,10*ROW('Water Data'!G91))),'Data Summary'!CD97="Yes"),OFFSET('Water Data'!$G$9,0,10*ROW('Water Data'!G91)),NA())</f>
        <v>#N/A</v>
      </c>
      <c r="P97" s="88" t="e">
        <f ca="true">+IF(AND(ISNUMBER(OFFSET('Water Data'!$H$4,0,10*ROW('Water Data'!H91))),'Data Summary'!CE97="Yes"),100-OFFSET('Water Data'!$H$4,0,10*ROW('Water Data'!H91)),NA())</f>
        <v>#N/A</v>
      </c>
      <c r="Q97" s="88" t="e">
        <f ca="true">+IF(AND(ISNUMBER(OFFSET('Water Data'!$H$6,0,10*ROW('Water Data'!H91))),'Data Summary'!CF97="Yes"),OFFSET('Water Data'!$H$6,0,10*ROW('Water Data'!H91)),NA())</f>
        <v>#N/A</v>
      </c>
      <c r="R97" s="88" t="e">
        <f ca="true">+IF(AND(ISNUMBER(OFFSET('Water Data'!$H$9,0,10*ROW('Water Data'!H91))),'Data Summary'!CG97="Yes"),OFFSET('Water Data'!$H$9,0,10*ROW('Water Data'!H91)),NA())</f>
        <v>#N/A</v>
      </c>
      <c r="S97" s="88" t="e">
        <f ca="true">+IF(AND(ISNUMBER(OFFSET('Water Data'!$I$4,0,10*ROW('Water Data'!I91))),'Data Summary'!CH97="Yes"),100-OFFSET('Water Data'!$I$4,0,10*ROW('Water Data'!I91)),NA())</f>
        <v>#N/A</v>
      </c>
      <c r="T97" s="88" t="e">
        <f ca="true">+IF(AND(ISNUMBER(OFFSET('Water Data'!$I$6,0,10*ROW('Water Data'!I91))),'Data Summary'!CI97="Yes"),OFFSET('Water Data'!$I$6,0,10*ROW('Water Data'!I91)),NA())</f>
        <v>#N/A</v>
      </c>
      <c r="U97" s="88" t="e">
        <f ca="true">+IF(AND(ISNUMBER(OFFSET('Water Data'!$I$9,0,10*ROW('Water Data'!I91))),'Data Summary'!CJ97="Yes"),OFFSET('Water Data'!$I$9,0,10*ROW('Water Data'!I91)),NA())</f>
        <v>#N/A</v>
      </c>
      <c r="V97" s="89" t="e">
        <f ca="true">+IF(AND(ISNUMBER(OFFSET('Sanitation Data'!$D$4,0,10*ROW('Sanitation Data'!D91))),'Data Summary'!CK97="Yes"),100-OFFSET('Sanitation Data'!$D$4,0,10*ROW('Sanitation Data'!D91)),NA())</f>
        <v>#N/A</v>
      </c>
      <c r="W97" s="89" t="e">
        <f ca="true">+IF(AND(ISNUMBER(OFFSET('Sanitation Data'!$D$6,0,10*ROW('Sanitation Data'!D91))),'Data Summary'!CL97="Yes"),OFFSET('Sanitation Data'!$D$6,0,10*ROW('Sanitation Data'!D91)),NA())</f>
        <v>#N/A</v>
      </c>
      <c r="X97" s="89" t="e">
        <f ca="true">+IF(AND(ISNUMBER(OFFSET('Sanitation Data'!$D$10,0,10*ROW('Sanitation Data'!D91))),'Data Summary'!CM97="Yes"),OFFSET('Sanitation Data'!$D$10,0,10*ROW('Sanitation Data'!D91)),NA())</f>
        <v>#N/A</v>
      </c>
      <c r="Y97" s="89" t="e">
        <f ca="true">+IF(AND(ISNUMBER(OFFSET('Sanitation Data'!$D$11,0,10*ROW('Sanitation Data'!D91))),'Data Summary'!CN97="Yes"),OFFSET('Sanitation Data'!$D$11,0,10*ROW('Sanitation Data'!D91)),NA())</f>
        <v>#N/A</v>
      </c>
      <c r="Z97" s="89" t="e">
        <f ca="true">+IF(AND(ISNUMBER(OFFSET('Sanitation Data'!$D$12,0,10*ROW('Sanitation Data'!D91))),'Data Summary'!CO97="Yes"),OFFSET('Sanitation Data'!$D$12,0,10*ROW('Sanitation Data'!D91)),NA())</f>
        <v>#N/A</v>
      </c>
      <c r="AA97" s="89" t="e">
        <f ca="true">+IF(AND(ISNUMBER(OFFSET('Sanitation Data'!$E$4,0,10*ROW('Sanitation Data'!E91))),'Data Summary'!CP97="Yes"),100-OFFSET('Sanitation Data'!$E$4,0,10*ROW('Sanitation Data'!E91)),NA())</f>
        <v>#N/A</v>
      </c>
      <c r="AB97" s="89" t="e">
        <f ca="true">+IF(AND(ISNUMBER(OFFSET('Sanitation Data'!$E$6,0,10*ROW('Sanitation Data'!E91))),'Data Summary'!CQ97="Yes"),OFFSET('Sanitation Data'!$E$6,0,10*ROW('Sanitation Data'!E91)),NA())</f>
        <v>#N/A</v>
      </c>
      <c r="AC97" s="89" t="e">
        <f ca="true">+IF(AND(ISNUMBER(OFFSET('Sanitation Data'!$E$10,0,10*ROW('Sanitation Data'!E91))),'Data Summary'!CR97="Yes"),OFFSET('Sanitation Data'!$E$10,0,10*ROW('Sanitation Data'!E91)),NA())</f>
        <v>#N/A</v>
      </c>
      <c r="AD97" s="89" t="e">
        <f ca="true">+IF(AND(ISNUMBER(OFFSET('Sanitation Data'!$E$11,0,10*ROW('Sanitation Data'!E91))),'Data Summary'!CS97="Yes"),OFFSET('Sanitation Data'!$E$11,0,10*ROW('Sanitation Data'!E91)),NA())</f>
        <v>#N/A</v>
      </c>
      <c r="AE97" s="89" t="e">
        <f ca="true">+IF(AND(ISNUMBER(OFFSET('Sanitation Data'!$E$12,0,10*ROW('Sanitation Data'!E91))),'Data Summary'!CT97="Yes"),OFFSET('Sanitation Data'!$E$12,0,10*ROW('Sanitation Data'!E91)),NA())</f>
        <v>#N/A</v>
      </c>
      <c r="AF97" s="89" t="e">
        <f ca="true">+IF(AND(ISNUMBER(OFFSET('Sanitation Data'!$F$4,0,10*ROW('Sanitation Data'!F91))),'Data Summary'!CU97="Yes"),100-OFFSET('Sanitation Data'!$F$4,0,10*ROW('Sanitation Data'!F91)),NA())</f>
        <v>#N/A</v>
      </c>
      <c r="AG97" s="89" t="e">
        <f ca="true">+IF(AND(ISNUMBER(OFFSET('Sanitation Data'!$F$6,0,10*ROW('Sanitation Data'!F91))),'Data Summary'!CV97="Yes"),OFFSET('Sanitation Data'!$F$6,0,10*ROW('Sanitation Data'!F91)),NA())</f>
        <v>#N/A</v>
      </c>
      <c r="AH97" s="89" t="e">
        <f ca="true">+IF(AND(ISNUMBER(OFFSET('Sanitation Data'!$F$10,0,10*ROW('Sanitation Data'!F91))),'Data Summary'!CW97="Yes"),OFFSET('Sanitation Data'!$F$10,0,10*ROW('Sanitation Data'!F91)),NA())</f>
        <v>#N/A</v>
      </c>
      <c r="AI97" s="89" t="e">
        <f ca="true">+IF(AND(ISNUMBER(OFFSET('Sanitation Data'!$F$11,0,10*ROW('Sanitation Data'!F91))),'Data Summary'!CX97="Yes"),OFFSET('Sanitation Data'!$F$11,0,10*ROW('Sanitation Data'!F91)),NA())</f>
        <v>#N/A</v>
      </c>
      <c r="AJ97" s="89" t="e">
        <f ca="true">+IF(AND(ISNUMBER(OFFSET('Sanitation Data'!$F$12,0,10*ROW('Sanitation Data'!F91))),'Data Summary'!CY97="Yes"),OFFSET('Sanitation Data'!$F$12,0,10*ROW('Sanitation Data'!F91)),NA())</f>
        <v>#N/A</v>
      </c>
      <c r="AK97" s="89" t="e">
        <f ca="true">+IF(AND(ISNUMBER(OFFSET('Sanitation Data'!$G$4,0,10*ROW('Sanitation Data'!G91))),'Data Summary'!CZ97="Yes"),100-OFFSET('Sanitation Data'!$G$4,0,10*ROW('Sanitation Data'!G91)),NA())</f>
        <v>#N/A</v>
      </c>
      <c r="AL97" s="89" t="e">
        <f ca="true">+IF(AND(ISNUMBER(OFFSET('Sanitation Data'!$G$6,0,10*ROW('Sanitation Data'!G91))),'Data Summary'!DA97="Yes"),OFFSET('Sanitation Data'!$G$6,0,10*ROW('Sanitation Data'!G91)),NA())</f>
        <v>#N/A</v>
      </c>
      <c r="AM97" s="89" t="e">
        <f ca="true">+IF(AND(ISNUMBER(OFFSET('Sanitation Data'!$G$10,0,10*ROW('Sanitation Data'!G91))),'Data Summary'!DB97="Yes"),OFFSET('Sanitation Data'!$G$10,0,10*ROW('Sanitation Data'!G91)),NA())</f>
        <v>#N/A</v>
      </c>
      <c r="AN97" s="89" t="e">
        <f ca="true">+IF(AND(ISNUMBER(OFFSET('Sanitation Data'!$G$11,0,10*ROW('Sanitation Data'!G91))),'Data Summary'!DC97="Yes"),OFFSET('Sanitation Data'!$G$11,0,10*ROW('Sanitation Data'!G91)),NA())</f>
        <v>#N/A</v>
      </c>
      <c r="AO97" s="89" t="e">
        <f ca="true">+IF(AND(ISNUMBER(OFFSET('Sanitation Data'!$G$12,0,10*ROW('Sanitation Data'!G91))),'Data Summary'!DD97="Yes"),OFFSET('Sanitation Data'!$G$12,0,10*ROW('Sanitation Data'!G91)),NA())</f>
        <v>#N/A</v>
      </c>
      <c r="AP97" s="89" t="e">
        <f ca="true">+IF(AND(ISNUMBER(OFFSET('Sanitation Data'!$H$4,0,10*ROW('Sanitation Data'!H91))),'Data Summary'!DE97="Yes"),100-OFFSET('Sanitation Data'!$H$4,0,10*ROW('Sanitation Data'!H91)),NA())</f>
        <v>#N/A</v>
      </c>
      <c r="AQ97" s="89" t="e">
        <f ca="true">+IF(AND(ISNUMBER(OFFSET('Sanitation Data'!$H$6,0,10*ROW('Sanitation Data'!H91))),'Data Summary'!DF97="Yes"),OFFSET('Sanitation Data'!$H$6,0,10*ROW('Sanitation Data'!H91)),NA())</f>
        <v>#N/A</v>
      </c>
      <c r="AR97" s="89" t="e">
        <f ca="true">+IF(AND(ISNUMBER(OFFSET('Sanitation Data'!$H$10,0,10*ROW('Sanitation Data'!H91))),'Data Summary'!DG97="Yes"),OFFSET('Sanitation Data'!$H$10,0,10*ROW('Sanitation Data'!H91)),NA())</f>
        <v>#N/A</v>
      </c>
      <c r="AS97" s="89" t="e">
        <f ca="true">+IF(AND(ISNUMBER(OFFSET('Sanitation Data'!$H$11,0,10*ROW('Sanitation Data'!H91))),'Data Summary'!DH97="Yes"),OFFSET('Sanitation Data'!$H$11,0,10*ROW('Sanitation Data'!H91)),NA())</f>
        <v>#N/A</v>
      </c>
      <c r="AT97" s="89" t="e">
        <f ca="true">+IF(AND(ISNUMBER(OFFSET('Sanitation Data'!$H$12,0,10*ROW('Sanitation Data'!H91))),'Data Summary'!DI97="Yes"),OFFSET('Sanitation Data'!$H$12,0,10*ROW('Sanitation Data'!H91)),NA())</f>
        <v>#N/A</v>
      </c>
      <c r="AU97" s="89" t="e">
        <f ca="true">+IF(AND(ISNUMBER(OFFSET('Sanitation Data'!$I$4,0,10*ROW('Sanitation Data'!I91))),'Data Summary'!DJ97="Yes"),100-OFFSET('Sanitation Data'!$I$4,0,10*ROW('Sanitation Data'!I91)),NA())</f>
        <v>#N/A</v>
      </c>
      <c r="AV97" s="89" t="e">
        <f ca="true">+IF(AND(ISNUMBER(OFFSET('Sanitation Data'!$I$6,0,10*ROW('Sanitation Data'!I91))),'Data Summary'!DK97="Yes"),OFFSET('Sanitation Data'!$I$6,0,10*ROW('Sanitation Data'!I91)),NA())</f>
        <v>#N/A</v>
      </c>
      <c r="AW97" s="89" t="e">
        <f ca="true">+IF(AND(ISNUMBER(OFFSET('Sanitation Data'!$I$10,0,10*ROW('Sanitation Data'!I91))),'Data Summary'!DL97="Yes"),OFFSET('Sanitation Data'!$I$10,0,10*ROW('Sanitation Data'!I91)),NA())</f>
        <v>#N/A</v>
      </c>
      <c r="AX97" s="89" t="e">
        <f ca="true">+IF(AND(ISNUMBER(OFFSET('Sanitation Data'!$I$11,0,10*ROW('Sanitation Data'!I91))),'Data Summary'!DM97="Yes"),OFFSET('Sanitation Data'!$I$11,0,10*ROW('Sanitation Data'!I91)),NA())</f>
        <v>#N/A</v>
      </c>
      <c r="AY97" s="89" t="e">
        <f ca="true">+IF(AND(ISNUMBER(OFFSET('Sanitation Data'!$I$12,0,10*ROW('Sanitation Data'!I91))),'Data Summary'!DN97="Yes"),OFFSET('Sanitation Data'!$I$12,0,10*ROW('Sanitation Data'!I91)),NA())</f>
        <v>#N/A</v>
      </c>
      <c r="AZ97" s="90" t="e">
        <f ca="true">+IF(AND(ISNUMBER(OFFSET('Hygiene Data'!$D$5,0,10*ROW('Hygiene Data'!D91))),'Data Summary'!DO97="Yes"),OFFSET('Hygiene Data'!$D$5,0,10*ROW('Hygiene Data'!D91)),NA())</f>
        <v>#N/A</v>
      </c>
      <c r="BA97" s="90" t="e">
        <f ca="true">+IF(AND(ISNUMBER(OFFSET('Hygiene Data'!$D$7,0,10*ROW('Hygiene Data'!D91))),'Data Summary'!DP97="Yes"),OFFSET('Hygiene Data'!$D$7,0,10*ROW('Hygiene Data'!D91)),NA())</f>
        <v>#N/A</v>
      </c>
      <c r="BB97" s="90" t="e">
        <f ca="true">+IF(AND(ISNUMBER(OFFSET('Hygiene Data'!$D$9,0,10*ROW('Hygiene Data'!D91))),'Data Summary'!DQ97="Yes"),OFFSET('Hygiene Data'!$D$9,0,10*ROW('Hygiene Data'!D91)),NA())</f>
        <v>#N/A</v>
      </c>
      <c r="BC97" s="90" t="e">
        <f ca="true">+IF(AND(ISNUMBER(OFFSET('Hygiene Data'!$E$5,0,10*ROW('Hygiene Data'!E91))),'Data Summary'!DR97="Yes"),OFFSET('Hygiene Data'!$E$5,0,10*ROW('Hygiene Data'!E91)),NA())</f>
        <v>#N/A</v>
      </c>
      <c r="BD97" s="90" t="e">
        <f ca="true">+IF(AND(ISNUMBER(OFFSET('Hygiene Data'!$E$7,0,10*ROW('Hygiene Data'!E91))),'Data Summary'!DS97="Yes"),OFFSET('Hygiene Data'!$E$7,0,10*ROW('Hygiene Data'!E91)),NA())</f>
        <v>#N/A</v>
      </c>
      <c r="BE97" s="90" t="e">
        <f ca="true">+IF(AND(ISNUMBER(OFFSET('Hygiene Data'!$E$9,0,10*ROW('Hygiene Data'!E91))),'Data Summary'!DT97="Yes"),OFFSET('Hygiene Data'!$E$9,0,10*ROW('Hygiene Data'!E91)),NA())</f>
        <v>#N/A</v>
      </c>
      <c r="BF97" s="90" t="e">
        <f ca="true">+IF(AND(ISNUMBER(OFFSET('Hygiene Data'!$F$5,0,10*ROW('Hygiene Data'!F91))),'Data Summary'!DU97="Yes"),OFFSET('Hygiene Data'!$F$5,0,10*ROW('Hygiene Data'!F91)),NA())</f>
        <v>#N/A</v>
      </c>
      <c r="BG97" s="90" t="e">
        <f ca="true">+IF(AND(ISNUMBER(OFFSET('Hygiene Data'!$F$7,0,10*ROW('Hygiene Data'!F91))),'Data Summary'!DV97="Yes"),OFFSET('Hygiene Data'!$F$7,0,10*ROW('Hygiene Data'!F91)),NA())</f>
        <v>#N/A</v>
      </c>
      <c r="BH97" s="90" t="e">
        <f ca="true">+IF(AND(ISNUMBER(OFFSET('Hygiene Data'!$F$9,0,10*ROW('Hygiene Data'!F91))),'Data Summary'!DW97="Yes"),OFFSET('Hygiene Data'!$F$9,0,10*ROW('Hygiene Data'!F91)),NA())</f>
        <v>#N/A</v>
      </c>
      <c r="BI97" s="90" t="e">
        <f ca="true">+IF(AND(ISNUMBER(OFFSET('Hygiene Data'!$G$5,0,10*ROW('Hygiene Data'!G91))),'Data Summary'!DX97="Yes"),OFFSET('Hygiene Data'!$G$5,0,10*ROW('Hygiene Data'!G91)),NA())</f>
        <v>#N/A</v>
      </c>
      <c r="BJ97" s="90" t="e">
        <f ca="true">+IF(AND(ISNUMBER(OFFSET('Hygiene Data'!$G$7,0,10*ROW('Hygiene Data'!G91))),'Data Summary'!DY97="Yes"),OFFSET('Hygiene Data'!$G$7,0,10*ROW('Hygiene Data'!G91)),NA())</f>
        <v>#N/A</v>
      </c>
      <c r="BK97" s="90" t="e">
        <f ca="true">+IF(AND(ISNUMBER(OFFSET('Hygiene Data'!$G$9,0,10*ROW('Hygiene Data'!G91))),'Data Summary'!DZ97="Yes"),OFFSET('Hygiene Data'!$G$9,0,10*ROW('Hygiene Data'!G91)),NA())</f>
        <v>#N/A</v>
      </c>
      <c r="BL97" s="90" t="e">
        <f ca="true">+IF(AND(ISNUMBER(OFFSET('Hygiene Data'!$H$5,0,10*ROW('Hygiene Data'!H91))),'Data Summary'!EA97="Yes"),OFFSET('Hygiene Data'!$H$5,0,10*ROW('Hygiene Data'!H91)),NA())</f>
        <v>#N/A</v>
      </c>
      <c r="BM97" s="90" t="e">
        <f ca="true">+IF(AND(ISNUMBER(OFFSET('Hygiene Data'!$H$7,0,10*ROW('Hygiene Data'!H91))),'Data Summary'!EB97="Yes"),OFFSET('Hygiene Data'!$H$7,0,10*ROW('Hygiene Data'!H91)),NA())</f>
        <v>#N/A</v>
      </c>
      <c r="BN97" s="90" t="e">
        <f ca="true">+IF(AND(ISNUMBER(OFFSET('Hygiene Data'!$H$9,0,10*ROW('Hygiene Data'!H91))),'Data Summary'!EC97="Yes"),OFFSET('Hygiene Data'!$H$9,0,10*ROW('Hygiene Data'!H91)),NA())</f>
        <v>#N/A</v>
      </c>
      <c r="BO97" s="90" t="e">
        <f ca="true">+IF(AND(ISNUMBER(OFFSET('Hygiene Data'!$I$5,0,10*ROW('Hygiene Data'!I91))),'Data Summary'!ED97="Yes"),OFFSET('Hygiene Data'!$I$5,0,10*ROW('Hygiene Data'!I91)),NA())</f>
        <v>#N/A</v>
      </c>
      <c r="BP97" s="90" t="e">
        <f ca="true">+IF(AND(ISNUMBER(OFFSET('Hygiene Data'!$I$7,0,10*ROW('Hygiene Data'!I91))),'Data Summary'!EE97="Yes"),OFFSET('Hygiene Data'!$I$7,0,10*ROW('Hygiene Data'!I91)),NA())</f>
        <v>#N/A</v>
      </c>
      <c r="BQ97" s="90" t="e">
        <f ca="true">+IF(AND(ISNUMBER(OFFSET('Hygiene Data'!$I$9,0,10*ROW('Hygiene Data'!I91))),'Data Summary'!EF97="Yes"),OFFSET('Hygiene Data'!$I$9,0,10*ROW('Hygiene Data'!I91)),NA())</f>
        <v>#N/A</v>
      </c>
    </row>
    <row xmlns:x14ac="http://schemas.microsoft.com/office/spreadsheetml/2009/9/ac" r="98" x14ac:dyDescent="0.2">
      <c r="A98" s="324" t="e">
        <f ca="true">+RIGHT('Data Summary'!A98,LEN('Data Summary'!A98)-9)</f>
        <v>#VALUE!</v>
      </c>
      <c r="B98" s="32" t="str">
        <f ca="true">+IF(ISTEXT('Data Summary'!B98),'Data Summary'!B98,"")</f>
        <v/>
      </c>
      <c r="C98" s="323" t="e">
        <f ca="true">+VALUE('Data Summary'!C98)</f>
        <v>#VALUE!</v>
      </c>
      <c r="D98" s="88" t="e">
        <f ca="true">+IF(AND(ISNUMBER(OFFSET('Water Data'!$D$4,0,10*ROW('Water Data'!D92))),'Data Summary'!BS98="Yes"),100-OFFSET('Water Data'!$D$4,0,10*ROW('Water Data'!D92)),NA())</f>
        <v>#N/A</v>
      </c>
      <c r="E98" s="88" t="e">
        <f ca="true">+IF(AND(ISNUMBER(OFFSET('Water Data'!$D$6,0,10*ROW('Water Data'!D92))),'Data Summary'!BT98="Yes"),OFFSET('Water Data'!$D$6,0,10*ROW('Water Data'!D92)),NA())</f>
        <v>#N/A</v>
      </c>
      <c r="F98" s="88" t="e">
        <f ca="true">+IF(AND(ISNUMBER(OFFSET('Water Data'!$D$9,0,10*ROW('Water Data'!D92))),'Data Summary'!BU98="Yes"),OFFSET('Water Data'!$D$9,0,10*ROW('Water Data'!D92)),NA())</f>
        <v>#N/A</v>
      </c>
      <c r="G98" s="88" t="e">
        <f ca="true">+IF(AND(ISNUMBER(OFFSET('Water Data'!$E$4,0,10*ROW('Water Data'!E92))),'Data Summary'!BV98="Yes"),100-OFFSET('Water Data'!$E$4,0,10*ROW('Water Data'!E92)),NA())</f>
        <v>#N/A</v>
      </c>
      <c r="H98" s="88" t="e">
        <f ca="true">+IF(AND(ISNUMBER(OFFSET('Water Data'!$E$6,0,10*ROW('Water Data'!E92))),'Data Summary'!BW98="Yes"),OFFSET('Water Data'!$E$6,0,10*ROW('Water Data'!E92)),NA())</f>
        <v>#N/A</v>
      </c>
      <c r="I98" s="88" t="e">
        <f ca="true">+IF(AND(ISNUMBER(OFFSET('Water Data'!$E$9,0,10*ROW('Water Data'!E92))),'Data Summary'!BX98="Yes"),OFFSET('Water Data'!$E$9,0,10*ROW('Water Data'!E92)),NA())</f>
        <v>#N/A</v>
      </c>
      <c r="J98" s="88" t="e">
        <f ca="true">+IF(AND(ISNUMBER(OFFSET('Water Data'!$F$4,0,10*ROW('Water Data'!F92))),'Data Summary'!BY98="Yes"),100-OFFSET('Water Data'!$F$4,0,10*ROW('Water Data'!F92)),NA())</f>
        <v>#N/A</v>
      </c>
      <c r="K98" s="88" t="e">
        <f ca="true">+IF(AND(ISNUMBER(OFFSET('Water Data'!$F$6,0,10*ROW('Water Data'!F92))),'Data Summary'!BZ98="Yes"),OFFSET('Water Data'!$F$6,0,10*ROW('Water Data'!F92)),NA())</f>
        <v>#N/A</v>
      </c>
      <c r="L98" s="88" t="e">
        <f ca="true">+IF(AND(ISNUMBER(OFFSET('Water Data'!$F$9,0,10*ROW('Water Data'!F92))),'Data Summary'!CA98="Yes"),OFFSET('Water Data'!$F$9,0,10*ROW('Water Data'!F92)),NA())</f>
        <v>#N/A</v>
      </c>
      <c r="M98" s="88" t="e">
        <f ca="true">+IF(AND(ISNUMBER(OFFSET('Water Data'!$G$4,0,10*ROW('Water Data'!G92))),'Data Summary'!CB98="Yes"),100-OFFSET('Water Data'!$G$4,0,10*ROW('Water Data'!G92)),NA())</f>
        <v>#N/A</v>
      </c>
      <c r="N98" s="88" t="e">
        <f ca="true">+IF(AND(ISNUMBER(OFFSET('Water Data'!$G$6,0,10*ROW('Water Data'!G92))),'Data Summary'!CC98="Yes"),OFFSET('Water Data'!$G$6,0,10*ROW('Water Data'!G92)),NA())</f>
        <v>#N/A</v>
      </c>
      <c r="O98" s="88" t="e">
        <f ca="true">+IF(AND(ISNUMBER(OFFSET('Water Data'!$G$9,0,10*ROW('Water Data'!G92))),'Data Summary'!CD98="Yes"),OFFSET('Water Data'!$G$9,0,10*ROW('Water Data'!G92)),NA())</f>
        <v>#N/A</v>
      </c>
      <c r="P98" s="88" t="e">
        <f ca="true">+IF(AND(ISNUMBER(OFFSET('Water Data'!$H$4,0,10*ROW('Water Data'!H92))),'Data Summary'!CE98="Yes"),100-OFFSET('Water Data'!$H$4,0,10*ROW('Water Data'!H92)),NA())</f>
        <v>#N/A</v>
      </c>
      <c r="Q98" s="88" t="e">
        <f ca="true">+IF(AND(ISNUMBER(OFFSET('Water Data'!$H$6,0,10*ROW('Water Data'!H92))),'Data Summary'!CF98="Yes"),OFFSET('Water Data'!$H$6,0,10*ROW('Water Data'!H92)),NA())</f>
        <v>#N/A</v>
      </c>
      <c r="R98" s="88" t="e">
        <f ca="true">+IF(AND(ISNUMBER(OFFSET('Water Data'!$H$9,0,10*ROW('Water Data'!H92))),'Data Summary'!CG98="Yes"),OFFSET('Water Data'!$H$9,0,10*ROW('Water Data'!H92)),NA())</f>
        <v>#N/A</v>
      </c>
      <c r="S98" s="88" t="e">
        <f ca="true">+IF(AND(ISNUMBER(OFFSET('Water Data'!$I$4,0,10*ROW('Water Data'!I92))),'Data Summary'!CH98="Yes"),100-OFFSET('Water Data'!$I$4,0,10*ROW('Water Data'!I92)),NA())</f>
        <v>#N/A</v>
      </c>
      <c r="T98" s="88" t="e">
        <f ca="true">+IF(AND(ISNUMBER(OFFSET('Water Data'!$I$6,0,10*ROW('Water Data'!I92))),'Data Summary'!CI98="Yes"),OFFSET('Water Data'!$I$6,0,10*ROW('Water Data'!I92)),NA())</f>
        <v>#N/A</v>
      </c>
      <c r="U98" s="88" t="e">
        <f ca="true">+IF(AND(ISNUMBER(OFFSET('Water Data'!$I$9,0,10*ROW('Water Data'!I92))),'Data Summary'!CJ98="Yes"),OFFSET('Water Data'!$I$9,0,10*ROW('Water Data'!I92)),NA())</f>
        <v>#N/A</v>
      </c>
      <c r="V98" s="89" t="e">
        <f ca="true">+IF(AND(ISNUMBER(OFFSET('Sanitation Data'!$D$4,0,10*ROW('Sanitation Data'!D92))),'Data Summary'!CK98="Yes"),100-OFFSET('Sanitation Data'!$D$4,0,10*ROW('Sanitation Data'!D92)),NA())</f>
        <v>#N/A</v>
      </c>
      <c r="W98" s="89" t="e">
        <f ca="true">+IF(AND(ISNUMBER(OFFSET('Sanitation Data'!$D$6,0,10*ROW('Sanitation Data'!D92))),'Data Summary'!CL98="Yes"),OFFSET('Sanitation Data'!$D$6,0,10*ROW('Sanitation Data'!D92)),NA())</f>
        <v>#N/A</v>
      </c>
      <c r="X98" s="89" t="e">
        <f ca="true">+IF(AND(ISNUMBER(OFFSET('Sanitation Data'!$D$10,0,10*ROW('Sanitation Data'!D92))),'Data Summary'!CM98="Yes"),OFFSET('Sanitation Data'!$D$10,0,10*ROW('Sanitation Data'!D92)),NA())</f>
        <v>#N/A</v>
      </c>
      <c r="Y98" s="89" t="e">
        <f ca="true">+IF(AND(ISNUMBER(OFFSET('Sanitation Data'!$D$11,0,10*ROW('Sanitation Data'!D92))),'Data Summary'!CN98="Yes"),OFFSET('Sanitation Data'!$D$11,0,10*ROW('Sanitation Data'!D92)),NA())</f>
        <v>#N/A</v>
      </c>
      <c r="Z98" s="89" t="e">
        <f ca="true">+IF(AND(ISNUMBER(OFFSET('Sanitation Data'!$D$12,0,10*ROW('Sanitation Data'!D92))),'Data Summary'!CO98="Yes"),OFFSET('Sanitation Data'!$D$12,0,10*ROW('Sanitation Data'!D92)),NA())</f>
        <v>#N/A</v>
      </c>
      <c r="AA98" s="89" t="e">
        <f ca="true">+IF(AND(ISNUMBER(OFFSET('Sanitation Data'!$E$4,0,10*ROW('Sanitation Data'!E92))),'Data Summary'!CP98="Yes"),100-OFFSET('Sanitation Data'!$E$4,0,10*ROW('Sanitation Data'!E92)),NA())</f>
        <v>#N/A</v>
      </c>
      <c r="AB98" s="89" t="e">
        <f ca="true">+IF(AND(ISNUMBER(OFFSET('Sanitation Data'!$E$6,0,10*ROW('Sanitation Data'!E92))),'Data Summary'!CQ98="Yes"),OFFSET('Sanitation Data'!$E$6,0,10*ROW('Sanitation Data'!E92)),NA())</f>
        <v>#N/A</v>
      </c>
      <c r="AC98" s="89" t="e">
        <f ca="true">+IF(AND(ISNUMBER(OFFSET('Sanitation Data'!$E$10,0,10*ROW('Sanitation Data'!E92))),'Data Summary'!CR98="Yes"),OFFSET('Sanitation Data'!$E$10,0,10*ROW('Sanitation Data'!E92)),NA())</f>
        <v>#N/A</v>
      </c>
      <c r="AD98" s="89" t="e">
        <f ca="true">+IF(AND(ISNUMBER(OFFSET('Sanitation Data'!$E$11,0,10*ROW('Sanitation Data'!E92))),'Data Summary'!CS98="Yes"),OFFSET('Sanitation Data'!$E$11,0,10*ROW('Sanitation Data'!E92)),NA())</f>
        <v>#N/A</v>
      </c>
      <c r="AE98" s="89" t="e">
        <f ca="true">+IF(AND(ISNUMBER(OFFSET('Sanitation Data'!$E$12,0,10*ROW('Sanitation Data'!E92))),'Data Summary'!CT98="Yes"),OFFSET('Sanitation Data'!$E$12,0,10*ROW('Sanitation Data'!E92)),NA())</f>
        <v>#N/A</v>
      </c>
      <c r="AF98" s="89" t="e">
        <f ca="true">+IF(AND(ISNUMBER(OFFSET('Sanitation Data'!$F$4,0,10*ROW('Sanitation Data'!F92))),'Data Summary'!CU98="Yes"),100-OFFSET('Sanitation Data'!$F$4,0,10*ROW('Sanitation Data'!F92)),NA())</f>
        <v>#N/A</v>
      </c>
      <c r="AG98" s="89" t="e">
        <f ca="true">+IF(AND(ISNUMBER(OFFSET('Sanitation Data'!$F$6,0,10*ROW('Sanitation Data'!F92))),'Data Summary'!CV98="Yes"),OFFSET('Sanitation Data'!$F$6,0,10*ROW('Sanitation Data'!F92)),NA())</f>
        <v>#N/A</v>
      </c>
      <c r="AH98" s="89" t="e">
        <f ca="true">+IF(AND(ISNUMBER(OFFSET('Sanitation Data'!$F$10,0,10*ROW('Sanitation Data'!F92))),'Data Summary'!CW98="Yes"),OFFSET('Sanitation Data'!$F$10,0,10*ROW('Sanitation Data'!F92)),NA())</f>
        <v>#N/A</v>
      </c>
      <c r="AI98" s="89" t="e">
        <f ca="true">+IF(AND(ISNUMBER(OFFSET('Sanitation Data'!$F$11,0,10*ROW('Sanitation Data'!F92))),'Data Summary'!CX98="Yes"),OFFSET('Sanitation Data'!$F$11,0,10*ROW('Sanitation Data'!F92)),NA())</f>
        <v>#N/A</v>
      </c>
      <c r="AJ98" s="89" t="e">
        <f ca="true">+IF(AND(ISNUMBER(OFFSET('Sanitation Data'!$F$12,0,10*ROW('Sanitation Data'!F92))),'Data Summary'!CY98="Yes"),OFFSET('Sanitation Data'!$F$12,0,10*ROW('Sanitation Data'!F92)),NA())</f>
        <v>#N/A</v>
      </c>
      <c r="AK98" s="89" t="e">
        <f ca="true">+IF(AND(ISNUMBER(OFFSET('Sanitation Data'!$G$4,0,10*ROW('Sanitation Data'!G92))),'Data Summary'!CZ98="Yes"),100-OFFSET('Sanitation Data'!$G$4,0,10*ROW('Sanitation Data'!G92)),NA())</f>
        <v>#N/A</v>
      </c>
      <c r="AL98" s="89" t="e">
        <f ca="true">+IF(AND(ISNUMBER(OFFSET('Sanitation Data'!$G$6,0,10*ROW('Sanitation Data'!G92))),'Data Summary'!DA98="Yes"),OFFSET('Sanitation Data'!$G$6,0,10*ROW('Sanitation Data'!G92)),NA())</f>
        <v>#N/A</v>
      </c>
      <c r="AM98" s="89" t="e">
        <f ca="true">+IF(AND(ISNUMBER(OFFSET('Sanitation Data'!$G$10,0,10*ROW('Sanitation Data'!G92))),'Data Summary'!DB98="Yes"),OFFSET('Sanitation Data'!$G$10,0,10*ROW('Sanitation Data'!G92)),NA())</f>
        <v>#N/A</v>
      </c>
      <c r="AN98" s="89" t="e">
        <f ca="true">+IF(AND(ISNUMBER(OFFSET('Sanitation Data'!$G$11,0,10*ROW('Sanitation Data'!G92))),'Data Summary'!DC98="Yes"),OFFSET('Sanitation Data'!$G$11,0,10*ROW('Sanitation Data'!G92)),NA())</f>
        <v>#N/A</v>
      </c>
      <c r="AO98" s="89" t="e">
        <f ca="true">+IF(AND(ISNUMBER(OFFSET('Sanitation Data'!$G$12,0,10*ROW('Sanitation Data'!G92))),'Data Summary'!DD98="Yes"),OFFSET('Sanitation Data'!$G$12,0,10*ROW('Sanitation Data'!G92)),NA())</f>
        <v>#N/A</v>
      </c>
      <c r="AP98" s="89" t="e">
        <f ca="true">+IF(AND(ISNUMBER(OFFSET('Sanitation Data'!$H$4,0,10*ROW('Sanitation Data'!H92))),'Data Summary'!DE98="Yes"),100-OFFSET('Sanitation Data'!$H$4,0,10*ROW('Sanitation Data'!H92)),NA())</f>
        <v>#N/A</v>
      </c>
      <c r="AQ98" s="89" t="e">
        <f ca="true">+IF(AND(ISNUMBER(OFFSET('Sanitation Data'!$H$6,0,10*ROW('Sanitation Data'!H92))),'Data Summary'!DF98="Yes"),OFFSET('Sanitation Data'!$H$6,0,10*ROW('Sanitation Data'!H92)),NA())</f>
        <v>#N/A</v>
      </c>
      <c r="AR98" s="89" t="e">
        <f ca="true">+IF(AND(ISNUMBER(OFFSET('Sanitation Data'!$H$10,0,10*ROW('Sanitation Data'!H92))),'Data Summary'!DG98="Yes"),OFFSET('Sanitation Data'!$H$10,0,10*ROW('Sanitation Data'!H92)),NA())</f>
        <v>#N/A</v>
      </c>
      <c r="AS98" s="89" t="e">
        <f ca="true">+IF(AND(ISNUMBER(OFFSET('Sanitation Data'!$H$11,0,10*ROW('Sanitation Data'!H92))),'Data Summary'!DH98="Yes"),OFFSET('Sanitation Data'!$H$11,0,10*ROW('Sanitation Data'!H92)),NA())</f>
        <v>#N/A</v>
      </c>
      <c r="AT98" s="89" t="e">
        <f ca="true">+IF(AND(ISNUMBER(OFFSET('Sanitation Data'!$H$12,0,10*ROW('Sanitation Data'!H92))),'Data Summary'!DI98="Yes"),OFFSET('Sanitation Data'!$H$12,0,10*ROW('Sanitation Data'!H92)),NA())</f>
        <v>#N/A</v>
      </c>
      <c r="AU98" s="89" t="e">
        <f ca="true">+IF(AND(ISNUMBER(OFFSET('Sanitation Data'!$I$4,0,10*ROW('Sanitation Data'!I92))),'Data Summary'!DJ98="Yes"),100-OFFSET('Sanitation Data'!$I$4,0,10*ROW('Sanitation Data'!I92)),NA())</f>
        <v>#N/A</v>
      </c>
      <c r="AV98" s="89" t="e">
        <f ca="true">+IF(AND(ISNUMBER(OFFSET('Sanitation Data'!$I$6,0,10*ROW('Sanitation Data'!I92))),'Data Summary'!DK98="Yes"),OFFSET('Sanitation Data'!$I$6,0,10*ROW('Sanitation Data'!I92)),NA())</f>
        <v>#N/A</v>
      </c>
      <c r="AW98" s="89" t="e">
        <f ca="true">+IF(AND(ISNUMBER(OFFSET('Sanitation Data'!$I$10,0,10*ROW('Sanitation Data'!I92))),'Data Summary'!DL98="Yes"),OFFSET('Sanitation Data'!$I$10,0,10*ROW('Sanitation Data'!I92)),NA())</f>
        <v>#N/A</v>
      </c>
      <c r="AX98" s="89" t="e">
        <f ca="true">+IF(AND(ISNUMBER(OFFSET('Sanitation Data'!$I$11,0,10*ROW('Sanitation Data'!I92))),'Data Summary'!DM98="Yes"),OFFSET('Sanitation Data'!$I$11,0,10*ROW('Sanitation Data'!I92)),NA())</f>
        <v>#N/A</v>
      </c>
      <c r="AY98" s="89" t="e">
        <f ca="true">+IF(AND(ISNUMBER(OFFSET('Sanitation Data'!$I$12,0,10*ROW('Sanitation Data'!I92))),'Data Summary'!DN98="Yes"),OFFSET('Sanitation Data'!$I$12,0,10*ROW('Sanitation Data'!I92)),NA())</f>
        <v>#N/A</v>
      </c>
      <c r="AZ98" s="90" t="e">
        <f ca="true">+IF(AND(ISNUMBER(OFFSET('Hygiene Data'!$D$5,0,10*ROW('Hygiene Data'!D92))),'Data Summary'!DO98="Yes"),OFFSET('Hygiene Data'!$D$5,0,10*ROW('Hygiene Data'!D92)),NA())</f>
        <v>#N/A</v>
      </c>
      <c r="BA98" s="90" t="e">
        <f ca="true">+IF(AND(ISNUMBER(OFFSET('Hygiene Data'!$D$7,0,10*ROW('Hygiene Data'!D92))),'Data Summary'!DP98="Yes"),OFFSET('Hygiene Data'!$D$7,0,10*ROW('Hygiene Data'!D92)),NA())</f>
        <v>#N/A</v>
      </c>
      <c r="BB98" s="90" t="e">
        <f ca="true">+IF(AND(ISNUMBER(OFFSET('Hygiene Data'!$D$9,0,10*ROW('Hygiene Data'!D92))),'Data Summary'!DQ98="Yes"),OFFSET('Hygiene Data'!$D$9,0,10*ROW('Hygiene Data'!D92)),NA())</f>
        <v>#N/A</v>
      </c>
      <c r="BC98" s="90" t="e">
        <f ca="true">+IF(AND(ISNUMBER(OFFSET('Hygiene Data'!$E$5,0,10*ROW('Hygiene Data'!E92))),'Data Summary'!DR98="Yes"),OFFSET('Hygiene Data'!$E$5,0,10*ROW('Hygiene Data'!E92)),NA())</f>
        <v>#N/A</v>
      </c>
      <c r="BD98" s="90" t="e">
        <f ca="true">+IF(AND(ISNUMBER(OFFSET('Hygiene Data'!$E$7,0,10*ROW('Hygiene Data'!E92))),'Data Summary'!DS98="Yes"),OFFSET('Hygiene Data'!$E$7,0,10*ROW('Hygiene Data'!E92)),NA())</f>
        <v>#N/A</v>
      </c>
      <c r="BE98" s="90" t="e">
        <f ca="true">+IF(AND(ISNUMBER(OFFSET('Hygiene Data'!$E$9,0,10*ROW('Hygiene Data'!E92))),'Data Summary'!DT98="Yes"),OFFSET('Hygiene Data'!$E$9,0,10*ROW('Hygiene Data'!E92)),NA())</f>
        <v>#N/A</v>
      </c>
      <c r="BF98" s="90" t="e">
        <f ca="true">+IF(AND(ISNUMBER(OFFSET('Hygiene Data'!$F$5,0,10*ROW('Hygiene Data'!F92))),'Data Summary'!DU98="Yes"),OFFSET('Hygiene Data'!$F$5,0,10*ROW('Hygiene Data'!F92)),NA())</f>
        <v>#N/A</v>
      </c>
      <c r="BG98" s="90" t="e">
        <f ca="true">+IF(AND(ISNUMBER(OFFSET('Hygiene Data'!$F$7,0,10*ROW('Hygiene Data'!F92))),'Data Summary'!DV98="Yes"),OFFSET('Hygiene Data'!$F$7,0,10*ROW('Hygiene Data'!F92)),NA())</f>
        <v>#N/A</v>
      </c>
      <c r="BH98" s="90" t="e">
        <f ca="true">+IF(AND(ISNUMBER(OFFSET('Hygiene Data'!$F$9,0,10*ROW('Hygiene Data'!F92))),'Data Summary'!DW98="Yes"),OFFSET('Hygiene Data'!$F$9,0,10*ROW('Hygiene Data'!F92)),NA())</f>
        <v>#N/A</v>
      </c>
      <c r="BI98" s="90" t="e">
        <f ca="true">+IF(AND(ISNUMBER(OFFSET('Hygiene Data'!$G$5,0,10*ROW('Hygiene Data'!G92))),'Data Summary'!DX98="Yes"),OFFSET('Hygiene Data'!$G$5,0,10*ROW('Hygiene Data'!G92)),NA())</f>
        <v>#N/A</v>
      </c>
      <c r="BJ98" s="90" t="e">
        <f ca="true">+IF(AND(ISNUMBER(OFFSET('Hygiene Data'!$G$7,0,10*ROW('Hygiene Data'!G92))),'Data Summary'!DY98="Yes"),OFFSET('Hygiene Data'!$G$7,0,10*ROW('Hygiene Data'!G92)),NA())</f>
        <v>#N/A</v>
      </c>
      <c r="BK98" s="90" t="e">
        <f ca="true">+IF(AND(ISNUMBER(OFFSET('Hygiene Data'!$G$9,0,10*ROW('Hygiene Data'!G92))),'Data Summary'!DZ98="Yes"),OFFSET('Hygiene Data'!$G$9,0,10*ROW('Hygiene Data'!G92)),NA())</f>
        <v>#N/A</v>
      </c>
      <c r="BL98" s="90" t="e">
        <f ca="true">+IF(AND(ISNUMBER(OFFSET('Hygiene Data'!$H$5,0,10*ROW('Hygiene Data'!H92))),'Data Summary'!EA98="Yes"),OFFSET('Hygiene Data'!$H$5,0,10*ROW('Hygiene Data'!H92)),NA())</f>
        <v>#N/A</v>
      </c>
      <c r="BM98" s="90" t="e">
        <f ca="true">+IF(AND(ISNUMBER(OFFSET('Hygiene Data'!$H$7,0,10*ROW('Hygiene Data'!H92))),'Data Summary'!EB98="Yes"),OFFSET('Hygiene Data'!$H$7,0,10*ROW('Hygiene Data'!H92)),NA())</f>
        <v>#N/A</v>
      </c>
      <c r="BN98" s="90" t="e">
        <f ca="true">+IF(AND(ISNUMBER(OFFSET('Hygiene Data'!$H$9,0,10*ROW('Hygiene Data'!H92))),'Data Summary'!EC98="Yes"),OFFSET('Hygiene Data'!$H$9,0,10*ROW('Hygiene Data'!H92)),NA())</f>
        <v>#N/A</v>
      </c>
      <c r="BO98" s="90" t="e">
        <f ca="true">+IF(AND(ISNUMBER(OFFSET('Hygiene Data'!$I$5,0,10*ROW('Hygiene Data'!I92))),'Data Summary'!ED98="Yes"),OFFSET('Hygiene Data'!$I$5,0,10*ROW('Hygiene Data'!I92)),NA())</f>
        <v>#N/A</v>
      </c>
      <c r="BP98" s="90" t="e">
        <f ca="true">+IF(AND(ISNUMBER(OFFSET('Hygiene Data'!$I$7,0,10*ROW('Hygiene Data'!I92))),'Data Summary'!EE98="Yes"),OFFSET('Hygiene Data'!$I$7,0,10*ROW('Hygiene Data'!I92)),NA())</f>
        <v>#N/A</v>
      </c>
      <c r="BQ98" s="90" t="e">
        <f ca="true">+IF(AND(ISNUMBER(OFFSET('Hygiene Data'!$I$9,0,10*ROW('Hygiene Data'!I92))),'Data Summary'!EF98="Yes"),OFFSET('Hygiene Data'!$I$9,0,10*ROW('Hygiene Data'!I92)),NA())</f>
        <v>#N/A</v>
      </c>
    </row>
    <row xmlns:x14ac="http://schemas.microsoft.com/office/spreadsheetml/2009/9/ac" r="99" x14ac:dyDescent="0.2">
      <c r="A99" s="324" t="e">
        <f ca="true">+RIGHT('Data Summary'!A99,LEN('Data Summary'!A99)-9)</f>
        <v>#VALUE!</v>
      </c>
      <c r="B99" s="32" t="str">
        <f ca="true">+IF(ISTEXT('Data Summary'!B99),'Data Summary'!B99,"")</f>
        <v/>
      </c>
      <c r="C99" s="323" t="e">
        <f ca="true">+VALUE('Data Summary'!C99)</f>
        <v>#VALUE!</v>
      </c>
      <c r="D99" s="88" t="e">
        <f ca="true">+IF(AND(ISNUMBER(OFFSET('Water Data'!$D$4,0,10*ROW('Water Data'!D93))),'Data Summary'!BS99="Yes"),100-OFFSET('Water Data'!$D$4,0,10*ROW('Water Data'!D93)),NA())</f>
        <v>#N/A</v>
      </c>
      <c r="E99" s="88" t="e">
        <f ca="true">+IF(AND(ISNUMBER(OFFSET('Water Data'!$D$6,0,10*ROW('Water Data'!D93))),'Data Summary'!BT99="Yes"),OFFSET('Water Data'!$D$6,0,10*ROW('Water Data'!D93)),NA())</f>
        <v>#N/A</v>
      </c>
      <c r="F99" s="88" t="e">
        <f ca="true">+IF(AND(ISNUMBER(OFFSET('Water Data'!$D$9,0,10*ROW('Water Data'!D93))),'Data Summary'!BU99="Yes"),OFFSET('Water Data'!$D$9,0,10*ROW('Water Data'!D93)),NA())</f>
        <v>#N/A</v>
      </c>
      <c r="G99" s="88" t="e">
        <f ca="true">+IF(AND(ISNUMBER(OFFSET('Water Data'!$E$4,0,10*ROW('Water Data'!E93))),'Data Summary'!BV99="Yes"),100-OFFSET('Water Data'!$E$4,0,10*ROW('Water Data'!E93)),NA())</f>
        <v>#N/A</v>
      </c>
      <c r="H99" s="88" t="e">
        <f ca="true">+IF(AND(ISNUMBER(OFFSET('Water Data'!$E$6,0,10*ROW('Water Data'!E93))),'Data Summary'!BW99="Yes"),OFFSET('Water Data'!$E$6,0,10*ROW('Water Data'!E93)),NA())</f>
        <v>#N/A</v>
      </c>
      <c r="I99" s="88" t="e">
        <f ca="true">+IF(AND(ISNUMBER(OFFSET('Water Data'!$E$9,0,10*ROW('Water Data'!E93))),'Data Summary'!BX99="Yes"),OFFSET('Water Data'!$E$9,0,10*ROW('Water Data'!E93)),NA())</f>
        <v>#N/A</v>
      </c>
      <c r="J99" s="88" t="e">
        <f ca="true">+IF(AND(ISNUMBER(OFFSET('Water Data'!$F$4,0,10*ROW('Water Data'!F93))),'Data Summary'!BY99="Yes"),100-OFFSET('Water Data'!$F$4,0,10*ROW('Water Data'!F93)),NA())</f>
        <v>#N/A</v>
      </c>
      <c r="K99" s="88" t="e">
        <f ca="true">+IF(AND(ISNUMBER(OFFSET('Water Data'!$F$6,0,10*ROW('Water Data'!F93))),'Data Summary'!BZ99="Yes"),OFFSET('Water Data'!$F$6,0,10*ROW('Water Data'!F93)),NA())</f>
        <v>#N/A</v>
      </c>
      <c r="L99" s="88" t="e">
        <f ca="true">+IF(AND(ISNUMBER(OFFSET('Water Data'!$F$9,0,10*ROW('Water Data'!F93))),'Data Summary'!CA99="Yes"),OFFSET('Water Data'!$F$9,0,10*ROW('Water Data'!F93)),NA())</f>
        <v>#N/A</v>
      </c>
      <c r="M99" s="88" t="e">
        <f ca="true">+IF(AND(ISNUMBER(OFFSET('Water Data'!$G$4,0,10*ROW('Water Data'!G93))),'Data Summary'!CB99="Yes"),100-OFFSET('Water Data'!$G$4,0,10*ROW('Water Data'!G93)),NA())</f>
        <v>#N/A</v>
      </c>
      <c r="N99" s="88" t="e">
        <f ca="true">+IF(AND(ISNUMBER(OFFSET('Water Data'!$G$6,0,10*ROW('Water Data'!G93))),'Data Summary'!CC99="Yes"),OFFSET('Water Data'!$G$6,0,10*ROW('Water Data'!G93)),NA())</f>
        <v>#N/A</v>
      </c>
      <c r="O99" s="88" t="e">
        <f ca="true">+IF(AND(ISNUMBER(OFFSET('Water Data'!$G$9,0,10*ROW('Water Data'!G93))),'Data Summary'!CD99="Yes"),OFFSET('Water Data'!$G$9,0,10*ROW('Water Data'!G93)),NA())</f>
        <v>#N/A</v>
      </c>
      <c r="P99" s="88" t="e">
        <f ca="true">+IF(AND(ISNUMBER(OFFSET('Water Data'!$H$4,0,10*ROW('Water Data'!H93))),'Data Summary'!CE99="Yes"),100-OFFSET('Water Data'!$H$4,0,10*ROW('Water Data'!H93)),NA())</f>
        <v>#N/A</v>
      </c>
      <c r="Q99" s="88" t="e">
        <f ca="true">+IF(AND(ISNUMBER(OFFSET('Water Data'!$H$6,0,10*ROW('Water Data'!H93))),'Data Summary'!CF99="Yes"),OFFSET('Water Data'!$H$6,0,10*ROW('Water Data'!H93)),NA())</f>
        <v>#N/A</v>
      </c>
      <c r="R99" s="88" t="e">
        <f ca="true">+IF(AND(ISNUMBER(OFFSET('Water Data'!$H$9,0,10*ROW('Water Data'!H93))),'Data Summary'!CG99="Yes"),OFFSET('Water Data'!$H$9,0,10*ROW('Water Data'!H93)),NA())</f>
        <v>#N/A</v>
      </c>
      <c r="S99" s="88" t="e">
        <f ca="true">+IF(AND(ISNUMBER(OFFSET('Water Data'!$I$4,0,10*ROW('Water Data'!I93))),'Data Summary'!CH99="Yes"),100-OFFSET('Water Data'!$I$4,0,10*ROW('Water Data'!I93)),NA())</f>
        <v>#N/A</v>
      </c>
      <c r="T99" s="88" t="e">
        <f ca="true">+IF(AND(ISNUMBER(OFFSET('Water Data'!$I$6,0,10*ROW('Water Data'!I93))),'Data Summary'!CI99="Yes"),OFFSET('Water Data'!$I$6,0,10*ROW('Water Data'!I93)),NA())</f>
        <v>#N/A</v>
      </c>
      <c r="U99" s="88" t="e">
        <f ca="true">+IF(AND(ISNUMBER(OFFSET('Water Data'!$I$9,0,10*ROW('Water Data'!I93))),'Data Summary'!CJ99="Yes"),OFFSET('Water Data'!$I$9,0,10*ROW('Water Data'!I93)),NA())</f>
        <v>#N/A</v>
      </c>
      <c r="V99" s="89" t="e">
        <f ca="true">+IF(AND(ISNUMBER(OFFSET('Sanitation Data'!$D$4,0,10*ROW('Sanitation Data'!D93))),'Data Summary'!CK99="Yes"),100-OFFSET('Sanitation Data'!$D$4,0,10*ROW('Sanitation Data'!D93)),NA())</f>
        <v>#N/A</v>
      </c>
      <c r="W99" s="89" t="e">
        <f ca="true">+IF(AND(ISNUMBER(OFFSET('Sanitation Data'!$D$6,0,10*ROW('Sanitation Data'!D93))),'Data Summary'!CL99="Yes"),OFFSET('Sanitation Data'!$D$6,0,10*ROW('Sanitation Data'!D93)),NA())</f>
        <v>#N/A</v>
      </c>
      <c r="X99" s="89" t="e">
        <f ca="true">+IF(AND(ISNUMBER(OFFSET('Sanitation Data'!$D$10,0,10*ROW('Sanitation Data'!D93))),'Data Summary'!CM99="Yes"),OFFSET('Sanitation Data'!$D$10,0,10*ROW('Sanitation Data'!D93)),NA())</f>
        <v>#N/A</v>
      </c>
      <c r="Y99" s="89" t="e">
        <f ca="true">+IF(AND(ISNUMBER(OFFSET('Sanitation Data'!$D$11,0,10*ROW('Sanitation Data'!D93))),'Data Summary'!CN99="Yes"),OFFSET('Sanitation Data'!$D$11,0,10*ROW('Sanitation Data'!D93)),NA())</f>
        <v>#N/A</v>
      </c>
      <c r="Z99" s="89" t="e">
        <f ca="true">+IF(AND(ISNUMBER(OFFSET('Sanitation Data'!$D$12,0,10*ROW('Sanitation Data'!D93))),'Data Summary'!CO99="Yes"),OFFSET('Sanitation Data'!$D$12,0,10*ROW('Sanitation Data'!D93)),NA())</f>
        <v>#N/A</v>
      </c>
      <c r="AA99" s="89" t="e">
        <f ca="true">+IF(AND(ISNUMBER(OFFSET('Sanitation Data'!$E$4,0,10*ROW('Sanitation Data'!E93))),'Data Summary'!CP99="Yes"),100-OFFSET('Sanitation Data'!$E$4,0,10*ROW('Sanitation Data'!E93)),NA())</f>
        <v>#N/A</v>
      </c>
      <c r="AB99" s="89" t="e">
        <f ca="true">+IF(AND(ISNUMBER(OFFSET('Sanitation Data'!$E$6,0,10*ROW('Sanitation Data'!E93))),'Data Summary'!CQ99="Yes"),OFFSET('Sanitation Data'!$E$6,0,10*ROW('Sanitation Data'!E93)),NA())</f>
        <v>#N/A</v>
      </c>
      <c r="AC99" s="89" t="e">
        <f ca="true">+IF(AND(ISNUMBER(OFFSET('Sanitation Data'!$E$10,0,10*ROW('Sanitation Data'!E93))),'Data Summary'!CR99="Yes"),OFFSET('Sanitation Data'!$E$10,0,10*ROW('Sanitation Data'!E93)),NA())</f>
        <v>#N/A</v>
      </c>
      <c r="AD99" s="89" t="e">
        <f ca="true">+IF(AND(ISNUMBER(OFFSET('Sanitation Data'!$E$11,0,10*ROW('Sanitation Data'!E93))),'Data Summary'!CS99="Yes"),OFFSET('Sanitation Data'!$E$11,0,10*ROW('Sanitation Data'!E93)),NA())</f>
        <v>#N/A</v>
      </c>
      <c r="AE99" s="89" t="e">
        <f ca="true">+IF(AND(ISNUMBER(OFFSET('Sanitation Data'!$E$12,0,10*ROW('Sanitation Data'!E93))),'Data Summary'!CT99="Yes"),OFFSET('Sanitation Data'!$E$12,0,10*ROW('Sanitation Data'!E93)),NA())</f>
        <v>#N/A</v>
      </c>
      <c r="AF99" s="89" t="e">
        <f ca="true">+IF(AND(ISNUMBER(OFFSET('Sanitation Data'!$F$4,0,10*ROW('Sanitation Data'!F93))),'Data Summary'!CU99="Yes"),100-OFFSET('Sanitation Data'!$F$4,0,10*ROW('Sanitation Data'!F93)),NA())</f>
        <v>#N/A</v>
      </c>
      <c r="AG99" s="89" t="e">
        <f ca="true">+IF(AND(ISNUMBER(OFFSET('Sanitation Data'!$F$6,0,10*ROW('Sanitation Data'!F93))),'Data Summary'!CV99="Yes"),OFFSET('Sanitation Data'!$F$6,0,10*ROW('Sanitation Data'!F93)),NA())</f>
        <v>#N/A</v>
      </c>
      <c r="AH99" s="89" t="e">
        <f ca="true">+IF(AND(ISNUMBER(OFFSET('Sanitation Data'!$F$10,0,10*ROW('Sanitation Data'!F93))),'Data Summary'!CW99="Yes"),OFFSET('Sanitation Data'!$F$10,0,10*ROW('Sanitation Data'!F93)),NA())</f>
        <v>#N/A</v>
      </c>
      <c r="AI99" s="89" t="e">
        <f ca="true">+IF(AND(ISNUMBER(OFFSET('Sanitation Data'!$F$11,0,10*ROW('Sanitation Data'!F93))),'Data Summary'!CX99="Yes"),OFFSET('Sanitation Data'!$F$11,0,10*ROW('Sanitation Data'!F93)),NA())</f>
        <v>#N/A</v>
      </c>
      <c r="AJ99" s="89" t="e">
        <f ca="true">+IF(AND(ISNUMBER(OFFSET('Sanitation Data'!$F$12,0,10*ROW('Sanitation Data'!F93))),'Data Summary'!CY99="Yes"),OFFSET('Sanitation Data'!$F$12,0,10*ROW('Sanitation Data'!F93)),NA())</f>
        <v>#N/A</v>
      </c>
      <c r="AK99" s="89" t="e">
        <f ca="true">+IF(AND(ISNUMBER(OFFSET('Sanitation Data'!$G$4,0,10*ROW('Sanitation Data'!G93))),'Data Summary'!CZ99="Yes"),100-OFFSET('Sanitation Data'!$G$4,0,10*ROW('Sanitation Data'!G93)),NA())</f>
        <v>#N/A</v>
      </c>
      <c r="AL99" s="89" t="e">
        <f ca="true">+IF(AND(ISNUMBER(OFFSET('Sanitation Data'!$G$6,0,10*ROW('Sanitation Data'!G93))),'Data Summary'!DA99="Yes"),OFFSET('Sanitation Data'!$G$6,0,10*ROW('Sanitation Data'!G93)),NA())</f>
        <v>#N/A</v>
      </c>
      <c r="AM99" s="89" t="e">
        <f ca="true">+IF(AND(ISNUMBER(OFFSET('Sanitation Data'!$G$10,0,10*ROW('Sanitation Data'!G93))),'Data Summary'!DB99="Yes"),OFFSET('Sanitation Data'!$G$10,0,10*ROW('Sanitation Data'!G93)),NA())</f>
        <v>#N/A</v>
      </c>
      <c r="AN99" s="89" t="e">
        <f ca="true">+IF(AND(ISNUMBER(OFFSET('Sanitation Data'!$G$11,0,10*ROW('Sanitation Data'!G93))),'Data Summary'!DC99="Yes"),OFFSET('Sanitation Data'!$G$11,0,10*ROW('Sanitation Data'!G93)),NA())</f>
        <v>#N/A</v>
      </c>
      <c r="AO99" s="89" t="e">
        <f ca="true">+IF(AND(ISNUMBER(OFFSET('Sanitation Data'!$G$12,0,10*ROW('Sanitation Data'!G93))),'Data Summary'!DD99="Yes"),OFFSET('Sanitation Data'!$G$12,0,10*ROW('Sanitation Data'!G93)),NA())</f>
        <v>#N/A</v>
      </c>
      <c r="AP99" s="89" t="e">
        <f ca="true">+IF(AND(ISNUMBER(OFFSET('Sanitation Data'!$H$4,0,10*ROW('Sanitation Data'!H93))),'Data Summary'!DE99="Yes"),100-OFFSET('Sanitation Data'!$H$4,0,10*ROW('Sanitation Data'!H93)),NA())</f>
        <v>#N/A</v>
      </c>
      <c r="AQ99" s="89" t="e">
        <f ca="true">+IF(AND(ISNUMBER(OFFSET('Sanitation Data'!$H$6,0,10*ROW('Sanitation Data'!H93))),'Data Summary'!DF99="Yes"),OFFSET('Sanitation Data'!$H$6,0,10*ROW('Sanitation Data'!H93)),NA())</f>
        <v>#N/A</v>
      </c>
      <c r="AR99" s="89" t="e">
        <f ca="true">+IF(AND(ISNUMBER(OFFSET('Sanitation Data'!$H$10,0,10*ROW('Sanitation Data'!H93))),'Data Summary'!DG99="Yes"),OFFSET('Sanitation Data'!$H$10,0,10*ROW('Sanitation Data'!H93)),NA())</f>
        <v>#N/A</v>
      </c>
      <c r="AS99" s="89" t="e">
        <f ca="true">+IF(AND(ISNUMBER(OFFSET('Sanitation Data'!$H$11,0,10*ROW('Sanitation Data'!H93))),'Data Summary'!DH99="Yes"),OFFSET('Sanitation Data'!$H$11,0,10*ROW('Sanitation Data'!H93)),NA())</f>
        <v>#N/A</v>
      </c>
      <c r="AT99" s="89" t="e">
        <f ca="true">+IF(AND(ISNUMBER(OFFSET('Sanitation Data'!$H$12,0,10*ROW('Sanitation Data'!H93))),'Data Summary'!DI99="Yes"),OFFSET('Sanitation Data'!$H$12,0,10*ROW('Sanitation Data'!H93)),NA())</f>
        <v>#N/A</v>
      </c>
      <c r="AU99" s="89" t="e">
        <f ca="true">+IF(AND(ISNUMBER(OFFSET('Sanitation Data'!$I$4,0,10*ROW('Sanitation Data'!I93))),'Data Summary'!DJ99="Yes"),100-OFFSET('Sanitation Data'!$I$4,0,10*ROW('Sanitation Data'!I93)),NA())</f>
        <v>#N/A</v>
      </c>
      <c r="AV99" s="89" t="e">
        <f ca="true">+IF(AND(ISNUMBER(OFFSET('Sanitation Data'!$I$6,0,10*ROW('Sanitation Data'!I93))),'Data Summary'!DK99="Yes"),OFFSET('Sanitation Data'!$I$6,0,10*ROW('Sanitation Data'!I93)),NA())</f>
        <v>#N/A</v>
      </c>
      <c r="AW99" s="89" t="e">
        <f ca="true">+IF(AND(ISNUMBER(OFFSET('Sanitation Data'!$I$10,0,10*ROW('Sanitation Data'!I93))),'Data Summary'!DL99="Yes"),OFFSET('Sanitation Data'!$I$10,0,10*ROW('Sanitation Data'!I93)),NA())</f>
        <v>#N/A</v>
      </c>
      <c r="AX99" s="89" t="e">
        <f ca="true">+IF(AND(ISNUMBER(OFFSET('Sanitation Data'!$I$11,0,10*ROW('Sanitation Data'!I93))),'Data Summary'!DM99="Yes"),OFFSET('Sanitation Data'!$I$11,0,10*ROW('Sanitation Data'!I93)),NA())</f>
        <v>#N/A</v>
      </c>
      <c r="AY99" s="89" t="e">
        <f ca="true">+IF(AND(ISNUMBER(OFFSET('Sanitation Data'!$I$12,0,10*ROW('Sanitation Data'!I93))),'Data Summary'!DN99="Yes"),OFFSET('Sanitation Data'!$I$12,0,10*ROW('Sanitation Data'!I93)),NA())</f>
        <v>#N/A</v>
      </c>
      <c r="AZ99" s="90" t="e">
        <f ca="true">+IF(AND(ISNUMBER(OFFSET('Hygiene Data'!$D$5,0,10*ROW('Hygiene Data'!D93))),'Data Summary'!DO99="Yes"),OFFSET('Hygiene Data'!$D$5,0,10*ROW('Hygiene Data'!D93)),NA())</f>
        <v>#N/A</v>
      </c>
      <c r="BA99" s="90" t="e">
        <f ca="true">+IF(AND(ISNUMBER(OFFSET('Hygiene Data'!$D$7,0,10*ROW('Hygiene Data'!D93))),'Data Summary'!DP99="Yes"),OFFSET('Hygiene Data'!$D$7,0,10*ROW('Hygiene Data'!D93)),NA())</f>
        <v>#N/A</v>
      </c>
      <c r="BB99" s="90" t="e">
        <f ca="true">+IF(AND(ISNUMBER(OFFSET('Hygiene Data'!$D$9,0,10*ROW('Hygiene Data'!D93))),'Data Summary'!DQ99="Yes"),OFFSET('Hygiene Data'!$D$9,0,10*ROW('Hygiene Data'!D93)),NA())</f>
        <v>#N/A</v>
      </c>
      <c r="BC99" s="90" t="e">
        <f ca="true">+IF(AND(ISNUMBER(OFFSET('Hygiene Data'!$E$5,0,10*ROW('Hygiene Data'!E93))),'Data Summary'!DR99="Yes"),OFFSET('Hygiene Data'!$E$5,0,10*ROW('Hygiene Data'!E93)),NA())</f>
        <v>#N/A</v>
      </c>
      <c r="BD99" s="90" t="e">
        <f ca="true">+IF(AND(ISNUMBER(OFFSET('Hygiene Data'!$E$7,0,10*ROW('Hygiene Data'!E93))),'Data Summary'!DS99="Yes"),OFFSET('Hygiene Data'!$E$7,0,10*ROW('Hygiene Data'!E93)),NA())</f>
        <v>#N/A</v>
      </c>
      <c r="BE99" s="90" t="e">
        <f ca="true">+IF(AND(ISNUMBER(OFFSET('Hygiene Data'!$E$9,0,10*ROW('Hygiene Data'!E93))),'Data Summary'!DT99="Yes"),OFFSET('Hygiene Data'!$E$9,0,10*ROW('Hygiene Data'!E93)),NA())</f>
        <v>#N/A</v>
      </c>
      <c r="BF99" s="90" t="e">
        <f ca="true">+IF(AND(ISNUMBER(OFFSET('Hygiene Data'!$F$5,0,10*ROW('Hygiene Data'!F93))),'Data Summary'!DU99="Yes"),OFFSET('Hygiene Data'!$F$5,0,10*ROW('Hygiene Data'!F93)),NA())</f>
        <v>#N/A</v>
      </c>
      <c r="BG99" s="90" t="e">
        <f ca="true">+IF(AND(ISNUMBER(OFFSET('Hygiene Data'!$F$7,0,10*ROW('Hygiene Data'!F93))),'Data Summary'!DV99="Yes"),OFFSET('Hygiene Data'!$F$7,0,10*ROW('Hygiene Data'!F93)),NA())</f>
        <v>#N/A</v>
      </c>
      <c r="BH99" s="90" t="e">
        <f ca="true">+IF(AND(ISNUMBER(OFFSET('Hygiene Data'!$F$9,0,10*ROW('Hygiene Data'!F93))),'Data Summary'!DW99="Yes"),OFFSET('Hygiene Data'!$F$9,0,10*ROW('Hygiene Data'!F93)),NA())</f>
        <v>#N/A</v>
      </c>
      <c r="BI99" s="90" t="e">
        <f ca="true">+IF(AND(ISNUMBER(OFFSET('Hygiene Data'!$G$5,0,10*ROW('Hygiene Data'!G93))),'Data Summary'!DX99="Yes"),OFFSET('Hygiene Data'!$G$5,0,10*ROW('Hygiene Data'!G93)),NA())</f>
        <v>#N/A</v>
      </c>
      <c r="BJ99" s="90" t="e">
        <f ca="true">+IF(AND(ISNUMBER(OFFSET('Hygiene Data'!$G$7,0,10*ROW('Hygiene Data'!G93))),'Data Summary'!DY99="Yes"),OFFSET('Hygiene Data'!$G$7,0,10*ROW('Hygiene Data'!G93)),NA())</f>
        <v>#N/A</v>
      </c>
      <c r="BK99" s="90" t="e">
        <f ca="true">+IF(AND(ISNUMBER(OFFSET('Hygiene Data'!$G$9,0,10*ROW('Hygiene Data'!G93))),'Data Summary'!DZ99="Yes"),OFFSET('Hygiene Data'!$G$9,0,10*ROW('Hygiene Data'!G93)),NA())</f>
        <v>#N/A</v>
      </c>
      <c r="BL99" s="90" t="e">
        <f ca="true">+IF(AND(ISNUMBER(OFFSET('Hygiene Data'!$H$5,0,10*ROW('Hygiene Data'!H93))),'Data Summary'!EA99="Yes"),OFFSET('Hygiene Data'!$H$5,0,10*ROW('Hygiene Data'!H93)),NA())</f>
        <v>#N/A</v>
      </c>
      <c r="BM99" s="90" t="e">
        <f ca="true">+IF(AND(ISNUMBER(OFFSET('Hygiene Data'!$H$7,0,10*ROW('Hygiene Data'!H93))),'Data Summary'!EB99="Yes"),OFFSET('Hygiene Data'!$H$7,0,10*ROW('Hygiene Data'!H93)),NA())</f>
        <v>#N/A</v>
      </c>
      <c r="BN99" s="90" t="e">
        <f ca="true">+IF(AND(ISNUMBER(OFFSET('Hygiene Data'!$H$9,0,10*ROW('Hygiene Data'!H93))),'Data Summary'!EC99="Yes"),OFFSET('Hygiene Data'!$H$9,0,10*ROW('Hygiene Data'!H93)),NA())</f>
        <v>#N/A</v>
      </c>
      <c r="BO99" s="90" t="e">
        <f ca="true">+IF(AND(ISNUMBER(OFFSET('Hygiene Data'!$I$5,0,10*ROW('Hygiene Data'!I93))),'Data Summary'!ED99="Yes"),OFFSET('Hygiene Data'!$I$5,0,10*ROW('Hygiene Data'!I93)),NA())</f>
        <v>#N/A</v>
      </c>
      <c r="BP99" s="90" t="e">
        <f ca="true">+IF(AND(ISNUMBER(OFFSET('Hygiene Data'!$I$7,0,10*ROW('Hygiene Data'!I93))),'Data Summary'!EE99="Yes"),OFFSET('Hygiene Data'!$I$7,0,10*ROW('Hygiene Data'!I93)),NA())</f>
        <v>#N/A</v>
      </c>
      <c r="BQ99" s="90" t="e">
        <f ca="true">+IF(AND(ISNUMBER(OFFSET('Hygiene Data'!$I$9,0,10*ROW('Hygiene Data'!I93))),'Data Summary'!EF99="Yes"),OFFSET('Hygiene Data'!$I$9,0,10*ROW('Hygiene Data'!I93)),NA())</f>
        <v>#N/A</v>
      </c>
    </row>
    <row xmlns:x14ac="http://schemas.microsoft.com/office/spreadsheetml/2009/9/ac" r="100" x14ac:dyDescent="0.2">
      <c r="A100" s="324" t="e">
        <f ca="true">+RIGHT('Data Summary'!A100,LEN('Data Summary'!A100)-9)</f>
        <v>#VALUE!</v>
      </c>
      <c r="B100" s="32" t="str">
        <f ca="true">+IF(ISTEXT('Data Summary'!B100),'Data Summary'!B100,"")</f>
        <v/>
      </c>
      <c r="C100" s="323" t="e">
        <f ca="true">+VALUE('Data Summary'!C100)</f>
        <v>#VALUE!</v>
      </c>
      <c r="D100" s="88" t="e">
        <f ca="true">+IF(AND(ISNUMBER(OFFSET('Water Data'!$D$4,0,10*ROW('Water Data'!D94))),'Data Summary'!BS100="Yes"),100-OFFSET('Water Data'!$D$4,0,10*ROW('Water Data'!D94)),NA())</f>
        <v>#N/A</v>
      </c>
      <c r="E100" s="88" t="e">
        <f ca="true">+IF(AND(ISNUMBER(OFFSET('Water Data'!$D$6,0,10*ROW('Water Data'!D94))),'Data Summary'!BT100="Yes"),OFFSET('Water Data'!$D$6,0,10*ROW('Water Data'!D94)),NA())</f>
        <v>#N/A</v>
      </c>
      <c r="F100" s="88" t="e">
        <f ca="true">+IF(AND(ISNUMBER(OFFSET('Water Data'!$D$9,0,10*ROW('Water Data'!D94))),'Data Summary'!BU100="Yes"),OFFSET('Water Data'!$D$9,0,10*ROW('Water Data'!D94)),NA())</f>
        <v>#N/A</v>
      </c>
      <c r="G100" s="88" t="e">
        <f ca="true">+IF(AND(ISNUMBER(OFFSET('Water Data'!$E$4,0,10*ROW('Water Data'!E94))),'Data Summary'!BV100="Yes"),100-OFFSET('Water Data'!$E$4,0,10*ROW('Water Data'!E94)),NA())</f>
        <v>#N/A</v>
      </c>
      <c r="H100" s="88" t="e">
        <f ca="true">+IF(AND(ISNUMBER(OFFSET('Water Data'!$E$6,0,10*ROW('Water Data'!E94))),'Data Summary'!BW100="Yes"),OFFSET('Water Data'!$E$6,0,10*ROW('Water Data'!E94)),NA())</f>
        <v>#N/A</v>
      </c>
      <c r="I100" s="88" t="e">
        <f ca="true">+IF(AND(ISNUMBER(OFFSET('Water Data'!$E$9,0,10*ROW('Water Data'!E94))),'Data Summary'!BX100="Yes"),OFFSET('Water Data'!$E$9,0,10*ROW('Water Data'!E94)),NA())</f>
        <v>#N/A</v>
      </c>
      <c r="J100" s="88" t="e">
        <f ca="true">+IF(AND(ISNUMBER(OFFSET('Water Data'!$F$4,0,10*ROW('Water Data'!F94))),'Data Summary'!BY100="Yes"),100-OFFSET('Water Data'!$F$4,0,10*ROW('Water Data'!F94)),NA())</f>
        <v>#N/A</v>
      </c>
      <c r="K100" s="88" t="e">
        <f ca="true">+IF(AND(ISNUMBER(OFFSET('Water Data'!$F$6,0,10*ROW('Water Data'!F94))),'Data Summary'!BZ100="Yes"),OFFSET('Water Data'!$F$6,0,10*ROW('Water Data'!F94)),NA())</f>
        <v>#N/A</v>
      </c>
      <c r="L100" s="88" t="e">
        <f ca="true">+IF(AND(ISNUMBER(OFFSET('Water Data'!$F$9,0,10*ROW('Water Data'!F94))),'Data Summary'!CA100="Yes"),OFFSET('Water Data'!$F$9,0,10*ROW('Water Data'!F94)),NA())</f>
        <v>#N/A</v>
      </c>
      <c r="M100" s="88" t="e">
        <f ca="true">+IF(AND(ISNUMBER(OFFSET('Water Data'!$G$4,0,10*ROW('Water Data'!G94))),'Data Summary'!CB100="Yes"),100-OFFSET('Water Data'!$G$4,0,10*ROW('Water Data'!G94)),NA())</f>
        <v>#N/A</v>
      </c>
      <c r="N100" s="88" t="e">
        <f ca="true">+IF(AND(ISNUMBER(OFFSET('Water Data'!$G$6,0,10*ROW('Water Data'!G94))),'Data Summary'!CC100="Yes"),OFFSET('Water Data'!$G$6,0,10*ROW('Water Data'!G94)),NA())</f>
        <v>#N/A</v>
      </c>
      <c r="O100" s="88" t="e">
        <f ca="true">+IF(AND(ISNUMBER(OFFSET('Water Data'!$G$9,0,10*ROW('Water Data'!G94))),'Data Summary'!CD100="Yes"),OFFSET('Water Data'!$G$9,0,10*ROW('Water Data'!G94)),NA())</f>
        <v>#N/A</v>
      </c>
      <c r="P100" s="88" t="e">
        <f ca="true">+IF(AND(ISNUMBER(OFFSET('Water Data'!$H$4,0,10*ROW('Water Data'!H94))),'Data Summary'!CE100="Yes"),100-OFFSET('Water Data'!$H$4,0,10*ROW('Water Data'!H94)),NA())</f>
        <v>#N/A</v>
      </c>
      <c r="Q100" s="88" t="e">
        <f ca="true">+IF(AND(ISNUMBER(OFFSET('Water Data'!$H$6,0,10*ROW('Water Data'!H94))),'Data Summary'!CF100="Yes"),OFFSET('Water Data'!$H$6,0,10*ROW('Water Data'!H94)),NA())</f>
        <v>#N/A</v>
      </c>
      <c r="R100" s="88" t="e">
        <f ca="true">+IF(AND(ISNUMBER(OFFSET('Water Data'!$H$9,0,10*ROW('Water Data'!H94))),'Data Summary'!CG100="Yes"),OFFSET('Water Data'!$H$9,0,10*ROW('Water Data'!H94)),NA())</f>
        <v>#N/A</v>
      </c>
      <c r="S100" s="88" t="e">
        <f ca="true">+IF(AND(ISNUMBER(OFFSET('Water Data'!$I$4,0,10*ROW('Water Data'!I94))),'Data Summary'!CH100="Yes"),100-OFFSET('Water Data'!$I$4,0,10*ROW('Water Data'!I94)),NA())</f>
        <v>#N/A</v>
      </c>
      <c r="T100" s="88" t="e">
        <f ca="true">+IF(AND(ISNUMBER(OFFSET('Water Data'!$I$6,0,10*ROW('Water Data'!I94))),'Data Summary'!CI100="Yes"),OFFSET('Water Data'!$I$6,0,10*ROW('Water Data'!I94)),NA())</f>
        <v>#N/A</v>
      </c>
      <c r="U100" s="88" t="e">
        <f ca="true">+IF(AND(ISNUMBER(OFFSET('Water Data'!$I$9,0,10*ROW('Water Data'!I94))),'Data Summary'!CJ100="Yes"),OFFSET('Water Data'!$I$9,0,10*ROW('Water Data'!I94)),NA())</f>
        <v>#N/A</v>
      </c>
      <c r="V100" s="89" t="e">
        <f ca="true">+IF(AND(ISNUMBER(OFFSET('Sanitation Data'!$D$4,0,10*ROW('Sanitation Data'!D94))),'Data Summary'!CK100="Yes"),100-OFFSET('Sanitation Data'!$D$4,0,10*ROW('Sanitation Data'!D94)),NA())</f>
        <v>#N/A</v>
      </c>
      <c r="W100" s="89" t="e">
        <f ca="true">+IF(AND(ISNUMBER(OFFSET('Sanitation Data'!$D$6,0,10*ROW('Sanitation Data'!D94))),'Data Summary'!CL100="Yes"),OFFSET('Sanitation Data'!$D$6,0,10*ROW('Sanitation Data'!D94)),NA())</f>
        <v>#N/A</v>
      </c>
      <c r="X100" s="89" t="e">
        <f ca="true">+IF(AND(ISNUMBER(OFFSET('Sanitation Data'!$D$10,0,10*ROW('Sanitation Data'!D94))),'Data Summary'!CM100="Yes"),OFFSET('Sanitation Data'!$D$10,0,10*ROW('Sanitation Data'!D94)),NA())</f>
        <v>#N/A</v>
      </c>
      <c r="Y100" s="89" t="e">
        <f ca="true">+IF(AND(ISNUMBER(OFFSET('Sanitation Data'!$D$11,0,10*ROW('Sanitation Data'!D94))),'Data Summary'!CN100="Yes"),OFFSET('Sanitation Data'!$D$11,0,10*ROW('Sanitation Data'!D94)),NA())</f>
        <v>#N/A</v>
      </c>
      <c r="Z100" s="89" t="e">
        <f ca="true">+IF(AND(ISNUMBER(OFFSET('Sanitation Data'!$D$12,0,10*ROW('Sanitation Data'!D94))),'Data Summary'!CO100="Yes"),OFFSET('Sanitation Data'!$D$12,0,10*ROW('Sanitation Data'!D94)),NA())</f>
        <v>#N/A</v>
      </c>
      <c r="AA100" s="89" t="e">
        <f ca="true">+IF(AND(ISNUMBER(OFFSET('Sanitation Data'!$E$4,0,10*ROW('Sanitation Data'!E94))),'Data Summary'!CP100="Yes"),100-OFFSET('Sanitation Data'!$E$4,0,10*ROW('Sanitation Data'!E94)),NA())</f>
        <v>#N/A</v>
      </c>
      <c r="AB100" s="89" t="e">
        <f ca="true">+IF(AND(ISNUMBER(OFFSET('Sanitation Data'!$E$6,0,10*ROW('Sanitation Data'!E94))),'Data Summary'!CQ100="Yes"),OFFSET('Sanitation Data'!$E$6,0,10*ROW('Sanitation Data'!E94)),NA())</f>
        <v>#N/A</v>
      </c>
      <c r="AC100" s="89" t="e">
        <f ca="true">+IF(AND(ISNUMBER(OFFSET('Sanitation Data'!$E$10,0,10*ROW('Sanitation Data'!E94))),'Data Summary'!CR100="Yes"),OFFSET('Sanitation Data'!$E$10,0,10*ROW('Sanitation Data'!E94)),NA())</f>
        <v>#N/A</v>
      </c>
      <c r="AD100" s="89" t="e">
        <f ca="true">+IF(AND(ISNUMBER(OFFSET('Sanitation Data'!$E$11,0,10*ROW('Sanitation Data'!E94))),'Data Summary'!CS100="Yes"),OFFSET('Sanitation Data'!$E$11,0,10*ROW('Sanitation Data'!E94)),NA())</f>
        <v>#N/A</v>
      </c>
      <c r="AE100" s="89" t="e">
        <f ca="true">+IF(AND(ISNUMBER(OFFSET('Sanitation Data'!$E$12,0,10*ROW('Sanitation Data'!E94))),'Data Summary'!CT100="Yes"),OFFSET('Sanitation Data'!$E$12,0,10*ROW('Sanitation Data'!E94)),NA())</f>
        <v>#N/A</v>
      </c>
      <c r="AF100" s="89" t="e">
        <f ca="true">+IF(AND(ISNUMBER(OFFSET('Sanitation Data'!$F$4,0,10*ROW('Sanitation Data'!F94))),'Data Summary'!CU100="Yes"),100-OFFSET('Sanitation Data'!$F$4,0,10*ROW('Sanitation Data'!F94)),NA())</f>
        <v>#N/A</v>
      </c>
      <c r="AG100" s="89" t="e">
        <f ca="true">+IF(AND(ISNUMBER(OFFSET('Sanitation Data'!$F$6,0,10*ROW('Sanitation Data'!F94))),'Data Summary'!CV100="Yes"),OFFSET('Sanitation Data'!$F$6,0,10*ROW('Sanitation Data'!F94)),NA())</f>
        <v>#N/A</v>
      </c>
      <c r="AH100" s="89" t="e">
        <f ca="true">+IF(AND(ISNUMBER(OFFSET('Sanitation Data'!$F$10,0,10*ROW('Sanitation Data'!F94))),'Data Summary'!CW100="Yes"),OFFSET('Sanitation Data'!$F$10,0,10*ROW('Sanitation Data'!F94)),NA())</f>
        <v>#N/A</v>
      </c>
      <c r="AI100" s="89" t="e">
        <f ca="true">+IF(AND(ISNUMBER(OFFSET('Sanitation Data'!$F$11,0,10*ROW('Sanitation Data'!F94))),'Data Summary'!CX100="Yes"),OFFSET('Sanitation Data'!$F$11,0,10*ROW('Sanitation Data'!F94)),NA())</f>
        <v>#N/A</v>
      </c>
      <c r="AJ100" s="89" t="e">
        <f ca="true">+IF(AND(ISNUMBER(OFFSET('Sanitation Data'!$F$12,0,10*ROW('Sanitation Data'!F94))),'Data Summary'!CY100="Yes"),OFFSET('Sanitation Data'!$F$12,0,10*ROW('Sanitation Data'!F94)),NA())</f>
        <v>#N/A</v>
      </c>
      <c r="AK100" s="89" t="e">
        <f ca="true">+IF(AND(ISNUMBER(OFFSET('Sanitation Data'!$G$4,0,10*ROW('Sanitation Data'!G94))),'Data Summary'!CZ100="Yes"),100-OFFSET('Sanitation Data'!$G$4,0,10*ROW('Sanitation Data'!G94)),NA())</f>
        <v>#N/A</v>
      </c>
      <c r="AL100" s="89" t="e">
        <f ca="true">+IF(AND(ISNUMBER(OFFSET('Sanitation Data'!$G$6,0,10*ROW('Sanitation Data'!G94))),'Data Summary'!DA100="Yes"),OFFSET('Sanitation Data'!$G$6,0,10*ROW('Sanitation Data'!G94)),NA())</f>
        <v>#N/A</v>
      </c>
      <c r="AM100" s="89" t="e">
        <f ca="true">+IF(AND(ISNUMBER(OFFSET('Sanitation Data'!$G$10,0,10*ROW('Sanitation Data'!G94))),'Data Summary'!DB100="Yes"),OFFSET('Sanitation Data'!$G$10,0,10*ROW('Sanitation Data'!G94)),NA())</f>
        <v>#N/A</v>
      </c>
      <c r="AN100" s="89" t="e">
        <f ca="true">+IF(AND(ISNUMBER(OFFSET('Sanitation Data'!$G$11,0,10*ROW('Sanitation Data'!G94))),'Data Summary'!DC100="Yes"),OFFSET('Sanitation Data'!$G$11,0,10*ROW('Sanitation Data'!G94)),NA())</f>
        <v>#N/A</v>
      </c>
      <c r="AO100" s="89" t="e">
        <f ca="true">+IF(AND(ISNUMBER(OFFSET('Sanitation Data'!$G$12,0,10*ROW('Sanitation Data'!G94))),'Data Summary'!DD100="Yes"),OFFSET('Sanitation Data'!$G$12,0,10*ROW('Sanitation Data'!G94)),NA())</f>
        <v>#N/A</v>
      </c>
      <c r="AP100" s="89" t="e">
        <f ca="true">+IF(AND(ISNUMBER(OFFSET('Sanitation Data'!$H$4,0,10*ROW('Sanitation Data'!H94))),'Data Summary'!DE100="Yes"),100-OFFSET('Sanitation Data'!$H$4,0,10*ROW('Sanitation Data'!H94)),NA())</f>
        <v>#N/A</v>
      </c>
      <c r="AQ100" s="89" t="e">
        <f ca="true">+IF(AND(ISNUMBER(OFFSET('Sanitation Data'!$H$6,0,10*ROW('Sanitation Data'!H94))),'Data Summary'!DF100="Yes"),OFFSET('Sanitation Data'!$H$6,0,10*ROW('Sanitation Data'!H94)),NA())</f>
        <v>#N/A</v>
      </c>
      <c r="AR100" s="89" t="e">
        <f ca="true">+IF(AND(ISNUMBER(OFFSET('Sanitation Data'!$H$10,0,10*ROW('Sanitation Data'!H94))),'Data Summary'!DG100="Yes"),OFFSET('Sanitation Data'!$H$10,0,10*ROW('Sanitation Data'!H94)),NA())</f>
        <v>#N/A</v>
      </c>
      <c r="AS100" s="89" t="e">
        <f ca="true">+IF(AND(ISNUMBER(OFFSET('Sanitation Data'!$H$11,0,10*ROW('Sanitation Data'!H94))),'Data Summary'!DH100="Yes"),OFFSET('Sanitation Data'!$H$11,0,10*ROW('Sanitation Data'!H94)),NA())</f>
        <v>#N/A</v>
      </c>
      <c r="AT100" s="89" t="e">
        <f ca="true">+IF(AND(ISNUMBER(OFFSET('Sanitation Data'!$H$12,0,10*ROW('Sanitation Data'!H94))),'Data Summary'!DI100="Yes"),OFFSET('Sanitation Data'!$H$12,0,10*ROW('Sanitation Data'!H94)),NA())</f>
        <v>#N/A</v>
      </c>
      <c r="AU100" s="89" t="e">
        <f ca="true">+IF(AND(ISNUMBER(OFFSET('Sanitation Data'!$I$4,0,10*ROW('Sanitation Data'!I94))),'Data Summary'!DJ100="Yes"),100-OFFSET('Sanitation Data'!$I$4,0,10*ROW('Sanitation Data'!I94)),NA())</f>
        <v>#N/A</v>
      </c>
      <c r="AV100" s="89" t="e">
        <f ca="true">+IF(AND(ISNUMBER(OFFSET('Sanitation Data'!$I$6,0,10*ROW('Sanitation Data'!I94))),'Data Summary'!DK100="Yes"),OFFSET('Sanitation Data'!$I$6,0,10*ROW('Sanitation Data'!I94)),NA())</f>
        <v>#N/A</v>
      </c>
      <c r="AW100" s="89" t="e">
        <f ca="true">+IF(AND(ISNUMBER(OFFSET('Sanitation Data'!$I$10,0,10*ROW('Sanitation Data'!I94))),'Data Summary'!DL100="Yes"),OFFSET('Sanitation Data'!$I$10,0,10*ROW('Sanitation Data'!I94)),NA())</f>
        <v>#N/A</v>
      </c>
      <c r="AX100" s="89" t="e">
        <f ca="true">+IF(AND(ISNUMBER(OFFSET('Sanitation Data'!$I$11,0,10*ROW('Sanitation Data'!I94))),'Data Summary'!DM100="Yes"),OFFSET('Sanitation Data'!$I$11,0,10*ROW('Sanitation Data'!I94)),NA())</f>
        <v>#N/A</v>
      </c>
      <c r="AY100" s="89" t="e">
        <f ca="true">+IF(AND(ISNUMBER(OFFSET('Sanitation Data'!$I$12,0,10*ROW('Sanitation Data'!I94))),'Data Summary'!DN100="Yes"),OFFSET('Sanitation Data'!$I$12,0,10*ROW('Sanitation Data'!I94)),NA())</f>
        <v>#N/A</v>
      </c>
      <c r="AZ100" s="90" t="e">
        <f ca="true">+IF(AND(ISNUMBER(OFFSET('Hygiene Data'!$D$5,0,10*ROW('Hygiene Data'!D94))),'Data Summary'!DO100="Yes"),OFFSET('Hygiene Data'!$D$5,0,10*ROW('Hygiene Data'!D94)),NA())</f>
        <v>#N/A</v>
      </c>
      <c r="BA100" s="90" t="e">
        <f ca="true">+IF(AND(ISNUMBER(OFFSET('Hygiene Data'!$D$7,0,10*ROW('Hygiene Data'!D94))),'Data Summary'!DP100="Yes"),OFFSET('Hygiene Data'!$D$7,0,10*ROW('Hygiene Data'!D94)),NA())</f>
        <v>#N/A</v>
      </c>
      <c r="BB100" s="90" t="e">
        <f ca="true">+IF(AND(ISNUMBER(OFFSET('Hygiene Data'!$D$9,0,10*ROW('Hygiene Data'!D94))),'Data Summary'!DQ100="Yes"),OFFSET('Hygiene Data'!$D$9,0,10*ROW('Hygiene Data'!D94)),NA())</f>
        <v>#N/A</v>
      </c>
      <c r="BC100" s="90" t="e">
        <f ca="true">+IF(AND(ISNUMBER(OFFSET('Hygiene Data'!$E$5,0,10*ROW('Hygiene Data'!E94))),'Data Summary'!DR100="Yes"),OFFSET('Hygiene Data'!$E$5,0,10*ROW('Hygiene Data'!E94)),NA())</f>
        <v>#N/A</v>
      </c>
      <c r="BD100" s="90" t="e">
        <f ca="true">+IF(AND(ISNUMBER(OFFSET('Hygiene Data'!$E$7,0,10*ROW('Hygiene Data'!E94))),'Data Summary'!DS100="Yes"),OFFSET('Hygiene Data'!$E$7,0,10*ROW('Hygiene Data'!E94)),NA())</f>
        <v>#N/A</v>
      </c>
      <c r="BE100" s="90" t="e">
        <f ca="true">+IF(AND(ISNUMBER(OFFSET('Hygiene Data'!$E$9,0,10*ROW('Hygiene Data'!E94))),'Data Summary'!DT100="Yes"),OFFSET('Hygiene Data'!$E$9,0,10*ROW('Hygiene Data'!E94)),NA())</f>
        <v>#N/A</v>
      </c>
      <c r="BF100" s="90" t="e">
        <f ca="true">+IF(AND(ISNUMBER(OFFSET('Hygiene Data'!$F$5,0,10*ROW('Hygiene Data'!F94))),'Data Summary'!DU100="Yes"),OFFSET('Hygiene Data'!$F$5,0,10*ROW('Hygiene Data'!F94)),NA())</f>
        <v>#N/A</v>
      </c>
      <c r="BG100" s="90" t="e">
        <f ca="true">+IF(AND(ISNUMBER(OFFSET('Hygiene Data'!$F$7,0,10*ROW('Hygiene Data'!F94))),'Data Summary'!DV100="Yes"),OFFSET('Hygiene Data'!$F$7,0,10*ROW('Hygiene Data'!F94)),NA())</f>
        <v>#N/A</v>
      </c>
      <c r="BH100" s="90" t="e">
        <f ca="true">+IF(AND(ISNUMBER(OFFSET('Hygiene Data'!$F$9,0,10*ROW('Hygiene Data'!F94))),'Data Summary'!DW100="Yes"),OFFSET('Hygiene Data'!$F$9,0,10*ROW('Hygiene Data'!F94)),NA())</f>
        <v>#N/A</v>
      </c>
      <c r="BI100" s="90" t="e">
        <f ca="true">+IF(AND(ISNUMBER(OFFSET('Hygiene Data'!$G$5,0,10*ROW('Hygiene Data'!G94))),'Data Summary'!DX100="Yes"),OFFSET('Hygiene Data'!$G$5,0,10*ROW('Hygiene Data'!G94)),NA())</f>
        <v>#N/A</v>
      </c>
      <c r="BJ100" s="90" t="e">
        <f ca="true">+IF(AND(ISNUMBER(OFFSET('Hygiene Data'!$G$7,0,10*ROW('Hygiene Data'!G94))),'Data Summary'!DY100="Yes"),OFFSET('Hygiene Data'!$G$7,0,10*ROW('Hygiene Data'!G94)),NA())</f>
        <v>#N/A</v>
      </c>
      <c r="BK100" s="90" t="e">
        <f ca="true">+IF(AND(ISNUMBER(OFFSET('Hygiene Data'!$G$9,0,10*ROW('Hygiene Data'!G94))),'Data Summary'!DZ100="Yes"),OFFSET('Hygiene Data'!$G$9,0,10*ROW('Hygiene Data'!G94)),NA())</f>
        <v>#N/A</v>
      </c>
      <c r="BL100" s="90" t="e">
        <f ca="true">+IF(AND(ISNUMBER(OFFSET('Hygiene Data'!$H$5,0,10*ROW('Hygiene Data'!H94))),'Data Summary'!EA100="Yes"),OFFSET('Hygiene Data'!$H$5,0,10*ROW('Hygiene Data'!H94)),NA())</f>
        <v>#N/A</v>
      </c>
      <c r="BM100" s="90" t="e">
        <f ca="true">+IF(AND(ISNUMBER(OFFSET('Hygiene Data'!$H$7,0,10*ROW('Hygiene Data'!H94))),'Data Summary'!EB100="Yes"),OFFSET('Hygiene Data'!$H$7,0,10*ROW('Hygiene Data'!H94)),NA())</f>
        <v>#N/A</v>
      </c>
      <c r="BN100" s="90" t="e">
        <f ca="true">+IF(AND(ISNUMBER(OFFSET('Hygiene Data'!$H$9,0,10*ROW('Hygiene Data'!H94))),'Data Summary'!EC100="Yes"),OFFSET('Hygiene Data'!$H$9,0,10*ROW('Hygiene Data'!H94)),NA())</f>
        <v>#N/A</v>
      </c>
      <c r="BO100" s="90" t="e">
        <f ca="true">+IF(AND(ISNUMBER(OFFSET('Hygiene Data'!$I$5,0,10*ROW('Hygiene Data'!I94))),'Data Summary'!ED100="Yes"),OFFSET('Hygiene Data'!$I$5,0,10*ROW('Hygiene Data'!I94)),NA())</f>
        <v>#N/A</v>
      </c>
      <c r="BP100" s="90" t="e">
        <f ca="true">+IF(AND(ISNUMBER(OFFSET('Hygiene Data'!$I$7,0,10*ROW('Hygiene Data'!I94))),'Data Summary'!EE100="Yes"),OFFSET('Hygiene Data'!$I$7,0,10*ROW('Hygiene Data'!I94)),NA())</f>
        <v>#N/A</v>
      </c>
      <c r="BQ100" s="90" t="e">
        <f ca="true">+IF(AND(ISNUMBER(OFFSET('Hygiene Data'!$I$9,0,10*ROW('Hygiene Data'!I94))),'Data Summary'!EF100="Yes"),OFFSET('Hygiene Data'!$I$9,0,10*ROW('Hygiene Data'!I94)),NA())</f>
        <v>#N/A</v>
      </c>
    </row>
    <row xmlns:x14ac="http://schemas.microsoft.com/office/spreadsheetml/2009/9/ac" r="101" x14ac:dyDescent="0.2">
      <c r="A101" s="324" t="e">
        <f ca="true">+RIGHT('Data Summary'!A101,LEN('Data Summary'!A101)-9)</f>
        <v>#VALUE!</v>
      </c>
      <c r="B101" s="32" t="str">
        <f ca="true">+IF(ISTEXT('Data Summary'!B101),'Data Summary'!B101,"")</f>
        <v/>
      </c>
      <c r="C101" s="323" t="e">
        <f ca="true">+VALUE('Data Summary'!C101)</f>
        <v>#VALUE!</v>
      </c>
      <c r="D101" s="88" t="e">
        <f ca="true">+IF(AND(ISNUMBER(OFFSET('Water Data'!$D$4,0,10*ROW('Water Data'!D95))),'Data Summary'!BS101="Yes"),100-OFFSET('Water Data'!$D$4,0,10*ROW('Water Data'!D95)),NA())</f>
        <v>#N/A</v>
      </c>
      <c r="E101" s="88" t="e">
        <f ca="true">+IF(AND(ISNUMBER(OFFSET('Water Data'!$D$6,0,10*ROW('Water Data'!D95))),'Data Summary'!BT101="Yes"),OFFSET('Water Data'!$D$6,0,10*ROW('Water Data'!D95)),NA())</f>
        <v>#N/A</v>
      </c>
      <c r="F101" s="88" t="e">
        <f ca="true">+IF(AND(ISNUMBER(OFFSET('Water Data'!$D$9,0,10*ROW('Water Data'!D95))),'Data Summary'!BU101="Yes"),OFFSET('Water Data'!$D$9,0,10*ROW('Water Data'!D95)),NA())</f>
        <v>#N/A</v>
      </c>
      <c r="G101" s="88" t="e">
        <f ca="true">+IF(AND(ISNUMBER(OFFSET('Water Data'!$E$4,0,10*ROW('Water Data'!E95))),'Data Summary'!BV101="Yes"),100-OFFSET('Water Data'!$E$4,0,10*ROW('Water Data'!E95)),NA())</f>
        <v>#N/A</v>
      </c>
      <c r="H101" s="88" t="e">
        <f ca="true">+IF(AND(ISNUMBER(OFFSET('Water Data'!$E$6,0,10*ROW('Water Data'!E95))),'Data Summary'!BW101="Yes"),OFFSET('Water Data'!$E$6,0,10*ROW('Water Data'!E95)),NA())</f>
        <v>#N/A</v>
      </c>
      <c r="I101" s="88" t="e">
        <f ca="true">+IF(AND(ISNUMBER(OFFSET('Water Data'!$E$9,0,10*ROW('Water Data'!E95))),'Data Summary'!BX101="Yes"),OFFSET('Water Data'!$E$9,0,10*ROW('Water Data'!E95)),NA())</f>
        <v>#N/A</v>
      </c>
      <c r="J101" s="88" t="e">
        <f ca="true">+IF(AND(ISNUMBER(OFFSET('Water Data'!$F$4,0,10*ROW('Water Data'!F95))),'Data Summary'!BY101="Yes"),100-OFFSET('Water Data'!$F$4,0,10*ROW('Water Data'!F95)),NA())</f>
        <v>#N/A</v>
      </c>
      <c r="K101" s="88" t="e">
        <f ca="true">+IF(AND(ISNUMBER(OFFSET('Water Data'!$F$6,0,10*ROW('Water Data'!F95))),'Data Summary'!BZ101="Yes"),OFFSET('Water Data'!$F$6,0,10*ROW('Water Data'!F95)),NA())</f>
        <v>#N/A</v>
      </c>
      <c r="L101" s="88" t="e">
        <f ca="true">+IF(AND(ISNUMBER(OFFSET('Water Data'!$F$9,0,10*ROW('Water Data'!F95))),'Data Summary'!CA101="Yes"),OFFSET('Water Data'!$F$9,0,10*ROW('Water Data'!F95)),NA())</f>
        <v>#N/A</v>
      </c>
      <c r="M101" s="88" t="e">
        <f ca="true">+IF(AND(ISNUMBER(OFFSET('Water Data'!$G$4,0,10*ROW('Water Data'!G95))),'Data Summary'!CB101="Yes"),100-OFFSET('Water Data'!$G$4,0,10*ROW('Water Data'!G95)),NA())</f>
        <v>#N/A</v>
      </c>
      <c r="N101" s="88" t="e">
        <f ca="true">+IF(AND(ISNUMBER(OFFSET('Water Data'!$G$6,0,10*ROW('Water Data'!G95))),'Data Summary'!CC101="Yes"),OFFSET('Water Data'!$G$6,0,10*ROW('Water Data'!G95)),NA())</f>
        <v>#N/A</v>
      </c>
      <c r="O101" s="88" t="e">
        <f ca="true">+IF(AND(ISNUMBER(OFFSET('Water Data'!$G$9,0,10*ROW('Water Data'!G95))),'Data Summary'!CD101="Yes"),OFFSET('Water Data'!$G$9,0,10*ROW('Water Data'!G95)),NA())</f>
        <v>#N/A</v>
      </c>
      <c r="P101" s="88" t="e">
        <f ca="true">+IF(AND(ISNUMBER(OFFSET('Water Data'!$H$4,0,10*ROW('Water Data'!H95))),'Data Summary'!CE101="Yes"),100-OFFSET('Water Data'!$H$4,0,10*ROW('Water Data'!H95)),NA())</f>
        <v>#N/A</v>
      </c>
      <c r="Q101" s="88" t="e">
        <f ca="true">+IF(AND(ISNUMBER(OFFSET('Water Data'!$H$6,0,10*ROW('Water Data'!H95))),'Data Summary'!CF101="Yes"),OFFSET('Water Data'!$H$6,0,10*ROW('Water Data'!H95)),NA())</f>
        <v>#N/A</v>
      </c>
      <c r="R101" s="88" t="e">
        <f ca="true">+IF(AND(ISNUMBER(OFFSET('Water Data'!$H$9,0,10*ROW('Water Data'!H95))),'Data Summary'!CG101="Yes"),OFFSET('Water Data'!$H$9,0,10*ROW('Water Data'!H95)),NA())</f>
        <v>#N/A</v>
      </c>
      <c r="S101" s="88" t="e">
        <f ca="true">+IF(AND(ISNUMBER(OFFSET('Water Data'!$I$4,0,10*ROW('Water Data'!I95))),'Data Summary'!CH101="Yes"),100-OFFSET('Water Data'!$I$4,0,10*ROW('Water Data'!I95)),NA())</f>
        <v>#N/A</v>
      </c>
      <c r="T101" s="88" t="e">
        <f ca="true">+IF(AND(ISNUMBER(OFFSET('Water Data'!$I$6,0,10*ROW('Water Data'!I95))),'Data Summary'!CI101="Yes"),OFFSET('Water Data'!$I$6,0,10*ROW('Water Data'!I95)),NA())</f>
        <v>#N/A</v>
      </c>
      <c r="U101" s="88" t="e">
        <f ca="true">+IF(AND(ISNUMBER(OFFSET('Water Data'!$I$9,0,10*ROW('Water Data'!I95))),'Data Summary'!CJ101="Yes"),OFFSET('Water Data'!$I$9,0,10*ROW('Water Data'!I95)),NA())</f>
        <v>#N/A</v>
      </c>
      <c r="V101" s="89" t="e">
        <f ca="true">+IF(AND(ISNUMBER(OFFSET('Sanitation Data'!$D$4,0,10*ROW('Sanitation Data'!D95))),'Data Summary'!CK101="Yes"),100-OFFSET('Sanitation Data'!$D$4,0,10*ROW('Sanitation Data'!D95)),NA())</f>
        <v>#N/A</v>
      </c>
      <c r="W101" s="89" t="e">
        <f ca="true">+IF(AND(ISNUMBER(OFFSET('Sanitation Data'!$D$6,0,10*ROW('Sanitation Data'!D95))),'Data Summary'!CL101="Yes"),OFFSET('Sanitation Data'!$D$6,0,10*ROW('Sanitation Data'!D95)),NA())</f>
        <v>#N/A</v>
      </c>
      <c r="X101" s="89" t="e">
        <f ca="true">+IF(AND(ISNUMBER(OFFSET('Sanitation Data'!$D$10,0,10*ROW('Sanitation Data'!D95))),'Data Summary'!CM101="Yes"),OFFSET('Sanitation Data'!$D$10,0,10*ROW('Sanitation Data'!D95)),NA())</f>
        <v>#N/A</v>
      </c>
      <c r="Y101" s="89" t="e">
        <f ca="true">+IF(AND(ISNUMBER(OFFSET('Sanitation Data'!$D$11,0,10*ROW('Sanitation Data'!D95))),'Data Summary'!CN101="Yes"),OFFSET('Sanitation Data'!$D$11,0,10*ROW('Sanitation Data'!D95)),NA())</f>
        <v>#N/A</v>
      </c>
      <c r="Z101" s="89" t="e">
        <f ca="true">+IF(AND(ISNUMBER(OFFSET('Sanitation Data'!$D$12,0,10*ROW('Sanitation Data'!D95))),'Data Summary'!CO101="Yes"),OFFSET('Sanitation Data'!$D$12,0,10*ROW('Sanitation Data'!D95)),NA())</f>
        <v>#N/A</v>
      </c>
      <c r="AA101" s="89" t="e">
        <f ca="true">+IF(AND(ISNUMBER(OFFSET('Sanitation Data'!$E$4,0,10*ROW('Sanitation Data'!E95))),'Data Summary'!CP101="Yes"),100-OFFSET('Sanitation Data'!$E$4,0,10*ROW('Sanitation Data'!E95)),NA())</f>
        <v>#N/A</v>
      </c>
      <c r="AB101" s="89" t="e">
        <f ca="true">+IF(AND(ISNUMBER(OFFSET('Sanitation Data'!$E$6,0,10*ROW('Sanitation Data'!E95))),'Data Summary'!CQ101="Yes"),OFFSET('Sanitation Data'!$E$6,0,10*ROW('Sanitation Data'!E95)),NA())</f>
        <v>#N/A</v>
      </c>
      <c r="AC101" s="89" t="e">
        <f ca="true">+IF(AND(ISNUMBER(OFFSET('Sanitation Data'!$E$10,0,10*ROW('Sanitation Data'!E95))),'Data Summary'!CR101="Yes"),OFFSET('Sanitation Data'!$E$10,0,10*ROW('Sanitation Data'!E95)),NA())</f>
        <v>#N/A</v>
      </c>
      <c r="AD101" s="89" t="e">
        <f ca="true">+IF(AND(ISNUMBER(OFFSET('Sanitation Data'!$E$11,0,10*ROW('Sanitation Data'!E95))),'Data Summary'!CS101="Yes"),OFFSET('Sanitation Data'!$E$11,0,10*ROW('Sanitation Data'!E95)),NA())</f>
        <v>#N/A</v>
      </c>
      <c r="AE101" s="89" t="e">
        <f ca="true">+IF(AND(ISNUMBER(OFFSET('Sanitation Data'!$E$12,0,10*ROW('Sanitation Data'!E95))),'Data Summary'!CT101="Yes"),OFFSET('Sanitation Data'!$E$12,0,10*ROW('Sanitation Data'!E95)),NA())</f>
        <v>#N/A</v>
      </c>
      <c r="AF101" s="89" t="e">
        <f ca="true">+IF(AND(ISNUMBER(OFFSET('Sanitation Data'!$F$4,0,10*ROW('Sanitation Data'!F95))),'Data Summary'!CU101="Yes"),100-OFFSET('Sanitation Data'!$F$4,0,10*ROW('Sanitation Data'!F95)),NA())</f>
        <v>#N/A</v>
      </c>
      <c r="AG101" s="89" t="e">
        <f ca="true">+IF(AND(ISNUMBER(OFFSET('Sanitation Data'!$F$6,0,10*ROW('Sanitation Data'!F95))),'Data Summary'!CV101="Yes"),OFFSET('Sanitation Data'!$F$6,0,10*ROW('Sanitation Data'!F95)),NA())</f>
        <v>#N/A</v>
      </c>
      <c r="AH101" s="89" t="e">
        <f ca="true">+IF(AND(ISNUMBER(OFFSET('Sanitation Data'!$F$10,0,10*ROW('Sanitation Data'!F95))),'Data Summary'!CW101="Yes"),OFFSET('Sanitation Data'!$F$10,0,10*ROW('Sanitation Data'!F95)),NA())</f>
        <v>#N/A</v>
      </c>
      <c r="AI101" s="89" t="e">
        <f ca="true">+IF(AND(ISNUMBER(OFFSET('Sanitation Data'!$F$11,0,10*ROW('Sanitation Data'!F95))),'Data Summary'!CX101="Yes"),OFFSET('Sanitation Data'!$F$11,0,10*ROW('Sanitation Data'!F95)),NA())</f>
        <v>#N/A</v>
      </c>
      <c r="AJ101" s="89" t="e">
        <f ca="true">+IF(AND(ISNUMBER(OFFSET('Sanitation Data'!$F$12,0,10*ROW('Sanitation Data'!F95))),'Data Summary'!CY101="Yes"),OFFSET('Sanitation Data'!$F$12,0,10*ROW('Sanitation Data'!F95)),NA())</f>
        <v>#N/A</v>
      </c>
      <c r="AK101" s="89" t="e">
        <f ca="true">+IF(AND(ISNUMBER(OFFSET('Sanitation Data'!$G$4,0,10*ROW('Sanitation Data'!G95))),'Data Summary'!CZ101="Yes"),100-OFFSET('Sanitation Data'!$G$4,0,10*ROW('Sanitation Data'!G95)),NA())</f>
        <v>#N/A</v>
      </c>
      <c r="AL101" s="89" t="e">
        <f ca="true">+IF(AND(ISNUMBER(OFFSET('Sanitation Data'!$G$6,0,10*ROW('Sanitation Data'!G95))),'Data Summary'!DA101="Yes"),OFFSET('Sanitation Data'!$G$6,0,10*ROW('Sanitation Data'!G95)),NA())</f>
        <v>#N/A</v>
      </c>
      <c r="AM101" s="89" t="e">
        <f ca="true">+IF(AND(ISNUMBER(OFFSET('Sanitation Data'!$G$10,0,10*ROW('Sanitation Data'!G95))),'Data Summary'!DB101="Yes"),OFFSET('Sanitation Data'!$G$10,0,10*ROW('Sanitation Data'!G95)),NA())</f>
        <v>#N/A</v>
      </c>
      <c r="AN101" s="89" t="e">
        <f ca="true">+IF(AND(ISNUMBER(OFFSET('Sanitation Data'!$G$11,0,10*ROW('Sanitation Data'!G95))),'Data Summary'!DC101="Yes"),OFFSET('Sanitation Data'!$G$11,0,10*ROW('Sanitation Data'!G95)),NA())</f>
        <v>#N/A</v>
      </c>
      <c r="AO101" s="89" t="e">
        <f ca="true">+IF(AND(ISNUMBER(OFFSET('Sanitation Data'!$G$12,0,10*ROW('Sanitation Data'!G95))),'Data Summary'!DD101="Yes"),OFFSET('Sanitation Data'!$G$12,0,10*ROW('Sanitation Data'!G95)),NA())</f>
        <v>#N/A</v>
      </c>
      <c r="AP101" s="89" t="e">
        <f ca="true">+IF(AND(ISNUMBER(OFFSET('Sanitation Data'!$H$4,0,10*ROW('Sanitation Data'!H95))),'Data Summary'!DE101="Yes"),100-OFFSET('Sanitation Data'!$H$4,0,10*ROW('Sanitation Data'!H95)),NA())</f>
        <v>#N/A</v>
      </c>
      <c r="AQ101" s="89" t="e">
        <f ca="true">+IF(AND(ISNUMBER(OFFSET('Sanitation Data'!$H$6,0,10*ROW('Sanitation Data'!H95))),'Data Summary'!DF101="Yes"),OFFSET('Sanitation Data'!$H$6,0,10*ROW('Sanitation Data'!H95)),NA())</f>
        <v>#N/A</v>
      </c>
      <c r="AR101" s="89" t="e">
        <f ca="true">+IF(AND(ISNUMBER(OFFSET('Sanitation Data'!$H$10,0,10*ROW('Sanitation Data'!H95))),'Data Summary'!DG101="Yes"),OFFSET('Sanitation Data'!$H$10,0,10*ROW('Sanitation Data'!H95)),NA())</f>
        <v>#N/A</v>
      </c>
      <c r="AS101" s="89" t="e">
        <f ca="true">+IF(AND(ISNUMBER(OFFSET('Sanitation Data'!$H$11,0,10*ROW('Sanitation Data'!H95))),'Data Summary'!DH101="Yes"),OFFSET('Sanitation Data'!$H$11,0,10*ROW('Sanitation Data'!H95)),NA())</f>
        <v>#N/A</v>
      </c>
      <c r="AT101" s="89" t="e">
        <f ca="true">+IF(AND(ISNUMBER(OFFSET('Sanitation Data'!$H$12,0,10*ROW('Sanitation Data'!H95))),'Data Summary'!DI101="Yes"),OFFSET('Sanitation Data'!$H$12,0,10*ROW('Sanitation Data'!H95)),NA())</f>
        <v>#N/A</v>
      </c>
      <c r="AU101" s="89" t="e">
        <f ca="true">+IF(AND(ISNUMBER(OFFSET('Sanitation Data'!$I$4,0,10*ROW('Sanitation Data'!I95))),'Data Summary'!DJ101="Yes"),100-OFFSET('Sanitation Data'!$I$4,0,10*ROW('Sanitation Data'!I95)),NA())</f>
        <v>#N/A</v>
      </c>
      <c r="AV101" s="89" t="e">
        <f ca="true">+IF(AND(ISNUMBER(OFFSET('Sanitation Data'!$I$6,0,10*ROW('Sanitation Data'!I95))),'Data Summary'!DK101="Yes"),OFFSET('Sanitation Data'!$I$6,0,10*ROW('Sanitation Data'!I95)),NA())</f>
        <v>#N/A</v>
      </c>
      <c r="AW101" s="89" t="e">
        <f ca="true">+IF(AND(ISNUMBER(OFFSET('Sanitation Data'!$I$10,0,10*ROW('Sanitation Data'!I95))),'Data Summary'!DL101="Yes"),OFFSET('Sanitation Data'!$I$10,0,10*ROW('Sanitation Data'!I95)),NA())</f>
        <v>#N/A</v>
      </c>
      <c r="AX101" s="89" t="e">
        <f ca="true">+IF(AND(ISNUMBER(OFFSET('Sanitation Data'!$I$11,0,10*ROW('Sanitation Data'!I95))),'Data Summary'!DM101="Yes"),OFFSET('Sanitation Data'!$I$11,0,10*ROW('Sanitation Data'!I95)),NA())</f>
        <v>#N/A</v>
      </c>
      <c r="AY101" s="89" t="e">
        <f ca="true">+IF(AND(ISNUMBER(OFFSET('Sanitation Data'!$I$12,0,10*ROW('Sanitation Data'!I95))),'Data Summary'!DN101="Yes"),OFFSET('Sanitation Data'!$I$12,0,10*ROW('Sanitation Data'!I95)),NA())</f>
        <v>#N/A</v>
      </c>
      <c r="AZ101" s="90" t="e">
        <f ca="true">+IF(AND(ISNUMBER(OFFSET('Hygiene Data'!$D$5,0,10*ROW('Hygiene Data'!D95))),'Data Summary'!DO101="Yes"),OFFSET('Hygiene Data'!$D$5,0,10*ROW('Hygiene Data'!D95)),NA())</f>
        <v>#N/A</v>
      </c>
      <c r="BA101" s="90" t="e">
        <f ca="true">+IF(AND(ISNUMBER(OFFSET('Hygiene Data'!$D$7,0,10*ROW('Hygiene Data'!D95))),'Data Summary'!DP101="Yes"),OFFSET('Hygiene Data'!$D$7,0,10*ROW('Hygiene Data'!D95)),NA())</f>
        <v>#N/A</v>
      </c>
      <c r="BB101" s="90" t="e">
        <f ca="true">+IF(AND(ISNUMBER(OFFSET('Hygiene Data'!$D$9,0,10*ROW('Hygiene Data'!D95))),'Data Summary'!DQ101="Yes"),OFFSET('Hygiene Data'!$D$9,0,10*ROW('Hygiene Data'!D95)),NA())</f>
        <v>#N/A</v>
      </c>
      <c r="BC101" s="90" t="e">
        <f ca="true">+IF(AND(ISNUMBER(OFFSET('Hygiene Data'!$E$5,0,10*ROW('Hygiene Data'!E95))),'Data Summary'!DR101="Yes"),OFFSET('Hygiene Data'!$E$5,0,10*ROW('Hygiene Data'!E95)),NA())</f>
        <v>#N/A</v>
      </c>
      <c r="BD101" s="90" t="e">
        <f ca="true">+IF(AND(ISNUMBER(OFFSET('Hygiene Data'!$E$7,0,10*ROW('Hygiene Data'!E95))),'Data Summary'!DS101="Yes"),OFFSET('Hygiene Data'!$E$7,0,10*ROW('Hygiene Data'!E95)),NA())</f>
        <v>#N/A</v>
      </c>
      <c r="BE101" s="90" t="e">
        <f ca="true">+IF(AND(ISNUMBER(OFFSET('Hygiene Data'!$E$9,0,10*ROW('Hygiene Data'!E95))),'Data Summary'!DT101="Yes"),OFFSET('Hygiene Data'!$E$9,0,10*ROW('Hygiene Data'!E95)),NA())</f>
        <v>#N/A</v>
      </c>
      <c r="BF101" s="90" t="e">
        <f ca="true">+IF(AND(ISNUMBER(OFFSET('Hygiene Data'!$F$5,0,10*ROW('Hygiene Data'!F95))),'Data Summary'!DU101="Yes"),OFFSET('Hygiene Data'!$F$5,0,10*ROW('Hygiene Data'!F95)),NA())</f>
        <v>#N/A</v>
      </c>
      <c r="BG101" s="90" t="e">
        <f ca="true">+IF(AND(ISNUMBER(OFFSET('Hygiene Data'!$F$7,0,10*ROW('Hygiene Data'!F95))),'Data Summary'!DV101="Yes"),OFFSET('Hygiene Data'!$F$7,0,10*ROW('Hygiene Data'!F95)),NA())</f>
        <v>#N/A</v>
      </c>
      <c r="BH101" s="90" t="e">
        <f ca="true">+IF(AND(ISNUMBER(OFFSET('Hygiene Data'!$F$9,0,10*ROW('Hygiene Data'!F95))),'Data Summary'!DW101="Yes"),OFFSET('Hygiene Data'!$F$9,0,10*ROW('Hygiene Data'!F95)),NA())</f>
        <v>#N/A</v>
      </c>
      <c r="BI101" s="90" t="e">
        <f ca="true">+IF(AND(ISNUMBER(OFFSET('Hygiene Data'!$G$5,0,10*ROW('Hygiene Data'!G95))),'Data Summary'!DX101="Yes"),OFFSET('Hygiene Data'!$G$5,0,10*ROW('Hygiene Data'!G95)),NA())</f>
        <v>#N/A</v>
      </c>
      <c r="BJ101" s="90" t="e">
        <f ca="true">+IF(AND(ISNUMBER(OFFSET('Hygiene Data'!$G$7,0,10*ROW('Hygiene Data'!G95))),'Data Summary'!DY101="Yes"),OFFSET('Hygiene Data'!$G$7,0,10*ROW('Hygiene Data'!G95)),NA())</f>
        <v>#N/A</v>
      </c>
      <c r="BK101" s="90" t="e">
        <f ca="true">+IF(AND(ISNUMBER(OFFSET('Hygiene Data'!$G$9,0,10*ROW('Hygiene Data'!G95))),'Data Summary'!DZ101="Yes"),OFFSET('Hygiene Data'!$G$9,0,10*ROW('Hygiene Data'!G95)),NA())</f>
        <v>#N/A</v>
      </c>
      <c r="BL101" s="90" t="e">
        <f ca="true">+IF(AND(ISNUMBER(OFFSET('Hygiene Data'!$H$5,0,10*ROW('Hygiene Data'!H95))),'Data Summary'!EA101="Yes"),OFFSET('Hygiene Data'!$H$5,0,10*ROW('Hygiene Data'!H95)),NA())</f>
        <v>#N/A</v>
      </c>
      <c r="BM101" s="90" t="e">
        <f ca="true">+IF(AND(ISNUMBER(OFFSET('Hygiene Data'!$H$7,0,10*ROW('Hygiene Data'!H95))),'Data Summary'!EB101="Yes"),OFFSET('Hygiene Data'!$H$7,0,10*ROW('Hygiene Data'!H95)),NA())</f>
        <v>#N/A</v>
      </c>
      <c r="BN101" s="90" t="e">
        <f ca="true">+IF(AND(ISNUMBER(OFFSET('Hygiene Data'!$H$9,0,10*ROW('Hygiene Data'!H95))),'Data Summary'!EC101="Yes"),OFFSET('Hygiene Data'!$H$9,0,10*ROW('Hygiene Data'!H95)),NA())</f>
        <v>#N/A</v>
      </c>
      <c r="BO101" s="90" t="e">
        <f ca="true">+IF(AND(ISNUMBER(OFFSET('Hygiene Data'!$I$5,0,10*ROW('Hygiene Data'!I95))),'Data Summary'!ED101="Yes"),OFFSET('Hygiene Data'!$I$5,0,10*ROW('Hygiene Data'!I95)),NA())</f>
        <v>#N/A</v>
      </c>
      <c r="BP101" s="90" t="e">
        <f ca="true">+IF(AND(ISNUMBER(OFFSET('Hygiene Data'!$I$7,0,10*ROW('Hygiene Data'!I95))),'Data Summary'!EE101="Yes"),OFFSET('Hygiene Data'!$I$7,0,10*ROW('Hygiene Data'!I95)),NA())</f>
        <v>#N/A</v>
      </c>
      <c r="BQ101" s="90" t="e">
        <f ca="true">+IF(AND(ISNUMBER(OFFSET('Hygiene Data'!$I$9,0,10*ROW('Hygiene Data'!I95))),'Data Summary'!EF101="Yes"),OFFSET('Hygiene Data'!$I$9,0,10*ROW('Hygiene Data'!I95)),NA())</f>
        <v>#N/A</v>
      </c>
    </row>
    <row xmlns:x14ac="http://schemas.microsoft.com/office/spreadsheetml/2009/9/ac" r="102" x14ac:dyDescent="0.2">
      <c r="A102" s="324" t="e">
        <f ca="true">+RIGHT('Data Summary'!A102,LEN('Data Summary'!A102)-9)</f>
        <v>#VALUE!</v>
      </c>
      <c r="B102" s="32" t="str">
        <f ca="true">+IF(ISTEXT('Data Summary'!B102),'Data Summary'!B102,"")</f>
        <v/>
      </c>
      <c r="C102" s="323" t="e">
        <f ca="true">+VALUE('Data Summary'!C102)</f>
        <v>#VALUE!</v>
      </c>
      <c r="D102" s="88" t="e">
        <f ca="true">+IF(AND(ISNUMBER(OFFSET('Water Data'!$D$4,0,10*ROW('Water Data'!D96))),'Data Summary'!BS102="Yes"),100-OFFSET('Water Data'!$D$4,0,10*ROW('Water Data'!D96)),NA())</f>
        <v>#N/A</v>
      </c>
      <c r="E102" s="88" t="e">
        <f ca="true">+IF(AND(ISNUMBER(OFFSET('Water Data'!$D$6,0,10*ROW('Water Data'!D96))),'Data Summary'!BT102="Yes"),OFFSET('Water Data'!$D$6,0,10*ROW('Water Data'!D96)),NA())</f>
        <v>#N/A</v>
      </c>
      <c r="F102" s="88" t="e">
        <f ca="true">+IF(AND(ISNUMBER(OFFSET('Water Data'!$D$9,0,10*ROW('Water Data'!D96))),'Data Summary'!BU102="Yes"),OFFSET('Water Data'!$D$9,0,10*ROW('Water Data'!D96)),NA())</f>
        <v>#N/A</v>
      </c>
      <c r="G102" s="88" t="e">
        <f ca="true">+IF(AND(ISNUMBER(OFFSET('Water Data'!$E$4,0,10*ROW('Water Data'!E96))),'Data Summary'!BV102="Yes"),100-OFFSET('Water Data'!$E$4,0,10*ROW('Water Data'!E96)),NA())</f>
        <v>#N/A</v>
      </c>
      <c r="H102" s="88" t="e">
        <f ca="true">+IF(AND(ISNUMBER(OFFSET('Water Data'!$E$6,0,10*ROW('Water Data'!E96))),'Data Summary'!BW102="Yes"),OFFSET('Water Data'!$E$6,0,10*ROW('Water Data'!E96)),NA())</f>
        <v>#N/A</v>
      </c>
      <c r="I102" s="88" t="e">
        <f ca="true">+IF(AND(ISNUMBER(OFFSET('Water Data'!$E$9,0,10*ROW('Water Data'!E96))),'Data Summary'!BX102="Yes"),OFFSET('Water Data'!$E$9,0,10*ROW('Water Data'!E96)),NA())</f>
        <v>#N/A</v>
      </c>
      <c r="J102" s="88" t="e">
        <f ca="true">+IF(AND(ISNUMBER(OFFSET('Water Data'!$F$4,0,10*ROW('Water Data'!F96))),'Data Summary'!BY102="Yes"),100-OFFSET('Water Data'!$F$4,0,10*ROW('Water Data'!F96)),NA())</f>
        <v>#N/A</v>
      </c>
      <c r="K102" s="88" t="e">
        <f ca="true">+IF(AND(ISNUMBER(OFFSET('Water Data'!$F$6,0,10*ROW('Water Data'!F96))),'Data Summary'!BZ102="Yes"),OFFSET('Water Data'!$F$6,0,10*ROW('Water Data'!F96)),NA())</f>
        <v>#N/A</v>
      </c>
      <c r="L102" s="88" t="e">
        <f ca="true">+IF(AND(ISNUMBER(OFFSET('Water Data'!$F$9,0,10*ROW('Water Data'!F96))),'Data Summary'!CA102="Yes"),OFFSET('Water Data'!$F$9,0,10*ROW('Water Data'!F96)),NA())</f>
        <v>#N/A</v>
      </c>
      <c r="M102" s="88" t="e">
        <f ca="true">+IF(AND(ISNUMBER(OFFSET('Water Data'!$G$4,0,10*ROW('Water Data'!G96))),'Data Summary'!CB102="Yes"),100-OFFSET('Water Data'!$G$4,0,10*ROW('Water Data'!G96)),NA())</f>
        <v>#N/A</v>
      </c>
      <c r="N102" s="88" t="e">
        <f ca="true">+IF(AND(ISNUMBER(OFFSET('Water Data'!$G$6,0,10*ROW('Water Data'!G96))),'Data Summary'!CC102="Yes"),OFFSET('Water Data'!$G$6,0,10*ROW('Water Data'!G96)),NA())</f>
        <v>#N/A</v>
      </c>
      <c r="O102" s="88" t="e">
        <f ca="true">+IF(AND(ISNUMBER(OFFSET('Water Data'!$G$9,0,10*ROW('Water Data'!G96))),'Data Summary'!CD102="Yes"),OFFSET('Water Data'!$G$9,0,10*ROW('Water Data'!G96)),NA())</f>
        <v>#N/A</v>
      </c>
      <c r="P102" s="88" t="e">
        <f ca="true">+IF(AND(ISNUMBER(OFFSET('Water Data'!$H$4,0,10*ROW('Water Data'!H96))),'Data Summary'!CE102="Yes"),100-OFFSET('Water Data'!$H$4,0,10*ROW('Water Data'!H96)),NA())</f>
        <v>#N/A</v>
      </c>
      <c r="Q102" s="88" t="e">
        <f ca="true">+IF(AND(ISNUMBER(OFFSET('Water Data'!$H$6,0,10*ROW('Water Data'!H96))),'Data Summary'!CF102="Yes"),OFFSET('Water Data'!$H$6,0,10*ROW('Water Data'!H96)),NA())</f>
        <v>#N/A</v>
      </c>
      <c r="R102" s="88" t="e">
        <f ca="true">+IF(AND(ISNUMBER(OFFSET('Water Data'!$H$9,0,10*ROW('Water Data'!H96))),'Data Summary'!CG102="Yes"),OFFSET('Water Data'!$H$9,0,10*ROW('Water Data'!H96)),NA())</f>
        <v>#N/A</v>
      </c>
      <c r="S102" s="88" t="e">
        <f ca="true">+IF(AND(ISNUMBER(OFFSET('Water Data'!$I$4,0,10*ROW('Water Data'!I96))),'Data Summary'!CH102="Yes"),100-OFFSET('Water Data'!$I$4,0,10*ROW('Water Data'!I96)),NA())</f>
        <v>#N/A</v>
      </c>
      <c r="T102" s="88" t="e">
        <f ca="true">+IF(AND(ISNUMBER(OFFSET('Water Data'!$I$6,0,10*ROW('Water Data'!I96))),'Data Summary'!CI102="Yes"),OFFSET('Water Data'!$I$6,0,10*ROW('Water Data'!I96)),NA())</f>
        <v>#N/A</v>
      </c>
      <c r="U102" s="88" t="e">
        <f ca="true">+IF(AND(ISNUMBER(OFFSET('Water Data'!$I$9,0,10*ROW('Water Data'!I96))),'Data Summary'!CJ102="Yes"),OFFSET('Water Data'!$I$9,0,10*ROW('Water Data'!I96)),NA())</f>
        <v>#N/A</v>
      </c>
      <c r="V102" s="89" t="e">
        <f ca="true">+IF(AND(ISNUMBER(OFFSET('Sanitation Data'!$D$4,0,10*ROW('Sanitation Data'!D96))),'Data Summary'!CK102="Yes"),100-OFFSET('Sanitation Data'!$D$4,0,10*ROW('Sanitation Data'!D96)),NA())</f>
        <v>#N/A</v>
      </c>
      <c r="W102" s="89" t="e">
        <f ca="true">+IF(AND(ISNUMBER(OFFSET('Sanitation Data'!$D$6,0,10*ROW('Sanitation Data'!D96))),'Data Summary'!CL102="Yes"),OFFSET('Sanitation Data'!$D$6,0,10*ROW('Sanitation Data'!D96)),NA())</f>
        <v>#N/A</v>
      </c>
      <c r="X102" s="89" t="e">
        <f ca="true">+IF(AND(ISNUMBER(OFFSET('Sanitation Data'!$D$10,0,10*ROW('Sanitation Data'!D96))),'Data Summary'!CM102="Yes"),OFFSET('Sanitation Data'!$D$10,0,10*ROW('Sanitation Data'!D96)),NA())</f>
        <v>#N/A</v>
      </c>
      <c r="Y102" s="89" t="e">
        <f ca="true">+IF(AND(ISNUMBER(OFFSET('Sanitation Data'!$D$11,0,10*ROW('Sanitation Data'!D96))),'Data Summary'!CN102="Yes"),OFFSET('Sanitation Data'!$D$11,0,10*ROW('Sanitation Data'!D96)),NA())</f>
        <v>#N/A</v>
      </c>
      <c r="Z102" s="89" t="e">
        <f ca="true">+IF(AND(ISNUMBER(OFFSET('Sanitation Data'!$D$12,0,10*ROW('Sanitation Data'!D96))),'Data Summary'!CO102="Yes"),OFFSET('Sanitation Data'!$D$12,0,10*ROW('Sanitation Data'!D96)),NA())</f>
        <v>#N/A</v>
      </c>
      <c r="AA102" s="89" t="e">
        <f ca="true">+IF(AND(ISNUMBER(OFFSET('Sanitation Data'!$E$4,0,10*ROW('Sanitation Data'!E96))),'Data Summary'!CP102="Yes"),100-OFFSET('Sanitation Data'!$E$4,0,10*ROW('Sanitation Data'!E96)),NA())</f>
        <v>#N/A</v>
      </c>
      <c r="AB102" s="89" t="e">
        <f ca="true">+IF(AND(ISNUMBER(OFFSET('Sanitation Data'!$E$6,0,10*ROW('Sanitation Data'!E96))),'Data Summary'!CQ102="Yes"),OFFSET('Sanitation Data'!$E$6,0,10*ROW('Sanitation Data'!E96)),NA())</f>
        <v>#N/A</v>
      </c>
      <c r="AC102" s="89" t="e">
        <f ca="true">+IF(AND(ISNUMBER(OFFSET('Sanitation Data'!$E$10,0,10*ROW('Sanitation Data'!E96))),'Data Summary'!CR102="Yes"),OFFSET('Sanitation Data'!$E$10,0,10*ROW('Sanitation Data'!E96)),NA())</f>
        <v>#N/A</v>
      </c>
      <c r="AD102" s="89" t="e">
        <f ca="true">+IF(AND(ISNUMBER(OFFSET('Sanitation Data'!$E$11,0,10*ROW('Sanitation Data'!E96))),'Data Summary'!CS102="Yes"),OFFSET('Sanitation Data'!$E$11,0,10*ROW('Sanitation Data'!E96)),NA())</f>
        <v>#N/A</v>
      </c>
      <c r="AE102" s="89" t="e">
        <f ca="true">+IF(AND(ISNUMBER(OFFSET('Sanitation Data'!$E$12,0,10*ROW('Sanitation Data'!E96))),'Data Summary'!CT102="Yes"),OFFSET('Sanitation Data'!$E$12,0,10*ROW('Sanitation Data'!E96)),NA())</f>
        <v>#N/A</v>
      </c>
      <c r="AF102" s="89" t="e">
        <f ca="true">+IF(AND(ISNUMBER(OFFSET('Sanitation Data'!$F$4,0,10*ROW('Sanitation Data'!F96))),'Data Summary'!CU102="Yes"),100-OFFSET('Sanitation Data'!$F$4,0,10*ROW('Sanitation Data'!F96)),NA())</f>
        <v>#N/A</v>
      </c>
      <c r="AG102" s="89" t="e">
        <f ca="true">+IF(AND(ISNUMBER(OFFSET('Sanitation Data'!$F$6,0,10*ROW('Sanitation Data'!F96))),'Data Summary'!CV102="Yes"),OFFSET('Sanitation Data'!$F$6,0,10*ROW('Sanitation Data'!F96)),NA())</f>
        <v>#N/A</v>
      </c>
      <c r="AH102" s="89" t="e">
        <f ca="true">+IF(AND(ISNUMBER(OFFSET('Sanitation Data'!$F$10,0,10*ROW('Sanitation Data'!F96))),'Data Summary'!CW102="Yes"),OFFSET('Sanitation Data'!$F$10,0,10*ROW('Sanitation Data'!F96)),NA())</f>
        <v>#N/A</v>
      </c>
      <c r="AI102" s="89" t="e">
        <f ca="true">+IF(AND(ISNUMBER(OFFSET('Sanitation Data'!$F$11,0,10*ROW('Sanitation Data'!F96))),'Data Summary'!CX102="Yes"),OFFSET('Sanitation Data'!$F$11,0,10*ROW('Sanitation Data'!F96)),NA())</f>
        <v>#N/A</v>
      </c>
      <c r="AJ102" s="89" t="e">
        <f ca="true">+IF(AND(ISNUMBER(OFFSET('Sanitation Data'!$F$12,0,10*ROW('Sanitation Data'!F96))),'Data Summary'!CY102="Yes"),OFFSET('Sanitation Data'!$F$12,0,10*ROW('Sanitation Data'!F96)),NA())</f>
        <v>#N/A</v>
      </c>
      <c r="AK102" s="89" t="e">
        <f ca="true">+IF(AND(ISNUMBER(OFFSET('Sanitation Data'!$G$4,0,10*ROW('Sanitation Data'!G96))),'Data Summary'!CZ102="Yes"),100-OFFSET('Sanitation Data'!$G$4,0,10*ROW('Sanitation Data'!G96)),NA())</f>
        <v>#N/A</v>
      </c>
      <c r="AL102" s="89" t="e">
        <f ca="true">+IF(AND(ISNUMBER(OFFSET('Sanitation Data'!$G$6,0,10*ROW('Sanitation Data'!G96))),'Data Summary'!DA102="Yes"),OFFSET('Sanitation Data'!$G$6,0,10*ROW('Sanitation Data'!G96)),NA())</f>
        <v>#N/A</v>
      </c>
      <c r="AM102" s="89" t="e">
        <f ca="true">+IF(AND(ISNUMBER(OFFSET('Sanitation Data'!$G$10,0,10*ROW('Sanitation Data'!G96))),'Data Summary'!DB102="Yes"),OFFSET('Sanitation Data'!$G$10,0,10*ROW('Sanitation Data'!G96)),NA())</f>
        <v>#N/A</v>
      </c>
      <c r="AN102" s="89" t="e">
        <f ca="true">+IF(AND(ISNUMBER(OFFSET('Sanitation Data'!$G$11,0,10*ROW('Sanitation Data'!G96))),'Data Summary'!DC102="Yes"),OFFSET('Sanitation Data'!$G$11,0,10*ROW('Sanitation Data'!G96)),NA())</f>
        <v>#N/A</v>
      </c>
      <c r="AO102" s="89" t="e">
        <f ca="true">+IF(AND(ISNUMBER(OFFSET('Sanitation Data'!$G$12,0,10*ROW('Sanitation Data'!G96))),'Data Summary'!DD102="Yes"),OFFSET('Sanitation Data'!$G$12,0,10*ROW('Sanitation Data'!G96)),NA())</f>
        <v>#N/A</v>
      </c>
      <c r="AP102" s="89" t="e">
        <f ca="true">+IF(AND(ISNUMBER(OFFSET('Sanitation Data'!$H$4,0,10*ROW('Sanitation Data'!H96))),'Data Summary'!DE102="Yes"),100-OFFSET('Sanitation Data'!$H$4,0,10*ROW('Sanitation Data'!H96)),NA())</f>
        <v>#N/A</v>
      </c>
      <c r="AQ102" s="89" t="e">
        <f ca="true">+IF(AND(ISNUMBER(OFFSET('Sanitation Data'!$H$6,0,10*ROW('Sanitation Data'!H96))),'Data Summary'!DF102="Yes"),OFFSET('Sanitation Data'!$H$6,0,10*ROW('Sanitation Data'!H96)),NA())</f>
        <v>#N/A</v>
      </c>
      <c r="AR102" s="89" t="e">
        <f ca="true">+IF(AND(ISNUMBER(OFFSET('Sanitation Data'!$H$10,0,10*ROW('Sanitation Data'!H96))),'Data Summary'!DG102="Yes"),OFFSET('Sanitation Data'!$H$10,0,10*ROW('Sanitation Data'!H96)),NA())</f>
        <v>#N/A</v>
      </c>
      <c r="AS102" s="89" t="e">
        <f ca="true">+IF(AND(ISNUMBER(OFFSET('Sanitation Data'!$H$11,0,10*ROW('Sanitation Data'!H96))),'Data Summary'!DH102="Yes"),OFFSET('Sanitation Data'!$H$11,0,10*ROW('Sanitation Data'!H96)),NA())</f>
        <v>#N/A</v>
      </c>
      <c r="AT102" s="89" t="e">
        <f ca="true">+IF(AND(ISNUMBER(OFFSET('Sanitation Data'!$H$12,0,10*ROW('Sanitation Data'!H96))),'Data Summary'!DI102="Yes"),OFFSET('Sanitation Data'!$H$12,0,10*ROW('Sanitation Data'!H96)),NA())</f>
        <v>#N/A</v>
      </c>
      <c r="AU102" s="89" t="e">
        <f ca="true">+IF(AND(ISNUMBER(OFFSET('Sanitation Data'!$I$4,0,10*ROW('Sanitation Data'!I96))),'Data Summary'!DJ102="Yes"),100-OFFSET('Sanitation Data'!$I$4,0,10*ROW('Sanitation Data'!I96)),NA())</f>
        <v>#N/A</v>
      </c>
      <c r="AV102" s="89" t="e">
        <f ca="true">+IF(AND(ISNUMBER(OFFSET('Sanitation Data'!$I$6,0,10*ROW('Sanitation Data'!I96))),'Data Summary'!DK102="Yes"),OFFSET('Sanitation Data'!$I$6,0,10*ROW('Sanitation Data'!I96)),NA())</f>
        <v>#N/A</v>
      </c>
      <c r="AW102" s="89" t="e">
        <f ca="true">+IF(AND(ISNUMBER(OFFSET('Sanitation Data'!$I$10,0,10*ROW('Sanitation Data'!I96))),'Data Summary'!DL102="Yes"),OFFSET('Sanitation Data'!$I$10,0,10*ROW('Sanitation Data'!I96)),NA())</f>
        <v>#N/A</v>
      </c>
      <c r="AX102" s="89" t="e">
        <f ca="true">+IF(AND(ISNUMBER(OFFSET('Sanitation Data'!$I$11,0,10*ROW('Sanitation Data'!I96))),'Data Summary'!DM102="Yes"),OFFSET('Sanitation Data'!$I$11,0,10*ROW('Sanitation Data'!I96)),NA())</f>
        <v>#N/A</v>
      </c>
      <c r="AY102" s="89" t="e">
        <f ca="true">+IF(AND(ISNUMBER(OFFSET('Sanitation Data'!$I$12,0,10*ROW('Sanitation Data'!I96))),'Data Summary'!DN102="Yes"),OFFSET('Sanitation Data'!$I$12,0,10*ROW('Sanitation Data'!I96)),NA())</f>
        <v>#N/A</v>
      </c>
      <c r="AZ102" s="90" t="e">
        <f ca="true">+IF(AND(ISNUMBER(OFFSET('Hygiene Data'!$D$5,0,10*ROW('Hygiene Data'!D96))),'Data Summary'!DO102="Yes"),OFFSET('Hygiene Data'!$D$5,0,10*ROW('Hygiene Data'!D96)),NA())</f>
        <v>#N/A</v>
      </c>
      <c r="BA102" s="90" t="e">
        <f ca="true">+IF(AND(ISNUMBER(OFFSET('Hygiene Data'!$D$7,0,10*ROW('Hygiene Data'!D96))),'Data Summary'!DP102="Yes"),OFFSET('Hygiene Data'!$D$7,0,10*ROW('Hygiene Data'!D96)),NA())</f>
        <v>#N/A</v>
      </c>
      <c r="BB102" s="90" t="e">
        <f ca="true">+IF(AND(ISNUMBER(OFFSET('Hygiene Data'!$D$9,0,10*ROW('Hygiene Data'!D96))),'Data Summary'!DQ102="Yes"),OFFSET('Hygiene Data'!$D$9,0,10*ROW('Hygiene Data'!D96)),NA())</f>
        <v>#N/A</v>
      </c>
      <c r="BC102" s="90" t="e">
        <f ca="true">+IF(AND(ISNUMBER(OFFSET('Hygiene Data'!$E$5,0,10*ROW('Hygiene Data'!E96))),'Data Summary'!DR102="Yes"),OFFSET('Hygiene Data'!$E$5,0,10*ROW('Hygiene Data'!E96)),NA())</f>
        <v>#N/A</v>
      </c>
      <c r="BD102" s="90" t="e">
        <f ca="true">+IF(AND(ISNUMBER(OFFSET('Hygiene Data'!$E$7,0,10*ROW('Hygiene Data'!E96))),'Data Summary'!DS102="Yes"),OFFSET('Hygiene Data'!$E$7,0,10*ROW('Hygiene Data'!E96)),NA())</f>
        <v>#N/A</v>
      </c>
      <c r="BE102" s="90" t="e">
        <f ca="true">+IF(AND(ISNUMBER(OFFSET('Hygiene Data'!$E$9,0,10*ROW('Hygiene Data'!E96))),'Data Summary'!DT102="Yes"),OFFSET('Hygiene Data'!$E$9,0,10*ROW('Hygiene Data'!E96)),NA())</f>
        <v>#N/A</v>
      </c>
      <c r="BF102" s="90" t="e">
        <f ca="true">+IF(AND(ISNUMBER(OFFSET('Hygiene Data'!$F$5,0,10*ROW('Hygiene Data'!F96))),'Data Summary'!DU102="Yes"),OFFSET('Hygiene Data'!$F$5,0,10*ROW('Hygiene Data'!F96)),NA())</f>
        <v>#N/A</v>
      </c>
      <c r="BG102" s="90" t="e">
        <f ca="true">+IF(AND(ISNUMBER(OFFSET('Hygiene Data'!$F$7,0,10*ROW('Hygiene Data'!F96))),'Data Summary'!DV102="Yes"),OFFSET('Hygiene Data'!$F$7,0,10*ROW('Hygiene Data'!F96)),NA())</f>
        <v>#N/A</v>
      </c>
      <c r="BH102" s="90" t="e">
        <f ca="true">+IF(AND(ISNUMBER(OFFSET('Hygiene Data'!$F$9,0,10*ROW('Hygiene Data'!F96))),'Data Summary'!DW102="Yes"),OFFSET('Hygiene Data'!$F$9,0,10*ROW('Hygiene Data'!F96)),NA())</f>
        <v>#N/A</v>
      </c>
      <c r="BI102" s="90" t="e">
        <f ca="true">+IF(AND(ISNUMBER(OFFSET('Hygiene Data'!$G$5,0,10*ROW('Hygiene Data'!G96))),'Data Summary'!DX102="Yes"),OFFSET('Hygiene Data'!$G$5,0,10*ROW('Hygiene Data'!G96)),NA())</f>
        <v>#N/A</v>
      </c>
      <c r="BJ102" s="90" t="e">
        <f ca="true">+IF(AND(ISNUMBER(OFFSET('Hygiene Data'!$G$7,0,10*ROW('Hygiene Data'!G96))),'Data Summary'!DY102="Yes"),OFFSET('Hygiene Data'!$G$7,0,10*ROW('Hygiene Data'!G96)),NA())</f>
        <v>#N/A</v>
      </c>
      <c r="BK102" s="90" t="e">
        <f ca="true">+IF(AND(ISNUMBER(OFFSET('Hygiene Data'!$G$9,0,10*ROW('Hygiene Data'!G96))),'Data Summary'!DZ102="Yes"),OFFSET('Hygiene Data'!$G$9,0,10*ROW('Hygiene Data'!G96)),NA())</f>
        <v>#N/A</v>
      </c>
      <c r="BL102" s="90" t="e">
        <f ca="true">+IF(AND(ISNUMBER(OFFSET('Hygiene Data'!$H$5,0,10*ROW('Hygiene Data'!H96))),'Data Summary'!EA102="Yes"),OFFSET('Hygiene Data'!$H$5,0,10*ROW('Hygiene Data'!H96)),NA())</f>
        <v>#N/A</v>
      </c>
      <c r="BM102" s="90" t="e">
        <f ca="true">+IF(AND(ISNUMBER(OFFSET('Hygiene Data'!$H$7,0,10*ROW('Hygiene Data'!H96))),'Data Summary'!EB102="Yes"),OFFSET('Hygiene Data'!$H$7,0,10*ROW('Hygiene Data'!H96)),NA())</f>
        <v>#N/A</v>
      </c>
      <c r="BN102" s="90" t="e">
        <f ca="true">+IF(AND(ISNUMBER(OFFSET('Hygiene Data'!$H$9,0,10*ROW('Hygiene Data'!H96))),'Data Summary'!EC102="Yes"),OFFSET('Hygiene Data'!$H$9,0,10*ROW('Hygiene Data'!H96)),NA())</f>
        <v>#N/A</v>
      </c>
      <c r="BO102" s="90" t="e">
        <f ca="true">+IF(AND(ISNUMBER(OFFSET('Hygiene Data'!$I$5,0,10*ROW('Hygiene Data'!I96))),'Data Summary'!ED102="Yes"),OFFSET('Hygiene Data'!$I$5,0,10*ROW('Hygiene Data'!I96)),NA())</f>
        <v>#N/A</v>
      </c>
      <c r="BP102" s="90" t="e">
        <f ca="true">+IF(AND(ISNUMBER(OFFSET('Hygiene Data'!$I$7,0,10*ROW('Hygiene Data'!I96))),'Data Summary'!EE102="Yes"),OFFSET('Hygiene Data'!$I$7,0,10*ROW('Hygiene Data'!I96)),NA())</f>
        <v>#N/A</v>
      </c>
      <c r="BQ102" s="90" t="e">
        <f ca="true">+IF(AND(ISNUMBER(OFFSET('Hygiene Data'!$I$9,0,10*ROW('Hygiene Data'!I96))),'Data Summary'!EF102="Yes"),OFFSET('Hygiene Data'!$I$9,0,10*ROW('Hygiene Data'!I96)),NA())</f>
        <v>#N/A</v>
      </c>
    </row>
    <row xmlns:x14ac="http://schemas.microsoft.com/office/spreadsheetml/2009/9/ac" r="103" x14ac:dyDescent="0.2">
      <c r="A103" s="324" t="e">
        <f ca="true">+RIGHT('Data Summary'!A103,LEN('Data Summary'!A103)-9)</f>
        <v>#VALUE!</v>
      </c>
      <c r="B103" s="32" t="str">
        <f ca="true">+IF(ISTEXT('Data Summary'!B103),'Data Summary'!B103,"")</f>
        <v/>
      </c>
      <c r="C103" s="323" t="e">
        <f ca="true">+VALUE('Data Summary'!C103)</f>
        <v>#VALUE!</v>
      </c>
      <c r="D103" s="88" t="e">
        <f ca="true">+IF(AND(ISNUMBER(OFFSET('Water Data'!$D$4,0,10*ROW('Water Data'!D97))),'Data Summary'!BS103="Yes"),100-OFFSET('Water Data'!$D$4,0,10*ROW('Water Data'!D97)),NA())</f>
        <v>#N/A</v>
      </c>
      <c r="E103" s="88" t="e">
        <f ca="true">+IF(AND(ISNUMBER(OFFSET('Water Data'!$D$6,0,10*ROW('Water Data'!D97))),'Data Summary'!BT103="Yes"),OFFSET('Water Data'!$D$6,0,10*ROW('Water Data'!D97)),NA())</f>
        <v>#N/A</v>
      </c>
      <c r="F103" s="88" t="e">
        <f ca="true">+IF(AND(ISNUMBER(OFFSET('Water Data'!$D$9,0,10*ROW('Water Data'!D97))),'Data Summary'!BU103="Yes"),OFFSET('Water Data'!$D$9,0,10*ROW('Water Data'!D97)),NA())</f>
        <v>#N/A</v>
      </c>
      <c r="G103" s="88" t="e">
        <f ca="true">+IF(AND(ISNUMBER(OFFSET('Water Data'!$E$4,0,10*ROW('Water Data'!E97))),'Data Summary'!BV103="Yes"),100-OFFSET('Water Data'!$E$4,0,10*ROW('Water Data'!E97)),NA())</f>
        <v>#N/A</v>
      </c>
      <c r="H103" s="88" t="e">
        <f ca="true">+IF(AND(ISNUMBER(OFFSET('Water Data'!$E$6,0,10*ROW('Water Data'!E97))),'Data Summary'!BW103="Yes"),OFFSET('Water Data'!$E$6,0,10*ROW('Water Data'!E97)),NA())</f>
        <v>#N/A</v>
      </c>
      <c r="I103" s="88" t="e">
        <f ca="true">+IF(AND(ISNUMBER(OFFSET('Water Data'!$E$9,0,10*ROW('Water Data'!E97))),'Data Summary'!BX103="Yes"),OFFSET('Water Data'!$E$9,0,10*ROW('Water Data'!E97)),NA())</f>
        <v>#N/A</v>
      </c>
      <c r="J103" s="88" t="e">
        <f ca="true">+IF(AND(ISNUMBER(OFFSET('Water Data'!$F$4,0,10*ROW('Water Data'!F97))),'Data Summary'!BY103="Yes"),100-OFFSET('Water Data'!$F$4,0,10*ROW('Water Data'!F97)),NA())</f>
        <v>#N/A</v>
      </c>
      <c r="K103" s="88" t="e">
        <f ca="true">+IF(AND(ISNUMBER(OFFSET('Water Data'!$F$6,0,10*ROW('Water Data'!F97))),'Data Summary'!BZ103="Yes"),OFFSET('Water Data'!$F$6,0,10*ROW('Water Data'!F97)),NA())</f>
        <v>#N/A</v>
      </c>
      <c r="L103" s="88" t="e">
        <f ca="true">+IF(AND(ISNUMBER(OFFSET('Water Data'!$F$9,0,10*ROW('Water Data'!F97))),'Data Summary'!CA103="Yes"),OFFSET('Water Data'!$F$9,0,10*ROW('Water Data'!F97)),NA())</f>
        <v>#N/A</v>
      </c>
      <c r="M103" s="88" t="e">
        <f ca="true">+IF(AND(ISNUMBER(OFFSET('Water Data'!$G$4,0,10*ROW('Water Data'!G97))),'Data Summary'!CB103="Yes"),100-OFFSET('Water Data'!$G$4,0,10*ROW('Water Data'!G97)),NA())</f>
        <v>#N/A</v>
      </c>
      <c r="N103" s="88" t="e">
        <f ca="true">+IF(AND(ISNUMBER(OFFSET('Water Data'!$G$6,0,10*ROW('Water Data'!G97))),'Data Summary'!CC103="Yes"),OFFSET('Water Data'!$G$6,0,10*ROW('Water Data'!G97)),NA())</f>
        <v>#N/A</v>
      </c>
      <c r="O103" s="88" t="e">
        <f ca="true">+IF(AND(ISNUMBER(OFFSET('Water Data'!$G$9,0,10*ROW('Water Data'!G97))),'Data Summary'!CD103="Yes"),OFFSET('Water Data'!$G$9,0,10*ROW('Water Data'!G97)),NA())</f>
        <v>#N/A</v>
      </c>
      <c r="P103" s="88" t="e">
        <f ca="true">+IF(AND(ISNUMBER(OFFSET('Water Data'!$H$4,0,10*ROW('Water Data'!H97))),'Data Summary'!CE103="Yes"),100-OFFSET('Water Data'!$H$4,0,10*ROW('Water Data'!H97)),NA())</f>
        <v>#N/A</v>
      </c>
      <c r="Q103" s="88" t="e">
        <f ca="true">+IF(AND(ISNUMBER(OFFSET('Water Data'!$H$6,0,10*ROW('Water Data'!H97))),'Data Summary'!CF103="Yes"),OFFSET('Water Data'!$H$6,0,10*ROW('Water Data'!H97)),NA())</f>
        <v>#N/A</v>
      </c>
      <c r="R103" s="88" t="e">
        <f ca="true">+IF(AND(ISNUMBER(OFFSET('Water Data'!$H$9,0,10*ROW('Water Data'!H97))),'Data Summary'!CG103="Yes"),OFFSET('Water Data'!$H$9,0,10*ROW('Water Data'!H97)),NA())</f>
        <v>#N/A</v>
      </c>
      <c r="S103" s="88" t="e">
        <f ca="true">+IF(AND(ISNUMBER(OFFSET('Water Data'!$I$4,0,10*ROW('Water Data'!I97))),'Data Summary'!CH103="Yes"),100-OFFSET('Water Data'!$I$4,0,10*ROW('Water Data'!I97)),NA())</f>
        <v>#N/A</v>
      </c>
      <c r="T103" s="88" t="e">
        <f ca="true">+IF(AND(ISNUMBER(OFFSET('Water Data'!$I$6,0,10*ROW('Water Data'!I97))),'Data Summary'!CI103="Yes"),OFFSET('Water Data'!$I$6,0,10*ROW('Water Data'!I97)),NA())</f>
        <v>#N/A</v>
      </c>
      <c r="U103" s="88" t="e">
        <f ca="true">+IF(AND(ISNUMBER(OFFSET('Water Data'!$I$9,0,10*ROW('Water Data'!I97))),'Data Summary'!CJ103="Yes"),OFFSET('Water Data'!$I$9,0,10*ROW('Water Data'!I97)),NA())</f>
        <v>#N/A</v>
      </c>
      <c r="V103" s="89" t="e">
        <f ca="true">+IF(AND(ISNUMBER(OFFSET('Sanitation Data'!$D$4,0,10*ROW('Sanitation Data'!D97))),'Data Summary'!CK103="Yes"),100-OFFSET('Sanitation Data'!$D$4,0,10*ROW('Sanitation Data'!D97)),NA())</f>
        <v>#N/A</v>
      </c>
      <c r="W103" s="89" t="e">
        <f ca="true">+IF(AND(ISNUMBER(OFFSET('Sanitation Data'!$D$6,0,10*ROW('Sanitation Data'!D97))),'Data Summary'!CL103="Yes"),OFFSET('Sanitation Data'!$D$6,0,10*ROW('Sanitation Data'!D97)),NA())</f>
        <v>#N/A</v>
      </c>
      <c r="X103" s="89" t="e">
        <f ca="true">+IF(AND(ISNUMBER(OFFSET('Sanitation Data'!$D$10,0,10*ROW('Sanitation Data'!D97))),'Data Summary'!CM103="Yes"),OFFSET('Sanitation Data'!$D$10,0,10*ROW('Sanitation Data'!D97)),NA())</f>
        <v>#N/A</v>
      </c>
      <c r="Y103" s="89" t="e">
        <f ca="true">+IF(AND(ISNUMBER(OFFSET('Sanitation Data'!$D$11,0,10*ROW('Sanitation Data'!D97))),'Data Summary'!CN103="Yes"),OFFSET('Sanitation Data'!$D$11,0,10*ROW('Sanitation Data'!D97)),NA())</f>
        <v>#N/A</v>
      </c>
      <c r="Z103" s="89" t="e">
        <f ca="true">+IF(AND(ISNUMBER(OFFSET('Sanitation Data'!$D$12,0,10*ROW('Sanitation Data'!D97))),'Data Summary'!CO103="Yes"),OFFSET('Sanitation Data'!$D$12,0,10*ROW('Sanitation Data'!D97)),NA())</f>
        <v>#N/A</v>
      </c>
      <c r="AA103" s="89" t="e">
        <f ca="true">+IF(AND(ISNUMBER(OFFSET('Sanitation Data'!$E$4,0,10*ROW('Sanitation Data'!E97))),'Data Summary'!CP103="Yes"),100-OFFSET('Sanitation Data'!$E$4,0,10*ROW('Sanitation Data'!E97)),NA())</f>
        <v>#N/A</v>
      </c>
      <c r="AB103" s="89" t="e">
        <f ca="true">+IF(AND(ISNUMBER(OFFSET('Sanitation Data'!$E$6,0,10*ROW('Sanitation Data'!E97))),'Data Summary'!CQ103="Yes"),OFFSET('Sanitation Data'!$E$6,0,10*ROW('Sanitation Data'!E97)),NA())</f>
        <v>#N/A</v>
      </c>
      <c r="AC103" s="89" t="e">
        <f ca="true">+IF(AND(ISNUMBER(OFFSET('Sanitation Data'!$E$10,0,10*ROW('Sanitation Data'!E97))),'Data Summary'!CR103="Yes"),OFFSET('Sanitation Data'!$E$10,0,10*ROW('Sanitation Data'!E97)),NA())</f>
        <v>#N/A</v>
      </c>
      <c r="AD103" s="89" t="e">
        <f ca="true">+IF(AND(ISNUMBER(OFFSET('Sanitation Data'!$E$11,0,10*ROW('Sanitation Data'!E97))),'Data Summary'!CS103="Yes"),OFFSET('Sanitation Data'!$E$11,0,10*ROW('Sanitation Data'!E97)),NA())</f>
        <v>#N/A</v>
      </c>
      <c r="AE103" s="89" t="e">
        <f ca="true">+IF(AND(ISNUMBER(OFFSET('Sanitation Data'!$E$12,0,10*ROW('Sanitation Data'!E97))),'Data Summary'!CT103="Yes"),OFFSET('Sanitation Data'!$E$12,0,10*ROW('Sanitation Data'!E97)),NA())</f>
        <v>#N/A</v>
      </c>
      <c r="AF103" s="89" t="e">
        <f ca="true">+IF(AND(ISNUMBER(OFFSET('Sanitation Data'!$F$4,0,10*ROW('Sanitation Data'!F97))),'Data Summary'!CU103="Yes"),100-OFFSET('Sanitation Data'!$F$4,0,10*ROW('Sanitation Data'!F97)),NA())</f>
        <v>#N/A</v>
      </c>
      <c r="AG103" s="89" t="e">
        <f ca="true">+IF(AND(ISNUMBER(OFFSET('Sanitation Data'!$F$6,0,10*ROW('Sanitation Data'!F97))),'Data Summary'!CV103="Yes"),OFFSET('Sanitation Data'!$F$6,0,10*ROW('Sanitation Data'!F97)),NA())</f>
        <v>#N/A</v>
      </c>
      <c r="AH103" s="89" t="e">
        <f ca="true">+IF(AND(ISNUMBER(OFFSET('Sanitation Data'!$F$10,0,10*ROW('Sanitation Data'!F97))),'Data Summary'!CW103="Yes"),OFFSET('Sanitation Data'!$F$10,0,10*ROW('Sanitation Data'!F97)),NA())</f>
        <v>#N/A</v>
      </c>
      <c r="AI103" s="89" t="e">
        <f ca="true">+IF(AND(ISNUMBER(OFFSET('Sanitation Data'!$F$11,0,10*ROW('Sanitation Data'!F97))),'Data Summary'!CX103="Yes"),OFFSET('Sanitation Data'!$F$11,0,10*ROW('Sanitation Data'!F97)),NA())</f>
        <v>#N/A</v>
      </c>
      <c r="AJ103" s="89" t="e">
        <f ca="true">+IF(AND(ISNUMBER(OFFSET('Sanitation Data'!$F$12,0,10*ROW('Sanitation Data'!F97))),'Data Summary'!CY103="Yes"),OFFSET('Sanitation Data'!$F$12,0,10*ROW('Sanitation Data'!F97)),NA())</f>
        <v>#N/A</v>
      </c>
      <c r="AK103" s="89" t="e">
        <f ca="true">+IF(AND(ISNUMBER(OFFSET('Sanitation Data'!$G$4,0,10*ROW('Sanitation Data'!G97))),'Data Summary'!CZ103="Yes"),100-OFFSET('Sanitation Data'!$G$4,0,10*ROW('Sanitation Data'!G97)),NA())</f>
        <v>#N/A</v>
      </c>
      <c r="AL103" s="89" t="e">
        <f ca="true">+IF(AND(ISNUMBER(OFFSET('Sanitation Data'!$G$6,0,10*ROW('Sanitation Data'!G97))),'Data Summary'!DA103="Yes"),OFFSET('Sanitation Data'!$G$6,0,10*ROW('Sanitation Data'!G97)),NA())</f>
        <v>#N/A</v>
      </c>
      <c r="AM103" s="89" t="e">
        <f ca="true">+IF(AND(ISNUMBER(OFFSET('Sanitation Data'!$G$10,0,10*ROW('Sanitation Data'!G97))),'Data Summary'!DB103="Yes"),OFFSET('Sanitation Data'!$G$10,0,10*ROW('Sanitation Data'!G97)),NA())</f>
        <v>#N/A</v>
      </c>
      <c r="AN103" s="89" t="e">
        <f ca="true">+IF(AND(ISNUMBER(OFFSET('Sanitation Data'!$G$11,0,10*ROW('Sanitation Data'!G97))),'Data Summary'!DC103="Yes"),OFFSET('Sanitation Data'!$G$11,0,10*ROW('Sanitation Data'!G97)),NA())</f>
        <v>#N/A</v>
      </c>
      <c r="AO103" s="89" t="e">
        <f ca="true">+IF(AND(ISNUMBER(OFFSET('Sanitation Data'!$G$12,0,10*ROW('Sanitation Data'!G97))),'Data Summary'!DD103="Yes"),OFFSET('Sanitation Data'!$G$12,0,10*ROW('Sanitation Data'!G97)),NA())</f>
        <v>#N/A</v>
      </c>
      <c r="AP103" s="89" t="e">
        <f ca="true">+IF(AND(ISNUMBER(OFFSET('Sanitation Data'!$H$4,0,10*ROW('Sanitation Data'!H97))),'Data Summary'!DE103="Yes"),100-OFFSET('Sanitation Data'!$H$4,0,10*ROW('Sanitation Data'!H97)),NA())</f>
        <v>#N/A</v>
      </c>
      <c r="AQ103" s="89" t="e">
        <f ca="true">+IF(AND(ISNUMBER(OFFSET('Sanitation Data'!$H$6,0,10*ROW('Sanitation Data'!H97))),'Data Summary'!DF103="Yes"),OFFSET('Sanitation Data'!$H$6,0,10*ROW('Sanitation Data'!H97)),NA())</f>
        <v>#N/A</v>
      </c>
      <c r="AR103" s="89" t="e">
        <f ca="true">+IF(AND(ISNUMBER(OFFSET('Sanitation Data'!$H$10,0,10*ROW('Sanitation Data'!H97))),'Data Summary'!DG103="Yes"),OFFSET('Sanitation Data'!$H$10,0,10*ROW('Sanitation Data'!H97)),NA())</f>
        <v>#N/A</v>
      </c>
      <c r="AS103" s="89" t="e">
        <f ca="true">+IF(AND(ISNUMBER(OFFSET('Sanitation Data'!$H$11,0,10*ROW('Sanitation Data'!H97))),'Data Summary'!DH103="Yes"),OFFSET('Sanitation Data'!$H$11,0,10*ROW('Sanitation Data'!H97)),NA())</f>
        <v>#N/A</v>
      </c>
      <c r="AT103" s="89" t="e">
        <f ca="true">+IF(AND(ISNUMBER(OFFSET('Sanitation Data'!$H$12,0,10*ROW('Sanitation Data'!H97))),'Data Summary'!DI103="Yes"),OFFSET('Sanitation Data'!$H$12,0,10*ROW('Sanitation Data'!H97)),NA())</f>
        <v>#N/A</v>
      </c>
      <c r="AU103" s="89" t="e">
        <f ca="true">+IF(AND(ISNUMBER(OFFSET('Sanitation Data'!$I$4,0,10*ROW('Sanitation Data'!I97))),'Data Summary'!DJ103="Yes"),100-OFFSET('Sanitation Data'!$I$4,0,10*ROW('Sanitation Data'!I97)),NA())</f>
        <v>#N/A</v>
      </c>
      <c r="AV103" s="89" t="e">
        <f ca="true">+IF(AND(ISNUMBER(OFFSET('Sanitation Data'!$I$6,0,10*ROW('Sanitation Data'!I97))),'Data Summary'!DK103="Yes"),OFFSET('Sanitation Data'!$I$6,0,10*ROW('Sanitation Data'!I97)),NA())</f>
        <v>#N/A</v>
      </c>
      <c r="AW103" s="89" t="e">
        <f ca="true">+IF(AND(ISNUMBER(OFFSET('Sanitation Data'!$I$10,0,10*ROW('Sanitation Data'!I97))),'Data Summary'!DL103="Yes"),OFFSET('Sanitation Data'!$I$10,0,10*ROW('Sanitation Data'!I97)),NA())</f>
        <v>#N/A</v>
      </c>
      <c r="AX103" s="89" t="e">
        <f ca="true">+IF(AND(ISNUMBER(OFFSET('Sanitation Data'!$I$11,0,10*ROW('Sanitation Data'!I97))),'Data Summary'!DM103="Yes"),OFFSET('Sanitation Data'!$I$11,0,10*ROW('Sanitation Data'!I97)),NA())</f>
        <v>#N/A</v>
      </c>
      <c r="AY103" s="89" t="e">
        <f ca="true">+IF(AND(ISNUMBER(OFFSET('Sanitation Data'!$I$12,0,10*ROW('Sanitation Data'!I97))),'Data Summary'!DN103="Yes"),OFFSET('Sanitation Data'!$I$12,0,10*ROW('Sanitation Data'!I97)),NA())</f>
        <v>#N/A</v>
      </c>
      <c r="AZ103" s="90" t="e">
        <f ca="true">+IF(AND(ISNUMBER(OFFSET('Hygiene Data'!$D$5,0,10*ROW('Hygiene Data'!D97))),'Data Summary'!DO103="Yes"),OFFSET('Hygiene Data'!$D$5,0,10*ROW('Hygiene Data'!D97)),NA())</f>
        <v>#N/A</v>
      </c>
      <c r="BA103" s="90" t="e">
        <f ca="true">+IF(AND(ISNUMBER(OFFSET('Hygiene Data'!$D$7,0,10*ROW('Hygiene Data'!D97))),'Data Summary'!DP103="Yes"),OFFSET('Hygiene Data'!$D$7,0,10*ROW('Hygiene Data'!D97)),NA())</f>
        <v>#N/A</v>
      </c>
      <c r="BB103" s="90" t="e">
        <f ca="true">+IF(AND(ISNUMBER(OFFSET('Hygiene Data'!$D$9,0,10*ROW('Hygiene Data'!D97))),'Data Summary'!DQ103="Yes"),OFFSET('Hygiene Data'!$D$9,0,10*ROW('Hygiene Data'!D97)),NA())</f>
        <v>#N/A</v>
      </c>
      <c r="BC103" s="90" t="e">
        <f ca="true">+IF(AND(ISNUMBER(OFFSET('Hygiene Data'!$E$5,0,10*ROW('Hygiene Data'!E97))),'Data Summary'!DR103="Yes"),OFFSET('Hygiene Data'!$E$5,0,10*ROW('Hygiene Data'!E97)),NA())</f>
        <v>#N/A</v>
      </c>
      <c r="BD103" s="90" t="e">
        <f ca="true">+IF(AND(ISNUMBER(OFFSET('Hygiene Data'!$E$7,0,10*ROW('Hygiene Data'!E97))),'Data Summary'!DS103="Yes"),OFFSET('Hygiene Data'!$E$7,0,10*ROW('Hygiene Data'!E97)),NA())</f>
        <v>#N/A</v>
      </c>
      <c r="BE103" s="90" t="e">
        <f ca="true">+IF(AND(ISNUMBER(OFFSET('Hygiene Data'!$E$9,0,10*ROW('Hygiene Data'!E97))),'Data Summary'!DT103="Yes"),OFFSET('Hygiene Data'!$E$9,0,10*ROW('Hygiene Data'!E97)),NA())</f>
        <v>#N/A</v>
      </c>
      <c r="BF103" s="90" t="e">
        <f ca="true">+IF(AND(ISNUMBER(OFFSET('Hygiene Data'!$F$5,0,10*ROW('Hygiene Data'!F97))),'Data Summary'!DU103="Yes"),OFFSET('Hygiene Data'!$F$5,0,10*ROW('Hygiene Data'!F97)),NA())</f>
        <v>#N/A</v>
      </c>
      <c r="BG103" s="90" t="e">
        <f ca="true">+IF(AND(ISNUMBER(OFFSET('Hygiene Data'!$F$7,0,10*ROW('Hygiene Data'!F97))),'Data Summary'!DV103="Yes"),OFFSET('Hygiene Data'!$F$7,0,10*ROW('Hygiene Data'!F97)),NA())</f>
        <v>#N/A</v>
      </c>
      <c r="BH103" s="90" t="e">
        <f ca="true">+IF(AND(ISNUMBER(OFFSET('Hygiene Data'!$F$9,0,10*ROW('Hygiene Data'!F97))),'Data Summary'!DW103="Yes"),OFFSET('Hygiene Data'!$F$9,0,10*ROW('Hygiene Data'!F97)),NA())</f>
        <v>#N/A</v>
      </c>
      <c r="BI103" s="90" t="e">
        <f ca="true">+IF(AND(ISNUMBER(OFFSET('Hygiene Data'!$G$5,0,10*ROW('Hygiene Data'!G97))),'Data Summary'!DX103="Yes"),OFFSET('Hygiene Data'!$G$5,0,10*ROW('Hygiene Data'!G97)),NA())</f>
        <v>#N/A</v>
      </c>
      <c r="BJ103" s="90" t="e">
        <f ca="true">+IF(AND(ISNUMBER(OFFSET('Hygiene Data'!$G$7,0,10*ROW('Hygiene Data'!G97))),'Data Summary'!DY103="Yes"),OFFSET('Hygiene Data'!$G$7,0,10*ROW('Hygiene Data'!G97)),NA())</f>
        <v>#N/A</v>
      </c>
      <c r="BK103" s="90" t="e">
        <f ca="true">+IF(AND(ISNUMBER(OFFSET('Hygiene Data'!$G$9,0,10*ROW('Hygiene Data'!G97))),'Data Summary'!DZ103="Yes"),OFFSET('Hygiene Data'!$G$9,0,10*ROW('Hygiene Data'!G97)),NA())</f>
        <v>#N/A</v>
      </c>
      <c r="BL103" s="90" t="e">
        <f ca="true">+IF(AND(ISNUMBER(OFFSET('Hygiene Data'!$H$5,0,10*ROW('Hygiene Data'!H97))),'Data Summary'!EA103="Yes"),OFFSET('Hygiene Data'!$H$5,0,10*ROW('Hygiene Data'!H97)),NA())</f>
        <v>#N/A</v>
      </c>
      <c r="BM103" s="90" t="e">
        <f ca="true">+IF(AND(ISNUMBER(OFFSET('Hygiene Data'!$H$7,0,10*ROW('Hygiene Data'!H97))),'Data Summary'!EB103="Yes"),OFFSET('Hygiene Data'!$H$7,0,10*ROW('Hygiene Data'!H97)),NA())</f>
        <v>#N/A</v>
      </c>
      <c r="BN103" s="90" t="e">
        <f ca="true">+IF(AND(ISNUMBER(OFFSET('Hygiene Data'!$H$9,0,10*ROW('Hygiene Data'!H97))),'Data Summary'!EC103="Yes"),OFFSET('Hygiene Data'!$H$9,0,10*ROW('Hygiene Data'!H97)),NA())</f>
        <v>#N/A</v>
      </c>
      <c r="BO103" s="90" t="e">
        <f ca="true">+IF(AND(ISNUMBER(OFFSET('Hygiene Data'!$I$5,0,10*ROW('Hygiene Data'!I97))),'Data Summary'!ED103="Yes"),OFFSET('Hygiene Data'!$I$5,0,10*ROW('Hygiene Data'!I97)),NA())</f>
        <v>#N/A</v>
      </c>
      <c r="BP103" s="90" t="e">
        <f ca="true">+IF(AND(ISNUMBER(OFFSET('Hygiene Data'!$I$7,0,10*ROW('Hygiene Data'!I97))),'Data Summary'!EE103="Yes"),OFFSET('Hygiene Data'!$I$7,0,10*ROW('Hygiene Data'!I97)),NA())</f>
        <v>#N/A</v>
      </c>
      <c r="BQ103" s="90" t="e">
        <f ca="true">+IF(AND(ISNUMBER(OFFSET('Hygiene Data'!$I$9,0,10*ROW('Hygiene Data'!I97))),'Data Summary'!EF103="Yes"),OFFSET('Hygiene Data'!$I$9,0,10*ROW('Hygiene Data'!I97)),NA())</f>
        <v>#N/A</v>
      </c>
    </row>
    <row xmlns:x14ac="http://schemas.microsoft.com/office/spreadsheetml/2009/9/ac" r="104" x14ac:dyDescent="0.2">
      <c r="A104" s="324" t="e">
        <f ca="true">+RIGHT('Data Summary'!A104,LEN('Data Summary'!A104)-9)</f>
        <v>#VALUE!</v>
      </c>
      <c r="B104" s="32" t="str">
        <f ca="true">+IF(ISTEXT('Data Summary'!B104),'Data Summary'!B104,"")</f>
        <v/>
      </c>
      <c r="C104" s="323" t="e">
        <f ca="true">+VALUE('Data Summary'!C104)</f>
        <v>#VALUE!</v>
      </c>
      <c r="D104" s="88" t="e">
        <f ca="true">+IF(AND(ISNUMBER(OFFSET('Water Data'!$D$4,0,10*ROW('Water Data'!D98))),'Data Summary'!BS104="Yes"),100-OFFSET('Water Data'!$D$4,0,10*ROW('Water Data'!D98)),NA())</f>
        <v>#N/A</v>
      </c>
      <c r="E104" s="88" t="e">
        <f ca="true">+IF(AND(ISNUMBER(OFFSET('Water Data'!$D$6,0,10*ROW('Water Data'!D98))),'Data Summary'!BT104="Yes"),OFFSET('Water Data'!$D$6,0,10*ROW('Water Data'!D98)),NA())</f>
        <v>#N/A</v>
      </c>
      <c r="F104" s="88" t="e">
        <f ca="true">+IF(AND(ISNUMBER(OFFSET('Water Data'!$D$9,0,10*ROW('Water Data'!D98))),'Data Summary'!BU104="Yes"),OFFSET('Water Data'!$D$9,0,10*ROW('Water Data'!D98)),NA())</f>
        <v>#N/A</v>
      </c>
      <c r="G104" s="88" t="e">
        <f ca="true">+IF(AND(ISNUMBER(OFFSET('Water Data'!$E$4,0,10*ROW('Water Data'!E98))),'Data Summary'!BV104="Yes"),100-OFFSET('Water Data'!$E$4,0,10*ROW('Water Data'!E98)),NA())</f>
        <v>#N/A</v>
      </c>
      <c r="H104" s="88" t="e">
        <f ca="true">+IF(AND(ISNUMBER(OFFSET('Water Data'!$E$6,0,10*ROW('Water Data'!E98))),'Data Summary'!BW104="Yes"),OFFSET('Water Data'!$E$6,0,10*ROW('Water Data'!E98)),NA())</f>
        <v>#N/A</v>
      </c>
      <c r="I104" s="88" t="e">
        <f ca="true">+IF(AND(ISNUMBER(OFFSET('Water Data'!$E$9,0,10*ROW('Water Data'!E98))),'Data Summary'!BX104="Yes"),OFFSET('Water Data'!$E$9,0,10*ROW('Water Data'!E98)),NA())</f>
        <v>#N/A</v>
      </c>
      <c r="J104" s="88" t="e">
        <f ca="true">+IF(AND(ISNUMBER(OFFSET('Water Data'!$F$4,0,10*ROW('Water Data'!F98))),'Data Summary'!BY104="Yes"),100-OFFSET('Water Data'!$F$4,0,10*ROW('Water Data'!F98)),NA())</f>
        <v>#N/A</v>
      </c>
      <c r="K104" s="88" t="e">
        <f ca="true">+IF(AND(ISNUMBER(OFFSET('Water Data'!$F$6,0,10*ROW('Water Data'!F98))),'Data Summary'!BZ104="Yes"),OFFSET('Water Data'!$F$6,0,10*ROW('Water Data'!F98)),NA())</f>
        <v>#N/A</v>
      </c>
      <c r="L104" s="88" t="e">
        <f ca="true">+IF(AND(ISNUMBER(OFFSET('Water Data'!$F$9,0,10*ROW('Water Data'!F98))),'Data Summary'!CA104="Yes"),OFFSET('Water Data'!$F$9,0,10*ROW('Water Data'!F98)),NA())</f>
        <v>#N/A</v>
      </c>
      <c r="M104" s="88" t="e">
        <f ca="true">+IF(AND(ISNUMBER(OFFSET('Water Data'!$G$4,0,10*ROW('Water Data'!G98))),'Data Summary'!CB104="Yes"),100-OFFSET('Water Data'!$G$4,0,10*ROW('Water Data'!G98)),NA())</f>
        <v>#N/A</v>
      </c>
      <c r="N104" s="88" t="e">
        <f ca="true">+IF(AND(ISNUMBER(OFFSET('Water Data'!$G$6,0,10*ROW('Water Data'!G98))),'Data Summary'!CC104="Yes"),OFFSET('Water Data'!$G$6,0,10*ROW('Water Data'!G98)),NA())</f>
        <v>#N/A</v>
      </c>
      <c r="O104" s="88" t="e">
        <f ca="true">+IF(AND(ISNUMBER(OFFSET('Water Data'!$G$9,0,10*ROW('Water Data'!G98))),'Data Summary'!CD104="Yes"),OFFSET('Water Data'!$G$9,0,10*ROW('Water Data'!G98)),NA())</f>
        <v>#N/A</v>
      </c>
      <c r="P104" s="88" t="e">
        <f ca="true">+IF(AND(ISNUMBER(OFFSET('Water Data'!$H$4,0,10*ROW('Water Data'!H98))),'Data Summary'!CE104="Yes"),100-OFFSET('Water Data'!$H$4,0,10*ROW('Water Data'!H98)),NA())</f>
        <v>#N/A</v>
      </c>
      <c r="Q104" s="88" t="e">
        <f ca="true">+IF(AND(ISNUMBER(OFFSET('Water Data'!$H$6,0,10*ROW('Water Data'!H98))),'Data Summary'!CF104="Yes"),OFFSET('Water Data'!$H$6,0,10*ROW('Water Data'!H98)),NA())</f>
        <v>#N/A</v>
      </c>
      <c r="R104" s="88" t="e">
        <f ca="true">+IF(AND(ISNUMBER(OFFSET('Water Data'!$H$9,0,10*ROW('Water Data'!H98))),'Data Summary'!CG104="Yes"),OFFSET('Water Data'!$H$9,0,10*ROW('Water Data'!H98)),NA())</f>
        <v>#N/A</v>
      </c>
      <c r="S104" s="88" t="e">
        <f ca="true">+IF(AND(ISNUMBER(OFFSET('Water Data'!$I$4,0,10*ROW('Water Data'!I98))),'Data Summary'!CH104="Yes"),100-OFFSET('Water Data'!$I$4,0,10*ROW('Water Data'!I98)),NA())</f>
        <v>#N/A</v>
      </c>
      <c r="T104" s="88" t="e">
        <f ca="true">+IF(AND(ISNUMBER(OFFSET('Water Data'!$I$6,0,10*ROW('Water Data'!I98))),'Data Summary'!CI104="Yes"),OFFSET('Water Data'!$I$6,0,10*ROW('Water Data'!I98)),NA())</f>
        <v>#N/A</v>
      </c>
      <c r="U104" s="88" t="e">
        <f ca="true">+IF(AND(ISNUMBER(OFFSET('Water Data'!$I$9,0,10*ROW('Water Data'!I98))),'Data Summary'!CJ104="Yes"),OFFSET('Water Data'!$I$9,0,10*ROW('Water Data'!I98)),NA())</f>
        <v>#N/A</v>
      </c>
      <c r="V104" s="89" t="e">
        <f ca="true">+IF(AND(ISNUMBER(OFFSET('Sanitation Data'!$D$4,0,10*ROW('Sanitation Data'!D98))),'Data Summary'!CK104="Yes"),100-OFFSET('Sanitation Data'!$D$4,0,10*ROW('Sanitation Data'!D98)),NA())</f>
        <v>#N/A</v>
      </c>
      <c r="W104" s="89" t="e">
        <f ca="true">+IF(AND(ISNUMBER(OFFSET('Sanitation Data'!$D$6,0,10*ROW('Sanitation Data'!D98))),'Data Summary'!CL104="Yes"),OFFSET('Sanitation Data'!$D$6,0,10*ROW('Sanitation Data'!D98)),NA())</f>
        <v>#N/A</v>
      </c>
      <c r="X104" s="89" t="e">
        <f ca="true">+IF(AND(ISNUMBER(OFFSET('Sanitation Data'!$D$10,0,10*ROW('Sanitation Data'!D98))),'Data Summary'!CM104="Yes"),OFFSET('Sanitation Data'!$D$10,0,10*ROW('Sanitation Data'!D98)),NA())</f>
        <v>#N/A</v>
      </c>
      <c r="Y104" s="89" t="e">
        <f ca="true">+IF(AND(ISNUMBER(OFFSET('Sanitation Data'!$D$11,0,10*ROW('Sanitation Data'!D98))),'Data Summary'!CN104="Yes"),OFFSET('Sanitation Data'!$D$11,0,10*ROW('Sanitation Data'!D98)),NA())</f>
        <v>#N/A</v>
      </c>
      <c r="Z104" s="89" t="e">
        <f ca="true">+IF(AND(ISNUMBER(OFFSET('Sanitation Data'!$D$12,0,10*ROW('Sanitation Data'!D98))),'Data Summary'!CO104="Yes"),OFFSET('Sanitation Data'!$D$12,0,10*ROW('Sanitation Data'!D98)),NA())</f>
        <v>#N/A</v>
      </c>
      <c r="AA104" s="89" t="e">
        <f ca="true">+IF(AND(ISNUMBER(OFFSET('Sanitation Data'!$E$4,0,10*ROW('Sanitation Data'!E98))),'Data Summary'!CP104="Yes"),100-OFFSET('Sanitation Data'!$E$4,0,10*ROW('Sanitation Data'!E98)),NA())</f>
        <v>#N/A</v>
      </c>
      <c r="AB104" s="89" t="e">
        <f ca="true">+IF(AND(ISNUMBER(OFFSET('Sanitation Data'!$E$6,0,10*ROW('Sanitation Data'!E98))),'Data Summary'!CQ104="Yes"),OFFSET('Sanitation Data'!$E$6,0,10*ROW('Sanitation Data'!E98)),NA())</f>
        <v>#N/A</v>
      </c>
      <c r="AC104" s="89" t="e">
        <f ca="true">+IF(AND(ISNUMBER(OFFSET('Sanitation Data'!$E$10,0,10*ROW('Sanitation Data'!E98))),'Data Summary'!CR104="Yes"),OFFSET('Sanitation Data'!$E$10,0,10*ROW('Sanitation Data'!E98)),NA())</f>
        <v>#N/A</v>
      </c>
      <c r="AD104" s="89" t="e">
        <f ca="true">+IF(AND(ISNUMBER(OFFSET('Sanitation Data'!$E$11,0,10*ROW('Sanitation Data'!E98))),'Data Summary'!CS104="Yes"),OFFSET('Sanitation Data'!$E$11,0,10*ROW('Sanitation Data'!E98)),NA())</f>
        <v>#N/A</v>
      </c>
      <c r="AE104" s="89" t="e">
        <f ca="true">+IF(AND(ISNUMBER(OFFSET('Sanitation Data'!$E$12,0,10*ROW('Sanitation Data'!E98))),'Data Summary'!CT104="Yes"),OFFSET('Sanitation Data'!$E$12,0,10*ROW('Sanitation Data'!E98)),NA())</f>
        <v>#N/A</v>
      </c>
      <c r="AF104" s="89" t="e">
        <f ca="true">+IF(AND(ISNUMBER(OFFSET('Sanitation Data'!$F$4,0,10*ROW('Sanitation Data'!F98))),'Data Summary'!CU104="Yes"),100-OFFSET('Sanitation Data'!$F$4,0,10*ROW('Sanitation Data'!F98)),NA())</f>
        <v>#N/A</v>
      </c>
      <c r="AG104" s="89" t="e">
        <f ca="true">+IF(AND(ISNUMBER(OFFSET('Sanitation Data'!$F$6,0,10*ROW('Sanitation Data'!F98))),'Data Summary'!CV104="Yes"),OFFSET('Sanitation Data'!$F$6,0,10*ROW('Sanitation Data'!F98)),NA())</f>
        <v>#N/A</v>
      </c>
      <c r="AH104" s="89" t="e">
        <f ca="true">+IF(AND(ISNUMBER(OFFSET('Sanitation Data'!$F$10,0,10*ROW('Sanitation Data'!F98))),'Data Summary'!CW104="Yes"),OFFSET('Sanitation Data'!$F$10,0,10*ROW('Sanitation Data'!F98)),NA())</f>
        <v>#N/A</v>
      </c>
      <c r="AI104" s="89" t="e">
        <f ca="true">+IF(AND(ISNUMBER(OFFSET('Sanitation Data'!$F$11,0,10*ROW('Sanitation Data'!F98))),'Data Summary'!CX104="Yes"),OFFSET('Sanitation Data'!$F$11,0,10*ROW('Sanitation Data'!F98)),NA())</f>
        <v>#N/A</v>
      </c>
      <c r="AJ104" s="89" t="e">
        <f ca="true">+IF(AND(ISNUMBER(OFFSET('Sanitation Data'!$F$12,0,10*ROW('Sanitation Data'!F98))),'Data Summary'!CY104="Yes"),OFFSET('Sanitation Data'!$F$12,0,10*ROW('Sanitation Data'!F98)),NA())</f>
        <v>#N/A</v>
      </c>
      <c r="AK104" s="89" t="e">
        <f ca="true">+IF(AND(ISNUMBER(OFFSET('Sanitation Data'!$G$4,0,10*ROW('Sanitation Data'!G98))),'Data Summary'!CZ104="Yes"),100-OFFSET('Sanitation Data'!$G$4,0,10*ROW('Sanitation Data'!G98)),NA())</f>
        <v>#N/A</v>
      </c>
      <c r="AL104" s="89" t="e">
        <f ca="true">+IF(AND(ISNUMBER(OFFSET('Sanitation Data'!$G$6,0,10*ROW('Sanitation Data'!G98))),'Data Summary'!DA104="Yes"),OFFSET('Sanitation Data'!$G$6,0,10*ROW('Sanitation Data'!G98)),NA())</f>
        <v>#N/A</v>
      </c>
      <c r="AM104" s="89" t="e">
        <f ca="true">+IF(AND(ISNUMBER(OFFSET('Sanitation Data'!$G$10,0,10*ROW('Sanitation Data'!G98))),'Data Summary'!DB104="Yes"),OFFSET('Sanitation Data'!$G$10,0,10*ROW('Sanitation Data'!G98)),NA())</f>
        <v>#N/A</v>
      </c>
      <c r="AN104" s="89" t="e">
        <f ca="true">+IF(AND(ISNUMBER(OFFSET('Sanitation Data'!$G$11,0,10*ROW('Sanitation Data'!G98))),'Data Summary'!DC104="Yes"),OFFSET('Sanitation Data'!$G$11,0,10*ROW('Sanitation Data'!G98)),NA())</f>
        <v>#N/A</v>
      </c>
      <c r="AO104" s="89" t="e">
        <f ca="true">+IF(AND(ISNUMBER(OFFSET('Sanitation Data'!$G$12,0,10*ROW('Sanitation Data'!G98))),'Data Summary'!DD104="Yes"),OFFSET('Sanitation Data'!$G$12,0,10*ROW('Sanitation Data'!G98)),NA())</f>
        <v>#N/A</v>
      </c>
      <c r="AP104" s="89" t="e">
        <f ca="true">+IF(AND(ISNUMBER(OFFSET('Sanitation Data'!$H$4,0,10*ROW('Sanitation Data'!H98))),'Data Summary'!DE104="Yes"),100-OFFSET('Sanitation Data'!$H$4,0,10*ROW('Sanitation Data'!H98)),NA())</f>
        <v>#N/A</v>
      </c>
      <c r="AQ104" s="89" t="e">
        <f ca="true">+IF(AND(ISNUMBER(OFFSET('Sanitation Data'!$H$6,0,10*ROW('Sanitation Data'!H98))),'Data Summary'!DF104="Yes"),OFFSET('Sanitation Data'!$H$6,0,10*ROW('Sanitation Data'!H98)),NA())</f>
        <v>#N/A</v>
      </c>
      <c r="AR104" s="89" t="e">
        <f ca="true">+IF(AND(ISNUMBER(OFFSET('Sanitation Data'!$H$10,0,10*ROW('Sanitation Data'!H98))),'Data Summary'!DG104="Yes"),OFFSET('Sanitation Data'!$H$10,0,10*ROW('Sanitation Data'!H98)),NA())</f>
        <v>#N/A</v>
      </c>
      <c r="AS104" s="89" t="e">
        <f ca="true">+IF(AND(ISNUMBER(OFFSET('Sanitation Data'!$H$11,0,10*ROW('Sanitation Data'!H98))),'Data Summary'!DH104="Yes"),OFFSET('Sanitation Data'!$H$11,0,10*ROW('Sanitation Data'!H98)),NA())</f>
        <v>#N/A</v>
      </c>
      <c r="AT104" s="89" t="e">
        <f ca="true">+IF(AND(ISNUMBER(OFFSET('Sanitation Data'!$H$12,0,10*ROW('Sanitation Data'!H98))),'Data Summary'!DI104="Yes"),OFFSET('Sanitation Data'!$H$12,0,10*ROW('Sanitation Data'!H98)),NA())</f>
        <v>#N/A</v>
      </c>
      <c r="AU104" s="89" t="e">
        <f ca="true">+IF(AND(ISNUMBER(OFFSET('Sanitation Data'!$I$4,0,10*ROW('Sanitation Data'!I98))),'Data Summary'!DJ104="Yes"),100-OFFSET('Sanitation Data'!$I$4,0,10*ROW('Sanitation Data'!I98)),NA())</f>
        <v>#N/A</v>
      </c>
      <c r="AV104" s="89" t="e">
        <f ca="true">+IF(AND(ISNUMBER(OFFSET('Sanitation Data'!$I$6,0,10*ROW('Sanitation Data'!I98))),'Data Summary'!DK104="Yes"),OFFSET('Sanitation Data'!$I$6,0,10*ROW('Sanitation Data'!I98)),NA())</f>
        <v>#N/A</v>
      </c>
      <c r="AW104" s="89" t="e">
        <f ca="true">+IF(AND(ISNUMBER(OFFSET('Sanitation Data'!$I$10,0,10*ROW('Sanitation Data'!I98))),'Data Summary'!DL104="Yes"),OFFSET('Sanitation Data'!$I$10,0,10*ROW('Sanitation Data'!I98)),NA())</f>
        <v>#N/A</v>
      </c>
      <c r="AX104" s="89" t="e">
        <f ca="true">+IF(AND(ISNUMBER(OFFSET('Sanitation Data'!$I$11,0,10*ROW('Sanitation Data'!I98))),'Data Summary'!DM104="Yes"),OFFSET('Sanitation Data'!$I$11,0,10*ROW('Sanitation Data'!I98)),NA())</f>
        <v>#N/A</v>
      </c>
      <c r="AY104" s="89" t="e">
        <f ca="true">+IF(AND(ISNUMBER(OFFSET('Sanitation Data'!$I$12,0,10*ROW('Sanitation Data'!I98))),'Data Summary'!DN104="Yes"),OFFSET('Sanitation Data'!$I$12,0,10*ROW('Sanitation Data'!I98)),NA())</f>
        <v>#N/A</v>
      </c>
      <c r="AZ104" s="90" t="e">
        <f ca="true">+IF(AND(ISNUMBER(OFFSET('Hygiene Data'!$D$5,0,10*ROW('Hygiene Data'!D98))),'Data Summary'!DO104="Yes"),OFFSET('Hygiene Data'!$D$5,0,10*ROW('Hygiene Data'!D98)),NA())</f>
        <v>#N/A</v>
      </c>
      <c r="BA104" s="90" t="e">
        <f ca="true">+IF(AND(ISNUMBER(OFFSET('Hygiene Data'!$D$7,0,10*ROW('Hygiene Data'!D98))),'Data Summary'!DP104="Yes"),OFFSET('Hygiene Data'!$D$7,0,10*ROW('Hygiene Data'!D98)),NA())</f>
        <v>#N/A</v>
      </c>
      <c r="BB104" s="90" t="e">
        <f ca="true">+IF(AND(ISNUMBER(OFFSET('Hygiene Data'!$D$9,0,10*ROW('Hygiene Data'!D98))),'Data Summary'!DQ104="Yes"),OFFSET('Hygiene Data'!$D$9,0,10*ROW('Hygiene Data'!D98)),NA())</f>
        <v>#N/A</v>
      </c>
      <c r="BC104" s="90" t="e">
        <f ca="true">+IF(AND(ISNUMBER(OFFSET('Hygiene Data'!$E$5,0,10*ROW('Hygiene Data'!E98))),'Data Summary'!DR104="Yes"),OFFSET('Hygiene Data'!$E$5,0,10*ROW('Hygiene Data'!E98)),NA())</f>
        <v>#N/A</v>
      </c>
      <c r="BD104" s="90" t="e">
        <f ca="true">+IF(AND(ISNUMBER(OFFSET('Hygiene Data'!$E$7,0,10*ROW('Hygiene Data'!E98))),'Data Summary'!DS104="Yes"),OFFSET('Hygiene Data'!$E$7,0,10*ROW('Hygiene Data'!E98)),NA())</f>
        <v>#N/A</v>
      </c>
      <c r="BE104" s="90" t="e">
        <f ca="true">+IF(AND(ISNUMBER(OFFSET('Hygiene Data'!$E$9,0,10*ROW('Hygiene Data'!E98))),'Data Summary'!DT104="Yes"),OFFSET('Hygiene Data'!$E$9,0,10*ROW('Hygiene Data'!E98)),NA())</f>
        <v>#N/A</v>
      </c>
      <c r="BF104" s="90" t="e">
        <f ca="true">+IF(AND(ISNUMBER(OFFSET('Hygiene Data'!$F$5,0,10*ROW('Hygiene Data'!F98))),'Data Summary'!DU104="Yes"),OFFSET('Hygiene Data'!$F$5,0,10*ROW('Hygiene Data'!F98)),NA())</f>
        <v>#N/A</v>
      </c>
      <c r="BG104" s="90" t="e">
        <f ca="true">+IF(AND(ISNUMBER(OFFSET('Hygiene Data'!$F$7,0,10*ROW('Hygiene Data'!F98))),'Data Summary'!DV104="Yes"),OFFSET('Hygiene Data'!$F$7,0,10*ROW('Hygiene Data'!F98)),NA())</f>
        <v>#N/A</v>
      </c>
      <c r="BH104" s="90" t="e">
        <f ca="true">+IF(AND(ISNUMBER(OFFSET('Hygiene Data'!$F$9,0,10*ROW('Hygiene Data'!F98))),'Data Summary'!DW104="Yes"),OFFSET('Hygiene Data'!$F$9,0,10*ROW('Hygiene Data'!F98)),NA())</f>
        <v>#N/A</v>
      </c>
      <c r="BI104" s="90" t="e">
        <f ca="true">+IF(AND(ISNUMBER(OFFSET('Hygiene Data'!$G$5,0,10*ROW('Hygiene Data'!G98))),'Data Summary'!DX104="Yes"),OFFSET('Hygiene Data'!$G$5,0,10*ROW('Hygiene Data'!G98)),NA())</f>
        <v>#N/A</v>
      </c>
      <c r="BJ104" s="90" t="e">
        <f ca="true">+IF(AND(ISNUMBER(OFFSET('Hygiene Data'!$G$7,0,10*ROW('Hygiene Data'!G98))),'Data Summary'!DY104="Yes"),OFFSET('Hygiene Data'!$G$7,0,10*ROW('Hygiene Data'!G98)),NA())</f>
        <v>#N/A</v>
      </c>
      <c r="BK104" s="90" t="e">
        <f ca="true">+IF(AND(ISNUMBER(OFFSET('Hygiene Data'!$G$9,0,10*ROW('Hygiene Data'!G98))),'Data Summary'!DZ104="Yes"),OFFSET('Hygiene Data'!$G$9,0,10*ROW('Hygiene Data'!G98)),NA())</f>
        <v>#N/A</v>
      </c>
      <c r="BL104" s="90" t="e">
        <f ca="true">+IF(AND(ISNUMBER(OFFSET('Hygiene Data'!$H$5,0,10*ROW('Hygiene Data'!H98))),'Data Summary'!EA104="Yes"),OFFSET('Hygiene Data'!$H$5,0,10*ROW('Hygiene Data'!H98)),NA())</f>
        <v>#N/A</v>
      </c>
      <c r="BM104" s="90" t="e">
        <f ca="true">+IF(AND(ISNUMBER(OFFSET('Hygiene Data'!$H$7,0,10*ROW('Hygiene Data'!H98))),'Data Summary'!EB104="Yes"),OFFSET('Hygiene Data'!$H$7,0,10*ROW('Hygiene Data'!H98)),NA())</f>
        <v>#N/A</v>
      </c>
      <c r="BN104" s="90" t="e">
        <f ca="true">+IF(AND(ISNUMBER(OFFSET('Hygiene Data'!$H$9,0,10*ROW('Hygiene Data'!H98))),'Data Summary'!EC104="Yes"),OFFSET('Hygiene Data'!$H$9,0,10*ROW('Hygiene Data'!H98)),NA())</f>
        <v>#N/A</v>
      </c>
      <c r="BO104" s="90" t="e">
        <f ca="true">+IF(AND(ISNUMBER(OFFSET('Hygiene Data'!$I$5,0,10*ROW('Hygiene Data'!I98))),'Data Summary'!ED104="Yes"),OFFSET('Hygiene Data'!$I$5,0,10*ROW('Hygiene Data'!I98)),NA())</f>
        <v>#N/A</v>
      </c>
      <c r="BP104" s="90" t="e">
        <f ca="true">+IF(AND(ISNUMBER(OFFSET('Hygiene Data'!$I$7,0,10*ROW('Hygiene Data'!I98))),'Data Summary'!EE104="Yes"),OFFSET('Hygiene Data'!$I$7,0,10*ROW('Hygiene Data'!I98)),NA())</f>
        <v>#N/A</v>
      </c>
      <c r="BQ104" s="90" t="e">
        <f ca="true">+IF(AND(ISNUMBER(OFFSET('Hygiene Data'!$I$9,0,10*ROW('Hygiene Data'!I98))),'Data Summary'!EF104="Yes"),OFFSET('Hygiene Data'!$I$9,0,10*ROW('Hygiene Data'!I98)),NA())</f>
        <v>#N/A</v>
      </c>
    </row>
    <row xmlns:x14ac="http://schemas.microsoft.com/office/spreadsheetml/2009/9/ac" r="105" x14ac:dyDescent="0.2">
      <c r="A105" s="324" t="e">
        <f ca="true">+RIGHT('Data Summary'!A105,LEN('Data Summary'!A105)-9)</f>
        <v>#VALUE!</v>
      </c>
      <c r="B105" s="32" t="str">
        <f ca="true">+IF(ISTEXT('Data Summary'!B105),'Data Summary'!B105,"")</f>
        <v/>
      </c>
      <c r="C105" s="323" t="e">
        <f ca="true">+VALUE('Data Summary'!C105)</f>
        <v>#VALUE!</v>
      </c>
      <c r="D105" s="88" t="e">
        <f ca="true">+IF(AND(ISNUMBER(OFFSET('Water Data'!$D$4,0,10*ROW('Water Data'!D99))),'Data Summary'!BS105="Yes"),100-OFFSET('Water Data'!$D$4,0,10*ROW('Water Data'!D99)),NA())</f>
        <v>#N/A</v>
      </c>
      <c r="E105" s="88" t="e">
        <f ca="true">+IF(AND(ISNUMBER(OFFSET('Water Data'!$D$6,0,10*ROW('Water Data'!D99))),'Data Summary'!BT105="Yes"),OFFSET('Water Data'!$D$6,0,10*ROW('Water Data'!D99)),NA())</f>
        <v>#N/A</v>
      </c>
      <c r="F105" s="88" t="e">
        <f ca="true">+IF(AND(ISNUMBER(OFFSET('Water Data'!$D$9,0,10*ROW('Water Data'!D99))),'Data Summary'!BU105="Yes"),OFFSET('Water Data'!$D$9,0,10*ROW('Water Data'!D99)),NA())</f>
        <v>#N/A</v>
      </c>
      <c r="G105" s="88" t="e">
        <f ca="true">+IF(AND(ISNUMBER(OFFSET('Water Data'!$E$4,0,10*ROW('Water Data'!E99))),'Data Summary'!BV105="Yes"),100-OFFSET('Water Data'!$E$4,0,10*ROW('Water Data'!E99)),NA())</f>
        <v>#N/A</v>
      </c>
      <c r="H105" s="88" t="e">
        <f ca="true">+IF(AND(ISNUMBER(OFFSET('Water Data'!$E$6,0,10*ROW('Water Data'!E99))),'Data Summary'!BW105="Yes"),OFFSET('Water Data'!$E$6,0,10*ROW('Water Data'!E99)),NA())</f>
        <v>#N/A</v>
      </c>
      <c r="I105" s="88" t="e">
        <f ca="true">+IF(AND(ISNUMBER(OFFSET('Water Data'!$E$9,0,10*ROW('Water Data'!E99))),'Data Summary'!BX105="Yes"),OFFSET('Water Data'!$E$9,0,10*ROW('Water Data'!E99)),NA())</f>
        <v>#N/A</v>
      </c>
      <c r="J105" s="88" t="e">
        <f ca="true">+IF(AND(ISNUMBER(OFFSET('Water Data'!$F$4,0,10*ROW('Water Data'!F99))),'Data Summary'!BY105="Yes"),100-OFFSET('Water Data'!$F$4,0,10*ROW('Water Data'!F99)),NA())</f>
        <v>#N/A</v>
      </c>
      <c r="K105" s="88" t="e">
        <f ca="true">+IF(AND(ISNUMBER(OFFSET('Water Data'!$F$6,0,10*ROW('Water Data'!F99))),'Data Summary'!BZ105="Yes"),OFFSET('Water Data'!$F$6,0,10*ROW('Water Data'!F99)),NA())</f>
        <v>#N/A</v>
      </c>
      <c r="L105" s="88" t="e">
        <f ca="true">+IF(AND(ISNUMBER(OFFSET('Water Data'!$F$9,0,10*ROW('Water Data'!F99))),'Data Summary'!CA105="Yes"),OFFSET('Water Data'!$F$9,0,10*ROW('Water Data'!F99)),NA())</f>
        <v>#N/A</v>
      </c>
      <c r="M105" s="88" t="e">
        <f ca="true">+IF(AND(ISNUMBER(OFFSET('Water Data'!$G$4,0,10*ROW('Water Data'!G99))),'Data Summary'!CB105="Yes"),100-OFFSET('Water Data'!$G$4,0,10*ROW('Water Data'!G99)),NA())</f>
        <v>#N/A</v>
      </c>
      <c r="N105" s="88" t="e">
        <f ca="true">+IF(AND(ISNUMBER(OFFSET('Water Data'!$G$6,0,10*ROW('Water Data'!G99))),'Data Summary'!CC105="Yes"),OFFSET('Water Data'!$G$6,0,10*ROW('Water Data'!G99)),NA())</f>
        <v>#N/A</v>
      </c>
      <c r="O105" s="88" t="e">
        <f ca="true">+IF(AND(ISNUMBER(OFFSET('Water Data'!$G$9,0,10*ROW('Water Data'!G99))),'Data Summary'!CD105="Yes"),OFFSET('Water Data'!$G$9,0,10*ROW('Water Data'!G99)),NA())</f>
        <v>#N/A</v>
      </c>
      <c r="P105" s="88" t="e">
        <f ca="true">+IF(AND(ISNUMBER(OFFSET('Water Data'!$H$4,0,10*ROW('Water Data'!H99))),'Data Summary'!CE105="Yes"),100-OFFSET('Water Data'!$H$4,0,10*ROW('Water Data'!H99)),NA())</f>
        <v>#N/A</v>
      </c>
      <c r="Q105" s="88" t="e">
        <f ca="true">+IF(AND(ISNUMBER(OFFSET('Water Data'!$H$6,0,10*ROW('Water Data'!H99))),'Data Summary'!CF105="Yes"),OFFSET('Water Data'!$H$6,0,10*ROW('Water Data'!H99)),NA())</f>
        <v>#N/A</v>
      </c>
      <c r="R105" s="88" t="e">
        <f ca="true">+IF(AND(ISNUMBER(OFFSET('Water Data'!$H$9,0,10*ROW('Water Data'!H99))),'Data Summary'!CG105="Yes"),OFFSET('Water Data'!$H$9,0,10*ROW('Water Data'!H99)),NA())</f>
        <v>#N/A</v>
      </c>
      <c r="S105" s="88" t="e">
        <f ca="true">+IF(AND(ISNUMBER(OFFSET('Water Data'!$I$4,0,10*ROW('Water Data'!I99))),'Data Summary'!CH105="Yes"),100-OFFSET('Water Data'!$I$4,0,10*ROW('Water Data'!I99)),NA())</f>
        <v>#N/A</v>
      </c>
      <c r="T105" s="88" t="e">
        <f ca="true">+IF(AND(ISNUMBER(OFFSET('Water Data'!$I$6,0,10*ROW('Water Data'!I99))),'Data Summary'!CI105="Yes"),OFFSET('Water Data'!$I$6,0,10*ROW('Water Data'!I99)),NA())</f>
        <v>#N/A</v>
      </c>
      <c r="U105" s="88" t="e">
        <f ca="true">+IF(AND(ISNUMBER(OFFSET('Water Data'!$I$9,0,10*ROW('Water Data'!I99))),'Data Summary'!CJ105="Yes"),OFFSET('Water Data'!$I$9,0,10*ROW('Water Data'!I99)),NA())</f>
        <v>#N/A</v>
      </c>
      <c r="V105" s="89" t="e">
        <f ca="true">+IF(AND(ISNUMBER(OFFSET('Sanitation Data'!$D$4,0,10*ROW('Sanitation Data'!D99))),'Data Summary'!CK105="Yes"),100-OFFSET('Sanitation Data'!$D$4,0,10*ROW('Sanitation Data'!D99)),NA())</f>
        <v>#N/A</v>
      </c>
      <c r="W105" s="89" t="e">
        <f ca="true">+IF(AND(ISNUMBER(OFFSET('Sanitation Data'!$D$6,0,10*ROW('Sanitation Data'!D99))),'Data Summary'!CL105="Yes"),OFFSET('Sanitation Data'!$D$6,0,10*ROW('Sanitation Data'!D99)),NA())</f>
        <v>#N/A</v>
      </c>
      <c r="X105" s="89" t="e">
        <f ca="true">+IF(AND(ISNUMBER(OFFSET('Sanitation Data'!$D$10,0,10*ROW('Sanitation Data'!D99))),'Data Summary'!CM105="Yes"),OFFSET('Sanitation Data'!$D$10,0,10*ROW('Sanitation Data'!D99)),NA())</f>
        <v>#N/A</v>
      </c>
      <c r="Y105" s="89" t="e">
        <f ca="true">+IF(AND(ISNUMBER(OFFSET('Sanitation Data'!$D$11,0,10*ROW('Sanitation Data'!D99))),'Data Summary'!CN105="Yes"),OFFSET('Sanitation Data'!$D$11,0,10*ROW('Sanitation Data'!D99)),NA())</f>
        <v>#N/A</v>
      </c>
      <c r="Z105" s="89" t="e">
        <f ca="true">+IF(AND(ISNUMBER(OFFSET('Sanitation Data'!$D$12,0,10*ROW('Sanitation Data'!D99))),'Data Summary'!CO105="Yes"),OFFSET('Sanitation Data'!$D$12,0,10*ROW('Sanitation Data'!D99)),NA())</f>
        <v>#N/A</v>
      </c>
      <c r="AA105" s="89" t="e">
        <f ca="true">+IF(AND(ISNUMBER(OFFSET('Sanitation Data'!$E$4,0,10*ROW('Sanitation Data'!E99))),'Data Summary'!CP105="Yes"),100-OFFSET('Sanitation Data'!$E$4,0,10*ROW('Sanitation Data'!E99)),NA())</f>
        <v>#N/A</v>
      </c>
      <c r="AB105" s="89" t="e">
        <f ca="true">+IF(AND(ISNUMBER(OFFSET('Sanitation Data'!$E$6,0,10*ROW('Sanitation Data'!E99))),'Data Summary'!CQ105="Yes"),OFFSET('Sanitation Data'!$E$6,0,10*ROW('Sanitation Data'!E99)),NA())</f>
        <v>#N/A</v>
      </c>
      <c r="AC105" s="89" t="e">
        <f ca="true">+IF(AND(ISNUMBER(OFFSET('Sanitation Data'!$E$10,0,10*ROW('Sanitation Data'!E99))),'Data Summary'!CR105="Yes"),OFFSET('Sanitation Data'!$E$10,0,10*ROW('Sanitation Data'!E99)),NA())</f>
        <v>#N/A</v>
      </c>
      <c r="AD105" s="89" t="e">
        <f ca="true">+IF(AND(ISNUMBER(OFFSET('Sanitation Data'!$E$11,0,10*ROW('Sanitation Data'!E99))),'Data Summary'!CS105="Yes"),OFFSET('Sanitation Data'!$E$11,0,10*ROW('Sanitation Data'!E99)),NA())</f>
        <v>#N/A</v>
      </c>
      <c r="AE105" s="89" t="e">
        <f ca="true">+IF(AND(ISNUMBER(OFFSET('Sanitation Data'!$E$12,0,10*ROW('Sanitation Data'!E99))),'Data Summary'!CT105="Yes"),OFFSET('Sanitation Data'!$E$12,0,10*ROW('Sanitation Data'!E99)),NA())</f>
        <v>#N/A</v>
      </c>
      <c r="AF105" s="89" t="e">
        <f ca="true">+IF(AND(ISNUMBER(OFFSET('Sanitation Data'!$F$4,0,10*ROW('Sanitation Data'!F99))),'Data Summary'!CU105="Yes"),100-OFFSET('Sanitation Data'!$F$4,0,10*ROW('Sanitation Data'!F99)),NA())</f>
        <v>#N/A</v>
      </c>
      <c r="AG105" s="89" t="e">
        <f ca="true">+IF(AND(ISNUMBER(OFFSET('Sanitation Data'!$F$6,0,10*ROW('Sanitation Data'!F99))),'Data Summary'!CV105="Yes"),OFFSET('Sanitation Data'!$F$6,0,10*ROW('Sanitation Data'!F99)),NA())</f>
        <v>#N/A</v>
      </c>
      <c r="AH105" s="89" t="e">
        <f ca="true">+IF(AND(ISNUMBER(OFFSET('Sanitation Data'!$F$10,0,10*ROW('Sanitation Data'!F99))),'Data Summary'!CW105="Yes"),OFFSET('Sanitation Data'!$F$10,0,10*ROW('Sanitation Data'!F99)),NA())</f>
        <v>#N/A</v>
      </c>
      <c r="AI105" s="89" t="e">
        <f ca="true">+IF(AND(ISNUMBER(OFFSET('Sanitation Data'!$F$11,0,10*ROW('Sanitation Data'!F99))),'Data Summary'!CX105="Yes"),OFFSET('Sanitation Data'!$F$11,0,10*ROW('Sanitation Data'!F99)),NA())</f>
        <v>#N/A</v>
      </c>
      <c r="AJ105" s="89" t="e">
        <f ca="true">+IF(AND(ISNUMBER(OFFSET('Sanitation Data'!$F$12,0,10*ROW('Sanitation Data'!F99))),'Data Summary'!CY105="Yes"),OFFSET('Sanitation Data'!$F$12,0,10*ROW('Sanitation Data'!F99)),NA())</f>
        <v>#N/A</v>
      </c>
      <c r="AK105" s="89" t="e">
        <f ca="true">+IF(AND(ISNUMBER(OFFSET('Sanitation Data'!$G$4,0,10*ROW('Sanitation Data'!G99))),'Data Summary'!CZ105="Yes"),100-OFFSET('Sanitation Data'!$G$4,0,10*ROW('Sanitation Data'!G99)),NA())</f>
        <v>#N/A</v>
      </c>
      <c r="AL105" s="89" t="e">
        <f ca="true">+IF(AND(ISNUMBER(OFFSET('Sanitation Data'!$G$6,0,10*ROW('Sanitation Data'!G99))),'Data Summary'!DA105="Yes"),OFFSET('Sanitation Data'!$G$6,0,10*ROW('Sanitation Data'!G99)),NA())</f>
        <v>#N/A</v>
      </c>
      <c r="AM105" s="89" t="e">
        <f ca="true">+IF(AND(ISNUMBER(OFFSET('Sanitation Data'!$G$10,0,10*ROW('Sanitation Data'!G99))),'Data Summary'!DB105="Yes"),OFFSET('Sanitation Data'!$G$10,0,10*ROW('Sanitation Data'!G99)),NA())</f>
        <v>#N/A</v>
      </c>
      <c r="AN105" s="89" t="e">
        <f ca="true">+IF(AND(ISNUMBER(OFFSET('Sanitation Data'!$G$11,0,10*ROW('Sanitation Data'!G99))),'Data Summary'!DC105="Yes"),OFFSET('Sanitation Data'!$G$11,0,10*ROW('Sanitation Data'!G99)),NA())</f>
        <v>#N/A</v>
      </c>
      <c r="AO105" s="89" t="e">
        <f ca="true">+IF(AND(ISNUMBER(OFFSET('Sanitation Data'!$G$12,0,10*ROW('Sanitation Data'!G99))),'Data Summary'!DD105="Yes"),OFFSET('Sanitation Data'!$G$12,0,10*ROW('Sanitation Data'!G99)),NA())</f>
        <v>#N/A</v>
      </c>
      <c r="AP105" s="89" t="e">
        <f ca="true">+IF(AND(ISNUMBER(OFFSET('Sanitation Data'!$H$4,0,10*ROW('Sanitation Data'!H99))),'Data Summary'!DE105="Yes"),100-OFFSET('Sanitation Data'!$H$4,0,10*ROW('Sanitation Data'!H99)),NA())</f>
        <v>#N/A</v>
      </c>
      <c r="AQ105" s="89" t="e">
        <f ca="true">+IF(AND(ISNUMBER(OFFSET('Sanitation Data'!$H$6,0,10*ROW('Sanitation Data'!H99))),'Data Summary'!DF105="Yes"),OFFSET('Sanitation Data'!$H$6,0,10*ROW('Sanitation Data'!H99)),NA())</f>
        <v>#N/A</v>
      </c>
      <c r="AR105" s="89" t="e">
        <f ca="true">+IF(AND(ISNUMBER(OFFSET('Sanitation Data'!$H$10,0,10*ROW('Sanitation Data'!H99))),'Data Summary'!DG105="Yes"),OFFSET('Sanitation Data'!$H$10,0,10*ROW('Sanitation Data'!H99)),NA())</f>
        <v>#N/A</v>
      </c>
      <c r="AS105" s="89" t="e">
        <f ca="true">+IF(AND(ISNUMBER(OFFSET('Sanitation Data'!$H$11,0,10*ROW('Sanitation Data'!H99))),'Data Summary'!DH105="Yes"),OFFSET('Sanitation Data'!$H$11,0,10*ROW('Sanitation Data'!H99)),NA())</f>
        <v>#N/A</v>
      </c>
      <c r="AT105" s="89" t="e">
        <f ca="true">+IF(AND(ISNUMBER(OFFSET('Sanitation Data'!$H$12,0,10*ROW('Sanitation Data'!H99))),'Data Summary'!DI105="Yes"),OFFSET('Sanitation Data'!$H$12,0,10*ROW('Sanitation Data'!H99)),NA())</f>
        <v>#N/A</v>
      </c>
      <c r="AU105" s="89" t="e">
        <f ca="true">+IF(AND(ISNUMBER(OFFSET('Sanitation Data'!$I$4,0,10*ROW('Sanitation Data'!I99))),'Data Summary'!DJ105="Yes"),100-OFFSET('Sanitation Data'!$I$4,0,10*ROW('Sanitation Data'!I99)),NA())</f>
        <v>#N/A</v>
      </c>
      <c r="AV105" s="89" t="e">
        <f ca="true">+IF(AND(ISNUMBER(OFFSET('Sanitation Data'!$I$6,0,10*ROW('Sanitation Data'!I99))),'Data Summary'!DK105="Yes"),OFFSET('Sanitation Data'!$I$6,0,10*ROW('Sanitation Data'!I99)),NA())</f>
        <v>#N/A</v>
      </c>
      <c r="AW105" s="89" t="e">
        <f ca="true">+IF(AND(ISNUMBER(OFFSET('Sanitation Data'!$I$10,0,10*ROW('Sanitation Data'!I99))),'Data Summary'!DL105="Yes"),OFFSET('Sanitation Data'!$I$10,0,10*ROW('Sanitation Data'!I99)),NA())</f>
        <v>#N/A</v>
      </c>
      <c r="AX105" s="89" t="e">
        <f ca="true">+IF(AND(ISNUMBER(OFFSET('Sanitation Data'!$I$11,0,10*ROW('Sanitation Data'!I99))),'Data Summary'!DM105="Yes"),OFFSET('Sanitation Data'!$I$11,0,10*ROW('Sanitation Data'!I99)),NA())</f>
        <v>#N/A</v>
      </c>
      <c r="AY105" s="89" t="e">
        <f ca="true">+IF(AND(ISNUMBER(OFFSET('Sanitation Data'!$I$12,0,10*ROW('Sanitation Data'!I99))),'Data Summary'!DN105="Yes"),OFFSET('Sanitation Data'!$I$12,0,10*ROW('Sanitation Data'!I99)),NA())</f>
        <v>#N/A</v>
      </c>
      <c r="AZ105" s="90" t="e">
        <f ca="true">+IF(AND(ISNUMBER(OFFSET('Hygiene Data'!$D$5,0,10*ROW('Hygiene Data'!D99))),'Data Summary'!DO105="Yes"),OFFSET('Hygiene Data'!$D$5,0,10*ROW('Hygiene Data'!D99)),NA())</f>
        <v>#N/A</v>
      </c>
      <c r="BA105" s="90" t="e">
        <f ca="true">+IF(AND(ISNUMBER(OFFSET('Hygiene Data'!$D$7,0,10*ROW('Hygiene Data'!D99))),'Data Summary'!DP105="Yes"),OFFSET('Hygiene Data'!$D$7,0,10*ROW('Hygiene Data'!D99)),NA())</f>
        <v>#N/A</v>
      </c>
      <c r="BB105" s="90" t="e">
        <f ca="true">+IF(AND(ISNUMBER(OFFSET('Hygiene Data'!$D$9,0,10*ROW('Hygiene Data'!D99))),'Data Summary'!DQ105="Yes"),OFFSET('Hygiene Data'!$D$9,0,10*ROW('Hygiene Data'!D99)),NA())</f>
        <v>#N/A</v>
      </c>
      <c r="BC105" s="90" t="e">
        <f ca="true">+IF(AND(ISNUMBER(OFFSET('Hygiene Data'!$E$5,0,10*ROW('Hygiene Data'!E99))),'Data Summary'!DR105="Yes"),OFFSET('Hygiene Data'!$E$5,0,10*ROW('Hygiene Data'!E99)),NA())</f>
        <v>#N/A</v>
      </c>
      <c r="BD105" s="90" t="e">
        <f ca="true">+IF(AND(ISNUMBER(OFFSET('Hygiene Data'!$E$7,0,10*ROW('Hygiene Data'!E99))),'Data Summary'!DS105="Yes"),OFFSET('Hygiene Data'!$E$7,0,10*ROW('Hygiene Data'!E99)),NA())</f>
        <v>#N/A</v>
      </c>
      <c r="BE105" s="90" t="e">
        <f ca="true">+IF(AND(ISNUMBER(OFFSET('Hygiene Data'!$E$9,0,10*ROW('Hygiene Data'!E99))),'Data Summary'!DT105="Yes"),OFFSET('Hygiene Data'!$E$9,0,10*ROW('Hygiene Data'!E99)),NA())</f>
        <v>#N/A</v>
      </c>
      <c r="BF105" s="90" t="e">
        <f ca="true">+IF(AND(ISNUMBER(OFFSET('Hygiene Data'!$F$5,0,10*ROW('Hygiene Data'!F99))),'Data Summary'!DU105="Yes"),OFFSET('Hygiene Data'!$F$5,0,10*ROW('Hygiene Data'!F99)),NA())</f>
        <v>#N/A</v>
      </c>
      <c r="BG105" s="90" t="e">
        <f ca="true">+IF(AND(ISNUMBER(OFFSET('Hygiene Data'!$F$7,0,10*ROW('Hygiene Data'!F99))),'Data Summary'!DV105="Yes"),OFFSET('Hygiene Data'!$F$7,0,10*ROW('Hygiene Data'!F99)),NA())</f>
        <v>#N/A</v>
      </c>
      <c r="BH105" s="90" t="e">
        <f ca="true">+IF(AND(ISNUMBER(OFFSET('Hygiene Data'!$F$9,0,10*ROW('Hygiene Data'!F99))),'Data Summary'!DW105="Yes"),OFFSET('Hygiene Data'!$F$9,0,10*ROW('Hygiene Data'!F99)),NA())</f>
        <v>#N/A</v>
      </c>
      <c r="BI105" s="90" t="e">
        <f ca="true">+IF(AND(ISNUMBER(OFFSET('Hygiene Data'!$G$5,0,10*ROW('Hygiene Data'!G99))),'Data Summary'!DX105="Yes"),OFFSET('Hygiene Data'!$G$5,0,10*ROW('Hygiene Data'!G99)),NA())</f>
        <v>#N/A</v>
      </c>
      <c r="BJ105" s="90" t="e">
        <f ca="true">+IF(AND(ISNUMBER(OFFSET('Hygiene Data'!$G$7,0,10*ROW('Hygiene Data'!G99))),'Data Summary'!DY105="Yes"),OFFSET('Hygiene Data'!$G$7,0,10*ROW('Hygiene Data'!G99)),NA())</f>
        <v>#N/A</v>
      </c>
      <c r="BK105" s="90" t="e">
        <f ca="true">+IF(AND(ISNUMBER(OFFSET('Hygiene Data'!$G$9,0,10*ROW('Hygiene Data'!G99))),'Data Summary'!DZ105="Yes"),OFFSET('Hygiene Data'!$G$9,0,10*ROW('Hygiene Data'!G99)),NA())</f>
        <v>#N/A</v>
      </c>
      <c r="BL105" s="90" t="e">
        <f ca="true">+IF(AND(ISNUMBER(OFFSET('Hygiene Data'!$H$5,0,10*ROW('Hygiene Data'!H99))),'Data Summary'!EA105="Yes"),OFFSET('Hygiene Data'!$H$5,0,10*ROW('Hygiene Data'!H99)),NA())</f>
        <v>#N/A</v>
      </c>
      <c r="BM105" s="90" t="e">
        <f ca="true">+IF(AND(ISNUMBER(OFFSET('Hygiene Data'!$H$7,0,10*ROW('Hygiene Data'!H99))),'Data Summary'!EB105="Yes"),OFFSET('Hygiene Data'!$H$7,0,10*ROW('Hygiene Data'!H99)),NA())</f>
        <v>#N/A</v>
      </c>
      <c r="BN105" s="90" t="e">
        <f ca="true">+IF(AND(ISNUMBER(OFFSET('Hygiene Data'!$H$9,0,10*ROW('Hygiene Data'!H99))),'Data Summary'!EC105="Yes"),OFFSET('Hygiene Data'!$H$9,0,10*ROW('Hygiene Data'!H99)),NA())</f>
        <v>#N/A</v>
      </c>
      <c r="BO105" s="90" t="e">
        <f ca="true">+IF(AND(ISNUMBER(OFFSET('Hygiene Data'!$I$5,0,10*ROW('Hygiene Data'!I99))),'Data Summary'!ED105="Yes"),OFFSET('Hygiene Data'!$I$5,0,10*ROW('Hygiene Data'!I99)),NA())</f>
        <v>#N/A</v>
      </c>
      <c r="BP105" s="90" t="e">
        <f ca="true">+IF(AND(ISNUMBER(OFFSET('Hygiene Data'!$I$7,0,10*ROW('Hygiene Data'!I99))),'Data Summary'!EE105="Yes"),OFFSET('Hygiene Data'!$I$7,0,10*ROW('Hygiene Data'!I99)),NA())</f>
        <v>#N/A</v>
      </c>
      <c r="BQ105" s="90" t="e">
        <f ca="true">+IF(AND(ISNUMBER(OFFSET('Hygiene Data'!$I$9,0,10*ROW('Hygiene Data'!I99))),'Data Summary'!EF105="Yes"),OFFSET('Hygiene Data'!$I$9,0,10*ROW('Hygiene Data'!I99)),NA())</f>
        <v>#N/A</v>
      </c>
    </row>
    <row xmlns:x14ac="http://schemas.microsoft.com/office/spreadsheetml/2009/9/ac" r="106" x14ac:dyDescent="0.2">
      <c r="A106" s="324" t="e">
        <f ca="true">+RIGHT('Data Summary'!A106,LEN('Data Summary'!A106)-9)</f>
        <v>#VALUE!</v>
      </c>
      <c r="B106" s="32" t="str">
        <f ca="true">+IF(ISTEXT('Data Summary'!B106),'Data Summary'!B106,"")</f>
        <v/>
      </c>
      <c r="C106" s="323" t="e">
        <f ca="true">+VALUE('Data Summary'!C106)</f>
        <v>#VALUE!</v>
      </c>
      <c r="D106" s="88" t="e">
        <f ca="true">+IF(AND(ISNUMBER(OFFSET('Water Data'!$D$4,0,10*ROW('Water Data'!D100))),'Data Summary'!BS106="Yes"),100-OFFSET('Water Data'!$D$4,0,10*ROW('Water Data'!D100)),NA())</f>
        <v>#N/A</v>
      </c>
      <c r="E106" s="88" t="e">
        <f ca="true">+IF(AND(ISNUMBER(OFFSET('Water Data'!$D$6,0,10*ROW('Water Data'!D100))),'Data Summary'!BT106="Yes"),OFFSET('Water Data'!$D$6,0,10*ROW('Water Data'!D100)),NA())</f>
        <v>#N/A</v>
      </c>
      <c r="F106" s="88" t="e">
        <f ca="true">+IF(AND(ISNUMBER(OFFSET('Water Data'!$D$9,0,10*ROW('Water Data'!D100))),'Data Summary'!BU106="Yes"),OFFSET('Water Data'!$D$9,0,10*ROW('Water Data'!D100)),NA())</f>
        <v>#N/A</v>
      </c>
      <c r="G106" s="88" t="e">
        <f ca="true">+IF(AND(ISNUMBER(OFFSET('Water Data'!$E$4,0,10*ROW('Water Data'!E100))),'Data Summary'!BV106="Yes"),100-OFFSET('Water Data'!$E$4,0,10*ROW('Water Data'!E100)),NA())</f>
        <v>#N/A</v>
      </c>
      <c r="H106" s="88" t="e">
        <f ca="true">+IF(AND(ISNUMBER(OFFSET('Water Data'!$E$6,0,10*ROW('Water Data'!E100))),'Data Summary'!BW106="Yes"),OFFSET('Water Data'!$E$6,0,10*ROW('Water Data'!E100)),NA())</f>
        <v>#N/A</v>
      </c>
      <c r="I106" s="88" t="e">
        <f ca="true">+IF(AND(ISNUMBER(OFFSET('Water Data'!$E$9,0,10*ROW('Water Data'!E100))),'Data Summary'!BX106="Yes"),OFFSET('Water Data'!$E$9,0,10*ROW('Water Data'!E100)),NA())</f>
        <v>#N/A</v>
      </c>
      <c r="J106" s="88" t="e">
        <f ca="true">+IF(AND(ISNUMBER(OFFSET('Water Data'!$F$4,0,10*ROW('Water Data'!F100))),'Data Summary'!BY106="Yes"),100-OFFSET('Water Data'!$F$4,0,10*ROW('Water Data'!F100)),NA())</f>
        <v>#N/A</v>
      </c>
      <c r="K106" s="88" t="e">
        <f ca="true">+IF(AND(ISNUMBER(OFFSET('Water Data'!$F$6,0,10*ROW('Water Data'!F100))),'Data Summary'!BZ106="Yes"),OFFSET('Water Data'!$F$6,0,10*ROW('Water Data'!F100)),NA())</f>
        <v>#N/A</v>
      </c>
      <c r="L106" s="88" t="e">
        <f ca="true">+IF(AND(ISNUMBER(OFFSET('Water Data'!$F$9,0,10*ROW('Water Data'!F100))),'Data Summary'!CA106="Yes"),OFFSET('Water Data'!$F$9,0,10*ROW('Water Data'!F100)),NA())</f>
        <v>#N/A</v>
      </c>
      <c r="M106" s="88" t="e">
        <f ca="true">+IF(AND(ISNUMBER(OFFSET('Water Data'!$G$4,0,10*ROW('Water Data'!G100))),'Data Summary'!CB106="Yes"),100-OFFSET('Water Data'!$G$4,0,10*ROW('Water Data'!G100)),NA())</f>
        <v>#N/A</v>
      </c>
      <c r="N106" s="88" t="e">
        <f ca="true">+IF(AND(ISNUMBER(OFFSET('Water Data'!$G$6,0,10*ROW('Water Data'!G100))),'Data Summary'!CC106="Yes"),OFFSET('Water Data'!$G$6,0,10*ROW('Water Data'!G100)),NA())</f>
        <v>#N/A</v>
      </c>
      <c r="O106" s="88" t="e">
        <f ca="true">+IF(AND(ISNUMBER(OFFSET('Water Data'!$G$9,0,10*ROW('Water Data'!G100))),'Data Summary'!CD106="Yes"),OFFSET('Water Data'!$G$9,0,10*ROW('Water Data'!G100)),NA())</f>
        <v>#N/A</v>
      </c>
      <c r="P106" s="88" t="e">
        <f ca="true">+IF(AND(ISNUMBER(OFFSET('Water Data'!$H$4,0,10*ROW('Water Data'!H100))),'Data Summary'!CE106="Yes"),100-OFFSET('Water Data'!$H$4,0,10*ROW('Water Data'!H100)),NA())</f>
        <v>#N/A</v>
      </c>
      <c r="Q106" s="88" t="e">
        <f ca="true">+IF(AND(ISNUMBER(OFFSET('Water Data'!$H$6,0,10*ROW('Water Data'!H100))),'Data Summary'!CF106="Yes"),OFFSET('Water Data'!$H$6,0,10*ROW('Water Data'!H100)),NA())</f>
        <v>#N/A</v>
      </c>
      <c r="R106" s="88" t="e">
        <f ca="true">+IF(AND(ISNUMBER(OFFSET('Water Data'!$H$9,0,10*ROW('Water Data'!H100))),'Data Summary'!CG106="Yes"),OFFSET('Water Data'!$H$9,0,10*ROW('Water Data'!H100)),NA())</f>
        <v>#N/A</v>
      </c>
      <c r="S106" s="88" t="e">
        <f ca="true">+IF(AND(ISNUMBER(OFFSET('Water Data'!$I$4,0,10*ROW('Water Data'!I100))),'Data Summary'!CH106="Yes"),100-OFFSET('Water Data'!$I$4,0,10*ROW('Water Data'!I100)),NA())</f>
        <v>#N/A</v>
      </c>
      <c r="T106" s="88" t="e">
        <f ca="true">+IF(AND(ISNUMBER(OFFSET('Water Data'!$I$6,0,10*ROW('Water Data'!I100))),'Data Summary'!CI106="Yes"),OFFSET('Water Data'!$I$6,0,10*ROW('Water Data'!I100)),NA())</f>
        <v>#N/A</v>
      </c>
      <c r="U106" s="88" t="e">
        <f ca="true">+IF(AND(ISNUMBER(OFFSET('Water Data'!$I$9,0,10*ROW('Water Data'!I100))),'Data Summary'!CJ106="Yes"),OFFSET('Water Data'!$I$9,0,10*ROW('Water Data'!I100)),NA())</f>
        <v>#N/A</v>
      </c>
      <c r="V106" s="89" t="e">
        <f ca="true">+IF(AND(ISNUMBER(OFFSET('Sanitation Data'!$D$4,0,10*ROW('Sanitation Data'!D100))),'Data Summary'!CK106="Yes"),100-OFFSET('Sanitation Data'!$D$4,0,10*ROW('Sanitation Data'!D100)),NA())</f>
        <v>#N/A</v>
      </c>
      <c r="W106" s="89" t="e">
        <f ca="true">+IF(AND(ISNUMBER(OFFSET('Sanitation Data'!$D$6,0,10*ROW('Sanitation Data'!D100))),'Data Summary'!CL106="Yes"),OFFSET('Sanitation Data'!$D$6,0,10*ROW('Sanitation Data'!D100)),NA())</f>
        <v>#N/A</v>
      </c>
      <c r="X106" s="89" t="e">
        <f ca="true">+IF(AND(ISNUMBER(OFFSET('Sanitation Data'!$D$10,0,10*ROW('Sanitation Data'!D100))),'Data Summary'!CM106="Yes"),OFFSET('Sanitation Data'!$D$10,0,10*ROW('Sanitation Data'!D100)),NA())</f>
        <v>#N/A</v>
      </c>
      <c r="Y106" s="89" t="e">
        <f ca="true">+IF(AND(ISNUMBER(OFFSET('Sanitation Data'!$D$11,0,10*ROW('Sanitation Data'!D100))),'Data Summary'!CN106="Yes"),OFFSET('Sanitation Data'!$D$11,0,10*ROW('Sanitation Data'!D100)),NA())</f>
        <v>#N/A</v>
      </c>
      <c r="Z106" s="89" t="e">
        <f ca="true">+IF(AND(ISNUMBER(OFFSET('Sanitation Data'!$D$12,0,10*ROW('Sanitation Data'!D100))),'Data Summary'!CO106="Yes"),OFFSET('Sanitation Data'!$D$12,0,10*ROW('Sanitation Data'!D100)),NA())</f>
        <v>#N/A</v>
      </c>
      <c r="AA106" s="89" t="e">
        <f ca="true">+IF(AND(ISNUMBER(OFFSET('Sanitation Data'!$E$4,0,10*ROW('Sanitation Data'!E100))),'Data Summary'!CP106="Yes"),100-OFFSET('Sanitation Data'!$E$4,0,10*ROW('Sanitation Data'!E100)),NA())</f>
        <v>#N/A</v>
      </c>
      <c r="AB106" s="89" t="e">
        <f ca="true">+IF(AND(ISNUMBER(OFFSET('Sanitation Data'!$E$6,0,10*ROW('Sanitation Data'!E100))),'Data Summary'!CQ106="Yes"),OFFSET('Sanitation Data'!$E$6,0,10*ROW('Sanitation Data'!E100)),NA())</f>
        <v>#N/A</v>
      </c>
      <c r="AC106" s="89" t="e">
        <f ca="true">+IF(AND(ISNUMBER(OFFSET('Sanitation Data'!$E$10,0,10*ROW('Sanitation Data'!E100))),'Data Summary'!CR106="Yes"),OFFSET('Sanitation Data'!$E$10,0,10*ROW('Sanitation Data'!E100)),NA())</f>
        <v>#N/A</v>
      </c>
      <c r="AD106" s="89" t="e">
        <f ca="true">+IF(AND(ISNUMBER(OFFSET('Sanitation Data'!$E$11,0,10*ROW('Sanitation Data'!E100))),'Data Summary'!CS106="Yes"),OFFSET('Sanitation Data'!$E$11,0,10*ROW('Sanitation Data'!E100)),NA())</f>
        <v>#N/A</v>
      </c>
      <c r="AE106" s="89" t="e">
        <f ca="true">+IF(AND(ISNUMBER(OFFSET('Sanitation Data'!$E$12,0,10*ROW('Sanitation Data'!E100))),'Data Summary'!CT106="Yes"),OFFSET('Sanitation Data'!$E$12,0,10*ROW('Sanitation Data'!E100)),NA())</f>
        <v>#N/A</v>
      </c>
      <c r="AF106" s="89" t="e">
        <f ca="true">+IF(AND(ISNUMBER(OFFSET('Sanitation Data'!$F$4,0,10*ROW('Sanitation Data'!F100))),'Data Summary'!CU106="Yes"),100-OFFSET('Sanitation Data'!$F$4,0,10*ROW('Sanitation Data'!F100)),NA())</f>
        <v>#N/A</v>
      </c>
      <c r="AG106" s="89" t="e">
        <f ca="true">+IF(AND(ISNUMBER(OFFSET('Sanitation Data'!$F$6,0,10*ROW('Sanitation Data'!F100))),'Data Summary'!CV106="Yes"),OFFSET('Sanitation Data'!$F$6,0,10*ROW('Sanitation Data'!F100)),NA())</f>
        <v>#N/A</v>
      </c>
      <c r="AH106" s="89" t="e">
        <f ca="true">+IF(AND(ISNUMBER(OFFSET('Sanitation Data'!$F$10,0,10*ROW('Sanitation Data'!F100))),'Data Summary'!CW106="Yes"),OFFSET('Sanitation Data'!$F$10,0,10*ROW('Sanitation Data'!F100)),NA())</f>
        <v>#N/A</v>
      </c>
      <c r="AI106" s="89" t="e">
        <f ca="true">+IF(AND(ISNUMBER(OFFSET('Sanitation Data'!$F$11,0,10*ROW('Sanitation Data'!F100))),'Data Summary'!CX106="Yes"),OFFSET('Sanitation Data'!$F$11,0,10*ROW('Sanitation Data'!F100)),NA())</f>
        <v>#N/A</v>
      </c>
      <c r="AJ106" s="89" t="e">
        <f ca="true">+IF(AND(ISNUMBER(OFFSET('Sanitation Data'!$F$12,0,10*ROW('Sanitation Data'!F100))),'Data Summary'!CY106="Yes"),OFFSET('Sanitation Data'!$F$12,0,10*ROW('Sanitation Data'!F100)),NA())</f>
        <v>#N/A</v>
      </c>
      <c r="AK106" s="89" t="e">
        <f ca="true">+IF(AND(ISNUMBER(OFFSET('Sanitation Data'!$G$4,0,10*ROW('Sanitation Data'!G100))),'Data Summary'!CZ106="Yes"),100-OFFSET('Sanitation Data'!$G$4,0,10*ROW('Sanitation Data'!G100)),NA())</f>
        <v>#N/A</v>
      </c>
      <c r="AL106" s="89" t="e">
        <f ca="true">+IF(AND(ISNUMBER(OFFSET('Sanitation Data'!$G$6,0,10*ROW('Sanitation Data'!G100))),'Data Summary'!DA106="Yes"),OFFSET('Sanitation Data'!$G$6,0,10*ROW('Sanitation Data'!G100)),NA())</f>
        <v>#N/A</v>
      </c>
      <c r="AM106" s="89" t="e">
        <f ca="true">+IF(AND(ISNUMBER(OFFSET('Sanitation Data'!$G$10,0,10*ROW('Sanitation Data'!G100))),'Data Summary'!DB106="Yes"),OFFSET('Sanitation Data'!$G$10,0,10*ROW('Sanitation Data'!G100)),NA())</f>
        <v>#N/A</v>
      </c>
      <c r="AN106" s="89" t="e">
        <f ca="true">+IF(AND(ISNUMBER(OFFSET('Sanitation Data'!$G$11,0,10*ROW('Sanitation Data'!G100))),'Data Summary'!DC106="Yes"),OFFSET('Sanitation Data'!$G$11,0,10*ROW('Sanitation Data'!G100)),NA())</f>
        <v>#N/A</v>
      </c>
      <c r="AO106" s="89" t="e">
        <f ca="true">+IF(AND(ISNUMBER(OFFSET('Sanitation Data'!$G$12,0,10*ROW('Sanitation Data'!G100))),'Data Summary'!DD106="Yes"),OFFSET('Sanitation Data'!$G$12,0,10*ROW('Sanitation Data'!G100)),NA())</f>
        <v>#N/A</v>
      </c>
      <c r="AP106" s="89" t="e">
        <f ca="true">+IF(AND(ISNUMBER(OFFSET('Sanitation Data'!$H$4,0,10*ROW('Sanitation Data'!H100))),'Data Summary'!DE106="Yes"),100-OFFSET('Sanitation Data'!$H$4,0,10*ROW('Sanitation Data'!H100)),NA())</f>
        <v>#N/A</v>
      </c>
      <c r="AQ106" s="89" t="e">
        <f ca="true">+IF(AND(ISNUMBER(OFFSET('Sanitation Data'!$H$6,0,10*ROW('Sanitation Data'!H100))),'Data Summary'!DF106="Yes"),OFFSET('Sanitation Data'!$H$6,0,10*ROW('Sanitation Data'!H100)),NA())</f>
        <v>#N/A</v>
      </c>
      <c r="AR106" s="89" t="e">
        <f ca="true">+IF(AND(ISNUMBER(OFFSET('Sanitation Data'!$H$10,0,10*ROW('Sanitation Data'!H100))),'Data Summary'!DG106="Yes"),OFFSET('Sanitation Data'!$H$10,0,10*ROW('Sanitation Data'!H100)),NA())</f>
        <v>#N/A</v>
      </c>
      <c r="AS106" s="89" t="e">
        <f ca="true">+IF(AND(ISNUMBER(OFFSET('Sanitation Data'!$H$11,0,10*ROW('Sanitation Data'!H100))),'Data Summary'!DH106="Yes"),OFFSET('Sanitation Data'!$H$11,0,10*ROW('Sanitation Data'!H100)),NA())</f>
        <v>#N/A</v>
      </c>
      <c r="AT106" s="89" t="e">
        <f ca="true">+IF(AND(ISNUMBER(OFFSET('Sanitation Data'!$H$12,0,10*ROW('Sanitation Data'!H100))),'Data Summary'!DI106="Yes"),OFFSET('Sanitation Data'!$H$12,0,10*ROW('Sanitation Data'!H100)),NA())</f>
        <v>#N/A</v>
      </c>
      <c r="AU106" s="89" t="e">
        <f ca="true">+IF(AND(ISNUMBER(OFFSET('Sanitation Data'!$I$4,0,10*ROW('Sanitation Data'!I100))),'Data Summary'!DJ106="Yes"),100-OFFSET('Sanitation Data'!$I$4,0,10*ROW('Sanitation Data'!I100)),NA())</f>
        <v>#N/A</v>
      </c>
      <c r="AV106" s="89" t="e">
        <f ca="true">+IF(AND(ISNUMBER(OFFSET('Sanitation Data'!$I$6,0,10*ROW('Sanitation Data'!I100))),'Data Summary'!DK106="Yes"),OFFSET('Sanitation Data'!$I$6,0,10*ROW('Sanitation Data'!I100)),NA())</f>
        <v>#N/A</v>
      </c>
      <c r="AW106" s="89" t="e">
        <f ca="true">+IF(AND(ISNUMBER(OFFSET('Sanitation Data'!$I$10,0,10*ROW('Sanitation Data'!I100))),'Data Summary'!DL106="Yes"),OFFSET('Sanitation Data'!$I$10,0,10*ROW('Sanitation Data'!I100)),NA())</f>
        <v>#N/A</v>
      </c>
      <c r="AX106" s="89" t="e">
        <f ca="true">+IF(AND(ISNUMBER(OFFSET('Sanitation Data'!$I$11,0,10*ROW('Sanitation Data'!I100))),'Data Summary'!DM106="Yes"),OFFSET('Sanitation Data'!$I$11,0,10*ROW('Sanitation Data'!I100)),NA())</f>
        <v>#N/A</v>
      </c>
      <c r="AY106" s="89" t="e">
        <f ca="true">+IF(AND(ISNUMBER(OFFSET('Sanitation Data'!$I$12,0,10*ROW('Sanitation Data'!I100))),'Data Summary'!DN106="Yes"),OFFSET('Sanitation Data'!$I$12,0,10*ROW('Sanitation Data'!I100)),NA())</f>
        <v>#N/A</v>
      </c>
      <c r="AZ106" s="90" t="e">
        <f ca="true">+IF(AND(ISNUMBER(OFFSET('Hygiene Data'!$D$5,0,10*ROW('Hygiene Data'!D100))),'Data Summary'!DO106="Yes"),OFFSET('Hygiene Data'!$D$5,0,10*ROW('Hygiene Data'!D100)),NA())</f>
        <v>#N/A</v>
      </c>
      <c r="BA106" s="90" t="e">
        <f ca="true">+IF(AND(ISNUMBER(OFFSET('Hygiene Data'!$D$7,0,10*ROW('Hygiene Data'!D100))),'Data Summary'!DP106="Yes"),OFFSET('Hygiene Data'!$D$7,0,10*ROW('Hygiene Data'!D100)),NA())</f>
        <v>#N/A</v>
      </c>
      <c r="BB106" s="90" t="e">
        <f ca="true">+IF(AND(ISNUMBER(OFFSET('Hygiene Data'!$D$9,0,10*ROW('Hygiene Data'!D100))),'Data Summary'!DQ106="Yes"),OFFSET('Hygiene Data'!$D$9,0,10*ROW('Hygiene Data'!D100)),NA())</f>
        <v>#N/A</v>
      </c>
      <c r="BC106" s="90" t="e">
        <f ca="true">+IF(AND(ISNUMBER(OFFSET('Hygiene Data'!$E$5,0,10*ROW('Hygiene Data'!E100))),'Data Summary'!DR106="Yes"),OFFSET('Hygiene Data'!$E$5,0,10*ROW('Hygiene Data'!E100)),NA())</f>
        <v>#N/A</v>
      </c>
      <c r="BD106" s="90" t="e">
        <f ca="true">+IF(AND(ISNUMBER(OFFSET('Hygiene Data'!$E$7,0,10*ROW('Hygiene Data'!E100))),'Data Summary'!DS106="Yes"),OFFSET('Hygiene Data'!$E$7,0,10*ROW('Hygiene Data'!E100)),NA())</f>
        <v>#N/A</v>
      </c>
      <c r="BE106" s="90" t="e">
        <f ca="true">+IF(AND(ISNUMBER(OFFSET('Hygiene Data'!$E$9,0,10*ROW('Hygiene Data'!E100))),'Data Summary'!DT106="Yes"),OFFSET('Hygiene Data'!$E$9,0,10*ROW('Hygiene Data'!E100)),NA())</f>
        <v>#N/A</v>
      </c>
      <c r="BF106" s="90" t="e">
        <f ca="true">+IF(AND(ISNUMBER(OFFSET('Hygiene Data'!$F$5,0,10*ROW('Hygiene Data'!F100))),'Data Summary'!DU106="Yes"),OFFSET('Hygiene Data'!$F$5,0,10*ROW('Hygiene Data'!F100)),NA())</f>
        <v>#N/A</v>
      </c>
      <c r="BG106" s="90" t="e">
        <f ca="true">+IF(AND(ISNUMBER(OFFSET('Hygiene Data'!$F$7,0,10*ROW('Hygiene Data'!F100))),'Data Summary'!DV106="Yes"),OFFSET('Hygiene Data'!$F$7,0,10*ROW('Hygiene Data'!F100)),NA())</f>
        <v>#N/A</v>
      </c>
      <c r="BH106" s="90" t="e">
        <f ca="true">+IF(AND(ISNUMBER(OFFSET('Hygiene Data'!$F$9,0,10*ROW('Hygiene Data'!F100))),'Data Summary'!DW106="Yes"),OFFSET('Hygiene Data'!$F$9,0,10*ROW('Hygiene Data'!F100)),NA())</f>
        <v>#N/A</v>
      </c>
      <c r="BI106" s="90" t="e">
        <f ca="true">+IF(AND(ISNUMBER(OFFSET('Hygiene Data'!$G$5,0,10*ROW('Hygiene Data'!G100))),'Data Summary'!DX106="Yes"),OFFSET('Hygiene Data'!$G$5,0,10*ROW('Hygiene Data'!G100)),NA())</f>
        <v>#N/A</v>
      </c>
      <c r="BJ106" s="90" t="e">
        <f ca="true">+IF(AND(ISNUMBER(OFFSET('Hygiene Data'!$G$7,0,10*ROW('Hygiene Data'!G100))),'Data Summary'!DY106="Yes"),OFFSET('Hygiene Data'!$G$7,0,10*ROW('Hygiene Data'!G100)),NA())</f>
        <v>#N/A</v>
      </c>
      <c r="BK106" s="90" t="e">
        <f ca="true">+IF(AND(ISNUMBER(OFFSET('Hygiene Data'!$G$9,0,10*ROW('Hygiene Data'!G100))),'Data Summary'!DZ106="Yes"),OFFSET('Hygiene Data'!$G$9,0,10*ROW('Hygiene Data'!G100)),NA())</f>
        <v>#N/A</v>
      </c>
      <c r="BL106" s="90" t="e">
        <f ca="true">+IF(AND(ISNUMBER(OFFSET('Hygiene Data'!$H$5,0,10*ROW('Hygiene Data'!H100))),'Data Summary'!EA106="Yes"),OFFSET('Hygiene Data'!$H$5,0,10*ROW('Hygiene Data'!H100)),NA())</f>
        <v>#N/A</v>
      </c>
      <c r="BM106" s="90" t="e">
        <f ca="true">+IF(AND(ISNUMBER(OFFSET('Hygiene Data'!$H$7,0,10*ROW('Hygiene Data'!H100))),'Data Summary'!EB106="Yes"),OFFSET('Hygiene Data'!$H$7,0,10*ROW('Hygiene Data'!H100)),NA())</f>
        <v>#N/A</v>
      </c>
      <c r="BN106" s="90" t="e">
        <f ca="true">+IF(AND(ISNUMBER(OFFSET('Hygiene Data'!$H$9,0,10*ROW('Hygiene Data'!H100))),'Data Summary'!EC106="Yes"),OFFSET('Hygiene Data'!$H$9,0,10*ROW('Hygiene Data'!H100)),NA())</f>
        <v>#N/A</v>
      </c>
      <c r="BO106" s="90" t="e">
        <f ca="true">+IF(AND(ISNUMBER(OFFSET('Hygiene Data'!$I$5,0,10*ROW('Hygiene Data'!I100))),'Data Summary'!ED106="Yes"),OFFSET('Hygiene Data'!$I$5,0,10*ROW('Hygiene Data'!I100)),NA())</f>
        <v>#N/A</v>
      </c>
      <c r="BP106" s="90" t="e">
        <f ca="true">+IF(AND(ISNUMBER(OFFSET('Hygiene Data'!$I$7,0,10*ROW('Hygiene Data'!I100))),'Data Summary'!EE106="Yes"),OFFSET('Hygiene Data'!$I$7,0,10*ROW('Hygiene Data'!I100)),NA())</f>
        <v>#N/A</v>
      </c>
      <c r="BQ106" s="90" t="e">
        <f ca="true">+IF(AND(ISNUMBER(OFFSET('Hygiene Data'!$I$9,0,10*ROW('Hygiene Data'!I100))),'Data Summary'!EF106="Yes"),OFFSET('Hygiene Data'!$I$9,0,10*ROW('Hygiene Data'!I100)),NA())</f>
        <v>#N/A</v>
      </c>
    </row>
    <row xmlns:x14ac="http://schemas.microsoft.com/office/spreadsheetml/2009/9/ac" r="107" x14ac:dyDescent="0.2">
      <c r="A107" s="324" t="e">
        <f ca="true">+RIGHT('Data Summary'!A107,LEN('Data Summary'!A107)-9)</f>
        <v>#VALUE!</v>
      </c>
      <c r="B107" s="32" t="str">
        <f ca="true">+IF(ISTEXT('Data Summary'!B107),'Data Summary'!B107,"")</f>
        <v/>
      </c>
      <c r="C107" s="323" t="e">
        <f ca="true">+VALUE('Data Summary'!C107)</f>
        <v>#VALUE!</v>
      </c>
      <c r="D107" s="88" t="e">
        <f ca="true">+IF(AND(ISNUMBER(OFFSET('Water Data'!$D$4,0,10*ROW('Water Data'!D101))),'Data Summary'!BS107="Yes"),100-OFFSET('Water Data'!$D$4,0,10*ROW('Water Data'!D101)),NA())</f>
        <v>#N/A</v>
      </c>
      <c r="E107" s="88" t="e">
        <f ca="true">+IF(AND(ISNUMBER(OFFSET('Water Data'!$D$6,0,10*ROW('Water Data'!D101))),'Data Summary'!BT107="Yes"),OFFSET('Water Data'!$D$6,0,10*ROW('Water Data'!D101)),NA())</f>
        <v>#N/A</v>
      </c>
      <c r="F107" s="88" t="e">
        <f ca="true">+IF(AND(ISNUMBER(OFFSET('Water Data'!$D$9,0,10*ROW('Water Data'!D101))),'Data Summary'!BU107="Yes"),OFFSET('Water Data'!$D$9,0,10*ROW('Water Data'!D101)),NA())</f>
        <v>#N/A</v>
      </c>
      <c r="G107" s="88" t="e">
        <f ca="true">+IF(AND(ISNUMBER(OFFSET('Water Data'!$E$4,0,10*ROW('Water Data'!E101))),'Data Summary'!BV107="Yes"),100-OFFSET('Water Data'!$E$4,0,10*ROW('Water Data'!E101)),NA())</f>
        <v>#N/A</v>
      </c>
      <c r="H107" s="88" t="e">
        <f ca="true">+IF(AND(ISNUMBER(OFFSET('Water Data'!$E$6,0,10*ROW('Water Data'!E101))),'Data Summary'!BW107="Yes"),OFFSET('Water Data'!$E$6,0,10*ROW('Water Data'!E101)),NA())</f>
        <v>#N/A</v>
      </c>
      <c r="I107" s="88" t="e">
        <f ca="true">+IF(AND(ISNUMBER(OFFSET('Water Data'!$E$9,0,10*ROW('Water Data'!E101))),'Data Summary'!BX107="Yes"),OFFSET('Water Data'!$E$9,0,10*ROW('Water Data'!E101)),NA())</f>
        <v>#N/A</v>
      </c>
      <c r="J107" s="88" t="e">
        <f ca="true">+IF(AND(ISNUMBER(OFFSET('Water Data'!$F$4,0,10*ROW('Water Data'!F101))),'Data Summary'!BY107="Yes"),100-OFFSET('Water Data'!$F$4,0,10*ROW('Water Data'!F101)),NA())</f>
        <v>#N/A</v>
      </c>
      <c r="K107" s="88" t="e">
        <f ca="true">+IF(AND(ISNUMBER(OFFSET('Water Data'!$F$6,0,10*ROW('Water Data'!F101))),'Data Summary'!BZ107="Yes"),OFFSET('Water Data'!$F$6,0,10*ROW('Water Data'!F101)),NA())</f>
        <v>#N/A</v>
      </c>
      <c r="L107" s="88" t="e">
        <f ca="true">+IF(AND(ISNUMBER(OFFSET('Water Data'!$F$9,0,10*ROW('Water Data'!F101))),'Data Summary'!CA107="Yes"),OFFSET('Water Data'!$F$9,0,10*ROW('Water Data'!F101)),NA())</f>
        <v>#N/A</v>
      </c>
      <c r="M107" s="88" t="e">
        <f ca="true">+IF(AND(ISNUMBER(OFFSET('Water Data'!$G$4,0,10*ROW('Water Data'!G101))),'Data Summary'!CB107="Yes"),100-OFFSET('Water Data'!$G$4,0,10*ROW('Water Data'!G101)),NA())</f>
        <v>#N/A</v>
      </c>
      <c r="N107" s="88" t="e">
        <f ca="true">+IF(AND(ISNUMBER(OFFSET('Water Data'!$G$6,0,10*ROW('Water Data'!G101))),'Data Summary'!CC107="Yes"),OFFSET('Water Data'!$G$6,0,10*ROW('Water Data'!G101)),NA())</f>
        <v>#N/A</v>
      </c>
      <c r="O107" s="88" t="e">
        <f ca="true">+IF(AND(ISNUMBER(OFFSET('Water Data'!$G$9,0,10*ROW('Water Data'!G101))),'Data Summary'!CD107="Yes"),OFFSET('Water Data'!$G$9,0,10*ROW('Water Data'!G101)),NA())</f>
        <v>#N/A</v>
      </c>
      <c r="P107" s="88" t="e">
        <f ca="true">+IF(AND(ISNUMBER(OFFSET('Water Data'!$H$4,0,10*ROW('Water Data'!H101))),'Data Summary'!CE107="Yes"),100-OFFSET('Water Data'!$H$4,0,10*ROW('Water Data'!H101)),NA())</f>
        <v>#N/A</v>
      </c>
      <c r="Q107" s="88" t="e">
        <f ca="true">+IF(AND(ISNUMBER(OFFSET('Water Data'!$H$6,0,10*ROW('Water Data'!H101))),'Data Summary'!CF107="Yes"),OFFSET('Water Data'!$H$6,0,10*ROW('Water Data'!H101)),NA())</f>
        <v>#N/A</v>
      </c>
      <c r="R107" s="88" t="e">
        <f ca="true">+IF(AND(ISNUMBER(OFFSET('Water Data'!$H$9,0,10*ROW('Water Data'!H101))),'Data Summary'!CG107="Yes"),OFFSET('Water Data'!$H$9,0,10*ROW('Water Data'!H101)),NA())</f>
        <v>#N/A</v>
      </c>
      <c r="S107" s="88" t="e">
        <f ca="true">+IF(AND(ISNUMBER(OFFSET('Water Data'!$I$4,0,10*ROW('Water Data'!I101))),'Data Summary'!CH107="Yes"),100-OFFSET('Water Data'!$I$4,0,10*ROW('Water Data'!I101)),NA())</f>
        <v>#N/A</v>
      </c>
      <c r="T107" s="88" t="e">
        <f ca="true">+IF(AND(ISNUMBER(OFFSET('Water Data'!$I$6,0,10*ROW('Water Data'!I101))),'Data Summary'!CI107="Yes"),OFFSET('Water Data'!$I$6,0,10*ROW('Water Data'!I101)),NA())</f>
        <v>#N/A</v>
      </c>
      <c r="U107" s="88" t="e">
        <f ca="true">+IF(AND(ISNUMBER(OFFSET('Water Data'!$I$9,0,10*ROW('Water Data'!I101))),'Data Summary'!CJ107="Yes"),OFFSET('Water Data'!$I$9,0,10*ROW('Water Data'!I101)),NA())</f>
        <v>#N/A</v>
      </c>
      <c r="V107" s="89" t="e">
        <f ca="true">+IF(AND(ISNUMBER(OFFSET('Sanitation Data'!$D$4,0,10*ROW('Sanitation Data'!D101))),'Data Summary'!CK107="Yes"),100-OFFSET('Sanitation Data'!$D$4,0,10*ROW('Sanitation Data'!D101)),NA())</f>
        <v>#N/A</v>
      </c>
      <c r="W107" s="89" t="e">
        <f ca="true">+IF(AND(ISNUMBER(OFFSET('Sanitation Data'!$D$6,0,10*ROW('Sanitation Data'!D101))),'Data Summary'!CL107="Yes"),OFFSET('Sanitation Data'!$D$6,0,10*ROW('Sanitation Data'!D101)),NA())</f>
        <v>#N/A</v>
      </c>
      <c r="X107" s="89" t="e">
        <f ca="true">+IF(AND(ISNUMBER(OFFSET('Sanitation Data'!$D$10,0,10*ROW('Sanitation Data'!D101))),'Data Summary'!CM107="Yes"),OFFSET('Sanitation Data'!$D$10,0,10*ROW('Sanitation Data'!D101)),NA())</f>
        <v>#N/A</v>
      </c>
      <c r="Y107" s="89" t="e">
        <f ca="true">+IF(AND(ISNUMBER(OFFSET('Sanitation Data'!$D$11,0,10*ROW('Sanitation Data'!D101))),'Data Summary'!CN107="Yes"),OFFSET('Sanitation Data'!$D$11,0,10*ROW('Sanitation Data'!D101)),NA())</f>
        <v>#N/A</v>
      </c>
      <c r="Z107" s="89" t="e">
        <f ca="true">+IF(AND(ISNUMBER(OFFSET('Sanitation Data'!$D$12,0,10*ROW('Sanitation Data'!D101))),'Data Summary'!CO107="Yes"),OFFSET('Sanitation Data'!$D$12,0,10*ROW('Sanitation Data'!D101)),NA())</f>
        <v>#N/A</v>
      </c>
      <c r="AA107" s="89" t="e">
        <f ca="true">+IF(AND(ISNUMBER(OFFSET('Sanitation Data'!$E$4,0,10*ROW('Sanitation Data'!E101))),'Data Summary'!CP107="Yes"),100-OFFSET('Sanitation Data'!$E$4,0,10*ROW('Sanitation Data'!E101)),NA())</f>
        <v>#N/A</v>
      </c>
      <c r="AB107" s="89" t="e">
        <f ca="true">+IF(AND(ISNUMBER(OFFSET('Sanitation Data'!$E$6,0,10*ROW('Sanitation Data'!E101))),'Data Summary'!CQ107="Yes"),OFFSET('Sanitation Data'!$E$6,0,10*ROW('Sanitation Data'!E101)),NA())</f>
        <v>#N/A</v>
      </c>
      <c r="AC107" s="89" t="e">
        <f ca="true">+IF(AND(ISNUMBER(OFFSET('Sanitation Data'!$E$10,0,10*ROW('Sanitation Data'!E101))),'Data Summary'!CR107="Yes"),OFFSET('Sanitation Data'!$E$10,0,10*ROW('Sanitation Data'!E101)),NA())</f>
        <v>#N/A</v>
      </c>
      <c r="AD107" s="89" t="e">
        <f ca="true">+IF(AND(ISNUMBER(OFFSET('Sanitation Data'!$E$11,0,10*ROW('Sanitation Data'!E101))),'Data Summary'!CS107="Yes"),OFFSET('Sanitation Data'!$E$11,0,10*ROW('Sanitation Data'!E101)),NA())</f>
        <v>#N/A</v>
      </c>
      <c r="AE107" s="89" t="e">
        <f ca="true">+IF(AND(ISNUMBER(OFFSET('Sanitation Data'!$E$12,0,10*ROW('Sanitation Data'!E101))),'Data Summary'!CT107="Yes"),OFFSET('Sanitation Data'!$E$12,0,10*ROW('Sanitation Data'!E101)),NA())</f>
        <v>#N/A</v>
      </c>
      <c r="AF107" s="89" t="e">
        <f ca="true">+IF(AND(ISNUMBER(OFFSET('Sanitation Data'!$F$4,0,10*ROW('Sanitation Data'!F101))),'Data Summary'!CU107="Yes"),100-OFFSET('Sanitation Data'!$F$4,0,10*ROW('Sanitation Data'!F101)),NA())</f>
        <v>#N/A</v>
      </c>
      <c r="AG107" s="89" t="e">
        <f ca="true">+IF(AND(ISNUMBER(OFFSET('Sanitation Data'!$F$6,0,10*ROW('Sanitation Data'!F101))),'Data Summary'!CV107="Yes"),OFFSET('Sanitation Data'!$F$6,0,10*ROW('Sanitation Data'!F101)),NA())</f>
        <v>#N/A</v>
      </c>
      <c r="AH107" s="89" t="e">
        <f ca="true">+IF(AND(ISNUMBER(OFFSET('Sanitation Data'!$F$10,0,10*ROW('Sanitation Data'!F101))),'Data Summary'!CW107="Yes"),OFFSET('Sanitation Data'!$F$10,0,10*ROW('Sanitation Data'!F101)),NA())</f>
        <v>#N/A</v>
      </c>
      <c r="AI107" s="89" t="e">
        <f ca="true">+IF(AND(ISNUMBER(OFFSET('Sanitation Data'!$F$11,0,10*ROW('Sanitation Data'!F101))),'Data Summary'!CX107="Yes"),OFFSET('Sanitation Data'!$F$11,0,10*ROW('Sanitation Data'!F101)),NA())</f>
        <v>#N/A</v>
      </c>
      <c r="AJ107" s="89" t="e">
        <f ca="true">+IF(AND(ISNUMBER(OFFSET('Sanitation Data'!$F$12,0,10*ROW('Sanitation Data'!F101))),'Data Summary'!CY107="Yes"),OFFSET('Sanitation Data'!$F$12,0,10*ROW('Sanitation Data'!F101)),NA())</f>
        <v>#N/A</v>
      </c>
      <c r="AK107" s="89" t="e">
        <f ca="true">+IF(AND(ISNUMBER(OFFSET('Sanitation Data'!$G$4,0,10*ROW('Sanitation Data'!G101))),'Data Summary'!CZ107="Yes"),100-OFFSET('Sanitation Data'!$G$4,0,10*ROW('Sanitation Data'!G101)),NA())</f>
        <v>#N/A</v>
      </c>
      <c r="AL107" s="89" t="e">
        <f ca="true">+IF(AND(ISNUMBER(OFFSET('Sanitation Data'!$G$6,0,10*ROW('Sanitation Data'!G101))),'Data Summary'!DA107="Yes"),OFFSET('Sanitation Data'!$G$6,0,10*ROW('Sanitation Data'!G101)),NA())</f>
        <v>#N/A</v>
      </c>
      <c r="AM107" s="89" t="e">
        <f ca="true">+IF(AND(ISNUMBER(OFFSET('Sanitation Data'!$G$10,0,10*ROW('Sanitation Data'!G101))),'Data Summary'!DB107="Yes"),OFFSET('Sanitation Data'!$G$10,0,10*ROW('Sanitation Data'!G101)),NA())</f>
        <v>#N/A</v>
      </c>
      <c r="AN107" s="89" t="e">
        <f ca="true">+IF(AND(ISNUMBER(OFFSET('Sanitation Data'!$G$11,0,10*ROW('Sanitation Data'!G101))),'Data Summary'!DC107="Yes"),OFFSET('Sanitation Data'!$G$11,0,10*ROW('Sanitation Data'!G101)),NA())</f>
        <v>#N/A</v>
      </c>
      <c r="AO107" s="89" t="e">
        <f ca="true">+IF(AND(ISNUMBER(OFFSET('Sanitation Data'!$G$12,0,10*ROW('Sanitation Data'!G101))),'Data Summary'!DD107="Yes"),OFFSET('Sanitation Data'!$G$12,0,10*ROW('Sanitation Data'!G101)),NA())</f>
        <v>#N/A</v>
      </c>
      <c r="AP107" s="89" t="e">
        <f ca="true">+IF(AND(ISNUMBER(OFFSET('Sanitation Data'!$H$4,0,10*ROW('Sanitation Data'!H101))),'Data Summary'!DE107="Yes"),100-OFFSET('Sanitation Data'!$H$4,0,10*ROW('Sanitation Data'!H101)),NA())</f>
        <v>#N/A</v>
      </c>
      <c r="AQ107" s="89" t="e">
        <f ca="true">+IF(AND(ISNUMBER(OFFSET('Sanitation Data'!$H$6,0,10*ROW('Sanitation Data'!H101))),'Data Summary'!DF107="Yes"),OFFSET('Sanitation Data'!$H$6,0,10*ROW('Sanitation Data'!H101)),NA())</f>
        <v>#N/A</v>
      </c>
      <c r="AR107" s="89" t="e">
        <f ca="true">+IF(AND(ISNUMBER(OFFSET('Sanitation Data'!$H$10,0,10*ROW('Sanitation Data'!H101))),'Data Summary'!DG107="Yes"),OFFSET('Sanitation Data'!$H$10,0,10*ROW('Sanitation Data'!H101)),NA())</f>
        <v>#N/A</v>
      </c>
      <c r="AS107" s="89" t="e">
        <f ca="true">+IF(AND(ISNUMBER(OFFSET('Sanitation Data'!$H$11,0,10*ROW('Sanitation Data'!H101))),'Data Summary'!DH107="Yes"),OFFSET('Sanitation Data'!$H$11,0,10*ROW('Sanitation Data'!H101)),NA())</f>
        <v>#N/A</v>
      </c>
      <c r="AT107" s="89" t="e">
        <f ca="true">+IF(AND(ISNUMBER(OFFSET('Sanitation Data'!$H$12,0,10*ROW('Sanitation Data'!H101))),'Data Summary'!DI107="Yes"),OFFSET('Sanitation Data'!$H$12,0,10*ROW('Sanitation Data'!H101)),NA())</f>
        <v>#N/A</v>
      </c>
      <c r="AU107" s="89" t="e">
        <f ca="true">+IF(AND(ISNUMBER(OFFSET('Sanitation Data'!$I$4,0,10*ROW('Sanitation Data'!I101))),'Data Summary'!DJ107="Yes"),100-OFFSET('Sanitation Data'!$I$4,0,10*ROW('Sanitation Data'!I101)),NA())</f>
        <v>#N/A</v>
      </c>
      <c r="AV107" s="89" t="e">
        <f ca="true">+IF(AND(ISNUMBER(OFFSET('Sanitation Data'!$I$6,0,10*ROW('Sanitation Data'!I101))),'Data Summary'!DK107="Yes"),OFFSET('Sanitation Data'!$I$6,0,10*ROW('Sanitation Data'!I101)),NA())</f>
        <v>#N/A</v>
      </c>
      <c r="AW107" s="89" t="e">
        <f ca="true">+IF(AND(ISNUMBER(OFFSET('Sanitation Data'!$I$10,0,10*ROW('Sanitation Data'!I101))),'Data Summary'!DL107="Yes"),OFFSET('Sanitation Data'!$I$10,0,10*ROW('Sanitation Data'!I101)),NA())</f>
        <v>#N/A</v>
      </c>
      <c r="AX107" s="89" t="e">
        <f ca="true">+IF(AND(ISNUMBER(OFFSET('Sanitation Data'!$I$11,0,10*ROW('Sanitation Data'!I101))),'Data Summary'!DM107="Yes"),OFFSET('Sanitation Data'!$I$11,0,10*ROW('Sanitation Data'!I101)),NA())</f>
        <v>#N/A</v>
      </c>
      <c r="AY107" s="89" t="e">
        <f ca="true">+IF(AND(ISNUMBER(OFFSET('Sanitation Data'!$I$12,0,10*ROW('Sanitation Data'!I101))),'Data Summary'!DN107="Yes"),OFFSET('Sanitation Data'!$I$12,0,10*ROW('Sanitation Data'!I101)),NA())</f>
        <v>#N/A</v>
      </c>
      <c r="AZ107" s="90" t="e">
        <f ca="true">+IF(AND(ISNUMBER(OFFSET('Hygiene Data'!$D$5,0,10*ROW('Hygiene Data'!D101))),'Data Summary'!DO107="Yes"),OFFSET('Hygiene Data'!$D$5,0,10*ROW('Hygiene Data'!D101)),NA())</f>
        <v>#N/A</v>
      </c>
      <c r="BA107" s="90" t="e">
        <f ca="true">+IF(AND(ISNUMBER(OFFSET('Hygiene Data'!$D$7,0,10*ROW('Hygiene Data'!D101))),'Data Summary'!DP107="Yes"),OFFSET('Hygiene Data'!$D$7,0,10*ROW('Hygiene Data'!D101)),NA())</f>
        <v>#N/A</v>
      </c>
      <c r="BB107" s="90" t="e">
        <f ca="true">+IF(AND(ISNUMBER(OFFSET('Hygiene Data'!$D$9,0,10*ROW('Hygiene Data'!D101))),'Data Summary'!DQ107="Yes"),OFFSET('Hygiene Data'!$D$9,0,10*ROW('Hygiene Data'!D101)),NA())</f>
        <v>#N/A</v>
      </c>
      <c r="BC107" s="90" t="e">
        <f ca="true">+IF(AND(ISNUMBER(OFFSET('Hygiene Data'!$E$5,0,10*ROW('Hygiene Data'!E101))),'Data Summary'!DR107="Yes"),OFFSET('Hygiene Data'!$E$5,0,10*ROW('Hygiene Data'!E101)),NA())</f>
        <v>#N/A</v>
      </c>
      <c r="BD107" s="90" t="e">
        <f ca="true">+IF(AND(ISNUMBER(OFFSET('Hygiene Data'!$E$7,0,10*ROW('Hygiene Data'!E101))),'Data Summary'!DS107="Yes"),OFFSET('Hygiene Data'!$E$7,0,10*ROW('Hygiene Data'!E101)),NA())</f>
        <v>#N/A</v>
      </c>
      <c r="BE107" s="90" t="e">
        <f ca="true">+IF(AND(ISNUMBER(OFFSET('Hygiene Data'!$E$9,0,10*ROW('Hygiene Data'!E101))),'Data Summary'!DT107="Yes"),OFFSET('Hygiene Data'!$E$9,0,10*ROW('Hygiene Data'!E101)),NA())</f>
        <v>#N/A</v>
      </c>
      <c r="BF107" s="90" t="e">
        <f ca="true">+IF(AND(ISNUMBER(OFFSET('Hygiene Data'!$F$5,0,10*ROW('Hygiene Data'!F101))),'Data Summary'!DU107="Yes"),OFFSET('Hygiene Data'!$F$5,0,10*ROW('Hygiene Data'!F101)),NA())</f>
        <v>#N/A</v>
      </c>
      <c r="BG107" s="90" t="e">
        <f ca="true">+IF(AND(ISNUMBER(OFFSET('Hygiene Data'!$F$7,0,10*ROW('Hygiene Data'!F101))),'Data Summary'!DV107="Yes"),OFFSET('Hygiene Data'!$F$7,0,10*ROW('Hygiene Data'!F101)),NA())</f>
        <v>#N/A</v>
      </c>
      <c r="BH107" s="90" t="e">
        <f ca="true">+IF(AND(ISNUMBER(OFFSET('Hygiene Data'!$F$9,0,10*ROW('Hygiene Data'!F101))),'Data Summary'!DW107="Yes"),OFFSET('Hygiene Data'!$F$9,0,10*ROW('Hygiene Data'!F101)),NA())</f>
        <v>#N/A</v>
      </c>
      <c r="BI107" s="90" t="e">
        <f ca="true">+IF(AND(ISNUMBER(OFFSET('Hygiene Data'!$G$5,0,10*ROW('Hygiene Data'!G101))),'Data Summary'!DX107="Yes"),OFFSET('Hygiene Data'!$G$5,0,10*ROW('Hygiene Data'!G101)),NA())</f>
        <v>#N/A</v>
      </c>
      <c r="BJ107" s="90" t="e">
        <f ca="true">+IF(AND(ISNUMBER(OFFSET('Hygiene Data'!$G$7,0,10*ROW('Hygiene Data'!G101))),'Data Summary'!DY107="Yes"),OFFSET('Hygiene Data'!$G$7,0,10*ROW('Hygiene Data'!G101)),NA())</f>
        <v>#N/A</v>
      </c>
      <c r="BK107" s="90" t="e">
        <f ca="true">+IF(AND(ISNUMBER(OFFSET('Hygiene Data'!$G$9,0,10*ROW('Hygiene Data'!G101))),'Data Summary'!DZ107="Yes"),OFFSET('Hygiene Data'!$G$9,0,10*ROW('Hygiene Data'!G101)),NA())</f>
        <v>#N/A</v>
      </c>
      <c r="BL107" s="90" t="e">
        <f ca="true">+IF(AND(ISNUMBER(OFFSET('Hygiene Data'!$H$5,0,10*ROW('Hygiene Data'!H101))),'Data Summary'!EA107="Yes"),OFFSET('Hygiene Data'!$H$5,0,10*ROW('Hygiene Data'!H101)),NA())</f>
        <v>#N/A</v>
      </c>
      <c r="BM107" s="90" t="e">
        <f ca="true">+IF(AND(ISNUMBER(OFFSET('Hygiene Data'!$H$7,0,10*ROW('Hygiene Data'!H101))),'Data Summary'!EB107="Yes"),OFFSET('Hygiene Data'!$H$7,0,10*ROW('Hygiene Data'!H101)),NA())</f>
        <v>#N/A</v>
      </c>
      <c r="BN107" s="90" t="e">
        <f ca="true">+IF(AND(ISNUMBER(OFFSET('Hygiene Data'!$H$9,0,10*ROW('Hygiene Data'!H101))),'Data Summary'!EC107="Yes"),OFFSET('Hygiene Data'!$H$9,0,10*ROW('Hygiene Data'!H101)),NA())</f>
        <v>#N/A</v>
      </c>
      <c r="BO107" s="90" t="e">
        <f ca="true">+IF(AND(ISNUMBER(OFFSET('Hygiene Data'!$I$5,0,10*ROW('Hygiene Data'!I101))),'Data Summary'!ED107="Yes"),OFFSET('Hygiene Data'!$I$5,0,10*ROW('Hygiene Data'!I101)),NA())</f>
        <v>#N/A</v>
      </c>
      <c r="BP107" s="90" t="e">
        <f ca="true">+IF(AND(ISNUMBER(OFFSET('Hygiene Data'!$I$7,0,10*ROW('Hygiene Data'!I101))),'Data Summary'!EE107="Yes"),OFFSET('Hygiene Data'!$I$7,0,10*ROW('Hygiene Data'!I101)),NA())</f>
        <v>#N/A</v>
      </c>
      <c r="BQ107" s="90" t="e">
        <f ca="true">+IF(AND(ISNUMBER(OFFSET('Hygiene Data'!$I$9,0,10*ROW('Hygiene Data'!I101))),'Data Summary'!EF107="Yes"),OFFSET('Hygiene Data'!$I$9,0,10*ROW('Hygiene Data'!I101)),NA())</f>
        <v>#N/A</v>
      </c>
    </row>
    <row xmlns:x14ac="http://schemas.microsoft.com/office/spreadsheetml/2009/9/ac" r="108" x14ac:dyDescent="0.2">
      <c r="A108" s="324" t="e">
        <f ca="true">+RIGHT('Data Summary'!A108,LEN('Data Summary'!A108)-9)</f>
        <v>#VALUE!</v>
      </c>
      <c r="B108" s="32" t="str">
        <f ca="true">+IF(ISTEXT('Data Summary'!B108),'Data Summary'!B108,"")</f>
        <v/>
      </c>
      <c r="C108" s="323" t="e">
        <f ca="true">+VALUE('Data Summary'!C108)</f>
        <v>#VALUE!</v>
      </c>
      <c r="D108" s="88" t="e">
        <f ca="true">+IF(AND(ISNUMBER(OFFSET('Water Data'!$D$4,0,10*ROW('Water Data'!D102))),'Data Summary'!BS108="Yes"),100-OFFSET('Water Data'!$D$4,0,10*ROW('Water Data'!D102)),NA())</f>
        <v>#N/A</v>
      </c>
      <c r="E108" s="88" t="e">
        <f ca="true">+IF(AND(ISNUMBER(OFFSET('Water Data'!$D$6,0,10*ROW('Water Data'!D102))),'Data Summary'!BT108="Yes"),OFFSET('Water Data'!$D$6,0,10*ROW('Water Data'!D102)),NA())</f>
        <v>#N/A</v>
      </c>
      <c r="F108" s="88" t="e">
        <f ca="true">+IF(AND(ISNUMBER(OFFSET('Water Data'!$D$9,0,10*ROW('Water Data'!D102))),'Data Summary'!BU108="Yes"),OFFSET('Water Data'!$D$9,0,10*ROW('Water Data'!D102)),NA())</f>
        <v>#N/A</v>
      </c>
      <c r="G108" s="88" t="e">
        <f ca="true">+IF(AND(ISNUMBER(OFFSET('Water Data'!$E$4,0,10*ROW('Water Data'!E102))),'Data Summary'!BV108="Yes"),100-OFFSET('Water Data'!$E$4,0,10*ROW('Water Data'!E102)),NA())</f>
        <v>#N/A</v>
      </c>
      <c r="H108" s="88" t="e">
        <f ca="true">+IF(AND(ISNUMBER(OFFSET('Water Data'!$E$6,0,10*ROW('Water Data'!E102))),'Data Summary'!BW108="Yes"),OFFSET('Water Data'!$E$6,0,10*ROW('Water Data'!E102)),NA())</f>
        <v>#N/A</v>
      </c>
      <c r="I108" s="88" t="e">
        <f ca="true">+IF(AND(ISNUMBER(OFFSET('Water Data'!$E$9,0,10*ROW('Water Data'!E102))),'Data Summary'!BX108="Yes"),OFFSET('Water Data'!$E$9,0,10*ROW('Water Data'!E102)),NA())</f>
        <v>#N/A</v>
      </c>
      <c r="J108" s="88" t="e">
        <f ca="true">+IF(AND(ISNUMBER(OFFSET('Water Data'!$F$4,0,10*ROW('Water Data'!F102))),'Data Summary'!BY108="Yes"),100-OFFSET('Water Data'!$F$4,0,10*ROW('Water Data'!F102)),NA())</f>
        <v>#N/A</v>
      </c>
      <c r="K108" s="88" t="e">
        <f ca="true">+IF(AND(ISNUMBER(OFFSET('Water Data'!$F$6,0,10*ROW('Water Data'!F102))),'Data Summary'!BZ108="Yes"),OFFSET('Water Data'!$F$6,0,10*ROW('Water Data'!F102)),NA())</f>
        <v>#N/A</v>
      </c>
      <c r="L108" s="88" t="e">
        <f ca="true">+IF(AND(ISNUMBER(OFFSET('Water Data'!$F$9,0,10*ROW('Water Data'!F102))),'Data Summary'!CA108="Yes"),OFFSET('Water Data'!$F$9,0,10*ROW('Water Data'!F102)),NA())</f>
        <v>#N/A</v>
      </c>
      <c r="M108" s="88" t="e">
        <f ca="true">+IF(AND(ISNUMBER(OFFSET('Water Data'!$G$4,0,10*ROW('Water Data'!G102))),'Data Summary'!CB108="Yes"),100-OFFSET('Water Data'!$G$4,0,10*ROW('Water Data'!G102)),NA())</f>
        <v>#N/A</v>
      </c>
      <c r="N108" s="88" t="e">
        <f ca="true">+IF(AND(ISNUMBER(OFFSET('Water Data'!$G$6,0,10*ROW('Water Data'!G102))),'Data Summary'!CC108="Yes"),OFFSET('Water Data'!$G$6,0,10*ROW('Water Data'!G102)),NA())</f>
        <v>#N/A</v>
      </c>
      <c r="O108" s="88" t="e">
        <f ca="true">+IF(AND(ISNUMBER(OFFSET('Water Data'!$G$9,0,10*ROW('Water Data'!G102))),'Data Summary'!CD108="Yes"),OFFSET('Water Data'!$G$9,0,10*ROW('Water Data'!G102)),NA())</f>
        <v>#N/A</v>
      </c>
      <c r="P108" s="88" t="e">
        <f ca="true">+IF(AND(ISNUMBER(OFFSET('Water Data'!$H$4,0,10*ROW('Water Data'!H102))),'Data Summary'!CE108="Yes"),100-OFFSET('Water Data'!$H$4,0,10*ROW('Water Data'!H102)),NA())</f>
        <v>#N/A</v>
      </c>
      <c r="Q108" s="88" t="e">
        <f ca="true">+IF(AND(ISNUMBER(OFFSET('Water Data'!$H$6,0,10*ROW('Water Data'!H102))),'Data Summary'!CF108="Yes"),OFFSET('Water Data'!$H$6,0,10*ROW('Water Data'!H102)),NA())</f>
        <v>#N/A</v>
      </c>
      <c r="R108" s="88" t="e">
        <f ca="true">+IF(AND(ISNUMBER(OFFSET('Water Data'!$H$9,0,10*ROW('Water Data'!H102))),'Data Summary'!CG108="Yes"),OFFSET('Water Data'!$H$9,0,10*ROW('Water Data'!H102)),NA())</f>
        <v>#N/A</v>
      </c>
      <c r="S108" s="88" t="e">
        <f ca="true">+IF(AND(ISNUMBER(OFFSET('Water Data'!$I$4,0,10*ROW('Water Data'!I102))),'Data Summary'!CH108="Yes"),100-OFFSET('Water Data'!$I$4,0,10*ROW('Water Data'!I102)),NA())</f>
        <v>#N/A</v>
      </c>
      <c r="T108" s="88" t="e">
        <f ca="true">+IF(AND(ISNUMBER(OFFSET('Water Data'!$I$6,0,10*ROW('Water Data'!I102))),'Data Summary'!CI108="Yes"),OFFSET('Water Data'!$I$6,0,10*ROW('Water Data'!I102)),NA())</f>
        <v>#N/A</v>
      </c>
      <c r="U108" s="88" t="e">
        <f ca="true">+IF(AND(ISNUMBER(OFFSET('Water Data'!$I$9,0,10*ROW('Water Data'!I102))),'Data Summary'!CJ108="Yes"),OFFSET('Water Data'!$I$9,0,10*ROW('Water Data'!I102)),NA())</f>
        <v>#N/A</v>
      </c>
      <c r="V108" s="89" t="e">
        <f ca="true">+IF(AND(ISNUMBER(OFFSET('Sanitation Data'!$D$4,0,10*ROW('Sanitation Data'!D102))),'Data Summary'!CK108="Yes"),100-OFFSET('Sanitation Data'!$D$4,0,10*ROW('Sanitation Data'!D102)),NA())</f>
        <v>#N/A</v>
      </c>
      <c r="W108" s="89" t="e">
        <f ca="true">+IF(AND(ISNUMBER(OFFSET('Sanitation Data'!$D$6,0,10*ROW('Sanitation Data'!D102))),'Data Summary'!CL108="Yes"),OFFSET('Sanitation Data'!$D$6,0,10*ROW('Sanitation Data'!D102)),NA())</f>
        <v>#N/A</v>
      </c>
      <c r="X108" s="89" t="e">
        <f ca="true">+IF(AND(ISNUMBER(OFFSET('Sanitation Data'!$D$10,0,10*ROW('Sanitation Data'!D102))),'Data Summary'!CM108="Yes"),OFFSET('Sanitation Data'!$D$10,0,10*ROW('Sanitation Data'!D102)),NA())</f>
        <v>#N/A</v>
      </c>
      <c r="Y108" s="89" t="e">
        <f ca="true">+IF(AND(ISNUMBER(OFFSET('Sanitation Data'!$D$11,0,10*ROW('Sanitation Data'!D102))),'Data Summary'!CN108="Yes"),OFFSET('Sanitation Data'!$D$11,0,10*ROW('Sanitation Data'!D102)),NA())</f>
        <v>#N/A</v>
      </c>
      <c r="Z108" s="89" t="e">
        <f ca="true">+IF(AND(ISNUMBER(OFFSET('Sanitation Data'!$D$12,0,10*ROW('Sanitation Data'!D102))),'Data Summary'!CO108="Yes"),OFFSET('Sanitation Data'!$D$12,0,10*ROW('Sanitation Data'!D102)),NA())</f>
        <v>#N/A</v>
      </c>
      <c r="AA108" s="89" t="e">
        <f ca="true">+IF(AND(ISNUMBER(OFFSET('Sanitation Data'!$E$4,0,10*ROW('Sanitation Data'!E102))),'Data Summary'!CP108="Yes"),100-OFFSET('Sanitation Data'!$E$4,0,10*ROW('Sanitation Data'!E102)),NA())</f>
        <v>#N/A</v>
      </c>
      <c r="AB108" s="89" t="e">
        <f ca="true">+IF(AND(ISNUMBER(OFFSET('Sanitation Data'!$E$6,0,10*ROW('Sanitation Data'!E102))),'Data Summary'!CQ108="Yes"),OFFSET('Sanitation Data'!$E$6,0,10*ROW('Sanitation Data'!E102)),NA())</f>
        <v>#N/A</v>
      </c>
      <c r="AC108" s="89" t="e">
        <f ca="true">+IF(AND(ISNUMBER(OFFSET('Sanitation Data'!$E$10,0,10*ROW('Sanitation Data'!E102))),'Data Summary'!CR108="Yes"),OFFSET('Sanitation Data'!$E$10,0,10*ROW('Sanitation Data'!E102)),NA())</f>
        <v>#N/A</v>
      </c>
      <c r="AD108" s="89" t="e">
        <f ca="true">+IF(AND(ISNUMBER(OFFSET('Sanitation Data'!$E$11,0,10*ROW('Sanitation Data'!E102))),'Data Summary'!CS108="Yes"),OFFSET('Sanitation Data'!$E$11,0,10*ROW('Sanitation Data'!E102)),NA())</f>
        <v>#N/A</v>
      </c>
      <c r="AE108" s="89" t="e">
        <f ca="true">+IF(AND(ISNUMBER(OFFSET('Sanitation Data'!$E$12,0,10*ROW('Sanitation Data'!E102))),'Data Summary'!CT108="Yes"),OFFSET('Sanitation Data'!$E$12,0,10*ROW('Sanitation Data'!E102)),NA())</f>
        <v>#N/A</v>
      </c>
      <c r="AF108" s="89" t="e">
        <f ca="true">+IF(AND(ISNUMBER(OFFSET('Sanitation Data'!$F$4,0,10*ROW('Sanitation Data'!F102))),'Data Summary'!CU108="Yes"),100-OFFSET('Sanitation Data'!$F$4,0,10*ROW('Sanitation Data'!F102)),NA())</f>
        <v>#N/A</v>
      </c>
      <c r="AG108" s="89" t="e">
        <f ca="true">+IF(AND(ISNUMBER(OFFSET('Sanitation Data'!$F$6,0,10*ROW('Sanitation Data'!F102))),'Data Summary'!CV108="Yes"),OFFSET('Sanitation Data'!$F$6,0,10*ROW('Sanitation Data'!F102)),NA())</f>
        <v>#N/A</v>
      </c>
      <c r="AH108" s="89" t="e">
        <f ca="true">+IF(AND(ISNUMBER(OFFSET('Sanitation Data'!$F$10,0,10*ROW('Sanitation Data'!F102))),'Data Summary'!CW108="Yes"),OFFSET('Sanitation Data'!$F$10,0,10*ROW('Sanitation Data'!F102)),NA())</f>
        <v>#N/A</v>
      </c>
      <c r="AI108" s="89" t="e">
        <f ca="true">+IF(AND(ISNUMBER(OFFSET('Sanitation Data'!$F$11,0,10*ROW('Sanitation Data'!F102))),'Data Summary'!CX108="Yes"),OFFSET('Sanitation Data'!$F$11,0,10*ROW('Sanitation Data'!F102)),NA())</f>
        <v>#N/A</v>
      </c>
      <c r="AJ108" s="89" t="e">
        <f ca="true">+IF(AND(ISNUMBER(OFFSET('Sanitation Data'!$F$12,0,10*ROW('Sanitation Data'!F102))),'Data Summary'!CY108="Yes"),OFFSET('Sanitation Data'!$F$12,0,10*ROW('Sanitation Data'!F102)),NA())</f>
        <v>#N/A</v>
      </c>
      <c r="AK108" s="89" t="e">
        <f ca="true">+IF(AND(ISNUMBER(OFFSET('Sanitation Data'!$G$4,0,10*ROW('Sanitation Data'!G102))),'Data Summary'!CZ108="Yes"),100-OFFSET('Sanitation Data'!$G$4,0,10*ROW('Sanitation Data'!G102)),NA())</f>
        <v>#N/A</v>
      </c>
      <c r="AL108" s="89" t="e">
        <f ca="true">+IF(AND(ISNUMBER(OFFSET('Sanitation Data'!$G$6,0,10*ROW('Sanitation Data'!G102))),'Data Summary'!DA108="Yes"),OFFSET('Sanitation Data'!$G$6,0,10*ROW('Sanitation Data'!G102)),NA())</f>
        <v>#N/A</v>
      </c>
      <c r="AM108" s="89" t="e">
        <f ca="true">+IF(AND(ISNUMBER(OFFSET('Sanitation Data'!$G$10,0,10*ROW('Sanitation Data'!G102))),'Data Summary'!DB108="Yes"),OFFSET('Sanitation Data'!$G$10,0,10*ROW('Sanitation Data'!G102)),NA())</f>
        <v>#N/A</v>
      </c>
      <c r="AN108" s="89" t="e">
        <f ca="true">+IF(AND(ISNUMBER(OFFSET('Sanitation Data'!$G$11,0,10*ROW('Sanitation Data'!G102))),'Data Summary'!DC108="Yes"),OFFSET('Sanitation Data'!$G$11,0,10*ROW('Sanitation Data'!G102)),NA())</f>
        <v>#N/A</v>
      </c>
      <c r="AO108" s="89" t="e">
        <f ca="true">+IF(AND(ISNUMBER(OFFSET('Sanitation Data'!$G$12,0,10*ROW('Sanitation Data'!G102))),'Data Summary'!DD108="Yes"),OFFSET('Sanitation Data'!$G$12,0,10*ROW('Sanitation Data'!G102)),NA())</f>
        <v>#N/A</v>
      </c>
      <c r="AP108" s="89" t="e">
        <f ca="true">+IF(AND(ISNUMBER(OFFSET('Sanitation Data'!$H$4,0,10*ROW('Sanitation Data'!H102))),'Data Summary'!DE108="Yes"),100-OFFSET('Sanitation Data'!$H$4,0,10*ROW('Sanitation Data'!H102)),NA())</f>
        <v>#N/A</v>
      </c>
      <c r="AQ108" s="89" t="e">
        <f ca="true">+IF(AND(ISNUMBER(OFFSET('Sanitation Data'!$H$6,0,10*ROW('Sanitation Data'!H102))),'Data Summary'!DF108="Yes"),OFFSET('Sanitation Data'!$H$6,0,10*ROW('Sanitation Data'!H102)),NA())</f>
        <v>#N/A</v>
      </c>
      <c r="AR108" s="89" t="e">
        <f ca="true">+IF(AND(ISNUMBER(OFFSET('Sanitation Data'!$H$10,0,10*ROW('Sanitation Data'!H102))),'Data Summary'!DG108="Yes"),OFFSET('Sanitation Data'!$H$10,0,10*ROW('Sanitation Data'!H102)),NA())</f>
        <v>#N/A</v>
      </c>
      <c r="AS108" s="89" t="e">
        <f ca="true">+IF(AND(ISNUMBER(OFFSET('Sanitation Data'!$H$11,0,10*ROW('Sanitation Data'!H102))),'Data Summary'!DH108="Yes"),OFFSET('Sanitation Data'!$H$11,0,10*ROW('Sanitation Data'!H102)),NA())</f>
        <v>#N/A</v>
      </c>
      <c r="AT108" s="89" t="e">
        <f ca="true">+IF(AND(ISNUMBER(OFFSET('Sanitation Data'!$H$12,0,10*ROW('Sanitation Data'!H102))),'Data Summary'!DI108="Yes"),OFFSET('Sanitation Data'!$H$12,0,10*ROW('Sanitation Data'!H102)),NA())</f>
        <v>#N/A</v>
      </c>
      <c r="AU108" s="89" t="e">
        <f ca="true">+IF(AND(ISNUMBER(OFFSET('Sanitation Data'!$I$4,0,10*ROW('Sanitation Data'!I102))),'Data Summary'!DJ108="Yes"),100-OFFSET('Sanitation Data'!$I$4,0,10*ROW('Sanitation Data'!I102)),NA())</f>
        <v>#N/A</v>
      </c>
      <c r="AV108" s="89" t="e">
        <f ca="true">+IF(AND(ISNUMBER(OFFSET('Sanitation Data'!$I$6,0,10*ROW('Sanitation Data'!I102))),'Data Summary'!DK108="Yes"),OFFSET('Sanitation Data'!$I$6,0,10*ROW('Sanitation Data'!I102)),NA())</f>
        <v>#N/A</v>
      </c>
      <c r="AW108" s="89" t="e">
        <f ca="true">+IF(AND(ISNUMBER(OFFSET('Sanitation Data'!$I$10,0,10*ROW('Sanitation Data'!I102))),'Data Summary'!DL108="Yes"),OFFSET('Sanitation Data'!$I$10,0,10*ROW('Sanitation Data'!I102)),NA())</f>
        <v>#N/A</v>
      </c>
      <c r="AX108" s="89" t="e">
        <f ca="true">+IF(AND(ISNUMBER(OFFSET('Sanitation Data'!$I$11,0,10*ROW('Sanitation Data'!I102))),'Data Summary'!DM108="Yes"),OFFSET('Sanitation Data'!$I$11,0,10*ROW('Sanitation Data'!I102)),NA())</f>
        <v>#N/A</v>
      </c>
      <c r="AY108" s="89" t="e">
        <f ca="true">+IF(AND(ISNUMBER(OFFSET('Sanitation Data'!$I$12,0,10*ROW('Sanitation Data'!I102))),'Data Summary'!DN108="Yes"),OFFSET('Sanitation Data'!$I$12,0,10*ROW('Sanitation Data'!I102)),NA())</f>
        <v>#N/A</v>
      </c>
      <c r="AZ108" s="90" t="e">
        <f ca="true">+IF(AND(ISNUMBER(OFFSET('Hygiene Data'!$D$5,0,10*ROW('Hygiene Data'!D102))),'Data Summary'!DO108="Yes"),OFFSET('Hygiene Data'!$D$5,0,10*ROW('Hygiene Data'!D102)),NA())</f>
        <v>#N/A</v>
      </c>
      <c r="BA108" s="90" t="e">
        <f ca="true">+IF(AND(ISNUMBER(OFFSET('Hygiene Data'!$D$7,0,10*ROW('Hygiene Data'!D102))),'Data Summary'!DP108="Yes"),OFFSET('Hygiene Data'!$D$7,0,10*ROW('Hygiene Data'!D102)),NA())</f>
        <v>#N/A</v>
      </c>
      <c r="BB108" s="90" t="e">
        <f ca="true">+IF(AND(ISNUMBER(OFFSET('Hygiene Data'!$D$9,0,10*ROW('Hygiene Data'!D102))),'Data Summary'!DQ108="Yes"),OFFSET('Hygiene Data'!$D$9,0,10*ROW('Hygiene Data'!D102)),NA())</f>
        <v>#N/A</v>
      </c>
      <c r="BC108" s="90" t="e">
        <f ca="true">+IF(AND(ISNUMBER(OFFSET('Hygiene Data'!$E$5,0,10*ROW('Hygiene Data'!E102))),'Data Summary'!DR108="Yes"),OFFSET('Hygiene Data'!$E$5,0,10*ROW('Hygiene Data'!E102)),NA())</f>
        <v>#N/A</v>
      </c>
      <c r="BD108" s="90" t="e">
        <f ca="true">+IF(AND(ISNUMBER(OFFSET('Hygiene Data'!$E$7,0,10*ROW('Hygiene Data'!E102))),'Data Summary'!DS108="Yes"),OFFSET('Hygiene Data'!$E$7,0,10*ROW('Hygiene Data'!E102)),NA())</f>
        <v>#N/A</v>
      </c>
      <c r="BE108" s="90" t="e">
        <f ca="true">+IF(AND(ISNUMBER(OFFSET('Hygiene Data'!$E$9,0,10*ROW('Hygiene Data'!E102))),'Data Summary'!DT108="Yes"),OFFSET('Hygiene Data'!$E$9,0,10*ROW('Hygiene Data'!E102)),NA())</f>
        <v>#N/A</v>
      </c>
      <c r="BF108" s="90" t="e">
        <f ca="true">+IF(AND(ISNUMBER(OFFSET('Hygiene Data'!$F$5,0,10*ROW('Hygiene Data'!F102))),'Data Summary'!DU108="Yes"),OFFSET('Hygiene Data'!$F$5,0,10*ROW('Hygiene Data'!F102)),NA())</f>
        <v>#N/A</v>
      </c>
      <c r="BG108" s="90" t="e">
        <f ca="true">+IF(AND(ISNUMBER(OFFSET('Hygiene Data'!$F$7,0,10*ROW('Hygiene Data'!F102))),'Data Summary'!DV108="Yes"),OFFSET('Hygiene Data'!$F$7,0,10*ROW('Hygiene Data'!F102)),NA())</f>
        <v>#N/A</v>
      </c>
      <c r="BH108" s="90" t="e">
        <f ca="true">+IF(AND(ISNUMBER(OFFSET('Hygiene Data'!$F$9,0,10*ROW('Hygiene Data'!F102))),'Data Summary'!DW108="Yes"),OFFSET('Hygiene Data'!$F$9,0,10*ROW('Hygiene Data'!F102)),NA())</f>
        <v>#N/A</v>
      </c>
      <c r="BI108" s="90" t="e">
        <f ca="true">+IF(AND(ISNUMBER(OFFSET('Hygiene Data'!$G$5,0,10*ROW('Hygiene Data'!G102))),'Data Summary'!DX108="Yes"),OFFSET('Hygiene Data'!$G$5,0,10*ROW('Hygiene Data'!G102)),NA())</f>
        <v>#N/A</v>
      </c>
      <c r="BJ108" s="90" t="e">
        <f ca="true">+IF(AND(ISNUMBER(OFFSET('Hygiene Data'!$G$7,0,10*ROW('Hygiene Data'!G102))),'Data Summary'!DY108="Yes"),OFFSET('Hygiene Data'!$G$7,0,10*ROW('Hygiene Data'!G102)),NA())</f>
        <v>#N/A</v>
      </c>
      <c r="BK108" s="90" t="e">
        <f ca="true">+IF(AND(ISNUMBER(OFFSET('Hygiene Data'!$G$9,0,10*ROW('Hygiene Data'!G102))),'Data Summary'!DZ108="Yes"),OFFSET('Hygiene Data'!$G$9,0,10*ROW('Hygiene Data'!G102)),NA())</f>
        <v>#N/A</v>
      </c>
      <c r="BL108" s="90" t="e">
        <f ca="true">+IF(AND(ISNUMBER(OFFSET('Hygiene Data'!$H$5,0,10*ROW('Hygiene Data'!H102))),'Data Summary'!EA108="Yes"),OFFSET('Hygiene Data'!$H$5,0,10*ROW('Hygiene Data'!H102)),NA())</f>
        <v>#N/A</v>
      </c>
      <c r="BM108" s="90" t="e">
        <f ca="true">+IF(AND(ISNUMBER(OFFSET('Hygiene Data'!$H$7,0,10*ROW('Hygiene Data'!H102))),'Data Summary'!EB108="Yes"),OFFSET('Hygiene Data'!$H$7,0,10*ROW('Hygiene Data'!H102)),NA())</f>
        <v>#N/A</v>
      </c>
      <c r="BN108" s="90" t="e">
        <f ca="true">+IF(AND(ISNUMBER(OFFSET('Hygiene Data'!$H$9,0,10*ROW('Hygiene Data'!H102))),'Data Summary'!EC108="Yes"),OFFSET('Hygiene Data'!$H$9,0,10*ROW('Hygiene Data'!H102)),NA())</f>
        <v>#N/A</v>
      </c>
      <c r="BO108" s="90" t="e">
        <f ca="true">+IF(AND(ISNUMBER(OFFSET('Hygiene Data'!$I$5,0,10*ROW('Hygiene Data'!I102))),'Data Summary'!ED108="Yes"),OFFSET('Hygiene Data'!$I$5,0,10*ROW('Hygiene Data'!I102)),NA())</f>
        <v>#N/A</v>
      </c>
      <c r="BP108" s="90" t="e">
        <f ca="true">+IF(AND(ISNUMBER(OFFSET('Hygiene Data'!$I$7,0,10*ROW('Hygiene Data'!I102))),'Data Summary'!EE108="Yes"),OFFSET('Hygiene Data'!$I$7,0,10*ROW('Hygiene Data'!I102)),NA())</f>
        <v>#N/A</v>
      </c>
      <c r="BQ108" s="90" t="e">
        <f ca="true">+IF(AND(ISNUMBER(OFFSET('Hygiene Data'!$I$9,0,10*ROW('Hygiene Data'!I102))),'Data Summary'!EF108="Yes"),OFFSET('Hygiene Data'!$I$9,0,10*ROW('Hygiene Data'!I102)),NA())</f>
        <v>#N/A</v>
      </c>
    </row>
    <row xmlns:x14ac="http://schemas.microsoft.com/office/spreadsheetml/2009/9/ac" r="109" x14ac:dyDescent="0.2">
      <c r="A109" s="324" t="e">
        <f ca="true">+RIGHT('Data Summary'!A109,LEN('Data Summary'!A109)-9)</f>
        <v>#VALUE!</v>
      </c>
      <c r="B109" s="32" t="str">
        <f ca="true">+IF(ISTEXT('Data Summary'!B109),'Data Summary'!B109,"")</f>
        <v/>
      </c>
      <c r="C109" s="323" t="e">
        <f ca="true">+VALUE('Data Summary'!C109)</f>
        <v>#VALUE!</v>
      </c>
      <c r="D109" s="88" t="e">
        <f ca="true">+IF(AND(ISNUMBER(OFFSET('Water Data'!$D$4,0,10*ROW('Water Data'!D103))),'Data Summary'!BS109="Yes"),100-OFFSET('Water Data'!$D$4,0,10*ROW('Water Data'!D103)),NA())</f>
        <v>#N/A</v>
      </c>
      <c r="E109" s="88" t="e">
        <f ca="true">+IF(AND(ISNUMBER(OFFSET('Water Data'!$D$6,0,10*ROW('Water Data'!D103))),'Data Summary'!BT109="Yes"),OFFSET('Water Data'!$D$6,0,10*ROW('Water Data'!D103)),NA())</f>
        <v>#N/A</v>
      </c>
      <c r="F109" s="88" t="e">
        <f ca="true">+IF(AND(ISNUMBER(OFFSET('Water Data'!$D$9,0,10*ROW('Water Data'!D103))),'Data Summary'!BU109="Yes"),OFFSET('Water Data'!$D$9,0,10*ROW('Water Data'!D103)),NA())</f>
        <v>#N/A</v>
      </c>
      <c r="G109" s="88" t="e">
        <f ca="true">+IF(AND(ISNUMBER(OFFSET('Water Data'!$E$4,0,10*ROW('Water Data'!E103))),'Data Summary'!BV109="Yes"),100-OFFSET('Water Data'!$E$4,0,10*ROW('Water Data'!E103)),NA())</f>
        <v>#N/A</v>
      </c>
      <c r="H109" s="88" t="e">
        <f ca="true">+IF(AND(ISNUMBER(OFFSET('Water Data'!$E$6,0,10*ROW('Water Data'!E103))),'Data Summary'!BW109="Yes"),OFFSET('Water Data'!$E$6,0,10*ROW('Water Data'!E103)),NA())</f>
        <v>#N/A</v>
      </c>
      <c r="I109" s="88" t="e">
        <f ca="true">+IF(AND(ISNUMBER(OFFSET('Water Data'!$E$9,0,10*ROW('Water Data'!E103))),'Data Summary'!BX109="Yes"),OFFSET('Water Data'!$E$9,0,10*ROW('Water Data'!E103)),NA())</f>
        <v>#N/A</v>
      </c>
      <c r="J109" s="88" t="e">
        <f ca="true">+IF(AND(ISNUMBER(OFFSET('Water Data'!$F$4,0,10*ROW('Water Data'!F103))),'Data Summary'!BY109="Yes"),100-OFFSET('Water Data'!$F$4,0,10*ROW('Water Data'!F103)),NA())</f>
        <v>#N/A</v>
      </c>
      <c r="K109" s="88" t="e">
        <f ca="true">+IF(AND(ISNUMBER(OFFSET('Water Data'!$F$6,0,10*ROW('Water Data'!F103))),'Data Summary'!BZ109="Yes"),OFFSET('Water Data'!$F$6,0,10*ROW('Water Data'!F103)),NA())</f>
        <v>#N/A</v>
      </c>
      <c r="L109" s="88" t="e">
        <f ca="true">+IF(AND(ISNUMBER(OFFSET('Water Data'!$F$9,0,10*ROW('Water Data'!F103))),'Data Summary'!CA109="Yes"),OFFSET('Water Data'!$F$9,0,10*ROW('Water Data'!F103)),NA())</f>
        <v>#N/A</v>
      </c>
      <c r="M109" s="88" t="e">
        <f ca="true">+IF(AND(ISNUMBER(OFFSET('Water Data'!$G$4,0,10*ROW('Water Data'!G103))),'Data Summary'!CB109="Yes"),100-OFFSET('Water Data'!$G$4,0,10*ROW('Water Data'!G103)),NA())</f>
        <v>#N/A</v>
      </c>
      <c r="N109" s="88" t="e">
        <f ca="true">+IF(AND(ISNUMBER(OFFSET('Water Data'!$G$6,0,10*ROW('Water Data'!G103))),'Data Summary'!CC109="Yes"),OFFSET('Water Data'!$G$6,0,10*ROW('Water Data'!G103)),NA())</f>
        <v>#N/A</v>
      </c>
      <c r="O109" s="88" t="e">
        <f ca="true">+IF(AND(ISNUMBER(OFFSET('Water Data'!$G$9,0,10*ROW('Water Data'!G103))),'Data Summary'!CD109="Yes"),OFFSET('Water Data'!$G$9,0,10*ROW('Water Data'!G103)),NA())</f>
        <v>#N/A</v>
      </c>
      <c r="P109" s="88" t="e">
        <f ca="true">+IF(AND(ISNUMBER(OFFSET('Water Data'!$H$4,0,10*ROW('Water Data'!H103))),'Data Summary'!CE109="Yes"),100-OFFSET('Water Data'!$H$4,0,10*ROW('Water Data'!H103)),NA())</f>
        <v>#N/A</v>
      </c>
      <c r="Q109" s="88" t="e">
        <f ca="true">+IF(AND(ISNUMBER(OFFSET('Water Data'!$H$6,0,10*ROW('Water Data'!H103))),'Data Summary'!CF109="Yes"),OFFSET('Water Data'!$H$6,0,10*ROW('Water Data'!H103)),NA())</f>
        <v>#N/A</v>
      </c>
      <c r="R109" s="88" t="e">
        <f ca="true">+IF(AND(ISNUMBER(OFFSET('Water Data'!$H$9,0,10*ROW('Water Data'!H103))),'Data Summary'!CG109="Yes"),OFFSET('Water Data'!$H$9,0,10*ROW('Water Data'!H103)),NA())</f>
        <v>#N/A</v>
      </c>
      <c r="S109" s="88" t="e">
        <f ca="true">+IF(AND(ISNUMBER(OFFSET('Water Data'!$I$4,0,10*ROW('Water Data'!I103))),'Data Summary'!CH109="Yes"),100-OFFSET('Water Data'!$I$4,0,10*ROW('Water Data'!I103)),NA())</f>
        <v>#N/A</v>
      </c>
      <c r="T109" s="88" t="e">
        <f ca="true">+IF(AND(ISNUMBER(OFFSET('Water Data'!$I$6,0,10*ROW('Water Data'!I103))),'Data Summary'!CI109="Yes"),OFFSET('Water Data'!$I$6,0,10*ROW('Water Data'!I103)),NA())</f>
        <v>#N/A</v>
      </c>
      <c r="U109" s="88" t="e">
        <f ca="true">+IF(AND(ISNUMBER(OFFSET('Water Data'!$I$9,0,10*ROW('Water Data'!I103))),'Data Summary'!CJ109="Yes"),OFFSET('Water Data'!$I$9,0,10*ROW('Water Data'!I103)),NA())</f>
        <v>#N/A</v>
      </c>
      <c r="V109" s="89" t="e">
        <f ca="true">+IF(AND(ISNUMBER(OFFSET('Sanitation Data'!$D$4,0,10*ROW('Sanitation Data'!D103))),'Data Summary'!CK109="Yes"),100-OFFSET('Sanitation Data'!$D$4,0,10*ROW('Sanitation Data'!D103)),NA())</f>
        <v>#N/A</v>
      </c>
      <c r="W109" s="89" t="e">
        <f ca="true">+IF(AND(ISNUMBER(OFFSET('Sanitation Data'!$D$6,0,10*ROW('Sanitation Data'!D103))),'Data Summary'!CL109="Yes"),OFFSET('Sanitation Data'!$D$6,0,10*ROW('Sanitation Data'!D103)),NA())</f>
        <v>#N/A</v>
      </c>
      <c r="X109" s="89" t="e">
        <f ca="true">+IF(AND(ISNUMBER(OFFSET('Sanitation Data'!$D$10,0,10*ROW('Sanitation Data'!D103))),'Data Summary'!CM109="Yes"),OFFSET('Sanitation Data'!$D$10,0,10*ROW('Sanitation Data'!D103)),NA())</f>
        <v>#N/A</v>
      </c>
      <c r="Y109" s="89" t="e">
        <f ca="true">+IF(AND(ISNUMBER(OFFSET('Sanitation Data'!$D$11,0,10*ROW('Sanitation Data'!D103))),'Data Summary'!CN109="Yes"),OFFSET('Sanitation Data'!$D$11,0,10*ROW('Sanitation Data'!D103)),NA())</f>
        <v>#N/A</v>
      </c>
      <c r="Z109" s="89" t="e">
        <f ca="true">+IF(AND(ISNUMBER(OFFSET('Sanitation Data'!$D$12,0,10*ROW('Sanitation Data'!D103))),'Data Summary'!CO109="Yes"),OFFSET('Sanitation Data'!$D$12,0,10*ROW('Sanitation Data'!D103)),NA())</f>
        <v>#N/A</v>
      </c>
      <c r="AA109" s="89" t="e">
        <f ca="true">+IF(AND(ISNUMBER(OFFSET('Sanitation Data'!$E$4,0,10*ROW('Sanitation Data'!E103))),'Data Summary'!CP109="Yes"),100-OFFSET('Sanitation Data'!$E$4,0,10*ROW('Sanitation Data'!E103)),NA())</f>
        <v>#N/A</v>
      </c>
      <c r="AB109" s="89" t="e">
        <f ca="true">+IF(AND(ISNUMBER(OFFSET('Sanitation Data'!$E$6,0,10*ROW('Sanitation Data'!E103))),'Data Summary'!CQ109="Yes"),OFFSET('Sanitation Data'!$E$6,0,10*ROW('Sanitation Data'!E103)),NA())</f>
        <v>#N/A</v>
      </c>
      <c r="AC109" s="89" t="e">
        <f ca="true">+IF(AND(ISNUMBER(OFFSET('Sanitation Data'!$E$10,0,10*ROW('Sanitation Data'!E103))),'Data Summary'!CR109="Yes"),OFFSET('Sanitation Data'!$E$10,0,10*ROW('Sanitation Data'!E103)),NA())</f>
        <v>#N/A</v>
      </c>
      <c r="AD109" s="89" t="e">
        <f ca="true">+IF(AND(ISNUMBER(OFFSET('Sanitation Data'!$E$11,0,10*ROW('Sanitation Data'!E103))),'Data Summary'!CS109="Yes"),OFFSET('Sanitation Data'!$E$11,0,10*ROW('Sanitation Data'!E103)),NA())</f>
        <v>#N/A</v>
      </c>
      <c r="AE109" s="89" t="e">
        <f ca="true">+IF(AND(ISNUMBER(OFFSET('Sanitation Data'!$E$12,0,10*ROW('Sanitation Data'!E103))),'Data Summary'!CT109="Yes"),OFFSET('Sanitation Data'!$E$12,0,10*ROW('Sanitation Data'!E103)),NA())</f>
        <v>#N/A</v>
      </c>
      <c r="AF109" s="89" t="e">
        <f ca="true">+IF(AND(ISNUMBER(OFFSET('Sanitation Data'!$F$4,0,10*ROW('Sanitation Data'!F103))),'Data Summary'!CU109="Yes"),100-OFFSET('Sanitation Data'!$F$4,0,10*ROW('Sanitation Data'!F103)),NA())</f>
        <v>#N/A</v>
      </c>
      <c r="AG109" s="89" t="e">
        <f ca="true">+IF(AND(ISNUMBER(OFFSET('Sanitation Data'!$F$6,0,10*ROW('Sanitation Data'!F103))),'Data Summary'!CV109="Yes"),OFFSET('Sanitation Data'!$F$6,0,10*ROW('Sanitation Data'!F103)),NA())</f>
        <v>#N/A</v>
      </c>
      <c r="AH109" s="89" t="e">
        <f ca="true">+IF(AND(ISNUMBER(OFFSET('Sanitation Data'!$F$10,0,10*ROW('Sanitation Data'!F103))),'Data Summary'!CW109="Yes"),OFFSET('Sanitation Data'!$F$10,0,10*ROW('Sanitation Data'!F103)),NA())</f>
        <v>#N/A</v>
      </c>
      <c r="AI109" s="89" t="e">
        <f ca="true">+IF(AND(ISNUMBER(OFFSET('Sanitation Data'!$F$11,0,10*ROW('Sanitation Data'!F103))),'Data Summary'!CX109="Yes"),OFFSET('Sanitation Data'!$F$11,0,10*ROW('Sanitation Data'!F103)),NA())</f>
        <v>#N/A</v>
      </c>
      <c r="AJ109" s="89" t="e">
        <f ca="true">+IF(AND(ISNUMBER(OFFSET('Sanitation Data'!$F$12,0,10*ROW('Sanitation Data'!F103))),'Data Summary'!CY109="Yes"),OFFSET('Sanitation Data'!$F$12,0,10*ROW('Sanitation Data'!F103)),NA())</f>
        <v>#N/A</v>
      </c>
      <c r="AK109" s="89" t="e">
        <f ca="true">+IF(AND(ISNUMBER(OFFSET('Sanitation Data'!$G$4,0,10*ROW('Sanitation Data'!G103))),'Data Summary'!CZ109="Yes"),100-OFFSET('Sanitation Data'!$G$4,0,10*ROW('Sanitation Data'!G103)),NA())</f>
        <v>#N/A</v>
      </c>
      <c r="AL109" s="89" t="e">
        <f ca="true">+IF(AND(ISNUMBER(OFFSET('Sanitation Data'!$G$6,0,10*ROW('Sanitation Data'!G103))),'Data Summary'!DA109="Yes"),OFFSET('Sanitation Data'!$G$6,0,10*ROW('Sanitation Data'!G103)),NA())</f>
        <v>#N/A</v>
      </c>
      <c r="AM109" s="89" t="e">
        <f ca="true">+IF(AND(ISNUMBER(OFFSET('Sanitation Data'!$G$10,0,10*ROW('Sanitation Data'!G103))),'Data Summary'!DB109="Yes"),OFFSET('Sanitation Data'!$G$10,0,10*ROW('Sanitation Data'!G103)),NA())</f>
        <v>#N/A</v>
      </c>
      <c r="AN109" s="89" t="e">
        <f ca="true">+IF(AND(ISNUMBER(OFFSET('Sanitation Data'!$G$11,0,10*ROW('Sanitation Data'!G103))),'Data Summary'!DC109="Yes"),OFFSET('Sanitation Data'!$G$11,0,10*ROW('Sanitation Data'!G103)),NA())</f>
        <v>#N/A</v>
      </c>
      <c r="AO109" s="89" t="e">
        <f ca="true">+IF(AND(ISNUMBER(OFFSET('Sanitation Data'!$G$12,0,10*ROW('Sanitation Data'!G103))),'Data Summary'!DD109="Yes"),OFFSET('Sanitation Data'!$G$12,0,10*ROW('Sanitation Data'!G103)),NA())</f>
        <v>#N/A</v>
      </c>
      <c r="AP109" s="89" t="e">
        <f ca="true">+IF(AND(ISNUMBER(OFFSET('Sanitation Data'!$H$4,0,10*ROW('Sanitation Data'!H103))),'Data Summary'!DE109="Yes"),100-OFFSET('Sanitation Data'!$H$4,0,10*ROW('Sanitation Data'!H103)),NA())</f>
        <v>#N/A</v>
      </c>
      <c r="AQ109" s="89" t="e">
        <f ca="true">+IF(AND(ISNUMBER(OFFSET('Sanitation Data'!$H$6,0,10*ROW('Sanitation Data'!H103))),'Data Summary'!DF109="Yes"),OFFSET('Sanitation Data'!$H$6,0,10*ROW('Sanitation Data'!H103)),NA())</f>
        <v>#N/A</v>
      </c>
      <c r="AR109" s="89" t="e">
        <f ca="true">+IF(AND(ISNUMBER(OFFSET('Sanitation Data'!$H$10,0,10*ROW('Sanitation Data'!H103))),'Data Summary'!DG109="Yes"),OFFSET('Sanitation Data'!$H$10,0,10*ROW('Sanitation Data'!H103)),NA())</f>
        <v>#N/A</v>
      </c>
      <c r="AS109" s="89" t="e">
        <f ca="true">+IF(AND(ISNUMBER(OFFSET('Sanitation Data'!$H$11,0,10*ROW('Sanitation Data'!H103))),'Data Summary'!DH109="Yes"),OFFSET('Sanitation Data'!$H$11,0,10*ROW('Sanitation Data'!H103)),NA())</f>
        <v>#N/A</v>
      </c>
      <c r="AT109" s="89" t="e">
        <f ca="true">+IF(AND(ISNUMBER(OFFSET('Sanitation Data'!$H$12,0,10*ROW('Sanitation Data'!H103))),'Data Summary'!DI109="Yes"),OFFSET('Sanitation Data'!$H$12,0,10*ROW('Sanitation Data'!H103)),NA())</f>
        <v>#N/A</v>
      </c>
      <c r="AU109" s="89" t="e">
        <f ca="true">+IF(AND(ISNUMBER(OFFSET('Sanitation Data'!$I$4,0,10*ROW('Sanitation Data'!I103))),'Data Summary'!DJ109="Yes"),100-OFFSET('Sanitation Data'!$I$4,0,10*ROW('Sanitation Data'!I103)),NA())</f>
        <v>#N/A</v>
      </c>
      <c r="AV109" s="89" t="e">
        <f ca="true">+IF(AND(ISNUMBER(OFFSET('Sanitation Data'!$I$6,0,10*ROW('Sanitation Data'!I103))),'Data Summary'!DK109="Yes"),OFFSET('Sanitation Data'!$I$6,0,10*ROW('Sanitation Data'!I103)),NA())</f>
        <v>#N/A</v>
      </c>
      <c r="AW109" s="89" t="e">
        <f ca="true">+IF(AND(ISNUMBER(OFFSET('Sanitation Data'!$I$10,0,10*ROW('Sanitation Data'!I103))),'Data Summary'!DL109="Yes"),OFFSET('Sanitation Data'!$I$10,0,10*ROW('Sanitation Data'!I103)),NA())</f>
        <v>#N/A</v>
      </c>
      <c r="AX109" s="89" t="e">
        <f ca="true">+IF(AND(ISNUMBER(OFFSET('Sanitation Data'!$I$11,0,10*ROW('Sanitation Data'!I103))),'Data Summary'!DM109="Yes"),OFFSET('Sanitation Data'!$I$11,0,10*ROW('Sanitation Data'!I103)),NA())</f>
        <v>#N/A</v>
      </c>
      <c r="AY109" s="89" t="e">
        <f ca="true">+IF(AND(ISNUMBER(OFFSET('Sanitation Data'!$I$12,0,10*ROW('Sanitation Data'!I103))),'Data Summary'!DN109="Yes"),OFFSET('Sanitation Data'!$I$12,0,10*ROW('Sanitation Data'!I103)),NA())</f>
        <v>#N/A</v>
      </c>
      <c r="AZ109" s="90" t="e">
        <f ca="true">+IF(AND(ISNUMBER(OFFSET('Hygiene Data'!$D$5,0,10*ROW('Hygiene Data'!D103))),'Data Summary'!DO109="Yes"),OFFSET('Hygiene Data'!$D$5,0,10*ROW('Hygiene Data'!D103)),NA())</f>
        <v>#N/A</v>
      </c>
      <c r="BA109" s="90" t="e">
        <f ca="true">+IF(AND(ISNUMBER(OFFSET('Hygiene Data'!$D$7,0,10*ROW('Hygiene Data'!D103))),'Data Summary'!DP109="Yes"),OFFSET('Hygiene Data'!$D$7,0,10*ROW('Hygiene Data'!D103)),NA())</f>
        <v>#N/A</v>
      </c>
      <c r="BB109" s="90" t="e">
        <f ca="true">+IF(AND(ISNUMBER(OFFSET('Hygiene Data'!$D$9,0,10*ROW('Hygiene Data'!D103))),'Data Summary'!DQ109="Yes"),OFFSET('Hygiene Data'!$D$9,0,10*ROW('Hygiene Data'!D103)),NA())</f>
        <v>#N/A</v>
      </c>
      <c r="BC109" s="90" t="e">
        <f ca="true">+IF(AND(ISNUMBER(OFFSET('Hygiene Data'!$E$5,0,10*ROW('Hygiene Data'!E103))),'Data Summary'!DR109="Yes"),OFFSET('Hygiene Data'!$E$5,0,10*ROW('Hygiene Data'!E103)),NA())</f>
        <v>#N/A</v>
      </c>
      <c r="BD109" s="90" t="e">
        <f ca="true">+IF(AND(ISNUMBER(OFFSET('Hygiene Data'!$E$7,0,10*ROW('Hygiene Data'!E103))),'Data Summary'!DS109="Yes"),OFFSET('Hygiene Data'!$E$7,0,10*ROW('Hygiene Data'!E103)),NA())</f>
        <v>#N/A</v>
      </c>
      <c r="BE109" s="90" t="e">
        <f ca="true">+IF(AND(ISNUMBER(OFFSET('Hygiene Data'!$E$9,0,10*ROW('Hygiene Data'!E103))),'Data Summary'!DT109="Yes"),OFFSET('Hygiene Data'!$E$9,0,10*ROW('Hygiene Data'!E103)),NA())</f>
        <v>#N/A</v>
      </c>
      <c r="BF109" s="90" t="e">
        <f ca="true">+IF(AND(ISNUMBER(OFFSET('Hygiene Data'!$F$5,0,10*ROW('Hygiene Data'!F103))),'Data Summary'!DU109="Yes"),OFFSET('Hygiene Data'!$F$5,0,10*ROW('Hygiene Data'!F103)),NA())</f>
        <v>#N/A</v>
      </c>
      <c r="BG109" s="90" t="e">
        <f ca="true">+IF(AND(ISNUMBER(OFFSET('Hygiene Data'!$F$7,0,10*ROW('Hygiene Data'!F103))),'Data Summary'!DV109="Yes"),OFFSET('Hygiene Data'!$F$7,0,10*ROW('Hygiene Data'!F103)),NA())</f>
        <v>#N/A</v>
      </c>
      <c r="BH109" s="90" t="e">
        <f ca="true">+IF(AND(ISNUMBER(OFFSET('Hygiene Data'!$F$9,0,10*ROW('Hygiene Data'!F103))),'Data Summary'!DW109="Yes"),OFFSET('Hygiene Data'!$F$9,0,10*ROW('Hygiene Data'!F103)),NA())</f>
        <v>#N/A</v>
      </c>
      <c r="BI109" s="90" t="e">
        <f ca="true">+IF(AND(ISNUMBER(OFFSET('Hygiene Data'!$G$5,0,10*ROW('Hygiene Data'!G103))),'Data Summary'!DX109="Yes"),OFFSET('Hygiene Data'!$G$5,0,10*ROW('Hygiene Data'!G103)),NA())</f>
        <v>#N/A</v>
      </c>
      <c r="BJ109" s="90" t="e">
        <f ca="true">+IF(AND(ISNUMBER(OFFSET('Hygiene Data'!$G$7,0,10*ROW('Hygiene Data'!G103))),'Data Summary'!DY109="Yes"),OFFSET('Hygiene Data'!$G$7,0,10*ROW('Hygiene Data'!G103)),NA())</f>
        <v>#N/A</v>
      </c>
      <c r="BK109" s="90" t="e">
        <f ca="true">+IF(AND(ISNUMBER(OFFSET('Hygiene Data'!$G$9,0,10*ROW('Hygiene Data'!G103))),'Data Summary'!DZ109="Yes"),OFFSET('Hygiene Data'!$G$9,0,10*ROW('Hygiene Data'!G103)),NA())</f>
        <v>#N/A</v>
      </c>
      <c r="BL109" s="90" t="e">
        <f ca="true">+IF(AND(ISNUMBER(OFFSET('Hygiene Data'!$H$5,0,10*ROW('Hygiene Data'!H103))),'Data Summary'!EA109="Yes"),OFFSET('Hygiene Data'!$H$5,0,10*ROW('Hygiene Data'!H103)),NA())</f>
        <v>#N/A</v>
      </c>
      <c r="BM109" s="90" t="e">
        <f ca="true">+IF(AND(ISNUMBER(OFFSET('Hygiene Data'!$H$7,0,10*ROW('Hygiene Data'!H103))),'Data Summary'!EB109="Yes"),OFFSET('Hygiene Data'!$H$7,0,10*ROW('Hygiene Data'!H103)),NA())</f>
        <v>#N/A</v>
      </c>
      <c r="BN109" s="90" t="e">
        <f ca="true">+IF(AND(ISNUMBER(OFFSET('Hygiene Data'!$H$9,0,10*ROW('Hygiene Data'!H103))),'Data Summary'!EC109="Yes"),OFFSET('Hygiene Data'!$H$9,0,10*ROW('Hygiene Data'!H103)),NA())</f>
        <v>#N/A</v>
      </c>
      <c r="BO109" s="90" t="e">
        <f ca="true">+IF(AND(ISNUMBER(OFFSET('Hygiene Data'!$I$5,0,10*ROW('Hygiene Data'!I103))),'Data Summary'!ED109="Yes"),OFFSET('Hygiene Data'!$I$5,0,10*ROW('Hygiene Data'!I103)),NA())</f>
        <v>#N/A</v>
      </c>
      <c r="BP109" s="90" t="e">
        <f ca="true">+IF(AND(ISNUMBER(OFFSET('Hygiene Data'!$I$7,0,10*ROW('Hygiene Data'!I103))),'Data Summary'!EE109="Yes"),OFFSET('Hygiene Data'!$I$7,0,10*ROW('Hygiene Data'!I103)),NA())</f>
        <v>#N/A</v>
      </c>
      <c r="BQ109" s="90" t="e">
        <f ca="true">+IF(AND(ISNUMBER(OFFSET('Hygiene Data'!$I$9,0,10*ROW('Hygiene Data'!I103))),'Data Summary'!EF109="Yes"),OFFSET('Hygiene Data'!$I$9,0,10*ROW('Hygiene Data'!I103)),NA())</f>
        <v>#N/A</v>
      </c>
    </row>
    <row xmlns:x14ac="http://schemas.microsoft.com/office/spreadsheetml/2009/9/ac" r="110" x14ac:dyDescent="0.2">
      <c r="A110" s="324" t="e">
        <f ca="true">+RIGHT('Data Summary'!A110,LEN('Data Summary'!A110)-9)</f>
        <v>#VALUE!</v>
      </c>
      <c r="B110" s="32" t="str">
        <f ca="true">+IF(ISTEXT('Data Summary'!B110),'Data Summary'!B110,"")</f>
        <v/>
      </c>
      <c r="C110" s="323" t="e">
        <f ca="true">+VALUE('Data Summary'!C110)</f>
        <v>#VALUE!</v>
      </c>
      <c r="D110" s="88" t="e">
        <f ca="true">+IF(AND(ISNUMBER(OFFSET('Water Data'!$D$4,0,10*ROW('Water Data'!D104))),'Data Summary'!BS110="Yes"),100-OFFSET('Water Data'!$D$4,0,10*ROW('Water Data'!D104)),NA())</f>
        <v>#N/A</v>
      </c>
      <c r="E110" s="88" t="e">
        <f ca="true">+IF(AND(ISNUMBER(OFFSET('Water Data'!$D$6,0,10*ROW('Water Data'!D104))),'Data Summary'!BT110="Yes"),OFFSET('Water Data'!$D$6,0,10*ROW('Water Data'!D104)),NA())</f>
        <v>#N/A</v>
      </c>
      <c r="F110" s="88" t="e">
        <f ca="true">+IF(AND(ISNUMBER(OFFSET('Water Data'!$D$9,0,10*ROW('Water Data'!D104))),'Data Summary'!BU110="Yes"),OFFSET('Water Data'!$D$9,0,10*ROW('Water Data'!D104)),NA())</f>
        <v>#N/A</v>
      </c>
      <c r="G110" s="88" t="e">
        <f ca="true">+IF(AND(ISNUMBER(OFFSET('Water Data'!$E$4,0,10*ROW('Water Data'!E104))),'Data Summary'!BV110="Yes"),100-OFFSET('Water Data'!$E$4,0,10*ROW('Water Data'!E104)),NA())</f>
        <v>#N/A</v>
      </c>
      <c r="H110" s="88" t="e">
        <f ca="true">+IF(AND(ISNUMBER(OFFSET('Water Data'!$E$6,0,10*ROW('Water Data'!E104))),'Data Summary'!BW110="Yes"),OFFSET('Water Data'!$E$6,0,10*ROW('Water Data'!E104)),NA())</f>
        <v>#N/A</v>
      </c>
      <c r="I110" s="88" t="e">
        <f ca="true">+IF(AND(ISNUMBER(OFFSET('Water Data'!$E$9,0,10*ROW('Water Data'!E104))),'Data Summary'!BX110="Yes"),OFFSET('Water Data'!$E$9,0,10*ROW('Water Data'!E104)),NA())</f>
        <v>#N/A</v>
      </c>
      <c r="J110" s="88" t="e">
        <f ca="true">+IF(AND(ISNUMBER(OFFSET('Water Data'!$F$4,0,10*ROW('Water Data'!F104))),'Data Summary'!BY110="Yes"),100-OFFSET('Water Data'!$F$4,0,10*ROW('Water Data'!F104)),NA())</f>
        <v>#N/A</v>
      </c>
      <c r="K110" s="88" t="e">
        <f ca="true">+IF(AND(ISNUMBER(OFFSET('Water Data'!$F$6,0,10*ROW('Water Data'!F104))),'Data Summary'!BZ110="Yes"),OFFSET('Water Data'!$F$6,0,10*ROW('Water Data'!F104)),NA())</f>
        <v>#N/A</v>
      </c>
      <c r="L110" s="88" t="e">
        <f ca="true">+IF(AND(ISNUMBER(OFFSET('Water Data'!$F$9,0,10*ROW('Water Data'!F104))),'Data Summary'!CA110="Yes"),OFFSET('Water Data'!$F$9,0,10*ROW('Water Data'!F104)),NA())</f>
        <v>#N/A</v>
      </c>
      <c r="M110" s="88" t="e">
        <f ca="true">+IF(AND(ISNUMBER(OFFSET('Water Data'!$G$4,0,10*ROW('Water Data'!G104))),'Data Summary'!CB110="Yes"),100-OFFSET('Water Data'!$G$4,0,10*ROW('Water Data'!G104)),NA())</f>
        <v>#N/A</v>
      </c>
      <c r="N110" s="88" t="e">
        <f ca="true">+IF(AND(ISNUMBER(OFFSET('Water Data'!$G$6,0,10*ROW('Water Data'!G104))),'Data Summary'!CC110="Yes"),OFFSET('Water Data'!$G$6,0,10*ROW('Water Data'!G104)),NA())</f>
        <v>#N/A</v>
      </c>
      <c r="O110" s="88" t="e">
        <f ca="true">+IF(AND(ISNUMBER(OFFSET('Water Data'!$G$9,0,10*ROW('Water Data'!G104))),'Data Summary'!CD110="Yes"),OFFSET('Water Data'!$G$9,0,10*ROW('Water Data'!G104)),NA())</f>
        <v>#N/A</v>
      </c>
      <c r="P110" s="88" t="e">
        <f ca="true">+IF(AND(ISNUMBER(OFFSET('Water Data'!$H$4,0,10*ROW('Water Data'!H104))),'Data Summary'!CE110="Yes"),100-OFFSET('Water Data'!$H$4,0,10*ROW('Water Data'!H104)),NA())</f>
        <v>#N/A</v>
      </c>
      <c r="Q110" s="88" t="e">
        <f ca="true">+IF(AND(ISNUMBER(OFFSET('Water Data'!$H$6,0,10*ROW('Water Data'!H104))),'Data Summary'!CF110="Yes"),OFFSET('Water Data'!$H$6,0,10*ROW('Water Data'!H104)),NA())</f>
        <v>#N/A</v>
      </c>
      <c r="R110" s="88" t="e">
        <f ca="true">+IF(AND(ISNUMBER(OFFSET('Water Data'!$H$9,0,10*ROW('Water Data'!H104))),'Data Summary'!CG110="Yes"),OFFSET('Water Data'!$H$9,0,10*ROW('Water Data'!H104)),NA())</f>
        <v>#N/A</v>
      </c>
      <c r="S110" s="88" t="e">
        <f ca="true">+IF(AND(ISNUMBER(OFFSET('Water Data'!$I$4,0,10*ROW('Water Data'!I104))),'Data Summary'!CH110="Yes"),100-OFFSET('Water Data'!$I$4,0,10*ROW('Water Data'!I104)),NA())</f>
        <v>#N/A</v>
      </c>
      <c r="T110" s="88" t="e">
        <f ca="true">+IF(AND(ISNUMBER(OFFSET('Water Data'!$I$6,0,10*ROW('Water Data'!I104))),'Data Summary'!CI110="Yes"),OFFSET('Water Data'!$I$6,0,10*ROW('Water Data'!I104)),NA())</f>
        <v>#N/A</v>
      </c>
      <c r="U110" s="88" t="e">
        <f ca="true">+IF(AND(ISNUMBER(OFFSET('Water Data'!$I$9,0,10*ROW('Water Data'!I104))),'Data Summary'!CJ110="Yes"),OFFSET('Water Data'!$I$9,0,10*ROW('Water Data'!I104)),NA())</f>
        <v>#N/A</v>
      </c>
      <c r="V110" s="89" t="e">
        <f ca="true">+IF(AND(ISNUMBER(OFFSET('Sanitation Data'!$D$4,0,10*ROW('Sanitation Data'!D104))),'Data Summary'!CK110="Yes"),100-OFFSET('Sanitation Data'!$D$4,0,10*ROW('Sanitation Data'!D104)),NA())</f>
        <v>#N/A</v>
      </c>
      <c r="W110" s="89" t="e">
        <f ca="true">+IF(AND(ISNUMBER(OFFSET('Sanitation Data'!$D$6,0,10*ROW('Sanitation Data'!D104))),'Data Summary'!CL110="Yes"),OFFSET('Sanitation Data'!$D$6,0,10*ROW('Sanitation Data'!D104)),NA())</f>
        <v>#N/A</v>
      </c>
      <c r="X110" s="89" t="e">
        <f ca="true">+IF(AND(ISNUMBER(OFFSET('Sanitation Data'!$D$10,0,10*ROW('Sanitation Data'!D104))),'Data Summary'!CM110="Yes"),OFFSET('Sanitation Data'!$D$10,0,10*ROW('Sanitation Data'!D104)),NA())</f>
        <v>#N/A</v>
      </c>
      <c r="Y110" s="89" t="e">
        <f ca="true">+IF(AND(ISNUMBER(OFFSET('Sanitation Data'!$D$11,0,10*ROW('Sanitation Data'!D104))),'Data Summary'!CN110="Yes"),OFFSET('Sanitation Data'!$D$11,0,10*ROW('Sanitation Data'!D104)),NA())</f>
        <v>#N/A</v>
      </c>
      <c r="Z110" s="89" t="e">
        <f ca="true">+IF(AND(ISNUMBER(OFFSET('Sanitation Data'!$D$12,0,10*ROW('Sanitation Data'!D104))),'Data Summary'!CO110="Yes"),OFFSET('Sanitation Data'!$D$12,0,10*ROW('Sanitation Data'!D104)),NA())</f>
        <v>#N/A</v>
      </c>
      <c r="AA110" s="89" t="e">
        <f ca="true">+IF(AND(ISNUMBER(OFFSET('Sanitation Data'!$E$4,0,10*ROW('Sanitation Data'!E104))),'Data Summary'!CP110="Yes"),100-OFFSET('Sanitation Data'!$E$4,0,10*ROW('Sanitation Data'!E104)),NA())</f>
        <v>#N/A</v>
      </c>
      <c r="AB110" s="89" t="e">
        <f ca="true">+IF(AND(ISNUMBER(OFFSET('Sanitation Data'!$E$6,0,10*ROW('Sanitation Data'!E104))),'Data Summary'!CQ110="Yes"),OFFSET('Sanitation Data'!$E$6,0,10*ROW('Sanitation Data'!E104)),NA())</f>
        <v>#N/A</v>
      </c>
      <c r="AC110" s="89" t="e">
        <f ca="true">+IF(AND(ISNUMBER(OFFSET('Sanitation Data'!$E$10,0,10*ROW('Sanitation Data'!E104))),'Data Summary'!CR110="Yes"),OFFSET('Sanitation Data'!$E$10,0,10*ROW('Sanitation Data'!E104)),NA())</f>
        <v>#N/A</v>
      </c>
      <c r="AD110" s="89" t="e">
        <f ca="true">+IF(AND(ISNUMBER(OFFSET('Sanitation Data'!$E$11,0,10*ROW('Sanitation Data'!E104))),'Data Summary'!CS110="Yes"),OFFSET('Sanitation Data'!$E$11,0,10*ROW('Sanitation Data'!E104)),NA())</f>
        <v>#N/A</v>
      </c>
      <c r="AE110" s="89" t="e">
        <f ca="true">+IF(AND(ISNUMBER(OFFSET('Sanitation Data'!$E$12,0,10*ROW('Sanitation Data'!E104))),'Data Summary'!CT110="Yes"),OFFSET('Sanitation Data'!$E$12,0,10*ROW('Sanitation Data'!E104)),NA())</f>
        <v>#N/A</v>
      </c>
      <c r="AF110" s="89" t="e">
        <f ca="true">+IF(AND(ISNUMBER(OFFSET('Sanitation Data'!$F$4,0,10*ROW('Sanitation Data'!F104))),'Data Summary'!CU110="Yes"),100-OFFSET('Sanitation Data'!$F$4,0,10*ROW('Sanitation Data'!F104)),NA())</f>
        <v>#N/A</v>
      </c>
      <c r="AG110" s="89" t="e">
        <f ca="true">+IF(AND(ISNUMBER(OFFSET('Sanitation Data'!$F$6,0,10*ROW('Sanitation Data'!F104))),'Data Summary'!CV110="Yes"),OFFSET('Sanitation Data'!$F$6,0,10*ROW('Sanitation Data'!F104)),NA())</f>
        <v>#N/A</v>
      </c>
      <c r="AH110" s="89" t="e">
        <f ca="true">+IF(AND(ISNUMBER(OFFSET('Sanitation Data'!$F$10,0,10*ROW('Sanitation Data'!F104))),'Data Summary'!CW110="Yes"),OFFSET('Sanitation Data'!$F$10,0,10*ROW('Sanitation Data'!F104)),NA())</f>
        <v>#N/A</v>
      </c>
      <c r="AI110" s="89" t="e">
        <f ca="true">+IF(AND(ISNUMBER(OFFSET('Sanitation Data'!$F$11,0,10*ROW('Sanitation Data'!F104))),'Data Summary'!CX110="Yes"),OFFSET('Sanitation Data'!$F$11,0,10*ROW('Sanitation Data'!F104)),NA())</f>
        <v>#N/A</v>
      </c>
      <c r="AJ110" s="89" t="e">
        <f ca="true">+IF(AND(ISNUMBER(OFFSET('Sanitation Data'!$F$12,0,10*ROW('Sanitation Data'!F104))),'Data Summary'!CY110="Yes"),OFFSET('Sanitation Data'!$F$12,0,10*ROW('Sanitation Data'!F104)),NA())</f>
        <v>#N/A</v>
      </c>
      <c r="AK110" s="89" t="e">
        <f ca="true">+IF(AND(ISNUMBER(OFFSET('Sanitation Data'!$G$4,0,10*ROW('Sanitation Data'!G104))),'Data Summary'!CZ110="Yes"),100-OFFSET('Sanitation Data'!$G$4,0,10*ROW('Sanitation Data'!G104)),NA())</f>
        <v>#N/A</v>
      </c>
      <c r="AL110" s="89" t="e">
        <f ca="true">+IF(AND(ISNUMBER(OFFSET('Sanitation Data'!$G$6,0,10*ROW('Sanitation Data'!G104))),'Data Summary'!DA110="Yes"),OFFSET('Sanitation Data'!$G$6,0,10*ROW('Sanitation Data'!G104)),NA())</f>
        <v>#N/A</v>
      </c>
      <c r="AM110" s="89" t="e">
        <f ca="true">+IF(AND(ISNUMBER(OFFSET('Sanitation Data'!$G$10,0,10*ROW('Sanitation Data'!G104))),'Data Summary'!DB110="Yes"),OFFSET('Sanitation Data'!$G$10,0,10*ROW('Sanitation Data'!G104)),NA())</f>
        <v>#N/A</v>
      </c>
      <c r="AN110" s="89" t="e">
        <f ca="true">+IF(AND(ISNUMBER(OFFSET('Sanitation Data'!$G$11,0,10*ROW('Sanitation Data'!G104))),'Data Summary'!DC110="Yes"),OFFSET('Sanitation Data'!$G$11,0,10*ROW('Sanitation Data'!G104)),NA())</f>
        <v>#N/A</v>
      </c>
      <c r="AO110" s="89" t="e">
        <f ca="true">+IF(AND(ISNUMBER(OFFSET('Sanitation Data'!$G$12,0,10*ROW('Sanitation Data'!G104))),'Data Summary'!DD110="Yes"),OFFSET('Sanitation Data'!$G$12,0,10*ROW('Sanitation Data'!G104)),NA())</f>
        <v>#N/A</v>
      </c>
      <c r="AP110" s="89" t="e">
        <f ca="true">+IF(AND(ISNUMBER(OFFSET('Sanitation Data'!$H$4,0,10*ROW('Sanitation Data'!H104))),'Data Summary'!DE110="Yes"),100-OFFSET('Sanitation Data'!$H$4,0,10*ROW('Sanitation Data'!H104)),NA())</f>
        <v>#N/A</v>
      </c>
      <c r="AQ110" s="89" t="e">
        <f ca="true">+IF(AND(ISNUMBER(OFFSET('Sanitation Data'!$H$6,0,10*ROW('Sanitation Data'!H104))),'Data Summary'!DF110="Yes"),OFFSET('Sanitation Data'!$H$6,0,10*ROW('Sanitation Data'!H104)),NA())</f>
        <v>#N/A</v>
      </c>
      <c r="AR110" s="89" t="e">
        <f ca="true">+IF(AND(ISNUMBER(OFFSET('Sanitation Data'!$H$10,0,10*ROW('Sanitation Data'!H104))),'Data Summary'!DG110="Yes"),OFFSET('Sanitation Data'!$H$10,0,10*ROW('Sanitation Data'!H104)),NA())</f>
        <v>#N/A</v>
      </c>
      <c r="AS110" s="89" t="e">
        <f ca="true">+IF(AND(ISNUMBER(OFFSET('Sanitation Data'!$H$11,0,10*ROW('Sanitation Data'!H104))),'Data Summary'!DH110="Yes"),OFFSET('Sanitation Data'!$H$11,0,10*ROW('Sanitation Data'!H104)),NA())</f>
        <v>#N/A</v>
      </c>
      <c r="AT110" s="89" t="e">
        <f ca="true">+IF(AND(ISNUMBER(OFFSET('Sanitation Data'!$H$12,0,10*ROW('Sanitation Data'!H104))),'Data Summary'!DI110="Yes"),OFFSET('Sanitation Data'!$H$12,0,10*ROW('Sanitation Data'!H104)),NA())</f>
        <v>#N/A</v>
      </c>
      <c r="AU110" s="89" t="e">
        <f ca="true">+IF(AND(ISNUMBER(OFFSET('Sanitation Data'!$I$4,0,10*ROW('Sanitation Data'!I104))),'Data Summary'!DJ110="Yes"),100-OFFSET('Sanitation Data'!$I$4,0,10*ROW('Sanitation Data'!I104)),NA())</f>
        <v>#N/A</v>
      </c>
      <c r="AV110" s="89" t="e">
        <f ca="true">+IF(AND(ISNUMBER(OFFSET('Sanitation Data'!$I$6,0,10*ROW('Sanitation Data'!I104))),'Data Summary'!DK110="Yes"),OFFSET('Sanitation Data'!$I$6,0,10*ROW('Sanitation Data'!I104)),NA())</f>
        <v>#N/A</v>
      </c>
      <c r="AW110" s="89" t="e">
        <f ca="true">+IF(AND(ISNUMBER(OFFSET('Sanitation Data'!$I$10,0,10*ROW('Sanitation Data'!I104))),'Data Summary'!DL110="Yes"),OFFSET('Sanitation Data'!$I$10,0,10*ROW('Sanitation Data'!I104)),NA())</f>
        <v>#N/A</v>
      </c>
      <c r="AX110" s="89" t="e">
        <f ca="true">+IF(AND(ISNUMBER(OFFSET('Sanitation Data'!$I$11,0,10*ROW('Sanitation Data'!I104))),'Data Summary'!DM110="Yes"),OFFSET('Sanitation Data'!$I$11,0,10*ROW('Sanitation Data'!I104)),NA())</f>
        <v>#N/A</v>
      </c>
      <c r="AY110" s="89" t="e">
        <f ca="true">+IF(AND(ISNUMBER(OFFSET('Sanitation Data'!$I$12,0,10*ROW('Sanitation Data'!I104))),'Data Summary'!DN110="Yes"),OFFSET('Sanitation Data'!$I$12,0,10*ROW('Sanitation Data'!I104)),NA())</f>
        <v>#N/A</v>
      </c>
      <c r="AZ110" s="90" t="e">
        <f ca="true">+IF(AND(ISNUMBER(OFFSET('Hygiene Data'!$D$5,0,10*ROW('Hygiene Data'!D104))),'Data Summary'!DO110="Yes"),OFFSET('Hygiene Data'!$D$5,0,10*ROW('Hygiene Data'!D104)),NA())</f>
        <v>#N/A</v>
      </c>
      <c r="BA110" s="90" t="e">
        <f ca="true">+IF(AND(ISNUMBER(OFFSET('Hygiene Data'!$D$7,0,10*ROW('Hygiene Data'!D104))),'Data Summary'!DP110="Yes"),OFFSET('Hygiene Data'!$D$7,0,10*ROW('Hygiene Data'!D104)),NA())</f>
        <v>#N/A</v>
      </c>
      <c r="BB110" s="90" t="e">
        <f ca="true">+IF(AND(ISNUMBER(OFFSET('Hygiene Data'!$D$9,0,10*ROW('Hygiene Data'!D104))),'Data Summary'!DQ110="Yes"),OFFSET('Hygiene Data'!$D$9,0,10*ROW('Hygiene Data'!D104)),NA())</f>
        <v>#N/A</v>
      </c>
      <c r="BC110" s="90" t="e">
        <f ca="true">+IF(AND(ISNUMBER(OFFSET('Hygiene Data'!$E$5,0,10*ROW('Hygiene Data'!E104))),'Data Summary'!DR110="Yes"),OFFSET('Hygiene Data'!$E$5,0,10*ROW('Hygiene Data'!E104)),NA())</f>
        <v>#N/A</v>
      </c>
      <c r="BD110" s="90" t="e">
        <f ca="true">+IF(AND(ISNUMBER(OFFSET('Hygiene Data'!$E$7,0,10*ROW('Hygiene Data'!E104))),'Data Summary'!DS110="Yes"),OFFSET('Hygiene Data'!$E$7,0,10*ROW('Hygiene Data'!E104)),NA())</f>
        <v>#N/A</v>
      </c>
      <c r="BE110" s="90" t="e">
        <f ca="true">+IF(AND(ISNUMBER(OFFSET('Hygiene Data'!$E$9,0,10*ROW('Hygiene Data'!E104))),'Data Summary'!DT110="Yes"),OFFSET('Hygiene Data'!$E$9,0,10*ROW('Hygiene Data'!E104)),NA())</f>
        <v>#N/A</v>
      </c>
      <c r="BF110" s="90" t="e">
        <f ca="true">+IF(AND(ISNUMBER(OFFSET('Hygiene Data'!$F$5,0,10*ROW('Hygiene Data'!F104))),'Data Summary'!DU110="Yes"),OFFSET('Hygiene Data'!$F$5,0,10*ROW('Hygiene Data'!F104)),NA())</f>
        <v>#N/A</v>
      </c>
      <c r="BG110" s="90" t="e">
        <f ca="true">+IF(AND(ISNUMBER(OFFSET('Hygiene Data'!$F$7,0,10*ROW('Hygiene Data'!F104))),'Data Summary'!DV110="Yes"),OFFSET('Hygiene Data'!$F$7,0,10*ROW('Hygiene Data'!F104)),NA())</f>
        <v>#N/A</v>
      </c>
      <c r="BH110" s="90" t="e">
        <f ca="true">+IF(AND(ISNUMBER(OFFSET('Hygiene Data'!$F$9,0,10*ROW('Hygiene Data'!F104))),'Data Summary'!DW110="Yes"),OFFSET('Hygiene Data'!$F$9,0,10*ROW('Hygiene Data'!F104)),NA())</f>
        <v>#N/A</v>
      </c>
      <c r="BI110" s="90" t="e">
        <f ca="true">+IF(AND(ISNUMBER(OFFSET('Hygiene Data'!$G$5,0,10*ROW('Hygiene Data'!G104))),'Data Summary'!DX110="Yes"),OFFSET('Hygiene Data'!$G$5,0,10*ROW('Hygiene Data'!G104)),NA())</f>
        <v>#N/A</v>
      </c>
      <c r="BJ110" s="90" t="e">
        <f ca="true">+IF(AND(ISNUMBER(OFFSET('Hygiene Data'!$G$7,0,10*ROW('Hygiene Data'!G104))),'Data Summary'!DY110="Yes"),OFFSET('Hygiene Data'!$G$7,0,10*ROW('Hygiene Data'!G104)),NA())</f>
        <v>#N/A</v>
      </c>
      <c r="BK110" s="90" t="e">
        <f ca="true">+IF(AND(ISNUMBER(OFFSET('Hygiene Data'!$G$9,0,10*ROW('Hygiene Data'!G104))),'Data Summary'!DZ110="Yes"),OFFSET('Hygiene Data'!$G$9,0,10*ROW('Hygiene Data'!G104)),NA())</f>
        <v>#N/A</v>
      </c>
      <c r="BL110" s="90" t="e">
        <f ca="true">+IF(AND(ISNUMBER(OFFSET('Hygiene Data'!$H$5,0,10*ROW('Hygiene Data'!H104))),'Data Summary'!EA110="Yes"),OFFSET('Hygiene Data'!$H$5,0,10*ROW('Hygiene Data'!H104)),NA())</f>
        <v>#N/A</v>
      </c>
      <c r="BM110" s="90" t="e">
        <f ca="true">+IF(AND(ISNUMBER(OFFSET('Hygiene Data'!$H$7,0,10*ROW('Hygiene Data'!H104))),'Data Summary'!EB110="Yes"),OFFSET('Hygiene Data'!$H$7,0,10*ROW('Hygiene Data'!H104)),NA())</f>
        <v>#N/A</v>
      </c>
      <c r="BN110" s="90" t="e">
        <f ca="true">+IF(AND(ISNUMBER(OFFSET('Hygiene Data'!$H$9,0,10*ROW('Hygiene Data'!H104))),'Data Summary'!EC110="Yes"),OFFSET('Hygiene Data'!$H$9,0,10*ROW('Hygiene Data'!H104)),NA())</f>
        <v>#N/A</v>
      </c>
      <c r="BO110" s="90" t="e">
        <f ca="true">+IF(AND(ISNUMBER(OFFSET('Hygiene Data'!$I$5,0,10*ROW('Hygiene Data'!I104))),'Data Summary'!ED110="Yes"),OFFSET('Hygiene Data'!$I$5,0,10*ROW('Hygiene Data'!I104)),NA())</f>
        <v>#N/A</v>
      </c>
      <c r="BP110" s="90" t="e">
        <f ca="true">+IF(AND(ISNUMBER(OFFSET('Hygiene Data'!$I$7,0,10*ROW('Hygiene Data'!I104))),'Data Summary'!EE110="Yes"),OFFSET('Hygiene Data'!$I$7,0,10*ROW('Hygiene Data'!I104)),NA())</f>
        <v>#N/A</v>
      </c>
      <c r="BQ110" s="90" t="e">
        <f ca="true">+IF(AND(ISNUMBER(OFFSET('Hygiene Data'!$I$9,0,10*ROW('Hygiene Data'!I104))),'Data Summary'!EF110="Yes"),OFFSET('Hygiene Data'!$I$9,0,10*ROW('Hygiene Data'!I104)),NA())</f>
        <v>#N/A</v>
      </c>
    </row>
    <row xmlns:x14ac="http://schemas.microsoft.com/office/spreadsheetml/2009/9/ac" r="111" x14ac:dyDescent="0.2">
      <c r="A111" s="324" t="e">
        <f ca="true">+RIGHT('Data Summary'!A111,LEN('Data Summary'!A111)-9)</f>
        <v>#VALUE!</v>
      </c>
      <c r="B111" s="32" t="str">
        <f ca="true">+IF(ISTEXT('Data Summary'!B111),'Data Summary'!B111,"")</f>
        <v/>
      </c>
      <c r="C111" s="323" t="e">
        <f ca="true">+VALUE('Data Summary'!C111)</f>
        <v>#VALUE!</v>
      </c>
      <c r="D111" s="88" t="e">
        <f ca="true">+IF(AND(ISNUMBER(OFFSET('Water Data'!$D$4,0,10*ROW('Water Data'!D105))),'Data Summary'!BS111="Yes"),100-OFFSET('Water Data'!$D$4,0,10*ROW('Water Data'!D105)),NA())</f>
        <v>#N/A</v>
      </c>
      <c r="E111" s="88" t="e">
        <f ca="true">+IF(AND(ISNUMBER(OFFSET('Water Data'!$D$6,0,10*ROW('Water Data'!D105))),'Data Summary'!BT111="Yes"),OFFSET('Water Data'!$D$6,0,10*ROW('Water Data'!D105)),NA())</f>
        <v>#N/A</v>
      </c>
      <c r="F111" s="88" t="e">
        <f ca="true">+IF(AND(ISNUMBER(OFFSET('Water Data'!$D$9,0,10*ROW('Water Data'!D105))),'Data Summary'!BU111="Yes"),OFFSET('Water Data'!$D$9,0,10*ROW('Water Data'!D105)),NA())</f>
        <v>#N/A</v>
      </c>
      <c r="G111" s="88" t="e">
        <f ca="true">+IF(AND(ISNUMBER(OFFSET('Water Data'!$E$4,0,10*ROW('Water Data'!E105))),'Data Summary'!BV111="Yes"),100-OFFSET('Water Data'!$E$4,0,10*ROW('Water Data'!E105)),NA())</f>
        <v>#N/A</v>
      </c>
      <c r="H111" s="88" t="e">
        <f ca="true">+IF(AND(ISNUMBER(OFFSET('Water Data'!$E$6,0,10*ROW('Water Data'!E105))),'Data Summary'!BW111="Yes"),OFFSET('Water Data'!$E$6,0,10*ROW('Water Data'!E105)),NA())</f>
        <v>#N/A</v>
      </c>
      <c r="I111" s="88" t="e">
        <f ca="true">+IF(AND(ISNUMBER(OFFSET('Water Data'!$E$9,0,10*ROW('Water Data'!E105))),'Data Summary'!BX111="Yes"),OFFSET('Water Data'!$E$9,0,10*ROW('Water Data'!E105)),NA())</f>
        <v>#N/A</v>
      </c>
      <c r="J111" s="88" t="e">
        <f ca="true">+IF(AND(ISNUMBER(OFFSET('Water Data'!$F$4,0,10*ROW('Water Data'!F105))),'Data Summary'!BY111="Yes"),100-OFFSET('Water Data'!$F$4,0,10*ROW('Water Data'!F105)),NA())</f>
        <v>#N/A</v>
      </c>
      <c r="K111" s="88" t="e">
        <f ca="true">+IF(AND(ISNUMBER(OFFSET('Water Data'!$F$6,0,10*ROW('Water Data'!F105))),'Data Summary'!BZ111="Yes"),OFFSET('Water Data'!$F$6,0,10*ROW('Water Data'!F105)),NA())</f>
        <v>#N/A</v>
      </c>
      <c r="L111" s="88" t="e">
        <f ca="true">+IF(AND(ISNUMBER(OFFSET('Water Data'!$F$9,0,10*ROW('Water Data'!F105))),'Data Summary'!CA111="Yes"),OFFSET('Water Data'!$F$9,0,10*ROW('Water Data'!F105)),NA())</f>
        <v>#N/A</v>
      </c>
      <c r="M111" s="88" t="e">
        <f ca="true">+IF(AND(ISNUMBER(OFFSET('Water Data'!$G$4,0,10*ROW('Water Data'!G105))),'Data Summary'!CB111="Yes"),100-OFFSET('Water Data'!$G$4,0,10*ROW('Water Data'!G105)),NA())</f>
        <v>#N/A</v>
      </c>
      <c r="N111" s="88" t="e">
        <f ca="true">+IF(AND(ISNUMBER(OFFSET('Water Data'!$G$6,0,10*ROW('Water Data'!G105))),'Data Summary'!CC111="Yes"),OFFSET('Water Data'!$G$6,0,10*ROW('Water Data'!G105)),NA())</f>
        <v>#N/A</v>
      </c>
      <c r="O111" s="88" t="e">
        <f ca="true">+IF(AND(ISNUMBER(OFFSET('Water Data'!$G$9,0,10*ROW('Water Data'!G105))),'Data Summary'!CD111="Yes"),OFFSET('Water Data'!$G$9,0,10*ROW('Water Data'!G105)),NA())</f>
        <v>#N/A</v>
      </c>
      <c r="P111" s="88" t="e">
        <f ca="true">+IF(AND(ISNUMBER(OFFSET('Water Data'!$H$4,0,10*ROW('Water Data'!H105))),'Data Summary'!CE111="Yes"),100-OFFSET('Water Data'!$H$4,0,10*ROW('Water Data'!H105)),NA())</f>
        <v>#N/A</v>
      </c>
      <c r="Q111" s="88" t="e">
        <f ca="true">+IF(AND(ISNUMBER(OFFSET('Water Data'!$H$6,0,10*ROW('Water Data'!H105))),'Data Summary'!CF111="Yes"),OFFSET('Water Data'!$H$6,0,10*ROW('Water Data'!H105)),NA())</f>
        <v>#N/A</v>
      </c>
      <c r="R111" s="88" t="e">
        <f ca="true">+IF(AND(ISNUMBER(OFFSET('Water Data'!$H$9,0,10*ROW('Water Data'!H105))),'Data Summary'!CG111="Yes"),OFFSET('Water Data'!$H$9,0,10*ROW('Water Data'!H105)),NA())</f>
        <v>#N/A</v>
      </c>
      <c r="S111" s="88" t="e">
        <f ca="true">+IF(AND(ISNUMBER(OFFSET('Water Data'!$I$4,0,10*ROW('Water Data'!I105))),'Data Summary'!CH111="Yes"),100-OFFSET('Water Data'!$I$4,0,10*ROW('Water Data'!I105)),NA())</f>
        <v>#N/A</v>
      </c>
      <c r="T111" s="88" t="e">
        <f ca="true">+IF(AND(ISNUMBER(OFFSET('Water Data'!$I$6,0,10*ROW('Water Data'!I105))),'Data Summary'!CI111="Yes"),OFFSET('Water Data'!$I$6,0,10*ROW('Water Data'!I105)),NA())</f>
        <v>#N/A</v>
      </c>
      <c r="U111" s="88" t="e">
        <f ca="true">+IF(AND(ISNUMBER(OFFSET('Water Data'!$I$9,0,10*ROW('Water Data'!I105))),'Data Summary'!CJ111="Yes"),OFFSET('Water Data'!$I$9,0,10*ROW('Water Data'!I105)),NA())</f>
        <v>#N/A</v>
      </c>
      <c r="V111" s="89" t="e">
        <f ca="true">+IF(AND(ISNUMBER(OFFSET('Sanitation Data'!$D$4,0,10*ROW('Sanitation Data'!D105))),'Data Summary'!CK111="Yes"),100-OFFSET('Sanitation Data'!$D$4,0,10*ROW('Sanitation Data'!D105)),NA())</f>
        <v>#N/A</v>
      </c>
      <c r="W111" s="89" t="e">
        <f ca="true">+IF(AND(ISNUMBER(OFFSET('Sanitation Data'!$D$6,0,10*ROW('Sanitation Data'!D105))),'Data Summary'!CL111="Yes"),OFFSET('Sanitation Data'!$D$6,0,10*ROW('Sanitation Data'!D105)),NA())</f>
        <v>#N/A</v>
      </c>
      <c r="X111" s="89" t="e">
        <f ca="true">+IF(AND(ISNUMBER(OFFSET('Sanitation Data'!$D$10,0,10*ROW('Sanitation Data'!D105))),'Data Summary'!CM111="Yes"),OFFSET('Sanitation Data'!$D$10,0,10*ROW('Sanitation Data'!D105)),NA())</f>
        <v>#N/A</v>
      </c>
      <c r="Y111" s="89" t="e">
        <f ca="true">+IF(AND(ISNUMBER(OFFSET('Sanitation Data'!$D$11,0,10*ROW('Sanitation Data'!D105))),'Data Summary'!CN111="Yes"),OFFSET('Sanitation Data'!$D$11,0,10*ROW('Sanitation Data'!D105)),NA())</f>
        <v>#N/A</v>
      </c>
      <c r="Z111" s="89" t="e">
        <f ca="true">+IF(AND(ISNUMBER(OFFSET('Sanitation Data'!$D$12,0,10*ROW('Sanitation Data'!D105))),'Data Summary'!CO111="Yes"),OFFSET('Sanitation Data'!$D$12,0,10*ROW('Sanitation Data'!D105)),NA())</f>
        <v>#N/A</v>
      </c>
      <c r="AA111" s="89" t="e">
        <f ca="true">+IF(AND(ISNUMBER(OFFSET('Sanitation Data'!$E$4,0,10*ROW('Sanitation Data'!E105))),'Data Summary'!CP111="Yes"),100-OFFSET('Sanitation Data'!$E$4,0,10*ROW('Sanitation Data'!E105)),NA())</f>
        <v>#N/A</v>
      </c>
      <c r="AB111" s="89" t="e">
        <f ca="true">+IF(AND(ISNUMBER(OFFSET('Sanitation Data'!$E$6,0,10*ROW('Sanitation Data'!E105))),'Data Summary'!CQ111="Yes"),OFFSET('Sanitation Data'!$E$6,0,10*ROW('Sanitation Data'!E105)),NA())</f>
        <v>#N/A</v>
      </c>
      <c r="AC111" s="89" t="e">
        <f ca="true">+IF(AND(ISNUMBER(OFFSET('Sanitation Data'!$E$10,0,10*ROW('Sanitation Data'!E105))),'Data Summary'!CR111="Yes"),OFFSET('Sanitation Data'!$E$10,0,10*ROW('Sanitation Data'!E105)),NA())</f>
        <v>#N/A</v>
      </c>
      <c r="AD111" s="89" t="e">
        <f ca="true">+IF(AND(ISNUMBER(OFFSET('Sanitation Data'!$E$11,0,10*ROW('Sanitation Data'!E105))),'Data Summary'!CS111="Yes"),OFFSET('Sanitation Data'!$E$11,0,10*ROW('Sanitation Data'!E105)),NA())</f>
        <v>#N/A</v>
      </c>
      <c r="AE111" s="89" t="e">
        <f ca="true">+IF(AND(ISNUMBER(OFFSET('Sanitation Data'!$E$12,0,10*ROW('Sanitation Data'!E105))),'Data Summary'!CT111="Yes"),OFFSET('Sanitation Data'!$E$12,0,10*ROW('Sanitation Data'!E105)),NA())</f>
        <v>#N/A</v>
      </c>
      <c r="AF111" s="89" t="e">
        <f ca="true">+IF(AND(ISNUMBER(OFFSET('Sanitation Data'!$F$4,0,10*ROW('Sanitation Data'!F105))),'Data Summary'!CU111="Yes"),100-OFFSET('Sanitation Data'!$F$4,0,10*ROW('Sanitation Data'!F105)),NA())</f>
        <v>#N/A</v>
      </c>
      <c r="AG111" s="89" t="e">
        <f ca="true">+IF(AND(ISNUMBER(OFFSET('Sanitation Data'!$F$6,0,10*ROW('Sanitation Data'!F105))),'Data Summary'!CV111="Yes"),OFFSET('Sanitation Data'!$F$6,0,10*ROW('Sanitation Data'!F105)),NA())</f>
        <v>#N/A</v>
      </c>
      <c r="AH111" s="89" t="e">
        <f ca="true">+IF(AND(ISNUMBER(OFFSET('Sanitation Data'!$F$10,0,10*ROW('Sanitation Data'!F105))),'Data Summary'!CW111="Yes"),OFFSET('Sanitation Data'!$F$10,0,10*ROW('Sanitation Data'!F105)),NA())</f>
        <v>#N/A</v>
      </c>
      <c r="AI111" s="89" t="e">
        <f ca="true">+IF(AND(ISNUMBER(OFFSET('Sanitation Data'!$F$11,0,10*ROW('Sanitation Data'!F105))),'Data Summary'!CX111="Yes"),OFFSET('Sanitation Data'!$F$11,0,10*ROW('Sanitation Data'!F105)),NA())</f>
        <v>#N/A</v>
      </c>
      <c r="AJ111" s="89" t="e">
        <f ca="true">+IF(AND(ISNUMBER(OFFSET('Sanitation Data'!$F$12,0,10*ROW('Sanitation Data'!F105))),'Data Summary'!CY111="Yes"),OFFSET('Sanitation Data'!$F$12,0,10*ROW('Sanitation Data'!F105)),NA())</f>
        <v>#N/A</v>
      </c>
      <c r="AK111" s="89" t="e">
        <f ca="true">+IF(AND(ISNUMBER(OFFSET('Sanitation Data'!$G$4,0,10*ROW('Sanitation Data'!G105))),'Data Summary'!CZ111="Yes"),100-OFFSET('Sanitation Data'!$G$4,0,10*ROW('Sanitation Data'!G105)),NA())</f>
        <v>#N/A</v>
      </c>
      <c r="AL111" s="89" t="e">
        <f ca="true">+IF(AND(ISNUMBER(OFFSET('Sanitation Data'!$G$6,0,10*ROW('Sanitation Data'!G105))),'Data Summary'!DA111="Yes"),OFFSET('Sanitation Data'!$G$6,0,10*ROW('Sanitation Data'!G105)),NA())</f>
        <v>#N/A</v>
      </c>
      <c r="AM111" s="89" t="e">
        <f ca="true">+IF(AND(ISNUMBER(OFFSET('Sanitation Data'!$G$10,0,10*ROW('Sanitation Data'!G105))),'Data Summary'!DB111="Yes"),OFFSET('Sanitation Data'!$G$10,0,10*ROW('Sanitation Data'!G105)),NA())</f>
        <v>#N/A</v>
      </c>
      <c r="AN111" s="89" t="e">
        <f ca="true">+IF(AND(ISNUMBER(OFFSET('Sanitation Data'!$G$11,0,10*ROW('Sanitation Data'!G105))),'Data Summary'!DC111="Yes"),OFFSET('Sanitation Data'!$G$11,0,10*ROW('Sanitation Data'!G105)),NA())</f>
        <v>#N/A</v>
      </c>
      <c r="AO111" s="89" t="e">
        <f ca="true">+IF(AND(ISNUMBER(OFFSET('Sanitation Data'!$G$12,0,10*ROW('Sanitation Data'!G105))),'Data Summary'!DD111="Yes"),OFFSET('Sanitation Data'!$G$12,0,10*ROW('Sanitation Data'!G105)),NA())</f>
        <v>#N/A</v>
      </c>
      <c r="AP111" s="89" t="e">
        <f ca="true">+IF(AND(ISNUMBER(OFFSET('Sanitation Data'!$H$4,0,10*ROW('Sanitation Data'!H105))),'Data Summary'!DE111="Yes"),100-OFFSET('Sanitation Data'!$H$4,0,10*ROW('Sanitation Data'!H105)),NA())</f>
        <v>#N/A</v>
      </c>
      <c r="AQ111" s="89" t="e">
        <f ca="true">+IF(AND(ISNUMBER(OFFSET('Sanitation Data'!$H$6,0,10*ROW('Sanitation Data'!H105))),'Data Summary'!DF111="Yes"),OFFSET('Sanitation Data'!$H$6,0,10*ROW('Sanitation Data'!H105)),NA())</f>
        <v>#N/A</v>
      </c>
      <c r="AR111" s="89" t="e">
        <f ca="true">+IF(AND(ISNUMBER(OFFSET('Sanitation Data'!$H$10,0,10*ROW('Sanitation Data'!H105))),'Data Summary'!DG111="Yes"),OFFSET('Sanitation Data'!$H$10,0,10*ROW('Sanitation Data'!H105)),NA())</f>
        <v>#N/A</v>
      </c>
      <c r="AS111" s="89" t="e">
        <f ca="true">+IF(AND(ISNUMBER(OFFSET('Sanitation Data'!$H$11,0,10*ROW('Sanitation Data'!H105))),'Data Summary'!DH111="Yes"),OFFSET('Sanitation Data'!$H$11,0,10*ROW('Sanitation Data'!H105)),NA())</f>
        <v>#N/A</v>
      </c>
      <c r="AT111" s="89" t="e">
        <f ca="true">+IF(AND(ISNUMBER(OFFSET('Sanitation Data'!$H$12,0,10*ROW('Sanitation Data'!H105))),'Data Summary'!DI111="Yes"),OFFSET('Sanitation Data'!$H$12,0,10*ROW('Sanitation Data'!H105)),NA())</f>
        <v>#N/A</v>
      </c>
      <c r="AU111" s="89" t="e">
        <f ca="true">+IF(AND(ISNUMBER(OFFSET('Sanitation Data'!$I$4,0,10*ROW('Sanitation Data'!I105))),'Data Summary'!DJ111="Yes"),100-OFFSET('Sanitation Data'!$I$4,0,10*ROW('Sanitation Data'!I105)),NA())</f>
        <v>#N/A</v>
      </c>
      <c r="AV111" s="89" t="e">
        <f ca="true">+IF(AND(ISNUMBER(OFFSET('Sanitation Data'!$I$6,0,10*ROW('Sanitation Data'!I105))),'Data Summary'!DK111="Yes"),OFFSET('Sanitation Data'!$I$6,0,10*ROW('Sanitation Data'!I105)),NA())</f>
        <v>#N/A</v>
      </c>
      <c r="AW111" s="89" t="e">
        <f ca="true">+IF(AND(ISNUMBER(OFFSET('Sanitation Data'!$I$10,0,10*ROW('Sanitation Data'!I105))),'Data Summary'!DL111="Yes"),OFFSET('Sanitation Data'!$I$10,0,10*ROW('Sanitation Data'!I105)),NA())</f>
        <v>#N/A</v>
      </c>
      <c r="AX111" s="89" t="e">
        <f ca="true">+IF(AND(ISNUMBER(OFFSET('Sanitation Data'!$I$11,0,10*ROW('Sanitation Data'!I105))),'Data Summary'!DM111="Yes"),OFFSET('Sanitation Data'!$I$11,0,10*ROW('Sanitation Data'!I105)),NA())</f>
        <v>#N/A</v>
      </c>
      <c r="AY111" s="89" t="e">
        <f ca="true">+IF(AND(ISNUMBER(OFFSET('Sanitation Data'!$I$12,0,10*ROW('Sanitation Data'!I105))),'Data Summary'!DN111="Yes"),OFFSET('Sanitation Data'!$I$12,0,10*ROW('Sanitation Data'!I105)),NA())</f>
        <v>#N/A</v>
      </c>
      <c r="AZ111" s="90" t="e">
        <f ca="true">+IF(AND(ISNUMBER(OFFSET('Hygiene Data'!$D$5,0,10*ROW('Hygiene Data'!D105))),'Data Summary'!DO111="Yes"),OFFSET('Hygiene Data'!$D$5,0,10*ROW('Hygiene Data'!D105)),NA())</f>
        <v>#N/A</v>
      </c>
      <c r="BA111" s="90" t="e">
        <f ca="true">+IF(AND(ISNUMBER(OFFSET('Hygiene Data'!$D$7,0,10*ROW('Hygiene Data'!D105))),'Data Summary'!DP111="Yes"),OFFSET('Hygiene Data'!$D$7,0,10*ROW('Hygiene Data'!D105)),NA())</f>
        <v>#N/A</v>
      </c>
      <c r="BB111" s="90" t="e">
        <f ca="true">+IF(AND(ISNUMBER(OFFSET('Hygiene Data'!$D$9,0,10*ROW('Hygiene Data'!D105))),'Data Summary'!DQ111="Yes"),OFFSET('Hygiene Data'!$D$9,0,10*ROW('Hygiene Data'!D105)),NA())</f>
        <v>#N/A</v>
      </c>
      <c r="BC111" s="90" t="e">
        <f ca="true">+IF(AND(ISNUMBER(OFFSET('Hygiene Data'!$E$5,0,10*ROW('Hygiene Data'!E105))),'Data Summary'!DR111="Yes"),OFFSET('Hygiene Data'!$E$5,0,10*ROW('Hygiene Data'!E105)),NA())</f>
        <v>#N/A</v>
      </c>
      <c r="BD111" s="90" t="e">
        <f ca="true">+IF(AND(ISNUMBER(OFFSET('Hygiene Data'!$E$7,0,10*ROW('Hygiene Data'!E105))),'Data Summary'!DS111="Yes"),OFFSET('Hygiene Data'!$E$7,0,10*ROW('Hygiene Data'!E105)),NA())</f>
        <v>#N/A</v>
      </c>
      <c r="BE111" s="90" t="e">
        <f ca="true">+IF(AND(ISNUMBER(OFFSET('Hygiene Data'!$E$9,0,10*ROW('Hygiene Data'!E105))),'Data Summary'!DT111="Yes"),OFFSET('Hygiene Data'!$E$9,0,10*ROW('Hygiene Data'!E105)),NA())</f>
        <v>#N/A</v>
      </c>
      <c r="BF111" s="90" t="e">
        <f ca="true">+IF(AND(ISNUMBER(OFFSET('Hygiene Data'!$F$5,0,10*ROW('Hygiene Data'!F105))),'Data Summary'!DU111="Yes"),OFFSET('Hygiene Data'!$F$5,0,10*ROW('Hygiene Data'!F105)),NA())</f>
        <v>#N/A</v>
      </c>
      <c r="BG111" s="90" t="e">
        <f ca="true">+IF(AND(ISNUMBER(OFFSET('Hygiene Data'!$F$7,0,10*ROW('Hygiene Data'!F105))),'Data Summary'!DV111="Yes"),OFFSET('Hygiene Data'!$F$7,0,10*ROW('Hygiene Data'!F105)),NA())</f>
        <v>#N/A</v>
      </c>
      <c r="BH111" s="90" t="e">
        <f ca="true">+IF(AND(ISNUMBER(OFFSET('Hygiene Data'!$F$9,0,10*ROW('Hygiene Data'!F105))),'Data Summary'!DW111="Yes"),OFFSET('Hygiene Data'!$F$9,0,10*ROW('Hygiene Data'!F105)),NA())</f>
        <v>#N/A</v>
      </c>
      <c r="BI111" s="90" t="e">
        <f ca="true">+IF(AND(ISNUMBER(OFFSET('Hygiene Data'!$G$5,0,10*ROW('Hygiene Data'!G105))),'Data Summary'!DX111="Yes"),OFFSET('Hygiene Data'!$G$5,0,10*ROW('Hygiene Data'!G105)),NA())</f>
        <v>#N/A</v>
      </c>
      <c r="BJ111" s="90" t="e">
        <f ca="true">+IF(AND(ISNUMBER(OFFSET('Hygiene Data'!$G$7,0,10*ROW('Hygiene Data'!G105))),'Data Summary'!DY111="Yes"),OFFSET('Hygiene Data'!$G$7,0,10*ROW('Hygiene Data'!G105)),NA())</f>
        <v>#N/A</v>
      </c>
      <c r="BK111" s="90" t="e">
        <f ca="true">+IF(AND(ISNUMBER(OFFSET('Hygiene Data'!$G$9,0,10*ROW('Hygiene Data'!G105))),'Data Summary'!DZ111="Yes"),OFFSET('Hygiene Data'!$G$9,0,10*ROW('Hygiene Data'!G105)),NA())</f>
        <v>#N/A</v>
      </c>
      <c r="BL111" s="90" t="e">
        <f ca="true">+IF(AND(ISNUMBER(OFFSET('Hygiene Data'!$H$5,0,10*ROW('Hygiene Data'!H105))),'Data Summary'!EA111="Yes"),OFFSET('Hygiene Data'!$H$5,0,10*ROW('Hygiene Data'!H105)),NA())</f>
        <v>#N/A</v>
      </c>
      <c r="BM111" s="90" t="e">
        <f ca="true">+IF(AND(ISNUMBER(OFFSET('Hygiene Data'!$H$7,0,10*ROW('Hygiene Data'!H105))),'Data Summary'!EB111="Yes"),OFFSET('Hygiene Data'!$H$7,0,10*ROW('Hygiene Data'!H105)),NA())</f>
        <v>#N/A</v>
      </c>
      <c r="BN111" s="90" t="e">
        <f ca="true">+IF(AND(ISNUMBER(OFFSET('Hygiene Data'!$H$9,0,10*ROW('Hygiene Data'!H105))),'Data Summary'!EC111="Yes"),OFFSET('Hygiene Data'!$H$9,0,10*ROW('Hygiene Data'!H105)),NA())</f>
        <v>#N/A</v>
      </c>
      <c r="BO111" s="90" t="e">
        <f ca="true">+IF(AND(ISNUMBER(OFFSET('Hygiene Data'!$I$5,0,10*ROW('Hygiene Data'!I105))),'Data Summary'!ED111="Yes"),OFFSET('Hygiene Data'!$I$5,0,10*ROW('Hygiene Data'!I105)),NA())</f>
        <v>#N/A</v>
      </c>
      <c r="BP111" s="90" t="e">
        <f ca="true">+IF(AND(ISNUMBER(OFFSET('Hygiene Data'!$I$7,0,10*ROW('Hygiene Data'!I105))),'Data Summary'!EE111="Yes"),OFFSET('Hygiene Data'!$I$7,0,10*ROW('Hygiene Data'!I105)),NA())</f>
        <v>#N/A</v>
      </c>
      <c r="BQ111" s="90" t="e">
        <f ca="true">+IF(AND(ISNUMBER(OFFSET('Hygiene Data'!$I$9,0,10*ROW('Hygiene Data'!I105))),'Data Summary'!EF111="Yes"),OFFSET('Hygiene Data'!$I$9,0,10*ROW('Hygiene Data'!I105)),NA())</f>
        <v>#N/A</v>
      </c>
    </row>
    <row xmlns:x14ac="http://schemas.microsoft.com/office/spreadsheetml/2009/9/ac" r="112" x14ac:dyDescent="0.2">
      <c r="A112" s="324" t="e">
        <f ca="true">+RIGHT('Data Summary'!A112,LEN('Data Summary'!A112)-9)</f>
        <v>#VALUE!</v>
      </c>
      <c r="B112" s="32" t="str">
        <f ca="true">+IF(ISTEXT('Data Summary'!B112),'Data Summary'!B112,"")</f>
        <v/>
      </c>
      <c r="C112" s="323" t="e">
        <f ca="true">+VALUE('Data Summary'!C112)</f>
        <v>#VALUE!</v>
      </c>
      <c r="D112" s="88" t="e">
        <f ca="true">+IF(AND(ISNUMBER(OFFSET('Water Data'!$D$4,0,10*ROW('Water Data'!D106))),'Data Summary'!BS112="Yes"),100-OFFSET('Water Data'!$D$4,0,10*ROW('Water Data'!D106)),NA())</f>
        <v>#N/A</v>
      </c>
      <c r="E112" s="88" t="e">
        <f ca="true">+IF(AND(ISNUMBER(OFFSET('Water Data'!$D$6,0,10*ROW('Water Data'!D106))),'Data Summary'!BT112="Yes"),OFFSET('Water Data'!$D$6,0,10*ROW('Water Data'!D106)),NA())</f>
        <v>#N/A</v>
      </c>
      <c r="F112" s="88" t="e">
        <f ca="true">+IF(AND(ISNUMBER(OFFSET('Water Data'!$D$9,0,10*ROW('Water Data'!D106))),'Data Summary'!BU112="Yes"),OFFSET('Water Data'!$D$9,0,10*ROW('Water Data'!D106)),NA())</f>
        <v>#N/A</v>
      </c>
      <c r="G112" s="88" t="e">
        <f ca="true">+IF(AND(ISNUMBER(OFFSET('Water Data'!$E$4,0,10*ROW('Water Data'!E106))),'Data Summary'!BV112="Yes"),100-OFFSET('Water Data'!$E$4,0,10*ROW('Water Data'!E106)),NA())</f>
        <v>#N/A</v>
      </c>
      <c r="H112" s="88" t="e">
        <f ca="true">+IF(AND(ISNUMBER(OFFSET('Water Data'!$E$6,0,10*ROW('Water Data'!E106))),'Data Summary'!BW112="Yes"),OFFSET('Water Data'!$E$6,0,10*ROW('Water Data'!E106)),NA())</f>
        <v>#N/A</v>
      </c>
      <c r="I112" s="88" t="e">
        <f ca="true">+IF(AND(ISNUMBER(OFFSET('Water Data'!$E$9,0,10*ROW('Water Data'!E106))),'Data Summary'!BX112="Yes"),OFFSET('Water Data'!$E$9,0,10*ROW('Water Data'!E106)),NA())</f>
        <v>#N/A</v>
      </c>
      <c r="J112" s="88" t="e">
        <f ca="true">+IF(AND(ISNUMBER(OFFSET('Water Data'!$F$4,0,10*ROW('Water Data'!F106))),'Data Summary'!BY112="Yes"),100-OFFSET('Water Data'!$F$4,0,10*ROW('Water Data'!F106)),NA())</f>
        <v>#N/A</v>
      </c>
      <c r="K112" s="88" t="e">
        <f ca="true">+IF(AND(ISNUMBER(OFFSET('Water Data'!$F$6,0,10*ROW('Water Data'!F106))),'Data Summary'!BZ112="Yes"),OFFSET('Water Data'!$F$6,0,10*ROW('Water Data'!F106)),NA())</f>
        <v>#N/A</v>
      </c>
      <c r="L112" s="88" t="e">
        <f ca="true">+IF(AND(ISNUMBER(OFFSET('Water Data'!$F$9,0,10*ROW('Water Data'!F106))),'Data Summary'!CA112="Yes"),OFFSET('Water Data'!$F$9,0,10*ROW('Water Data'!F106)),NA())</f>
        <v>#N/A</v>
      </c>
      <c r="M112" s="88" t="e">
        <f ca="true">+IF(AND(ISNUMBER(OFFSET('Water Data'!$G$4,0,10*ROW('Water Data'!G106))),'Data Summary'!CB112="Yes"),100-OFFSET('Water Data'!$G$4,0,10*ROW('Water Data'!G106)),NA())</f>
        <v>#N/A</v>
      </c>
      <c r="N112" s="88" t="e">
        <f ca="true">+IF(AND(ISNUMBER(OFFSET('Water Data'!$G$6,0,10*ROW('Water Data'!G106))),'Data Summary'!CC112="Yes"),OFFSET('Water Data'!$G$6,0,10*ROW('Water Data'!G106)),NA())</f>
        <v>#N/A</v>
      </c>
      <c r="O112" s="88" t="e">
        <f ca="true">+IF(AND(ISNUMBER(OFFSET('Water Data'!$G$9,0,10*ROW('Water Data'!G106))),'Data Summary'!CD112="Yes"),OFFSET('Water Data'!$G$9,0,10*ROW('Water Data'!G106)),NA())</f>
        <v>#N/A</v>
      </c>
      <c r="P112" s="88" t="e">
        <f ca="true">+IF(AND(ISNUMBER(OFFSET('Water Data'!$H$4,0,10*ROW('Water Data'!H106))),'Data Summary'!CE112="Yes"),100-OFFSET('Water Data'!$H$4,0,10*ROW('Water Data'!H106)),NA())</f>
        <v>#N/A</v>
      </c>
      <c r="Q112" s="88" t="e">
        <f ca="true">+IF(AND(ISNUMBER(OFFSET('Water Data'!$H$6,0,10*ROW('Water Data'!H106))),'Data Summary'!CF112="Yes"),OFFSET('Water Data'!$H$6,0,10*ROW('Water Data'!H106)),NA())</f>
        <v>#N/A</v>
      </c>
      <c r="R112" s="88" t="e">
        <f ca="true">+IF(AND(ISNUMBER(OFFSET('Water Data'!$H$9,0,10*ROW('Water Data'!H106))),'Data Summary'!CG112="Yes"),OFFSET('Water Data'!$H$9,0,10*ROW('Water Data'!H106)),NA())</f>
        <v>#N/A</v>
      </c>
      <c r="S112" s="88" t="e">
        <f ca="true">+IF(AND(ISNUMBER(OFFSET('Water Data'!$I$4,0,10*ROW('Water Data'!I106))),'Data Summary'!CH112="Yes"),100-OFFSET('Water Data'!$I$4,0,10*ROW('Water Data'!I106)),NA())</f>
        <v>#N/A</v>
      </c>
      <c r="T112" s="88" t="e">
        <f ca="true">+IF(AND(ISNUMBER(OFFSET('Water Data'!$I$6,0,10*ROW('Water Data'!I106))),'Data Summary'!CI112="Yes"),OFFSET('Water Data'!$I$6,0,10*ROW('Water Data'!I106)),NA())</f>
        <v>#N/A</v>
      </c>
      <c r="U112" s="88" t="e">
        <f ca="true">+IF(AND(ISNUMBER(OFFSET('Water Data'!$I$9,0,10*ROW('Water Data'!I106))),'Data Summary'!CJ112="Yes"),OFFSET('Water Data'!$I$9,0,10*ROW('Water Data'!I106)),NA())</f>
        <v>#N/A</v>
      </c>
      <c r="V112" s="89" t="e">
        <f ca="true">+IF(AND(ISNUMBER(OFFSET('Sanitation Data'!$D$4,0,10*ROW('Sanitation Data'!D106))),'Data Summary'!CK112="Yes"),100-OFFSET('Sanitation Data'!$D$4,0,10*ROW('Sanitation Data'!D106)),NA())</f>
        <v>#N/A</v>
      </c>
      <c r="W112" s="89" t="e">
        <f ca="true">+IF(AND(ISNUMBER(OFFSET('Sanitation Data'!$D$6,0,10*ROW('Sanitation Data'!D106))),'Data Summary'!CL112="Yes"),OFFSET('Sanitation Data'!$D$6,0,10*ROW('Sanitation Data'!D106)),NA())</f>
        <v>#N/A</v>
      </c>
      <c r="X112" s="89" t="e">
        <f ca="true">+IF(AND(ISNUMBER(OFFSET('Sanitation Data'!$D$10,0,10*ROW('Sanitation Data'!D106))),'Data Summary'!CM112="Yes"),OFFSET('Sanitation Data'!$D$10,0,10*ROW('Sanitation Data'!D106)),NA())</f>
        <v>#N/A</v>
      </c>
      <c r="Y112" s="89" t="e">
        <f ca="true">+IF(AND(ISNUMBER(OFFSET('Sanitation Data'!$D$11,0,10*ROW('Sanitation Data'!D106))),'Data Summary'!CN112="Yes"),OFFSET('Sanitation Data'!$D$11,0,10*ROW('Sanitation Data'!D106)),NA())</f>
        <v>#N/A</v>
      </c>
      <c r="Z112" s="89" t="e">
        <f ca="true">+IF(AND(ISNUMBER(OFFSET('Sanitation Data'!$D$12,0,10*ROW('Sanitation Data'!D106))),'Data Summary'!CO112="Yes"),OFFSET('Sanitation Data'!$D$12,0,10*ROW('Sanitation Data'!D106)),NA())</f>
        <v>#N/A</v>
      </c>
      <c r="AA112" s="89" t="e">
        <f ca="true">+IF(AND(ISNUMBER(OFFSET('Sanitation Data'!$E$4,0,10*ROW('Sanitation Data'!E106))),'Data Summary'!CP112="Yes"),100-OFFSET('Sanitation Data'!$E$4,0,10*ROW('Sanitation Data'!E106)),NA())</f>
        <v>#N/A</v>
      </c>
      <c r="AB112" s="89" t="e">
        <f ca="true">+IF(AND(ISNUMBER(OFFSET('Sanitation Data'!$E$6,0,10*ROW('Sanitation Data'!E106))),'Data Summary'!CQ112="Yes"),OFFSET('Sanitation Data'!$E$6,0,10*ROW('Sanitation Data'!E106)),NA())</f>
        <v>#N/A</v>
      </c>
      <c r="AC112" s="89" t="e">
        <f ca="true">+IF(AND(ISNUMBER(OFFSET('Sanitation Data'!$E$10,0,10*ROW('Sanitation Data'!E106))),'Data Summary'!CR112="Yes"),OFFSET('Sanitation Data'!$E$10,0,10*ROW('Sanitation Data'!E106)),NA())</f>
        <v>#N/A</v>
      </c>
      <c r="AD112" s="89" t="e">
        <f ca="true">+IF(AND(ISNUMBER(OFFSET('Sanitation Data'!$E$11,0,10*ROW('Sanitation Data'!E106))),'Data Summary'!CS112="Yes"),OFFSET('Sanitation Data'!$E$11,0,10*ROW('Sanitation Data'!E106)),NA())</f>
        <v>#N/A</v>
      </c>
      <c r="AE112" s="89" t="e">
        <f ca="true">+IF(AND(ISNUMBER(OFFSET('Sanitation Data'!$E$12,0,10*ROW('Sanitation Data'!E106))),'Data Summary'!CT112="Yes"),OFFSET('Sanitation Data'!$E$12,0,10*ROW('Sanitation Data'!E106)),NA())</f>
        <v>#N/A</v>
      </c>
      <c r="AF112" s="89" t="e">
        <f ca="true">+IF(AND(ISNUMBER(OFFSET('Sanitation Data'!$F$4,0,10*ROW('Sanitation Data'!F106))),'Data Summary'!CU112="Yes"),100-OFFSET('Sanitation Data'!$F$4,0,10*ROW('Sanitation Data'!F106)),NA())</f>
        <v>#N/A</v>
      </c>
      <c r="AG112" s="89" t="e">
        <f ca="true">+IF(AND(ISNUMBER(OFFSET('Sanitation Data'!$F$6,0,10*ROW('Sanitation Data'!F106))),'Data Summary'!CV112="Yes"),OFFSET('Sanitation Data'!$F$6,0,10*ROW('Sanitation Data'!F106)),NA())</f>
        <v>#N/A</v>
      </c>
      <c r="AH112" s="89" t="e">
        <f ca="true">+IF(AND(ISNUMBER(OFFSET('Sanitation Data'!$F$10,0,10*ROW('Sanitation Data'!F106))),'Data Summary'!CW112="Yes"),OFFSET('Sanitation Data'!$F$10,0,10*ROW('Sanitation Data'!F106)),NA())</f>
        <v>#N/A</v>
      </c>
      <c r="AI112" s="89" t="e">
        <f ca="true">+IF(AND(ISNUMBER(OFFSET('Sanitation Data'!$F$11,0,10*ROW('Sanitation Data'!F106))),'Data Summary'!CX112="Yes"),OFFSET('Sanitation Data'!$F$11,0,10*ROW('Sanitation Data'!F106)),NA())</f>
        <v>#N/A</v>
      </c>
      <c r="AJ112" s="89" t="e">
        <f ca="true">+IF(AND(ISNUMBER(OFFSET('Sanitation Data'!$F$12,0,10*ROW('Sanitation Data'!F106))),'Data Summary'!CY112="Yes"),OFFSET('Sanitation Data'!$F$12,0,10*ROW('Sanitation Data'!F106)),NA())</f>
        <v>#N/A</v>
      </c>
      <c r="AK112" s="89" t="e">
        <f ca="true">+IF(AND(ISNUMBER(OFFSET('Sanitation Data'!$G$4,0,10*ROW('Sanitation Data'!G106))),'Data Summary'!CZ112="Yes"),100-OFFSET('Sanitation Data'!$G$4,0,10*ROW('Sanitation Data'!G106)),NA())</f>
        <v>#N/A</v>
      </c>
      <c r="AL112" s="89" t="e">
        <f ca="true">+IF(AND(ISNUMBER(OFFSET('Sanitation Data'!$G$6,0,10*ROW('Sanitation Data'!G106))),'Data Summary'!DA112="Yes"),OFFSET('Sanitation Data'!$G$6,0,10*ROW('Sanitation Data'!G106)),NA())</f>
        <v>#N/A</v>
      </c>
      <c r="AM112" s="89" t="e">
        <f ca="true">+IF(AND(ISNUMBER(OFFSET('Sanitation Data'!$G$10,0,10*ROW('Sanitation Data'!G106))),'Data Summary'!DB112="Yes"),OFFSET('Sanitation Data'!$G$10,0,10*ROW('Sanitation Data'!G106)),NA())</f>
        <v>#N/A</v>
      </c>
      <c r="AN112" s="89" t="e">
        <f ca="true">+IF(AND(ISNUMBER(OFFSET('Sanitation Data'!$G$11,0,10*ROW('Sanitation Data'!G106))),'Data Summary'!DC112="Yes"),OFFSET('Sanitation Data'!$G$11,0,10*ROW('Sanitation Data'!G106)),NA())</f>
        <v>#N/A</v>
      </c>
      <c r="AO112" s="89" t="e">
        <f ca="true">+IF(AND(ISNUMBER(OFFSET('Sanitation Data'!$G$12,0,10*ROW('Sanitation Data'!G106))),'Data Summary'!DD112="Yes"),OFFSET('Sanitation Data'!$G$12,0,10*ROW('Sanitation Data'!G106)),NA())</f>
        <v>#N/A</v>
      </c>
      <c r="AP112" s="89" t="e">
        <f ca="true">+IF(AND(ISNUMBER(OFFSET('Sanitation Data'!$H$4,0,10*ROW('Sanitation Data'!H106))),'Data Summary'!DE112="Yes"),100-OFFSET('Sanitation Data'!$H$4,0,10*ROW('Sanitation Data'!H106)),NA())</f>
        <v>#N/A</v>
      </c>
      <c r="AQ112" s="89" t="e">
        <f ca="true">+IF(AND(ISNUMBER(OFFSET('Sanitation Data'!$H$6,0,10*ROW('Sanitation Data'!H106))),'Data Summary'!DF112="Yes"),OFFSET('Sanitation Data'!$H$6,0,10*ROW('Sanitation Data'!H106)),NA())</f>
        <v>#N/A</v>
      </c>
      <c r="AR112" s="89" t="e">
        <f ca="true">+IF(AND(ISNUMBER(OFFSET('Sanitation Data'!$H$10,0,10*ROW('Sanitation Data'!H106))),'Data Summary'!DG112="Yes"),OFFSET('Sanitation Data'!$H$10,0,10*ROW('Sanitation Data'!H106)),NA())</f>
        <v>#N/A</v>
      </c>
      <c r="AS112" s="89" t="e">
        <f ca="true">+IF(AND(ISNUMBER(OFFSET('Sanitation Data'!$H$11,0,10*ROW('Sanitation Data'!H106))),'Data Summary'!DH112="Yes"),OFFSET('Sanitation Data'!$H$11,0,10*ROW('Sanitation Data'!H106)),NA())</f>
        <v>#N/A</v>
      </c>
      <c r="AT112" s="89" t="e">
        <f ca="true">+IF(AND(ISNUMBER(OFFSET('Sanitation Data'!$H$12,0,10*ROW('Sanitation Data'!H106))),'Data Summary'!DI112="Yes"),OFFSET('Sanitation Data'!$H$12,0,10*ROW('Sanitation Data'!H106)),NA())</f>
        <v>#N/A</v>
      </c>
      <c r="AU112" s="89" t="e">
        <f ca="true">+IF(AND(ISNUMBER(OFFSET('Sanitation Data'!$I$4,0,10*ROW('Sanitation Data'!I106))),'Data Summary'!DJ112="Yes"),100-OFFSET('Sanitation Data'!$I$4,0,10*ROW('Sanitation Data'!I106)),NA())</f>
        <v>#N/A</v>
      </c>
      <c r="AV112" s="89" t="e">
        <f ca="true">+IF(AND(ISNUMBER(OFFSET('Sanitation Data'!$I$6,0,10*ROW('Sanitation Data'!I106))),'Data Summary'!DK112="Yes"),OFFSET('Sanitation Data'!$I$6,0,10*ROW('Sanitation Data'!I106)),NA())</f>
        <v>#N/A</v>
      </c>
      <c r="AW112" s="89" t="e">
        <f ca="true">+IF(AND(ISNUMBER(OFFSET('Sanitation Data'!$I$10,0,10*ROW('Sanitation Data'!I106))),'Data Summary'!DL112="Yes"),OFFSET('Sanitation Data'!$I$10,0,10*ROW('Sanitation Data'!I106)),NA())</f>
        <v>#N/A</v>
      </c>
      <c r="AX112" s="89" t="e">
        <f ca="true">+IF(AND(ISNUMBER(OFFSET('Sanitation Data'!$I$11,0,10*ROW('Sanitation Data'!I106))),'Data Summary'!DM112="Yes"),OFFSET('Sanitation Data'!$I$11,0,10*ROW('Sanitation Data'!I106)),NA())</f>
        <v>#N/A</v>
      </c>
      <c r="AY112" s="89" t="e">
        <f ca="true">+IF(AND(ISNUMBER(OFFSET('Sanitation Data'!$I$12,0,10*ROW('Sanitation Data'!I106))),'Data Summary'!DN112="Yes"),OFFSET('Sanitation Data'!$I$12,0,10*ROW('Sanitation Data'!I106)),NA())</f>
        <v>#N/A</v>
      </c>
      <c r="AZ112" s="90" t="e">
        <f ca="true">+IF(AND(ISNUMBER(OFFSET('Hygiene Data'!$D$5,0,10*ROW('Hygiene Data'!D106))),'Data Summary'!DO112="Yes"),OFFSET('Hygiene Data'!$D$5,0,10*ROW('Hygiene Data'!D106)),NA())</f>
        <v>#N/A</v>
      </c>
      <c r="BA112" s="90" t="e">
        <f ca="true">+IF(AND(ISNUMBER(OFFSET('Hygiene Data'!$D$7,0,10*ROW('Hygiene Data'!D106))),'Data Summary'!DP112="Yes"),OFFSET('Hygiene Data'!$D$7,0,10*ROW('Hygiene Data'!D106)),NA())</f>
        <v>#N/A</v>
      </c>
      <c r="BB112" s="90" t="e">
        <f ca="true">+IF(AND(ISNUMBER(OFFSET('Hygiene Data'!$D$9,0,10*ROW('Hygiene Data'!D106))),'Data Summary'!DQ112="Yes"),OFFSET('Hygiene Data'!$D$9,0,10*ROW('Hygiene Data'!D106)),NA())</f>
        <v>#N/A</v>
      </c>
      <c r="BC112" s="90" t="e">
        <f ca="true">+IF(AND(ISNUMBER(OFFSET('Hygiene Data'!$E$5,0,10*ROW('Hygiene Data'!E106))),'Data Summary'!DR112="Yes"),OFFSET('Hygiene Data'!$E$5,0,10*ROW('Hygiene Data'!E106)),NA())</f>
        <v>#N/A</v>
      </c>
      <c r="BD112" s="90" t="e">
        <f ca="true">+IF(AND(ISNUMBER(OFFSET('Hygiene Data'!$E$7,0,10*ROW('Hygiene Data'!E106))),'Data Summary'!DS112="Yes"),OFFSET('Hygiene Data'!$E$7,0,10*ROW('Hygiene Data'!E106)),NA())</f>
        <v>#N/A</v>
      </c>
      <c r="BE112" s="90" t="e">
        <f ca="true">+IF(AND(ISNUMBER(OFFSET('Hygiene Data'!$E$9,0,10*ROW('Hygiene Data'!E106))),'Data Summary'!DT112="Yes"),OFFSET('Hygiene Data'!$E$9,0,10*ROW('Hygiene Data'!E106)),NA())</f>
        <v>#N/A</v>
      </c>
      <c r="BF112" s="90" t="e">
        <f ca="true">+IF(AND(ISNUMBER(OFFSET('Hygiene Data'!$F$5,0,10*ROW('Hygiene Data'!F106))),'Data Summary'!DU112="Yes"),OFFSET('Hygiene Data'!$F$5,0,10*ROW('Hygiene Data'!F106)),NA())</f>
        <v>#N/A</v>
      </c>
      <c r="BG112" s="90" t="e">
        <f ca="true">+IF(AND(ISNUMBER(OFFSET('Hygiene Data'!$F$7,0,10*ROW('Hygiene Data'!F106))),'Data Summary'!DV112="Yes"),OFFSET('Hygiene Data'!$F$7,0,10*ROW('Hygiene Data'!F106)),NA())</f>
        <v>#N/A</v>
      </c>
      <c r="BH112" s="90" t="e">
        <f ca="true">+IF(AND(ISNUMBER(OFFSET('Hygiene Data'!$F$9,0,10*ROW('Hygiene Data'!F106))),'Data Summary'!DW112="Yes"),OFFSET('Hygiene Data'!$F$9,0,10*ROW('Hygiene Data'!F106)),NA())</f>
        <v>#N/A</v>
      </c>
      <c r="BI112" s="90" t="e">
        <f ca="true">+IF(AND(ISNUMBER(OFFSET('Hygiene Data'!$G$5,0,10*ROW('Hygiene Data'!G106))),'Data Summary'!DX112="Yes"),OFFSET('Hygiene Data'!$G$5,0,10*ROW('Hygiene Data'!G106)),NA())</f>
        <v>#N/A</v>
      </c>
      <c r="BJ112" s="90" t="e">
        <f ca="true">+IF(AND(ISNUMBER(OFFSET('Hygiene Data'!$G$7,0,10*ROW('Hygiene Data'!G106))),'Data Summary'!DY112="Yes"),OFFSET('Hygiene Data'!$G$7,0,10*ROW('Hygiene Data'!G106)),NA())</f>
        <v>#N/A</v>
      </c>
      <c r="BK112" s="90" t="e">
        <f ca="true">+IF(AND(ISNUMBER(OFFSET('Hygiene Data'!$G$9,0,10*ROW('Hygiene Data'!G106))),'Data Summary'!DZ112="Yes"),OFFSET('Hygiene Data'!$G$9,0,10*ROW('Hygiene Data'!G106)),NA())</f>
        <v>#N/A</v>
      </c>
      <c r="BL112" s="90" t="e">
        <f ca="true">+IF(AND(ISNUMBER(OFFSET('Hygiene Data'!$H$5,0,10*ROW('Hygiene Data'!H106))),'Data Summary'!EA112="Yes"),OFFSET('Hygiene Data'!$H$5,0,10*ROW('Hygiene Data'!H106)),NA())</f>
        <v>#N/A</v>
      </c>
      <c r="BM112" s="90" t="e">
        <f ca="true">+IF(AND(ISNUMBER(OFFSET('Hygiene Data'!$H$7,0,10*ROW('Hygiene Data'!H106))),'Data Summary'!EB112="Yes"),OFFSET('Hygiene Data'!$H$7,0,10*ROW('Hygiene Data'!H106)),NA())</f>
        <v>#N/A</v>
      </c>
      <c r="BN112" s="90" t="e">
        <f ca="true">+IF(AND(ISNUMBER(OFFSET('Hygiene Data'!$H$9,0,10*ROW('Hygiene Data'!H106))),'Data Summary'!EC112="Yes"),OFFSET('Hygiene Data'!$H$9,0,10*ROW('Hygiene Data'!H106)),NA())</f>
        <v>#N/A</v>
      </c>
      <c r="BO112" s="90" t="e">
        <f ca="true">+IF(AND(ISNUMBER(OFFSET('Hygiene Data'!$I$5,0,10*ROW('Hygiene Data'!I106))),'Data Summary'!ED112="Yes"),OFFSET('Hygiene Data'!$I$5,0,10*ROW('Hygiene Data'!I106)),NA())</f>
        <v>#N/A</v>
      </c>
      <c r="BP112" s="90" t="e">
        <f ca="true">+IF(AND(ISNUMBER(OFFSET('Hygiene Data'!$I$7,0,10*ROW('Hygiene Data'!I106))),'Data Summary'!EE112="Yes"),OFFSET('Hygiene Data'!$I$7,0,10*ROW('Hygiene Data'!I106)),NA())</f>
        <v>#N/A</v>
      </c>
      <c r="BQ112" s="90" t="e">
        <f ca="true">+IF(AND(ISNUMBER(OFFSET('Hygiene Data'!$I$9,0,10*ROW('Hygiene Data'!I106))),'Data Summary'!EF112="Yes"),OFFSET('Hygiene Data'!$I$9,0,10*ROW('Hygiene Data'!I106)),NA())</f>
        <v>#N/A</v>
      </c>
    </row>
    <row xmlns:x14ac="http://schemas.microsoft.com/office/spreadsheetml/2009/9/ac" r="113" x14ac:dyDescent="0.2">
      <c r="A113" s="324" t="e">
        <f ca="true">+RIGHT('Data Summary'!A113,LEN('Data Summary'!A113)-9)</f>
        <v>#VALUE!</v>
      </c>
      <c r="B113" s="32" t="str">
        <f ca="true">+IF(ISTEXT('Data Summary'!B113),'Data Summary'!B113,"")</f>
        <v/>
      </c>
      <c r="C113" s="323" t="e">
        <f ca="true">+VALUE('Data Summary'!C113)</f>
        <v>#VALUE!</v>
      </c>
      <c r="D113" s="88" t="e">
        <f ca="true">+IF(AND(ISNUMBER(OFFSET('Water Data'!$D$4,0,10*ROW('Water Data'!D107))),'Data Summary'!BS113="Yes"),100-OFFSET('Water Data'!$D$4,0,10*ROW('Water Data'!D107)),NA())</f>
        <v>#N/A</v>
      </c>
      <c r="E113" s="88" t="e">
        <f ca="true">+IF(AND(ISNUMBER(OFFSET('Water Data'!$D$6,0,10*ROW('Water Data'!D107))),'Data Summary'!BT113="Yes"),OFFSET('Water Data'!$D$6,0,10*ROW('Water Data'!D107)),NA())</f>
        <v>#N/A</v>
      </c>
      <c r="F113" s="88" t="e">
        <f ca="true">+IF(AND(ISNUMBER(OFFSET('Water Data'!$D$9,0,10*ROW('Water Data'!D107))),'Data Summary'!BU113="Yes"),OFFSET('Water Data'!$D$9,0,10*ROW('Water Data'!D107)),NA())</f>
        <v>#N/A</v>
      </c>
      <c r="G113" s="88" t="e">
        <f ca="true">+IF(AND(ISNUMBER(OFFSET('Water Data'!$E$4,0,10*ROW('Water Data'!E107))),'Data Summary'!BV113="Yes"),100-OFFSET('Water Data'!$E$4,0,10*ROW('Water Data'!E107)),NA())</f>
        <v>#N/A</v>
      </c>
      <c r="H113" s="88" t="e">
        <f ca="true">+IF(AND(ISNUMBER(OFFSET('Water Data'!$E$6,0,10*ROW('Water Data'!E107))),'Data Summary'!BW113="Yes"),OFFSET('Water Data'!$E$6,0,10*ROW('Water Data'!E107)),NA())</f>
        <v>#N/A</v>
      </c>
      <c r="I113" s="88" t="e">
        <f ca="true">+IF(AND(ISNUMBER(OFFSET('Water Data'!$E$9,0,10*ROW('Water Data'!E107))),'Data Summary'!BX113="Yes"),OFFSET('Water Data'!$E$9,0,10*ROW('Water Data'!E107)),NA())</f>
        <v>#N/A</v>
      </c>
      <c r="J113" s="88" t="e">
        <f ca="true">+IF(AND(ISNUMBER(OFFSET('Water Data'!$F$4,0,10*ROW('Water Data'!F107))),'Data Summary'!BY113="Yes"),100-OFFSET('Water Data'!$F$4,0,10*ROW('Water Data'!F107)),NA())</f>
        <v>#N/A</v>
      </c>
      <c r="K113" s="88" t="e">
        <f ca="true">+IF(AND(ISNUMBER(OFFSET('Water Data'!$F$6,0,10*ROW('Water Data'!F107))),'Data Summary'!BZ113="Yes"),OFFSET('Water Data'!$F$6,0,10*ROW('Water Data'!F107)),NA())</f>
        <v>#N/A</v>
      </c>
      <c r="L113" s="88" t="e">
        <f ca="true">+IF(AND(ISNUMBER(OFFSET('Water Data'!$F$9,0,10*ROW('Water Data'!F107))),'Data Summary'!CA113="Yes"),OFFSET('Water Data'!$F$9,0,10*ROW('Water Data'!F107)),NA())</f>
        <v>#N/A</v>
      </c>
      <c r="M113" s="88" t="e">
        <f ca="true">+IF(AND(ISNUMBER(OFFSET('Water Data'!$G$4,0,10*ROW('Water Data'!G107))),'Data Summary'!CB113="Yes"),100-OFFSET('Water Data'!$G$4,0,10*ROW('Water Data'!G107)),NA())</f>
        <v>#N/A</v>
      </c>
      <c r="N113" s="88" t="e">
        <f ca="true">+IF(AND(ISNUMBER(OFFSET('Water Data'!$G$6,0,10*ROW('Water Data'!G107))),'Data Summary'!CC113="Yes"),OFFSET('Water Data'!$G$6,0,10*ROW('Water Data'!G107)),NA())</f>
        <v>#N/A</v>
      </c>
      <c r="O113" s="88" t="e">
        <f ca="true">+IF(AND(ISNUMBER(OFFSET('Water Data'!$G$9,0,10*ROW('Water Data'!G107))),'Data Summary'!CD113="Yes"),OFFSET('Water Data'!$G$9,0,10*ROW('Water Data'!G107)),NA())</f>
        <v>#N/A</v>
      </c>
      <c r="P113" s="88" t="e">
        <f ca="true">+IF(AND(ISNUMBER(OFFSET('Water Data'!$H$4,0,10*ROW('Water Data'!H107))),'Data Summary'!CE113="Yes"),100-OFFSET('Water Data'!$H$4,0,10*ROW('Water Data'!H107)),NA())</f>
        <v>#N/A</v>
      </c>
      <c r="Q113" s="88" t="e">
        <f ca="true">+IF(AND(ISNUMBER(OFFSET('Water Data'!$H$6,0,10*ROW('Water Data'!H107))),'Data Summary'!CF113="Yes"),OFFSET('Water Data'!$H$6,0,10*ROW('Water Data'!H107)),NA())</f>
        <v>#N/A</v>
      </c>
      <c r="R113" s="88" t="e">
        <f ca="true">+IF(AND(ISNUMBER(OFFSET('Water Data'!$H$9,0,10*ROW('Water Data'!H107))),'Data Summary'!CG113="Yes"),OFFSET('Water Data'!$H$9,0,10*ROW('Water Data'!H107)),NA())</f>
        <v>#N/A</v>
      </c>
      <c r="S113" s="88" t="e">
        <f ca="true">+IF(AND(ISNUMBER(OFFSET('Water Data'!$I$4,0,10*ROW('Water Data'!I107))),'Data Summary'!CH113="Yes"),100-OFFSET('Water Data'!$I$4,0,10*ROW('Water Data'!I107)),NA())</f>
        <v>#N/A</v>
      </c>
      <c r="T113" s="88" t="e">
        <f ca="true">+IF(AND(ISNUMBER(OFFSET('Water Data'!$I$6,0,10*ROW('Water Data'!I107))),'Data Summary'!CI113="Yes"),OFFSET('Water Data'!$I$6,0,10*ROW('Water Data'!I107)),NA())</f>
        <v>#N/A</v>
      </c>
      <c r="U113" s="88" t="e">
        <f ca="true">+IF(AND(ISNUMBER(OFFSET('Water Data'!$I$9,0,10*ROW('Water Data'!I107))),'Data Summary'!CJ113="Yes"),OFFSET('Water Data'!$I$9,0,10*ROW('Water Data'!I107)),NA())</f>
        <v>#N/A</v>
      </c>
      <c r="V113" s="89" t="e">
        <f ca="true">+IF(AND(ISNUMBER(OFFSET('Sanitation Data'!$D$4,0,10*ROW('Sanitation Data'!D107))),'Data Summary'!CK113="Yes"),100-OFFSET('Sanitation Data'!$D$4,0,10*ROW('Sanitation Data'!D107)),NA())</f>
        <v>#N/A</v>
      </c>
      <c r="W113" s="89" t="e">
        <f ca="true">+IF(AND(ISNUMBER(OFFSET('Sanitation Data'!$D$6,0,10*ROW('Sanitation Data'!D107))),'Data Summary'!CL113="Yes"),OFFSET('Sanitation Data'!$D$6,0,10*ROW('Sanitation Data'!D107)),NA())</f>
        <v>#N/A</v>
      </c>
      <c r="X113" s="89" t="e">
        <f ca="true">+IF(AND(ISNUMBER(OFFSET('Sanitation Data'!$D$10,0,10*ROW('Sanitation Data'!D107))),'Data Summary'!CM113="Yes"),OFFSET('Sanitation Data'!$D$10,0,10*ROW('Sanitation Data'!D107)),NA())</f>
        <v>#N/A</v>
      </c>
      <c r="Y113" s="89" t="e">
        <f ca="true">+IF(AND(ISNUMBER(OFFSET('Sanitation Data'!$D$11,0,10*ROW('Sanitation Data'!D107))),'Data Summary'!CN113="Yes"),OFFSET('Sanitation Data'!$D$11,0,10*ROW('Sanitation Data'!D107)),NA())</f>
        <v>#N/A</v>
      </c>
      <c r="Z113" s="89" t="e">
        <f ca="true">+IF(AND(ISNUMBER(OFFSET('Sanitation Data'!$D$12,0,10*ROW('Sanitation Data'!D107))),'Data Summary'!CO113="Yes"),OFFSET('Sanitation Data'!$D$12,0,10*ROW('Sanitation Data'!D107)),NA())</f>
        <v>#N/A</v>
      </c>
      <c r="AA113" s="89" t="e">
        <f ca="true">+IF(AND(ISNUMBER(OFFSET('Sanitation Data'!$E$4,0,10*ROW('Sanitation Data'!E107))),'Data Summary'!CP113="Yes"),100-OFFSET('Sanitation Data'!$E$4,0,10*ROW('Sanitation Data'!E107)),NA())</f>
        <v>#N/A</v>
      </c>
      <c r="AB113" s="89" t="e">
        <f ca="true">+IF(AND(ISNUMBER(OFFSET('Sanitation Data'!$E$6,0,10*ROW('Sanitation Data'!E107))),'Data Summary'!CQ113="Yes"),OFFSET('Sanitation Data'!$E$6,0,10*ROW('Sanitation Data'!E107)),NA())</f>
        <v>#N/A</v>
      </c>
      <c r="AC113" s="89" t="e">
        <f ca="true">+IF(AND(ISNUMBER(OFFSET('Sanitation Data'!$E$10,0,10*ROW('Sanitation Data'!E107))),'Data Summary'!CR113="Yes"),OFFSET('Sanitation Data'!$E$10,0,10*ROW('Sanitation Data'!E107)),NA())</f>
        <v>#N/A</v>
      </c>
      <c r="AD113" s="89" t="e">
        <f ca="true">+IF(AND(ISNUMBER(OFFSET('Sanitation Data'!$E$11,0,10*ROW('Sanitation Data'!E107))),'Data Summary'!CS113="Yes"),OFFSET('Sanitation Data'!$E$11,0,10*ROW('Sanitation Data'!E107)),NA())</f>
        <v>#N/A</v>
      </c>
      <c r="AE113" s="89" t="e">
        <f ca="true">+IF(AND(ISNUMBER(OFFSET('Sanitation Data'!$E$12,0,10*ROW('Sanitation Data'!E107))),'Data Summary'!CT113="Yes"),OFFSET('Sanitation Data'!$E$12,0,10*ROW('Sanitation Data'!E107)),NA())</f>
        <v>#N/A</v>
      </c>
      <c r="AF113" s="89" t="e">
        <f ca="true">+IF(AND(ISNUMBER(OFFSET('Sanitation Data'!$F$4,0,10*ROW('Sanitation Data'!F107))),'Data Summary'!CU113="Yes"),100-OFFSET('Sanitation Data'!$F$4,0,10*ROW('Sanitation Data'!F107)),NA())</f>
        <v>#N/A</v>
      </c>
      <c r="AG113" s="89" t="e">
        <f ca="true">+IF(AND(ISNUMBER(OFFSET('Sanitation Data'!$F$6,0,10*ROW('Sanitation Data'!F107))),'Data Summary'!CV113="Yes"),OFFSET('Sanitation Data'!$F$6,0,10*ROW('Sanitation Data'!F107)),NA())</f>
        <v>#N/A</v>
      </c>
      <c r="AH113" s="89" t="e">
        <f ca="true">+IF(AND(ISNUMBER(OFFSET('Sanitation Data'!$F$10,0,10*ROW('Sanitation Data'!F107))),'Data Summary'!CW113="Yes"),OFFSET('Sanitation Data'!$F$10,0,10*ROW('Sanitation Data'!F107)),NA())</f>
        <v>#N/A</v>
      </c>
      <c r="AI113" s="89" t="e">
        <f ca="true">+IF(AND(ISNUMBER(OFFSET('Sanitation Data'!$F$11,0,10*ROW('Sanitation Data'!F107))),'Data Summary'!CX113="Yes"),OFFSET('Sanitation Data'!$F$11,0,10*ROW('Sanitation Data'!F107)),NA())</f>
        <v>#N/A</v>
      </c>
      <c r="AJ113" s="89" t="e">
        <f ca="true">+IF(AND(ISNUMBER(OFFSET('Sanitation Data'!$F$12,0,10*ROW('Sanitation Data'!F107))),'Data Summary'!CY113="Yes"),OFFSET('Sanitation Data'!$F$12,0,10*ROW('Sanitation Data'!F107)),NA())</f>
        <v>#N/A</v>
      </c>
      <c r="AK113" s="89" t="e">
        <f ca="true">+IF(AND(ISNUMBER(OFFSET('Sanitation Data'!$G$4,0,10*ROW('Sanitation Data'!G107))),'Data Summary'!CZ113="Yes"),100-OFFSET('Sanitation Data'!$G$4,0,10*ROW('Sanitation Data'!G107)),NA())</f>
        <v>#N/A</v>
      </c>
      <c r="AL113" s="89" t="e">
        <f ca="true">+IF(AND(ISNUMBER(OFFSET('Sanitation Data'!$G$6,0,10*ROW('Sanitation Data'!G107))),'Data Summary'!DA113="Yes"),OFFSET('Sanitation Data'!$G$6,0,10*ROW('Sanitation Data'!G107)),NA())</f>
        <v>#N/A</v>
      </c>
      <c r="AM113" s="89" t="e">
        <f ca="true">+IF(AND(ISNUMBER(OFFSET('Sanitation Data'!$G$10,0,10*ROW('Sanitation Data'!G107))),'Data Summary'!DB113="Yes"),OFFSET('Sanitation Data'!$G$10,0,10*ROW('Sanitation Data'!G107)),NA())</f>
        <v>#N/A</v>
      </c>
      <c r="AN113" s="89" t="e">
        <f ca="true">+IF(AND(ISNUMBER(OFFSET('Sanitation Data'!$G$11,0,10*ROW('Sanitation Data'!G107))),'Data Summary'!DC113="Yes"),OFFSET('Sanitation Data'!$G$11,0,10*ROW('Sanitation Data'!G107)),NA())</f>
        <v>#N/A</v>
      </c>
      <c r="AO113" s="89" t="e">
        <f ca="true">+IF(AND(ISNUMBER(OFFSET('Sanitation Data'!$G$12,0,10*ROW('Sanitation Data'!G107))),'Data Summary'!DD113="Yes"),OFFSET('Sanitation Data'!$G$12,0,10*ROW('Sanitation Data'!G107)),NA())</f>
        <v>#N/A</v>
      </c>
      <c r="AP113" s="89" t="e">
        <f ca="true">+IF(AND(ISNUMBER(OFFSET('Sanitation Data'!$H$4,0,10*ROW('Sanitation Data'!H107))),'Data Summary'!DE113="Yes"),100-OFFSET('Sanitation Data'!$H$4,0,10*ROW('Sanitation Data'!H107)),NA())</f>
        <v>#N/A</v>
      </c>
      <c r="AQ113" s="89" t="e">
        <f ca="true">+IF(AND(ISNUMBER(OFFSET('Sanitation Data'!$H$6,0,10*ROW('Sanitation Data'!H107))),'Data Summary'!DF113="Yes"),OFFSET('Sanitation Data'!$H$6,0,10*ROW('Sanitation Data'!H107)),NA())</f>
        <v>#N/A</v>
      </c>
      <c r="AR113" s="89" t="e">
        <f ca="true">+IF(AND(ISNUMBER(OFFSET('Sanitation Data'!$H$10,0,10*ROW('Sanitation Data'!H107))),'Data Summary'!DG113="Yes"),OFFSET('Sanitation Data'!$H$10,0,10*ROW('Sanitation Data'!H107)),NA())</f>
        <v>#N/A</v>
      </c>
      <c r="AS113" s="89" t="e">
        <f ca="true">+IF(AND(ISNUMBER(OFFSET('Sanitation Data'!$H$11,0,10*ROW('Sanitation Data'!H107))),'Data Summary'!DH113="Yes"),OFFSET('Sanitation Data'!$H$11,0,10*ROW('Sanitation Data'!H107)),NA())</f>
        <v>#N/A</v>
      </c>
      <c r="AT113" s="89" t="e">
        <f ca="true">+IF(AND(ISNUMBER(OFFSET('Sanitation Data'!$H$12,0,10*ROW('Sanitation Data'!H107))),'Data Summary'!DI113="Yes"),OFFSET('Sanitation Data'!$H$12,0,10*ROW('Sanitation Data'!H107)),NA())</f>
        <v>#N/A</v>
      </c>
      <c r="AU113" s="89" t="e">
        <f ca="true">+IF(AND(ISNUMBER(OFFSET('Sanitation Data'!$I$4,0,10*ROW('Sanitation Data'!I107))),'Data Summary'!DJ113="Yes"),100-OFFSET('Sanitation Data'!$I$4,0,10*ROW('Sanitation Data'!I107)),NA())</f>
        <v>#N/A</v>
      </c>
      <c r="AV113" s="89" t="e">
        <f ca="true">+IF(AND(ISNUMBER(OFFSET('Sanitation Data'!$I$6,0,10*ROW('Sanitation Data'!I107))),'Data Summary'!DK113="Yes"),OFFSET('Sanitation Data'!$I$6,0,10*ROW('Sanitation Data'!I107)),NA())</f>
        <v>#N/A</v>
      </c>
      <c r="AW113" s="89" t="e">
        <f ca="true">+IF(AND(ISNUMBER(OFFSET('Sanitation Data'!$I$10,0,10*ROW('Sanitation Data'!I107))),'Data Summary'!DL113="Yes"),OFFSET('Sanitation Data'!$I$10,0,10*ROW('Sanitation Data'!I107)),NA())</f>
        <v>#N/A</v>
      </c>
      <c r="AX113" s="89" t="e">
        <f ca="true">+IF(AND(ISNUMBER(OFFSET('Sanitation Data'!$I$11,0,10*ROW('Sanitation Data'!I107))),'Data Summary'!DM113="Yes"),OFFSET('Sanitation Data'!$I$11,0,10*ROW('Sanitation Data'!I107)),NA())</f>
        <v>#N/A</v>
      </c>
      <c r="AY113" s="89" t="e">
        <f ca="true">+IF(AND(ISNUMBER(OFFSET('Sanitation Data'!$I$12,0,10*ROW('Sanitation Data'!I107))),'Data Summary'!DN113="Yes"),OFFSET('Sanitation Data'!$I$12,0,10*ROW('Sanitation Data'!I107)),NA())</f>
        <v>#N/A</v>
      </c>
      <c r="AZ113" s="90" t="e">
        <f ca="true">+IF(AND(ISNUMBER(OFFSET('Hygiene Data'!$D$5,0,10*ROW('Hygiene Data'!D107))),'Data Summary'!DO113="Yes"),OFFSET('Hygiene Data'!$D$5,0,10*ROW('Hygiene Data'!D107)),NA())</f>
        <v>#N/A</v>
      </c>
      <c r="BA113" s="90" t="e">
        <f ca="true">+IF(AND(ISNUMBER(OFFSET('Hygiene Data'!$D$7,0,10*ROW('Hygiene Data'!D107))),'Data Summary'!DP113="Yes"),OFFSET('Hygiene Data'!$D$7,0,10*ROW('Hygiene Data'!D107)),NA())</f>
        <v>#N/A</v>
      </c>
      <c r="BB113" s="90" t="e">
        <f ca="true">+IF(AND(ISNUMBER(OFFSET('Hygiene Data'!$D$9,0,10*ROW('Hygiene Data'!D107))),'Data Summary'!DQ113="Yes"),OFFSET('Hygiene Data'!$D$9,0,10*ROW('Hygiene Data'!D107)),NA())</f>
        <v>#N/A</v>
      </c>
      <c r="BC113" s="90" t="e">
        <f ca="true">+IF(AND(ISNUMBER(OFFSET('Hygiene Data'!$E$5,0,10*ROW('Hygiene Data'!E107))),'Data Summary'!DR113="Yes"),OFFSET('Hygiene Data'!$E$5,0,10*ROW('Hygiene Data'!E107)),NA())</f>
        <v>#N/A</v>
      </c>
      <c r="BD113" s="90" t="e">
        <f ca="true">+IF(AND(ISNUMBER(OFFSET('Hygiene Data'!$E$7,0,10*ROW('Hygiene Data'!E107))),'Data Summary'!DS113="Yes"),OFFSET('Hygiene Data'!$E$7,0,10*ROW('Hygiene Data'!E107)),NA())</f>
        <v>#N/A</v>
      </c>
      <c r="BE113" s="90" t="e">
        <f ca="true">+IF(AND(ISNUMBER(OFFSET('Hygiene Data'!$E$9,0,10*ROW('Hygiene Data'!E107))),'Data Summary'!DT113="Yes"),OFFSET('Hygiene Data'!$E$9,0,10*ROW('Hygiene Data'!E107)),NA())</f>
        <v>#N/A</v>
      </c>
      <c r="BF113" s="90" t="e">
        <f ca="true">+IF(AND(ISNUMBER(OFFSET('Hygiene Data'!$F$5,0,10*ROW('Hygiene Data'!F107))),'Data Summary'!DU113="Yes"),OFFSET('Hygiene Data'!$F$5,0,10*ROW('Hygiene Data'!F107)),NA())</f>
        <v>#N/A</v>
      </c>
      <c r="BG113" s="90" t="e">
        <f ca="true">+IF(AND(ISNUMBER(OFFSET('Hygiene Data'!$F$7,0,10*ROW('Hygiene Data'!F107))),'Data Summary'!DV113="Yes"),OFFSET('Hygiene Data'!$F$7,0,10*ROW('Hygiene Data'!F107)),NA())</f>
        <v>#N/A</v>
      </c>
      <c r="BH113" s="90" t="e">
        <f ca="true">+IF(AND(ISNUMBER(OFFSET('Hygiene Data'!$F$9,0,10*ROW('Hygiene Data'!F107))),'Data Summary'!DW113="Yes"),OFFSET('Hygiene Data'!$F$9,0,10*ROW('Hygiene Data'!F107)),NA())</f>
        <v>#N/A</v>
      </c>
      <c r="BI113" s="90" t="e">
        <f ca="true">+IF(AND(ISNUMBER(OFFSET('Hygiene Data'!$G$5,0,10*ROW('Hygiene Data'!G107))),'Data Summary'!DX113="Yes"),OFFSET('Hygiene Data'!$G$5,0,10*ROW('Hygiene Data'!G107)),NA())</f>
        <v>#N/A</v>
      </c>
      <c r="BJ113" s="90" t="e">
        <f ca="true">+IF(AND(ISNUMBER(OFFSET('Hygiene Data'!$G$7,0,10*ROW('Hygiene Data'!G107))),'Data Summary'!DY113="Yes"),OFFSET('Hygiene Data'!$G$7,0,10*ROW('Hygiene Data'!G107)),NA())</f>
        <v>#N/A</v>
      </c>
      <c r="BK113" s="90" t="e">
        <f ca="true">+IF(AND(ISNUMBER(OFFSET('Hygiene Data'!$G$9,0,10*ROW('Hygiene Data'!G107))),'Data Summary'!DZ113="Yes"),OFFSET('Hygiene Data'!$G$9,0,10*ROW('Hygiene Data'!G107)),NA())</f>
        <v>#N/A</v>
      </c>
      <c r="BL113" s="90" t="e">
        <f ca="true">+IF(AND(ISNUMBER(OFFSET('Hygiene Data'!$H$5,0,10*ROW('Hygiene Data'!H107))),'Data Summary'!EA113="Yes"),OFFSET('Hygiene Data'!$H$5,0,10*ROW('Hygiene Data'!H107)),NA())</f>
        <v>#N/A</v>
      </c>
      <c r="BM113" s="90" t="e">
        <f ca="true">+IF(AND(ISNUMBER(OFFSET('Hygiene Data'!$H$7,0,10*ROW('Hygiene Data'!H107))),'Data Summary'!EB113="Yes"),OFFSET('Hygiene Data'!$H$7,0,10*ROW('Hygiene Data'!H107)),NA())</f>
        <v>#N/A</v>
      </c>
      <c r="BN113" s="90" t="e">
        <f ca="true">+IF(AND(ISNUMBER(OFFSET('Hygiene Data'!$H$9,0,10*ROW('Hygiene Data'!H107))),'Data Summary'!EC113="Yes"),OFFSET('Hygiene Data'!$H$9,0,10*ROW('Hygiene Data'!H107)),NA())</f>
        <v>#N/A</v>
      </c>
      <c r="BO113" s="90" t="e">
        <f ca="true">+IF(AND(ISNUMBER(OFFSET('Hygiene Data'!$I$5,0,10*ROW('Hygiene Data'!I107))),'Data Summary'!ED113="Yes"),OFFSET('Hygiene Data'!$I$5,0,10*ROW('Hygiene Data'!I107)),NA())</f>
        <v>#N/A</v>
      </c>
      <c r="BP113" s="90" t="e">
        <f ca="true">+IF(AND(ISNUMBER(OFFSET('Hygiene Data'!$I$7,0,10*ROW('Hygiene Data'!I107))),'Data Summary'!EE113="Yes"),OFFSET('Hygiene Data'!$I$7,0,10*ROW('Hygiene Data'!I107)),NA())</f>
        <v>#N/A</v>
      </c>
      <c r="BQ113" s="90" t="e">
        <f ca="true">+IF(AND(ISNUMBER(OFFSET('Hygiene Data'!$I$9,0,10*ROW('Hygiene Data'!I107))),'Data Summary'!EF113="Yes"),OFFSET('Hygiene Data'!$I$9,0,10*ROW('Hygiene Data'!I107)),NA())</f>
        <v>#N/A</v>
      </c>
    </row>
    <row xmlns:x14ac="http://schemas.microsoft.com/office/spreadsheetml/2009/9/ac" r="114" x14ac:dyDescent="0.2">
      <c r="A114" s="324" t="e">
        <f ca="true">+RIGHT('Data Summary'!A114,LEN('Data Summary'!A114)-9)</f>
        <v>#VALUE!</v>
      </c>
      <c r="B114" s="32" t="str">
        <f ca="true">+IF(ISTEXT('Data Summary'!B114),'Data Summary'!B114,"")</f>
        <v/>
      </c>
      <c r="C114" s="323" t="e">
        <f ca="true">+VALUE('Data Summary'!C114)</f>
        <v>#VALUE!</v>
      </c>
      <c r="D114" s="88" t="e">
        <f ca="true">+IF(AND(ISNUMBER(OFFSET('Water Data'!$D$4,0,10*ROW('Water Data'!D108))),'Data Summary'!BS114="Yes"),100-OFFSET('Water Data'!$D$4,0,10*ROW('Water Data'!D108)),NA())</f>
        <v>#N/A</v>
      </c>
      <c r="E114" s="88" t="e">
        <f ca="true">+IF(AND(ISNUMBER(OFFSET('Water Data'!$D$6,0,10*ROW('Water Data'!D108))),'Data Summary'!BT114="Yes"),OFFSET('Water Data'!$D$6,0,10*ROW('Water Data'!D108)),NA())</f>
        <v>#N/A</v>
      </c>
      <c r="F114" s="88" t="e">
        <f ca="true">+IF(AND(ISNUMBER(OFFSET('Water Data'!$D$9,0,10*ROW('Water Data'!D108))),'Data Summary'!BU114="Yes"),OFFSET('Water Data'!$D$9,0,10*ROW('Water Data'!D108)),NA())</f>
        <v>#N/A</v>
      </c>
      <c r="G114" s="88" t="e">
        <f ca="true">+IF(AND(ISNUMBER(OFFSET('Water Data'!$E$4,0,10*ROW('Water Data'!E108))),'Data Summary'!BV114="Yes"),100-OFFSET('Water Data'!$E$4,0,10*ROW('Water Data'!E108)),NA())</f>
        <v>#N/A</v>
      </c>
      <c r="H114" s="88" t="e">
        <f ca="true">+IF(AND(ISNUMBER(OFFSET('Water Data'!$E$6,0,10*ROW('Water Data'!E108))),'Data Summary'!BW114="Yes"),OFFSET('Water Data'!$E$6,0,10*ROW('Water Data'!E108)),NA())</f>
        <v>#N/A</v>
      </c>
      <c r="I114" s="88" t="e">
        <f ca="true">+IF(AND(ISNUMBER(OFFSET('Water Data'!$E$9,0,10*ROW('Water Data'!E108))),'Data Summary'!BX114="Yes"),OFFSET('Water Data'!$E$9,0,10*ROW('Water Data'!E108)),NA())</f>
        <v>#N/A</v>
      </c>
      <c r="J114" s="88" t="e">
        <f ca="true">+IF(AND(ISNUMBER(OFFSET('Water Data'!$F$4,0,10*ROW('Water Data'!F108))),'Data Summary'!BY114="Yes"),100-OFFSET('Water Data'!$F$4,0,10*ROW('Water Data'!F108)),NA())</f>
        <v>#N/A</v>
      </c>
      <c r="K114" s="88" t="e">
        <f ca="true">+IF(AND(ISNUMBER(OFFSET('Water Data'!$F$6,0,10*ROW('Water Data'!F108))),'Data Summary'!BZ114="Yes"),OFFSET('Water Data'!$F$6,0,10*ROW('Water Data'!F108)),NA())</f>
        <v>#N/A</v>
      </c>
      <c r="L114" s="88" t="e">
        <f ca="true">+IF(AND(ISNUMBER(OFFSET('Water Data'!$F$9,0,10*ROW('Water Data'!F108))),'Data Summary'!CA114="Yes"),OFFSET('Water Data'!$F$9,0,10*ROW('Water Data'!F108)),NA())</f>
        <v>#N/A</v>
      </c>
      <c r="M114" s="88" t="e">
        <f ca="true">+IF(AND(ISNUMBER(OFFSET('Water Data'!$G$4,0,10*ROW('Water Data'!G108))),'Data Summary'!CB114="Yes"),100-OFFSET('Water Data'!$G$4,0,10*ROW('Water Data'!G108)),NA())</f>
        <v>#N/A</v>
      </c>
      <c r="N114" s="88" t="e">
        <f ca="true">+IF(AND(ISNUMBER(OFFSET('Water Data'!$G$6,0,10*ROW('Water Data'!G108))),'Data Summary'!CC114="Yes"),OFFSET('Water Data'!$G$6,0,10*ROW('Water Data'!G108)),NA())</f>
        <v>#N/A</v>
      </c>
      <c r="O114" s="88" t="e">
        <f ca="true">+IF(AND(ISNUMBER(OFFSET('Water Data'!$G$9,0,10*ROW('Water Data'!G108))),'Data Summary'!CD114="Yes"),OFFSET('Water Data'!$G$9,0,10*ROW('Water Data'!G108)),NA())</f>
        <v>#N/A</v>
      </c>
      <c r="P114" s="88" t="e">
        <f ca="true">+IF(AND(ISNUMBER(OFFSET('Water Data'!$H$4,0,10*ROW('Water Data'!H108))),'Data Summary'!CE114="Yes"),100-OFFSET('Water Data'!$H$4,0,10*ROW('Water Data'!H108)),NA())</f>
        <v>#N/A</v>
      </c>
      <c r="Q114" s="88" t="e">
        <f ca="true">+IF(AND(ISNUMBER(OFFSET('Water Data'!$H$6,0,10*ROW('Water Data'!H108))),'Data Summary'!CF114="Yes"),OFFSET('Water Data'!$H$6,0,10*ROW('Water Data'!H108)),NA())</f>
        <v>#N/A</v>
      </c>
      <c r="R114" s="88" t="e">
        <f ca="true">+IF(AND(ISNUMBER(OFFSET('Water Data'!$H$9,0,10*ROW('Water Data'!H108))),'Data Summary'!CG114="Yes"),OFFSET('Water Data'!$H$9,0,10*ROW('Water Data'!H108)),NA())</f>
        <v>#N/A</v>
      </c>
      <c r="S114" s="88" t="e">
        <f ca="true">+IF(AND(ISNUMBER(OFFSET('Water Data'!$I$4,0,10*ROW('Water Data'!I108))),'Data Summary'!CH114="Yes"),100-OFFSET('Water Data'!$I$4,0,10*ROW('Water Data'!I108)),NA())</f>
        <v>#N/A</v>
      </c>
      <c r="T114" s="88" t="e">
        <f ca="true">+IF(AND(ISNUMBER(OFFSET('Water Data'!$I$6,0,10*ROW('Water Data'!I108))),'Data Summary'!CI114="Yes"),OFFSET('Water Data'!$I$6,0,10*ROW('Water Data'!I108)),NA())</f>
        <v>#N/A</v>
      </c>
      <c r="U114" s="88" t="e">
        <f ca="true">+IF(AND(ISNUMBER(OFFSET('Water Data'!$I$9,0,10*ROW('Water Data'!I108))),'Data Summary'!CJ114="Yes"),OFFSET('Water Data'!$I$9,0,10*ROW('Water Data'!I108)),NA())</f>
        <v>#N/A</v>
      </c>
      <c r="V114" s="89" t="e">
        <f ca="true">+IF(AND(ISNUMBER(OFFSET('Sanitation Data'!$D$4,0,10*ROW('Sanitation Data'!D108))),'Data Summary'!CK114="Yes"),100-OFFSET('Sanitation Data'!$D$4,0,10*ROW('Sanitation Data'!D108)),NA())</f>
        <v>#N/A</v>
      </c>
      <c r="W114" s="89" t="e">
        <f ca="true">+IF(AND(ISNUMBER(OFFSET('Sanitation Data'!$D$6,0,10*ROW('Sanitation Data'!D108))),'Data Summary'!CL114="Yes"),OFFSET('Sanitation Data'!$D$6,0,10*ROW('Sanitation Data'!D108)),NA())</f>
        <v>#N/A</v>
      </c>
      <c r="X114" s="89" t="e">
        <f ca="true">+IF(AND(ISNUMBER(OFFSET('Sanitation Data'!$D$10,0,10*ROW('Sanitation Data'!D108))),'Data Summary'!CM114="Yes"),OFFSET('Sanitation Data'!$D$10,0,10*ROW('Sanitation Data'!D108)),NA())</f>
        <v>#N/A</v>
      </c>
      <c r="Y114" s="89" t="e">
        <f ca="true">+IF(AND(ISNUMBER(OFFSET('Sanitation Data'!$D$11,0,10*ROW('Sanitation Data'!D108))),'Data Summary'!CN114="Yes"),OFFSET('Sanitation Data'!$D$11,0,10*ROW('Sanitation Data'!D108)),NA())</f>
        <v>#N/A</v>
      </c>
      <c r="Z114" s="89" t="e">
        <f ca="true">+IF(AND(ISNUMBER(OFFSET('Sanitation Data'!$D$12,0,10*ROW('Sanitation Data'!D108))),'Data Summary'!CO114="Yes"),OFFSET('Sanitation Data'!$D$12,0,10*ROW('Sanitation Data'!D108)),NA())</f>
        <v>#N/A</v>
      </c>
      <c r="AA114" s="89" t="e">
        <f ca="true">+IF(AND(ISNUMBER(OFFSET('Sanitation Data'!$E$4,0,10*ROW('Sanitation Data'!E108))),'Data Summary'!CP114="Yes"),100-OFFSET('Sanitation Data'!$E$4,0,10*ROW('Sanitation Data'!E108)),NA())</f>
        <v>#N/A</v>
      </c>
      <c r="AB114" s="89" t="e">
        <f ca="true">+IF(AND(ISNUMBER(OFFSET('Sanitation Data'!$E$6,0,10*ROW('Sanitation Data'!E108))),'Data Summary'!CQ114="Yes"),OFFSET('Sanitation Data'!$E$6,0,10*ROW('Sanitation Data'!E108)),NA())</f>
        <v>#N/A</v>
      </c>
      <c r="AC114" s="89" t="e">
        <f ca="true">+IF(AND(ISNUMBER(OFFSET('Sanitation Data'!$E$10,0,10*ROW('Sanitation Data'!E108))),'Data Summary'!CR114="Yes"),OFFSET('Sanitation Data'!$E$10,0,10*ROW('Sanitation Data'!E108)),NA())</f>
        <v>#N/A</v>
      </c>
      <c r="AD114" s="89" t="e">
        <f ca="true">+IF(AND(ISNUMBER(OFFSET('Sanitation Data'!$E$11,0,10*ROW('Sanitation Data'!E108))),'Data Summary'!CS114="Yes"),OFFSET('Sanitation Data'!$E$11,0,10*ROW('Sanitation Data'!E108)),NA())</f>
        <v>#N/A</v>
      </c>
      <c r="AE114" s="89" t="e">
        <f ca="true">+IF(AND(ISNUMBER(OFFSET('Sanitation Data'!$E$12,0,10*ROW('Sanitation Data'!E108))),'Data Summary'!CT114="Yes"),OFFSET('Sanitation Data'!$E$12,0,10*ROW('Sanitation Data'!E108)),NA())</f>
        <v>#N/A</v>
      </c>
      <c r="AF114" s="89" t="e">
        <f ca="true">+IF(AND(ISNUMBER(OFFSET('Sanitation Data'!$F$4,0,10*ROW('Sanitation Data'!F108))),'Data Summary'!CU114="Yes"),100-OFFSET('Sanitation Data'!$F$4,0,10*ROW('Sanitation Data'!F108)),NA())</f>
        <v>#N/A</v>
      </c>
      <c r="AG114" s="89" t="e">
        <f ca="true">+IF(AND(ISNUMBER(OFFSET('Sanitation Data'!$F$6,0,10*ROW('Sanitation Data'!F108))),'Data Summary'!CV114="Yes"),OFFSET('Sanitation Data'!$F$6,0,10*ROW('Sanitation Data'!F108)),NA())</f>
        <v>#N/A</v>
      </c>
      <c r="AH114" s="89" t="e">
        <f ca="true">+IF(AND(ISNUMBER(OFFSET('Sanitation Data'!$F$10,0,10*ROW('Sanitation Data'!F108))),'Data Summary'!CW114="Yes"),OFFSET('Sanitation Data'!$F$10,0,10*ROW('Sanitation Data'!F108)),NA())</f>
        <v>#N/A</v>
      </c>
      <c r="AI114" s="89" t="e">
        <f ca="true">+IF(AND(ISNUMBER(OFFSET('Sanitation Data'!$F$11,0,10*ROW('Sanitation Data'!F108))),'Data Summary'!CX114="Yes"),OFFSET('Sanitation Data'!$F$11,0,10*ROW('Sanitation Data'!F108)),NA())</f>
        <v>#N/A</v>
      </c>
      <c r="AJ114" s="89" t="e">
        <f ca="true">+IF(AND(ISNUMBER(OFFSET('Sanitation Data'!$F$12,0,10*ROW('Sanitation Data'!F108))),'Data Summary'!CY114="Yes"),OFFSET('Sanitation Data'!$F$12,0,10*ROW('Sanitation Data'!F108)),NA())</f>
        <v>#N/A</v>
      </c>
      <c r="AK114" s="89" t="e">
        <f ca="true">+IF(AND(ISNUMBER(OFFSET('Sanitation Data'!$G$4,0,10*ROW('Sanitation Data'!G108))),'Data Summary'!CZ114="Yes"),100-OFFSET('Sanitation Data'!$G$4,0,10*ROW('Sanitation Data'!G108)),NA())</f>
        <v>#N/A</v>
      </c>
      <c r="AL114" s="89" t="e">
        <f ca="true">+IF(AND(ISNUMBER(OFFSET('Sanitation Data'!$G$6,0,10*ROW('Sanitation Data'!G108))),'Data Summary'!DA114="Yes"),OFFSET('Sanitation Data'!$G$6,0,10*ROW('Sanitation Data'!G108)),NA())</f>
        <v>#N/A</v>
      </c>
      <c r="AM114" s="89" t="e">
        <f ca="true">+IF(AND(ISNUMBER(OFFSET('Sanitation Data'!$G$10,0,10*ROW('Sanitation Data'!G108))),'Data Summary'!DB114="Yes"),OFFSET('Sanitation Data'!$G$10,0,10*ROW('Sanitation Data'!G108)),NA())</f>
        <v>#N/A</v>
      </c>
      <c r="AN114" s="89" t="e">
        <f ca="true">+IF(AND(ISNUMBER(OFFSET('Sanitation Data'!$G$11,0,10*ROW('Sanitation Data'!G108))),'Data Summary'!DC114="Yes"),OFFSET('Sanitation Data'!$G$11,0,10*ROW('Sanitation Data'!G108)),NA())</f>
        <v>#N/A</v>
      </c>
      <c r="AO114" s="89" t="e">
        <f ca="true">+IF(AND(ISNUMBER(OFFSET('Sanitation Data'!$G$12,0,10*ROW('Sanitation Data'!G108))),'Data Summary'!DD114="Yes"),OFFSET('Sanitation Data'!$G$12,0,10*ROW('Sanitation Data'!G108)),NA())</f>
        <v>#N/A</v>
      </c>
      <c r="AP114" s="89" t="e">
        <f ca="true">+IF(AND(ISNUMBER(OFFSET('Sanitation Data'!$H$4,0,10*ROW('Sanitation Data'!H108))),'Data Summary'!DE114="Yes"),100-OFFSET('Sanitation Data'!$H$4,0,10*ROW('Sanitation Data'!H108)),NA())</f>
        <v>#N/A</v>
      </c>
      <c r="AQ114" s="89" t="e">
        <f ca="true">+IF(AND(ISNUMBER(OFFSET('Sanitation Data'!$H$6,0,10*ROW('Sanitation Data'!H108))),'Data Summary'!DF114="Yes"),OFFSET('Sanitation Data'!$H$6,0,10*ROW('Sanitation Data'!H108)),NA())</f>
        <v>#N/A</v>
      </c>
      <c r="AR114" s="89" t="e">
        <f ca="true">+IF(AND(ISNUMBER(OFFSET('Sanitation Data'!$H$10,0,10*ROW('Sanitation Data'!H108))),'Data Summary'!DG114="Yes"),OFFSET('Sanitation Data'!$H$10,0,10*ROW('Sanitation Data'!H108)),NA())</f>
        <v>#N/A</v>
      </c>
      <c r="AS114" s="89" t="e">
        <f ca="true">+IF(AND(ISNUMBER(OFFSET('Sanitation Data'!$H$11,0,10*ROW('Sanitation Data'!H108))),'Data Summary'!DH114="Yes"),OFFSET('Sanitation Data'!$H$11,0,10*ROW('Sanitation Data'!H108)),NA())</f>
        <v>#N/A</v>
      </c>
      <c r="AT114" s="89" t="e">
        <f ca="true">+IF(AND(ISNUMBER(OFFSET('Sanitation Data'!$H$12,0,10*ROW('Sanitation Data'!H108))),'Data Summary'!DI114="Yes"),OFFSET('Sanitation Data'!$H$12,0,10*ROW('Sanitation Data'!H108)),NA())</f>
        <v>#N/A</v>
      </c>
      <c r="AU114" s="89" t="e">
        <f ca="true">+IF(AND(ISNUMBER(OFFSET('Sanitation Data'!$I$4,0,10*ROW('Sanitation Data'!I108))),'Data Summary'!DJ114="Yes"),100-OFFSET('Sanitation Data'!$I$4,0,10*ROW('Sanitation Data'!I108)),NA())</f>
        <v>#N/A</v>
      </c>
      <c r="AV114" s="89" t="e">
        <f ca="true">+IF(AND(ISNUMBER(OFFSET('Sanitation Data'!$I$6,0,10*ROW('Sanitation Data'!I108))),'Data Summary'!DK114="Yes"),OFFSET('Sanitation Data'!$I$6,0,10*ROW('Sanitation Data'!I108)),NA())</f>
        <v>#N/A</v>
      </c>
      <c r="AW114" s="89" t="e">
        <f ca="true">+IF(AND(ISNUMBER(OFFSET('Sanitation Data'!$I$10,0,10*ROW('Sanitation Data'!I108))),'Data Summary'!DL114="Yes"),OFFSET('Sanitation Data'!$I$10,0,10*ROW('Sanitation Data'!I108)),NA())</f>
        <v>#N/A</v>
      </c>
      <c r="AX114" s="89" t="e">
        <f ca="true">+IF(AND(ISNUMBER(OFFSET('Sanitation Data'!$I$11,0,10*ROW('Sanitation Data'!I108))),'Data Summary'!DM114="Yes"),OFFSET('Sanitation Data'!$I$11,0,10*ROW('Sanitation Data'!I108)),NA())</f>
        <v>#N/A</v>
      </c>
      <c r="AY114" s="89" t="e">
        <f ca="true">+IF(AND(ISNUMBER(OFFSET('Sanitation Data'!$I$12,0,10*ROW('Sanitation Data'!I108))),'Data Summary'!DN114="Yes"),OFFSET('Sanitation Data'!$I$12,0,10*ROW('Sanitation Data'!I108)),NA())</f>
        <v>#N/A</v>
      </c>
      <c r="AZ114" s="90" t="e">
        <f ca="true">+IF(AND(ISNUMBER(OFFSET('Hygiene Data'!$D$5,0,10*ROW('Hygiene Data'!D108))),'Data Summary'!DO114="Yes"),OFFSET('Hygiene Data'!$D$5,0,10*ROW('Hygiene Data'!D108)),NA())</f>
        <v>#N/A</v>
      </c>
      <c r="BA114" s="90" t="e">
        <f ca="true">+IF(AND(ISNUMBER(OFFSET('Hygiene Data'!$D$7,0,10*ROW('Hygiene Data'!D108))),'Data Summary'!DP114="Yes"),OFFSET('Hygiene Data'!$D$7,0,10*ROW('Hygiene Data'!D108)),NA())</f>
        <v>#N/A</v>
      </c>
      <c r="BB114" s="90" t="e">
        <f ca="true">+IF(AND(ISNUMBER(OFFSET('Hygiene Data'!$D$9,0,10*ROW('Hygiene Data'!D108))),'Data Summary'!DQ114="Yes"),OFFSET('Hygiene Data'!$D$9,0,10*ROW('Hygiene Data'!D108)),NA())</f>
        <v>#N/A</v>
      </c>
      <c r="BC114" s="90" t="e">
        <f ca="true">+IF(AND(ISNUMBER(OFFSET('Hygiene Data'!$E$5,0,10*ROW('Hygiene Data'!E108))),'Data Summary'!DR114="Yes"),OFFSET('Hygiene Data'!$E$5,0,10*ROW('Hygiene Data'!E108)),NA())</f>
        <v>#N/A</v>
      </c>
      <c r="BD114" s="90" t="e">
        <f ca="true">+IF(AND(ISNUMBER(OFFSET('Hygiene Data'!$E$7,0,10*ROW('Hygiene Data'!E108))),'Data Summary'!DS114="Yes"),OFFSET('Hygiene Data'!$E$7,0,10*ROW('Hygiene Data'!E108)),NA())</f>
        <v>#N/A</v>
      </c>
      <c r="BE114" s="90" t="e">
        <f ca="true">+IF(AND(ISNUMBER(OFFSET('Hygiene Data'!$E$9,0,10*ROW('Hygiene Data'!E108))),'Data Summary'!DT114="Yes"),OFFSET('Hygiene Data'!$E$9,0,10*ROW('Hygiene Data'!E108)),NA())</f>
        <v>#N/A</v>
      </c>
      <c r="BF114" s="90" t="e">
        <f ca="true">+IF(AND(ISNUMBER(OFFSET('Hygiene Data'!$F$5,0,10*ROW('Hygiene Data'!F108))),'Data Summary'!DU114="Yes"),OFFSET('Hygiene Data'!$F$5,0,10*ROW('Hygiene Data'!F108)),NA())</f>
        <v>#N/A</v>
      </c>
      <c r="BG114" s="90" t="e">
        <f ca="true">+IF(AND(ISNUMBER(OFFSET('Hygiene Data'!$F$7,0,10*ROW('Hygiene Data'!F108))),'Data Summary'!DV114="Yes"),OFFSET('Hygiene Data'!$F$7,0,10*ROW('Hygiene Data'!F108)),NA())</f>
        <v>#N/A</v>
      </c>
      <c r="BH114" s="90" t="e">
        <f ca="true">+IF(AND(ISNUMBER(OFFSET('Hygiene Data'!$F$9,0,10*ROW('Hygiene Data'!F108))),'Data Summary'!DW114="Yes"),OFFSET('Hygiene Data'!$F$9,0,10*ROW('Hygiene Data'!F108)),NA())</f>
        <v>#N/A</v>
      </c>
      <c r="BI114" s="90" t="e">
        <f ca="true">+IF(AND(ISNUMBER(OFFSET('Hygiene Data'!$G$5,0,10*ROW('Hygiene Data'!G108))),'Data Summary'!DX114="Yes"),OFFSET('Hygiene Data'!$G$5,0,10*ROW('Hygiene Data'!G108)),NA())</f>
        <v>#N/A</v>
      </c>
      <c r="BJ114" s="90" t="e">
        <f ca="true">+IF(AND(ISNUMBER(OFFSET('Hygiene Data'!$G$7,0,10*ROW('Hygiene Data'!G108))),'Data Summary'!DY114="Yes"),OFFSET('Hygiene Data'!$G$7,0,10*ROW('Hygiene Data'!G108)),NA())</f>
        <v>#N/A</v>
      </c>
      <c r="BK114" s="90" t="e">
        <f ca="true">+IF(AND(ISNUMBER(OFFSET('Hygiene Data'!$G$9,0,10*ROW('Hygiene Data'!G108))),'Data Summary'!DZ114="Yes"),OFFSET('Hygiene Data'!$G$9,0,10*ROW('Hygiene Data'!G108)),NA())</f>
        <v>#N/A</v>
      </c>
      <c r="BL114" s="90" t="e">
        <f ca="true">+IF(AND(ISNUMBER(OFFSET('Hygiene Data'!$H$5,0,10*ROW('Hygiene Data'!H108))),'Data Summary'!EA114="Yes"),OFFSET('Hygiene Data'!$H$5,0,10*ROW('Hygiene Data'!H108)),NA())</f>
        <v>#N/A</v>
      </c>
      <c r="BM114" s="90" t="e">
        <f ca="true">+IF(AND(ISNUMBER(OFFSET('Hygiene Data'!$H$7,0,10*ROW('Hygiene Data'!H108))),'Data Summary'!EB114="Yes"),OFFSET('Hygiene Data'!$H$7,0,10*ROW('Hygiene Data'!H108)),NA())</f>
        <v>#N/A</v>
      </c>
      <c r="BN114" s="90" t="e">
        <f ca="true">+IF(AND(ISNUMBER(OFFSET('Hygiene Data'!$H$9,0,10*ROW('Hygiene Data'!H108))),'Data Summary'!EC114="Yes"),OFFSET('Hygiene Data'!$H$9,0,10*ROW('Hygiene Data'!H108)),NA())</f>
        <v>#N/A</v>
      </c>
      <c r="BO114" s="90" t="e">
        <f ca="true">+IF(AND(ISNUMBER(OFFSET('Hygiene Data'!$I$5,0,10*ROW('Hygiene Data'!I108))),'Data Summary'!ED114="Yes"),OFFSET('Hygiene Data'!$I$5,0,10*ROW('Hygiene Data'!I108)),NA())</f>
        <v>#N/A</v>
      </c>
      <c r="BP114" s="90" t="e">
        <f ca="true">+IF(AND(ISNUMBER(OFFSET('Hygiene Data'!$I$7,0,10*ROW('Hygiene Data'!I108))),'Data Summary'!EE114="Yes"),OFFSET('Hygiene Data'!$I$7,0,10*ROW('Hygiene Data'!I108)),NA())</f>
        <v>#N/A</v>
      </c>
      <c r="BQ114" s="90" t="e">
        <f ca="true">+IF(AND(ISNUMBER(OFFSET('Hygiene Data'!$I$9,0,10*ROW('Hygiene Data'!I108))),'Data Summary'!EF114="Yes"),OFFSET('Hygiene Data'!$I$9,0,10*ROW('Hygiene Data'!I108)),NA())</f>
        <v>#N/A</v>
      </c>
    </row>
    <row xmlns:x14ac="http://schemas.microsoft.com/office/spreadsheetml/2009/9/ac" r="115" x14ac:dyDescent="0.2">
      <c r="A115" s="324" t="e">
        <f ca="true">+RIGHT('Data Summary'!A115,LEN('Data Summary'!A115)-9)</f>
        <v>#VALUE!</v>
      </c>
      <c r="B115" s="32" t="str">
        <f ca="true">+IF(ISTEXT('Data Summary'!B115),'Data Summary'!B115,"")</f>
        <v/>
      </c>
      <c r="C115" s="323" t="e">
        <f ca="true">+VALUE('Data Summary'!C115)</f>
        <v>#VALUE!</v>
      </c>
      <c r="D115" s="88" t="e">
        <f ca="true">+IF(AND(ISNUMBER(OFFSET('Water Data'!$D$4,0,10*ROW('Water Data'!D109))),'Data Summary'!BS115="Yes"),100-OFFSET('Water Data'!$D$4,0,10*ROW('Water Data'!D109)),NA())</f>
        <v>#N/A</v>
      </c>
      <c r="E115" s="88" t="e">
        <f ca="true">+IF(AND(ISNUMBER(OFFSET('Water Data'!$D$6,0,10*ROW('Water Data'!D109))),'Data Summary'!BT115="Yes"),OFFSET('Water Data'!$D$6,0,10*ROW('Water Data'!D109)),NA())</f>
        <v>#N/A</v>
      </c>
      <c r="F115" s="88" t="e">
        <f ca="true">+IF(AND(ISNUMBER(OFFSET('Water Data'!$D$9,0,10*ROW('Water Data'!D109))),'Data Summary'!BU115="Yes"),OFFSET('Water Data'!$D$9,0,10*ROW('Water Data'!D109)),NA())</f>
        <v>#N/A</v>
      </c>
      <c r="G115" s="88" t="e">
        <f ca="true">+IF(AND(ISNUMBER(OFFSET('Water Data'!$E$4,0,10*ROW('Water Data'!E109))),'Data Summary'!BV115="Yes"),100-OFFSET('Water Data'!$E$4,0,10*ROW('Water Data'!E109)),NA())</f>
        <v>#N/A</v>
      </c>
      <c r="H115" s="88" t="e">
        <f ca="true">+IF(AND(ISNUMBER(OFFSET('Water Data'!$E$6,0,10*ROW('Water Data'!E109))),'Data Summary'!BW115="Yes"),OFFSET('Water Data'!$E$6,0,10*ROW('Water Data'!E109)),NA())</f>
        <v>#N/A</v>
      </c>
      <c r="I115" s="88" t="e">
        <f ca="true">+IF(AND(ISNUMBER(OFFSET('Water Data'!$E$9,0,10*ROW('Water Data'!E109))),'Data Summary'!BX115="Yes"),OFFSET('Water Data'!$E$9,0,10*ROW('Water Data'!E109)),NA())</f>
        <v>#N/A</v>
      </c>
      <c r="J115" s="88" t="e">
        <f ca="true">+IF(AND(ISNUMBER(OFFSET('Water Data'!$F$4,0,10*ROW('Water Data'!F109))),'Data Summary'!BY115="Yes"),100-OFFSET('Water Data'!$F$4,0,10*ROW('Water Data'!F109)),NA())</f>
        <v>#N/A</v>
      </c>
      <c r="K115" s="88" t="e">
        <f ca="true">+IF(AND(ISNUMBER(OFFSET('Water Data'!$F$6,0,10*ROW('Water Data'!F109))),'Data Summary'!BZ115="Yes"),OFFSET('Water Data'!$F$6,0,10*ROW('Water Data'!F109)),NA())</f>
        <v>#N/A</v>
      </c>
      <c r="L115" s="88" t="e">
        <f ca="true">+IF(AND(ISNUMBER(OFFSET('Water Data'!$F$9,0,10*ROW('Water Data'!F109))),'Data Summary'!CA115="Yes"),OFFSET('Water Data'!$F$9,0,10*ROW('Water Data'!F109)),NA())</f>
        <v>#N/A</v>
      </c>
      <c r="M115" s="88" t="e">
        <f ca="true">+IF(AND(ISNUMBER(OFFSET('Water Data'!$G$4,0,10*ROW('Water Data'!G109))),'Data Summary'!CB115="Yes"),100-OFFSET('Water Data'!$G$4,0,10*ROW('Water Data'!G109)),NA())</f>
        <v>#N/A</v>
      </c>
      <c r="N115" s="88" t="e">
        <f ca="true">+IF(AND(ISNUMBER(OFFSET('Water Data'!$G$6,0,10*ROW('Water Data'!G109))),'Data Summary'!CC115="Yes"),OFFSET('Water Data'!$G$6,0,10*ROW('Water Data'!G109)),NA())</f>
        <v>#N/A</v>
      </c>
      <c r="O115" s="88" t="e">
        <f ca="true">+IF(AND(ISNUMBER(OFFSET('Water Data'!$G$9,0,10*ROW('Water Data'!G109))),'Data Summary'!CD115="Yes"),OFFSET('Water Data'!$G$9,0,10*ROW('Water Data'!G109)),NA())</f>
        <v>#N/A</v>
      </c>
      <c r="P115" s="88" t="e">
        <f ca="true">+IF(AND(ISNUMBER(OFFSET('Water Data'!$H$4,0,10*ROW('Water Data'!H109))),'Data Summary'!CE115="Yes"),100-OFFSET('Water Data'!$H$4,0,10*ROW('Water Data'!H109)),NA())</f>
        <v>#N/A</v>
      </c>
      <c r="Q115" s="88" t="e">
        <f ca="true">+IF(AND(ISNUMBER(OFFSET('Water Data'!$H$6,0,10*ROW('Water Data'!H109))),'Data Summary'!CF115="Yes"),OFFSET('Water Data'!$H$6,0,10*ROW('Water Data'!H109)),NA())</f>
        <v>#N/A</v>
      </c>
      <c r="R115" s="88" t="e">
        <f ca="true">+IF(AND(ISNUMBER(OFFSET('Water Data'!$H$9,0,10*ROW('Water Data'!H109))),'Data Summary'!CG115="Yes"),OFFSET('Water Data'!$H$9,0,10*ROW('Water Data'!H109)),NA())</f>
        <v>#N/A</v>
      </c>
      <c r="S115" s="88" t="e">
        <f ca="true">+IF(AND(ISNUMBER(OFFSET('Water Data'!$I$4,0,10*ROW('Water Data'!I109))),'Data Summary'!CH115="Yes"),100-OFFSET('Water Data'!$I$4,0,10*ROW('Water Data'!I109)),NA())</f>
        <v>#N/A</v>
      </c>
      <c r="T115" s="88" t="e">
        <f ca="true">+IF(AND(ISNUMBER(OFFSET('Water Data'!$I$6,0,10*ROW('Water Data'!I109))),'Data Summary'!CI115="Yes"),OFFSET('Water Data'!$I$6,0,10*ROW('Water Data'!I109)),NA())</f>
        <v>#N/A</v>
      </c>
      <c r="U115" s="88" t="e">
        <f ca="true">+IF(AND(ISNUMBER(OFFSET('Water Data'!$I$9,0,10*ROW('Water Data'!I109))),'Data Summary'!CJ115="Yes"),OFFSET('Water Data'!$I$9,0,10*ROW('Water Data'!I109)),NA())</f>
        <v>#N/A</v>
      </c>
      <c r="V115" s="89" t="e">
        <f ca="true">+IF(AND(ISNUMBER(OFFSET('Sanitation Data'!$D$4,0,10*ROW('Sanitation Data'!D109))),'Data Summary'!CK115="Yes"),100-OFFSET('Sanitation Data'!$D$4,0,10*ROW('Sanitation Data'!D109)),NA())</f>
        <v>#N/A</v>
      </c>
      <c r="W115" s="89" t="e">
        <f ca="true">+IF(AND(ISNUMBER(OFFSET('Sanitation Data'!$D$6,0,10*ROW('Sanitation Data'!D109))),'Data Summary'!CL115="Yes"),OFFSET('Sanitation Data'!$D$6,0,10*ROW('Sanitation Data'!D109)),NA())</f>
        <v>#N/A</v>
      </c>
      <c r="X115" s="89" t="e">
        <f ca="true">+IF(AND(ISNUMBER(OFFSET('Sanitation Data'!$D$10,0,10*ROW('Sanitation Data'!D109))),'Data Summary'!CM115="Yes"),OFFSET('Sanitation Data'!$D$10,0,10*ROW('Sanitation Data'!D109)),NA())</f>
        <v>#N/A</v>
      </c>
      <c r="Y115" s="89" t="e">
        <f ca="true">+IF(AND(ISNUMBER(OFFSET('Sanitation Data'!$D$11,0,10*ROW('Sanitation Data'!D109))),'Data Summary'!CN115="Yes"),OFFSET('Sanitation Data'!$D$11,0,10*ROW('Sanitation Data'!D109)),NA())</f>
        <v>#N/A</v>
      </c>
      <c r="Z115" s="89" t="e">
        <f ca="true">+IF(AND(ISNUMBER(OFFSET('Sanitation Data'!$D$12,0,10*ROW('Sanitation Data'!D109))),'Data Summary'!CO115="Yes"),OFFSET('Sanitation Data'!$D$12,0,10*ROW('Sanitation Data'!D109)),NA())</f>
        <v>#N/A</v>
      </c>
      <c r="AA115" s="89" t="e">
        <f ca="true">+IF(AND(ISNUMBER(OFFSET('Sanitation Data'!$E$4,0,10*ROW('Sanitation Data'!E109))),'Data Summary'!CP115="Yes"),100-OFFSET('Sanitation Data'!$E$4,0,10*ROW('Sanitation Data'!E109)),NA())</f>
        <v>#N/A</v>
      </c>
      <c r="AB115" s="89" t="e">
        <f ca="true">+IF(AND(ISNUMBER(OFFSET('Sanitation Data'!$E$6,0,10*ROW('Sanitation Data'!E109))),'Data Summary'!CQ115="Yes"),OFFSET('Sanitation Data'!$E$6,0,10*ROW('Sanitation Data'!E109)),NA())</f>
        <v>#N/A</v>
      </c>
      <c r="AC115" s="89" t="e">
        <f ca="true">+IF(AND(ISNUMBER(OFFSET('Sanitation Data'!$E$10,0,10*ROW('Sanitation Data'!E109))),'Data Summary'!CR115="Yes"),OFFSET('Sanitation Data'!$E$10,0,10*ROW('Sanitation Data'!E109)),NA())</f>
        <v>#N/A</v>
      </c>
      <c r="AD115" s="89" t="e">
        <f ca="true">+IF(AND(ISNUMBER(OFFSET('Sanitation Data'!$E$11,0,10*ROW('Sanitation Data'!E109))),'Data Summary'!CS115="Yes"),OFFSET('Sanitation Data'!$E$11,0,10*ROW('Sanitation Data'!E109)),NA())</f>
        <v>#N/A</v>
      </c>
      <c r="AE115" s="89" t="e">
        <f ca="true">+IF(AND(ISNUMBER(OFFSET('Sanitation Data'!$E$12,0,10*ROW('Sanitation Data'!E109))),'Data Summary'!CT115="Yes"),OFFSET('Sanitation Data'!$E$12,0,10*ROW('Sanitation Data'!E109)),NA())</f>
        <v>#N/A</v>
      </c>
      <c r="AF115" s="89" t="e">
        <f ca="true">+IF(AND(ISNUMBER(OFFSET('Sanitation Data'!$F$4,0,10*ROW('Sanitation Data'!F109))),'Data Summary'!CU115="Yes"),100-OFFSET('Sanitation Data'!$F$4,0,10*ROW('Sanitation Data'!F109)),NA())</f>
        <v>#N/A</v>
      </c>
      <c r="AG115" s="89" t="e">
        <f ca="true">+IF(AND(ISNUMBER(OFFSET('Sanitation Data'!$F$6,0,10*ROW('Sanitation Data'!F109))),'Data Summary'!CV115="Yes"),OFFSET('Sanitation Data'!$F$6,0,10*ROW('Sanitation Data'!F109)),NA())</f>
        <v>#N/A</v>
      </c>
      <c r="AH115" s="89" t="e">
        <f ca="true">+IF(AND(ISNUMBER(OFFSET('Sanitation Data'!$F$10,0,10*ROW('Sanitation Data'!F109))),'Data Summary'!CW115="Yes"),OFFSET('Sanitation Data'!$F$10,0,10*ROW('Sanitation Data'!F109)),NA())</f>
        <v>#N/A</v>
      </c>
      <c r="AI115" s="89" t="e">
        <f ca="true">+IF(AND(ISNUMBER(OFFSET('Sanitation Data'!$F$11,0,10*ROW('Sanitation Data'!F109))),'Data Summary'!CX115="Yes"),OFFSET('Sanitation Data'!$F$11,0,10*ROW('Sanitation Data'!F109)),NA())</f>
        <v>#N/A</v>
      </c>
      <c r="AJ115" s="89" t="e">
        <f ca="true">+IF(AND(ISNUMBER(OFFSET('Sanitation Data'!$F$12,0,10*ROW('Sanitation Data'!F109))),'Data Summary'!CY115="Yes"),OFFSET('Sanitation Data'!$F$12,0,10*ROW('Sanitation Data'!F109)),NA())</f>
        <v>#N/A</v>
      </c>
      <c r="AK115" s="89" t="e">
        <f ca="true">+IF(AND(ISNUMBER(OFFSET('Sanitation Data'!$G$4,0,10*ROW('Sanitation Data'!G109))),'Data Summary'!CZ115="Yes"),100-OFFSET('Sanitation Data'!$G$4,0,10*ROW('Sanitation Data'!G109)),NA())</f>
        <v>#N/A</v>
      </c>
      <c r="AL115" s="89" t="e">
        <f ca="true">+IF(AND(ISNUMBER(OFFSET('Sanitation Data'!$G$6,0,10*ROW('Sanitation Data'!G109))),'Data Summary'!DA115="Yes"),OFFSET('Sanitation Data'!$G$6,0,10*ROW('Sanitation Data'!G109)),NA())</f>
        <v>#N/A</v>
      </c>
      <c r="AM115" s="89" t="e">
        <f ca="true">+IF(AND(ISNUMBER(OFFSET('Sanitation Data'!$G$10,0,10*ROW('Sanitation Data'!G109))),'Data Summary'!DB115="Yes"),OFFSET('Sanitation Data'!$G$10,0,10*ROW('Sanitation Data'!G109)),NA())</f>
        <v>#N/A</v>
      </c>
      <c r="AN115" s="89" t="e">
        <f ca="true">+IF(AND(ISNUMBER(OFFSET('Sanitation Data'!$G$11,0,10*ROW('Sanitation Data'!G109))),'Data Summary'!DC115="Yes"),OFFSET('Sanitation Data'!$G$11,0,10*ROW('Sanitation Data'!G109)),NA())</f>
        <v>#N/A</v>
      </c>
      <c r="AO115" s="89" t="e">
        <f ca="true">+IF(AND(ISNUMBER(OFFSET('Sanitation Data'!$G$12,0,10*ROW('Sanitation Data'!G109))),'Data Summary'!DD115="Yes"),OFFSET('Sanitation Data'!$G$12,0,10*ROW('Sanitation Data'!G109)),NA())</f>
        <v>#N/A</v>
      </c>
      <c r="AP115" s="89" t="e">
        <f ca="true">+IF(AND(ISNUMBER(OFFSET('Sanitation Data'!$H$4,0,10*ROW('Sanitation Data'!H109))),'Data Summary'!DE115="Yes"),100-OFFSET('Sanitation Data'!$H$4,0,10*ROW('Sanitation Data'!H109)),NA())</f>
        <v>#N/A</v>
      </c>
      <c r="AQ115" s="89" t="e">
        <f ca="true">+IF(AND(ISNUMBER(OFFSET('Sanitation Data'!$H$6,0,10*ROW('Sanitation Data'!H109))),'Data Summary'!DF115="Yes"),OFFSET('Sanitation Data'!$H$6,0,10*ROW('Sanitation Data'!H109)),NA())</f>
        <v>#N/A</v>
      </c>
      <c r="AR115" s="89" t="e">
        <f ca="true">+IF(AND(ISNUMBER(OFFSET('Sanitation Data'!$H$10,0,10*ROW('Sanitation Data'!H109))),'Data Summary'!DG115="Yes"),OFFSET('Sanitation Data'!$H$10,0,10*ROW('Sanitation Data'!H109)),NA())</f>
        <v>#N/A</v>
      </c>
      <c r="AS115" s="89" t="e">
        <f ca="true">+IF(AND(ISNUMBER(OFFSET('Sanitation Data'!$H$11,0,10*ROW('Sanitation Data'!H109))),'Data Summary'!DH115="Yes"),OFFSET('Sanitation Data'!$H$11,0,10*ROW('Sanitation Data'!H109)),NA())</f>
        <v>#N/A</v>
      </c>
      <c r="AT115" s="89" t="e">
        <f ca="true">+IF(AND(ISNUMBER(OFFSET('Sanitation Data'!$H$12,0,10*ROW('Sanitation Data'!H109))),'Data Summary'!DI115="Yes"),OFFSET('Sanitation Data'!$H$12,0,10*ROW('Sanitation Data'!H109)),NA())</f>
        <v>#N/A</v>
      </c>
      <c r="AU115" s="89" t="e">
        <f ca="true">+IF(AND(ISNUMBER(OFFSET('Sanitation Data'!$I$4,0,10*ROW('Sanitation Data'!I109))),'Data Summary'!DJ115="Yes"),100-OFFSET('Sanitation Data'!$I$4,0,10*ROW('Sanitation Data'!I109)),NA())</f>
        <v>#N/A</v>
      </c>
      <c r="AV115" s="89" t="e">
        <f ca="true">+IF(AND(ISNUMBER(OFFSET('Sanitation Data'!$I$6,0,10*ROW('Sanitation Data'!I109))),'Data Summary'!DK115="Yes"),OFFSET('Sanitation Data'!$I$6,0,10*ROW('Sanitation Data'!I109)),NA())</f>
        <v>#N/A</v>
      </c>
      <c r="AW115" s="89" t="e">
        <f ca="true">+IF(AND(ISNUMBER(OFFSET('Sanitation Data'!$I$10,0,10*ROW('Sanitation Data'!I109))),'Data Summary'!DL115="Yes"),OFFSET('Sanitation Data'!$I$10,0,10*ROW('Sanitation Data'!I109)),NA())</f>
        <v>#N/A</v>
      </c>
      <c r="AX115" s="89" t="e">
        <f ca="true">+IF(AND(ISNUMBER(OFFSET('Sanitation Data'!$I$11,0,10*ROW('Sanitation Data'!I109))),'Data Summary'!DM115="Yes"),OFFSET('Sanitation Data'!$I$11,0,10*ROW('Sanitation Data'!I109)),NA())</f>
        <v>#N/A</v>
      </c>
      <c r="AY115" s="89" t="e">
        <f ca="true">+IF(AND(ISNUMBER(OFFSET('Sanitation Data'!$I$12,0,10*ROW('Sanitation Data'!I109))),'Data Summary'!DN115="Yes"),OFFSET('Sanitation Data'!$I$12,0,10*ROW('Sanitation Data'!I109)),NA())</f>
        <v>#N/A</v>
      </c>
      <c r="AZ115" s="90" t="e">
        <f ca="true">+IF(AND(ISNUMBER(OFFSET('Hygiene Data'!$D$5,0,10*ROW('Hygiene Data'!D109))),'Data Summary'!DO115="Yes"),OFFSET('Hygiene Data'!$D$5,0,10*ROW('Hygiene Data'!D109)),NA())</f>
        <v>#N/A</v>
      </c>
      <c r="BA115" s="90" t="e">
        <f ca="true">+IF(AND(ISNUMBER(OFFSET('Hygiene Data'!$D$7,0,10*ROW('Hygiene Data'!D109))),'Data Summary'!DP115="Yes"),OFFSET('Hygiene Data'!$D$7,0,10*ROW('Hygiene Data'!D109)),NA())</f>
        <v>#N/A</v>
      </c>
      <c r="BB115" s="90" t="e">
        <f ca="true">+IF(AND(ISNUMBER(OFFSET('Hygiene Data'!$D$9,0,10*ROW('Hygiene Data'!D109))),'Data Summary'!DQ115="Yes"),OFFSET('Hygiene Data'!$D$9,0,10*ROW('Hygiene Data'!D109)),NA())</f>
        <v>#N/A</v>
      </c>
      <c r="BC115" s="90" t="e">
        <f ca="true">+IF(AND(ISNUMBER(OFFSET('Hygiene Data'!$E$5,0,10*ROW('Hygiene Data'!E109))),'Data Summary'!DR115="Yes"),OFFSET('Hygiene Data'!$E$5,0,10*ROW('Hygiene Data'!E109)),NA())</f>
        <v>#N/A</v>
      </c>
      <c r="BD115" s="90" t="e">
        <f ca="true">+IF(AND(ISNUMBER(OFFSET('Hygiene Data'!$E$7,0,10*ROW('Hygiene Data'!E109))),'Data Summary'!DS115="Yes"),OFFSET('Hygiene Data'!$E$7,0,10*ROW('Hygiene Data'!E109)),NA())</f>
        <v>#N/A</v>
      </c>
      <c r="BE115" s="90" t="e">
        <f ca="true">+IF(AND(ISNUMBER(OFFSET('Hygiene Data'!$E$9,0,10*ROW('Hygiene Data'!E109))),'Data Summary'!DT115="Yes"),OFFSET('Hygiene Data'!$E$9,0,10*ROW('Hygiene Data'!E109)),NA())</f>
        <v>#N/A</v>
      </c>
      <c r="BF115" s="90" t="e">
        <f ca="true">+IF(AND(ISNUMBER(OFFSET('Hygiene Data'!$F$5,0,10*ROW('Hygiene Data'!F109))),'Data Summary'!DU115="Yes"),OFFSET('Hygiene Data'!$F$5,0,10*ROW('Hygiene Data'!F109)),NA())</f>
        <v>#N/A</v>
      </c>
      <c r="BG115" s="90" t="e">
        <f ca="true">+IF(AND(ISNUMBER(OFFSET('Hygiene Data'!$F$7,0,10*ROW('Hygiene Data'!F109))),'Data Summary'!DV115="Yes"),OFFSET('Hygiene Data'!$F$7,0,10*ROW('Hygiene Data'!F109)),NA())</f>
        <v>#N/A</v>
      </c>
      <c r="BH115" s="90" t="e">
        <f ca="true">+IF(AND(ISNUMBER(OFFSET('Hygiene Data'!$F$9,0,10*ROW('Hygiene Data'!F109))),'Data Summary'!DW115="Yes"),OFFSET('Hygiene Data'!$F$9,0,10*ROW('Hygiene Data'!F109)),NA())</f>
        <v>#N/A</v>
      </c>
      <c r="BI115" s="90" t="e">
        <f ca="true">+IF(AND(ISNUMBER(OFFSET('Hygiene Data'!$G$5,0,10*ROW('Hygiene Data'!G109))),'Data Summary'!DX115="Yes"),OFFSET('Hygiene Data'!$G$5,0,10*ROW('Hygiene Data'!G109)),NA())</f>
        <v>#N/A</v>
      </c>
      <c r="BJ115" s="90" t="e">
        <f ca="true">+IF(AND(ISNUMBER(OFFSET('Hygiene Data'!$G$7,0,10*ROW('Hygiene Data'!G109))),'Data Summary'!DY115="Yes"),OFFSET('Hygiene Data'!$G$7,0,10*ROW('Hygiene Data'!G109)),NA())</f>
        <v>#N/A</v>
      </c>
      <c r="BK115" s="90" t="e">
        <f ca="true">+IF(AND(ISNUMBER(OFFSET('Hygiene Data'!$G$9,0,10*ROW('Hygiene Data'!G109))),'Data Summary'!DZ115="Yes"),OFFSET('Hygiene Data'!$G$9,0,10*ROW('Hygiene Data'!G109)),NA())</f>
        <v>#N/A</v>
      </c>
      <c r="BL115" s="90" t="e">
        <f ca="true">+IF(AND(ISNUMBER(OFFSET('Hygiene Data'!$H$5,0,10*ROW('Hygiene Data'!H109))),'Data Summary'!EA115="Yes"),OFFSET('Hygiene Data'!$H$5,0,10*ROW('Hygiene Data'!H109)),NA())</f>
        <v>#N/A</v>
      </c>
      <c r="BM115" s="90" t="e">
        <f ca="true">+IF(AND(ISNUMBER(OFFSET('Hygiene Data'!$H$7,0,10*ROW('Hygiene Data'!H109))),'Data Summary'!EB115="Yes"),OFFSET('Hygiene Data'!$H$7,0,10*ROW('Hygiene Data'!H109)),NA())</f>
        <v>#N/A</v>
      </c>
      <c r="BN115" s="90" t="e">
        <f ca="true">+IF(AND(ISNUMBER(OFFSET('Hygiene Data'!$H$9,0,10*ROW('Hygiene Data'!H109))),'Data Summary'!EC115="Yes"),OFFSET('Hygiene Data'!$H$9,0,10*ROW('Hygiene Data'!H109)),NA())</f>
        <v>#N/A</v>
      </c>
      <c r="BO115" s="90" t="e">
        <f ca="true">+IF(AND(ISNUMBER(OFFSET('Hygiene Data'!$I$5,0,10*ROW('Hygiene Data'!I109))),'Data Summary'!ED115="Yes"),OFFSET('Hygiene Data'!$I$5,0,10*ROW('Hygiene Data'!I109)),NA())</f>
        <v>#N/A</v>
      </c>
      <c r="BP115" s="90" t="e">
        <f ca="true">+IF(AND(ISNUMBER(OFFSET('Hygiene Data'!$I$7,0,10*ROW('Hygiene Data'!I109))),'Data Summary'!EE115="Yes"),OFFSET('Hygiene Data'!$I$7,0,10*ROW('Hygiene Data'!I109)),NA())</f>
        <v>#N/A</v>
      </c>
      <c r="BQ115" s="90" t="e">
        <f ca="true">+IF(AND(ISNUMBER(OFFSET('Hygiene Data'!$I$9,0,10*ROW('Hygiene Data'!I109))),'Data Summary'!EF115="Yes"),OFFSET('Hygiene Data'!$I$9,0,10*ROW('Hygiene Data'!I109)),NA())</f>
        <v>#N/A</v>
      </c>
    </row>
    <row xmlns:x14ac="http://schemas.microsoft.com/office/spreadsheetml/2009/9/ac" r="116" x14ac:dyDescent="0.2">
      <c r="A116" s="324" t="e">
        <f ca="true">+RIGHT('Data Summary'!A116,LEN('Data Summary'!A116)-9)</f>
        <v>#VALUE!</v>
      </c>
      <c r="B116" s="32" t="str">
        <f ca="true">+IF(ISTEXT('Data Summary'!B116),'Data Summary'!B116,"")</f>
        <v/>
      </c>
      <c r="C116" s="323" t="e">
        <f ca="true">+VALUE('Data Summary'!C116)</f>
        <v>#VALUE!</v>
      </c>
      <c r="D116" s="88" t="e">
        <f ca="true">+IF(AND(ISNUMBER(OFFSET('Water Data'!$D$4,0,10*ROW('Water Data'!D110))),'Data Summary'!BS116="Yes"),100-OFFSET('Water Data'!$D$4,0,10*ROW('Water Data'!D110)),NA())</f>
        <v>#N/A</v>
      </c>
      <c r="E116" s="88" t="e">
        <f ca="true">+IF(AND(ISNUMBER(OFFSET('Water Data'!$D$6,0,10*ROW('Water Data'!D110))),'Data Summary'!BT116="Yes"),OFFSET('Water Data'!$D$6,0,10*ROW('Water Data'!D110)),NA())</f>
        <v>#N/A</v>
      </c>
      <c r="F116" s="88" t="e">
        <f ca="true">+IF(AND(ISNUMBER(OFFSET('Water Data'!$D$9,0,10*ROW('Water Data'!D110))),'Data Summary'!BU116="Yes"),OFFSET('Water Data'!$D$9,0,10*ROW('Water Data'!D110)),NA())</f>
        <v>#N/A</v>
      </c>
      <c r="G116" s="88" t="e">
        <f ca="true">+IF(AND(ISNUMBER(OFFSET('Water Data'!$E$4,0,10*ROW('Water Data'!E110))),'Data Summary'!BV116="Yes"),100-OFFSET('Water Data'!$E$4,0,10*ROW('Water Data'!E110)),NA())</f>
        <v>#N/A</v>
      </c>
      <c r="H116" s="88" t="e">
        <f ca="true">+IF(AND(ISNUMBER(OFFSET('Water Data'!$E$6,0,10*ROW('Water Data'!E110))),'Data Summary'!BW116="Yes"),OFFSET('Water Data'!$E$6,0,10*ROW('Water Data'!E110)),NA())</f>
        <v>#N/A</v>
      </c>
      <c r="I116" s="88" t="e">
        <f ca="true">+IF(AND(ISNUMBER(OFFSET('Water Data'!$E$9,0,10*ROW('Water Data'!E110))),'Data Summary'!BX116="Yes"),OFFSET('Water Data'!$E$9,0,10*ROW('Water Data'!E110)),NA())</f>
        <v>#N/A</v>
      </c>
      <c r="J116" s="88" t="e">
        <f ca="true">+IF(AND(ISNUMBER(OFFSET('Water Data'!$F$4,0,10*ROW('Water Data'!F110))),'Data Summary'!BY116="Yes"),100-OFFSET('Water Data'!$F$4,0,10*ROW('Water Data'!F110)),NA())</f>
        <v>#N/A</v>
      </c>
      <c r="K116" s="88" t="e">
        <f ca="true">+IF(AND(ISNUMBER(OFFSET('Water Data'!$F$6,0,10*ROW('Water Data'!F110))),'Data Summary'!BZ116="Yes"),OFFSET('Water Data'!$F$6,0,10*ROW('Water Data'!F110)),NA())</f>
        <v>#N/A</v>
      </c>
      <c r="L116" s="88" t="e">
        <f ca="true">+IF(AND(ISNUMBER(OFFSET('Water Data'!$F$9,0,10*ROW('Water Data'!F110))),'Data Summary'!CA116="Yes"),OFFSET('Water Data'!$F$9,0,10*ROW('Water Data'!F110)),NA())</f>
        <v>#N/A</v>
      </c>
      <c r="M116" s="88" t="e">
        <f ca="true">+IF(AND(ISNUMBER(OFFSET('Water Data'!$G$4,0,10*ROW('Water Data'!G110))),'Data Summary'!CB116="Yes"),100-OFFSET('Water Data'!$G$4,0,10*ROW('Water Data'!G110)),NA())</f>
        <v>#N/A</v>
      </c>
      <c r="N116" s="88" t="e">
        <f ca="true">+IF(AND(ISNUMBER(OFFSET('Water Data'!$G$6,0,10*ROW('Water Data'!G110))),'Data Summary'!CC116="Yes"),OFFSET('Water Data'!$G$6,0,10*ROW('Water Data'!G110)),NA())</f>
        <v>#N/A</v>
      </c>
      <c r="O116" s="88" t="e">
        <f ca="true">+IF(AND(ISNUMBER(OFFSET('Water Data'!$G$9,0,10*ROW('Water Data'!G110))),'Data Summary'!CD116="Yes"),OFFSET('Water Data'!$G$9,0,10*ROW('Water Data'!G110)),NA())</f>
        <v>#N/A</v>
      </c>
      <c r="P116" s="88" t="e">
        <f ca="true">+IF(AND(ISNUMBER(OFFSET('Water Data'!$H$4,0,10*ROW('Water Data'!H110))),'Data Summary'!CE116="Yes"),100-OFFSET('Water Data'!$H$4,0,10*ROW('Water Data'!H110)),NA())</f>
        <v>#N/A</v>
      </c>
      <c r="Q116" s="88" t="e">
        <f ca="true">+IF(AND(ISNUMBER(OFFSET('Water Data'!$H$6,0,10*ROW('Water Data'!H110))),'Data Summary'!CF116="Yes"),OFFSET('Water Data'!$H$6,0,10*ROW('Water Data'!H110)),NA())</f>
        <v>#N/A</v>
      </c>
      <c r="R116" s="88" t="e">
        <f ca="true">+IF(AND(ISNUMBER(OFFSET('Water Data'!$H$9,0,10*ROW('Water Data'!H110))),'Data Summary'!CG116="Yes"),OFFSET('Water Data'!$H$9,0,10*ROW('Water Data'!H110)),NA())</f>
        <v>#N/A</v>
      </c>
      <c r="S116" s="88" t="e">
        <f ca="true">+IF(AND(ISNUMBER(OFFSET('Water Data'!$I$4,0,10*ROW('Water Data'!I110))),'Data Summary'!CH116="Yes"),100-OFFSET('Water Data'!$I$4,0,10*ROW('Water Data'!I110)),NA())</f>
        <v>#N/A</v>
      </c>
      <c r="T116" s="88" t="e">
        <f ca="true">+IF(AND(ISNUMBER(OFFSET('Water Data'!$I$6,0,10*ROW('Water Data'!I110))),'Data Summary'!CI116="Yes"),OFFSET('Water Data'!$I$6,0,10*ROW('Water Data'!I110)),NA())</f>
        <v>#N/A</v>
      </c>
      <c r="U116" s="88" t="e">
        <f ca="true">+IF(AND(ISNUMBER(OFFSET('Water Data'!$I$9,0,10*ROW('Water Data'!I110))),'Data Summary'!CJ116="Yes"),OFFSET('Water Data'!$I$9,0,10*ROW('Water Data'!I110)),NA())</f>
        <v>#N/A</v>
      </c>
      <c r="V116" s="89" t="e">
        <f ca="true">+IF(AND(ISNUMBER(OFFSET('Sanitation Data'!$D$4,0,10*ROW('Sanitation Data'!D110))),'Data Summary'!CK116="Yes"),100-OFFSET('Sanitation Data'!$D$4,0,10*ROW('Sanitation Data'!D110)),NA())</f>
        <v>#N/A</v>
      </c>
      <c r="W116" s="89" t="e">
        <f ca="true">+IF(AND(ISNUMBER(OFFSET('Sanitation Data'!$D$6,0,10*ROW('Sanitation Data'!D110))),'Data Summary'!CL116="Yes"),OFFSET('Sanitation Data'!$D$6,0,10*ROW('Sanitation Data'!D110)),NA())</f>
        <v>#N/A</v>
      </c>
      <c r="X116" s="89" t="e">
        <f ca="true">+IF(AND(ISNUMBER(OFFSET('Sanitation Data'!$D$10,0,10*ROW('Sanitation Data'!D110))),'Data Summary'!CM116="Yes"),OFFSET('Sanitation Data'!$D$10,0,10*ROW('Sanitation Data'!D110)),NA())</f>
        <v>#N/A</v>
      </c>
      <c r="Y116" s="89" t="e">
        <f ca="true">+IF(AND(ISNUMBER(OFFSET('Sanitation Data'!$D$11,0,10*ROW('Sanitation Data'!D110))),'Data Summary'!CN116="Yes"),OFFSET('Sanitation Data'!$D$11,0,10*ROW('Sanitation Data'!D110)),NA())</f>
        <v>#N/A</v>
      </c>
      <c r="Z116" s="89" t="e">
        <f ca="true">+IF(AND(ISNUMBER(OFFSET('Sanitation Data'!$D$12,0,10*ROW('Sanitation Data'!D110))),'Data Summary'!CO116="Yes"),OFFSET('Sanitation Data'!$D$12,0,10*ROW('Sanitation Data'!D110)),NA())</f>
        <v>#N/A</v>
      </c>
      <c r="AA116" s="89" t="e">
        <f ca="true">+IF(AND(ISNUMBER(OFFSET('Sanitation Data'!$E$4,0,10*ROW('Sanitation Data'!E110))),'Data Summary'!CP116="Yes"),100-OFFSET('Sanitation Data'!$E$4,0,10*ROW('Sanitation Data'!E110)),NA())</f>
        <v>#N/A</v>
      </c>
      <c r="AB116" s="89" t="e">
        <f ca="true">+IF(AND(ISNUMBER(OFFSET('Sanitation Data'!$E$6,0,10*ROW('Sanitation Data'!E110))),'Data Summary'!CQ116="Yes"),OFFSET('Sanitation Data'!$E$6,0,10*ROW('Sanitation Data'!E110)),NA())</f>
        <v>#N/A</v>
      </c>
      <c r="AC116" s="89" t="e">
        <f ca="true">+IF(AND(ISNUMBER(OFFSET('Sanitation Data'!$E$10,0,10*ROW('Sanitation Data'!E110))),'Data Summary'!CR116="Yes"),OFFSET('Sanitation Data'!$E$10,0,10*ROW('Sanitation Data'!E110)),NA())</f>
        <v>#N/A</v>
      </c>
      <c r="AD116" s="89" t="e">
        <f ca="true">+IF(AND(ISNUMBER(OFFSET('Sanitation Data'!$E$11,0,10*ROW('Sanitation Data'!E110))),'Data Summary'!CS116="Yes"),OFFSET('Sanitation Data'!$E$11,0,10*ROW('Sanitation Data'!E110)),NA())</f>
        <v>#N/A</v>
      </c>
      <c r="AE116" s="89" t="e">
        <f ca="true">+IF(AND(ISNUMBER(OFFSET('Sanitation Data'!$E$12,0,10*ROW('Sanitation Data'!E110))),'Data Summary'!CT116="Yes"),OFFSET('Sanitation Data'!$E$12,0,10*ROW('Sanitation Data'!E110)),NA())</f>
        <v>#N/A</v>
      </c>
      <c r="AF116" s="89" t="e">
        <f ca="true">+IF(AND(ISNUMBER(OFFSET('Sanitation Data'!$F$4,0,10*ROW('Sanitation Data'!F110))),'Data Summary'!CU116="Yes"),100-OFFSET('Sanitation Data'!$F$4,0,10*ROW('Sanitation Data'!F110)),NA())</f>
        <v>#N/A</v>
      </c>
      <c r="AG116" s="89" t="e">
        <f ca="true">+IF(AND(ISNUMBER(OFFSET('Sanitation Data'!$F$6,0,10*ROW('Sanitation Data'!F110))),'Data Summary'!CV116="Yes"),OFFSET('Sanitation Data'!$F$6,0,10*ROW('Sanitation Data'!F110)),NA())</f>
        <v>#N/A</v>
      </c>
      <c r="AH116" s="89" t="e">
        <f ca="true">+IF(AND(ISNUMBER(OFFSET('Sanitation Data'!$F$10,0,10*ROW('Sanitation Data'!F110))),'Data Summary'!CW116="Yes"),OFFSET('Sanitation Data'!$F$10,0,10*ROW('Sanitation Data'!F110)),NA())</f>
        <v>#N/A</v>
      </c>
      <c r="AI116" s="89" t="e">
        <f ca="true">+IF(AND(ISNUMBER(OFFSET('Sanitation Data'!$F$11,0,10*ROW('Sanitation Data'!F110))),'Data Summary'!CX116="Yes"),OFFSET('Sanitation Data'!$F$11,0,10*ROW('Sanitation Data'!F110)),NA())</f>
        <v>#N/A</v>
      </c>
      <c r="AJ116" s="89" t="e">
        <f ca="true">+IF(AND(ISNUMBER(OFFSET('Sanitation Data'!$F$12,0,10*ROW('Sanitation Data'!F110))),'Data Summary'!CY116="Yes"),OFFSET('Sanitation Data'!$F$12,0,10*ROW('Sanitation Data'!F110)),NA())</f>
        <v>#N/A</v>
      </c>
      <c r="AK116" s="89" t="e">
        <f ca="true">+IF(AND(ISNUMBER(OFFSET('Sanitation Data'!$G$4,0,10*ROW('Sanitation Data'!G110))),'Data Summary'!CZ116="Yes"),100-OFFSET('Sanitation Data'!$G$4,0,10*ROW('Sanitation Data'!G110)),NA())</f>
        <v>#N/A</v>
      </c>
      <c r="AL116" s="89" t="e">
        <f ca="true">+IF(AND(ISNUMBER(OFFSET('Sanitation Data'!$G$6,0,10*ROW('Sanitation Data'!G110))),'Data Summary'!DA116="Yes"),OFFSET('Sanitation Data'!$G$6,0,10*ROW('Sanitation Data'!G110)),NA())</f>
        <v>#N/A</v>
      </c>
      <c r="AM116" s="89" t="e">
        <f ca="true">+IF(AND(ISNUMBER(OFFSET('Sanitation Data'!$G$10,0,10*ROW('Sanitation Data'!G110))),'Data Summary'!DB116="Yes"),OFFSET('Sanitation Data'!$G$10,0,10*ROW('Sanitation Data'!G110)),NA())</f>
        <v>#N/A</v>
      </c>
      <c r="AN116" s="89" t="e">
        <f ca="true">+IF(AND(ISNUMBER(OFFSET('Sanitation Data'!$G$11,0,10*ROW('Sanitation Data'!G110))),'Data Summary'!DC116="Yes"),OFFSET('Sanitation Data'!$G$11,0,10*ROW('Sanitation Data'!G110)),NA())</f>
        <v>#N/A</v>
      </c>
      <c r="AO116" s="89" t="e">
        <f ca="true">+IF(AND(ISNUMBER(OFFSET('Sanitation Data'!$G$12,0,10*ROW('Sanitation Data'!G110))),'Data Summary'!DD116="Yes"),OFFSET('Sanitation Data'!$G$12,0,10*ROW('Sanitation Data'!G110)),NA())</f>
        <v>#N/A</v>
      </c>
      <c r="AP116" s="89" t="e">
        <f ca="true">+IF(AND(ISNUMBER(OFFSET('Sanitation Data'!$H$4,0,10*ROW('Sanitation Data'!H110))),'Data Summary'!DE116="Yes"),100-OFFSET('Sanitation Data'!$H$4,0,10*ROW('Sanitation Data'!H110)),NA())</f>
        <v>#N/A</v>
      </c>
      <c r="AQ116" s="89" t="e">
        <f ca="true">+IF(AND(ISNUMBER(OFFSET('Sanitation Data'!$H$6,0,10*ROW('Sanitation Data'!H110))),'Data Summary'!DF116="Yes"),OFFSET('Sanitation Data'!$H$6,0,10*ROW('Sanitation Data'!H110)),NA())</f>
        <v>#N/A</v>
      </c>
      <c r="AR116" s="89" t="e">
        <f ca="true">+IF(AND(ISNUMBER(OFFSET('Sanitation Data'!$H$10,0,10*ROW('Sanitation Data'!H110))),'Data Summary'!DG116="Yes"),OFFSET('Sanitation Data'!$H$10,0,10*ROW('Sanitation Data'!H110)),NA())</f>
        <v>#N/A</v>
      </c>
      <c r="AS116" s="89" t="e">
        <f ca="true">+IF(AND(ISNUMBER(OFFSET('Sanitation Data'!$H$11,0,10*ROW('Sanitation Data'!H110))),'Data Summary'!DH116="Yes"),OFFSET('Sanitation Data'!$H$11,0,10*ROW('Sanitation Data'!H110)),NA())</f>
        <v>#N/A</v>
      </c>
      <c r="AT116" s="89" t="e">
        <f ca="true">+IF(AND(ISNUMBER(OFFSET('Sanitation Data'!$H$12,0,10*ROW('Sanitation Data'!H110))),'Data Summary'!DI116="Yes"),OFFSET('Sanitation Data'!$H$12,0,10*ROW('Sanitation Data'!H110)),NA())</f>
        <v>#N/A</v>
      </c>
      <c r="AU116" s="89" t="e">
        <f ca="true">+IF(AND(ISNUMBER(OFFSET('Sanitation Data'!$I$4,0,10*ROW('Sanitation Data'!I110))),'Data Summary'!DJ116="Yes"),100-OFFSET('Sanitation Data'!$I$4,0,10*ROW('Sanitation Data'!I110)),NA())</f>
        <v>#N/A</v>
      </c>
      <c r="AV116" s="89" t="e">
        <f ca="true">+IF(AND(ISNUMBER(OFFSET('Sanitation Data'!$I$6,0,10*ROW('Sanitation Data'!I110))),'Data Summary'!DK116="Yes"),OFFSET('Sanitation Data'!$I$6,0,10*ROW('Sanitation Data'!I110)),NA())</f>
        <v>#N/A</v>
      </c>
      <c r="AW116" s="89" t="e">
        <f ca="true">+IF(AND(ISNUMBER(OFFSET('Sanitation Data'!$I$10,0,10*ROW('Sanitation Data'!I110))),'Data Summary'!DL116="Yes"),OFFSET('Sanitation Data'!$I$10,0,10*ROW('Sanitation Data'!I110)),NA())</f>
        <v>#N/A</v>
      </c>
      <c r="AX116" s="89" t="e">
        <f ca="true">+IF(AND(ISNUMBER(OFFSET('Sanitation Data'!$I$11,0,10*ROW('Sanitation Data'!I110))),'Data Summary'!DM116="Yes"),OFFSET('Sanitation Data'!$I$11,0,10*ROW('Sanitation Data'!I110)),NA())</f>
        <v>#N/A</v>
      </c>
      <c r="AY116" s="89" t="e">
        <f ca="true">+IF(AND(ISNUMBER(OFFSET('Sanitation Data'!$I$12,0,10*ROW('Sanitation Data'!I110))),'Data Summary'!DN116="Yes"),OFFSET('Sanitation Data'!$I$12,0,10*ROW('Sanitation Data'!I110)),NA())</f>
        <v>#N/A</v>
      </c>
      <c r="AZ116" s="90" t="e">
        <f ca="true">+IF(AND(ISNUMBER(OFFSET('Hygiene Data'!$D$5,0,10*ROW('Hygiene Data'!D110))),'Data Summary'!DO116="Yes"),OFFSET('Hygiene Data'!$D$5,0,10*ROW('Hygiene Data'!D110)),NA())</f>
        <v>#N/A</v>
      </c>
      <c r="BA116" s="90" t="e">
        <f ca="true">+IF(AND(ISNUMBER(OFFSET('Hygiene Data'!$D$7,0,10*ROW('Hygiene Data'!D110))),'Data Summary'!DP116="Yes"),OFFSET('Hygiene Data'!$D$7,0,10*ROW('Hygiene Data'!D110)),NA())</f>
        <v>#N/A</v>
      </c>
      <c r="BB116" s="90" t="e">
        <f ca="true">+IF(AND(ISNUMBER(OFFSET('Hygiene Data'!$D$9,0,10*ROW('Hygiene Data'!D110))),'Data Summary'!DQ116="Yes"),OFFSET('Hygiene Data'!$D$9,0,10*ROW('Hygiene Data'!D110)),NA())</f>
        <v>#N/A</v>
      </c>
      <c r="BC116" s="90" t="e">
        <f ca="true">+IF(AND(ISNUMBER(OFFSET('Hygiene Data'!$E$5,0,10*ROW('Hygiene Data'!E110))),'Data Summary'!DR116="Yes"),OFFSET('Hygiene Data'!$E$5,0,10*ROW('Hygiene Data'!E110)),NA())</f>
        <v>#N/A</v>
      </c>
      <c r="BD116" s="90" t="e">
        <f ca="true">+IF(AND(ISNUMBER(OFFSET('Hygiene Data'!$E$7,0,10*ROW('Hygiene Data'!E110))),'Data Summary'!DS116="Yes"),OFFSET('Hygiene Data'!$E$7,0,10*ROW('Hygiene Data'!E110)),NA())</f>
        <v>#N/A</v>
      </c>
      <c r="BE116" s="90" t="e">
        <f ca="true">+IF(AND(ISNUMBER(OFFSET('Hygiene Data'!$E$9,0,10*ROW('Hygiene Data'!E110))),'Data Summary'!DT116="Yes"),OFFSET('Hygiene Data'!$E$9,0,10*ROW('Hygiene Data'!E110)),NA())</f>
        <v>#N/A</v>
      </c>
      <c r="BF116" s="90" t="e">
        <f ca="true">+IF(AND(ISNUMBER(OFFSET('Hygiene Data'!$F$5,0,10*ROW('Hygiene Data'!F110))),'Data Summary'!DU116="Yes"),OFFSET('Hygiene Data'!$F$5,0,10*ROW('Hygiene Data'!F110)),NA())</f>
        <v>#N/A</v>
      </c>
      <c r="BG116" s="90" t="e">
        <f ca="true">+IF(AND(ISNUMBER(OFFSET('Hygiene Data'!$F$7,0,10*ROW('Hygiene Data'!F110))),'Data Summary'!DV116="Yes"),OFFSET('Hygiene Data'!$F$7,0,10*ROW('Hygiene Data'!F110)),NA())</f>
        <v>#N/A</v>
      </c>
      <c r="BH116" s="90" t="e">
        <f ca="true">+IF(AND(ISNUMBER(OFFSET('Hygiene Data'!$F$9,0,10*ROW('Hygiene Data'!F110))),'Data Summary'!DW116="Yes"),OFFSET('Hygiene Data'!$F$9,0,10*ROW('Hygiene Data'!F110)),NA())</f>
        <v>#N/A</v>
      </c>
      <c r="BI116" s="90" t="e">
        <f ca="true">+IF(AND(ISNUMBER(OFFSET('Hygiene Data'!$G$5,0,10*ROW('Hygiene Data'!G110))),'Data Summary'!DX116="Yes"),OFFSET('Hygiene Data'!$G$5,0,10*ROW('Hygiene Data'!G110)),NA())</f>
        <v>#N/A</v>
      </c>
      <c r="BJ116" s="90" t="e">
        <f ca="true">+IF(AND(ISNUMBER(OFFSET('Hygiene Data'!$G$7,0,10*ROW('Hygiene Data'!G110))),'Data Summary'!DY116="Yes"),OFFSET('Hygiene Data'!$G$7,0,10*ROW('Hygiene Data'!G110)),NA())</f>
        <v>#N/A</v>
      </c>
      <c r="BK116" s="90" t="e">
        <f ca="true">+IF(AND(ISNUMBER(OFFSET('Hygiene Data'!$G$9,0,10*ROW('Hygiene Data'!G110))),'Data Summary'!DZ116="Yes"),OFFSET('Hygiene Data'!$G$9,0,10*ROW('Hygiene Data'!G110)),NA())</f>
        <v>#N/A</v>
      </c>
      <c r="BL116" s="90" t="e">
        <f ca="true">+IF(AND(ISNUMBER(OFFSET('Hygiene Data'!$H$5,0,10*ROW('Hygiene Data'!H110))),'Data Summary'!EA116="Yes"),OFFSET('Hygiene Data'!$H$5,0,10*ROW('Hygiene Data'!H110)),NA())</f>
        <v>#N/A</v>
      </c>
      <c r="BM116" s="90" t="e">
        <f ca="true">+IF(AND(ISNUMBER(OFFSET('Hygiene Data'!$H$7,0,10*ROW('Hygiene Data'!H110))),'Data Summary'!EB116="Yes"),OFFSET('Hygiene Data'!$H$7,0,10*ROW('Hygiene Data'!H110)),NA())</f>
        <v>#N/A</v>
      </c>
      <c r="BN116" s="90" t="e">
        <f ca="true">+IF(AND(ISNUMBER(OFFSET('Hygiene Data'!$H$9,0,10*ROW('Hygiene Data'!H110))),'Data Summary'!EC116="Yes"),OFFSET('Hygiene Data'!$H$9,0,10*ROW('Hygiene Data'!H110)),NA())</f>
        <v>#N/A</v>
      </c>
      <c r="BO116" s="90" t="e">
        <f ca="true">+IF(AND(ISNUMBER(OFFSET('Hygiene Data'!$I$5,0,10*ROW('Hygiene Data'!I110))),'Data Summary'!ED116="Yes"),OFFSET('Hygiene Data'!$I$5,0,10*ROW('Hygiene Data'!I110)),NA())</f>
        <v>#N/A</v>
      </c>
      <c r="BP116" s="90" t="e">
        <f ca="true">+IF(AND(ISNUMBER(OFFSET('Hygiene Data'!$I$7,0,10*ROW('Hygiene Data'!I110))),'Data Summary'!EE116="Yes"),OFFSET('Hygiene Data'!$I$7,0,10*ROW('Hygiene Data'!I110)),NA())</f>
        <v>#N/A</v>
      </c>
      <c r="BQ116" s="90" t="e">
        <f ca="true">+IF(AND(ISNUMBER(OFFSET('Hygiene Data'!$I$9,0,10*ROW('Hygiene Data'!I110))),'Data Summary'!EF116="Yes"),OFFSET('Hygiene Data'!$I$9,0,10*ROW('Hygiene Data'!I110)),NA())</f>
        <v>#N/A</v>
      </c>
    </row>
    <row xmlns:x14ac="http://schemas.microsoft.com/office/spreadsheetml/2009/9/ac" r="117" x14ac:dyDescent="0.2">
      <c r="A117" s="324" t="e">
        <f ca="true">+RIGHT('Data Summary'!A117,LEN('Data Summary'!A117)-9)</f>
        <v>#VALUE!</v>
      </c>
      <c r="B117" s="32" t="str">
        <f ca="true">+IF(ISTEXT('Data Summary'!B117),'Data Summary'!B117,"")</f>
        <v/>
      </c>
      <c r="C117" s="323" t="e">
        <f ca="true">+VALUE('Data Summary'!C117)</f>
        <v>#VALUE!</v>
      </c>
      <c r="D117" s="88" t="e">
        <f ca="true">+IF(AND(ISNUMBER(OFFSET('Water Data'!$D$4,0,10*ROW('Water Data'!D111))),'Data Summary'!BS117="Yes"),100-OFFSET('Water Data'!$D$4,0,10*ROW('Water Data'!D111)),NA())</f>
        <v>#N/A</v>
      </c>
      <c r="E117" s="88" t="e">
        <f ca="true">+IF(AND(ISNUMBER(OFFSET('Water Data'!$D$6,0,10*ROW('Water Data'!D111))),'Data Summary'!BT117="Yes"),OFFSET('Water Data'!$D$6,0,10*ROW('Water Data'!D111)),NA())</f>
        <v>#N/A</v>
      </c>
      <c r="F117" s="88" t="e">
        <f ca="true">+IF(AND(ISNUMBER(OFFSET('Water Data'!$D$9,0,10*ROW('Water Data'!D111))),'Data Summary'!BU117="Yes"),OFFSET('Water Data'!$D$9,0,10*ROW('Water Data'!D111)),NA())</f>
        <v>#N/A</v>
      </c>
      <c r="G117" s="88" t="e">
        <f ca="true">+IF(AND(ISNUMBER(OFFSET('Water Data'!$E$4,0,10*ROW('Water Data'!E111))),'Data Summary'!BV117="Yes"),100-OFFSET('Water Data'!$E$4,0,10*ROW('Water Data'!E111)),NA())</f>
        <v>#N/A</v>
      </c>
      <c r="H117" s="88" t="e">
        <f ca="true">+IF(AND(ISNUMBER(OFFSET('Water Data'!$E$6,0,10*ROW('Water Data'!E111))),'Data Summary'!BW117="Yes"),OFFSET('Water Data'!$E$6,0,10*ROW('Water Data'!E111)),NA())</f>
        <v>#N/A</v>
      </c>
      <c r="I117" s="88" t="e">
        <f ca="true">+IF(AND(ISNUMBER(OFFSET('Water Data'!$E$9,0,10*ROW('Water Data'!E111))),'Data Summary'!BX117="Yes"),OFFSET('Water Data'!$E$9,0,10*ROW('Water Data'!E111)),NA())</f>
        <v>#N/A</v>
      </c>
      <c r="J117" s="88" t="e">
        <f ca="true">+IF(AND(ISNUMBER(OFFSET('Water Data'!$F$4,0,10*ROW('Water Data'!F111))),'Data Summary'!BY117="Yes"),100-OFFSET('Water Data'!$F$4,0,10*ROW('Water Data'!F111)),NA())</f>
        <v>#N/A</v>
      </c>
      <c r="K117" s="88" t="e">
        <f ca="true">+IF(AND(ISNUMBER(OFFSET('Water Data'!$F$6,0,10*ROW('Water Data'!F111))),'Data Summary'!BZ117="Yes"),OFFSET('Water Data'!$F$6,0,10*ROW('Water Data'!F111)),NA())</f>
        <v>#N/A</v>
      </c>
      <c r="L117" s="88" t="e">
        <f ca="true">+IF(AND(ISNUMBER(OFFSET('Water Data'!$F$9,0,10*ROW('Water Data'!F111))),'Data Summary'!CA117="Yes"),OFFSET('Water Data'!$F$9,0,10*ROW('Water Data'!F111)),NA())</f>
        <v>#N/A</v>
      </c>
      <c r="M117" s="88" t="e">
        <f ca="true">+IF(AND(ISNUMBER(OFFSET('Water Data'!$G$4,0,10*ROW('Water Data'!G111))),'Data Summary'!CB117="Yes"),100-OFFSET('Water Data'!$G$4,0,10*ROW('Water Data'!G111)),NA())</f>
        <v>#N/A</v>
      </c>
      <c r="N117" s="88" t="e">
        <f ca="true">+IF(AND(ISNUMBER(OFFSET('Water Data'!$G$6,0,10*ROW('Water Data'!G111))),'Data Summary'!CC117="Yes"),OFFSET('Water Data'!$G$6,0,10*ROW('Water Data'!G111)),NA())</f>
        <v>#N/A</v>
      </c>
      <c r="O117" s="88" t="e">
        <f ca="true">+IF(AND(ISNUMBER(OFFSET('Water Data'!$G$9,0,10*ROW('Water Data'!G111))),'Data Summary'!CD117="Yes"),OFFSET('Water Data'!$G$9,0,10*ROW('Water Data'!G111)),NA())</f>
        <v>#N/A</v>
      </c>
      <c r="P117" s="88" t="e">
        <f ca="true">+IF(AND(ISNUMBER(OFFSET('Water Data'!$H$4,0,10*ROW('Water Data'!H111))),'Data Summary'!CE117="Yes"),100-OFFSET('Water Data'!$H$4,0,10*ROW('Water Data'!H111)),NA())</f>
        <v>#N/A</v>
      </c>
      <c r="Q117" s="88" t="e">
        <f ca="true">+IF(AND(ISNUMBER(OFFSET('Water Data'!$H$6,0,10*ROW('Water Data'!H111))),'Data Summary'!CF117="Yes"),OFFSET('Water Data'!$H$6,0,10*ROW('Water Data'!H111)),NA())</f>
        <v>#N/A</v>
      </c>
      <c r="R117" s="88" t="e">
        <f ca="true">+IF(AND(ISNUMBER(OFFSET('Water Data'!$H$9,0,10*ROW('Water Data'!H111))),'Data Summary'!CG117="Yes"),OFFSET('Water Data'!$H$9,0,10*ROW('Water Data'!H111)),NA())</f>
        <v>#N/A</v>
      </c>
      <c r="S117" s="88" t="e">
        <f ca="true">+IF(AND(ISNUMBER(OFFSET('Water Data'!$I$4,0,10*ROW('Water Data'!I111))),'Data Summary'!CH117="Yes"),100-OFFSET('Water Data'!$I$4,0,10*ROW('Water Data'!I111)),NA())</f>
        <v>#N/A</v>
      </c>
      <c r="T117" s="88" t="e">
        <f ca="true">+IF(AND(ISNUMBER(OFFSET('Water Data'!$I$6,0,10*ROW('Water Data'!I111))),'Data Summary'!CI117="Yes"),OFFSET('Water Data'!$I$6,0,10*ROW('Water Data'!I111)),NA())</f>
        <v>#N/A</v>
      </c>
      <c r="U117" s="88" t="e">
        <f ca="true">+IF(AND(ISNUMBER(OFFSET('Water Data'!$I$9,0,10*ROW('Water Data'!I111))),'Data Summary'!CJ117="Yes"),OFFSET('Water Data'!$I$9,0,10*ROW('Water Data'!I111)),NA())</f>
        <v>#N/A</v>
      </c>
      <c r="V117" s="89" t="e">
        <f ca="true">+IF(AND(ISNUMBER(OFFSET('Sanitation Data'!$D$4,0,10*ROW('Sanitation Data'!D111))),'Data Summary'!CK117="Yes"),100-OFFSET('Sanitation Data'!$D$4,0,10*ROW('Sanitation Data'!D111)),NA())</f>
        <v>#N/A</v>
      </c>
      <c r="W117" s="89" t="e">
        <f ca="true">+IF(AND(ISNUMBER(OFFSET('Sanitation Data'!$D$6,0,10*ROW('Sanitation Data'!D111))),'Data Summary'!CL117="Yes"),OFFSET('Sanitation Data'!$D$6,0,10*ROW('Sanitation Data'!D111)),NA())</f>
        <v>#N/A</v>
      </c>
      <c r="X117" s="89" t="e">
        <f ca="true">+IF(AND(ISNUMBER(OFFSET('Sanitation Data'!$D$10,0,10*ROW('Sanitation Data'!D111))),'Data Summary'!CM117="Yes"),OFFSET('Sanitation Data'!$D$10,0,10*ROW('Sanitation Data'!D111)),NA())</f>
        <v>#N/A</v>
      </c>
      <c r="Y117" s="89" t="e">
        <f ca="true">+IF(AND(ISNUMBER(OFFSET('Sanitation Data'!$D$11,0,10*ROW('Sanitation Data'!D111))),'Data Summary'!CN117="Yes"),OFFSET('Sanitation Data'!$D$11,0,10*ROW('Sanitation Data'!D111)),NA())</f>
        <v>#N/A</v>
      </c>
      <c r="Z117" s="89" t="e">
        <f ca="true">+IF(AND(ISNUMBER(OFFSET('Sanitation Data'!$D$12,0,10*ROW('Sanitation Data'!D111))),'Data Summary'!CO117="Yes"),OFFSET('Sanitation Data'!$D$12,0,10*ROW('Sanitation Data'!D111)),NA())</f>
        <v>#N/A</v>
      </c>
      <c r="AA117" s="89" t="e">
        <f ca="true">+IF(AND(ISNUMBER(OFFSET('Sanitation Data'!$E$4,0,10*ROW('Sanitation Data'!E111))),'Data Summary'!CP117="Yes"),100-OFFSET('Sanitation Data'!$E$4,0,10*ROW('Sanitation Data'!E111)),NA())</f>
        <v>#N/A</v>
      </c>
      <c r="AB117" s="89" t="e">
        <f ca="true">+IF(AND(ISNUMBER(OFFSET('Sanitation Data'!$E$6,0,10*ROW('Sanitation Data'!E111))),'Data Summary'!CQ117="Yes"),OFFSET('Sanitation Data'!$E$6,0,10*ROW('Sanitation Data'!E111)),NA())</f>
        <v>#N/A</v>
      </c>
      <c r="AC117" s="89" t="e">
        <f ca="true">+IF(AND(ISNUMBER(OFFSET('Sanitation Data'!$E$10,0,10*ROW('Sanitation Data'!E111))),'Data Summary'!CR117="Yes"),OFFSET('Sanitation Data'!$E$10,0,10*ROW('Sanitation Data'!E111)),NA())</f>
        <v>#N/A</v>
      </c>
      <c r="AD117" s="89" t="e">
        <f ca="true">+IF(AND(ISNUMBER(OFFSET('Sanitation Data'!$E$11,0,10*ROW('Sanitation Data'!E111))),'Data Summary'!CS117="Yes"),OFFSET('Sanitation Data'!$E$11,0,10*ROW('Sanitation Data'!E111)),NA())</f>
        <v>#N/A</v>
      </c>
      <c r="AE117" s="89" t="e">
        <f ca="true">+IF(AND(ISNUMBER(OFFSET('Sanitation Data'!$E$12,0,10*ROW('Sanitation Data'!E111))),'Data Summary'!CT117="Yes"),OFFSET('Sanitation Data'!$E$12,0,10*ROW('Sanitation Data'!E111)),NA())</f>
        <v>#N/A</v>
      </c>
      <c r="AF117" s="89" t="e">
        <f ca="true">+IF(AND(ISNUMBER(OFFSET('Sanitation Data'!$F$4,0,10*ROW('Sanitation Data'!F111))),'Data Summary'!CU117="Yes"),100-OFFSET('Sanitation Data'!$F$4,0,10*ROW('Sanitation Data'!F111)),NA())</f>
        <v>#N/A</v>
      </c>
      <c r="AG117" s="89" t="e">
        <f ca="true">+IF(AND(ISNUMBER(OFFSET('Sanitation Data'!$F$6,0,10*ROW('Sanitation Data'!F111))),'Data Summary'!CV117="Yes"),OFFSET('Sanitation Data'!$F$6,0,10*ROW('Sanitation Data'!F111)),NA())</f>
        <v>#N/A</v>
      </c>
      <c r="AH117" s="89" t="e">
        <f ca="true">+IF(AND(ISNUMBER(OFFSET('Sanitation Data'!$F$10,0,10*ROW('Sanitation Data'!F111))),'Data Summary'!CW117="Yes"),OFFSET('Sanitation Data'!$F$10,0,10*ROW('Sanitation Data'!F111)),NA())</f>
        <v>#N/A</v>
      </c>
      <c r="AI117" s="89" t="e">
        <f ca="true">+IF(AND(ISNUMBER(OFFSET('Sanitation Data'!$F$11,0,10*ROW('Sanitation Data'!F111))),'Data Summary'!CX117="Yes"),OFFSET('Sanitation Data'!$F$11,0,10*ROW('Sanitation Data'!F111)),NA())</f>
        <v>#N/A</v>
      </c>
      <c r="AJ117" s="89" t="e">
        <f ca="true">+IF(AND(ISNUMBER(OFFSET('Sanitation Data'!$F$12,0,10*ROW('Sanitation Data'!F111))),'Data Summary'!CY117="Yes"),OFFSET('Sanitation Data'!$F$12,0,10*ROW('Sanitation Data'!F111)),NA())</f>
        <v>#N/A</v>
      </c>
      <c r="AK117" s="89" t="e">
        <f ca="true">+IF(AND(ISNUMBER(OFFSET('Sanitation Data'!$G$4,0,10*ROW('Sanitation Data'!G111))),'Data Summary'!CZ117="Yes"),100-OFFSET('Sanitation Data'!$G$4,0,10*ROW('Sanitation Data'!G111)),NA())</f>
        <v>#N/A</v>
      </c>
      <c r="AL117" s="89" t="e">
        <f ca="true">+IF(AND(ISNUMBER(OFFSET('Sanitation Data'!$G$6,0,10*ROW('Sanitation Data'!G111))),'Data Summary'!DA117="Yes"),OFFSET('Sanitation Data'!$G$6,0,10*ROW('Sanitation Data'!G111)),NA())</f>
        <v>#N/A</v>
      </c>
      <c r="AM117" s="89" t="e">
        <f ca="true">+IF(AND(ISNUMBER(OFFSET('Sanitation Data'!$G$10,0,10*ROW('Sanitation Data'!G111))),'Data Summary'!DB117="Yes"),OFFSET('Sanitation Data'!$G$10,0,10*ROW('Sanitation Data'!G111)),NA())</f>
        <v>#N/A</v>
      </c>
      <c r="AN117" s="89" t="e">
        <f ca="true">+IF(AND(ISNUMBER(OFFSET('Sanitation Data'!$G$11,0,10*ROW('Sanitation Data'!G111))),'Data Summary'!DC117="Yes"),OFFSET('Sanitation Data'!$G$11,0,10*ROW('Sanitation Data'!G111)),NA())</f>
        <v>#N/A</v>
      </c>
      <c r="AO117" s="89" t="e">
        <f ca="true">+IF(AND(ISNUMBER(OFFSET('Sanitation Data'!$G$12,0,10*ROW('Sanitation Data'!G111))),'Data Summary'!DD117="Yes"),OFFSET('Sanitation Data'!$G$12,0,10*ROW('Sanitation Data'!G111)),NA())</f>
        <v>#N/A</v>
      </c>
      <c r="AP117" s="89" t="e">
        <f ca="true">+IF(AND(ISNUMBER(OFFSET('Sanitation Data'!$H$4,0,10*ROW('Sanitation Data'!H111))),'Data Summary'!DE117="Yes"),100-OFFSET('Sanitation Data'!$H$4,0,10*ROW('Sanitation Data'!H111)),NA())</f>
        <v>#N/A</v>
      </c>
      <c r="AQ117" s="89" t="e">
        <f ca="true">+IF(AND(ISNUMBER(OFFSET('Sanitation Data'!$H$6,0,10*ROW('Sanitation Data'!H111))),'Data Summary'!DF117="Yes"),OFFSET('Sanitation Data'!$H$6,0,10*ROW('Sanitation Data'!H111)),NA())</f>
        <v>#N/A</v>
      </c>
      <c r="AR117" s="89" t="e">
        <f ca="true">+IF(AND(ISNUMBER(OFFSET('Sanitation Data'!$H$10,0,10*ROW('Sanitation Data'!H111))),'Data Summary'!DG117="Yes"),OFFSET('Sanitation Data'!$H$10,0,10*ROW('Sanitation Data'!H111)),NA())</f>
        <v>#N/A</v>
      </c>
      <c r="AS117" s="89" t="e">
        <f ca="true">+IF(AND(ISNUMBER(OFFSET('Sanitation Data'!$H$11,0,10*ROW('Sanitation Data'!H111))),'Data Summary'!DH117="Yes"),OFFSET('Sanitation Data'!$H$11,0,10*ROW('Sanitation Data'!H111)),NA())</f>
        <v>#N/A</v>
      </c>
      <c r="AT117" s="89" t="e">
        <f ca="true">+IF(AND(ISNUMBER(OFFSET('Sanitation Data'!$H$12,0,10*ROW('Sanitation Data'!H111))),'Data Summary'!DI117="Yes"),OFFSET('Sanitation Data'!$H$12,0,10*ROW('Sanitation Data'!H111)),NA())</f>
        <v>#N/A</v>
      </c>
      <c r="AU117" s="89" t="e">
        <f ca="true">+IF(AND(ISNUMBER(OFFSET('Sanitation Data'!$I$4,0,10*ROW('Sanitation Data'!I111))),'Data Summary'!DJ117="Yes"),100-OFFSET('Sanitation Data'!$I$4,0,10*ROW('Sanitation Data'!I111)),NA())</f>
        <v>#N/A</v>
      </c>
      <c r="AV117" s="89" t="e">
        <f ca="true">+IF(AND(ISNUMBER(OFFSET('Sanitation Data'!$I$6,0,10*ROW('Sanitation Data'!I111))),'Data Summary'!DK117="Yes"),OFFSET('Sanitation Data'!$I$6,0,10*ROW('Sanitation Data'!I111)),NA())</f>
        <v>#N/A</v>
      </c>
      <c r="AW117" s="89" t="e">
        <f ca="true">+IF(AND(ISNUMBER(OFFSET('Sanitation Data'!$I$10,0,10*ROW('Sanitation Data'!I111))),'Data Summary'!DL117="Yes"),OFFSET('Sanitation Data'!$I$10,0,10*ROW('Sanitation Data'!I111)),NA())</f>
        <v>#N/A</v>
      </c>
      <c r="AX117" s="89" t="e">
        <f ca="true">+IF(AND(ISNUMBER(OFFSET('Sanitation Data'!$I$11,0,10*ROW('Sanitation Data'!I111))),'Data Summary'!DM117="Yes"),OFFSET('Sanitation Data'!$I$11,0,10*ROW('Sanitation Data'!I111)),NA())</f>
        <v>#N/A</v>
      </c>
      <c r="AY117" s="89" t="e">
        <f ca="true">+IF(AND(ISNUMBER(OFFSET('Sanitation Data'!$I$12,0,10*ROW('Sanitation Data'!I111))),'Data Summary'!DN117="Yes"),OFFSET('Sanitation Data'!$I$12,0,10*ROW('Sanitation Data'!I111)),NA())</f>
        <v>#N/A</v>
      </c>
      <c r="AZ117" s="90" t="e">
        <f ca="true">+IF(AND(ISNUMBER(OFFSET('Hygiene Data'!$D$5,0,10*ROW('Hygiene Data'!D111))),'Data Summary'!DO117="Yes"),OFFSET('Hygiene Data'!$D$5,0,10*ROW('Hygiene Data'!D111)),NA())</f>
        <v>#N/A</v>
      </c>
      <c r="BA117" s="90" t="e">
        <f ca="true">+IF(AND(ISNUMBER(OFFSET('Hygiene Data'!$D$7,0,10*ROW('Hygiene Data'!D111))),'Data Summary'!DP117="Yes"),OFFSET('Hygiene Data'!$D$7,0,10*ROW('Hygiene Data'!D111)),NA())</f>
        <v>#N/A</v>
      </c>
      <c r="BB117" s="90" t="e">
        <f ca="true">+IF(AND(ISNUMBER(OFFSET('Hygiene Data'!$D$9,0,10*ROW('Hygiene Data'!D111))),'Data Summary'!DQ117="Yes"),OFFSET('Hygiene Data'!$D$9,0,10*ROW('Hygiene Data'!D111)),NA())</f>
        <v>#N/A</v>
      </c>
      <c r="BC117" s="90" t="e">
        <f ca="true">+IF(AND(ISNUMBER(OFFSET('Hygiene Data'!$E$5,0,10*ROW('Hygiene Data'!E111))),'Data Summary'!DR117="Yes"),OFFSET('Hygiene Data'!$E$5,0,10*ROW('Hygiene Data'!E111)),NA())</f>
        <v>#N/A</v>
      </c>
      <c r="BD117" s="90" t="e">
        <f ca="true">+IF(AND(ISNUMBER(OFFSET('Hygiene Data'!$E$7,0,10*ROW('Hygiene Data'!E111))),'Data Summary'!DS117="Yes"),OFFSET('Hygiene Data'!$E$7,0,10*ROW('Hygiene Data'!E111)),NA())</f>
        <v>#N/A</v>
      </c>
      <c r="BE117" s="90" t="e">
        <f ca="true">+IF(AND(ISNUMBER(OFFSET('Hygiene Data'!$E$9,0,10*ROW('Hygiene Data'!E111))),'Data Summary'!DT117="Yes"),OFFSET('Hygiene Data'!$E$9,0,10*ROW('Hygiene Data'!E111)),NA())</f>
        <v>#N/A</v>
      </c>
      <c r="BF117" s="90" t="e">
        <f ca="true">+IF(AND(ISNUMBER(OFFSET('Hygiene Data'!$F$5,0,10*ROW('Hygiene Data'!F111))),'Data Summary'!DU117="Yes"),OFFSET('Hygiene Data'!$F$5,0,10*ROW('Hygiene Data'!F111)),NA())</f>
        <v>#N/A</v>
      </c>
      <c r="BG117" s="90" t="e">
        <f ca="true">+IF(AND(ISNUMBER(OFFSET('Hygiene Data'!$F$7,0,10*ROW('Hygiene Data'!F111))),'Data Summary'!DV117="Yes"),OFFSET('Hygiene Data'!$F$7,0,10*ROW('Hygiene Data'!F111)),NA())</f>
        <v>#N/A</v>
      </c>
      <c r="BH117" s="90" t="e">
        <f ca="true">+IF(AND(ISNUMBER(OFFSET('Hygiene Data'!$F$9,0,10*ROW('Hygiene Data'!F111))),'Data Summary'!DW117="Yes"),OFFSET('Hygiene Data'!$F$9,0,10*ROW('Hygiene Data'!F111)),NA())</f>
        <v>#N/A</v>
      </c>
      <c r="BI117" s="90" t="e">
        <f ca="true">+IF(AND(ISNUMBER(OFFSET('Hygiene Data'!$G$5,0,10*ROW('Hygiene Data'!G111))),'Data Summary'!DX117="Yes"),OFFSET('Hygiene Data'!$G$5,0,10*ROW('Hygiene Data'!G111)),NA())</f>
        <v>#N/A</v>
      </c>
      <c r="BJ117" s="90" t="e">
        <f ca="true">+IF(AND(ISNUMBER(OFFSET('Hygiene Data'!$G$7,0,10*ROW('Hygiene Data'!G111))),'Data Summary'!DY117="Yes"),OFFSET('Hygiene Data'!$G$7,0,10*ROW('Hygiene Data'!G111)),NA())</f>
        <v>#N/A</v>
      </c>
      <c r="BK117" s="90" t="e">
        <f ca="true">+IF(AND(ISNUMBER(OFFSET('Hygiene Data'!$G$9,0,10*ROW('Hygiene Data'!G111))),'Data Summary'!DZ117="Yes"),OFFSET('Hygiene Data'!$G$9,0,10*ROW('Hygiene Data'!G111)),NA())</f>
        <v>#N/A</v>
      </c>
      <c r="BL117" s="90" t="e">
        <f ca="true">+IF(AND(ISNUMBER(OFFSET('Hygiene Data'!$H$5,0,10*ROW('Hygiene Data'!H111))),'Data Summary'!EA117="Yes"),OFFSET('Hygiene Data'!$H$5,0,10*ROW('Hygiene Data'!H111)),NA())</f>
        <v>#N/A</v>
      </c>
      <c r="BM117" s="90" t="e">
        <f ca="true">+IF(AND(ISNUMBER(OFFSET('Hygiene Data'!$H$7,0,10*ROW('Hygiene Data'!H111))),'Data Summary'!EB117="Yes"),OFFSET('Hygiene Data'!$H$7,0,10*ROW('Hygiene Data'!H111)),NA())</f>
        <v>#N/A</v>
      </c>
      <c r="BN117" s="90" t="e">
        <f ca="true">+IF(AND(ISNUMBER(OFFSET('Hygiene Data'!$H$9,0,10*ROW('Hygiene Data'!H111))),'Data Summary'!EC117="Yes"),OFFSET('Hygiene Data'!$H$9,0,10*ROW('Hygiene Data'!H111)),NA())</f>
        <v>#N/A</v>
      </c>
      <c r="BO117" s="90" t="e">
        <f ca="true">+IF(AND(ISNUMBER(OFFSET('Hygiene Data'!$I$5,0,10*ROW('Hygiene Data'!I111))),'Data Summary'!ED117="Yes"),OFFSET('Hygiene Data'!$I$5,0,10*ROW('Hygiene Data'!I111)),NA())</f>
        <v>#N/A</v>
      </c>
      <c r="BP117" s="90" t="e">
        <f ca="true">+IF(AND(ISNUMBER(OFFSET('Hygiene Data'!$I$7,0,10*ROW('Hygiene Data'!I111))),'Data Summary'!EE117="Yes"),OFFSET('Hygiene Data'!$I$7,0,10*ROW('Hygiene Data'!I111)),NA())</f>
        <v>#N/A</v>
      </c>
      <c r="BQ117" s="90" t="e">
        <f ca="true">+IF(AND(ISNUMBER(OFFSET('Hygiene Data'!$I$9,0,10*ROW('Hygiene Data'!I111))),'Data Summary'!EF117="Yes"),OFFSET('Hygiene Data'!$I$9,0,10*ROW('Hygiene Data'!I111)),NA())</f>
        <v>#N/A</v>
      </c>
    </row>
    <row xmlns:x14ac="http://schemas.microsoft.com/office/spreadsheetml/2009/9/ac" r="118" x14ac:dyDescent="0.2">
      <c r="A118" s="324" t="e">
        <f ca="true">+RIGHT('Data Summary'!A118,LEN('Data Summary'!A118)-9)</f>
        <v>#VALUE!</v>
      </c>
      <c r="B118" s="32" t="str">
        <f ca="true">+IF(ISTEXT('Data Summary'!B118),'Data Summary'!B118,"")</f>
        <v/>
      </c>
      <c r="C118" s="323" t="e">
        <f ca="true">+VALUE('Data Summary'!C118)</f>
        <v>#VALUE!</v>
      </c>
      <c r="D118" s="88" t="e">
        <f ca="true">+IF(AND(ISNUMBER(OFFSET('Water Data'!$D$4,0,10*ROW('Water Data'!D112))),'Data Summary'!BS118="Yes"),100-OFFSET('Water Data'!$D$4,0,10*ROW('Water Data'!D112)),NA())</f>
        <v>#N/A</v>
      </c>
      <c r="E118" s="88" t="e">
        <f ca="true">+IF(AND(ISNUMBER(OFFSET('Water Data'!$D$6,0,10*ROW('Water Data'!D112))),'Data Summary'!BT118="Yes"),OFFSET('Water Data'!$D$6,0,10*ROW('Water Data'!D112)),NA())</f>
        <v>#N/A</v>
      </c>
      <c r="F118" s="88" t="e">
        <f ca="true">+IF(AND(ISNUMBER(OFFSET('Water Data'!$D$9,0,10*ROW('Water Data'!D112))),'Data Summary'!BU118="Yes"),OFFSET('Water Data'!$D$9,0,10*ROW('Water Data'!D112)),NA())</f>
        <v>#N/A</v>
      </c>
      <c r="G118" s="88" t="e">
        <f ca="true">+IF(AND(ISNUMBER(OFFSET('Water Data'!$E$4,0,10*ROW('Water Data'!E112))),'Data Summary'!BV118="Yes"),100-OFFSET('Water Data'!$E$4,0,10*ROW('Water Data'!E112)),NA())</f>
        <v>#N/A</v>
      </c>
      <c r="H118" s="88" t="e">
        <f ca="true">+IF(AND(ISNUMBER(OFFSET('Water Data'!$E$6,0,10*ROW('Water Data'!E112))),'Data Summary'!BW118="Yes"),OFFSET('Water Data'!$E$6,0,10*ROW('Water Data'!E112)),NA())</f>
        <v>#N/A</v>
      </c>
      <c r="I118" s="88" t="e">
        <f ca="true">+IF(AND(ISNUMBER(OFFSET('Water Data'!$E$9,0,10*ROW('Water Data'!E112))),'Data Summary'!BX118="Yes"),OFFSET('Water Data'!$E$9,0,10*ROW('Water Data'!E112)),NA())</f>
        <v>#N/A</v>
      </c>
      <c r="J118" s="88" t="e">
        <f ca="true">+IF(AND(ISNUMBER(OFFSET('Water Data'!$F$4,0,10*ROW('Water Data'!F112))),'Data Summary'!BY118="Yes"),100-OFFSET('Water Data'!$F$4,0,10*ROW('Water Data'!F112)),NA())</f>
        <v>#N/A</v>
      </c>
      <c r="K118" s="88" t="e">
        <f ca="true">+IF(AND(ISNUMBER(OFFSET('Water Data'!$F$6,0,10*ROW('Water Data'!F112))),'Data Summary'!BZ118="Yes"),OFFSET('Water Data'!$F$6,0,10*ROW('Water Data'!F112)),NA())</f>
        <v>#N/A</v>
      </c>
      <c r="L118" s="88" t="e">
        <f ca="true">+IF(AND(ISNUMBER(OFFSET('Water Data'!$F$9,0,10*ROW('Water Data'!F112))),'Data Summary'!CA118="Yes"),OFFSET('Water Data'!$F$9,0,10*ROW('Water Data'!F112)),NA())</f>
        <v>#N/A</v>
      </c>
      <c r="M118" s="88" t="e">
        <f ca="true">+IF(AND(ISNUMBER(OFFSET('Water Data'!$G$4,0,10*ROW('Water Data'!G112))),'Data Summary'!CB118="Yes"),100-OFFSET('Water Data'!$G$4,0,10*ROW('Water Data'!G112)),NA())</f>
        <v>#N/A</v>
      </c>
      <c r="N118" s="88" t="e">
        <f ca="true">+IF(AND(ISNUMBER(OFFSET('Water Data'!$G$6,0,10*ROW('Water Data'!G112))),'Data Summary'!CC118="Yes"),OFFSET('Water Data'!$G$6,0,10*ROW('Water Data'!G112)),NA())</f>
        <v>#N/A</v>
      </c>
      <c r="O118" s="88" t="e">
        <f ca="true">+IF(AND(ISNUMBER(OFFSET('Water Data'!$G$9,0,10*ROW('Water Data'!G112))),'Data Summary'!CD118="Yes"),OFFSET('Water Data'!$G$9,0,10*ROW('Water Data'!G112)),NA())</f>
        <v>#N/A</v>
      </c>
      <c r="P118" s="88" t="e">
        <f ca="true">+IF(AND(ISNUMBER(OFFSET('Water Data'!$H$4,0,10*ROW('Water Data'!H112))),'Data Summary'!CE118="Yes"),100-OFFSET('Water Data'!$H$4,0,10*ROW('Water Data'!H112)),NA())</f>
        <v>#N/A</v>
      </c>
      <c r="Q118" s="88" t="e">
        <f ca="true">+IF(AND(ISNUMBER(OFFSET('Water Data'!$H$6,0,10*ROW('Water Data'!H112))),'Data Summary'!CF118="Yes"),OFFSET('Water Data'!$H$6,0,10*ROW('Water Data'!H112)),NA())</f>
        <v>#N/A</v>
      </c>
      <c r="R118" s="88" t="e">
        <f ca="true">+IF(AND(ISNUMBER(OFFSET('Water Data'!$H$9,0,10*ROW('Water Data'!H112))),'Data Summary'!CG118="Yes"),OFFSET('Water Data'!$H$9,0,10*ROW('Water Data'!H112)),NA())</f>
        <v>#N/A</v>
      </c>
      <c r="S118" s="88" t="e">
        <f ca="true">+IF(AND(ISNUMBER(OFFSET('Water Data'!$I$4,0,10*ROW('Water Data'!I112))),'Data Summary'!CH118="Yes"),100-OFFSET('Water Data'!$I$4,0,10*ROW('Water Data'!I112)),NA())</f>
        <v>#N/A</v>
      </c>
      <c r="T118" s="88" t="e">
        <f ca="true">+IF(AND(ISNUMBER(OFFSET('Water Data'!$I$6,0,10*ROW('Water Data'!I112))),'Data Summary'!CI118="Yes"),OFFSET('Water Data'!$I$6,0,10*ROW('Water Data'!I112)),NA())</f>
        <v>#N/A</v>
      </c>
      <c r="U118" s="88" t="e">
        <f ca="true">+IF(AND(ISNUMBER(OFFSET('Water Data'!$I$9,0,10*ROW('Water Data'!I112))),'Data Summary'!CJ118="Yes"),OFFSET('Water Data'!$I$9,0,10*ROW('Water Data'!I112)),NA())</f>
        <v>#N/A</v>
      </c>
      <c r="V118" s="89" t="e">
        <f ca="true">+IF(AND(ISNUMBER(OFFSET('Sanitation Data'!$D$4,0,10*ROW('Sanitation Data'!D112))),'Data Summary'!CK118="Yes"),100-OFFSET('Sanitation Data'!$D$4,0,10*ROW('Sanitation Data'!D112)),NA())</f>
        <v>#N/A</v>
      </c>
      <c r="W118" s="89" t="e">
        <f ca="true">+IF(AND(ISNUMBER(OFFSET('Sanitation Data'!$D$6,0,10*ROW('Sanitation Data'!D112))),'Data Summary'!CL118="Yes"),OFFSET('Sanitation Data'!$D$6,0,10*ROW('Sanitation Data'!D112)),NA())</f>
        <v>#N/A</v>
      </c>
      <c r="X118" s="89" t="e">
        <f ca="true">+IF(AND(ISNUMBER(OFFSET('Sanitation Data'!$D$10,0,10*ROW('Sanitation Data'!D112))),'Data Summary'!CM118="Yes"),OFFSET('Sanitation Data'!$D$10,0,10*ROW('Sanitation Data'!D112)),NA())</f>
        <v>#N/A</v>
      </c>
      <c r="Y118" s="89" t="e">
        <f ca="true">+IF(AND(ISNUMBER(OFFSET('Sanitation Data'!$D$11,0,10*ROW('Sanitation Data'!D112))),'Data Summary'!CN118="Yes"),OFFSET('Sanitation Data'!$D$11,0,10*ROW('Sanitation Data'!D112)),NA())</f>
        <v>#N/A</v>
      </c>
      <c r="Z118" s="89" t="e">
        <f ca="true">+IF(AND(ISNUMBER(OFFSET('Sanitation Data'!$D$12,0,10*ROW('Sanitation Data'!D112))),'Data Summary'!CO118="Yes"),OFFSET('Sanitation Data'!$D$12,0,10*ROW('Sanitation Data'!D112)),NA())</f>
        <v>#N/A</v>
      </c>
      <c r="AA118" s="89" t="e">
        <f ca="true">+IF(AND(ISNUMBER(OFFSET('Sanitation Data'!$E$4,0,10*ROW('Sanitation Data'!E112))),'Data Summary'!CP118="Yes"),100-OFFSET('Sanitation Data'!$E$4,0,10*ROW('Sanitation Data'!E112)),NA())</f>
        <v>#N/A</v>
      </c>
      <c r="AB118" s="89" t="e">
        <f ca="true">+IF(AND(ISNUMBER(OFFSET('Sanitation Data'!$E$6,0,10*ROW('Sanitation Data'!E112))),'Data Summary'!CQ118="Yes"),OFFSET('Sanitation Data'!$E$6,0,10*ROW('Sanitation Data'!E112)),NA())</f>
        <v>#N/A</v>
      </c>
      <c r="AC118" s="89" t="e">
        <f ca="true">+IF(AND(ISNUMBER(OFFSET('Sanitation Data'!$E$10,0,10*ROW('Sanitation Data'!E112))),'Data Summary'!CR118="Yes"),OFFSET('Sanitation Data'!$E$10,0,10*ROW('Sanitation Data'!E112)),NA())</f>
        <v>#N/A</v>
      </c>
      <c r="AD118" s="89" t="e">
        <f ca="true">+IF(AND(ISNUMBER(OFFSET('Sanitation Data'!$E$11,0,10*ROW('Sanitation Data'!E112))),'Data Summary'!CS118="Yes"),OFFSET('Sanitation Data'!$E$11,0,10*ROW('Sanitation Data'!E112)),NA())</f>
        <v>#N/A</v>
      </c>
      <c r="AE118" s="89" t="e">
        <f ca="true">+IF(AND(ISNUMBER(OFFSET('Sanitation Data'!$E$12,0,10*ROW('Sanitation Data'!E112))),'Data Summary'!CT118="Yes"),OFFSET('Sanitation Data'!$E$12,0,10*ROW('Sanitation Data'!E112)),NA())</f>
        <v>#N/A</v>
      </c>
      <c r="AF118" s="89" t="e">
        <f ca="true">+IF(AND(ISNUMBER(OFFSET('Sanitation Data'!$F$4,0,10*ROW('Sanitation Data'!F112))),'Data Summary'!CU118="Yes"),100-OFFSET('Sanitation Data'!$F$4,0,10*ROW('Sanitation Data'!F112)),NA())</f>
        <v>#N/A</v>
      </c>
      <c r="AG118" s="89" t="e">
        <f ca="true">+IF(AND(ISNUMBER(OFFSET('Sanitation Data'!$F$6,0,10*ROW('Sanitation Data'!F112))),'Data Summary'!CV118="Yes"),OFFSET('Sanitation Data'!$F$6,0,10*ROW('Sanitation Data'!F112)),NA())</f>
        <v>#N/A</v>
      </c>
      <c r="AH118" s="89" t="e">
        <f ca="true">+IF(AND(ISNUMBER(OFFSET('Sanitation Data'!$F$10,0,10*ROW('Sanitation Data'!F112))),'Data Summary'!CW118="Yes"),OFFSET('Sanitation Data'!$F$10,0,10*ROW('Sanitation Data'!F112)),NA())</f>
        <v>#N/A</v>
      </c>
      <c r="AI118" s="89" t="e">
        <f ca="true">+IF(AND(ISNUMBER(OFFSET('Sanitation Data'!$F$11,0,10*ROW('Sanitation Data'!F112))),'Data Summary'!CX118="Yes"),OFFSET('Sanitation Data'!$F$11,0,10*ROW('Sanitation Data'!F112)),NA())</f>
        <v>#N/A</v>
      </c>
      <c r="AJ118" s="89" t="e">
        <f ca="true">+IF(AND(ISNUMBER(OFFSET('Sanitation Data'!$F$12,0,10*ROW('Sanitation Data'!F112))),'Data Summary'!CY118="Yes"),OFFSET('Sanitation Data'!$F$12,0,10*ROW('Sanitation Data'!F112)),NA())</f>
        <v>#N/A</v>
      </c>
      <c r="AK118" s="89" t="e">
        <f ca="true">+IF(AND(ISNUMBER(OFFSET('Sanitation Data'!$G$4,0,10*ROW('Sanitation Data'!G112))),'Data Summary'!CZ118="Yes"),100-OFFSET('Sanitation Data'!$G$4,0,10*ROW('Sanitation Data'!G112)),NA())</f>
        <v>#N/A</v>
      </c>
      <c r="AL118" s="89" t="e">
        <f ca="true">+IF(AND(ISNUMBER(OFFSET('Sanitation Data'!$G$6,0,10*ROW('Sanitation Data'!G112))),'Data Summary'!DA118="Yes"),OFFSET('Sanitation Data'!$G$6,0,10*ROW('Sanitation Data'!G112)),NA())</f>
        <v>#N/A</v>
      </c>
      <c r="AM118" s="89" t="e">
        <f ca="true">+IF(AND(ISNUMBER(OFFSET('Sanitation Data'!$G$10,0,10*ROW('Sanitation Data'!G112))),'Data Summary'!DB118="Yes"),OFFSET('Sanitation Data'!$G$10,0,10*ROW('Sanitation Data'!G112)),NA())</f>
        <v>#N/A</v>
      </c>
      <c r="AN118" s="89" t="e">
        <f ca="true">+IF(AND(ISNUMBER(OFFSET('Sanitation Data'!$G$11,0,10*ROW('Sanitation Data'!G112))),'Data Summary'!DC118="Yes"),OFFSET('Sanitation Data'!$G$11,0,10*ROW('Sanitation Data'!G112)),NA())</f>
        <v>#N/A</v>
      </c>
      <c r="AO118" s="89" t="e">
        <f ca="true">+IF(AND(ISNUMBER(OFFSET('Sanitation Data'!$G$12,0,10*ROW('Sanitation Data'!G112))),'Data Summary'!DD118="Yes"),OFFSET('Sanitation Data'!$G$12,0,10*ROW('Sanitation Data'!G112)),NA())</f>
        <v>#N/A</v>
      </c>
      <c r="AP118" s="89" t="e">
        <f ca="true">+IF(AND(ISNUMBER(OFFSET('Sanitation Data'!$H$4,0,10*ROW('Sanitation Data'!H112))),'Data Summary'!DE118="Yes"),100-OFFSET('Sanitation Data'!$H$4,0,10*ROW('Sanitation Data'!H112)),NA())</f>
        <v>#N/A</v>
      </c>
      <c r="AQ118" s="89" t="e">
        <f ca="true">+IF(AND(ISNUMBER(OFFSET('Sanitation Data'!$H$6,0,10*ROW('Sanitation Data'!H112))),'Data Summary'!DF118="Yes"),OFFSET('Sanitation Data'!$H$6,0,10*ROW('Sanitation Data'!H112)),NA())</f>
        <v>#N/A</v>
      </c>
      <c r="AR118" s="89" t="e">
        <f ca="true">+IF(AND(ISNUMBER(OFFSET('Sanitation Data'!$H$10,0,10*ROW('Sanitation Data'!H112))),'Data Summary'!DG118="Yes"),OFFSET('Sanitation Data'!$H$10,0,10*ROW('Sanitation Data'!H112)),NA())</f>
        <v>#N/A</v>
      </c>
      <c r="AS118" s="89" t="e">
        <f ca="true">+IF(AND(ISNUMBER(OFFSET('Sanitation Data'!$H$11,0,10*ROW('Sanitation Data'!H112))),'Data Summary'!DH118="Yes"),OFFSET('Sanitation Data'!$H$11,0,10*ROW('Sanitation Data'!H112)),NA())</f>
        <v>#N/A</v>
      </c>
      <c r="AT118" s="89" t="e">
        <f ca="true">+IF(AND(ISNUMBER(OFFSET('Sanitation Data'!$H$12,0,10*ROW('Sanitation Data'!H112))),'Data Summary'!DI118="Yes"),OFFSET('Sanitation Data'!$H$12,0,10*ROW('Sanitation Data'!H112)),NA())</f>
        <v>#N/A</v>
      </c>
      <c r="AU118" s="89" t="e">
        <f ca="true">+IF(AND(ISNUMBER(OFFSET('Sanitation Data'!$I$4,0,10*ROW('Sanitation Data'!I112))),'Data Summary'!DJ118="Yes"),100-OFFSET('Sanitation Data'!$I$4,0,10*ROW('Sanitation Data'!I112)),NA())</f>
        <v>#N/A</v>
      </c>
      <c r="AV118" s="89" t="e">
        <f ca="true">+IF(AND(ISNUMBER(OFFSET('Sanitation Data'!$I$6,0,10*ROW('Sanitation Data'!I112))),'Data Summary'!DK118="Yes"),OFFSET('Sanitation Data'!$I$6,0,10*ROW('Sanitation Data'!I112)),NA())</f>
        <v>#N/A</v>
      </c>
      <c r="AW118" s="89" t="e">
        <f ca="true">+IF(AND(ISNUMBER(OFFSET('Sanitation Data'!$I$10,0,10*ROW('Sanitation Data'!I112))),'Data Summary'!DL118="Yes"),OFFSET('Sanitation Data'!$I$10,0,10*ROW('Sanitation Data'!I112)),NA())</f>
        <v>#N/A</v>
      </c>
      <c r="AX118" s="89" t="e">
        <f ca="true">+IF(AND(ISNUMBER(OFFSET('Sanitation Data'!$I$11,0,10*ROW('Sanitation Data'!I112))),'Data Summary'!DM118="Yes"),OFFSET('Sanitation Data'!$I$11,0,10*ROW('Sanitation Data'!I112)),NA())</f>
        <v>#N/A</v>
      </c>
      <c r="AY118" s="89" t="e">
        <f ca="true">+IF(AND(ISNUMBER(OFFSET('Sanitation Data'!$I$12,0,10*ROW('Sanitation Data'!I112))),'Data Summary'!DN118="Yes"),OFFSET('Sanitation Data'!$I$12,0,10*ROW('Sanitation Data'!I112)),NA())</f>
        <v>#N/A</v>
      </c>
      <c r="AZ118" s="90" t="e">
        <f ca="true">+IF(AND(ISNUMBER(OFFSET('Hygiene Data'!$D$5,0,10*ROW('Hygiene Data'!D112))),'Data Summary'!DO118="Yes"),OFFSET('Hygiene Data'!$D$5,0,10*ROW('Hygiene Data'!D112)),NA())</f>
        <v>#N/A</v>
      </c>
      <c r="BA118" s="90" t="e">
        <f ca="true">+IF(AND(ISNUMBER(OFFSET('Hygiene Data'!$D$7,0,10*ROW('Hygiene Data'!D112))),'Data Summary'!DP118="Yes"),OFFSET('Hygiene Data'!$D$7,0,10*ROW('Hygiene Data'!D112)),NA())</f>
        <v>#N/A</v>
      </c>
      <c r="BB118" s="90" t="e">
        <f ca="true">+IF(AND(ISNUMBER(OFFSET('Hygiene Data'!$D$9,0,10*ROW('Hygiene Data'!D112))),'Data Summary'!DQ118="Yes"),OFFSET('Hygiene Data'!$D$9,0,10*ROW('Hygiene Data'!D112)),NA())</f>
        <v>#N/A</v>
      </c>
      <c r="BC118" s="90" t="e">
        <f ca="true">+IF(AND(ISNUMBER(OFFSET('Hygiene Data'!$E$5,0,10*ROW('Hygiene Data'!E112))),'Data Summary'!DR118="Yes"),OFFSET('Hygiene Data'!$E$5,0,10*ROW('Hygiene Data'!E112)),NA())</f>
        <v>#N/A</v>
      </c>
      <c r="BD118" s="90" t="e">
        <f ca="true">+IF(AND(ISNUMBER(OFFSET('Hygiene Data'!$E$7,0,10*ROW('Hygiene Data'!E112))),'Data Summary'!DS118="Yes"),OFFSET('Hygiene Data'!$E$7,0,10*ROW('Hygiene Data'!E112)),NA())</f>
        <v>#N/A</v>
      </c>
      <c r="BE118" s="90" t="e">
        <f ca="true">+IF(AND(ISNUMBER(OFFSET('Hygiene Data'!$E$9,0,10*ROW('Hygiene Data'!E112))),'Data Summary'!DT118="Yes"),OFFSET('Hygiene Data'!$E$9,0,10*ROW('Hygiene Data'!E112)),NA())</f>
        <v>#N/A</v>
      </c>
      <c r="BF118" s="90" t="e">
        <f ca="true">+IF(AND(ISNUMBER(OFFSET('Hygiene Data'!$F$5,0,10*ROW('Hygiene Data'!F112))),'Data Summary'!DU118="Yes"),OFFSET('Hygiene Data'!$F$5,0,10*ROW('Hygiene Data'!F112)),NA())</f>
        <v>#N/A</v>
      </c>
      <c r="BG118" s="90" t="e">
        <f ca="true">+IF(AND(ISNUMBER(OFFSET('Hygiene Data'!$F$7,0,10*ROW('Hygiene Data'!F112))),'Data Summary'!DV118="Yes"),OFFSET('Hygiene Data'!$F$7,0,10*ROW('Hygiene Data'!F112)),NA())</f>
        <v>#N/A</v>
      </c>
      <c r="BH118" s="90" t="e">
        <f ca="true">+IF(AND(ISNUMBER(OFFSET('Hygiene Data'!$F$9,0,10*ROW('Hygiene Data'!F112))),'Data Summary'!DW118="Yes"),OFFSET('Hygiene Data'!$F$9,0,10*ROW('Hygiene Data'!F112)),NA())</f>
        <v>#N/A</v>
      </c>
      <c r="BI118" s="90" t="e">
        <f ca="true">+IF(AND(ISNUMBER(OFFSET('Hygiene Data'!$G$5,0,10*ROW('Hygiene Data'!G112))),'Data Summary'!DX118="Yes"),OFFSET('Hygiene Data'!$G$5,0,10*ROW('Hygiene Data'!G112)),NA())</f>
        <v>#N/A</v>
      </c>
      <c r="BJ118" s="90" t="e">
        <f ca="true">+IF(AND(ISNUMBER(OFFSET('Hygiene Data'!$G$7,0,10*ROW('Hygiene Data'!G112))),'Data Summary'!DY118="Yes"),OFFSET('Hygiene Data'!$G$7,0,10*ROW('Hygiene Data'!G112)),NA())</f>
        <v>#N/A</v>
      </c>
      <c r="BK118" s="90" t="e">
        <f ca="true">+IF(AND(ISNUMBER(OFFSET('Hygiene Data'!$G$9,0,10*ROW('Hygiene Data'!G112))),'Data Summary'!DZ118="Yes"),OFFSET('Hygiene Data'!$G$9,0,10*ROW('Hygiene Data'!G112)),NA())</f>
        <v>#N/A</v>
      </c>
      <c r="BL118" s="90" t="e">
        <f ca="true">+IF(AND(ISNUMBER(OFFSET('Hygiene Data'!$H$5,0,10*ROW('Hygiene Data'!H112))),'Data Summary'!EA118="Yes"),OFFSET('Hygiene Data'!$H$5,0,10*ROW('Hygiene Data'!H112)),NA())</f>
        <v>#N/A</v>
      </c>
      <c r="BM118" s="90" t="e">
        <f ca="true">+IF(AND(ISNUMBER(OFFSET('Hygiene Data'!$H$7,0,10*ROW('Hygiene Data'!H112))),'Data Summary'!EB118="Yes"),OFFSET('Hygiene Data'!$H$7,0,10*ROW('Hygiene Data'!H112)),NA())</f>
        <v>#N/A</v>
      </c>
      <c r="BN118" s="90" t="e">
        <f ca="true">+IF(AND(ISNUMBER(OFFSET('Hygiene Data'!$H$9,0,10*ROW('Hygiene Data'!H112))),'Data Summary'!EC118="Yes"),OFFSET('Hygiene Data'!$H$9,0,10*ROW('Hygiene Data'!H112)),NA())</f>
        <v>#N/A</v>
      </c>
      <c r="BO118" s="90" t="e">
        <f ca="true">+IF(AND(ISNUMBER(OFFSET('Hygiene Data'!$I$5,0,10*ROW('Hygiene Data'!I112))),'Data Summary'!ED118="Yes"),OFFSET('Hygiene Data'!$I$5,0,10*ROW('Hygiene Data'!I112)),NA())</f>
        <v>#N/A</v>
      </c>
      <c r="BP118" s="90" t="e">
        <f ca="true">+IF(AND(ISNUMBER(OFFSET('Hygiene Data'!$I$7,0,10*ROW('Hygiene Data'!I112))),'Data Summary'!EE118="Yes"),OFFSET('Hygiene Data'!$I$7,0,10*ROW('Hygiene Data'!I112)),NA())</f>
        <v>#N/A</v>
      </c>
      <c r="BQ118" s="90" t="e">
        <f ca="true">+IF(AND(ISNUMBER(OFFSET('Hygiene Data'!$I$9,0,10*ROW('Hygiene Data'!I112))),'Data Summary'!EF118="Yes"),OFFSET('Hygiene Data'!$I$9,0,10*ROW('Hygiene Data'!I112)),NA())</f>
        <v>#N/A</v>
      </c>
    </row>
    <row xmlns:x14ac="http://schemas.microsoft.com/office/spreadsheetml/2009/9/ac" r="119" x14ac:dyDescent="0.2">
      <c r="A119" s="324" t="e">
        <f ca="true">+RIGHT('Data Summary'!A119,LEN('Data Summary'!A119)-9)</f>
        <v>#VALUE!</v>
      </c>
      <c r="B119" s="32" t="str">
        <f ca="true">+IF(ISTEXT('Data Summary'!B119),'Data Summary'!B119,"")</f>
        <v/>
      </c>
      <c r="C119" s="323" t="e">
        <f ca="true">+VALUE('Data Summary'!C119)</f>
        <v>#VALUE!</v>
      </c>
      <c r="D119" s="88" t="e">
        <f ca="true">+IF(AND(ISNUMBER(OFFSET('Water Data'!$D$4,0,10*ROW('Water Data'!D113))),'Data Summary'!BS119="Yes"),100-OFFSET('Water Data'!$D$4,0,10*ROW('Water Data'!D113)),NA())</f>
        <v>#N/A</v>
      </c>
      <c r="E119" s="88" t="e">
        <f ca="true">+IF(AND(ISNUMBER(OFFSET('Water Data'!$D$6,0,10*ROW('Water Data'!D113))),'Data Summary'!BT119="Yes"),OFFSET('Water Data'!$D$6,0,10*ROW('Water Data'!D113)),NA())</f>
        <v>#N/A</v>
      </c>
      <c r="F119" s="88" t="e">
        <f ca="true">+IF(AND(ISNUMBER(OFFSET('Water Data'!$D$9,0,10*ROW('Water Data'!D113))),'Data Summary'!BU119="Yes"),OFFSET('Water Data'!$D$9,0,10*ROW('Water Data'!D113)),NA())</f>
        <v>#N/A</v>
      </c>
      <c r="G119" s="88" t="e">
        <f ca="true">+IF(AND(ISNUMBER(OFFSET('Water Data'!$E$4,0,10*ROW('Water Data'!E113))),'Data Summary'!BV119="Yes"),100-OFFSET('Water Data'!$E$4,0,10*ROW('Water Data'!E113)),NA())</f>
        <v>#N/A</v>
      </c>
      <c r="H119" s="88" t="e">
        <f ca="true">+IF(AND(ISNUMBER(OFFSET('Water Data'!$E$6,0,10*ROW('Water Data'!E113))),'Data Summary'!BW119="Yes"),OFFSET('Water Data'!$E$6,0,10*ROW('Water Data'!E113)),NA())</f>
        <v>#N/A</v>
      </c>
      <c r="I119" s="88" t="e">
        <f ca="true">+IF(AND(ISNUMBER(OFFSET('Water Data'!$E$9,0,10*ROW('Water Data'!E113))),'Data Summary'!BX119="Yes"),OFFSET('Water Data'!$E$9,0,10*ROW('Water Data'!E113)),NA())</f>
        <v>#N/A</v>
      </c>
      <c r="J119" s="88" t="e">
        <f ca="true">+IF(AND(ISNUMBER(OFFSET('Water Data'!$F$4,0,10*ROW('Water Data'!F113))),'Data Summary'!BY119="Yes"),100-OFFSET('Water Data'!$F$4,0,10*ROW('Water Data'!F113)),NA())</f>
        <v>#N/A</v>
      </c>
      <c r="K119" s="88" t="e">
        <f ca="true">+IF(AND(ISNUMBER(OFFSET('Water Data'!$F$6,0,10*ROW('Water Data'!F113))),'Data Summary'!BZ119="Yes"),OFFSET('Water Data'!$F$6,0,10*ROW('Water Data'!F113)),NA())</f>
        <v>#N/A</v>
      </c>
      <c r="L119" s="88" t="e">
        <f ca="true">+IF(AND(ISNUMBER(OFFSET('Water Data'!$F$9,0,10*ROW('Water Data'!F113))),'Data Summary'!CA119="Yes"),OFFSET('Water Data'!$F$9,0,10*ROW('Water Data'!F113)),NA())</f>
        <v>#N/A</v>
      </c>
      <c r="M119" s="88" t="e">
        <f ca="true">+IF(AND(ISNUMBER(OFFSET('Water Data'!$G$4,0,10*ROW('Water Data'!G113))),'Data Summary'!CB119="Yes"),100-OFFSET('Water Data'!$G$4,0,10*ROW('Water Data'!G113)),NA())</f>
        <v>#N/A</v>
      </c>
      <c r="N119" s="88" t="e">
        <f ca="true">+IF(AND(ISNUMBER(OFFSET('Water Data'!$G$6,0,10*ROW('Water Data'!G113))),'Data Summary'!CC119="Yes"),OFFSET('Water Data'!$G$6,0,10*ROW('Water Data'!G113)),NA())</f>
        <v>#N/A</v>
      </c>
      <c r="O119" s="88" t="e">
        <f ca="true">+IF(AND(ISNUMBER(OFFSET('Water Data'!$G$9,0,10*ROW('Water Data'!G113))),'Data Summary'!CD119="Yes"),OFFSET('Water Data'!$G$9,0,10*ROW('Water Data'!G113)),NA())</f>
        <v>#N/A</v>
      </c>
      <c r="P119" s="88" t="e">
        <f ca="true">+IF(AND(ISNUMBER(OFFSET('Water Data'!$H$4,0,10*ROW('Water Data'!H113))),'Data Summary'!CE119="Yes"),100-OFFSET('Water Data'!$H$4,0,10*ROW('Water Data'!H113)),NA())</f>
        <v>#N/A</v>
      </c>
      <c r="Q119" s="88" t="e">
        <f ca="true">+IF(AND(ISNUMBER(OFFSET('Water Data'!$H$6,0,10*ROW('Water Data'!H113))),'Data Summary'!CF119="Yes"),OFFSET('Water Data'!$H$6,0,10*ROW('Water Data'!H113)),NA())</f>
        <v>#N/A</v>
      </c>
      <c r="R119" s="88" t="e">
        <f ca="true">+IF(AND(ISNUMBER(OFFSET('Water Data'!$H$9,0,10*ROW('Water Data'!H113))),'Data Summary'!CG119="Yes"),OFFSET('Water Data'!$H$9,0,10*ROW('Water Data'!H113)),NA())</f>
        <v>#N/A</v>
      </c>
      <c r="S119" s="88" t="e">
        <f ca="true">+IF(AND(ISNUMBER(OFFSET('Water Data'!$I$4,0,10*ROW('Water Data'!I113))),'Data Summary'!CH119="Yes"),100-OFFSET('Water Data'!$I$4,0,10*ROW('Water Data'!I113)),NA())</f>
        <v>#N/A</v>
      </c>
      <c r="T119" s="88" t="e">
        <f ca="true">+IF(AND(ISNUMBER(OFFSET('Water Data'!$I$6,0,10*ROW('Water Data'!I113))),'Data Summary'!CI119="Yes"),OFFSET('Water Data'!$I$6,0,10*ROW('Water Data'!I113)),NA())</f>
        <v>#N/A</v>
      </c>
      <c r="U119" s="88" t="e">
        <f ca="true">+IF(AND(ISNUMBER(OFFSET('Water Data'!$I$9,0,10*ROW('Water Data'!I113))),'Data Summary'!CJ119="Yes"),OFFSET('Water Data'!$I$9,0,10*ROW('Water Data'!I113)),NA())</f>
        <v>#N/A</v>
      </c>
      <c r="V119" s="89" t="e">
        <f ca="true">+IF(AND(ISNUMBER(OFFSET('Sanitation Data'!$D$4,0,10*ROW('Sanitation Data'!D113))),'Data Summary'!CK119="Yes"),100-OFFSET('Sanitation Data'!$D$4,0,10*ROW('Sanitation Data'!D113)),NA())</f>
        <v>#N/A</v>
      </c>
      <c r="W119" s="89" t="e">
        <f ca="true">+IF(AND(ISNUMBER(OFFSET('Sanitation Data'!$D$6,0,10*ROW('Sanitation Data'!D113))),'Data Summary'!CL119="Yes"),OFFSET('Sanitation Data'!$D$6,0,10*ROW('Sanitation Data'!D113)),NA())</f>
        <v>#N/A</v>
      </c>
      <c r="X119" s="89" t="e">
        <f ca="true">+IF(AND(ISNUMBER(OFFSET('Sanitation Data'!$D$10,0,10*ROW('Sanitation Data'!D113))),'Data Summary'!CM119="Yes"),OFFSET('Sanitation Data'!$D$10,0,10*ROW('Sanitation Data'!D113)),NA())</f>
        <v>#N/A</v>
      </c>
      <c r="Y119" s="89" t="e">
        <f ca="true">+IF(AND(ISNUMBER(OFFSET('Sanitation Data'!$D$11,0,10*ROW('Sanitation Data'!D113))),'Data Summary'!CN119="Yes"),OFFSET('Sanitation Data'!$D$11,0,10*ROW('Sanitation Data'!D113)),NA())</f>
        <v>#N/A</v>
      </c>
      <c r="Z119" s="89" t="e">
        <f ca="true">+IF(AND(ISNUMBER(OFFSET('Sanitation Data'!$D$12,0,10*ROW('Sanitation Data'!D113))),'Data Summary'!CO119="Yes"),OFFSET('Sanitation Data'!$D$12,0,10*ROW('Sanitation Data'!D113)),NA())</f>
        <v>#N/A</v>
      </c>
      <c r="AA119" s="89" t="e">
        <f ca="true">+IF(AND(ISNUMBER(OFFSET('Sanitation Data'!$E$4,0,10*ROW('Sanitation Data'!E113))),'Data Summary'!CP119="Yes"),100-OFFSET('Sanitation Data'!$E$4,0,10*ROW('Sanitation Data'!E113)),NA())</f>
        <v>#N/A</v>
      </c>
      <c r="AB119" s="89" t="e">
        <f ca="true">+IF(AND(ISNUMBER(OFFSET('Sanitation Data'!$E$6,0,10*ROW('Sanitation Data'!E113))),'Data Summary'!CQ119="Yes"),OFFSET('Sanitation Data'!$E$6,0,10*ROW('Sanitation Data'!E113)),NA())</f>
        <v>#N/A</v>
      </c>
      <c r="AC119" s="89" t="e">
        <f ca="true">+IF(AND(ISNUMBER(OFFSET('Sanitation Data'!$E$10,0,10*ROW('Sanitation Data'!E113))),'Data Summary'!CR119="Yes"),OFFSET('Sanitation Data'!$E$10,0,10*ROW('Sanitation Data'!E113)),NA())</f>
        <v>#N/A</v>
      </c>
      <c r="AD119" s="89" t="e">
        <f ca="true">+IF(AND(ISNUMBER(OFFSET('Sanitation Data'!$E$11,0,10*ROW('Sanitation Data'!E113))),'Data Summary'!CS119="Yes"),OFFSET('Sanitation Data'!$E$11,0,10*ROW('Sanitation Data'!E113)),NA())</f>
        <v>#N/A</v>
      </c>
      <c r="AE119" s="89" t="e">
        <f ca="true">+IF(AND(ISNUMBER(OFFSET('Sanitation Data'!$E$12,0,10*ROW('Sanitation Data'!E113))),'Data Summary'!CT119="Yes"),OFFSET('Sanitation Data'!$E$12,0,10*ROW('Sanitation Data'!E113)),NA())</f>
        <v>#N/A</v>
      </c>
      <c r="AF119" s="89" t="e">
        <f ca="true">+IF(AND(ISNUMBER(OFFSET('Sanitation Data'!$F$4,0,10*ROW('Sanitation Data'!F113))),'Data Summary'!CU119="Yes"),100-OFFSET('Sanitation Data'!$F$4,0,10*ROW('Sanitation Data'!F113)),NA())</f>
        <v>#N/A</v>
      </c>
      <c r="AG119" s="89" t="e">
        <f ca="true">+IF(AND(ISNUMBER(OFFSET('Sanitation Data'!$F$6,0,10*ROW('Sanitation Data'!F113))),'Data Summary'!CV119="Yes"),OFFSET('Sanitation Data'!$F$6,0,10*ROW('Sanitation Data'!F113)),NA())</f>
        <v>#N/A</v>
      </c>
      <c r="AH119" s="89" t="e">
        <f ca="true">+IF(AND(ISNUMBER(OFFSET('Sanitation Data'!$F$10,0,10*ROW('Sanitation Data'!F113))),'Data Summary'!CW119="Yes"),OFFSET('Sanitation Data'!$F$10,0,10*ROW('Sanitation Data'!F113)),NA())</f>
        <v>#N/A</v>
      </c>
      <c r="AI119" s="89" t="e">
        <f ca="true">+IF(AND(ISNUMBER(OFFSET('Sanitation Data'!$F$11,0,10*ROW('Sanitation Data'!F113))),'Data Summary'!CX119="Yes"),OFFSET('Sanitation Data'!$F$11,0,10*ROW('Sanitation Data'!F113)),NA())</f>
        <v>#N/A</v>
      </c>
      <c r="AJ119" s="89" t="e">
        <f ca="true">+IF(AND(ISNUMBER(OFFSET('Sanitation Data'!$F$12,0,10*ROW('Sanitation Data'!F113))),'Data Summary'!CY119="Yes"),OFFSET('Sanitation Data'!$F$12,0,10*ROW('Sanitation Data'!F113)),NA())</f>
        <v>#N/A</v>
      </c>
      <c r="AK119" s="89" t="e">
        <f ca="true">+IF(AND(ISNUMBER(OFFSET('Sanitation Data'!$G$4,0,10*ROW('Sanitation Data'!G113))),'Data Summary'!CZ119="Yes"),100-OFFSET('Sanitation Data'!$G$4,0,10*ROW('Sanitation Data'!G113)),NA())</f>
        <v>#N/A</v>
      </c>
      <c r="AL119" s="89" t="e">
        <f ca="true">+IF(AND(ISNUMBER(OFFSET('Sanitation Data'!$G$6,0,10*ROW('Sanitation Data'!G113))),'Data Summary'!DA119="Yes"),OFFSET('Sanitation Data'!$G$6,0,10*ROW('Sanitation Data'!G113)),NA())</f>
        <v>#N/A</v>
      </c>
      <c r="AM119" s="89" t="e">
        <f ca="true">+IF(AND(ISNUMBER(OFFSET('Sanitation Data'!$G$10,0,10*ROW('Sanitation Data'!G113))),'Data Summary'!DB119="Yes"),OFFSET('Sanitation Data'!$G$10,0,10*ROW('Sanitation Data'!G113)),NA())</f>
        <v>#N/A</v>
      </c>
      <c r="AN119" s="89" t="e">
        <f ca="true">+IF(AND(ISNUMBER(OFFSET('Sanitation Data'!$G$11,0,10*ROW('Sanitation Data'!G113))),'Data Summary'!DC119="Yes"),OFFSET('Sanitation Data'!$G$11,0,10*ROW('Sanitation Data'!G113)),NA())</f>
        <v>#N/A</v>
      </c>
      <c r="AO119" s="89" t="e">
        <f ca="true">+IF(AND(ISNUMBER(OFFSET('Sanitation Data'!$G$12,0,10*ROW('Sanitation Data'!G113))),'Data Summary'!DD119="Yes"),OFFSET('Sanitation Data'!$G$12,0,10*ROW('Sanitation Data'!G113)),NA())</f>
        <v>#N/A</v>
      </c>
      <c r="AP119" s="89" t="e">
        <f ca="true">+IF(AND(ISNUMBER(OFFSET('Sanitation Data'!$H$4,0,10*ROW('Sanitation Data'!H113))),'Data Summary'!DE119="Yes"),100-OFFSET('Sanitation Data'!$H$4,0,10*ROW('Sanitation Data'!H113)),NA())</f>
        <v>#N/A</v>
      </c>
      <c r="AQ119" s="89" t="e">
        <f ca="true">+IF(AND(ISNUMBER(OFFSET('Sanitation Data'!$H$6,0,10*ROW('Sanitation Data'!H113))),'Data Summary'!DF119="Yes"),OFFSET('Sanitation Data'!$H$6,0,10*ROW('Sanitation Data'!H113)),NA())</f>
        <v>#N/A</v>
      </c>
      <c r="AR119" s="89" t="e">
        <f ca="true">+IF(AND(ISNUMBER(OFFSET('Sanitation Data'!$H$10,0,10*ROW('Sanitation Data'!H113))),'Data Summary'!DG119="Yes"),OFFSET('Sanitation Data'!$H$10,0,10*ROW('Sanitation Data'!H113)),NA())</f>
        <v>#N/A</v>
      </c>
      <c r="AS119" s="89" t="e">
        <f ca="true">+IF(AND(ISNUMBER(OFFSET('Sanitation Data'!$H$11,0,10*ROW('Sanitation Data'!H113))),'Data Summary'!DH119="Yes"),OFFSET('Sanitation Data'!$H$11,0,10*ROW('Sanitation Data'!H113)),NA())</f>
        <v>#N/A</v>
      </c>
      <c r="AT119" s="89" t="e">
        <f ca="true">+IF(AND(ISNUMBER(OFFSET('Sanitation Data'!$H$12,0,10*ROW('Sanitation Data'!H113))),'Data Summary'!DI119="Yes"),OFFSET('Sanitation Data'!$H$12,0,10*ROW('Sanitation Data'!H113)),NA())</f>
        <v>#N/A</v>
      </c>
      <c r="AU119" s="89" t="e">
        <f ca="true">+IF(AND(ISNUMBER(OFFSET('Sanitation Data'!$I$4,0,10*ROW('Sanitation Data'!I113))),'Data Summary'!DJ119="Yes"),100-OFFSET('Sanitation Data'!$I$4,0,10*ROW('Sanitation Data'!I113)),NA())</f>
        <v>#N/A</v>
      </c>
      <c r="AV119" s="89" t="e">
        <f ca="true">+IF(AND(ISNUMBER(OFFSET('Sanitation Data'!$I$6,0,10*ROW('Sanitation Data'!I113))),'Data Summary'!DK119="Yes"),OFFSET('Sanitation Data'!$I$6,0,10*ROW('Sanitation Data'!I113)),NA())</f>
        <v>#N/A</v>
      </c>
      <c r="AW119" s="89" t="e">
        <f ca="true">+IF(AND(ISNUMBER(OFFSET('Sanitation Data'!$I$10,0,10*ROW('Sanitation Data'!I113))),'Data Summary'!DL119="Yes"),OFFSET('Sanitation Data'!$I$10,0,10*ROW('Sanitation Data'!I113)),NA())</f>
        <v>#N/A</v>
      </c>
      <c r="AX119" s="89" t="e">
        <f ca="true">+IF(AND(ISNUMBER(OFFSET('Sanitation Data'!$I$11,0,10*ROW('Sanitation Data'!I113))),'Data Summary'!DM119="Yes"),OFFSET('Sanitation Data'!$I$11,0,10*ROW('Sanitation Data'!I113)),NA())</f>
        <v>#N/A</v>
      </c>
      <c r="AY119" s="89" t="e">
        <f ca="true">+IF(AND(ISNUMBER(OFFSET('Sanitation Data'!$I$12,0,10*ROW('Sanitation Data'!I113))),'Data Summary'!DN119="Yes"),OFFSET('Sanitation Data'!$I$12,0,10*ROW('Sanitation Data'!I113)),NA())</f>
        <v>#N/A</v>
      </c>
      <c r="AZ119" s="90" t="e">
        <f ca="true">+IF(AND(ISNUMBER(OFFSET('Hygiene Data'!$D$5,0,10*ROW('Hygiene Data'!D113))),'Data Summary'!DO119="Yes"),OFFSET('Hygiene Data'!$D$5,0,10*ROW('Hygiene Data'!D113)),NA())</f>
        <v>#N/A</v>
      </c>
      <c r="BA119" s="90" t="e">
        <f ca="true">+IF(AND(ISNUMBER(OFFSET('Hygiene Data'!$D$7,0,10*ROW('Hygiene Data'!D113))),'Data Summary'!DP119="Yes"),OFFSET('Hygiene Data'!$D$7,0,10*ROW('Hygiene Data'!D113)),NA())</f>
        <v>#N/A</v>
      </c>
      <c r="BB119" s="90" t="e">
        <f ca="true">+IF(AND(ISNUMBER(OFFSET('Hygiene Data'!$D$9,0,10*ROW('Hygiene Data'!D113))),'Data Summary'!DQ119="Yes"),OFFSET('Hygiene Data'!$D$9,0,10*ROW('Hygiene Data'!D113)),NA())</f>
        <v>#N/A</v>
      </c>
      <c r="BC119" s="90" t="e">
        <f ca="true">+IF(AND(ISNUMBER(OFFSET('Hygiene Data'!$E$5,0,10*ROW('Hygiene Data'!E113))),'Data Summary'!DR119="Yes"),OFFSET('Hygiene Data'!$E$5,0,10*ROW('Hygiene Data'!E113)),NA())</f>
        <v>#N/A</v>
      </c>
      <c r="BD119" s="90" t="e">
        <f ca="true">+IF(AND(ISNUMBER(OFFSET('Hygiene Data'!$E$7,0,10*ROW('Hygiene Data'!E113))),'Data Summary'!DS119="Yes"),OFFSET('Hygiene Data'!$E$7,0,10*ROW('Hygiene Data'!E113)),NA())</f>
        <v>#N/A</v>
      </c>
      <c r="BE119" s="90" t="e">
        <f ca="true">+IF(AND(ISNUMBER(OFFSET('Hygiene Data'!$E$9,0,10*ROW('Hygiene Data'!E113))),'Data Summary'!DT119="Yes"),OFFSET('Hygiene Data'!$E$9,0,10*ROW('Hygiene Data'!E113)),NA())</f>
        <v>#N/A</v>
      </c>
      <c r="BF119" s="90" t="e">
        <f ca="true">+IF(AND(ISNUMBER(OFFSET('Hygiene Data'!$F$5,0,10*ROW('Hygiene Data'!F113))),'Data Summary'!DU119="Yes"),OFFSET('Hygiene Data'!$F$5,0,10*ROW('Hygiene Data'!F113)),NA())</f>
        <v>#N/A</v>
      </c>
      <c r="BG119" s="90" t="e">
        <f ca="true">+IF(AND(ISNUMBER(OFFSET('Hygiene Data'!$F$7,0,10*ROW('Hygiene Data'!F113))),'Data Summary'!DV119="Yes"),OFFSET('Hygiene Data'!$F$7,0,10*ROW('Hygiene Data'!F113)),NA())</f>
        <v>#N/A</v>
      </c>
      <c r="BH119" s="90" t="e">
        <f ca="true">+IF(AND(ISNUMBER(OFFSET('Hygiene Data'!$F$9,0,10*ROW('Hygiene Data'!F113))),'Data Summary'!DW119="Yes"),OFFSET('Hygiene Data'!$F$9,0,10*ROW('Hygiene Data'!F113)),NA())</f>
        <v>#N/A</v>
      </c>
      <c r="BI119" s="90" t="e">
        <f ca="true">+IF(AND(ISNUMBER(OFFSET('Hygiene Data'!$G$5,0,10*ROW('Hygiene Data'!G113))),'Data Summary'!DX119="Yes"),OFFSET('Hygiene Data'!$G$5,0,10*ROW('Hygiene Data'!G113)),NA())</f>
        <v>#N/A</v>
      </c>
      <c r="BJ119" s="90" t="e">
        <f ca="true">+IF(AND(ISNUMBER(OFFSET('Hygiene Data'!$G$7,0,10*ROW('Hygiene Data'!G113))),'Data Summary'!DY119="Yes"),OFFSET('Hygiene Data'!$G$7,0,10*ROW('Hygiene Data'!G113)),NA())</f>
        <v>#N/A</v>
      </c>
      <c r="BK119" s="90" t="e">
        <f ca="true">+IF(AND(ISNUMBER(OFFSET('Hygiene Data'!$G$9,0,10*ROW('Hygiene Data'!G113))),'Data Summary'!DZ119="Yes"),OFFSET('Hygiene Data'!$G$9,0,10*ROW('Hygiene Data'!G113)),NA())</f>
        <v>#N/A</v>
      </c>
      <c r="BL119" s="90" t="e">
        <f ca="true">+IF(AND(ISNUMBER(OFFSET('Hygiene Data'!$H$5,0,10*ROW('Hygiene Data'!H113))),'Data Summary'!EA119="Yes"),OFFSET('Hygiene Data'!$H$5,0,10*ROW('Hygiene Data'!H113)),NA())</f>
        <v>#N/A</v>
      </c>
      <c r="BM119" s="90" t="e">
        <f ca="true">+IF(AND(ISNUMBER(OFFSET('Hygiene Data'!$H$7,0,10*ROW('Hygiene Data'!H113))),'Data Summary'!EB119="Yes"),OFFSET('Hygiene Data'!$H$7,0,10*ROW('Hygiene Data'!H113)),NA())</f>
        <v>#N/A</v>
      </c>
      <c r="BN119" s="90" t="e">
        <f ca="true">+IF(AND(ISNUMBER(OFFSET('Hygiene Data'!$H$9,0,10*ROW('Hygiene Data'!H113))),'Data Summary'!EC119="Yes"),OFFSET('Hygiene Data'!$H$9,0,10*ROW('Hygiene Data'!H113)),NA())</f>
        <v>#N/A</v>
      </c>
      <c r="BO119" s="90" t="e">
        <f ca="true">+IF(AND(ISNUMBER(OFFSET('Hygiene Data'!$I$5,0,10*ROW('Hygiene Data'!I113))),'Data Summary'!ED119="Yes"),OFFSET('Hygiene Data'!$I$5,0,10*ROW('Hygiene Data'!I113)),NA())</f>
        <v>#N/A</v>
      </c>
      <c r="BP119" s="90" t="e">
        <f ca="true">+IF(AND(ISNUMBER(OFFSET('Hygiene Data'!$I$7,0,10*ROW('Hygiene Data'!I113))),'Data Summary'!EE119="Yes"),OFFSET('Hygiene Data'!$I$7,0,10*ROW('Hygiene Data'!I113)),NA())</f>
        <v>#N/A</v>
      </c>
      <c r="BQ119" s="90" t="e">
        <f ca="true">+IF(AND(ISNUMBER(OFFSET('Hygiene Data'!$I$9,0,10*ROW('Hygiene Data'!I113))),'Data Summary'!EF119="Yes"),OFFSET('Hygiene Data'!$I$9,0,10*ROW('Hygiene Data'!I113)),NA())</f>
        <v>#N/A</v>
      </c>
    </row>
    <row xmlns:x14ac="http://schemas.microsoft.com/office/spreadsheetml/2009/9/ac" r="120" x14ac:dyDescent="0.2">
      <c r="A120" s="324" t="e">
        <f ca="true">+RIGHT('Data Summary'!A120,LEN('Data Summary'!A120)-9)</f>
        <v>#VALUE!</v>
      </c>
      <c r="B120" s="32" t="str">
        <f ca="true">+IF(ISTEXT('Data Summary'!B120),'Data Summary'!B120,"")</f>
        <v/>
      </c>
      <c r="C120" s="323" t="e">
        <f ca="true">+VALUE('Data Summary'!C120)</f>
        <v>#VALUE!</v>
      </c>
      <c r="D120" s="88" t="e">
        <f ca="true">+IF(AND(ISNUMBER(OFFSET('Water Data'!$D$4,0,10*ROW('Water Data'!D114))),'Data Summary'!BS120="Yes"),100-OFFSET('Water Data'!$D$4,0,10*ROW('Water Data'!D114)),NA())</f>
        <v>#N/A</v>
      </c>
      <c r="E120" s="88" t="e">
        <f ca="true">+IF(AND(ISNUMBER(OFFSET('Water Data'!$D$6,0,10*ROW('Water Data'!D114))),'Data Summary'!BT120="Yes"),OFFSET('Water Data'!$D$6,0,10*ROW('Water Data'!D114)),NA())</f>
        <v>#N/A</v>
      </c>
      <c r="F120" s="88" t="e">
        <f ca="true">+IF(AND(ISNUMBER(OFFSET('Water Data'!$D$9,0,10*ROW('Water Data'!D114))),'Data Summary'!BU120="Yes"),OFFSET('Water Data'!$D$9,0,10*ROW('Water Data'!D114)),NA())</f>
        <v>#N/A</v>
      </c>
      <c r="G120" s="88" t="e">
        <f ca="true">+IF(AND(ISNUMBER(OFFSET('Water Data'!$E$4,0,10*ROW('Water Data'!E114))),'Data Summary'!BV120="Yes"),100-OFFSET('Water Data'!$E$4,0,10*ROW('Water Data'!E114)),NA())</f>
        <v>#N/A</v>
      </c>
      <c r="H120" s="88" t="e">
        <f ca="true">+IF(AND(ISNUMBER(OFFSET('Water Data'!$E$6,0,10*ROW('Water Data'!E114))),'Data Summary'!BW120="Yes"),OFFSET('Water Data'!$E$6,0,10*ROW('Water Data'!E114)),NA())</f>
        <v>#N/A</v>
      </c>
      <c r="I120" s="88" t="e">
        <f ca="true">+IF(AND(ISNUMBER(OFFSET('Water Data'!$E$9,0,10*ROW('Water Data'!E114))),'Data Summary'!BX120="Yes"),OFFSET('Water Data'!$E$9,0,10*ROW('Water Data'!E114)),NA())</f>
        <v>#N/A</v>
      </c>
      <c r="J120" s="88" t="e">
        <f ca="true">+IF(AND(ISNUMBER(OFFSET('Water Data'!$F$4,0,10*ROW('Water Data'!F114))),'Data Summary'!BY120="Yes"),100-OFFSET('Water Data'!$F$4,0,10*ROW('Water Data'!F114)),NA())</f>
        <v>#N/A</v>
      </c>
      <c r="K120" s="88" t="e">
        <f ca="true">+IF(AND(ISNUMBER(OFFSET('Water Data'!$F$6,0,10*ROW('Water Data'!F114))),'Data Summary'!BZ120="Yes"),OFFSET('Water Data'!$F$6,0,10*ROW('Water Data'!F114)),NA())</f>
        <v>#N/A</v>
      </c>
      <c r="L120" s="88" t="e">
        <f ca="true">+IF(AND(ISNUMBER(OFFSET('Water Data'!$F$9,0,10*ROW('Water Data'!F114))),'Data Summary'!CA120="Yes"),OFFSET('Water Data'!$F$9,0,10*ROW('Water Data'!F114)),NA())</f>
        <v>#N/A</v>
      </c>
      <c r="M120" s="88" t="e">
        <f ca="true">+IF(AND(ISNUMBER(OFFSET('Water Data'!$G$4,0,10*ROW('Water Data'!G114))),'Data Summary'!CB120="Yes"),100-OFFSET('Water Data'!$G$4,0,10*ROW('Water Data'!G114)),NA())</f>
        <v>#N/A</v>
      </c>
      <c r="N120" s="88" t="e">
        <f ca="true">+IF(AND(ISNUMBER(OFFSET('Water Data'!$G$6,0,10*ROW('Water Data'!G114))),'Data Summary'!CC120="Yes"),OFFSET('Water Data'!$G$6,0,10*ROW('Water Data'!G114)),NA())</f>
        <v>#N/A</v>
      </c>
      <c r="O120" s="88" t="e">
        <f ca="true">+IF(AND(ISNUMBER(OFFSET('Water Data'!$G$9,0,10*ROW('Water Data'!G114))),'Data Summary'!CD120="Yes"),OFFSET('Water Data'!$G$9,0,10*ROW('Water Data'!G114)),NA())</f>
        <v>#N/A</v>
      </c>
      <c r="P120" s="88" t="e">
        <f ca="true">+IF(AND(ISNUMBER(OFFSET('Water Data'!$H$4,0,10*ROW('Water Data'!H114))),'Data Summary'!CE120="Yes"),100-OFFSET('Water Data'!$H$4,0,10*ROW('Water Data'!H114)),NA())</f>
        <v>#N/A</v>
      </c>
      <c r="Q120" s="88" t="e">
        <f ca="true">+IF(AND(ISNUMBER(OFFSET('Water Data'!$H$6,0,10*ROW('Water Data'!H114))),'Data Summary'!CF120="Yes"),OFFSET('Water Data'!$H$6,0,10*ROW('Water Data'!H114)),NA())</f>
        <v>#N/A</v>
      </c>
      <c r="R120" s="88" t="e">
        <f ca="true">+IF(AND(ISNUMBER(OFFSET('Water Data'!$H$9,0,10*ROW('Water Data'!H114))),'Data Summary'!CG120="Yes"),OFFSET('Water Data'!$H$9,0,10*ROW('Water Data'!H114)),NA())</f>
        <v>#N/A</v>
      </c>
      <c r="S120" s="88" t="e">
        <f ca="true">+IF(AND(ISNUMBER(OFFSET('Water Data'!$I$4,0,10*ROW('Water Data'!I114))),'Data Summary'!CH120="Yes"),100-OFFSET('Water Data'!$I$4,0,10*ROW('Water Data'!I114)),NA())</f>
        <v>#N/A</v>
      </c>
      <c r="T120" s="88" t="e">
        <f ca="true">+IF(AND(ISNUMBER(OFFSET('Water Data'!$I$6,0,10*ROW('Water Data'!I114))),'Data Summary'!CI120="Yes"),OFFSET('Water Data'!$I$6,0,10*ROW('Water Data'!I114)),NA())</f>
        <v>#N/A</v>
      </c>
      <c r="U120" s="88" t="e">
        <f ca="true">+IF(AND(ISNUMBER(OFFSET('Water Data'!$I$9,0,10*ROW('Water Data'!I114))),'Data Summary'!CJ120="Yes"),OFFSET('Water Data'!$I$9,0,10*ROW('Water Data'!I114)),NA())</f>
        <v>#N/A</v>
      </c>
      <c r="V120" s="89" t="e">
        <f ca="true">+IF(AND(ISNUMBER(OFFSET('Sanitation Data'!$D$4,0,10*ROW('Sanitation Data'!D114))),'Data Summary'!CK120="Yes"),100-OFFSET('Sanitation Data'!$D$4,0,10*ROW('Sanitation Data'!D114)),NA())</f>
        <v>#N/A</v>
      </c>
      <c r="W120" s="89" t="e">
        <f ca="true">+IF(AND(ISNUMBER(OFFSET('Sanitation Data'!$D$6,0,10*ROW('Sanitation Data'!D114))),'Data Summary'!CL120="Yes"),OFFSET('Sanitation Data'!$D$6,0,10*ROW('Sanitation Data'!D114)),NA())</f>
        <v>#N/A</v>
      </c>
      <c r="X120" s="89" t="e">
        <f ca="true">+IF(AND(ISNUMBER(OFFSET('Sanitation Data'!$D$10,0,10*ROW('Sanitation Data'!D114))),'Data Summary'!CM120="Yes"),OFFSET('Sanitation Data'!$D$10,0,10*ROW('Sanitation Data'!D114)),NA())</f>
        <v>#N/A</v>
      </c>
      <c r="Y120" s="89" t="e">
        <f ca="true">+IF(AND(ISNUMBER(OFFSET('Sanitation Data'!$D$11,0,10*ROW('Sanitation Data'!D114))),'Data Summary'!CN120="Yes"),OFFSET('Sanitation Data'!$D$11,0,10*ROW('Sanitation Data'!D114)),NA())</f>
        <v>#N/A</v>
      </c>
      <c r="Z120" s="89" t="e">
        <f ca="true">+IF(AND(ISNUMBER(OFFSET('Sanitation Data'!$D$12,0,10*ROW('Sanitation Data'!D114))),'Data Summary'!CO120="Yes"),OFFSET('Sanitation Data'!$D$12,0,10*ROW('Sanitation Data'!D114)),NA())</f>
        <v>#N/A</v>
      </c>
      <c r="AA120" s="89" t="e">
        <f ca="true">+IF(AND(ISNUMBER(OFFSET('Sanitation Data'!$E$4,0,10*ROW('Sanitation Data'!E114))),'Data Summary'!CP120="Yes"),100-OFFSET('Sanitation Data'!$E$4,0,10*ROW('Sanitation Data'!E114)),NA())</f>
        <v>#N/A</v>
      </c>
      <c r="AB120" s="89" t="e">
        <f ca="true">+IF(AND(ISNUMBER(OFFSET('Sanitation Data'!$E$6,0,10*ROW('Sanitation Data'!E114))),'Data Summary'!CQ120="Yes"),OFFSET('Sanitation Data'!$E$6,0,10*ROW('Sanitation Data'!E114)),NA())</f>
        <v>#N/A</v>
      </c>
      <c r="AC120" s="89" t="e">
        <f ca="true">+IF(AND(ISNUMBER(OFFSET('Sanitation Data'!$E$10,0,10*ROW('Sanitation Data'!E114))),'Data Summary'!CR120="Yes"),OFFSET('Sanitation Data'!$E$10,0,10*ROW('Sanitation Data'!E114)),NA())</f>
        <v>#N/A</v>
      </c>
      <c r="AD120" s="89" t="e">
        <f ca="true">+IF(AND(ISNUMBER(OFFSET('Sanitation Data'!$E$11,0,10*ROW('Sanitation Data'!E114))),'Data Summary'!CS120="Yes"),OFFSET('Sanitation Data'!$E$11,0,10*ROW('Sanitation Data'!E114)),NA())</f>
        <v>#N/A</v>
      </c>
      <c r="AE120" s="89" t="e">
        <f ca="true">+IF(AND(ISNUMBER(OFFSET('Sanitation Data'!$E$12,0,10*ROW('Sanitation Data'!E114))),'Data Summary'!CT120="Yes"),OFFSET('Sanitation Data'!$E$12,0,10*ROW('Sanitation Data'!E114)),NA())</f>
        <v>#N/A</v>
      </c>
      <c r="AF120" s="89" t="e">
        <f ca="true">+IF(AND(ISNUMBER(OFFSET('Sanitation Data'!$F$4,0,10*ROW('Sanitation Data'!F114))),'Data Summary'!CU120="Yes"),100-OFFSET('Sanitation Data'!$F$4,0,10*ROW('Sanitation Data'!F114)),NA())</f>
        <v>#N/A</v>
      </c>
      <c r="AG120" s="89" t="e">
        <f ca="true">+IF(AND(ISNUMBER(OFFSET('Sanitation Data'!$F$6,0,10*ROW('Sanitation Data'!F114))),'Data Summary'!CV120="Yes"),OFFSET('Sanitation Data'!$F$6,0,10*ROW('Sanitation Data'!F114)),NA())</f>
        <v>#N/A</v>
      </c>
      <c r="AH120" s="89" t="e">
        <f ca="true">+IF(AND(ISNUMBER(OFFSET('Sanitation Data'!$F$10,0,10*ROW('Sanitation Data'!F114))),'Data Summary'!CW120="Yes"),OFFSET('Sanitation Data'!$F$10,0,10*ROW('Sanitation Data'!F114)),NA())</f>
        <v>#N/A</v>
      </c>
      <c r="AI120" s="89" t="e">
        <f ca="true">+IF(AND(ISNUMBER(OFFSET('Sanitation Data'!$F$11,0,10*ROW('Sanitation Data'!F114))),'Data Summary'!CX120="Yes"),OFFSET('Sanitation Data'!$F$11,0,10*ROW('Sanitation Data'!F114)),NA())</f>
        <v>#N/A</v>
      </c>
      <c r="AJ120" s="89" t="e">
        <f ca="true">+IF(AND(ISNUMBER(OFFSET('Sanitation Data'!$F$12,0,10*ROW('Sanitation Data'!F114))),'Data Summary'!CY120="Yes"),OFFSET('Sanitation Data'!$F$12,0,10*ROW('Sanitation Data'!F114)),NA())</f>
        <v>#N/A</v>
      </c>
      <c r="AK120" s="89" t="e">
        <f ca="true">+IF(AND(ISNUMBER(OFFSET('Sanitation Data'!$G$4,0,10*ROW('Sanitation Data'!G114))),'Data Summary'!CZ120="Yes"),100-OFFSET('Sanitation Data'!$G$4,0,10*ROW('Sanitation Data'!G114)),NA())</f>
        <v>#N/A</v>
      </c>
      <c r="AL120" s="89" t="e">
        <f ca="true">+IF(AND(ISNUMBER(OFFSET('Sanitation Data'!$G$6,0,10*ROW('Sanitation Data'!G114))),'Data Summary'!DA120="Yes"),OFFSET('Sanitation Data'!$G$6,0,10*ROW('Sanitation Data'!G114)),NA())</f>
        <v>#N/A</v>
      </c>
      <c r="AM120" s="89" t="e">
        <f ca="true">+IF(AND(ISNUMBER(OFFSET('Sanitation Data'!$G$10,0,10*ROW('Sanitation Data'!G114))),'Data Summary'!DB120="Yes"),OFFSET('Sanitation Data'!$G$10,0,10*ROW('Sanitation Data'!G114)),NA())</f>
        <v>#N/A</v>
      </c>
      <c r="AN120" s="89" t="e">
        <f ca="true">+IF(AND(ISNUMBER(OFFSET('Sanitation Data'!$G$11,0,10*ROW('Sanitation Data'!G114))),'Data Summary'!DC120="Yes"),OFFSET('Sanitation Data'!$G$11,0,10*ROW('Sanitation Data'!G114)),NA())</f>
        <v>#N/A</v>
      </c>
      <c r="AO120" s="89" t="e">
        <f ca="true">+IF(AND(ISNUMBER(OFFSET('Sanitation Data'!$G$12,0,10*ROW('Sanitation Data'!G114))),'Data Summary'!DD120="Yes"),OFFSET('Sanitation Data'!$G$12,0,10*ROW('Sanitation Data'!G114)),NA())</f>
        <v>#N/A</v>
      </c>
      <c r="AP120" s="89" t="e">
        <f ca="true">+IF(AND(ISNUMBER(OFFSET('Sanitation Data'!$H$4,0,10*ROW('Sanitation Data'!H114))),'Data Summary'!DE120="Yes"),100-OFFSET('Sanitation Data'!$H$4,0,10*ROW('Sanitation Data'!H114)),NA())</f>
        <v>#N/A</v>
      </c>
      <c r="AQ120" s="89" t="e">
        <f ca="true">+IF(AND(ISNUMBER(OFFSET('Sanitation Data'!$H$6,0,10*ROW('Sanitation Data'!H114))),'Data Summary'!DF120="Yes"),OFFSET('Sanitation Data'!$H$6,0,10*ROW('Sanitation Data'!H114)),NA())</f>
        <v>#N/A</v>
      </c>
      <c r="AR120" s="89" t="e">
        <f ca="true">+IF(AND(ISNUMBER(OFFSET('Sanitation Data'!$H$10,0,10*ROW('Sanitation Data'!H114))),'Data Summary'!DG120="Yes"),OFFSET('Sanitation Data'!$H$10,0,10*ROW('Sanitation Data'!H114)),NA())</f>
        <v>#N/A</v>
      </c>
      <c r="AS120" s="89" t="e">
        <f ca="true">+IF(AND(ISNUMBER(OFFSET('Sanitation Data'!$H$11,0,10*ROW('Sanitation Data'!H114))),'Data Summary'!DH120="Yes"),OFFSET('Sanitation Data'!$H$11,0,10*ROW('Sanitation Data'!H114)),NA())</f>
        <v>#N/A</v>
      </c>
      <c r="AT120" s="89" t="e">
        <f ca="true">+IF(AND(ISNUMBER(OFFSET('Sanitation Data'!$H$12,0,10*ROW('Sanitation Data'!H114))),'Data Summary'!DI120="Yes"),OFFSET('Sanitation Data'!$H$12,0,10*ROW('Sanitation Data'!H114)),NA())</f>
        <v>#N/A</v>
      </c>
      <c r="AU120" s="89" t="e">
        <f ca="true">+IF(AND(ISNUMBER(OFFSET('Sanitation Data'!$I$4,0,10*ROW('Sanitation Data'!I114))),'Data Summary'!DJ120="Yes"),100-OFFSET('Sanitation Data'!$I$4,0,10*ROW('Sanitation Data'!I114)),NA())</f>
        <v>#N/A</v>
      </c>
      <c r="AV120" s="89" t="e">
        <f ca="true">+IF(AND(ISNUMBER(OFFSET('Sanitation Data'!$I$6,0,10*ROW('Sanitation Data'!I114))),'Data Summary'!DK120="Yes"),OFFSET('Sanitation Data'!$I$6,0,10*ROW('Sanitation Data'!I114)),NA())</f>
        <v>#N/A</v>
      </c>
      <c r="AW120" s="89" t="e">
        <f ca="true">+IF(AND(ISNUMBER(OFFSET('Sanitation Data'!$I$10,0,10*ROW('Sanitation Data'!I114))),'Data Summary'!DL120="Yes"),OFFSET('Sanitation Data'!$I$10,0,10*ROW('Sanitation Data'!I114)),NA())</f>
        <v>#N/A</v>
      </c>
      <c r="AX120" s="89" t="e">
        <f ca="true">+IF(AND(ISNUMBER(OFFSET('Sanitation Data'!$I$11,0,10*ROW('Sanitation Data'!I114))),'Data Summary'!DM120="Yes"),OFFSET('Sanitation Data'!$I$11,0,10*ROW('Sanitation Data'!I114)),NA())</f>
        <v>#N/A</v>
      </c>
      <c r="AY120" s="89" t="e">
        <f ca="true">+IF(AND(ISNUMBER(OFFSET('Sanitation Data'!$I$12,0,10*ROW('Sanitation Data'!I114))),'Data Summary'!DN120="Yes"),OFFSET('Sanitation Data'!$I$12,0,10*ROW('Sanitation Data'!I114)),NA())</f>
        <v>#N/A</v>
      </c>
      <c r="AZ120" s="90" t="e">
        <f ca="true">+IF(AND(ISNUMBER(OFFSET('Hygiene Data'!$D$5,0,10*ROW('Hygiene Data'!D114))),'Data Summary'!DO120="Yes"),OFFSET('Hygiene Data'!$D$5,0,10*ROW('Hygiene Data'!D114)),NA())</f>
        <v>#N/A</v>
      </c>
      <c r="BA120" s="90" t="e">
        <f ca="true">+IF(AND(ISNUMBER(OFFSET('Hygiene Data'!$D$7,0,10*ROW('Hygiene Data'!D114))),'Data Summary'!DP120="Yes"),OFFSET('Hygiene Data'!$D$7,0,10*ROW('Hygiene Data'!D114)),NA())</f>
        <v>#N/A</v>
      </c>
      <c r="BB120" s="90" t="e">
        <f ca="true">+IF(AND(ISNUMBER(OFFSET('Hygiene Data'!$D$9,0,10*ROW('Hygiene Data'!D114))),'Data Summary'!DQ120="Yes"),OFFSET('Hygiene Data'!$D$9,0,10*ROW('Hygiene Data'!D114)),NA())</f>
        <v>#N/A</v>
      </c>
      <c r="BC120" s="90" t="e">
        <f ca="true">+IF(AND(ISNUMBER(OFFSET('Hygiene Data'!$E$5,0,10*ROW('Hygiene Data'!E114))),'Data Summary'!DR120="Yes"),OFFSET('Hygiene Data'!$E$5,0,10*ROW('Hygiene Data'!E114)),NA())</f>
        <v>#N/A</v>
      </c>
      <c r="BD120" s="90" t="e">
        <f ca="true">+IF(AND(ISNUMBER(OFFSET('Hygiene Data'!$E$7,0,10*ROW('Hygiene Data'!E114))),'Data Summary'!DS120="Yes"),OFFSET('Hygiene Data'!$E$7,0,10*ROW('Hygiene Data'!E114)),NA())</f>
        <v>#N/A</v>
      </c>
      <c r="BE120" s="90" t="e">
        <f ca="true">+IF(AND(ISNUMBER(OFFSET('Hygiene Data'!$E$9,0,10*ROW('Hygiene Data'!E114))),'Data Summary'!DT120="Yes"),OFFSET('Hygiene Data'!$E$9,0,10*ROW('Hygiene Data'!E114)),NA())</f>
        <v>#N/A</v>
      </c>
      <c r="BF120" s="90" t="e">
        <f ca="true">+IF(AND(ISNUMBER(OFFSET('Hygiene Data'!$F$5,0,10*ROW('Hygiene Data'!F114))),'Data Summary'!DU120="Yes"),OFFSET('Hygiene Data'!$F$5,0,10*ROW('Hygiene Data'!F114)),NA())</f>
        <v>#N/A</v>
      </c>
      <c r="BG120" s="90" t="e">
        <f ca="true">+IF(AND(ISNUMBER(OFFSET('Hygiene Data'!$F$7,0,10*ROW('Hygiene Data'!F114))),'Data Summary'!DV120="Yes"),OFFSET('Hygiene Data'!$F$7,0,10*ROW('Hygiene Data'!F114)),NA())</f>
        <v>#N/A</v>
      </c>
      <c r="BH120" s="90" t="e">
        <f ca="true">+IF(AND(ISNUMBER(OFFSET('Hygiene Data'!$F$9,0,10*ROW('Hygiene Data'!F114))),'Data Summary'!DW120="Yes"),OFFSET('Hygiene Data'!$F$9,0,10*ROW('Hygiene Data'!F114)),NA())</f>
        <v>#N/A</v>
      </c>
      <c r="BI120" s="90" t="e">
        <f ca="true">+IF(AND(ISNUMBER(OFFSET('Hygiene Data'!$G$5,0,10*ROW('Hygiene Data'!G114))),'Data Summary'!DX120="Yes"),OFFSET('Hygiene Data'!$G$5,0,10*ROW('Hygiene Data'!G114)),NA())</f>
        <v>#N/A</v>
      </c>
      <c r="BJ120" s="90" t="e">
        <f ca="true">+IF(AND(ISNUMBER(OFFSET('Hygiene Data'!$G$7,0,10*ROW('Hygiene Data'!G114))),'Data Summary'!DY120="Yes"),OFFSET('Hygiene Data'!$G$7,0,10*ROW('Hygiene Data'!G114)),NA())</f>
        <v>#N/A</v>
      </c>
      <c r="BK120" s="90" t="e">
        <f ca="true">+IF(AND(ISNUMBER(OFFSET('Hygiene Data'!$G$9,0,10*ROW('Hygiene Data'!G114))),'Data Summary'!DZ120="Yes"),OFFSET('Hygiene Data'!$G$9,0,10*ROW('Hygiene Data'!G114)),NA())</f>
        <v>#N/A</v>
      </c>
      <c r="BL120" s="90" t="e">
        <f ca="true">+IF(AND(ISNUMBER(OFFSET('Hygiene Data'!$H$5,0,10*ROW('Hygiene Data'!H114))),'Data Summary'!EA120="Yes"),OFFSET('Hygiene Data'!$H$5,0,10*ROW('Hygiene Data'!H114)),NA())</f>
        <v>#N/A</v>
      </c>
      <c r="BM120" s="90" t="e">
        <f ca="true">+IF(AND(ISNUMBER(OFFSET('Hygiene Data'!$H$7,0,10*ROW('Hygiene Data'!H114))),'Data Summary'!EB120="Yes"),OFFSET('Hygiene Data'!$H$7,0,10*ROW('Hygiene Data'!H114)),NA())</f>
        <v>#N/A</v>
      </c>
      <c r="BN120" s="90" t="e">
        <f ca="true">+IF(AND(ISNUMBER(OFFSET('Hygiene Data'!$H$9,0,10*ROW('Hygiene Data'!H114))),'Data Summary'!EC120="Yes"),OFFSET('Hygiene Data'!$H$9,0,10*ROW('Hygiene Data'!H114)),NA())</f>
        <v>#N/A</v>
      </c>
      <c r="BO120" s="90" t="e">
        <f ca="true">+IF(AND(ISNUMBER(OFFSET('Hygiene Data'!$I$5,0,10*ROW('Hygiene Data'!I114))),'Data Summary'!ED120="Yes"),OFFSET('Hygiene Data'!$I$5,0,10*ROW('Hygiene Data'!I114)),NA())</f>
        <v>#N/A</v>
      </c>
      <c r="BP120" s="90" t="e">
        <f ca="true">+IF(AND(ISNUMBER(OFFSET('Hygiene Data'!$I$7,0,10*ROW('Hygiene Data'!I114))),'Data Summary'!EE120="Yes"),OFFSET('Hygiene Data'!$I$7,0,10*ROW('Hygiene Data'!I114)),NA())</f>
        <v>#N/A</v>
      </c>
      <c r="BQ120" s="90" t="e">
        <f ca="true">+IF(AND(ISNUMBER(OFFSET('Hygiene Data'!$I$9,0,10*ROW('Hygiene Data'!I114))),'Data Summary'!EF120="Yes"),OFFSET('Hygiene Data'!$I$9,0,10*ROW('Hygiene Data'!I114)),NA())</f>
        <v>#N/A</v>
      </c>
    </row>
    <row xmlns:x14ac="http://schemas.microsoft.com/office/spreadsheetml/2009/9/ac" r="121" x14ac:dyDescent="0.2">
      <c r="A121" s="324" t="e">
        <f ca="true">+RIGHT('Data Summary'!A121,LEN('Data Summary'!A121)-9)</f>
        <v>#VALUE!</v>
      </c>
      <c r="B121" s="32" t="str">
        <f ca="true">+IF(ISTEXT('Data Summary'!B121),'Data Summary'!B121,"")</f>
        <v/>
      </c>
      <c r="C121" s="323" t="e">
        <f ca="true">+VALUE('Data Summary'!C121)</f>
        <v>#VALUE!</v>
      </c>
      <c r="D121" s="88" t="e">
        <f ca="true">+IF(AND(ISNUMBER(OFFSET('Water Data'!$D$4,0,10*ROW('Water Data'!D115))),'Data Summary'!BS121="Yes"),100-OFFSET('Water Data'!$D$4,0,10*ROW('Water Data'!D115)),NA())</f>
        <v>#N/A</v>
      </c>
      <c r="E121" s="88" t="e">
        <f ca="true">+IF(AND(ISNUMBER(OFFSET('Water Data'!$D$6,0,10*ROW('Water Data'!D115))),'Data Summary'!BT121="Yes"),OFFSET('Water Data'!$D$6,0,10*ROW('Water Data'!D115)),NA())</f>
        <v>#N/A</v>
      </c>
      <c r="F121" s="88" t="e">
        <f ca="true">+IF(AND(ISNUMBER(OFFSET('Water Data'!$D$9,0,10*ROW('Water Data'!D115))),'Data Summary'!BU121="Yes"),OFFSET('Water Data'!$D$9,0,10*ROW('Water Data'!D115)),NA())</f>
        <v>#N/A</v>
      </c>
      <c r="G121" s="88" t="e">
        <f ca="true">+IF(AND(ISNUMBER(OFFSET('Water Data'!$E$4,0,10*ROW('Water Data'!E115))),'Data Summary'!BV121="Yes"),100-OFFSET('Water Data'!$E$4,0,10*ROW('Water Data'!E115)),NA())</f>
        <v>#N/A</v>
      </c>
      <c r="H121" s="88" t="e">
        <f ca="true">+IF(AND(ISNUMBER(OFFSET('Water Data'!$E$6,0,10*ROW('Water Data'!E115))),'Data Summary'!BW121="Yes"),OFFSET('Water Data'!$E$6,0,10*ROW('Water Data'!E115)),NA())</f>
        <v>#N/A</v>
      </c>
      <c r="I121" s="88" t="e">
        <f ca="true">+IF(AND(ISNUMBER(OFFSET('Water Data'!$E$9,0,10*ROW('Water Data'!E115))),'Data Summary'!BX121="Yes"),OFFSET('Water Data'!$E$9,0,10*ROW('Water Data'!E115)),NA())</f>
        <v>#N/A</v>
      </c>
      <c r="J121" s="88" t="e">
        <f ca="true">+IF(AND(ISNUMBER(OFFSET('Water Data'!$F$4,0,10*ROW('Water Data'!F115))),'Data Summary'!BY121="Yes"),100-OFFSET('Water Data'!$F$4,0,10*ROW('Water Data'!F115)),NA())</f>
        <v>#N/A</v>
      </c>
      <c r="K121" s="88" t="e">
        <f ca="true">+IF(AND(ISNUMBER(OFFSET('Water Data'!$F$6,0,10*ROW('Water Data'!F115))),'Data Summary'!BZ121="Yes"),OFFSET('Water Data'!$F$6,0,10*ROW('Water Data'!F115)),NA())</f>
        <v>#N/A</v>
      </c>
      <c r="L121" s="88" t="e">
        <f ca="true">+IF(AND(ISNUMBER(OFFSET('Water Data'!$F$9,0,10*ROW('Water Data'!F115))),'Data Summary'!CA121="Yes"),OFFSET('Water Data'!$F$9,0,10*ROW('Water Data'!F115)),NA())</f>
        <v>#N/A</v>
      </c>
      <c r="M121" s="88" t="e">
        <f ca="true">+IF(AND(ISNUMBER(OFFSET('Water Data'!$G$4,0,10*ROW('Water Data'!G115))),'Data Summary'!CB121="Yes"),100-OFFSET('Water Data'!$G$4,0,10*ROW('Water Data'!G115)),NA())</f>
        <v>#N/A</v>
      </c>
      <c r="N121" s="88" t="e">
        <f ca="true">+IF(AND(ISNUMBER(OFFSET('Water Data'!$G$6,0,10*ROW('Water Data'!G115))),'Data Summary'!CC121="Yes"),OFFSET('Water Data'!$G$6,0,10*ROW('Water Data'!G115)),NA())</f>
        <v>#N/A</v>
      </c>
      <c r="O121" s="88" t="e">
        <f ca="true">+IF(AND(ISNUMBER(OFFSET('Water Data'!$G$9,0,10*ROW('Water Data'!G115))),'Data Summary'!CD121="Yes"),OFFSET('Water Data'!$G$9,0,10*ROW('Water Data'!G115)),NA())</f>
        <v>#N/A</v>
      </c>
      <c r="P121" s="88" t="e">
        <f ca="true">+IF(AND(ISNUMBER(OFFSET('Water Data'!$H$4,0,10*ROW('Water Data'!H115))),'Data Summary'!CE121="Yes"),100-OFFSET('Water Data'!$H$4,0,10*ROW('Water Data'!H115)),NA())</f>
        <v>#N/A</v>
      </c>
      <c r="Q121" s="88" t="e">
        <f ca="true">+IF(AND(ISNUMBER(OFFSET('Water Data'!$H$6,0,10*ROW('Water Data'!H115))),'Data Summary'!CF121="Yes"),OFFSET('Water Data'!$H$6,0,10*ROW('Water Data'!H115)),NA())</f>
        <v>#N/A</v>
      </c>
      <c r="R121" s="88" t="e">
        <f ca="true">+IF(AND(ISNUMBER(OFFSET('Water Data'!$H$9,0,10*ROW('Water Data'!H115))),'Data Summary'!CG121="Yes"),OFFSET('Water Data'!$H$9,0,10*ROW('Water Data'!H115)),NA())</f>
        <v>#N/A</v>
      </c>
      <c r="S121" s="88" t="e">
        <f ca="true">+IF(AND(ISNUMBER(OFFSET('Water Data'!$I$4,0,10*ROW('Water Data'!I115))),'Data Summary'!CH121="Yes"),100-OFFSET('Water Data'!$I$4,0,10*ROW('Water Data'!I115)),NA())</f>
        <v>#N/A</v>
      </c>
      <c r="T121" s="88" t="e">
        <f ca="true">+IF(AND(ISNUMBER(OFFSET('Water Data'!$I$6,0,10*ROW('Water Data'!I115))),'Data Summary'!CI121="Yes"),OFFSET('Water Data'!$I$6,0,10*ROW('Water Data'!I115)),NA())</f>
        <v>#N/A</v>
      </c>
      <c r="U121" s="88" t="e">
        <f ca="true">+IF(AND(ISNUMBER(OFFSET('Water Data'!$I$9,0,10*ROW('Water Data'!I115))),'Data Summary'!CJ121="Yes"),OFFSET('Water Data'!$I$9,0,10*ROW('Water Data'!I115)),NA())</f>
        <v>#N/A</v>
      </c>
      <c r="V121" s="89" t="e">
        <f ca="true">+IF(AND(ISNUMBER(OFFSET('Sanitation Data'!$D$4,0,10*ROW('Sanitation Data'!D115))),'Data Summary'!CK121="Yes"),100-OFFSET('Sanitation Data'!$D$4,0,10*ROW('Sanitation Data'!D115)),NA())</f>
        <v>#N/A</v>
      </c>
      <c r="W121" s="89" t="e">
        <f ca="true">+IF(AND(ISNUMBER(OFFSET('Sanitation Data'!$D$6,0,10*ROW('Sanitation Data'!D115))),'Data Summary'!CL121="Yes"),OFFSET('Sanitation Data'!$D$6,0,10*ROW('Sanitation Data'!D115)),NA())</f>
        <v>#N/A</v>
      </c>
      <c r="X121" s="89" t="e">
        <f ca="true">+IF(AND(ISNUMBER(OFFSET('Sanitation Data'!$D$10,0,10*ROW('Sanitation Data'!D115))),'Data Summary'!CM121="Yes"),OFFSET('Sanitation Data'!$D$10,0,10*ROW('Sanitation Data'!D115)),NA())</f>
        <v>#N/A</v>
      </c>
      <c r="Y121" s="89" t="e">
        <f ca="true">+IF(AND(ISNUMBER(OFFSET('Sanitation Data'!$D$11,0,10*ROW('Sanitation Data'!D115))),'Data Summary'!CN121="Yes"),OFFSET('Sanitation Data'!$D$11,0,10*ROW('Sanitation Data'!D115)),NA())</f>
        <v>#N/A</v>
      </c>
      <c r="Z121" s="89" t="e">
        <f ca="true">+IF(AND(ISNUMBER(OFFSET('Sanitation Data'!$D$12,0,10*ROW('Sanitation Data'!D115))),'Data Summary'!CO121="Yes"),OFFSET('Sanitation Data'!$D$12,0,10*ROW('Sanitation Data'!D115)),NA())</f>
        <v>#N/A</v>
      </c>
      <c r="AA121" s="89" t="e">
        <f ca="true">+IF(AND(ISNUMBER(OFFSET('Sanitation Data'!$E$4,0,10*ROW('Sanitation Data'!E115))),'Data Summary'!CP121="Yes"),100-OFFSET('Sanitation Data'!$E$4,0,10*ROW('Sanitation Data'!E115)),NA())</f>
        <v>#N/A</v>
      </c>
      <c r="AB121" s="89" t="e">
        <f ca="true">+IF(AND(ISNUMBER(OFFSET('Sanitation Data'!$E$6,0,10*ROW('Sanitation Data'!E115))),'Data Summary'!CQ121="Yes"),OFFSET('Sanitation Data'!$E$6,0,10*ROW('Sanitation Data'!E115)),NA())</f>
        <v>#N/A</v>
      </c>
      <c r="AC121" s="89" t="e">
        <f ca="true">+IF(AND(ISNUMBER(OFFSET('Sanitation Data'!$E$10,0,10*ROW('Sanitation Data'!E115))),'Data Summary'!CR121="Yes"),OFFSET('Sanitation Data'!$E$10,0,10*ROW('Sanitation Data'!E115)),NA())</f>
        <v>#N/A</v>
      </c>
      <c r="AD121" s="89" t="e">
        <f ca="true">+IF(AND(ISNUMBER(OFFSET('Sanitation Data'!$E$11,0,10*ROW('Sanitation Data'!E115))),'Data Summary'!CS121="Yes"),OFFSET('Sanitation Data'!$E$11,0,10*ROW('Sanitation Data'!E115)),NA())</f>
        <v>#N/A</v>
      </c>
      <c r="AE121" s="89" t="e">
        <f ca="true">+IF(AND(ISNUMBER(OFFSET('Sanitation Data'!$E$12,0,10*ROW('Sanitation Data'!E115))),'Data Summary'!CT121="Yes"),OFFSET('Sanitation Data'!$E$12,0,10*ROW('Sanitation Data'!E115)),NA())</f>
        <v>#N/A</v>
      </c>
      <c r="AF121" s="89" t="e">
        <f ca="true">+IF(AND(ISNUMBER(OFFSET('Sanitation Data'!$F$4,0,10*ROW('Sanitation Data'!F115))),'Data Summary'!CU121="Yes"),100-OFFSET('Sanitation Data'!$F$4,0,10*ROW('Sanitation Data'!F115)),NA())</f>
        <v>#N/A</v>
      </c>
      <c r="AG121" s="89" t="e">
        <f ca="true">+IF(AND(ISNUMBER(OFFSET('Sanitation Data'!$F$6,0,10*ROW('Sanitation Data'!F115))),'Data Summary'!CV121="Yes"),OFFSET('Sanitation Data'!$F$6,0,10*ROW('Sanitation Data'!F115)),NA())</f>
        <v>#N/A</v>
      </c>
      <c r="AH121" s="89" t="e">
        <f ca="true">+IF(AND(ISNUMBER(OFFSET('Sanitation Data'!$F$10,0,10*ROW('Sanitation Data'!F115))),'Data Summary'!CW121="Yes"),OFFSET('Sanitation Data'!$F$10,0,10*ROW('Sanitation Data'!F115)),NA())</f>
        <v>#N/A</v>
      </c>
      <c r="AI121" s="89" t="e">
        <f ca="true">+IF(AND(ISNUMBER(OFFSET('Sanitation Data'!$F$11,0,10*ROW('Sanitation Data'!F115))),'Data Summary'!CX121="Yes"),OFFSET('Sanitation Data'!$F$11,0,10*ROW('Sanitation Data'!F115)),NA())</f>
        <v>#N/A</v>
      </c>
      <c r="AJ121" s="89" t="e">
        <f ca="true">+IF(AND(ISNUMBER(OFFSET('Sanitation Data'!$F$12,0,10*ROW('Sanitation Data'!F115))),'Data Summary'!CY121="Yes"),OFFSET('Sanitation Data'!$F$12,0,10*ROW('Sanitation Data'!F115)),NA())</f>
        <v>#N/A</v>
      </c>
      <c r="AK121" s="89" t="e">
        <f ca="true">+IF(AND(ISNUMBER(OFFSET('Sanitation Data'!$G$4,0,10*ROW('Sanitation Data'!G115))),'Data Summary'!CZ121="Yes"),100-OFFSET('Sanitation Data'!$G$4,0,10*ROW('Sanitation Data'!G115)),NA())</f>
        <v>#N/A</v>
      </c>
      <c r="AL121" s="89" t="e">
        <f ca="true">+IF(AND(ISNUMBER(OFFSET('Sanitation Data'!$G$6,0,10*ROW('Sanitation Data'!G115))),'Data Summary'!DA121="Yes"),OFFSET('Sanitation Data'!$G$6,0,10*ROW('Sanitation Data'!G115)),NA())</f>
        <v>#N/A</v>
      </c>
      <c r="AM121" s="89" t="e">
        <f ca="true">+IF(AND(ISNUMBER(OFFSET('Sanitation Data'!$G$10,0,10*ROW('Sanitation Data'!G115))),'Data Summary'!DB121="Yes"),OFFSET('Sanitation Data'!$G$10,0,10*ROW('Sanitation Data'!G115)),NA())</f>
        <v>#N/A</v>
      </c>
      <c r="AN121" s="89" t="e">
        <f ca="true">+IF(AND(ISNUMBER(OFFSET('Sanitation Data'!$G$11,0,10*ROW('Sanitation Data'!G115))),'Data Summary'!DC121="Yes"),OFFSET('Sanitation Data'!$G$11,0,10*ROW('Sanitation Data'!G115)),NA())</f>
        <v>#N/A</v>
      </c>
      <c r="AO121" s="89" t="e">
        <f ca="true">+IF(AND(ISNUMBER(OFFSET('Sanitation Data'!$G$12,0,10*ROW('Sanitation Data'!G115))),'Data Summary'!DD121="Yes"),OFFSET('Sanitation Data'!$G$12,0,10*ROW('Sanitation Data'!G115)),NA())</f>
        <v>#N/A</v>
      </c>
      <c r="AP121" s="89" t="e">
        <f ca="true">+IF(AND(ISNUMBER(OFFSET('Sanitation Data'!$H$4,0,10*ROW('Sanitation Data'!H115))),'Data Summary'!DE121="Yes"),100-OFFSET('Sanitation Data'!$H$4,0,10*ROW('Sanitation Data'!H115)),NA())</f>
        <v>#N/A</v>
      </c>
      <c r="AQ121" s="89" t="e">
        <f ca="true">+IF(AND(ISNUMBER(OFFSET('Sanitation Data'!$H$6,0,10*ROW('Sanitation Data'!H115))),'Data Summary'!DF121="Yes"),OFFSET('Sanitation Data'!$H$6,0,10*ROW('Sanitation Data'!H115)),NA())</f>
        <v>#N/A</v>
      </c>
      <c r="AR121" s="89" t="e">
        <f ca="true">+IF(AND(ISNUMBER(OFFSET('Sanitation Data'!$H$10,0,10*ROW('Sanitation Data'!H115))),'Data Summary'!DG121="Yes"),OFFSET('Sanitation Data'!$H$10,0,10*ROW('Sanitation Data'!H115)),NA())</f>
        <v>#N/A</v>
      </c>
      <c r="AS121" s="89" t="e">
        <f ca="true">+IF(AND(ISNUMBER(OFFSET('Sanitation Data'!$H$11,0,10*ROW('Sanitation Data'!H115))),'Data Summary'!DH121="Yes"),OFFSET('Sanitation Data'!$H$11,0,10*ROW('Sanitation Data'!H115)),NA())</f>
        <v>#N/A</v>
      </c>
      <c r="AT121" s="89" t="e">
        <f ca="true">+IF(AND(ISNUMBER(OFFSET('Sanitation Data'!$H$12,0,10*ROW('Sanitation Data'!H115))),'Data Summary'!DI121="Yes"),OFFSET('Sanitation Data'!$H$12,0,10*ROW('Sanitation Data'!H115)),NA())</f>
        <v>#N/A</v>
      </c>
      <c r="AU121" s="89" t="e">
        <f ca="true">+IF(AND(ISNUMBER(OFFSET('Sanitation Data'!$I$4,0,10*ROW('Sanitation Data'!I115))),'Data Summary'!DJ121="Yes"),100-OFFSET('Sanitation Data'!$I$4,0,10*ROW('Sanitation Data'!I115)),NA())</f>
        <v>#N/A</v>
      </c>
      <c r="AV121" s="89" t="e">
        <f ca="true">+IF(AND(ISNUMBER(OFFSET('Sanitation Data'!$I$6,0,10*ROW('Sanitation Data'!I115))),'Data Summary'!DK121="Yes"),OFFSET('Sanitation Data'!$I$6,0,10*ROW('Sanitation Data'!I115)),NA())</f>
        <v>#N/A</v>
      </c>
      <c r="AW121" s="89" t="e">
        <f ca="true">+IF(AND(ISNUMBER(OFFSET('Sanitation Data'!$I$10,0,10*ROW('Sanitation Data'!I115))),'Data Summary'!DL121="Yes"),OFFSET('Sanitation Data'!$I$10,0,10*ROW('Sanitation Data'!I115)),NA())</f>
        <v>#N/A</v>
      </c>
      <c r="AX121" s="89" t="e">
        <f ca="true">+IF(AND(ISNUMBER(OFFSET('Sanitation Data'!$I$11,0,10*ROW('Sanitation Data'!I115))),'Data Summary'!DM121="Yes"),OFFSET('Sanitation Data'!$I$11,0,10*ROW('Sanitation Data'!I115)),NA())</f>
        <v>#N/A</v>
      </c>
      <c r="AY121" s="89" t="e">
        <f ca="true">+IF(AND(ISNUMBER(OFFSET('Sanitation Data'!$I$12,0,10*ROW('Sanitation Data'!I115))),'Data Summary'!DN121="Yes"),OFFSET('Sanitation Data'!$I$12,0,10*ROW('Sanitation Data'!I115)),NA())</f>
        <v>#N/A</v>
      </c>
      <c r="AZ121" s="90" t="e">
        <f ca="true">+IF(AND(ISNUMBER(OFFSET('Hygiene Data'!$D$5,0,10*ROW('Hygiene Data'!D115))),'Data Summary'!DO121="Yes"),OFFSET('Hygiene Data'!$D$5,0,10*ROW('Hygiene Data'!D115)),NA())</f>
        <v>#N/A</v>
      </c>
      <c r="BA121" s="90" t="e">
        <f ca="true">+IF(AND(ISNUMBER(OFFSET('Hygiene Data'!$D$7,0,10*ROW('Hygiene Data'!D115))),'Data Summary'!DP121="Yes"),OFFSET('Hygiene Data'!$D$7,0,10*ROW('Hygiene Data'!D115)),NA())</f>
        <v>#N/A</v>
      </c>
      <c r="BB121" s="90" t="e">
        <f ca="true">+IF(AND(ISNUMBER(OFFSET('Hygiene Data'!$D$9,0,10*ROW('Hygiene Data'!D115))),'Data Summary'!DQ121="Yes"),OFFSET('Hygiene Data'!$D$9,0,10*ROW('Hygiene Data'!D115)),NA())</f>
        <v>#N/A</v>
      </c>
      <c r="BC121" s="90" t="e">
        <f ca="true">+IF(AND(ISNUMBER(OFFSET('Hygiene Data'!$E$5,0,10*ROW('Hygiene Data'!E115))),'Data Summary'!DR121="Yes"),OFFSET('Hygiene Data'!$E$5,0,10*ROW('Hygiene Data'!E115)),NA())</f>
        <v>#N/A</v>
      </c>
      <c r="BD121" s="90" t="e">
        <f ca="true">+IF(AND(ISNUMBER(OFFSET('Hygiene Data'!$E$7,0,10*ROW('Hygiene Data'!E115))),'Data Summary'!DS121="Yes"),OFFSET('Hygiene Data'!$E$7,0,10*ROW('Hygiene Data'!E115)),NA())</f>
        <v>#N/A</v>
      </c>
      <c r="BE121" s="90" t="e">
        <f ca="true">+IF(AND(ISNUMBER(OFFSET('Hygiene Data'!$E$9,0,10*ROW('Hygiene Data'!E115))),'Data Summary'!DT121="Yes"),OFFSET('Hygiene Data'!$E$9,0,10*ROW('Hygiene Data'!E115)),NA())</f>
        <v>#N/A</v>
      </c>
      <c r="BF121" s="90" t="e">
        <f ca="true">+IF(AND(ISNUMBER(OFFSET('Hygiene Data'!$F$5,0,10*ROW('Hygiene Data'!F115))),'Data Summary'!DU121="Yes"),OFFSET('Hygiene Data'!$F$5,0,10*ROW('Hygiene Data'!F115)),NA())</f>
        <v>#N/A</v>
      </c>
      <c r="BG121" s="90" t="e">
        <f ca="true">+IF(AND(ISNUMBER(OFFSET('Hygiene Data'!$F$7,0,10*ROW('Hygiene Data'!F115))),'Data Summary'!DV121="Yes"),OFFSET('Hygiene Data'!$F$7,0,10*ROW('Hygiene Data'!F115)),NA())</f>
        <v>#N/A</v>
      </c>
      <c r="BH121" s="90" t="e">
        <f ca="true">+IF(AND(ISNUMBER(OFFSET('Hygiene Data'!$F$9,0,10*ROW('Hygiene Data'!F115))),'Data Summary'!DW121="Yes"),OFFSET('Hygiene Data'!$F$9,0,10*ROW('Hygiene Data'!F115)),NA())</f>
        <v>#N/A</v>
      </c>
      <c r="BI121" s="90" t="e">
        <f ca="true">+IF(AND(ISNUMBER(OFFSET('Hygiene Data'!$G$5,0,10*ROW('Hygiene Data'!G115))),'Data Summary'!DX121="Yes"),OFFSET('Hygiene Data'!$G$5,0,10*ROW('Hygiene Data'!G115)),NA())</f>
        <v>#N/A</v>
      </c>
      <c r="BJ121" s="90" t="e">
        <f ca="true">+IF(AND(ISNUMBER(OFFSET('Hygiene Data'!$G$7,0,10*ROW('Hygiene Data'!G115))),'Data Summary'!DY121="Yes"),OFFSET('Hygiene Data'!$G$7,0,10*ROW('Hygiene Data'!G115)),NA())</f>
        <v>#N/A</v>
      </c>
      <c r="BK121" s="90" t="e">
        <f ca="true">+IF(AND(ISNUMBER(OFFSET('Hygiene Data'!$G$9,0,10*ROW('Hygiene Data'!G115))),'Data Summary'!DZ121="Yes"),OFFSET('Hygiene Data'!$G$9,0,10*ROW('Hygiene Data'!G115)),NA())</f>
        <v>#N/A</v>
      </c>
      <c r="BL121" s="90" t="e">
        <f ca="true">+IF(AND(ISNUMBER(OFFSET('Hygiene Data'!$H$5,0,10*ROW('Hygiene Data'!H115))),'Data Summary'!EA121="Yes"),OFFSET('Hygiene Data'!$H$5,0,10*ROW('Hygiene Data'!H115)),NA())</f>
        <v>#N/A</v>
      </c>
      <c r="BM121" s="90" t="e">
        <f ca="true">+IF(AND(ISNUMBER(OFFSET('Hygiene Data'!$H$7,0,10*ROW('Hygiene Data'!H115))),'Data Summary'!EB121="Yes"),OFFSET('Hygiene Data'!$H$7,0,10*ROW('Hygiene Data'!H115)),NA())</f>
        <v>#N/A</v>
      </c>
      <c r="BN121" s="90" t="e">
        <f ca="true">+IF(AND(ISNUMBER(OFFSET('Hygiene Data'!$H$9,0,10*ROW('Hygiene Data'!H115))),'Data Summary'!EC121="Yes"),OFFSET('Hygiene Data'!$H$9,0,10*ROW('Hygiene Data'!H115)),NA())</f>
        <v>#N/A</v>
      </c>
      <c r="BO121" s="90" t="e">
        <f ca="true">+IF(AND(ISNUMBER(OFFSET('Hygiene Data'!$I$5,0,10*ROW('Hygiene Data'!I115))),'Data Summary'!ED121="Yes"),OFFSET('Hygiene Data'!$I$5,0,10*ROW('Hygiene Data'!I115)),NA())</f>
        <v>#N/A</v>
      </c>
      <c r="BP121" s="90" t="e">
        <f ca="true">+IF(AND(ISNUMBER(OFFSET('Hygiene Data'!$I$7,0,10*ROW('Hygiene Data'!I115))),'Data Summary'!EE121="Yes"),OFFSET('Hygiene Data'!$I$7,0,10*ROW('Hygiene Data'!I115)),NA())</f>
        <v>#N/A</v>
      </c>
      <c r="BQ121" s="90" t="e">
        <f ca="true">+IF(AND(ISNUMBER(OFFSET('Hygiene Data'!$I$9,0,10*ROW('Hygiene Data'!I115))),'Data Summary'!EF121="Yes"),OFFSET('Hygiene Data'!$I$9,0,10*ROW('Hygiene Data'!I115)),NA())</f>
        <v>#N/A</v>
      </c>
    </row>
    <row xmlns:x14ac="http://schemas.microsoft.com/office/spreadsheetml/2009/9/ac" r="122" x14ac:dyDescent="0.2">
      <c r="A122" s="324" t="e">
        <f ca="true">+RIGHT('Data Summary'!A122,LEN('Data Summary'!A122)-9)</f>
        <v>#VALUE!</v>
      </c>
      <c r="B122" s="32" t="str">
        <f ca="true">+IF(ISTEXT('Data Summary'!B122),'Data Summary'!B122,"")</f>
        <v/>
      </c>
      <c r="C122" s="323" t="e">
        <f ca="true">+VALUE('Data Summary'!C122)</f>
        <v>#VALUE!</v>
      </c>
      <c r="D122" s="88" t="e">
        <f ca="true">+IF(AND(ISNUMBER(OFFSET('Water Data'!$D$4,0,10*ROW('Water Data'!D116))),'Data Summary'!BS122="Yes"),100-OFFSET('Water Data'!$D$4,0,10*ROW('Water Data'!D116)),NA())</f>
        <v>#N/A</v>
      </c>
      <c r="E122" s="88" t="e">
        <f ca="true">+IF(AND(ISNUMBER(OFFSET('Water Data'!$D$6,0,10*ROW('Water Data'!D116))),'Data Summary'!BT122="Yes"),OFFSET('Water Data'!$D$6,0,10*ROW('Water Data'!D116)),NA())</f>
        <v>#N/A</v>
      </c>
      <c r="F122" s="88" t="e">
        <f ca="true">+IF(AND(ISNUMBER(OFFSET('Water Data'!$D$9,0,10*ROW('Water Data'!D116))),'Data Summary'!BU122="Yes"),OFFSET('Water Data'!$D$9,0,10*ROW('Water Data'!D116)),NA())</f>
        <v>#N/A</v>
      </c>
      <c r="G122" s="88" t="e">
        <f ca="true">+IF(AND(ISNUMBER(OFFSET('Water Data'!$E$4,0,10*ROW('Water Data'!E116))),'Data Summary'!BV122="Yes"),100-OFFSET('Water Data'!$E$4,0,10*ROW('Water Data'!E116)),NA())</f>
        <v>#N/A</v>
      </c>
      <c r="H122" s="88" t="e">
        <f ca="true">+IF(AND(ISNUMBER(OFFSET('Water Data'!$E$6,0,10*ROW('Water Data'!E116))),'Data Summary'!BW122="Yes"),OFFSET('Water Data'!$E$6,0,10*ROW('Water Data'!E116)),NA())</f>
        <v>#N/A</v>
      </c>
      <c r="I122" s="88" t="e">
        <f ca="true">+IF(AND(ISNUMBER(OFFSET('Water Data'!$E$9,0,10*ROW('Water Data'!E116))),'Data Summary'!BX122="Yes"),OFFSET('Water Data'!$E$9,0,10*ROW('Water Data'!E116)),NA())</f>
        <v>#N/A</v>
      </c>
      <c r="J122" s="88" t="e">
        <f ca="true">+IF(AND(ISNUMBER(OFFSET('Water Data'!$F$4,0,10*ROW('Water Data'!F116))),'Data Summary'!BY122="Yes"),100-OFFSET('Water Data'!$F$4,0,10*ROW('Water Data'!F116)),NA())</f>
        <v>#N/A</v>
      </c>
      <c r="K122" s="88" t="e">
        <f ca="true">+IF(AND(ISNUMBER(OFFSET('Water Data'!$F$6,0,10*ROW('Water Data'!F116))),'Data Summary'!BZ122="Yes"),OFFSET('Water Data'!$F$6,0,10*ROW('Water Data'!F116)),NA())</f>
        <v>#N/A</v>
      </c>
      <c r="L122" s="88" t="e">
        <f ca="true">+IF(AND(ISNUMBER(OFFSET('Water Data'!$F$9,0,10*ROW('Water Data'!F116))),'Data Summary'!CA122="Yes"),OFFSET('Water Data'!$F$9,0,10*ROW('Water Data'!F116)),NA())</f>
        <v>#N/A</v>
      </c>
      <c r="M122" s="88" t="e">
        <f ca="true">+IF(AND(ISNUMBER(OFFSET('Water Data'!$G$4,0,10*ROW('Water Data'!G116))),'Data Summary'!CB122="Yes"),100-OFFSET('Water Data'!$G$4,0,10*ROW('Water Data'!G116)),NA())</f>
        <v>#N/A</v>
      </c>
      <c r="N122" s="88" t="e">
        <f ca="true">+IF(AND(ISNUMBER(OFFSET('Water Data'!$G$6,0,10*ROW('Water Data'!G116))),'Data Summary'!CC122="Yes"),OFFSET('Water Data'!$G$6,0,10*ROW('Water Data'!G116)),NA())</f>
        <v>#N/A</v>
      </c>
      <c r="O122" s="88" t="e">
        <f ca="true">+IF(AND(ISNUMBER(OFFSET('Water Data'!$G$9,0,10*ROW('Water Data'!G116))),'Data Summary'!CD122="Yes"),OFFSET('Water Data'!$G$9,0,10*ROW('Water Data'!G116)),NA())</f>
        <v>#N/A</v>
      </c>
      <c r="P122" s="88" t="e">
        <f ca="true">+IF(AND(ISNUMBER(OFFSET('Water Data'!$H$4,0,10*ROW('Water Data'!H116))),'Data Summary'!CE122="Yes"),100-OFFSET('Water Data'!$H$4,0,10*ROW('Water Data'!H116)),NA())</f>
        <v>#N/A</v>
      </c>
      <c r="Q122" s="88" t="e">
        <f ca="true">+IF(AND(ISNUMBER(OFFSET('Water Data'!$H$6,0,10*ROW('Water Data'!H116))),'Data Summary'!CF122="Yes"),OFFSET('Water Data'!$H$6,0,10*ROW('Water Data'!H116)),NA())</f>
        <v>#N/A</v>
      </c>
      <c r="R122" s="88" t="e">
        <f ca="true">+IF(AND(ISNUMBER(OFFSET('Water Data'!$H$9,0,10*ROW('Water Data'!H116))),'Data Summary'!CG122="Yes"),OFFSET('Water Data'!$H$9,0,10*ROW('Water Data'!H116)),NA())</f>
        <v>#N/A</v>
      </c>
      <c r="S122" s="88" t="e">
        <f ca="true">+IF(AND(ISNUMBER(OFFSET('Water Data'!$I$4,0,10*ROW('Water Data'!I116))),'Data Summary'!CH122="Yes"),100-OFFSET('Water Data'!$I$4,0,10*ROW('Water Data'!I116)),NA())</f>
        <v>#N/A</v>
      </c>
      <c r="T122" s="88" t="e">
        <f ca="true">+IF(AND(ISNUMBER(OFFSET('Water Data'!$I$6,0,10*ROW('Water Data'!I116))),'Data Summary'!CI122="Yes"),OFFSET('Water Data'!$I$6,0,10*ROW('Water Data'!I116)),NA())</f>
        <v>#N/A</v>
      </c>
      <c r="U122" s="88" t="e">
        <f ca="true">+IF(AND(ISNUMBER(OFFSET('Water Data'!$I$9,0,10*ROW('Water Data'!I116))),'Data Summary'!CJ122="Yes"),OFFSET('Water Data'!$I$9,0,10*ROW('Water Data'!I116)),NA())</f>
        <v>#N/A</v>
      </c>
      <c r="V122" s="89" t="e">
        <f ca="true">+IF(AND(ISNUMBER(OFFSET('Sanitation Data'!$D$4,0,10*ROW('Sanitation Data'!D116))),'Data Summary'!CK122="Yes"),100-OFFSET('Sanitation Data'!$D$4,0,10*ROW('Sanitation Data'!D116)),NA())</f>
        <v>#N/A</v>
      </c>
      <c r="W122" s="89" t="e">
        <f ca="true">+IF(AND(ISNUMBER(OFFSET('Sanitation Data'!$D$6,0,10*ROW('Sanitation Data'!D116))),'Data Summary'!CL122="Yes"),OFFSET('Sanitation Data'!$D$6,0,10*ROW('Sanitation Data'!D116)),NA())</f>
        <v>#N/A</v>
      </c>
      <c r="X122" s="89" t="e">
        <f ca="true">+IF(AND(ISNUMBER(OFFSET('Sanitation Data'!$D$10,0,10*ROW('Sanitation Data'!D116))),'Data Summary'!CM122="Yes"),OFFSET('Sanitation Data'!$D$10,0,10*ROW('Sanitation Data'!D116)),NA())</f>
        <v>#N/A</v>
      </c>
      <c r="Y122" s="89" t="e">
        <f ca="true">+IF(AND(ISNUMBER(OFFSET('Sanitation Data'!$D$11,0,10*ROW('Sanitation Data'!D116))),'Data Summary'!CN122="Yes"),OFFSET('Sanitation Data'!$D$11,0,10*ROW('Sanitation Data'!D116)),NA())</f>
        <v>#N/A</v>
      </c>
      <c r="Z122" s="89" t="e">
        <f ca="true">+IF(AND(ISNUMBER(OFFSET('Sanitation Data'!$D$12,0,10*ROW('Sanitation Data'!D116))),'Data Summary'!CO122="Yes"),OFFSET('Sanitation Data'!$D$12,0,10*ROW('Sanitation Data'!D116)),NA())</f>
        <v>#N/A</v>
      </c>
      <c r="AA122" s="89" t="e">
        <f ca="true">+IF(AND(ISNUMBER(OFFSET('Sanitation Data'!$E$4,0,10*ROW('Sanitation Data'!E116))),'Data Summary'!CP122="Yes"),100-OFFSET('Sanitation Data'!$E$4,0,10*ROW('Sanitation Data'!E116)),NA())</f>
        <v>#N/A</v>
      </c>
      <c r="AB122" s="89" t="e">
        <f ca="true">+IF(AND(ISNUMBER(OFFSET('Sanitation Data'!$E$6,0,10*ROW('Sanitation Data'!E116))),'Data Summary'!CQ122="Yes"),OFFSET('Sanitation Data'!$E$6,0,10*ROW('Sanitation Data'!E116)),NA())</f>
        <v>#N/A</v>
      </c>
      <c r="AC122" s="89" t="e">
        <f ca="true">+IF(AND(ISNUMBER(OFFSET('Sanitation Data'!$E$10,0,10*ROW('Sanitation Data'!E116))),'Data Summary'!CR122="Yes"),OFFSET('Sanitation Data'!$E$10,0,10*ROW('Sanitation Data'!E116)),NA())</f>
        <v>#N/A</v>
      </c>
      <c r="AD122" s="89" t="e">
        <f ca="true">+IF(AND(ISNUMBER(OFFSET('Sanitation Data'!$E$11,0,10*ROW('Sanitation Data'!E116))),'Data Summary'!CS122="Yes"),OFFSET('Sanitation Data'!$E$11,0,10*ROW('Sanitation Data'!E116)),NA())</f>
        <v>#N/A</v>
      </c>
      <c r="AE122" s="89" t="e">
        <f ca="true">+IF(AND(ISNUMBER(OFFSET('Sanitation Data'!$E$12,0,10*ROW('Sanitation Data'!E116))),'Data Summary'!CT122="Yes"),OFFSET('Sanitation Data'!$E$12,0,10*ROW('Sanitation Data'!E116)),NA())</f>
        <v>#N/A</v>
      </c>
      <c r="AF122" s="89" t="e">
        <f ca="true">+IF(AND(ISNUMBER(OFFSET('Sanitation Data'!$F$4,0,10*ROW('Sanitation Data'!F116))),'Data Summary'!CU122="Yes"),100-OFFSET('Sanitation Data'!$F$4,0,10*ROW('Sanitation Data'!F116)),NA())</f>
        <v>#N/A</v>
      </c>
      <c r="AG122" s="89" t="e">
        <f ca="true">+IF(AND(ISNUMBER(OFFSET('Sanitation Data'!$F$6,0,10*ROW('Sanitation Data'!F116))),'Data Summary'!CV122="Yes"),OFFSET('Sanitation Data'!$F$6,0,10*ROW('Sanitation Data'!F116)),NA())</f>
        <v>#N/A</v>
      </c>
      <c r="AH122" s="89" t="e">
        <f ca="true">+IF(AND(ISNUMBER(OFFSET('Sanitation Data'!$F$10,0,10*ROW('Sanitation Data'!F116))),'Data Summary'!CW122="Yes"),OFFSET('Sanitation Data'!$F$10,0,10*ROW('Sanitation Data'!F116)),NA())</f>
        <v>#N/A</v>
      </c>
      <c r="AI122" s="89" t="e">
        <f ca="true">+IF(AND(ISNUMBER(OFFSET('Sanitation Data'!$F$11,0,10*ROW('Sanitation Data'!F116))),'Data Summary'!CX122="Yes"),OFFSET('Sanitation Data'!$F$11,0,10*ROW('Sanitation Data'!F116)),NA())</f>
        <v>#N/A</v>
      </c>
      <c r="AJ122" s="89" t="e">
        <f ca="true">+IF(AND(ISNUMBER(OFFSET('Sanitation Data'!$F$12,0,10*ROW('Sanitation Data'!F116))),'Data Summary'!CY122="Yes"),OFFSET('Sanitation Data'!$F$12,0,10*ROW('Sanitation Data'!F116)),NA())</f>
        <v>#N/A</v>
      </c>
      <c r="AK122" s="89" t="e">
        <f ca="true">+IF(AND(ISNUMBER(OFFSET('Sanitation Data'!$G$4,0,10*ROW('Sanitation Data'!G116))),'Data Summary'!CZ122="Yes"),100-OFFSET('Sanitation Data'!$G$4,0,10*ROW('Sanitation Data'!G116)),NA())</f>
        <v>#N/A</v>
      </c>
      <c r="AL122" s="89" t="e">
        <f ca="true">+IF(AND(ISNUMBER(OFFSET('Sanitation Data'!$G$6,0,10*ROW('Sanitation Data'!G116))),'Data Summary'!DA122="Yes"),OFFSET('Sanitation Data'!$G$6,0,10*ROW('Sanitation Data'!G116)),NA())</f>
        <v>#N/A</v>
      </c>
      <c r="AM122" s="89" t="e">
        <f ca="true">+IF(AND(ISNUMBER(OFFSET('Sanitation Data'!$G$10,0,10*ROW('Sanitation Data'!G116))),'Data Summary'!DB122="Yes"),OFFSET('Sanitation Data'!$G$10,0,10*ROW('Sanitation Data'!G116)),NA())</f>
        <v>#N/A</v>
      </c>
      <c r="AN122" s="89" t="e">
        <f ca="true">+IF(AND(ISNUMBER(OFFSET('Sanitation Data'!$G$11,0,10*ROW('Sanitation Data'!G116))),'Data Summary'!DC122="Yes"),OFFSET('Sanitation Data'!$G$11,0,10*ROW('Sanitation Data'!G116)),NA())</f>
        <v>#N/A</v>
      </c>
      <c r="AO122" s="89" t="e">
        <f ca="true">+IF(AND(ISNUMBER(OFFSET('Sanitation Data'!$G$12,0,10*ROW('Sanitation Data'!G116))),'Data Summary'!DD122="Yes"),OFFSET('Sanitation Data'!$G$12,0,10*ROW('Sanitation Data'!G116)),NA())</f>
        <v>#N/A</v>
      </c>
      <c r="AP122" s="89" t="e">
        <f ca="true">+IF(AND(ISNUMBER(OFFSET('Sanitation Data'!$H$4,0,10*ROW('Sanitation Data'!H116))),'Data Summary'!DE122="Yes"),100-OFFSET('Sanitation Data'!$H$4,0,10*ROW('Sanitation Data'!H116)),NA())</f>
        <v>#N/A</v>
      </c>
      <c r="AQ122" s="89" t="e">
        <f ca="true">+IF(AND(ISNUMBER(OFFSET('Sanitation Data'!$H$6,0,10*ROW('Sanitation Data'!H116))),'Data Summary'!DF122="Yes"),OFFSET('Sanitation Data'!$H$6,0,10*ROW('Sanitation Data'!H116)),NA())</f>
        <v>#N/A</v>
      </c>
      <c r="AR122" s="89" t="e">
        <f ca="true">+IF(AND(ISNUMBER(OFFSET('Sanitation Data'!$H$10,0,10*ROW('Sanitation Data'!H116))),'Data Summary'!DG122="Yes"),OFFSET('Sanitation Data'!$H$10,0,10*ROW('Sanitation Data'!H116)),NA())</f>
        <v>#N/A</v>
      </c>
      <c r="AS122" s="89" t="e">
        <f ca="true">+IF(AND(ISNUMBER(OFFSET('Sanitation Data'!$H$11,0,10*ROW('Sanitation Data'!H116))),'Data Summary'!DH122="Yes"),OFFSET('Sanitation Data'!$H$11,0,10*ROW('Sanitation Data'!H116)),NA())</f>
        <v>#N/A</v>
      </c>
      <c r="AT122" s="89" t="e">
        <f ca="true">+IF(AND(ISNUMBER(OFFSET('Sanitation Data'!$H$12,0,10*ROW('Sanitation Data'!H116))),'Data Summary'!DI122="Yes"),OFFSET('Sanitation Data'!$H$12,0,10*ROW('Sanitation Data'!H116)),NA())</f>
        <v>#N/A</v>
      </c>
      <c r="AU122" s="89" t="e">
        <f ca="true">+IF(AND(ISNUMBER(OFFSET('Sanitation Data'!$I$4,0,10*ROW('Sanitation Data'!I116))),'Data Summary'!DJ122="Yes"),100-OFFSET('Sanitation Data'!$I$4,0,10*ROW('Sanitation Data'!I116)),NA())</f>
        <v>#N/A</v>
      </c>
      <c r="AV122" s="89" t="e">
        <f ca="true">+IF(AND(ISNUMBER(OFFSET('Sanitation Data'!$I$6,0,10*ROW('Sanitation Data'!I116))),'Data Summary'!DK122="Yes"),OFFSET('Sanitation Data'!$I$6,0,10*ROW('Sanitation Data'!I116)),NA())</f>
        <v>#N/A</v>
      </c>
      <c r="AW122" s="89" t="e">
        <f ca="true">+IF(AND(ISNUMBER(OFFSET('Sanitation Data'!$I$10,0,10*ROW('Sanitation Data'!I116))),'Data Summary'!DL122="Yes"),OFFSET('Sanitation Data'!$I$10,0,10*ROW('Sanitation Data'!I116)),NA())</f>
        <v>#N/A</v>
      </c>
      <c r="AX122" s="89" t="e">
        <f ca="true">+IF(AND(ISNUMBER(OFFSET('Sanitation Data'!$I$11,0,10*ROW('Sanitation Data'!I116))),'Data Summary'!DM122="Yes"),OFFSET('Sanitation Data'!$I$11,0,10*ROW('Sanitation Data'!I116)),NA())</f>
        <v>#N/A</v>
      </c>
      <c r="AY122" s="89" t="e">
        <f ca="true">+IF(AND(ISNUMBER(OFFSET('Sanitation Data'!$I$12,0,10*ROW('Sanitation Data'!I116))),'Data Summary'!DN122="Yes"),OFFSET('Sanitation Data'!$I$12,0,10*ROW('Sanitation Data'!I116)),NA())</f>
        <v>#N/A</v>
      </c>
      <c r="AZ122" s="90" t="e">
        <f ca="true">+IF(AND(ISNUMBER(OFFSET('Hygiene Data'!$D$5,0,10*ROW('Hygiene Data'!D116))),'Data Summary'!DO122="Yes"),OFFSET('Hygiene Data'!$D$5,0,10*ROW('Hygiene Data'!D116)),NA())</f>
        <v>#N/A</v>
      </c>
      <c r="BA122" s="90" t="e">
        <f ca="true">+IF(AND(ISNUMBER(OFFSET('Hygiene Data'!$D$7,0,10*ROW('Hygiene Data'!D116))),'Data Summary'!DP122="Yes"),OFFSET('Hygiene Data'!$D$7,0,10*ROW('Hygiene Data'!D116)),NA())</f>
        <v>#N/A</v>
      </c>
      <c r="BB122" s="90" t="e">
        <f ca="true">+IF(AND(ISNUMBER(OFFSET('Hygiene Data'!$D$9,0,10*ROW('Hygiene Data'!D116))),'Data Summary'!DQ122="Yes"),OFFSET('Hygiene Data'!$D$9,0,10*ROW('Hygiene Data'!D116)),NA())</f>
        <v>#N/A</v>
      </c>
      <c r="BC122" s="90" t="e">
        <f ca="true">+IF(AND(ISNUMBER(OFFSET('Hygiene Data'!$E$5,0,10*ROW('Hygiene Data'!E116))),'Data Summary'!DR122="Yes"),OFFSET('Hygiene Data'!$E$5,0,10*ROW('Hygiene Data'!E116)),NA())</f>
        <v>#N/A</v>
      </c>
      <c r="BD122" s="90" t="e">
        <f ca="true">+IF(AND(ISNUMBER(OFFSET('Hygiene Data'!$E$7,0,10*ROW('Hygiene Data'!E116))),'Data Summary'!DS122="Yes"),OFFSET('Hygiene Data'!$E$7,0,10*ROW('Hygiene Data'!E116)),NA())</f>
        <v>#N/A</v>
      </c>
      <c r="BE122" s="90" t="e">
        <f ca="true">+IF(AND(ISNUMBER(OFFSET('Hygiene Data'!$E$9,0,10*ROW('Hygiene Data'!E116))),'Data Summary'!DT122="Yes"),OFFSET('Hygiene Data'!$E$9,0,10*ROW('Hygiene Data'!E116)),NA())</f>
        <v>#N/A</v>
      </c>
      <c r="BF122" s="90" t="e">
        <f ca="true">+IF(AND(ISNUMBER(OFFSET('Hygiene Data'!$F$5,0,10*ROW('Hygiene Data'!F116))),'Data Summary'!DU122="Yes"),OFFSET('Hygiene Data'!$F$5,0,10*ROW('Hygiene Data'!F116)),NA())</f>
        <v>#N/A</v>
      </c>
      <c r="BG122" s="90" t="e">
        <f ca="true">+IF(AND(ISNUMBER(OFFSET('Hygiene Data'!$F$7,0,10*ROW('Hygiene Data'!F116))),'Data Summary'!DV122="Yes"),OFFSET('Hygiene Data'!$F$7,0,10*ROW('Hygiene Data'!F116)),NA())</f>
        <v>#N/A</v>
      </c>
      <c r="BH122" s="90" t="e">
        <f ca="true">+IF(AND(ISNUMBER(OFFSET('Hygiene Data'!$F$9,0,10*ROW('Hygiene Data'!F116))),'Data Summary'!DW122="Yes"),OFFSET('Hygiene Data'!$F$9,0,10*ROW('Hygiene Data'!F116)),NA())</f>
        <v>#N/A</v>
      </c>
      <c r="BI122" s="90" t="e">
        <f ca="true">+IF(AND(ISNUMBER(OFFSET('Hygiene Data'!$G$5,0,10*ROW('Hygiene Data'!G116))),'Data Summary'!DX122="Yes"),OFFSET('Hygiene Data'!$G$5,0,10*ROW('Hygiene Data'!G116)),NA())</f>
        <v>#N/A</v>
      </c>
      <c r="BJ122" s="90" t="e">
        <f ca="true">+IF(AND(ISNUMBER(OFFSET('Hygiene Data'!$G$7,0,10*ROW('Hygiene Data'!G116))),'Data Summary'!DY122="Yes"),OFFSET('Hygiene Data'!$G$7,0,10*ROW('Hygiene Data'!G116)),NA())</f>
        <v>#N/A</v>
      </c>
      <c r="BK122" s="90" t="e">
        <f ca="true">+IF(AND(ISNUMBER(OFFSET('Hygiene Data'!$G$9,0,10*ROW('Hygiene Data'!G116))),'Data Summary'!DZ122="Yes"),OFFSET('Hygiene Data'!$G$9,0,10*ROW('Hygiene Data'!G116)),NA())</f>
        <v>#N/A</v>
      </c>
      <c r="BL122" s="90" t="e">
        <f ca="true">+IF(AND(ISNUMBER(OFFSET('Hygiene Data'!$H$5,0,10*ROW('Hygiene Data'!H116))),'Data Summary'!EA122="Yes"),OFFSET('Hygiene Data'!$H$5,0,10*ROW('Hygiene Data'!H116)),NA())</f>
        <v>#N/A</v>
      </c>
      <c r="BM122" s="90" t="e">
        <f ca="true">+IF(AND(ISNUMBER(OFFSET('Hygiene Data'!$H$7,0,10*ROW('Hygiene Data'!H116))),'Data Summary'!EB122="Yes"),OFFSET('Hygiene Data'!$H$7,0,10*ROW('Hygiene Data'!H116)),NA())</f>
        <v>#N/A</v>
      </c>
      <c r="BN122" s="90" t="e">
        <f ca="true">+IF(AND(ISNUMBER(OFFSET('Hygiene Data'!$H$9,0,10*ROW('Hygiene Data'!H116))),'Data Summary'!EC122="Yes"),OFFSET('Hygiene Data'!$H$9,0,10*ROW('Hygiene Data'!H116)),NA())</f>
        <v>#N/A</v>
      </c>
      <c r="BO122" s="90" t="e">
        <f ca="true">+IF(AND(ISNUMBER(OFFSET('Hygiene Data'!$I$5,0,10*ROW('Hygiene Data'!I116))),'Data Summary'!ED122="Yes"),OFFSET('Hygiene Data'!$I$5,0,10*ROW('Hygiene Data'!I116)),NA())</f>
        <v>#N/A</v>
      </c>
      <c r="BP122" s="90" t="e">
        <f ca="true">+IF(AND(ISNUMBER(OFFSET('Hygiene Data'!$I$7,0,10*ROW('Hygiene Data'!I116))),'Data Summary'!EE122="Yes"),OFFSET('Hygiene Data'!$I$7,0,10*ROW('Hygiene Data'!I116)),NA())</f>
        <v>#N/A</v>
      </c>
      <c r="BQ122" s="90" t="e">
        <f ca="true">+IF(AND(ISNUMBER(OFFSET('Hygiene Data'!$I$9,0,10*ROW('Hygiene Data'!I116))),'Data Summary'!EF122="Yes"),OFFSET('Hygiene Data'!$I$9,0,10*ROW('Hygiene Data'!I116)),NA())</f>
        <v>#N/A</v>
      </c>
    </row>
    <row xmlns:x14ac="http://schemas.microsoft.com/office/spreadsheetml/2009/9/ac" r="123" x14ac:dyDescent="0.2">
      <c r="A123" s="324" t="e">
        <f ca="true">+RIGHT('Data Summary'!A123,LEN('Data Summary'!A123)-9)</f>
        <v>#VALUE!</v>
      </c>
      <c r="B123" s="32" t="str">
        <f ca="true">+IF(ISTEXT('Data Summary'!B123),'Data Summary'!B123,"")</f>
        <v/>
      </c>
      <c r="C123" s="323" t="e">
        <f ca="true">+VALUE('Data Summary'!C123)</f>
        <v>#VALUE!</v>
      </c>
      <c r="D123" s="88" t="e">
        <f ca="true">+IF(AND(ISNUMBER(OFFSET('Water Data'!$D$4,0,10*ROW('Water Data'!D117))),'Data Summary'!BS123="Yes"),100-OFFSET('Water Data'!$D$4,0,10*ROW('Water Data'!D117)),NA())</f>
        <v>#N/A</v>
      </c>
      <c r="E123" s="88" t="e">
        <f ca="true">+IF(AND(ISNUMBER(OFFSET('Water Data'!$D$6,0,10*ROW('Water Data'!D117))),'Data Summary'!BT123="Yes"),OFFSET('Water Data'!$D$6,0,10*ROW('Water Data'!D117)),NA())</f>
        <v>#N/A</v>
      </c>
      <c r="F123" s="88" t="e">
        <f ca="true">+IF(AND(ISNUMBER(OFFSET('Water Data'!$D$9,0,10*ROW('Water Data'!D117))),'Data Summary'!BU123="Yes"),OFFSET('Water Data'!$D$9,0,10*ROW('Water Data'!D117)),NA())</f>
        <v>#N/A</v>
      </c>
      <c r="G123" s="88" t="e">
        <f ca="true">+IF(AND(ISNUMBER(OFFSET('Water Data'!$E$4,0,10*ROW('Water Data'!E117))),'Data Summary'!BV123="Yes"),100-OFFSET('Water Data'!$E$4,0,10*ROW('Water Data'!E117)),NA())</f>
        <v>#N/A</v>
      </c>
      <c r="H123" s="88" t="e">
        <f ca="true">+IF(AND(ISNUMBER(OFFSET('Water Data'!$E$6,0,10*ROW('Water Data'!E117))),'Data Summary'!BW123="Yes"),OFFSET('Water Data'!$E$6,0,10*ROW('Water Data'!E117)),NA())</f>
        <v>#N/A</v>
      </c>
      <c r="I123" s="88" t="e">
        <f ca="true">+IF(AND(ISNUMBER(OFFSET('Water Data'!$E$9,0,10*ROW('Water Data'!E117))),'Data Summary'!BX123="Yes"),OFFSET('Water Data'!$E$9,0,10*ROW('Water Data'!E117)),NA())</f>
        <v>#N/A</v>
      </c>
      <c r="J123" s="88" t="e">
        <f ca="true">+IF(AND(ISNUMBER(OFFSET('Water Data'!$F$4,0,10*ROW('Water Data'!F117))),'Data Summary'!BY123="Yes"),100-OFFSET('Water Data'!$F$4,0,10*ROW('Water Data'!F117)),NA())</f>
        <v>#N/A</v>
      </c>
      <c r="K123" s="88" t="e">
        <f ca="true">+IF(AND(ISNUMBER(OFFSET('Water Data'!$F$6,0,10*ROW('Water Data'!F117))),'Data Summary'!BZ123="Yes"),OFFSET('Water Data'!$F$6,0,10*ROW('Water Data'!F117)),NA())</f>
        <v>#N/A</v>
      </c>
      <c r="L123" s="88" t="e">
        <f ca="true">+IF(AND(ISNUMBER(OFFSET('Water Data'!$F$9,0,10*ROW('Water Data'!F117))),'Data Summary'!CA123="Yes"),OFFSET('Water Data'!$F$9,0,10*ROW('Water Data'!F117)),NA())</f>
        <v>#N/A</v>
      </c>
      <c r="M123" s="88" t="e">
        <f ca="true">+IF(AND(ISNUMBER(OFFSET('Water Data'!$G$4,0,10*ROW('Water Data'!G117))),'Data Summary'!CB123="Yes"),100-OFFSET('Water Data'!$G$4,0,10*ROW('Water Data'!G117)),NA())</f>
        <v>#N/A</v>
      </c>
      <c r="N123" s="88" t="e">
        <f ca="true">+IF(AND(ISNUMBER(OFFSET('Water Data'!$G$6,0,10*ROW('Water Data'!G117))),'Data Summary'!CC123="Yes"),OFFSET('Water Data'!$G$6,0,10*ROW('Water Data'!G117)),NA())</f>
        <v>#N/A</v>
      </c>
      <c r="O123" s="88" t="e">
        <f ca="true">+IF(AND(ISNUMBER(OFFSET('Water Data'!$G$9,0,10*ROW('Water Data'!G117))),'Data Summary'!CD123="Yes"),OFFSET('Water Data'!$G$9,0,10*ROW('Water Data'!G117)),NA())</f>
        <v>#N/A</v>
      </c>
      <c r="P123" s="88" t="e">
        <f ca="true">+IF(AND(ISNUMBER(OFFSET('Water Data'!$H$4,0,10*ROW('Water Data'!H117))),'Data Summary'!CE123="Yes"),100-OFFSET('Water Data'!$H$4,0,10*ROW('Water Data'!H117)),NA())</f>
        <v>#N/A</v>
      </c>
      <c r="Q123" s="88" t="e">
        <f ca="true">+IF(AND(ISNUMBER(OFFSET('Water Data'!$H$6,0,10*ROW('Water Data'!H117))),'Data Summary'!CF123="Yes"),OFFSET('Water Data'!$H$6,0,10*ROW('Water Data'!H117)),NA())</f>
        <v>#N/A</v>
      </c>
      <c r="R123" s="88" t="e">
        <f ca="true">+IF(AND(ISNUMBER(OFFSET('Water Data'!$H$9,0,10*ROW('Water Data'!H117))),'Data Summary'!CG123="Yes"),OFFSET('Water Data'!$H$9,0,10*ROW('Water Data'!H117)),NA())</f>
        <v>#N/A</v>
      </c>
      <c r="S123" s="88" t="e">
        <f ca="true">+IF(AND(ISNUMBER(OFFSET('Water Data'!$I$4,0,10*ROW('Water Data'!I117))),'Data Summary'!CH123="Yes"),100-OFFSET('Water Data'!$I$4,0,10*ROW('Water Data'!I117)),NA())</f>
        <v>#N/A</v>
      </c>
      <c r="T123" s="88" t="e">
        <f ca="true">+IF(AND(ISNUMBER(OFFSET('Water Data'!$I$6,0,10*ROW('Water Data'!I117))),'Data Summary'!CI123="Yes"),OFFSET('Water Data'!$I$6,0,10*ROW('Water Data'!I117)),NA())</f>
        <v>#N/A</v>
      </c>
      <c r="U123" s="88" t="e">
        <f ca="true">+IF(AND(ISNUMBER(OFFSET('Water Data'!$I$9,0,10*ROW('Water Data'!I117))),'Data Summary'!CJ123="Yes"),OFFSET('Water Data'!$I$9,0,10*ROW('Water Data'!I117)),NA())</f>
        <v>#N/A</v>
      </c>
      <c r="V123" s="89" t="e">
        <f ca="true">+IF(AND(ISNUMBER(OFFSET('Sanitation Data'!$D$4,0,10*ROW('Sanitation Data'!D117))),'Data Summary'!CK123="Yes"),100-OFFSET('Sanitation Data'!$D$4,0,10*ROW('Sanitation Data'!D117)),NA())</f>
        <v>#N/A</v>
      </c>
      <c r="W123" s="89" t="e">
        <f ca="true">+IF(AND(ISNUMBER(OFFSET('Sanitation Data'!$D$6,0,10*ROW('Sanitation Data'!D117))),'Data Summary'!CL123="Yes"),OFFSET('Sanitation Data'!$D$6,0,10*ROW('Sanitation Data'!D117)),NA())</f>
        <v>#N/A</v>
      </c>
      <c r="X123" s="89" t="e">
        <f ca="true">+IF(AND(ISNUMBER(OFFSET('Sanitation Data'!$D$10,0,10*ROW('Sanitation Data'!D117))),'Data Summary'!CM123="Yes"),OFFSET('Sanitation Data'!$D$10,0,10*ROW('Sanitation Data'!D117)),NA())</f>
        <v>#N/A</v>
      </c>
      <c r="Y123" s="89" t="e">
        <f ca="true">+IF(AND(ISNUMBER(OFFSET('Sanitation Data'!$D$11,0,10*ROW('Sanitation Data'!D117))),'Data Summary'!CN123="Yes"),OFFSET('Sanitation Data'!$D$11,0,10*ROW('Sanitation Data'!D117)),NA())</f>
        <v>#N/A</v>
      </c>
      <c r="Z123" s="89" t="e">
        <f ca="true">+IF(AND(ISNUMBER(OFFSET('Sanitation Data'!$D$12,0,10*ROW('Sanitation Data'!D117))),'Data Summary'!CO123="Yes"),OFFSET('Sanitation Data'!$D$12,0,10*ROW('Sanitation Data'!D117)),NA())</f>
        <v>#N/A</v>
      </c>
      <c r="AA123" s="89" t="e">
        <f ca="true">+IF(AND(ISNUMBER(OFFSET('Sanitation Data'!$E$4,0,10*ROW('Sanitation Data'!E117))),'Data Summary'!CP123="Yes"),100-OFFSET('Sanitation Data'!$E$4,0,10*ROW('Sanitation Data'!E117)),NA())</f>
        <v>#N/A</v>
      </c>
      <c r="AB123" s="89" t="e">
        <f ca="true">+IF(AND(ISNUMBER(OFFSET('Sanitation Data'!$E$6,0,10*ROW('Sanitation Data'!E117))),'Data Summary'!CQ123="Yes"),OFFSET('Sanitation Data'!$E$6,0,10*ROW('Sanitation Data'!E117)),NA())</f>
        <v>#N/A</v>
      </c>
      <c r="AC123" s="89" t="e">
        <f ca="true">+IF(AND(ISNUMBER(OFFSET('Sanitation Data'!$E$10,0,10*ROW('Sanitation Data'!E117))),'Data Summary'!CR123="Yes"),OFFSET('Sanitation Data'!$E$10,0,10*ROW('Sanitation Data'!E117)),NA())</f>
        <v>#N/A</v>
      </c>
      <c r="AD123" s="89" t="e">
        <f ca="true">+IF(AND(ISNUMBER(OFFSET('Sanitation Data'!$E$11,0,10*ROW('Sanitation Data'!E117))),'Data Summary'!CS123="Yes"),OFFSET('Sanitation Data'!$E$11,0,10*ROW('Sanitation Data'!E117)),NA())</f>
        <v>#N/A</v>
      </c>
      <c r="AE123" s="89" t="e">
        <f ca="true">+IF(AND(ISNUMBER(OFFSET('Sanitation Data'!$E$12,0,10*ROW('Sanitation Data'!E117))),'Data Summary'!CT123="Yes"),OFFSET('Sanitation Data'!$E$12,0,10*ROW('Sanitation Data'!E117)),NA())</f>
        <v>#N/A</v>
      </c>
      <c r="AF123" s="89" t="e">
        <f ca="true">+IF(AND(ISNUMBER(OFFSET('Sanitation Data'!$F$4,0,10*ROW('Sanitation Data'!F117))),'Data Summary'!CU123="Yes"),100-OFFSET('Sanitation Data'!$F$4,0,10*ROW('Sanitation Data'!F117)),NA())</f>
        <v>#N/A</v>
      </c>
      <c r="AG123" s="89" t="e">
        <f ca="true">+IF(AND(ISNUMBER(OFFSET('Sanitation Data'!$F$6,0,10*ROW('Sanitation Data'!F117))),'Data Summary'!CV123="Yes"),OFFSET('Sanitation Data'!$F$6,0,10*ROW('Sanitation Data'!F117)),NA())</f>
        <v>#N/A</v>
      </c>
      <c r="AH123" s="89" t="e">
        <f ca="true">+IF(AND(ISNUMBER(OFFSET('Sanitation Data'!$F$10,0,10*ROW('Sanitation Data'!F117))),'Data Summary'!CW123="Yes"),OFFSET('Sanitation Data'!$F$10,0,10*ROW('Sanitation Data'!F117)),NA())</f>
        <v>#N/A</v>
      </c>
      <c r="AI123" s="89" t="e">
        <f ca="true">+IF(AND(ISNUMBER(OFFSET('Sanitation Data'!$F$11,0,10*ROW('Sanitation Data'!F117))),'Data Summary'!CX123="Yes"),OFFSET('Sanitation Data'!$F$11,0,10*ROW('Sanitation Data'!F117)),NA())</f>
        <v>#N/A</v>
      </c>
      <c r="AJ123" s="89" t="e">
        <f ca="true">+IF(AND(ISNUMBER(OFFSET('Sanitation Data'!$F$12,0,10*ROW('Sanitation Data'!F117))),'Data Summary'!CY123="Yes"),OFFSET('Sanitation Data'!$F$12,0,10*ROW('Sanitation Data'!F117)),NA())</f>
        <v>#N/A</v>
      </c>
      <c r="AK123" s="89" t="e">
        <f ca="true">+IF(AND(ISNUMBER(OFFSET('Sanitation Data'!$G$4,0,10*ROW('Sanitation Data'!G117))),'Data Summary'!CZ123="Yes"),100-OFFSET('Sanitation Data'!$G$4,0,10*ROW('Sanitation Data'!G117)),NA())</f>
        <v>#N/A</v>
      </c>
      <c r="AL123" s="89" t="e">
        <f ca="true">+IF(AND(ISNUMBER(OFFSET('Sanitation Data'!$G$6,0,10*ROW('Sanitation Data'!G117))),'Data Summary'!DA123="Yes"),OFFSET('Sanitation Data'!$G$6,0,10*ROW('Sanitation Data'!G117)),NA())</f>
        <v>#N/A</v>
      </c>
      <c r="AM123" s="89" t="e">
        <f ca="true">+IF(AND(ISNUMBER(OFFSET('Sanitation Data'!$G$10,0,10*ROW('Sanitation Data'!G117))),'Data Summary'!DB123="Yes"),OFFSET('Sanitation Data'!$G$10,0,10*ROW('Sanitation Data'!G117)),NA())</f>
        <v>#N/A</v>
      </c>
      <c r="AN123" s="89" t="e">
        <f ca="true">+IF(AND(ISNUMBER(OFFSET('Sanitation Data'!$G$11,0,10*ROW('Sanitation Data'!G117))),'Data Summary'!DC123="Yes"),OFFSET('Sanitation Data'!$G$11,0,10*ROW('Sanitation Data'!G117)),NA())</f>
        <v>#N/A</v>
      </c>
      <c r="AO123" s="89" t="e">
        <f ca="true">+IF(AND(ISNUMBER(OFFSET('Sanitation Data'!$G$12,0,10*ROW('Sanitation Data'!G117))),'Data Summary'!DD123="Yes"),OFFSET('Sanitation Data'!$G$12,0,10*ROW('Sanitation Data'!G117)),NA())</f>
        <v>#N/A</v>
      </c>
      <c r="AP123" s="89" t="e">
        <f ca="true">+IF(AND(ISNUMBER(OFFSET('Sanitation Data'!$H$4,0,10*ROW('Sanitation Data'!H117))),'Data Summary'!DE123="Yes"),100-OFFSET('Sanitation Data'!$H$4,0,10*ROW('Sanitation Data'!H117)),NA())</f>
        <v>#N/A</v>
      </c>
      <c r="AQ123" s="89" t="e">
        <f ca="true">+IF(AND(ISNUMBER(OFFSET('Sanitation Data'!$H$6,0,10*ROW('Sanitation Data'!H117))),'Data Summary'!DF123="Yes"),OFFSET('Sanitation Data'!$H$6,0,10*ROW('Sanitation Data'!H117)),NA())</f>
        <v>#N/A</v>
      </c>
      <c r="AR123" s="89" t="e">
        <f ca="true">+IF(AND(ISNUMBER(OFFSET('Sanitation Data'!$H$10,0,10*ROW('Sanitation Data'!H117))),'Data Summary'!DG123="Yes"),OFFSET('Sanitation Data'!$H$10,0,10*ROW('Sanitation Data'!H117)),NA())</f>
        <v>#N/A</v>
      </c>
      <c r="AS123" s="89" t="e">
        <f ca="true">+IF(AND(ISNUMBER(OFFSET('Sanitation Data'!$H$11,0,10*ROW('Sanitation Data'!H117))),'Data Summary'!DH123="Yes"),OFFSET('Sanitation Data'!$H$11,0,10*ROW('Sanitation Data'!H117)),NA())</f>
        <v>#N/A</v>
      </c>
      <c r="AT123" s="89" t="e">
        <f ca="true">+IF(AND(ISNUMBER(OFFSET('Sanitation Data'!$H$12,0,10*ROW('Sanitation Data'!H117))),'Data Summary'!DI123="Yes"),OFFSET('Sanitation Data'!$H$12,0,10*ROW('Sanitation Data'!H117)),NA())</f>
        <v>#N/A</v>
      </c>
      <c r="AU123" s="89" t="e">
        <f ca="true">+IF(AND(ISNUMBER(OFFSET('Sanitation Data'!$I$4,0,10*ROW('Sanitation Data'!I117))),'Data Summary'!DJ123="Yes"),100-OFFSET('Sanitation Data'!$I$4,0,10*ROW('Sanitation Data'!I117)),NA())</f>
        <v>#N/A</v>
      </c>
      <c r="AV123" s="89" t="e">
        <f ca="true">+IF(AND(ISNUMBER(OFFSET('Sanitation Data'!$I$6,0,10*ROW('Sanitation Data'!I117))),'Data Summary'!DK123="Yes"),OFFSET('Sanitation Data'!$I$6,0,10*ROW('Sanitation Data'!I117)),NA())</f>
        <v>#N/A</v>
      </c>
      <c r="AW123" s="89" t="e">
        <f ca="true">+IF(AND(ISNUMBER(OFFSET('Sanitation Data'!$I$10,0,10*ROW('Sanitation Data'!I117))),'Data Summary'!DL123="Yes"),OFFSET('Sanitation Data'!$I$10,0,10*ROW('Sanitation Data'!I117)),NA())</f>
        <v>#N/A</v>
      </c>
      <c r="AX123" s="89" t="e">
        <f ca="true">+IF(AND(ISNUMBER(OFFSET('Sanitation Data'!$I$11,0,10*ROW('Sanitation Data'!I117))),'Data Summary'!DM123="Yes"),OFFSET('Sanitation Data'!$I$11,0,10*ROW('Sanitation Data'!I117)),NA())</f>
        <v>#N/A</v>
      </c>
      <c r="AY123" s="89" t="e">
        <f ca="true">+IF(AND(ISNUMBER(OFFSET('Sanitation Data'!$I$12,0,10*ROW('Sanitation Data'!I117))),'Data Summary'!DN123="Yes"),OFFSET('Sanitation Data'!$I$12,0,10*ROW('Sanitation Data'!I117)),NA())</f>
        <v>#N/A</v>
      </c>
      <c r="AZ123" s="90" t="e">
        <f ca="true">+IF(AND(ISNUMBER(OFFSET('Hygiene Data'!$D$5,0,10*ROW('Hygiene Data'!D117))),'Data Summary'!DO123="Yes"),OFFSET('Hygiene Data'!$D$5,0,10*ROW('Hygiene Data'!D117)),NA())</f>
        <v>#N/A</v>
      </c>
      <c r="BA123" s="90" t="e">
        <f ca="true">+IF(AND(ISNUMBER(OFFSET('Hygiene Data'!$D$7,0,10*ROW('Hygiene Data'!D117))),'Data Summary'!DP123="Yes"),OFFSET('Hygiene Data'!$D$7,0,10*ROW('Hygiene Data'!D117)),NA())</f>
        <v>#N/A</v>
      </c>
      <c r="BB123" s="90" t="e">
        <f ca="true">+IF(AND(ISNUMBER(OFFSET('Hygiene Data'!$D$9,0,10*ROW('Hygiene Data'!D117))),'Data Summary'!DQ123="Yes"),OFFSET('Hygiene Data'!$D$9,0,10*ROW('Hygiene Data'!D117)),NA())</f>
        <v>#N/A</v>
      </c>
      <c r="BC123" s="90" t="e">
        <f ca="true">+IF(AND(ISNUMBER(OFFSET('Hygiene Data'!$E$5,0,10*ROW('Hygiene Data'!E117))),'Data Summary'!DR123="Yes"),OFFSET('Hygiene Data'!$E$5,0,10*ROW('Hygiene Data'!E117)),NA())</f>
        <v>#N/A</v>
      </c>
      <c r="BD123" s="90" t="e">
        <f ca="true">+IF(AND(ISNUMBER(OFFSET('Hygiene Data'!$E$7,0,10*ROW('Hygiene Data'!E117))),'Data Summary'!DS123="Yes"),OFFSET('Hygiene Data'!$E$7,0,10*ROW('Hygiene Data'!E117)),NA())</f>
        <v>#N/A</v>
      </c>
      <c r="BE123" s="90" t="e">
        <f ca="true">+IF(AND(ISNUMBER(OFFSET('Hygiene Data'!$E$9,0,10*ROW('Hygiene Data'!E117))),'Data Summary'!DT123="Yes"),OFFSET('Hygiene Data'!$E$9,0,10*ROW('Hygiene Data'!E117)),NA())</f>
        <v>#N/A</v>
      </c>
      <c r="BF123" s="90" t="e">
        <f ca="true">+IF(AND(ISNUMBER(OFFSET('Hygiene Data'!$F$5,0,10*ROW('Hygiene Data'!F117))),'Data Summary'!DU123="Yes"),OFFSET('Hygiene Data'!$F$5,0,10*ROW('Hygiene Data'!F117)),NA())</f>
        <v>#N/A</v>
      </c>
      <c r="BG123" s="90" t="e">
        <f ca="true">+IF(AND(ISNUMBER(OFFSET('Hygiene Data'!$F$7,0,10*ROW('Hygiene Data'!F117))),'Data Summary'!DV123="Yes"),OFFSET('Hygiene Data'!$F$7,0,10*ROW('Hygiene Data'!F117)),NA())</f>
        <v>#N/A</v>
      </c>
      <c r="BH123" s="90" t="e">
        <f ca="true">+IF(AND(ISNUMBER(OFFSET('Hygiene Data'!$F$9,0,10*ROW('Hygiene Data'!F117))),'Data Summary'!DW123="Yes"),OFFSET('Hygiene Data'!$F$9,0,10*ROW('Hygiene Data'!F117)),NA())</f>
        <v>#N/A</v>
      </c>
      <c r="BI123" s="90" t="e">
        <f ca="true">+IF(AND(ISNUMBER(OFFSET('Hygiene Data'!$G$5,0,10*ROW('Hygiene Data'!G117))),'Data Summary'!DX123="Yes"),OFFSET('Hygiene Data'!$G$5,0,10*ROW('Hygiene Data'!G117)),NA())</f>
        <v>#N/A</v>
      </c>
      <c r="BJ123" s="90" t="e">
        <f ca="true">+IF(AND(ISNUMBER(OFFSET('Hygiene Data'!$G$7,0,10*ROW('Hygiene Data'!G117))),'Data Summary'!DY123="Yes"),OFFSET('Hygiene Data'!$G$7,0,10*ROW('Hygiene Data'!G117)),NA())</f>
        <v>#N/A</v>
      </c>
      <c r="BK123" s="90" t="e">
        <f ca="true">+IF(AND(ISNUMBER(OFFSET('Hygiene Data'!$G$9,0,10*ROW('Hygiene Data'!G117))),'Data Summary'!DZ123="Yes"),OFFSET('Hygiene Data'!$G$9,0,10*ROW('Hygiene Data'!G117)),NA())</f>
        <v>#N/A</v>
      </c>
      <c r="BL123" s="90" t="e">
        <f ca="true">+IF(AND(ISNUMBER(OFFSET('Hygiene Data'!$H$5,0,10*ROW('Hygiene Data'!H117))),'Data Summary'!EA123="Yes"),OFFSET('Hygiene Data'!$H$5,0,10*ROW('Hygiene Data'!H117)),NA())</f>
        <v>#N/A</v>
      </c>
      <c r="BM123" s="90" t="e">
        <f ca="true">+IF(AND(ISNUMBER(OFFSET('Hygiene Data'!$H$7,0,10*ROW('Hygiene Data'!H117))),'Data Summary'!EB123="Yes"),OFFSET('Hygiene Data'!$H$7,0,10*ROW('Hygiene Data'!H117)),NA())</f>
        <v>#N/A</v>
      </c>
      <c r="BN123" s="90" t="e">
        <f ca="true">+IF(AND(ISNUMBER(OFFSET('Hygiene Data'!$H$9,0,10*ROW('Hygiene Data'!H117))),'Data Summary'!EC123="Yes"),OFFSET('Hygiene Data'!$H$9,0,10*ROW('Hygiene Data'!H117)),NA())</f>
        <v>#N/A</v>
      </c>
      <c r="BO123" s="90" t="e">
        <f ca="true">+IF(AND(ISNUMBER(OFFSET('Hygiene Data'!$I$5,0,10*ROW('Hygiene Data'!I117))),'Data Summary'!ED123="Yes"),OFFSET('Hygiene Data'!$I$5,0,10*ROW('Hygiene Data'!I117)),NA())</f>
        <v>#N/A</v>
      </c>
      <c r="BP123" s="90" t="e">
        <f ca="true">+IF(AND(ISNUMBER(OFFSET('Hygiene Data'!$I$7,0,10*ROW('Hygiene Data'!I117))),'Data Summary'!EE123="Yes"),OFFSET('Hygiene Data'!$I$7,0,10*ROW('Hygiene Data'!I117)),NA())</f>
        <v>#N/A</v>
      </c>
      <c r="BQ123" s="90" t="e">
        <f ca="true">+IF(AND(ISNUMBER(OFFSET('Hygiene Data'!$I$9,0,10*ROW('Hygiene Data'!I117))),'Data Summary'!EF123="Yes"),OFFSET('Hygiene Data'!$I$9,0,10*ROW('Hygiene Data'!I117)),NA())</f>
        <v>#N/A</v>
      </c>
    </row>
    <row xmlns:x14ac="http://schemas.microsoft.com/office/spreadsheetml/2009/9/ac" r="124" x14ac:dyDescent="0.2">
      <c r="A124" s="324" t="e">
        <f ca="true">+RIGHT('Data Summary'!A124,LEN('Data Summary'!A124)-9)</f>
        <v>#VALUE!</v>
      </c>
      <c r="B124" s="32" t="str">
        <f ca="true">+IF(ISTEXT('Data Summary'!B124),'Data Summary'!B124,"")</f>
        <v/>
      </c>
      <c r="C124" s="323" t="e">
        <f ca="true">+VALUE('Data Summary'!C124)</f>
        <v>#VALUE!</v>
      </c>
      <c r="D124" s="88" t="e">
        <f ca="true">+IF(AND(ISNUMBER(OFFSET('Water Data'!$D$4,0,10*ROW('Water Data'!D118))),'Data Summary'!BS124="Yes"),100-OFFSET('Water Data'!$D$4,0,10*ROW('Water Data'!D118)),NA())</f>
        <v>#N/A</v>
      </c>
      <c r="E124" s="88" t="e">
        <f ca="true">+IF(AND(ISNUMBER(OFFSET('Water Data'!$D$6,0,10*ROW('Water Data'!D118))),'Data Summary'!BT124="Yes"),OFFSET('Water Data'!$D$6,0,10*ROW('Water Data'!D118)),NA())</f>
        <v>#N/A</v>
      </c>
      <c r="F124" s="88" t="e">
        <f ca="true">+IF(AND(ISNUMBER(OFFSET('Water Data'!$D$9,0,10*ROW('Water Data'!D118))),'Data Summary'!BU124="Yes"),OFFSET('Water Data'!$D$9,0,10*ROW('Water Data'!D118)),NA())</f>
        <v>#N/A</v>
      </c>
      <c r="G124" s="88" t="e">
        <f ca="true">+IF(AND(ISNUMBER(OFFSET('Water Data'!$E$4,0,10*ROW('Water Data'!E118))),'Data Summary'!BV124="Yes"),100-OFFSET('Water Data'!$E$4,0,10*ROW('Water Data'!E118)),NA())</f>
        <v>#N/A</v>
      </c>
      <c r="H124" s="88" t="e">
        <f ca="true">+IF(AND(ISNUMBER(OFFSET('Water Data'!$E$6,0,10*ROW('Water Data'!E118))),'Data Summary'!BW124="Yes"),OFFSET('Water Data'!$E$6,0,10*ROW('Water Data'!E118)),NA())</f>
        <v>#N/A</v>
      </c>
      <c r="I124" s="88" t="e">
        <f ca="true">+IF(AND(ISNUMBER(OFFSET('Water Data'!$E$9,0,10*ROW('Water Data'!E118))),'Data Summary'!BX124="Yes"),OFFSET('Water Data'!$E$9,0,10*ROW('Water Data'!E118)),NA())</f>
        <v>#N/A</v>
      </c>
      <c r="J124" s="88" t="e">
        <f ca="true">+IF(AND(ISNUMBER(OFFSET('Water Data'!$F$4,0,10*ROW('Water Data'!F118))),'Data Summary'!BY124="Yes"),100-OFFSET('Water Data'!$F$4,0,10*ROW('Water Data'!F118)),NA())</f>
        <v>#N/A</v>
      </c>
      <c r="K124" s="88" t="e">
        <f ca="true">+IF(AND(ISNUMBER(OFFSET('Water Data'!$F$6,0,10*ROW('Water Data'!F118))),'Data Summary'!BZ124="Yes"),OFFSET('Water Data'!$F$6,0,10*ROW('Water Data'!F118)),NA())</f>
        <v>#N/A</v>
      </c>
      <c r="L124" s="88" t="e">
        <f ca="true">+IF(AND(ISNUMBER(OFFSET('Water Data'!$F$9,0,10*ROW('Water Data'!F118))),'Data Summary'!CA124="Yes"),OFFSET('Water Data'!$F$9,0,10*ROW('Water Data'!F118)),NA())</f>
        <v>#N/A</v>
      </c>
      <c r="M124" s="88" t="e">
        <f ca="true">+IF(AND(ISNUMBER(OFFSET('Water Data'!$G$4,0,10*ROW('Water Data'!G118))),'Data Summary'!CB124="Yes"),100-OFFSET('Water Data'!$G$4,0,10*ROW('Water Data'!G118)),NA())</f>
        <v>#N/A</v>
      </c>
      <c r="N124" s="88" t="e">
        <f ca="true">+IF(AND(ISNUMBER(OFFSET('Water Data'!$G$6,0,10*ROW('Water Data'!G118))),'Data Summary'!CC124="Yes"),OFFSET('Water Data'!$G$6,0,10*ROW('Water Data'!G118)),NA())</f>
        <v>#N/A</v>
      </c>
      <c r="O124" s="88" t="e">
        <f ca="true">+IF(AND(ISNUMBER(OFFSET('Water Data'!$G$9,0,10*ROW('Water Data'!G118))),'Data Summary'!CD124="Yes"),OFFSET('Water Data'!$G$9,0,10*ROW('Water Data'!G118)),NA())</f>
        <v>#N/A</v>
      </c>
      <c r="P124" s="88" t="e">
        <f ca="true">+IF(AND(ISNUMBER(OFFSET('Water Data'!$H$4,0,10*ROW('Water Data'!H118))),'Data Summary'!CE124="Yes"),100-OFFSET('Water Data'!$H$4,0,10*ROW('Water Data'!H118)),NA())</f>
        <v>#N/A</v>
      </c>
      <c r="Q124" s="88" t="e">
        <f ca="true">+IF(AND(ISNUMBER(OFFSET('Water Data'!$H$6,0,10*ROW('Water Data'!H118))),'Data Summary'!CF124="Yes"),OFFSET('Water Data'!$H$6,0,10*ROW('Water Data'!H118)),NA())</f>
        <v>#N/A</v>
      </c>
      <c r="R124" s="88" t="e">
        <f ca="true">+IF(AND(ISNUMBER(OFFSET('Water Data'!$H$9,0,10*ROW('Water Data'!H118))),'Data Summary'!CG124="Yes"),OFFSET('Water Data'!$H$9,0,10*ROW('Water Data'!H118)),NA())</f>
        <v>#N/A</v>
      </c>
      <c r="S124" s="88" t="e">
        <f ca="true">+IF(AND(ISNUMBER(OFFSET('Water Data'!$I$4,0,10*ROW('Water Data'!I118))),'Data Summary'!CH124="Yes"),100-OFFSET('Water Data'!$I$4,0,10*ROW('Water Data'!I118)),NA())</f>
        <v>#N/A</v>
      </c>
      <c r="T124" s="88" t="e">
        <f ca="true">+IF(AND(ISNUMBER(OFFSET('Water Data'!$I$6,0,10*ROW('Water Data'!I118))),'Data Summary'!CI124="Yes"),OFFSET('Water Data'!$I$6,0,10*ROW('Water Data'!I118)),NA())</f>
        <v>#N/A</v>
      </c>
      <c r="U124" s="88" t="e">
        <f ca="true">+IF(AND(ISNUMBER(OFFSET('Water Data'!$I$9,0,10*ROW('Water Data'!I118))),'Data Summary'!CJ124="Yes"),OFFSET('Water Data'!$I$9,0,10*ROW('Water Data'!I118)),NA())</f>
        <v>#N/A</v>
      </c>
      <c r="V124" s="89" t="e">
        <f ca="true">+IF(AND(ISNUMBER(OFFSET('Sanitation Data'!$D$4,0,10*ROW('Sanitation Data'!D118))),'Data Summary'!CK124="Yes"),100-OFFSET('Sanitation Data'!$D$4,0,10*ROW('Sanitation Data'!D118)),NA())</f>
        <v>#N/A</v>
      </c>
      <c r="W124" s="89" t="e">
        <f ca="true">+IF(AND(ISNUMBER(OFFSET('Sanitation Data'!$D$6,0,10*ROW('Sanitation Data'!D118))),'Data Summary'!CL124="Yes"),OFFSET('Sanitation Data'!$D$6,0,10*ROW('Sanitation Data'!D118)),NA())</f>
        <v>#N/A</v>
      </c>
      <c r="X124" s="89" t="e">
        <f ca="true">+IF(AND(ISNUMBER(OFFSET('Sanitation Data'!$D$10,0,10*ROW('Sanitation Data'!D118))),'Data Summary'!CM124="Yes"),OFFSET('Sanitation Data'!$D$10,0,10*ROW('Sanitation Data'!D118)),NA())</f>
        <v>#N/A</v>
      </c>
      <c r="Y124" s="89" t="e">
        <f ca="true">+IF(AND(ISNUMBER(OFFSET('Sanitation Data'!$D$11,0,10*ROW('Sanitation Data'!D118))),'Data Summary'!CN124="Yes"),OFFSET('Sanitation Data'!$D$11,0,10*ROW('Sanitation Data'!D118)),NA())</f>
        <v>#N/A</v>
      </c>
      <c r="Z124" s="89" t="e">
        <f ca="true">+IF(AND(ISNUMBER(OFFSET('Sanitation Data'!$D$12,0,10*ROW('Sanitation Data'!D118))),'Data Summary'!CO124="Yes"),OFFSET('Sanitation Data'!$D$12,0,10*ROW('Sanitation Data'!D118)),NA())</f>
        <v>#N/A</v>
      </c>
      <c r="AA124" s="89" t="e">
        <f ca="true">+IF(AND(ISNUMBER(OFFSET('Sanitation Data'!$E$4,0,10*ROW('Sanitation Data'!E118))),'Data Summary'!CP124="Yes"),100-OFFSET('Sanitation Data'!$E$4,0,10*ROW('Sanitation Data'!E118)),NA())</f>
        <v>#N/A</v>
      </c>
      <c r="AB124" s="89" t="e">
        <f ca="true">+IF(AND(ISNUMBER(OFFSET('Sanitation Data'!$E$6,0,10*ROW('Sanitation Data'!E118))),'Data Summary'!CQ124="Yes"),OFFSET('Sanitation Data'!$E$6,0,10*ROW('Sanitation Data'!E118)),NA())</f>
        <v>#N/A</v>
      </c>
      <c r="AC124" s="89" t="e">
        <f ca="true">+IF(AND(ISNUMBER(OFFSET('Sanitation Data'!$E$10,0,10*ROW('Sanitation Data'!E118))),'Data Summary'!CR124="Yes"),OFFSET('Sanitation Data'!$E$10,0,10*ROW('Sanitation Data'!E118)),NA())</f>
        <v>#N/A</v>
      </c>
      <c r="AD124" s="89" t="e">
        <f ca="true">+IF(AND(ISNUMBER(OFFSET('Sanitation Data'!$E$11,0,10*ROW('Sanitation Data'!E118))),'Data Summary'!CS124="Yes"),OFFSET('Sanitation Data'!$E$11,0,10*ROW('Sanitation Data'!E118)),NA())</f>
        <v>#N/A</v>
      </c>
      <c r="AE124" s="89" t="e">
        <f ca="true">+IF(AND(ISNUMBER(OFFSET('Sanitation Data'!$E$12,0,10*ROW('Sanitation Data'!E118))),'Data Summary'!CT124="Yes"),OFFSET('Sanitation Data'!$E$12,0,10*ROW('Sanitation Data'!E118)),NA())</f>
        <v>#N/A</v>
      </c>
      <c r="AF124" s="89" t="e">
        <f ca="true">+IF(AND(ISNUMBER(OFFSET('Sanitation Data'!$F$4,0,10*ROW('Sanitation Data'!F118))),'Data Summary'!CU124="Yes"),100-OFFSET('Sanitation Data'!$F$4,0,10*ROW('Sanitation Data'!F118)),NA())</f>
        <v>#N/A</v>
      </c>
      <c r="AG124" s="89" t="e">
        <f ca="true">+IF(AND(ISNUMBER(OFFSET('Sanitation Data'!$F$6,0,10*ROW('Sanitation Data'!F118))),'Data Summary'!CV124="Yes"),OFFSET('Sanitation Data'!$F$6,0,10*ROW('Sanitation Data'!F118)),NA())</f>
        <v>#N/A</v>
      </c>
      <c r="AH124" s="89" t="e">
        <f ca="true">+IF(AND(ISNUMBER(OFFSET('Sanitation Data'!$F$10,0,10*ROW('Sanitation Data'!F118))),'Data Summary'!CW124="Yes"),OFFSET('Sanitation Data'!$F$10,0,10*ROW('Sanitation Data'!F118)),NA())</f>
        <v>#N/A</v>
      </c>
      <c r="AI124" s="89" t="e">
        <f ca="true">+IF(AND(ISNUMBER(OFFSET('Sanitation Data'!$F$11,0,10*ROW('Sanitation Data'!F118))),'Data Summary'!CX124="Yes"),OFFSET('Sanitation Data'!$F$11,0,10*ROW('Sanitation Data'!F118)),NA())</f>
        <v>#N/A</v>
      </c>
      <c r="AJ124" s="89" t="e">
        <f ca="true">+IF(AND(ISNUMBER(OFFSET('Sanitation Data'!$F$12,0,10*ROW('Sanitation Data'!F118))),'Data Summary'!CY124="Yes"),OFFSET('Sanitation Data'!$F$12,0,10*ROW('Sanitation Data'!F118)),NA())</f>
        <v>#N/A</v>
      </c>
      <c r="AK124" s="89" t="e">
        <f ca="true">+IF(AND(ISNUMBER(OFFSET('Sanitation Data'!$G$4,0,10*ROW('Sanitation Data'!G118))),'Data Summary'!CZ124="Yes"),100-OFFSET('Sanitation Data'!$G$4,0,10*ROW('Sanitation Data'!G118)),NA())</f>
        <v>#N/A</v>
      </c>
      <c r="AL124" s="89" t="e">
        <f ca="true">+IF(AND(ISNUMBER(OFFSET('Sanitation Data'!$G$6,0,10*ROW('Sanitation Data'!G118))),'Data Summary'!DA124="Yes"),OFFSET('Sanitation Data'!$G$6,0,10*ROW('Sanitation Data'!G118)),NA())</f>
        <v>#N/A</v>
      </c>
      <c r="AM124" s="89" t="e">
        <f ca="true">+IF(AND(ISNUMBER(OFFSET('Sanitation Data'!$G$10,0,10*ROW('Sanitation Data'!G118))),'Data Summary'!DB124="Yes"),OFFSET('Sanitation Data'!$G$10,0,10*ROW('Sanitation Data'!G118)),NA())</f>
        <v>#N/A</v>
      </c>
      <c r="AN124" s="89" t="e">
        <f ca="true">+IF(AND(ISNUMBER(OFFSET('Sanitation Data'!$G$11,0,10*ROW('Sanitation Data'!G118))),'Data Summary'!DC124="Yes"),OFFSET('Sanitation Data'!$G$11,0,10*ROW('Sanitation Data'!G118)),NA())</f>
        <v>#N/A</v>
      </c>
      <c r="AO124" s="89" t="e">
        <f ca="true">+IF(AND(ISNUMBER(OFFSET('Sanitation Data'!$G$12,0,10*ROW('Sanitation Data'!G118))),'Data Summary'!DD124="Yes"),OFFSET('Sanitation Data'!$G$12,0,10*ROW('Sanitation Data'!G118)),NA())</f>
        <v>#N/A</v>
      </c>
      <c r="AP124" s="89" t="e">
        <f ca="true">+IF(AND(ISNUMBER(OFFSET('Sanitation Data'!$H$4,0,10*ROW('Sanitation Data'!H118))),'Data Summary'!DE124="Yes"),100-OFFSET('Sanitation Data'!$H$4,0,10*ROW('Sanitation Data'!H118)),NA())</f>
        <v>#N/A</v>
      </c>
      <c r="AQ124" s="89" t="e">
        <f ca="true">+IF(AND(ISNUMBER(OFFSET('Sanitation Data'!$H$6,0,10*ROW('Sanitation Data'!H118))),'Data Summary'!DF124="Yes"),OFFSET('Sanitation Data'!$H$6,0,10*ROW('Sanitation Data'!H118)),NA())</f>
        <v>#N/A</v>
      </c>
      <c r="AR124" s="89" t="e">
        <f ca="true">+IF(AND(ISNUMBER(OFFSET('Sanitation Data'!$H$10,0,10*ROW('Sanitation Data'!H118))),'Data Summary'!DG124="Yes"),OFFSET('Sanitation Data'!$H$10,0,10*ROW('Sanitation Data'!H118)),NA())</f>
        <v>#N/A</v>
      </c>
      <c r="AS124" s="89" t="e">
        <f ca="true">+IF(AND(ISNUMBER(OFFSET('Sanitation Data'!$H$11,0,10*ROW('Sanitation Data'!H118))),'Data Summary'!DH124="Yes"),OFFSET('Sanitation Data'!$H$11,0,10*ROW('Sanitation Data'!H118)),NA())</f>
        <v>#N/A</v>
      </c>
      <c r="AT124" s="89" t="e">
        <f ca="true">+IF(AND(ISNUMBER(OFFSET('Sanitation Data'!$H$12,0,10*ROW('Sanitation Data'!H118))),'Data Summary'!DI124="Yes"),OFFSET('Sanitation Data'!$H$12,0,10*ROW('Sanitation Data'!H118)),NA())</f>
        <v>#N/A</v>
      </c>
      <c r="AU124" s="89" t="e">
        <f ca="true">+IF(AND(ISNUMBER(OFFSET('Sanitation Data'!$I$4,0,10*ROW('Sanitation Data'!I118))),'Data Summary'!DJ124="Yes"),100-OFFSET('Sanitation Data'!$I$4,0,10*ROW('Sanitation Data'!I118)),NA())</f>
        <v>#N/A</v>
      </c>
      <c r="AV124" s="89" t="e">
        <f ca="true">+IF(AND(ISNUMBER(OFFSET('Sanitation Data'!$I$6,0,10*ROW('Sanitation Data'!I118))),'Data Summary'!DK124="Yes"),OFFSET('Sanitation Data'!$I$6,0,10*ROW('Sanitation Data'!I118)),NA())</f>
        <v>#N/A</v>
      </c>
      <c r="AW124" s="89" t="e">
        <f ca="true">+IF(AND(ISNUMBER(OFFSET('Sanitation Data'!$I$10,0,10*ROW('Sanitation Data'!I118))),'Data Summary'!DL124="Yes"),OFFSET('Sanitation Data'!$I$10,0,10*ROW('Sanitation Data'!I118)),NA())</f>
        <v>#N/A</v>
      </c>
      <c r="AX124" s="89" t="e">
        <f ca="true">+IF(AND(ISNUMBER(OFFSET('Sanitation Data'!$I$11,0,10*ROW('Sanitation Data'!I118))),'Data Summary'!DM124="Yes"),OFFSET('Sanitation Data'!$I$11,0,10*ROW('Sanitation Data'!I118)),NA())</f>
        <v>#N/A</v>
      </c>
      <c r="AY124" s="89" t="e">
        <f ca="true">+IF(AND(ISNUMBER(OFFSET('Sanitation Data'!$I$12,0,10*ROW('Sanitation Data'!I118))),'Data Summary'!DN124="Yes"),OFFSET('Sanitation Data'!$I$12,0,10*ROW('Sanitation Data'!I118)),NA())</f>
        <v>#N/A</v>
      </c>
      <c r="AZ124" s="90" t="e">
        <f ca="true">+IF(AND(ISNUMBER(OFFSET('Hygiene Data'!$D$5,0,10*ROW('Hygiene Data'!D118))),'Data Summary'!DO124="Yes"),OFFSET('Hygiene Data'!$D$5,0,10*ROW('Hygiene Data'!D118)),NA())</f>
        <v>#N/A</v>
      </c>
      <c r="BA124" s="90" t="e">
        <f ca="true">+IF(AND(ISNUMBER(OFFSET('Hygiene Data'!$D$7,0,10*ROW('Hygiene Data'!D118))),'Data Summary'!DP124="Yes"),OFFSET('Hygiene Data'!$D$7,0,10*ROW('Hygiene Data'!D118)),NA())</f>
        <v>#N/A</v>
      </c>
      <c r="BB124" s="90" t="e">
        <f ca="true">+IF(AND(ISNUMBER(OFFSET('Hygiene Data'!$D$9,0,10*ROW('Hygiene Data'!D118))),'Data Summary'!DQ124="Yes"),OFFSET('Hygiene Data'!$D$9,0,10*ROW('Hygiene Data'!D118)),NA())</f>
        <v>#N/A</v>
      </c>
      <c r="BC124" s="90" t="e">
        <f ca="true">+IF(AND(ISNUMBER(OFFSET('Hygiene Data'!$E$5,0,10*ROW('Hygiene Data'!E118))),'Data Summary'!DR124="Yes"),OFFSET('Hygiene Data'!$E$5,0,10*ROW('Hygiene Data'!E118)),NA())</f>
        <v>#N/A</v>
      </c>
      <c r="BD124" s="90" t="e">
        <f ca="true">+IF(AND(ISNUMBER(OFFSET('Hygiene Data'!$E$7,0,10*ROW('Hygiene Data'!E118))),'Data Summary'!DS124="Yes"),OFFSET('Hygiene Data'!$E$7,0,10*ROW('Hygiene Data'!E118)),NA())</f>
        <v>#N/A</v>
      </c>
      <c r="BE124" s="90" t="e">
        <f ca="true">+IF(AND(ISNUMBER(OFFSET('Hygiene Data'!$E$9,0,10*ROW('Hygiene Data'!E118))),'Data Summary'!DT124="Yes"),OFFSET('Hygiene Data'!$E$9,0,10*ROW('Hygiene Data'!E118)),NA())</f>
        <v>#N/A</v>
      </c>
      <c r="BF124" s="90" t="e">
        <f ca="true">+IF(AND(ISNUMBER(OFFSET('Hygiene Data'!$F$5,0,10*ROW('Hygiene Data'!F118))),'Data Summary'!DU124="Yes"),OFFSET('Hygiene Data'!$F$5,0,10*ROW('Hygiene Data'!F118)),NA())</f>
        <v>#N/A</v>
      </c>
      <c r="BG124" s="90" t="e">
        <f ca="true">+IF(AND(ISNUMBER(OFFSET('Hygiene Data'!$F$7,0,10*ROW('Hygiene Data'!F118))),'Data Summary'!DV124="Yes"),OFFSET('Hygiene Data'!$F$7,0,10*ROW('Hygiene Data'!F118)),NA())</f>
        <v>#N/A</v>
      </c>
      <c r="BH124" s="90" t="e">
        <f ca="true">+IF(AND(ISNUMBER(OFFSET('Hygiene Data'!$F$9,0,10*ROW('Hygiene Data'!F118))),'Data Summary'!DW124="Yes"),OFFSET('Hygiene Data'!$F$9,0,10*ROW('Hygiene Data'!F118)),NA())</f>
        <v>#N/A</v>
      </c>
      <c r="BI124" s="90" t="e">
        <f ca="true">+IF(AND(ISNUMBER(OFFSET('Hygiene Data'!$G$5,0,10*ROW('Hygiene Data'!G118))),'Data Summary'!DX124="Yes"),OFFSET('Hygiene Data'!$G$5,0,10*ROW('Hygiene Data'!G118)),NA())</f>
        <v>#N/A</v>
      </c>
      <c r="BJ124" s="90" t="e">
        <f ca="true">+IF(AND(ISNUMBER(OFFSET('Hygiene Data'!$G$7,0,10*ROW('Hygiene Data'!G118))),'Data Summary'!DY124="Yes"),OFFSET('Hygiene Data'!$G$7,0,10*ROW('Hygiene Data'!G118)),NA())</f>
        <v>#N/A</v>
      </c>
      <c r="BK124" s="90" t="e">
        <f ca="true">+IF(AND(ISNUMBER(OFFSET('Hygiene Data'!$G$9,0,10*ROW('Hygiene Data'!G118))),'Data Summary'!DZ124="Yes"),OFFSET('Hygiene Data'!$G$9,0,10*ROW('Hygiene Data'!G118)),NA())</f>
        <v>#N/A</v>
      </c>
      <c r="BL124" s="90" t="e">
        <f ca="true">+IF(AND(ISNUMBER(OFFSET('Hygiene Data'!$H$5,0,10*ROW('Hygiene Data'!H118))),'Data Summary'!EA124="Yes"),OFFSET('Hygiene Data'!$H$5,0,10*ROW('Hygiene Data'!H118)),NA())</f>
        <v>#N/A</v>
      </c>
      <c r="BM124" s="90" t="e">
        <f ca="true">+IF(AND(ISNUMBER(OFFSET('Hygiene Data'!$H$7,0,10*ROW('Hygiene Data'!H118))),'Data Summary'!EB124="Yes"),OFFSET('Hygiene Data'!$H$7,0,10*ROW('Hygiene Data'!H118)),NA())</f>
        <v>#N/A</v>
      </c>
      <c r="BN124" s="90" t="e">
        <f ca="true">+IF(AND(ISNUMBER(OFFSET('Hygiene Data'!$H$9,0,10*ROW('Hygiene Data'!H118))),'Data Summary'!EC124="Yes"),OFFSET('Hygiene Data'!$H$9,0,10*ROW('Hygiene Data'!H118)),NA())</f>
        <v>#N/A</v>
      </c>
      <c r="BO124" s="90" t="e">
        <f ca="true">+IF(AND(ISNUMBER(OFFSET('Hygiene Data'!$I$5,0,10*ROW('Hygiene Data'!I118))),'Data Summary'!ED124="Yes"),OFFSET('Hygiene Data'!$I$5,0,10*ROW('Hygiene Data'!I118)),NA())</f>
        <v>#N/A</v>
      </c>
      <c r="BP124" s="90" t="e">
        <f ca="true">+IF(AND(ISNUMBER(OFFSET('Hygiene Data'!$I$7,0,10*ROW('Hygiene Data'!I118))),'Data Summary'!EE124="Yes"),OFFSET('Hygiene Data'!$I$7,0,10*ROW('Hygiene Data'!I118)),NA())</f>
        <v>#N/A</v>
      </c>
      <c r="BQ124" s="90" t="e">
        <f ca="true">+IF(AND(ISNUMBER(OFFSET('Hygiene Data'!$I$9,0,10*ROW('Hygiene Data'!I118))),'Data Summary'!EF124="Yes"),OFFSET('Hygiene Data'!$I$9,0,10*ROW('Hygiene Data'!I118)),NA())</f>
        <v>#N/A</v>
      </c>
    </row>
    <row xmlns:x14ac="http://schemas.microsoft.com/office/spreadsheetml/2009/9/ac" r="125" x14ac:dyDescent="0.2">
      <c r="A125" s="324" t="e">
        <f ca="true">+RIGHT('Data Summary'!A125,LEN('Data Summary'!A125)-9)</f>
        <v>#VALUE!</v>
      </c>
      <c r="B125" s="32" t="str">
        <f ca="true">+IF(ISTEXT('Data Summary'!B125),'Data Summary'!B125,"")</f>
        <v/>
      </c>
      <c r="C125" s="323" t="e">
        <f ca="true">+VALUE('Data Summary'!C125)</f>
        <v>#VALUE!</v>
      </c>
      <c r="D125" s="88" t="e">
        <f ca="true">+IF(AND(ISNUMBER(OFFSET('Water Data'!$D$4,0,10*ROW('Water Data'!D119))),'Data Summary'!BS125="Yes"),100-OFFSET('Water Data'!$D$4,0,10*ROW('Water Data'!D119)),NA())</f>
        <v>#N/A</v>
      </c>
      <c r="E125" s="88" t="e">
        <f ca="true">+IF(AND(ISNUMBER(OFFSET('Water Data'!$D$6,0,10*ROW('Water Data'!D119))),'Data Summary'!BT125="Yes"),OFFSET('Water Data'!$D$6,0,10*ROW('Water Data'!D119)),NA())</f>
        <v>#N/A</v>
      </c>
      <c r="F125" s="88" t="e">
        <f ca="true">+IF(AND(ISNUMBER(OFFSET('Water Data'!$D$9,0,10*ROW('Water Data'!D119))),'Data Summary'!BU125="Yes"),OFFSET('Water Data'!$D$9,0,10*ROW('Water Data'!D119)),NA())</f>
        <v>#N/A</v>
      </c>
      <c r="G125" s="88" t="e">
        <f ca="true">+IF(AND(ISNUMBER(OFFSET('Water Data'!$E$4,0,10*ROW('Water Data'!E119))),'Data Summary'!BV125="Yes"),100-OFFSET('Water Data'!$E$4,0,10*ROW('Water Data'!E119)),NA())</f>
        <v>#N/A</v>
      </c>
      <c r="H125" s="88" t="e">
        <f ca="true">+IF(AND(ISNUMBER(OFFSET('Water Data'!$E$6,0,10*ROW('Water Data'!E119))),'Data Summary'!BW125="Yes"),OFFSET('Water Data'!$E$6,0,10*ROW('Water Data'!E119)),NA())</f>
        <v>#N/A</v>
      </c>
      <c r="I125" s="88" t="e">
        <f ca="true">+IF(AND(ISNUMBER(OFFSET('Water Data'!$E$9,0,10*ROW('Water Data'!E119))),'Data Summary'!BX125="Yes"),OFFSET('Water Data'!$E$9,0,10*ROW('Water Data'!E119)),NA())</f>
        <v>#N/A</v>
      </c>
      <c r="J125" s="88" t="e">
        <f ca="true">+IF(AND(ISNUMBER(OFFSET('Water Data'!$F$4,0,10*ROW('Water Data'!F119))),'Data Summary'!BY125="Yes"),100-OFFSET('Water Data'!$F$4,0,10*ROW('Water Data'!F119)),NA())</f>
        <v>#N/A</v>
      </c>
      <c r="K125" s="88" t="e">
        <f ca="true">+IF(AND(ISNUMBER(OFFSET('Water Data'!$F$6,0,10*ROW('Water Data'!F119))),'Data Summary'!BZ125="Yes"),OFFSET('Water Data'!$F$6,0,10*ROW('Water Data'!F119)),NA())</f>
        <v>#N/A</v>
      </c>
      <c r="L125" s="88" t="e">
        <f ca="true">+IF(AND(ISNUMBER(OFFSET('Water Data'!$F$9,0,10*ROW('Water Data'!F119))),'Data Summary'!CA125="Yes"),OFFSET('Water Data'!$F$9,0,10*ROW('Water Data'!F119)),NA())</f>
        <v>#N/A</v>
      </c>
      <c r="M125" s="88" t="e">
        <f ca="true">+IF(AND(ISNUMBER(OFFSET('Water Data'!$G$4,0,10*ROW('Water Data'!G119))),'Data Summary'!CB125="Yes"),100-OFFSET('Water Data'!$G$4,0,10*ROW('Water Data'!G119)),NA())</f>
        <v>#N/A</v>
      </c>
      <c r="N125" s="88" t="e">
        <f ca="true">+IF(AND(ISNUMBER(OFFSET('Water Data'!$G$6,0,10*ROW('Water Data'!G119))),'Data Summary'!CC125="Yes"),OFFSET('Water Data'!$G$6,0,10*ROW('Water Data'!G119)),NA())</f>
        <v>#N/A</v>
      </c>
      <c r="O125" s="88" t="e">
        <f ca="true">+IF(AND(ISNUMBER(OFFSET('Water Data'!$G$9,0,10*ROW('Water Data'!G119))),'Data Summary'!CD125="Yes"),OFFSET('Water Data'!$G$9,0,10*ROW('Water Data'!G119)),NA())</f>
        <v>#N/A</v>
      </c>
      <c r="P125" s="88" t="e">
        <f ca="true">+IF(AND(ISNUMBER(OFFSET('Water Data'!$H$4,0,10*ROW('Water Data'!H119))),'Data Summary'!CE125="Yes"),100-OFFSET('Water Data'!$H$4,0,10*ROW('Water Data'!H119)),NA())</f>
        <v>#N/A</v>
      </c>
      <c r="Q125" s="88" t="e">
        <f ca="true">+IF(AND(ISNUMBER(OFFSET('Water Data'!$H$6,0,10*ROW('Water Data'!H119))),'Data Summary'!CF125="Yes"),OFFSET('Water Data'!$H$6,0,10*ROW('Water Data'!H119)),NA())</f>
        <v>#N/A</v>
      </c>
      <c r="R125" s="88" t="e">
        <f ca="true">+IF(AND(ISNUMBER(OFFSET('Water Data'!$H$9,0,10*ROW('Water Data'!H119))),'Data Summary'!CG125="Yes"),OFFSET('Water Data'!$H$9,0,10*ROW('Water Data'!H119)),NA())</f>
        <v>#N/A</v>
      </c>
      <c r="S125" s="88" t="e">
        <f ca="true">+IF(AND(ISNUMBER(OFFSET('Water Data'!$I$4,0,10*ROW('Water Data'!I119))),'Data Summary'!CH125="Yes"),100-OFFSET('Water Data'!$I$4,0,10*ROW('Water Data'!I119)),NA())</f>
        <v>#N/A</v>
      </c>
      <c r="T125" s="88" t="e">
        <f ca="true">+IF(AND(ISNUMBER(OFFSET('Water Data'!$I$6,0,10*ROW('Water Data'!I119))),'Data Summary'!CI125="Yes"),OFFSET('Water Data'!$I$6,0,10*ROW('Water Data'!I119)),NA())</f>
        <v>#N/A</v>
      </c>
      <c r="U125" s="88" t="e">
        <f ca="true">+IF(AND(ISNUMBER(OFFSET('Water Data'!$I$9,0,10*ROW('Water Data'!I119))),'Data Summary'!CJ125="Yes"),OFFSET('Water Data'!$I$9,0,10*ROW('Water Data'!I119)),NA())</f>
        <v>#N/A</v>
      </c>
      <c r="V125" s="89" t="e">
        <f ca="true">+IF(AND(ISNUMBER(OFFSET('Sanitation Data'!$D$4,0,10*ROW('Sanitation Data'!D119))),'Data Summary'!CK125="Yes"),100-OFFSET('Sanitation Data'!$D$4,0,10*ROW('Sanitation Data'!D119)),NA())</f>
        <v>#N/A</v>
      </c>
      <c r="W125" s="89" t="e">
        <f ca="true">+IF(AND(ISNUMBER(OFFSET('Sanitation Data'!$D$6,0,10*ROW('Sanitation Data'!D119))),'Data Summary'!CL125="Yes"),OFFSET('Sanitation Data'!$D$6,0,10*ROW('Sanitation Data'!D119)),NA())</f>
        <v>#N/A</v>
      </c>
      <c r="X125" s="89" t="e">
        <f ca="true">+IF(AND(ISNUMBER(OFFSET('Sanitation Data'!$D$10,0,10*ROW('Sanitation Data'!D119))),'Data Summary'!CM125="Yes"),OFFSET('Sanitation Data'!$D$10,0,10*ROW('Sanitation Data'!D119)),NA())</f>
        <v>#N/A</v>
      </c>
      <c r="Y125" s="89" t="e">
        <f ca="true">+IF(AND(ISNUMBER(OFFSET('Sanitation Data'!$D$11,0,10*ROW('Sanitation Data'!D119))),'Data Summary'!CN125="Yes"),OFFSET('Sanitation Data'!$D$11,0,10*ROW('Sanitation Data'!D119)),NA())</f>
        <v>#N/A</v>
      </c>
      <c r="Z125" s="89" t="e">
        <f ca="true">+IF(AND(ISNUMBER(OFFSET('Sanitation Data'!$D$12,0,10*ROW('Sanitation Data'!D119))),'Data Summary'!CO125="Yes"),OFFSET('Sanitation Data'!$D$12,0,10*ROW('Sanitation Data'!D119)),NA())</f>
        <v>#N/A</v>
      </c>
      <c r="AA125" s="89" t="e">
        <f ca="true">+IF(AND(ISNUMBER(OFFSET('Sanitation Data'!$E$4,0,10*ROW('Sanitation Data'!E119))),'Data Summary'!CP125="Yes"),100-OFFSET('Sanitation Data'!$E$4,0,10*ROW('Sanitation Data'!E119)),NA())</f>
        <v>#N/A</v>
      </c>
      <c r="AB125" s="89" t="e">
        <f ca="true">+IF(AND(ISNUMBER(OFFSET('Sanitation Data'!$E$6,0,10*ROW('Sanitation Data'!E119))),'Data Summary'!CQ125="Yes"),OFFSET('Sanitation Data'!$E$6,0,10*ROW('Sanitation Data'!E119)),NA())</f>
        <v>#N/A</v>
      </c>
      <c r="AC125" s="89" t="e">
        <f ca="true">+IF(AND(ISNUMBER(OFFSET('Sanitation Data'!$E$10,0,10*ROW('Sanitation Data'!E119))),'Data Summary'!CR125="Yes"),OFFSET('Sanitation Data'!$E$10,0,10*ROW('Sanitation Data'!E119)),NA())</f>
        <v>#N/A</v>
      </c>
      <c r="AD125" s="89" t="e">
        <f ca="true">+IF(AND(ISNUMBER(OFFSET('Sanitation Data'!$E$11,0,10*ROW('Sanitation Data'!E119))),'Data Summary'!CS125="Yes"),OFFSET('Sanitation Data'!$E$11,0,10*ROW('Sanitation Data'!E119)),NA())</f>
        <v>#N/A</v>
      </c>
      <c r="AE125" s="89" t="e">
        <f ca="true">+IF(AND(ISNUMBER(OFFSET('Sanitation Data'!$E$12,0,10*ROW('Sanitation Data'!E119))),'Data Summary'!CT125="Yes"),OFFSET('Sanitation Data'!$E$12,0,10*ROW('Sanitation Data'!E119)),NA())</f>
        <v>#N/A</v>
      </c>
      <c r="AF125" s="89" t="e">
        <f ca="true">+IF(AND(ISNUMBER(OFFSET('Sanitation Data'!$F$4,0,10*ROW('Sanitation Data'!F119))),'Data Summary'!CU125="Yes"),100-OFFSET('Sanitation Data'!$F$4,0,10*ROW('Sanitation Data'!F119)),NA())</f>
        <v>#N/A</v>
      </c>
      <c r="AG125" s="89" t="e">
        <f ca="true">+IF(AND(ISNUMBER(OFFSET('Sanitation Data'!$F$6,0,10*ROW('Sanitation Data'!F119))),'Data Summary'!CV125="Yes"),OFFSET('Sanitation Data'!$F$6,0,10*ROW('Sanitation Data'!F119)),NA())</f>
        <v>#N/A</v>
      </c>
      <c r="AH125" s="89" t="e">
        <f ca="true">+IF(AND(ISNUMBER(OFFSET('Sanitation Data'!$F$10,0,10*ROW('Sanitation Data'!F119))),'Data Summary'!CW125="Yes"),OFFSET('Sanitation Data'!$F$10,0,10*ROW('Sanitation Data'!F119)),NA())</f>
        <v>#N/A</v>
      </c>
      <c r="AI125" s="89" t="e">
        <f ca="true">+IF(AND(ISNUMBER(OFFSET('Sanitation Data'!$F$11,0,10*ROW('Sanitation Data'!F119))),'Data Summary'!CX125="Yes"),OFFSET('Sanitation Data'!$F$11,0,10*ROW('Sanitation Data'!F119)),NA())</f>
        <v>#N/A</v>
      </c>
      <c r="AJ125" s="89" t="e">
        <f ca="true">+IF(AND(ISNUMBER(OFFSET('Sanitation Data'!$F$12,0,10*ROW('Sanitation Data'!F119))),'Data Summary'!CY125="Yes"),OFFSET('Sanitation Data'!$F$12,0,10*ROW('Sanitation Data'!F119)),NA())</f>
        <v>#N/A</v>
      </c>
      <c r="AK125" s="89" t="e">
        <f ca="true">+IF(AND(ISNUMBER(OFFSET('Sanitation Data'!$G$4,0,10*ROW('Sanitation Data'!G119))),'Data Summary'!CZ125="Yes"),100-OFFSET('Sanitation Data'!$G$4,0,10*ROW('Sanitation Data'!G119)),NA())</f>
        <v>#N/A</v>
      </c>
      <c r="AL125" s="89" t="e">
        <f ca="true">+IF(AND(ISNUMBER(OFFSET('Sanitation Data'!$G$6,0,10*ROW('Sanitation Data'!G119))),'Data Summary'!DA125="Yes"),OFFSET('Sanitation Data'!$G$6,0,10*ROW('Sanitation Data'!G119)),NA())</f>
        <v>#N/A</v>
      </c>
      <c r="AM125" s="89" t="e">
        <f ca="true">+IF(AND(ISNUMBER(OFFSET('Sanitation Data'!$G$10,0,10*ROW('Sanitation Data'!G119))),'Data Summary'!DB125="Yes"),OFFSET('Sanitation Data'!$G$10,0,10*ROW('Sanitation Data'!G119)),NA())</f>
        <v>#N/A</v>
      </c>
      <c r="AN125" s="89" t="e">
        <f ca="true">+IF(AND(ISNUMBER(OFFSET('Sanitation Data'!$G$11,0,10*ROW('Sanitation Data'!G119))),'Data Summary'!DC125="Yes"),OFFSET('Sanitation Data'!$G$11,0,10*ROW('Sanitation Data'!G119)),NA())</f>
        <v>#N/A</v>
      </c>
      <c r="AO125" s="89" t="e">
        <f ca="true">+IF(AND(ISNUMBER(OFFSET('Sanitation Data'!$G$12,0,10*ROW('Sanitation Data'!G119))),'Data Summary'!DD125="Yes"),OFFSET('Sanitation Data'!$G$12,0,10*ROW('Sanitation Data'!G119)),NA())</f>
        <v>#N/A</v>
      </c>
      <c r="AP125" s="89" t="e">
        <f ca="true">+IF(AND(ISNUMBER(OFFSET('Sanitation Data'!$H$4,0,10*ROW('Sanitation Data'!H119))),'Data Summary'!DE125="Yes"),100-OFFSET('Sanitation Data'!$H$4,0,10*ROW('Sanitation Data'!H119)),NA())</f>
        <v>#N/A</v>
      </c>
      <c r="AQ125" s="89" t="e">
        <f ca="true">+IF(AND(ISNUMBER(OFFSET('Sanitation Data'!$H$6,0,10*ROW('Sanitation Data'!H119))),'Data Summary'!DF125="Yes"),OFFSET('Sanitation Data'!$H$6,0,10*ROW('Sanitation Data'!H119)),NA())</f>
        <v>#N/A</v>
      </c>
      <c r="AR125" s="89" t="e">
        <f ca="true">+IF(AND(ISNUMBER(OFFSET('Sanitation Data'!$H$10,0,10*ROW('Sanitation Data'!H119))),'Data Summary'!DG125="Yes"),OFFSET('Sanitation Data'!$H$10,0,10*ROW('Sanitation Data'!H119)),NA())</f>
        <v>#N/A</v>
      </c>
      <c r="AS125" s="89" t="e">
        <f ca="true">+IF(AND(ISNUMBER(OFFSET('Sanitation Data'!$H$11,0,10*ROW('Sanitation Data'!H119))),'Data Summary'!DH125="Yes"),OFFSET('Sanitation Data'!$H$11,0,10*ROW('Sanitation Data'!H119)),NA())</f>
        <v>#N/A</v>
      </c>
      <c r="AT125" s="89" t="e">
        <f ca="true">+IF(AND(ISNUMBER(OFFSET('Sanitation Data'!$H$12,0,10*ROW('Sanitation Data'!H119))),'Data Summary'!DI125="Yes"),OFFSET('Sanitation Data'!$H$12,0,10*ROW('Sanitation Data'!H119)),NA())</f>
        <v>#N/A</v>
      </c>
      <c r="AU125" s="89" t="e">
        <f ca="true">+IF(AND(ISNUMBER(OFFSET('Sanitation Data'!$I$4,0,10*ROW('Sanitation Data'!I119))),'Data Summary'!DJ125="Yes"),100-OFFSET('Sanitation Data'!$I$4,0,10*ROW('Sanitation Data'!I119)),NA())</f>
        <v>#N/A</v>
      </c>
      <c r="AV125" s="89" t="e">
        <f ca="true">+IF(AND(ISNUMBER(OFFSET('Sanitation Data'!$I$6,0,10*ROW('Sanitation Data'!I119))),'Data Summary'!DK125="Yes"),OFFSET('Sanitation Data'!$I$6,0,10*ROW('Sanitation Data'!I119)),NA())</f>
        <v>#N/A</v>
      </c>
      <c r="AW125" s="89" t="e">
        <f ca="true">+IF(AND(ISNUMBER(OFFSET('Sanitation Data'!$I$10,0,10*ROW('Sanitation Data'!I119))),'Data Summary'!DL125="Yes"),OFFSET('Sanitation Data'!$I$10,0,10*ROW('Sanitation Data'!I119)),NA())</f>
        <v>#N/A</v>
      </c>
      <c r="AX125" s="89" t="e">
        <f ca="true">+IF(AND(ISNUMBER(OFFSET('Sanitation Data'!$I$11,0,10*ROW('Sanitation Data'!I119))),'Data Summary'!DM125="Yes"),OFFSET('Sanitation Data'!$I$11,0,10*ROW('Sanitation Data'!I119)),NA())</f>
        <v>#N/A</v>
      </c>
      <c r="AY125" s="89" t="e">
        <f ca="true">+IF(AND(ISNUMBER(OFFSET('Sanitation Data'!$I$12,0,10*ROW('Sanitation Data'!I119))),'Data Summary'!DN125="Yes"),OFFSET('Sanitation Data'!$I$12,0,10*ROW('Sanitation Data'!I119)),NA())</f>
        <v>#N/A</v>
      </c>
      <c r="AZ125" s="90" t="e">
        <f ca="true">+IF(AND(ISNUMBER(OFFSET('Hygiene Data'!$D$5,0,10*ROW('Hygiene Data'!D119))),'Data Summary'!DO125="Yes"),OFFSET('Hygiene Data'!$D$5,0,10*ROW('Hygiene Data'!D119)),NA())</f>
        <v>#N/A</v>
      </c>
      <c r="BA125" s="90" t="e">
        <f ca="true">+IF(AND(ISNUMBER(OFFSET('Hygiene Data'!$D$7,0,10*ROW('Hygiene Data'!D119))),'Data Summary'!DP125="Yes"),OFFSET('Hygiene Data'!$D$7,0,10*ROW('Hygiene Data'!D119)),NA())</f>
        <v>#N/A</v>
      </c>
      <c r="BB125" s="90" t="e">
        <f ca="true">+IF(AND(ISNUMBER(OFFSET('Hygiene Data'!$D$9,0,10*ROW('Hygiene Data'!D119))),'Data Summary'!DQ125="Yes"),OFFSET('Hygiene Data'!$D$9,0,10*ROW('Hygiene Data'!D119)),NA())</f>
        <v>#N/A</v>
      </c>
      <c r="BC125" s="90" t="e">
        <f ca="true">+IF(AND(ISNUMBER(OFFSET('Hygiene Data'!$E$5,0,10*ROW('Hygiene Data'!E119))),'Data Summary'!DR125="Yes"),OFFSET('Hygiene Data'!$E$5,0,10*ROW('Hygiene Data'!E119)),NA())</f>
        <v>#N/A</v>
      </c>
      <c r="BD125" s="90" t="e">
        <f ca="true">+IF(AND(ISNUMBER(OFFSET('Hygiene Data'!$E$7,0,10*ROW('Hygiene Data'!E119))),'Data Summary'!DS125="Yes"),OFFSET('Hygiene Data'!$E$7,0,10*ROW('Hygiene Data'!E119)),NA())</f>
        <v>#N/A</v>
      </c>
      <c r="BE125" s="90" t="e">
        <f ca="true">+IF(AND(ISNUMBER(OFFSET('Hygiene Data'!$E$9,0,10*ROW('Hygiene Data'!E119))),'Data Summary'!DT125="Yes"),OFFSET('Hygiene Data'!$E$9,0,10*ROW('Hygiene Data'!E119)),NA())</f>
        <v>#N/A</v>
      </c>
      <c r="BF125" s="90" t="e">
        <f ca="true">+IF(AND(ISNUMBER(OFFSET('Hygiene Data'!$F$5,0,10*ROW('Hygiene Data'!F119))),'Data Summary'!DU125="Yes"),OFFSET('Hygiene Data'!$F$5,0,10*ROW('Hygiene Data'!F119)),NA())</f>
        <v>#N/A</v>
      </c>
      <c r="BG125" s="90" t="e">
        <f ca="true">+IF(AND(ISNUMBER(OFFSET('Hygiene Data'!$F$7,0,10*ROW('Hygiene Data'!F119))),'Data Summary'!DV125="Yes"),OFFSET('Hygiene Data'!$F$7,0,10*ROW('Hygiene Data'!F119)),NA())</f>
        <v>#N/A</v>
      </c>
      <c r="BH125" s="90" t="e">
        <f ca="true">+IF(AND(ISNUMBER(OFFSET('Hygiene Data'!$F$9,0,10*ROW('Hygiene Data'!F119))),'Data Summary'!DW125="Yes"),OFFSET('Hygiene Data'!$F$9,0,10*ROW('Hygiene Data'!F119)),NA())</f>
        <v>#N/A</v>
      </c>
      <c r="BI125" s="90" t="e">
        <f ca="true">+IF(AND(ISNUMBER(OFFSET('Hygiene Data'!$G$5,0,10*ROW('Hygiene Data'!G119))),'Data Summary'!DX125="Yes"),OFFSET('Hygiene Data'!$G$5,0,10*ROW('Hygiene Data'!G119)),NA())</f>
        <v>#N/A</v>
      </c>
      <c r="BJ125" s="90" t="e">
        <f ca="true">+IF(AND(ISNUMBER(OFFSET('Hygiene Data'!$G$7,0,10*ROW('Hygiene Data'!G119))),'Data Summary'!DY125="Yes"),OFFSET('Hygiene Data'!$G$7,0,10*ROW('Hygiene Data'!G119)),NA())</f>
        <v>#N/A</v>
      </c>
      <c r="BK125" s="90" t="e">
        <f ca="true">+IF(AND(ISNUMBER(OFFSET('Hygiene Data'!$G$9,0,10*ROW('Hygiene Data'!G119))),'Data Summary'!DZ125="Yes"),OFFSET('Hygiene Data'!$G$9,0,10*ROW('Hygiene Data'!G119)),NA())</f>
        <v>#N/A</v>
      </c>
      <c r="BL125" s="90" t="e">
        <f ca="true">+IF(AND(ISNUMBER(OFFSET('Hygiene Data'!$H$5,0,10*ROW('Hygiene Data'!H119))),'Data Summary'!EA125="Yes"),OFFSET('Hygiene Data'!$H$5,0,10*ROW('Hygiene Data'!H119)),NA())</f>
        <v>#N/A</v>
      </c>
      <c r="BM125" s="90" t="e">
        <f ca="true">+IF(AND(ISNUMBER(OFFSET('Hygiene Data'!$H$7,0,10*ROW('Hygiene Data'!H119))),'Data Summary'!EB125="Yes"),OFFSET('Hygiene Data'!$H$7,0,10*ROW('Hygiene Data'!H119)),NA())</f>
        <v>#N/A</v>
      </c>
      <c r="BN125" s="90" t="e">
        <f ca="true">+IF(AND(ISNUMBER(OFFSET('Hygiene Data'!$H$9,0,10*ROW('Hygiene Data'!H119))),'Data Summary'!EC125="Yes"),OFFSET('Hygiene Data'!$H$9,0,10*ROW('Hygiene Data'!H119)),NA())</f>
        <v>#N/A</v>
      </c>
      <c r="BO125" s="90" t="e">
        <f ca="true">+IF(AND(ISNUMBER(OFFSET('Hygiene Data'!$I$5,0,10*ROW('Hygiene Data'!I119))),'Data Summary'!ED125="Yes"),OFFSET('Hygiene Data'!$I$5,0,10*ROW('Hygiene Data'!I119)),NA())</f>
        <v>#N/A</v>
      </c>
      <c r="BP125" s="90" t="e">
        <f ca="true">+IF(AND(ISNUMBER(OFFSET('Hygiene Data'!$I$7,0,10*ROW('Hygiene Data'!I119))),'Data Summary'!EE125="Yes"),OFFSET('Hygiene Data'!$I$7,0,10*ROW('Hygiene Data'!I119)),NA())</f>
        <v>#N/A</v>
      </c>
      <c r="BQ125" s="90" t="e">
        <f ca="true">+IF(AND(ISNUMBER(OFFSET('Hygiene Data'!$I$9,0,10*ROW('Hygiene Data'!I119))),'Data Summary'!EF125="Yes"),OFFSET('Hygiene Data'!$I$9,0,10*ROW('Hygiene Data'!I119)),NA())</f>
        <v>#N/A</v>
      </c>
    </row>
    <row xmlns:x14ac="http://schemas.microsoft.com/office/spreadsheetml/2009/9/ac" r="126" x14ac:dyDescent="0.2">
      <c r="A126" s="324" t="e">
        <f ca="true">+RIGHT('Data Summary'!A126,LEN('Data Summary'!A126)-9)</f>
        <v>#VALUE!</v>
      </c>
      <c r="B126" s="32" t="str">
        <f ca="true">+IF(ISTEXT('Data Summary'!B126),'Data Summary'!B126,"")</f>
        <v/>
      </c>
      <c r="C126" s="323" t="e">
        <f ca="true">+VALUE('Data Summary'!C126)</f>
        <v>#VALUE!</v>
      </c>
      <c r="D126" s="88" t="e">
        <f ca="true">+IF(AND(ISNUMBER(OFFSET('Water Data'!$D$4,0,10*ROW('Water Data'!D120))),'Data Summary'!BS126="Yes"),100-OFFSET('Water Data'!$D$4,0,10*ROW('Water Data'!D120)),NA())</f>
        <v>#N/A</v>
      </c>
      <c r="E126" s="88" t="e">
        <f ca="true">+IF(AND(ISNUMBER(OFFSET('Water Data'!$D$6,0,10*ROW('Water Data'!D120))),'Data Summary'!BT126="Yes"),OFFSET('Water Data'!$D$6,0,10*ROW('Water Data'!D120)),NA())</f>
        <v>#N/A</v>
      </c>
      <c r="F126" s="88" t="e">
        <f ca="true">+IF(AND(ISNUMBER(OFFSET('Water Data'!$D$9,0,10*ROW('Water Data'!D120))),'Data Summary'!BU126="Yes"),OFFSET('Water Data'!$D$9,0,10*ROW('Water Data'!D120)),NA())</f>
        <v>#N/A</v>
      </c>
      <c r="G126" s="88" t="e">
        <f ca="true">+IF(AND(ISNUMBER(OFFSET('Water Data'!$E$4,0,10*ROW('Water Data'!E120))),'Data Summary'!BV126="Yes"),100-OFFSET('Water Data'!$E$4,0,10*ROW('Water Data'!E120)),NA())</f>
        <v>#N/A</v>
      </c>
      <c r="H126" s="88" t="e">
        <f ca="true">+IF(AND(ISNUMBER(OFFSET('Water Data'!$E$6,0,10*ROW('Water Data'!E120))),'Data Summary'!BW126="Yes"),OFFSET('Water Data'!$E$6,0,10*ROW('Water Data'!E120)),NA())</f>
        <v>#N/A</v>
      </c>
      <c r="I126" s="88" t="e">
        <f ca="true">+IF(AND(ISNUMBER(OFFSET('Water Data'!$E$9,0,10*ROW('Water Data'!E120))),'Data Summary'!BX126="Yes"),OFFSET('Water Data'!$E$9,0,10*ROW('Water Data'!E120)),NA())</f>
        <v>#N/A</v>
      </c>
      <c r="J126" s="88" t="e">
        <f ca="true">+IF(AND(ISNUMBER(OFFSET('Water Data'!$F$4,0,10*ROW('Water Data'!F120))),'Data Summary'!BY126="Yes"),100-OFFSET('Water Data'!$F$4,0,10*ROW('Water Data'!F120)),NA())</f>
        <v>#N/A</v>
      </c>
      <c r="K126" s="88" t="e">
        <f ca="true">+IF(AND(ISNUMBER(OFFSET('Water Data'!$F$6,0,10*ROW('Water Data'!F120))),'Data Summary'!BZ126="Yes"),OFFSET('Water Data'!$F$6,0,10*ROW('Water Data'!F120)),NA())</f>
        <v>#N/A</v>
      </c>
      <c r="L126" s="88" t="e">
        <f ca="true">+IF(AND(ISNUMBER(OFFSET('Water Data'!$F$9,0,10*ROW('Water Data'!F120))),'Data Summary'!CA126="Yes"),OFFSET('Water Data'!$F$9,0,10*ROW('Water Data'!F120)),NA())</f>
        <v>#N/A</v>
      </c>
      <c r="M126" s="88" t="e">
        <f ca="true">+IF(AND(ISNUMBER(OFFSET('Water Data'!$G$4,0,10*ROW('Water Data'!G120))),'Data Summary'!CB126="Yes"),100-OFFSET('Water Data'!$G$4,0,10*ROW('Water Data'!G120)),NA())</f>
        <v>#N/A</v>
      </c>
      <c r="N126" s="88" t="e">
        <f ca="true">+IF(AND(ISNUMBER(OFFSET('Water Data'!$G$6,0,10*ROW('Water Data'!G120))),'Data Summary'!CC126="Yes"),OFFSET('Water Data'!$G$6,0,10*ROW('Water Data'!G120)),NA())</f>
        <v>#N/A</v>
      </c>
      <c r="O126" s="88" t="e">
        <f ca="true">+IF(AND(ISNUMBER(OFFSET('Water Data'!$G$9,0,10*ROW('Water Data'!G120))),'Data Summary'!CD126="Yes"),OFFSET('Water Data'!$G$9,0,10*ROW('Water Data'!G120)),NA())</f>
        <v>#N/A</v>
      </c>
      <c r="P126" s="88" t="e">
        <f ca="true">+IF(AND(ISNUMBER(OFFSET('Water Data'!$H$4,0,10*ROW('Water Data'!H120))),'Data Summary'!CE126="Yes"),100-OFFSET('Water Data'!$H$4,0,10*ROW('Water Data'!H120)),NA())</f>
        <v>#N/A</v>
      </c>
      <c r="Q126" s="88" t="e">
        <f ca="true">+IF(AND(ISNUMBER(OFFSET('Water Data'!$H$6,0,10*ROW('Water Data'!H120))),'Data Summary'!CF126="Yes"),OFFSET('Water Data'!$H$6,0,10*ROW('Water Data'!H120)),NA())</f>
        <v>#N/A</v>
      </c>
      <c r="R126" s="88" t="e">
        <f ca="true">+IF(AND(ISNUMBER(OFFSET('Water Data'!$H$9,0,10*ROW('Water Data'!H120))),'Data Summary'!CG126="Yes"),OFFSET('Water Data'!$H$9,0,10*ROW('Water Data'!H120)),NA())</f>
        <v>#N/A</v>
      </c>
      <c r="S126" s="88" t="e">
        <f ca="true">+IF(AND(ISNUMBER(OFFSET('Water Data'!$I$4,0,10*ROW('Water Data'!I120))),'Data Summary'!CH126="Yes"),100-OFFSET('Water Data'!$I$4,0,10*ROW('Water Data'!I120)),NA())</f>
        <v>#N/A</v>
      </c>
      <c r="T126" s="88" t="e">
        <f ca="true">+IF(AND(ISNUMBER(OFFSET('Water Data'!$I$6,0,10*ROW('Water Data'!I120))),'Data Summary'!CI126="Yes"),OFFSET('Water Data'!$I$6,0,10*ROW('Water Data'!I120)),NA())</f>
        <v>#N/A</v>
      </c>
      <c r="U126" s="88" t="e">
        <f ca="true">+IF(AND(ISNUMBER(OFFSET('Water Data'!$I$9,0,10*ROW('Water Data'!I120))),'Data Summary'!CJ126="Yes"),OFFSET('Water Data'!$I$9,0,10*ROW('Water Data'!I120)),NA())</f>
        <v>#N/A</v>
      </c>
      <c r="V126" s="89" t="e">
        <f ca="true">+IF(AND(ISNUMBER(OFFSET('Sanitation Data'!$D$4,0,10*ROW('Sanitation Data'!D120))),'Data Summary'!CK126="Yes"),100-OFFSET('Sanitation Data'!$D$4,0,10*ROW('Sanitation Data'!D120)),NA())</f>
        <v>#N/A</v>
      </c>
      <c r="W126" s="89" t="e">
        <f ca="true">+IF(AND(ISNUMBER(OFFSET('Sanitation Data'!$D$6,0,10*ROW('Sanitation Data'!D120))),'Data Summary'!CL126="Yes"),OFFSET('Sanitation Data'!$D$6,0,10*ROW('Sanitation Data'!D120)),NA())</f>
        <v>#N/A</v>
      </c>
      <c r="X126" s="89" t="e">
        <f ca="true">+IF(AND(ISNUMBER(OFFSET('Sanitation Data'!$D$10,0,10*ROW('Sanitation Data'!D120))),'Data Summary'!CM126="Yes"),OFFSET('Sanitation Data'!$D$10,0,10*ROW('Sanitation Data'!D120)),NA())</f>
        <v>#N/A</v>
      </c>
      <c r="Y126" s="89" t="e">
        <f ca="true">+IF(AND(ISNUMBER(OFFSET('Sanitation Data'!$D$11,0,10*ROW('Sanitation Data'!D120))),'Data Summary'!CN126="Yes"),OFFSET('Sanitation Data'!$D$11,0,10*ROW('Sanitation Data'!D120)),NA())</f>
        <v>#N/A</v>
      </c>
      <c r="Z126" s="89" t="e">
        <f ca="true">+IF(AND(ISNUMBER(OFFSET('Sanitation Data'!$D$12,0,10*ROW('Sanitation Data'!D120))),'Data Summary'!CO126="Yes"),OFFSET('Sanitation Data'!$D$12,0,10*ROW('Sanitation Data'!D120)),NA())</f>
        <v>#N/A</v>
      </c>
      <c r="AA126" s="89" t="e">
        <f ca="true">+IF(AND(ISNUMBER(OFFSET('Sanitation Data'!$E$4,0,10*ROW('Sanitation Data'!E120))),'Data Summary'!CP126="Yes"),100-OFFSET('Sanitation Data'!$E$4,0,10*ROW('Sanitation Data'!E120)),NA())</f>
        <v>#N/A</v>
      </c>
      <c r="AB126" s="89" t="e">
        <f ca="true">+IF(AND(ISNUMBER(OFFSET('Sanitation Data'!$E$6,0,10*ROW('Sanitation Data'!E120))),'Data Summary'!CQ126="Yes"),OFFSET('Sanitation Data'!$E$6,0,10*ROW('Sanitation Data'!E120)),NA())</f>
        <v>#N/A</v>
      </c>
      <c r="AC126" s="89" t="e">
        <f ca="true">+IF(AND(ISNUMBER(OFFSET('Sanitation Data'!$E$10,0,10*ROW('Sanitation Data'!E120))),'Data Summary'!CR126="Yes"),OFFSET('Sanitation Data'!$E$10,0,10*ROW('Sanitation Data'!E120)),NA())</f>
        <v>#N/A</v>
      </c>
      <c r="AD126" s="89" t="e">
        <f ca="true">+IF(AND(ISNUMBER(OFFSET('Sanitation Data'!$E$11,0,10*ROW('Sanitation Data'!E120))),'Data Summary'!CS126="Yes"),OFFSET('Sanitation Data'!$E$11,0,10*ROW('Sanitation Data'!E120)),NA())</f>
        <v>#N/A</v>
      </c>
      <c r="AE126" s="89" t="e">
        <f ca="true">+IF(AND(ISNUMBER(OFFSET('Sanitation Data'!$E$12,0,10*ROW('Sanitation Data'!E120))),'Data Summary'!CT126="Yes"),OFFSET('Sanitation Data'!$E$12,0,10*ROW('Sanitation Data'!E120)),NA())</f>
        <v>#N/A</v>
      </c>
      <c r="AF126" s="89" t="e">
        <f ca="true">+IF(AND(ISNUMBER(OFFSET('Sanitation Data'!$F$4,0,10*ROW('Sanitation Data'!F120))),'Data Summary'!CU126="Yes"),100-OFFSET('Sanitation Data'!$F$4,0,10*ROW('Sanitation Data'!F120)),NA())</f>
        <v>#N/A</v>
      </c>
      <c r="AG126" s="89" t="e">
        <f ca="true">+IF(AND(ISNUMBER(OFFSET('Sanitation Data'!$F$6,0,10*ROW('Sanitation Data'!F120))),'Data Summary'!CV126="Yes"),OFFSET('Sanitation Data'!$F$6,0,10*ROW('Sanitation Data'!F120)),NA())</f>
        <v>#N/A</v>
      </c>
      <c r="AH126" s="89" t="e">
        <f ca="true">+IF(AND(ISNUMBER(OFFSET('Sanitation Data'!$F$10,0,10*ROW('Sanitation Data'!F120))),'Data Summary'!CW126="Yes"),OFFSET('Sanitation Data'!$F$10,0,10*ROW('Sanitation Data'!F120)),NA())</f>
        <v>#N/A</v>
      </c>
      <c r="AI126" s="89" t="e">
        <f ca="true">+IF(AND(ISNUMBER(OFFSET('Sanitation Data'!$F$11,0,10*ROW('Sanitation Data'!F120))),'Data Summary'!CX126="Yes"),OFFSET('Sanitation Data'!$F$11,0,10*ROW('Sanitation Data'!F120)),NA())</f>
        <v>#N/A</v>
      </c>
      <c r="AJ126" s="89" t="e">
        <f ca="true">+IF(AND(ISNUMBER(OFFSET('Sanitation Data'!$F$12,0,10*ROW('Sanitation Data'!F120))),'Data Summary'!CY126="Yes"),OFFSET('Sanitation Data'!$F$12,0,10*ROW('Sanitation Data'!F120)),NA())</f>
        <v>#N/A</v>
      </c>
      <c r="AK126" s="89" t="e">
        <f ca="true">+IF(AND(ISNUMBER(OFFSET('Sanitation Data'!$G$4,0,10*ROW('Sanitation Data'!G120))),'Data Summary'!CZ126="Yes"),100-OFFSET('Sanitation Data'!$G$4,0,10*ROW('Sanitation Data'!G120)),NA())</f>
        <v>#N/A</v>
      </c>
      <c r="AL126" s="89" t="e">
        <f ca="true">+IF(AND(ISNUMBER(OFFSET('Sanitation Data'!$G$6,0,10*ROW('Sanitation Data'!G120))),'Data Summary'!DA126="Yes"),OFFSET('Sanitation Data'!$G$6,0,10*ROW('Sanitation Data'!G120)),NA())</f>
        <v>#N/A</v>
      </c>
      <c r="AM126" s="89" t="e">
        <f ca="true">+IF(AND(ISNUMBER(OFFSET('Sanitation Data'!$G$10,0,10*ROW('Sanitation Data'!G120))),'Data Summary'!DB126="Yes"),OFFSET('Sanitation Data'!$G$10,0,10*ROW('Sanitation Data'!G120)),NA())</f>
        <v>#N/A</v>
      </c>
      <c r="AN126" s="89" t="e">
        <f ca="true">+IF(AND(ISNUMBER(OFFSET('Sanitation Data'!$G$11,0,10*ROW('Sanitation Data'!G120))),'Data Summary'!DC126="Yes"),OFFSET('Sanitation Data'!$G$11,0,10*ROW('Sanitation Data'!G120)),NA())</f>
        <v>#N/A</v>
      </c>
      <c r="AO126" s="89" t="e">
        <f ca="true">+IF(AND(ISNUMBER(OFFSET('Sanitation Data'!$G$12,0,10*ROW('Sanitation Data'!G120))),'Data Summary'!DD126="Yes"),OFFSET('Sanitation Data'!$G$12,0,10*ROW('Sanitation Data'!G120)),NA())</f>
        <v>#N/A</v>
      </c>
      <c r="AP126" s="89" t="e">
        <f ca="true">+IF(AND(ISNUMBER(OFFSET('Sanitation Data'!$H$4,0,10*ROW('Sanitation Data'!H120))),'Data Summary'!DE126="Yes"),100-OFFSET('Sanitation Data'!$H$4,0,10*ROW('Sanitation Data'!H120)),NA())</f>
        <v>#N/A</v>
      </c>
      <c r="AQ126" s="89" t="e">
        <f ca="true">+IF(AND(ISNUMBER(OFFSET('Sanitation Data'!$H$6,0,10*ROW('Sanitation Data'!H120))),'Data Summary'!DF126="Yes"),OFFSET('Sanitation Data'!$H$6,0,10*ROW('Sanitation Data'!H120)),NA())</f>
        <v>#N/A</v>
      </c>
      <c r="AR126" s="89" t="e">
        <f ca="true">+IF(AND(ISNUMBER(OFFSET('Sanitation Data'!$H$10,0,10*ROW('Sanitation Data'!H120))),'Data Summary'!DG126="Yes"),OFFSET('Sanitation Data'!$H$10,0,10*ROW('Sanitation Data'!H120)),NA())</f>
        <v>#N/A</v>
      </c>
      <c r="AS126" s="89" t="e">
        <f ca="true">+IF(AND(ISNUMBER(OFFSET('Sanitation Data'!$H$11,0,10*ROW('Sanitation Data'!H120))),'Data Summary'!DH126="Yes"),OFFSET('Sanitation Data'!$H$11,0,10*ROW('Sanitation Data'!H120)),NA())</f>
        <v>#N/A</v>
      </c>
      <c r="AT126" s="89" t="e">
        <f ca="true">+IF(AND(ISNUMBER(OFFSET('Sanitation Data'!$H$12,0,10*ROW('Sanitation Data'!H120))),'Data Summary'!DI126="Yes"),OFFSET('Sanitation Data'!$H$12,0,10*ROW('Sanitation Data'!H120)),NA())</f>
        <v>#N/A</v>
      </c>
      <c r="AU126" s="89" t="e">
        <f ca="true">+IF(AND(ISNUMBER(OFFSET('Sanitation Data'!$I$4,0,10*ROW('Sanitation Data'!I120))),'Data Summary'!DJ126="Yes"),100-OFFSET('Sanitation Data'!$I$4,0,10*ROW('Sanitation Data'!I120)),NA())</f>
        <v>#N/A</v>
      </c>
      <c r="AV126" s="89" t="e">
        <f ca="true">+IF(AND(ISNUMBER(OFFSET('Sanitation Data'!$I$6,0,10*ROW('Sanitation Data'!I120))),'Data Summary'!DK126="Yes"),OFFSET('Sanitation Data'!$I$6,0,10*ROW('Sanitation Data'!I120)),NA())</f>
        <v>#N/A</v>
      </c>
      <c r="AW126" s="89" t="e">
        <f ca="true">+IF(AND(ISNUMBER(OFFSET('Sanitation Data'!$I$10,0,10*ROW('Sanitation Data'!I120))),'Data Summary'!DL126="Yes"),OFFSET('Sanitation Data'!$I$10,0,10*ROW('Sanitation Data'!I120)),NA())</f>
        <v>#N/A</v>
      </c>
      <c r="AX126" s="89" t="e">
        <f ca="true">+IF(AND(ISNUMBER(OFFSET('Sanitation Data'!$I$11,0,10*ROW('Sanitation Data'!I120))),'Data Summary'!DM126="Yes"),OFFSET('Sanitation Data'!$I$11,0,10*ROW('Sanitation Data'!I120)),NA())</f>
        <v>#N/A</v>
      </c>
      <c r="AY126" s="89" t="e">
        <f ca="true">+IF(AND(ISNUMBER(OFFSET('Sanitation Data'!$I$12,0,10*ROW('Sanitation Data'!I120))),'Data Summary'!DN126="Yes"),OFFSET('Sanitation Data'!$I$12,0,10*ROW('Sanitation Data'!I120)),NA())</f>
        <v>#N/A</v>
      </c>
      <c r="AZ126" s="90" t="e">
        <f ca="true">+IF(AND(ISNUMBER(OFFSET('Hygiene Data'!$D$5,0,10*ROW('Hygiene Data'!D120))),'Data Summary'!DO126="Yes"),OFFSET('Hygiene Data'!$D$5,0,10*ROW('Hygiene Data'!D120)),NA())</f>
        <v>#N/A</v>
      </c>
      <c r="BA126" s="90" t="e">
        <f ca="true">+IF(AND(ISNUMBER(OFFSET('Hygiene Data'!$D$7,0,10*ROW('Hygiene Data'!D120))),'Data Summary'!DP126="Yes"),OFFSET('Hygiene Data'!$D$7,0,10*ROW('Hygiene Data'!D120)),NA())</f>
        <v>#N/A</v>
      </c>
      <c r="BB126" s="90" t="e">
        <f ca="true">+IF(AND(ISNUMBER(OFFSET('Hygiene Data'!$D$9,0,10*ROW('Hygiene Data'!D120))),'Data Summary'!DQ126="Yes"),OFFSET('Hygiene Data'!$D$9,0,10*ROW('Hygiene Data'!D120)),NA())</f>
        <v>#N/A</v>
      </c>
      <c r="BC126" s="90" t="e">
        <f ca="true">+IF(AND(ISNUMBER(OFFSET('Hygiene Data'!$E$5,0,10*ROW('Hygiene Data'!E120))),'Data Summary'!DR126="Yes"),OFFSET('Hygiene Data'!$E$5,0,10*ROW('Hygiene Data'!E120)),NA())</f>
        <v>#N/A</v>
      </c>
      <c r="BD126" s="90" t="e">
        <f ca="true">+IF(AND(ISNUMBER(OFFSET('Hygiene Data'!$E$7,0,10*ROW('Hygiene Data'!E120))),'Data Summary'!DS126="Yes"),OFFSET('Hygiene Data'!$E$7,0,10*ROW('Hygiene Data'!E120)),NA())</f>
        <v>#N/A</v>
      </c>
      <c r="BE126" s="90" t="e">
        <f ca="true">+IF(AND(ISNUMBER(OFFSET('Hygiene Data'!$E$9,0,10*ROW('Hygiene Data'!E120))),'Data Summary'!DT126="Yes"),OFFSET('Hygiene Data'!$E$9,0,10*ROW('Hygiene Data'!E120)),NA())</f>
        <v>#N/A</v>
      </c>
      <c r="BF126" s="90" t="e">
        <f ca="true">+IF(AND(ISNUMBER(OFFSET('Hygiene Data'!$F$5,0,10*ROW('Hygiene Data'!F120))),'Data Summary'!DU126="Yes"),OFFSET('Hygiene Data'!$F$5,0,10*ROW('Hygiene Data'!F120)),NA())</f>
        <v>#N/A</v>
      </c>
      <c r="BG126" s="90" t="e">
        <f ca="true">+IF(AND(ISNUMBER(OFFSET('Hygiene Data'!$F$7,0,10*ROW('Hygiene Data'!F120))),'Data Summary'!DV126="Yes"),OFFSET('Hygiene Data'!$F$7,0,10*ROW('Hygiene Data'!F120)),NA())</f>
        <v>#N/A</v>
      </c>
      <c r="BH126" s="90" t="e">
        <f ca="true">+IF(AND(ISNUMBER(OFFSET('Hygiene Data'!$F$9,0,10*ROW('Hygiene Data'!F120))),'Data Summary'!DW126="Yes"),OFFSET('Hygiene Data'!$F$9,0,10*ROW('Hygiene Data'!F120)),NA())</f>
        <v>#N/A</v>
      </c>
      <c r="BI126" s="90" t="e">
        <f ca="true">+IF(AND(ISNUMBER(OFFSET('Hygiene Data'!$G$5,0,10*ROW('Hygiene Data'!G120))),'Data Summary'!DX126="Yes"),OFFSET('Hygiene Data'!$G$5,0,10*ROW('Hygiene Data'!G120)),NA())</f>
        <v>#N/A</v>
      </c>
      <c r="BJ126" s="90" t="e">
        <f ca="true">+IF(AND(ISNUMBER(OFFSET('Hygiene Data'!$G$7,0,10*ROW('Hygiene Data'!G120))),'Data Summary'!DY126="Yes"),OFFSET('Hygiene Data'!$G$7,0,10*ROW('Hygiene Data'!G120)),NA())</f>
        <v>#N/A</v>
      </c>
      <c r="BK126" s="90" t="e">
        <f ca="true">+IF(AND(ISNUMBER(OFFSET('Hygiene Data'!$G$9,0,10*ROW('Hygiene Data'!G120))),'Data Summary'!DZ126="Yes"),OFFSET('Hygiene Data'!$G$9,0,10*ROW('Hygiene Data'!G120)),NA())</f>
        <v>#N/A</v>
      </c>
      <c r="BL126" s="90" t="e">
        <f ca="true">+IF(AND(ISNUMBER(OFFSET('Hygiene Data'!$H$5,0,10*ROW('Hygiene Data'!H120))),'Data Summary'!EA126="Yes"),OFFSET('Hygiene Data'!$H$5,0,10*ROW('Hygiene Data'!H120)),NA())</f>
        <v>#N/A</v>
      </c>
      <c r="BM126" s="90" t="e">
        <f ca="true">+IF(AND(ISNUMBER(OFFSET('Hygiene Data'!$H$7,0,10*ROW('Hygiene Data'!H120))),'Data Summary'!EB126="Yes"),OFFSET('Hygiene Data'!$H$7,0,10*ROW('Hygiene Data'!H120)),NA())</f>
        <v>#N/A</v>
      </c>
      <c r="BN126" s="90" t="e">
        <f ca="true">+IF(AND(ISNUMBER(OFFSET('Hygiene Data'!$H$9,0,10*ROW('Hygiene Data'!H120))),'Data Summary'!EC126="Yes"),OFFSET('Hygiene Data'!$H$9,0,10*ROW('Hygiene Data'!H120)),NA())</f>
        <v>#N/A</v>
      </c>
      <c r="BO126" s="90" t="e">
        <f ca="true">+IF(AND(ISNUMBER(OFFSET('Hygiene Data'!$I$5,0,10*ROW('Hygiene Data'!I120))),'Data Summary'!ED126="Yes"),OFFSET('Hygiene Data'!$I$5,0,10*ROW('Hygiene Data'!I120)),NA())</f>
        <v>#N/A</v>
      </c>
      <c r="BP126" s="90" t="e">
        <f ca="true">+IF(AND(ISNUMBER(OFFSET('Hygiene Data'!$I$7,0,10*ROW('Hygiene Data'!I120))),'Data Summary'!EE126="Yes"),OFFSET('Hygiene Data'!$I$7,0,10*ROW('Hygiene Data'!I120)),NA())</f>
        <v>#N/A</v>
      </c>
      <c r="BQ126" s="90" t="e">
        <f ca="true">+IF(AND(ISNUMBER(OFFSET('Hygiene Data'!$I$9,0,10*ROW('Hygiene Data'!I120))),'Data Summary'!EF126="Yes"),OFFSET('Hygiene Data'!$I$9,0,10*ROW('Hygiene Data'!I120)),NA())</f>
        <v>#N/A</v>
      </c>
    </row>
    <row xmlns:x14ac="http://schemas.microsoft.com/office/spreadsheetml/2009/9/ac" r="127" x14ac:dyDescent="0.2">
      <c r="A127" s="324" t="e">
        <f ca="true">+RIGHT('Data Summary'!A127,LEN('Data Summary'!A127)-9)</f>
        <v>#VALUE!</v>
      </c>
      <c r="B127" s="32" t="str">
        <f ca="true">+IF(ISTEXT('Data Summary'!B127),'Data Summary'!B127,"")</f>
        <v/>
      </c>
      <c r="C127" s="323" t="e">
        <f ca="true">+VALUE('Data Summary'!C127)</f>
        <v>#VALUE!</v>
      </c>
      <c r="D127" s="88" t="e">
        <f ca="true">+IF(AND(ISNUMBER(OFFSET('Water Data'!$D$4,0,10*ROW('Water Data'!D121))),'Data Summary'!BS127="Yes"),100-OFFSET('Water Data'!$D$4,0,10*ROW('Water Data'!D121)),NA())</f>
        <v>#N/A</v>
      </c>
      <c r="E127" s="88" t="e">
        <f ca="true">+IF(AND(ISNUMBER(OFFSET('Water Data'!$D$6,0,10*ROW('Water Data'!D121))),'Data Summary'!BT127="Yes"),OFFSET('Water Data'!$D$6,0,10*ROW('Water Data'!D121)),NA())</f>
        <v>#N/A</v>
      </c>
      <c r="F127" s="88" t="e">
        <f ca="true">+IF(AND(ISNUMBER(OFFSET('Water Data'!$D$9,0,10*ROW('Water Data'!D121))),'Data Summary'!BU127="Yes"),OFFSET('Water Data'!$D$9,0,10*ROW('Water Data'!D121)),NA())</f>
        <v>#N/A</v>
      </c>
      <c r="G127" s="88" t="e">
        <f ca="true">+IF(AND(ISNUMBER(OFFSET('Water Data'!$E$4,0,10*ROW('Water Data'!E121))),'Data Summary'!BV127="Yes"),100-OFFSET('Water Data'!$E$4,0,10*ROW('Water Data'!E121)),NA())</f>
        <v>#N/A</v>
      </c>
      <c r="H127" s="88" t="e">
        <f ca="true">+IF(AND(ISNUMBER(OFFSET('Water Data'!$E$6,0,10*ROW('Water Data'!E121))),'Data Summary'!BW127="Yes"),OFFSET('Water Data'!$E$6,0,10*ROW('Water Data'!E121)),NA())</f>
        <v>#N/A</v>
      </c>
      <c r="I127" s="88" t="e">
        <f ca="true">+IF(AND(ISNUMBER(OFFSET('Water Data'!$E$9,0,10*ROW('Water Data'!E121))),'Data Summary'!BX127="Yes"),OFFSET('Water Data'!$E$9,0,10*ROW('Water Data'!E121)),NA())</f>
        <v>#N/A</v>
      </c>
      <c r="J127" s="88" t="e">
        <f ca="true">+IF(AND(ISNUMBER(OFFSET('Water Data'!$F$4,0,10*ROW('Water Data'!F121))),'Data Summary'!BY127="Yes"),100-OFFSET('Water Data'!$F$4,0,10*ROW('Water Data'!F121)),NA())</f>
        <v>#N/A</v>
      </c>
      <c r="K127" s="88" t="e">
        <f ca="true">+IF(AND(ISNUMBER(OFFSET('Water Data'!$F$6,0,10*ROW('Water Data'!F121))),'Data Summary'!BZ127="Yes"),OFFSET('Water Data'!$F$6,0,10*ROW('Water Data'!F121)),NA())</f>
        <v>#N/A</v>
      </c>
      <c r="L127" s="88" t="e">
        <f ca="true">+IF(AND(ISNUMBER(OFFSET('Water Data'!$F$9,0,10*ROW('Water Data'!F121))),'Data Summary'!CA127="Yes"),OFFSET('Water Data'!$F$9,0,10*ROW('Water Data'!F121)),NA())</f>
        <v>#N/A</v>
      </c>
      <c r="M127" s="88" t="e">
        <f ca="true">+IF(AND(ISNUMBER(OFFSET('Water Data'!$G$4,0,10*ROW('Water Data'!G121))),'Data Summary'!CB127="Yes"),100-OFFSET('Water Data'!$G$4,0,10*ROW('Water Data'!G121)),NA())</f>
        <v>#N/A</v>
      </c>
      <c r="N127" s="88" t="e">
        <f ca="true">+IF(AND(ISNUMBER(OFFSET('Water Data'!$G$6,0,10*ROW('Water Data'!G121))),'Data Summary'!CC127="Yes"),OFFSET('Water Data'!$G$6,0,10*ROW('Water Data'!G121)),NA())</f>
        <v>#N/A</v>
      </c>
      <c r="O127" s="88" t="e">
        <f ca="true">+IF(AND(ISNUMBER(OFFSET('Water Data'!$G$9,0,10*ROW('Water Data'!G121))),'Data Summary'!CD127="Yes"),OFFSET('Water Data'!$G$9,0,10*ROW('Water Data'!G121)),NA())</f>
        <v>#N/A</v>
      </c>
      <c r="P127" s="88" t="e">
        <f ca="true">+IF(AND(ISNUMBER(OFFSET('Water Data'!$H$4,0,10*ROW('Water Data'!H121))),'Data Summary'!CE127="Yes"),100-OFFSET('Water Data'!$H$4,0,10*ROW('Water Data'!H121)),NA())</f>
        <v>#N/A</v>
      </c>
      <c r="Q127" s="88" t="e">
        <f ca="true">+IF(AND(ISNUMBER(OFFSET('Water Data'!$H$6,0,10*ROW('Water Data'!H121))),'Data Summary'!CF127="Yes"),OFFSET('Water Data'!$H$6,0,10*ROW('Water Data'!H121)),NA())</f>
        <v>#N/A</v>
      </c>
      <c r="R127" s="88" t="e">
        <f ca="true">+IF(AND(ISNUMBER(OFFSET('Water Data'!$H$9,0,10*ROW('Water Data'!H121))),'Data Summary'!CG127="Yes"),OFFSET('Water Data'!$H$9,0,10*ROW('Water Data'!H121)),NA())</f>
        <v>#N/A</v>
      </c>
      <c r="S127" s="88" t="e">
        <f ca="true">+IF(AND(ISNUMBER(OFFSET('Water Data'!$I$4,0,10*ROW('Water Data'!I121))),'Data Summary'!CH127="Yes"),100-OFFSET('Water Data'!$I$4,0,10*ROW('Water Data'!I121)),NA())</f>
        <v>#N/A</v>
      </c>
      <c r="T127" s="88" t="e">
        <f ca="true">+IF(AND(ISNUMBER(OFFSET('Water Data'!$I$6,0,10*ROW('Water Data'!I121))),'Data Summary'!CI127="Yes"),OFFSET('Water Data'!$I$6,0,10*ROW('Water Data'!I121)),NA())</f>
        <v>#N/A</v>
      </c>
      <c r="U127" s="88" t="e">
        <f ca="true">+IF(AND(ISNUMBER(OFFSET('Water Data'!$I$9,0,10*ROW('Water Data'!I121))),'Data Summary'!CJ127="Yes"),OFFSET('Water Data'!$I$9,0,10*ROW('Water Data'!I121)),NA())</f>
        <v>#N/A</v>
      </c>
      <c r="V127" s="89" t="e">
        <f ca="true">+IF(AND(ISNUMBER(OFFSET('Sanitation Data'!$D$4,0,10*ROW('Sanitation Data'!D121))),'Data Summary'!CK127="Yes"),100-OFFSET('Sanitation Data'!$D$4,0,10*ROW('Sanitation Data'!D121)),NA())</f>
        <v>#N/A</v>
      </c>
      <c r="W127" s="89" t="e">
        <f ca="true">+IF(AND(ISNUMBER(OFFSET('Sanitation Data'!$D$6,0,10*ROW('Sanitation Data'!D121))),'Data Summary'!CL127="Yes"),OFFSET('Sanitation Data'!$D$6,0,10*ROW('Sanitation Data'!D121)),NA())</f>
        <v>#N/A</v>
      </c>
      <c r="X127" s="89" t="e">
        <f ca="true">+IF(AND(ISNUMBER(OFFSET('Sanitation Data'!$D$10,0,10*ROW('Sanitation Data'!D121))),'Data Summary'!CM127="Yes"),OFFSET('Sanitation Data'!$D$10,0,10*ROW('Sanitation Data'!D121)),NA())</f>
        <v>#N/A</v>
      </c>
      <c r="Y127" s="89" t="e">
        <f ca="true">+IF(AND(ISNUMBER(OFFSET('Sanitation Data'!$D$11,0,10*ROW('Sanitation Data'!D121))),'Data Summary'!CN127="Yes"),OFFSET('Sanitation Data'!$D$11,0,10*ROW('Sanitation Data'!D121)),NA())</f>
        <v>#N/A</v>
      </c>
      <c r="Z127" s="89" t="e">
        <f ca="true">+IF(AND(ISNUMBER(OFFSET('Sanitation Data'!$D$12,0,10*ROW('Sanitation Data'!D121))),'Data Summary'!CO127="Yes"),OFFSET('Sanitation Data'!$D$12,0,10*ROW('Sanitation Data'!D121)),NA())</f>
        <v>#N/A</v>
      </c>
      <c r="AA127" s="89" t="e">
        <f ca="true">+IF(AND(ISNUMBER(OFFSET('Sanitation Data'!$E$4,0,10*ROW('Sanitation Data'!E121))),'Data Summary'!CP127="Yes"),100-OFFSET('Sanitation Data'!$E$4,0,10*ROW('Sanitation Data'!E121)),NA())</f>
        <v>#N/A</v>
      </c>
      <c r="AB127" s="89" t="e">
        <f ca="true">+IF(AND(ISNUMBER(OFFSET('Sanitation Data'!$E$6,0,10*ROW('Sanitation Data'!E121))),'Data Summary'!CQ127="Yes"),OFFSET('Sanitation Data'!$E$6,0,10*ROW('Sanitation Data'!E121)),NA())</f>
        <v>#N/A</v>
      </c>
      <c r="AC127" s="89" t="e">
        <f ca="true">+IF(AND(ISNUMBER(OFFSET('Sanitation Data'!$E$10,0,10*ROW('Sanitation Data'!E121))),'Data Summary'!CR127="Yes"),OFFSET('Sanitation Data'!$E$10,0,10*ROW('Sanitation Data'!E121)),NA())</f>
        <v>#N/A</v>
      </c>
      <c r="AD127" s="89" t="e">
        <f ca="true">+IF(AND(ISNUMBER(OFFSET('Sanitation Data'!$E$11,0,10*ROW('Sanitation Data'!E121))),'Data Summary'!CS127="Yes"),OFFSET('Sanitation Data'!$E$11,0,10*ROW('Sanitation Data'!E121)),NA())</f>
        <v>#N/A</v>
      </c>
      <c r="AE127" s="89" t="e">
        <f ca="true">+IF(AND(ISNUMBER(OFFSET('Sanitation Data'!$E$12,0,10*ROW('Sanitation Data'!E121))),'Data Summary'!CT127="Yes"),OFFSET('Sanitation Data'!$E$12,0,10*ROW('Sanitation Data'!E121)),NA())</f>
        <v>#N/A</v>
      </c>
      <c r="AF127" s="89" t="e">
        <f ca="true">+IF(AND(ISNUMBER(OFFSET('Sanitation Data'!$F$4,0,10*ROW('Sanitation Data'!F121))),'Data Summary'!CU127="Yes"),100-OFFSET('Sanitation Data'!$F$4,0,10*ROW('Sanitation Data'!F121)),NA())</f>
        <v>#N/A</v>
      </c>
      <c r="AG127" s="89" t="e">
        <f ca="true">+IF(AND(ISNUMBER(OFFSET('Sanitation Data'!$F$6,0,10*ROW('Sanitation Data'!F121))),'Data Summary'!CV127="Yes"),OFFSET('Sanitation Data'!$F$6,0,10*ROW('Sanitation Data'!F121)),NA())</f>
        <v>#N/A</v>
      </c>
      <c r="AH127" s="89" t="e">
        <f ca="true">+IF(AND(ISNUMBER(OFFSET('Sanitation Data'!$F$10,0,10*ROW('Sanitation Data'!F121))),'Data Summary'!CW127="Yes"),OFFSET('Sanitation Data'!$F$10,0,10*ROW('Sanitation Data'!F121)),NA())</f>
        <v>#N/A</v>
      </c>
      <c r="AI127" s="89" t="e">
        <f ca="true">+IF(AND(ISNUMBER(OFFSET('Sanitation Data'!$F$11,0,10*ROW('Sanitation Data'!F121))),'Data Summary'!CX127="Yes"),OFFSET('Sanitation Data'!$F$11,0,10*ROW('Sanitation Data'!F121)),NA())</f>
        <v>#N/A</v>
      </c>
      <c r="AJ127" s="89" t="e">
        <f ca="true">+IF(AND(ISNUMBER(OFFSET('Sanitation Data'!$F$12,0,10*ROW('Sanitation Data'!F121))),'Data Summary'!CY127="Yes"),OFFSET('Sanitation Data'!$F$12,0,10*ROW('Sanitation Data'!F121)),NA())</f>
        <v>#N/A</v>
      </c>
      <c r="AK127" s="89" t="e">
        <f ca="true">+IF(AND(ISNUMBER(OFFSET('Sanitation Data'!$G$4,0,10*ROW('Sanitation Data'!G121))),'Data Summary'!CZ127="Yes"),100-OFFSET('Sanitation Data'!$G$4,0,10*ROW('Sanitation Data'!G121)),NA())</f>
        <v>#N/A</v>
      </c>
      <c r="AL127" s="89" t="e">
        <f ca="true">+IF(AND(ISNUMBER(OFFSET('Sanitation Data'!$G$6,0,10*ROW('Sanitation Data'!G121))),'Data Summary'!DA127="Yes"),OFFSET('Sanitation Data'!$G$6,0,10*ROW('Sanitation Data'!G121)),NA())</f>
        <v>#N/A</v>
      </c>
      <c r="AM127" s="89" t="e">
        <f ca="true">+IF(AND(ISNUMBER(OFFSET('Sanitation Data'!$G$10,0,10*ROW('Sanitation Data'!G121))),'Data Summary'!DB127="Yes"),OFFSET('Sanitation Data'!$G$10,0,10*ROW('Sanitation Data'!G121)),NA())</f>
        <v>#N/A</v>
      </c>
      <c r="AN127" s="89" t="e">
        <f ca="true">+IF(AND(ISNUMBER(OFFSET('Sanitation Data'!$G$11,0,10*ROW('Sanitation Data'!G121))),'Data Summary'!DC127="Yes"),OFFSET('Sanitation Data'!$G$11,0,10*ROW('Sanitation Data'!G121)),NA())</f>
        <v>#N/A</v>
      </c>
      <c r="AO127" s="89" t="e">
        <f ca="true">+IF(AND(ISNUMBER(OFFSET('Sanitation Data'!$G$12,0,10*ROW('Sanitation Data'!G121))),'Data Summary'!DD127="Yes"),OFFSET('Sanitation Data'!$G$12,0,10*ROW('Sanitation Data'!G121)),NA())</f>
        <v>#N/A</v>
      </c>
      <c r="AP127" s="89" t="e">
        <f ca="true">+IF(AND(ISNUMBER(OFFSET('Sanitation Data'!$H$4,0,10*ROW('Sanitation Data'!H121))),'Data Summary'!DE127="Yes"),100-OFFSET('Sanitation Data'!$H$4,0,10*ROW('Sanitation Data'!H121)),NA())</f>
        <v>#N/A</v>
      </c>
      <c r="AQ127" s="89" t="e">
        <f ca="true">+IF(AND(ISNUMBER(OFFSET('Sanitation Data'!$H$6,0,10*ROW('Sanitation Data'!H121))),'Data Summary'!DF127="Yes"),OFFSET('Sanitation Data'!$H$6,0,10*ROW('Sanitation Data'!H121)),NA())</f>
        <v>#N/A</v>
      </c>
      <c r="AR127" s="89" t="e">
        <f ca="true">+IF(AND(ISNUMBER(OFFSET('Sanitation Data'!$H$10,0,10*ROW('Sanitation Data'!H121))),'Data Summary'!DG127="Yes"),OFFSET('Sanitation Data'!$H$10,0,10*ROW('Sanitation Data'!H121)),NA())</f>
        <v>#N/A</v>
      </c>
      <c r="AS127" s="89" t="e">
        <f ca="true">+IF(AND(ISNUMBER(OFFSET('Sanitation Data'!$H$11,0,10*ROW('Sanitation Data'!H121))),'Data Summary'!DH127="Yes"),OFFSET('Sanitation Data'!$H$11,0,10*ROW('Sanitation Data'!H121)),NA())</f>
        <v>#N/A</v>
      </c>
      <c r="AT127" s="89" t="e">
        <f ca="true">+IF(AND(ISNUMBER(OFFSET('Sanitation Data'!$H$12,0,10*ROW('Sanitation Data'!H121))),'Data Summary'!DI127="Yes"),OFFSET('Sanitation Data'!$H$12,0,10*ROW('Sanitation Data'!H121)),NA())</f>
        <v>#N/A</v>
      </c>
      <c r="AU127" s="89" t="e">
        <f ca="true">+IF(AND(ISNUMBER(OFFSET('Sanitation Data'!$I$4,0,10*ROW('Sanitation Data'!I121))),'Data Summary'!DJ127="Yes"),100-OFFSET('Sanitation Data'!$I$4,0,10*ROW('Sanitation Data'!I121)),NA())</f>
        <v>#N/A</v>
      </c>
      <c r="AV127" s="89" t="e">
        <f ca="true">+IF(AND(ISNUMBER(OFFSET('Sanitation Data'!$I$6,0,10*ROW('Sanitation Data'!I121))),'Data Summary'!DK127="Yes"),OFFSET('Sanitation Data'!$I$6,0,10*ROW('Sanitation Data'!I121)),NA())</f>
        <v>#N/A</v>
      </c>
      <c r="AW127" s="89" t="e">
        <f ca="true">+IF(AND(ISNUMBER(OFFSET('Sanitation Data'!$I$10,0,10*ROW('Sanitation Data'!I121))),'Data Summary'!DL127="Yes"),OFFSET('Sanitation Data'!$I$10,0,10*ROW('Sanitation Data'!I121)),NA())</f>
        <v>#N/A</v>
      </c>
      <c r="AX127" s="89" t="e">
        <f ca="true">+IF(AND(ISNUMBER(OFFSET('Sanitation Data'!$I$11,0,10*ROW('Sanitation Data'!I121))),'Data Summary'!DM127="Yes"),OFFSET('Sanitation Data'!$I$11,0,10*ROW('Sanitation Data'!I121)),NA())</f>
        <v>#N/A</v>
      </c>
      <c r="AY127" s="89" t="e">
        <f ca="true">+IF(AND(ISNUMBER(OFFSET('Sanitation Data'!$I$12,0,10*ROW('Sanitation Data'!I121))),'Data Summary'!DN127="Yes"),OFFSET('Sanitation Data'!$I$12,0,10*ROW('Sanitation Data'!I121)),NA())</f>
        <v>#N/A</v>
      </c>
      <c r="AZ127" s="90" t="e">
        <f ca="true">+IF(AND(ISNUMBER(OFFSET('Hygiene Data'!$D$5,0,10*ROW('Hygiene Data'!D121))),'Data Summary'!DO127="Yes"),OFFSET('Hygiene Data'!$D$5,0,10*ROW('Hygiene Data'!D121)),NA())</f>
        <v>#N/A</v>
      </c>
      <c r="BA127" s="90" t="e">
        <f ca="true">+IF(AND(ISNUMBER(OFFSET('Hygiene Data'!$D$7,0,10*ROW('Hygiene Data'!D121))),'Data Summary'!DP127="Yes"),OFFSET('Hygiene Data'!$D$7,0,10*ROW('Hygiene Data'!D121)),NA())</f>
        <v>#N/A</v>
      </c>
      <c r="BB127" s="90" t="e">
        <f ca="true">+IF(AND(ISNUMBER(OFFSET('Hygiene Data'!$D$9,0,10*ROW('Hygiene Data'!D121))),'Data Summary'!DQ127="Yes"),OFFSET('Hygiene Data'!$D$9,0,10*ROW('Hygiene Data'!D121)),NA())</f>
        <v>#N/A</v>
      </c>
      <c r="BC127" s="90" t="e">
        <f ca="true">+IF(AND(ISNUMBER(OFFSET('Hygiene Data'!$E$5,0,10*ROW('Hygiene Data'!E121))),'Data Summary'!DR127="Yes"),OFFSET('Hygiene Data'!$E$5,0,10*ROW('Hygiene Data'!E121)),NA())</f>
        <v>#N/A</v>
      </c>
      <c r="BD127" s="90" t="e">
        <f ca="true">+IF(AND(ISNUMBER(OFFSET('Hygiene Data'!$E$7,0,10*ROW('Hygiene Data'!E121))),'Data Summary'!DS127="Yes"),OFFSET('Hygiene Data'!$E$7,0,10*ROW('Hygiene Data'!E121)),NA())</f>
        <v>#N/A</v>
      </c>
      <c r="BE127" s="90" t="e">
        <f ca="true">+IF(AND(ISNUMBER(OFFSET('Hygiene Data'!$E$9,0,10*ROW('Hygiene Data'!E121))),'Data Summary'!DT127="Yes"),OFFSET('Hygiene Data'!$E$9,0,10*ROW('Hygiene Data'!E121)),NA())</f>
        <v>#N/A</v>
      </c>
      <c r="BF127" s="90" t="e">
        <f ca="true">+IF(AND(ISNUMBER(OFFSET('Hygiene Data'!$F$5,0,10*ROW('Hygiene Data'!F121))),'Data Summary'!DU127="Yes"),OFFSET('Hygiene Data'!$F$5,0,10*ROW('Hygiene Data'!F121)),NA())</f>
        <v>#N/A</v>
      </c>
      <c r="BG127" s="90" t="e">
        <f ca="true">+IF(AND(ISNUMBER(OFFSET('Hygiene Data'!$F$7,0,10*ROW('Hygiene Data'!F121))),'Data Summary'!DV127="Yes"),OFFSET('Hygiene Data'!$F$7,0,10*ROW('Hygiene Data'!F121)),NA())</f>
        <v>#N/A</v>
      </c>
      <c r="BH127" s="90" t="e">
        <f ca="true">+IF(AND(ISNUMBER(OFFSET('Hygiene Data'!$F$9,0,10*ROW('Hygiene Data'!F121))),'Data Summary'!DW127="Yes"),OFFSET('Hygiene Data'!$F$9,0,10*ROW('Hygiene Data'!F121)),NA())</f>
        <v>#N/A</v>
      </c>
      <c r="BI127" s="90" t="e">
        <f ca="true">+IF(AND(ISNUMBER(OFFSET('Hygiene Data'!$G$5,0,10*ROW('Hygiene Data'!G121))),'Data Summary'!DX127="Yes"),OFFSET('Hygiene Data'!$G$5,0,10*ROW('Hygiene Data'!G121)),NA())</f>
        <v>#N/A</v>
      </c>
      <c r="BJ127" s="90" t="e">
        <f ca="true">+IF(AND(ISNUMBER(OFFSET('Hygiene Data'!$G$7,0,10*ROW('Hygiene Data'!G121))),'Data Summary'!DY127="Yes"),OFFSET('Hygiene Data'!$G$7,0,10*ROW('Hygiene Data'!G121)),NA())</f>
        <v>#N/A</v>
      </c>
      <c r="BK127" s="90" t="e">
        <f ca="true">+IF(AND(ISNUMBER(OFFSET('Hygiene Data'!$G$9,0,10*ROW('Hygiene Data'!G121))),'Data Summary'!DZ127="Yes"),OFFSET('Hygiene Data'!$G$9,0,10*ROW('Hygiene Data'!G121)),NA())</f>
        <v>#N/A</v>
      </c>
      <c r="BL127" s="90" t="e">
        <f ca="true">+IF(AND(ISNUMBER(OFFSET('Hygiene Data'!$H$5,0,10*ROW('Hygiene Data'!H121))),'Data Summary'!EA127="Yes"),OFFSET('Hygiene Data'!$H$5,0,10*ROW('Hygiene Data'!H121)),NA())</f>
        <v>#N/A</v>
      </c>
      <c r="BM127" s="90" t="e">
        <f ca="true">+IF(AND(ISNUMBER(OFFSET('Hygiene Data'!$H$7,0,10*ROW('Hygiene Data'!H121))),'Data Summary'!EB127="Yes"),OFFSET('Hygiene Data'!$H$7,0,10*ROW('Hygiene Data'!H121)),NA())</f>
        <v>#N/A</v>
      </c>
      <c r="BN127" s="90" t="e">
        <f ca="true">+IF(AND(ISNUMBER(OFFSET('Hygiene Data'!$H$9,0,10*ROW('Hygiene Data'!H121))),'Data Summary'!EC127="Yes"),OFFSET('Hygiene Data'!$H$9,0,10*ROW('Hygiene Data'!H121)),NA())</f>
        <v>#N/A</v>
      </c>
      <c r="BO127" s="90" t="e">
        <f ca="true">+IF(AND(ISNUMBER(OFFSET('Hygiene Data'!$I$5,0,10*ROW('Hygiene Data'!I121))),'Data Summary'!ED127="Yes"),OFFSET('Hygiene Data'!$I$5,0,10*ROW('Hygiene Data'!I121)),NA())</f>
        <v>#N/A</v>
      </c>
      <c r="BP127" s="90" t="e">
        <f ca="true">+IF(AND(ISNUMBER(OFFSET('Hygiene Data'!$I$7,0,10*ROW('Hygiene Data'!I121))),'Data Summary'!EE127="Yes"),OFFSET('Hygiene Data'!$I$7,0,10*ROW('Hygiene Data'!I121)),NA())</f>
        <v>#N/A</v>
      </c>
      <c r="BQ127" s="90" t="e">
        <f ca="true">+IF(AND(ISNUMBER(OFFSET('Hygiene Data'!$I$9,0,10*ROW('Hygiene Data'!I121))),'Data Summary'!EF127="Yes"),OFFSET('Hygiene Data'!$I$9,0,10*ROW('Hygiene Data'!I121)),NA())</f>
        <v>#N/A</v>
      </c>
    </row>
    <row xmlns:x14ac="http://schemas.microsoft.com/office/spreadsheetml/2009/9/ac" r="128" x14ac:dyDescent="0.2">
      <c r="A128" s="324" t="e">
        <f ca="true">+RIGHT('Data Summary'!A128,LEN('Data Summary'!A128)-9)</f>
        <v>#VALUE!</v>
      </c>
      <c r="B128" s="32" t="str">
        <f ca="true">+IF(ISTEXT('Data Summary'!B128),'Data Summary'!B128,"")</f>
        <v/>
      </c>
      <c r="C128" s="323" t="e">
        <f ca="true">+VALUE('Data Summary'!C128)</f>
        <v>#VALUE!</v>
      </c>
      <c r="D128" s="88" t="e">
        <f ca="true">+IF(AND(ISNUMBER(OFFSET('Water Data'!$D$4,0,10*ROW('Water Data'!D122))),'Data Summary'!BS128="Yes"),100-OFFSET('Water Data'!$D$4,0,10*ROW('Water Data'!D122)),NA())</f>
        <v>#N/A</v>
      </c>
      <c r="E128" s="88" t="e">
        <f ca="true">+IF(AND(ISNUMBER(OFFSET('Water Data'!$D$6,0,10*ROW('Water Data'!D122))),'Data Summary'!BT128="Yes"),OFFSET('Water Data'!$D$6,0,10*ROW('Water Data'!D122)),NA())</f>
        <v>#N/A</v>
      </c>
      <c r="F128" s="88" t="e">
        <f ca="true">+IF(AND(ISNUMBER(OFFSET('Water Data'!$D$9,0,10*ROW('Water Data'!D122))),'Data Summary'!BU128="Yes"),OFFSET('Water Data'!$D$9,0,10*ROW('Water Data'!D122)),NA())</f>
        <v>#N/A</v>
      </c>
      <c r="G128" s="88" t="e">
        <f ca="true">+IF(AND(ISNUMBER(OFFSET('Water Data'!$E$4,0,10*ROW('Water Data'!E122))),'Data Summary'!BV128="Yes"),100-OFFSET('Water Data'!$E$4,0,10*ROW('Water Data'!E122)),NA())</f>
        <v>#N/A</v>
      </c>
      <c r="H128" s="88" t="e">
        <f ca="true">+IF(AND(ISNUMBER(OFFSET('Water Data'!$E$6,0,10*ROW('Water Data'!E122))),'Data Summary'!BW128="Yes"),OFFSET('Water Data'!$E$6,0,10*ROW('Water Data'!E122)),NA())</f>
        <v>#N/A</v>
      </c>
      <c r="I128" s="88" t="e">
        <f ca="true">+IF(AND(ISNUMBER(OFFSET('Water Data'!$E$9,0,10*ROW('Water Data'!E122))),'Data Summary'!BX128="Yes"),OFFSET('Water Data'!$E$9,0,10*ROW('Water Data'!E122)),NA())</f>
        <v>#N/A</v>
      </c>
      <c r="J128" s="88" t="e">
        <f ca="true">+IF(AND(ISNUMBER(OFFSET('Water Data'!$F$4,0,10*ROW('Water Data'!F122))),'Data Summary'!BY128="Yes"),100-OFFSET('Water Data'!$F$4,0,10*ROW('Water Data'!F122)),NA())</f>
        <v>#N/A</v>
      </c>
      <c r="K128" s="88" t="e">
        <f ca="true">+IF(AND(ISNUMBER(OFFSET('Water Data'!$F$6,0,10*ROW('Water Data'!F122))),'Data Summary'!BZ128="Yes"),OFFSET('Water Data'!$F$6,0,10*ROW('Water Data'!F122)),NA())</f>
        <v>#N/A</v>
      </c>
      <c r="L128" s="88" t="e">
        <f ca="true">+IF(AND(ISNUMBER(OFFSET('Water Data'!$F$9,0,10*ROW('Water Data'!F122))),'Data Summary'!CA128="Yes"),OFFSET('Water Data'!$F$9,0,10*ROW('Water Data'!F122)),NA())</f>
        <v>#N/A</v>
      </c>
      <c r="M128" s="88" t="e">
        <f ca="true">+IF(AND(ISNUMBER(OFFSET('Water Data'!$G$4,0,10*ROW('Water Data'!G122))),'Data Summary'!CB128="Yes"),100-OFFSET('Water Data'!$G$4,0,10*ROW('Water Data'!G122)),NA())</f>
        <v>#N/A</v>
      </c>
      <c r="N128" s="88" t="e">
        <f ca="true">+IF(AND(ISNUMBER(OFFSET('Water Data'!$G$6,0,10*ROW('Water Data'!G122))),'Data Summary'!CC128="Yes"),OFFSET('Water Data'!$G$6,0,10*ROW('Water Data'!G122)),NA())</f>
        <v>#N/A</v>
      </c>
      <c r="O128" s="88" t="e">
        <f ca="true">+IF(AND(ISNUMBER(OFFSET('Water Data'!$G$9,0,10*ROW('Water Data'!G122))),'Data Summary'!CD128="Yes"),OFFSET('Water Data'!$G$9,0,10*ROW('Water Data'!G122)),NA())</f>
        <v>#N/A</v>
      </c>
      <c r="P128" s="88" t="e">
        <f ca="true">+IF(AND(ISNUMBER(OFFSET('Water Data'!$H$4,0,10*ROW('Water Data'!H122))),'Data Summary'!CE128="Yes"),100-OFFSET('Water Data'!$H$4,0,10*ROW('Water Data'!H122)),NA())</f>
        <v>#N/A</v>
      </c>
      <c r="Q128" s="88" t="e">
        <f ca="true">+IF(AND(ISNUMBER(OFFSET('Water Data'!$H$6,0,10*ROW('Water Data'!H122))),'Data Summary'!CF128="Yes"),OFFSET('Water Data'!$H$6,0,10*ROW('Water Data'!H122)),NA())</f>
        <v>#N/A</v>
      </c>
      <c r="R128" s="88" t="e">
        <f ca="true">+IF(AND(ISNUMBER(OFFSET('Water Data'!$H$9,0,10*ROW('Water Data'!H122))),'Data Summary'!CG128="Yes"),OFFSET('Water Data'!$H$9,0,10*ROW('Water Data'!H122)),NA())</f>
        <v>#N/A</v>
      </c>
      <c r="S128" s="88" t="e">
        <f ca="true">+IF(AND(ISNUMBER(OFFSET('Water Data'!$I$4,0,10*ROW('Water Data'!I122))),'Data Summary'!CH128="Yes"),100-OFFSET('Water Data'!$I$4,0,10*ROW('Water Data'!I122)),NA())</f>
        <v>#N/A</v>
      </c>
      <c r="T128" s="88" t="e">
        <f ca="true">+IF(AND(ISNUMBER(OFFSET('Water Data'!$I$6,0,10*ROW('Water Data'!I122))),'Data Summary'!CI128="Yes"),OFFSET('Water Data'!$I$6,0,10*ROW('Water Data'!I122)),NA())</f>
        <v>#N/A</v>
      </c>
      <c r="U128" s="88" t="e">
        <f ca="true">+IF(AND(ISNUMBER(OFFSET('Water Data'!$I$9,0,10*ROW('Water Data'!I122))),'Data Summary'!CJ128="Yes"),OFFSET('Water Data'!$I$9,0,10*ROW('Water Data'!I122)),NA())</f>
        <v>#N/A</v>
      </c>
      <c r="V128" s="89" t="e">
        <f ca="true">+IF(AND(ISNUMBER(OFFSET('Sanitation Data'!$D$4,0,10*ROW('Sanitation Data'!D122))),'Data Summary'!CK128="Yes"),100-OFFSET('Sanitation Data'!$D$4,0,10*ROW('Sanitation Data'!D122)),NA())</f>
        <v>#N/A</v>
      </c>
      <c r="W128" s="89" t="e">
        <f ca="true">+IF(AND(ISNUMBER(OFFSET('Sanitation Data'!$D$6,0,10*ROW('Sanitation Data'!D122))),'Data Summary'!CL128="Yes"),OFFSET('Sanitation Data'!$D$6,0,10*ROW('Sanitation Data'!D122)),NA())</f>
        <v>#N/A</v>
      </c>
      <c r="X128" s="89" t="e">
        <f ca="true">+IF(AND(ISNUMBER(OFFSET('Sanitation Data'!$D$10,0,10*ROW('Sanitation Data'!D122))),'Data Summary'!CM128="Yes"),OFFSET('Sanitation Data'!$D$10,0,10*ROW('Sanitation Data'!D122)),NA())</f>
        <v>#N/A</v>
      </c>
      <c r="Y128" s="89" t="e">
        <f ca="true">+IF(AND(ISNUMBER(OFFSET('Sanitation Data'!$D$11,0,10*ROW('Sanitation Data'!D122))),'Data Summary'!CN128="Yes"),OFFSET('Sanitation Data'!$D$11,0,10*ROW('Sanitation Data'!D122)),NA())</f>
        <v>#N/A</v>
      </c>
      <c r="Z128" s="89" t="e">
        <f ca="true">+IF(AND(ISNUMBER(OFFSET('Sanitation Data'!$D$12,0,10*ROW('Sanitation Data'!D122))),'Data Summary'!CO128="Yes"),OFFSET('Sanitation Data'!$D$12,0,10*ROW('Sanitation Data'!D122)),NA())</f>
        <v>#N/A</v>
      </c>
      <c r="AA128" s="89" t="e">
        <f ca="true">+IF(AND(ISNUMBER(OFFSET('Sanitation Data'!$E$4,0,10*ROW('Sanitation Data'!E122))),'Data Summary'!CP128="Yes"),100-OFFSET('Sanitation Data'!$E$4,0,10*ROW('Sanitation Data'!E122)),NA())</f>
        <v>#N/A</v>
      </c>
      <c r="AB128" s="89" t="e">
        <f ca="true">+IF(AND(ISNUMBER(OFFSET('Sanitation Data'!$E$6,0,10*ROW('Sanitation Data'!E122))),'Data Summary'!CQ128="Yes"),OFFSET('Sanitation Data'!$E$6,0,10*ROW('Sanitation Data'!E122)),NA())</f>
        <v>#N/A</v>
      </c>
      <c r="AC128" s="89" t="e">
        <f ca="true">+IF(AND(ISNUMBER(OFFSET('Sanitation Data'!$E$10,0,10*ROW('Sanitation Data'!E122))),'Data Summary'!CR128="Yes"),OFFSET('Sanitation Data'!$E$10,0,10*ROW('Sanitation Data'!E122)),NA())</f>
        <v>#N/A</v>
      </c>
      <c r="AD128" s="89" t="e">
        <f ca="true">+IF(AND(ISNUMBER(OFFSET('Sanitation Data'!$E$11,0,10*ROW('Sanitation Data'!E122))),'Data Summary'!CS128="Yes"),OFFSET('Sanitation Data'!$E$11,0,10*ROW('Sanitation Data'!E122)),NA())</f>
        <v>#N/A</v>
      </c>
      <c r="AE128" s="89" t="e">
        <f ca="true">+IF(AND(ISNUMBER(OFFSET('Sanitation Data'!$E$12,0,10*ROW('Sanitation Data'!E122))),'Data Summary'!CT128="Yes"),OFFSET('Sanitation Data'!$E$12,0,10*ROW('Sanitation Data'!E122)),NA())</f>
        <v>#N/A</v>
      </c>
      <c r="AF128" s="89" t="e">
        <f ca="true">+IF(AND(ISNUMBER(OFFSET('Sanitation Data'!$F$4,0,10*ROW('Sanitation Data'!F122))),'Data Summary'!CU128="Yes"),100-OFFSET('Sanitation Data'!$F$4,0,10*ROW('Sanitation Data'!F122)),NA())</f>
        <v>#N/A</v>
      </c>
      <c r="AG128" s="89" t="e">
        <f ca="true">+IF(AND(ISNUMBER(OFFSET('Sanitation Data'!$F$6,0,10*ROW('Sanitation Data'!F122))),'Data Summary'!CV128="Yes"),OFFSET('Sanitation Data'!$F$6,0,10*ROW('Sanitation Data'!F122)),NA())</f>
        <v>#N/A</v>
      </c>
      <c r="AH128" s="89" t="e">
        <f ca="true">+IF(AND(ISNUMBER(OFFSET('Sanitation Data'!$F$10,0,10*ROW('Sanitation Data'!F122))),'Data Summary'!CW128="Yes"),OFFSET('Sanitation Data'!$F$10,0,10*ROW('Sanitation Data'!F122)),NA())</f>
        <v>#N/A</v>
      </c>
      <c r="AI128" s="89" t="e">
        <f ca="true">+IF(AND(ISNUMBER(OFFSET('Sanitation Data'!$F$11,0,10*ROW('Sanitation Data'!F122))),'Data Summary'!CX128="Yes"),OFFSET('Sanitation Data'!$F$11,0,10*ROW('Sanitation Data'!F122)),NA())</f>
        <v>#N/A</v>
      </c>
      <c r="AJ128" s="89" t="e">
        <f ca="true">+IF(AND(ISNUMBER(OFFSET('Sanitation Data'!$F$12,0,10*ROW('Sanitation Data'!F122))),'Data Summary'!CY128="Yes"),OFFSET('Sanitation Data'!$F$12,0,10*ROW('Sanitation Data'!F122)),NA())</f>
        <v>#N/A</v>
      </c>
      <c r="AK128" s="89" t="e">
        <f ca="true">+IF(AND(ISNUMBER(OFFSET('Sanitation Data'!$G$4,0,10*ROW('Sanitation Data'!G122))),'Data Summary'!CZ128="Yes"),100-OFFSET('Sanitation Data'!$G$4,0,10*ROW('Sanitation Data'!G122)),NA())</f>
        <v>#N/A</v>
      </c>
      <c r="AL128" s="89" t="e">
        <f ca="true">+IF(AND(ISNUMBER(OFFSET('Sanitation Data'!$G$6,0,10*ROW('Sanitation Data'!G122))),'Data Summary'!DA128="Yes"),OFFSET('Sanitation Data'!$G$6,0,10*ROW('Sanitation Data'!G122)),NA())</f>
        <v>#N/A</v>
      </c>
      <c r="AM128" s="89" t="e">
        <f ca="true">+IF(AND(ISNUMBER(OFFSET('Sanitation Data'!$G$10,0,10*ROW('Sanitation Data'!G122))),'Data Summary'!DB128="Yes"),OFFSET('Sanitation Data'!$G$10,0,10*ROW('Sanitation Data'!G122)),NA())</f>
        <v>#N/A</v>
      </c>
      <c r="AN128" s="89" t="e">
        <f ca="true">+IF(AND(ISNUMBER(OFFSET('Sanitation Data'!$G$11,0,10*ROW('Sanitation Data'!G122))),'Data Summary'!DC128="Yes"),OFFSET('Sanitation Data'!$G$11,0,10*ROW('Sanitation Data'!G122)),NA())</f>
        <v>#N/A</v>
      </c>
      <c r="AO128" s="89" t="e">
        <f ca="true">+IF(AND(ISNUMBER(OFFSET('Sanitation Data'!$G$12,0,10*ROW('Sanitation Data'!G122))),'Data Summary'!DD128="Yes"),OFFSET('Sanitation Data'!$G$12,0,10*ROW('Sanitation Data'!G122)),NA())</f>
        <v>#N/A</v>
      </c>
      <c r="AP128" s="89" t="e">
        <f ca="true">+IF(AND(ISNUMBER(OFFSET('Sanitation Data'!$H$4,0,10*ROW('Sanitation Data'!H122))),'Data Summary'!DE128="Yes"),100-OFFSET('Sanitation Data'!$H$4,0,10*ROW('Sanitation Data'!H122)),NA())</f>
        <v>#N/A</v>
      </c>
      <c r="AQ128" s="89" t="e">
        <f ca="true">+IF(AND(ISNUMBER(OFFSET('Sanitation Data'!$H$6,0,10*ROW('Sanitation Data'!H122))),'Data Summary'!DF128="Yes"),OFFSET('Sanitation Data'!$H$6,0,10*ROW('Sanitation Data'!H122)),NA())</f>
        <v>#N/A</v>
      </c>
      <c r="AR128" s="89" t="e">
        <f ca="true">+IF(AND(ISNUMBER(OFFSET('Sanitation Data'!$H$10,0,10*ROW('Sanitation Data'!H122))),'Data Summary'!DG128="Yes"),OFFSET('Sanitation Data'!$H$10,0,10*ROW('Sanitation Data'!H122)),NA())</f>
        <v>#N/A</v>
      </c>
      <c r="AS128" s="89" t="e">
        <f ca="true">+IF(AND(ISNUMBER(OFFSET('Sanitation Data'!$H$11,0,10*ROW('Sanitation Data'!H122))),'Data Summary'!DH128="Yes"),OFFSET('Sanitation Data'!$H$11,0,10*ROW('Sanitation Data'!H122)),NA())</f>
        <v>#N/A</v>
      </c>
      <c r="AT128" s="89" t="e">
        <f ca="true">+IF(AND(ISNUMBER(OFFSET('Sanitation Data'!$H$12,0,10*ROW('Sanitation Data'!H122))),'Data Summary'!DI128="Yes"),OFFSET('Sanitation Data'!$H$12,0,10*ROW('Sanitation Data'!H122)),NA())</f>
        <v>#N/A</v>
      </c>
      <c r="AU128" s="89" t="e">
        <f ca="true">+IF(AND(ISNUMBER(OFFSET('Sanitation Data'!$I$4,0,10*ROW('Sanitation Data'!I122))),'Data Summary'!DJ128="Yes"),100-OFFSET('Sanitation Data'!$I$4,0,10*ROW('Sanitation Data'!I122)),NA())</f>
        <v>#N/A</v>
      </c>
      <c r="AV128" s="89" t="e">
        <f ca="true">+IF(AND(ISNUMBER(OFFSET('Sanitation Data'!$I$6,0,10*ROW('Sanitation Data'!I122))),'Data Summary'!DK128="Yes"),OFFSET('Sanitation Data'!$I$6,0,10*ROW('Sanitation Data'!I122)),NA())</f>
        <v>#N/A</v>
      </c>
      <c r="AW128" s="89" t="e">
        <f ca="true">+IF(AND(ISNUMBER(OFFSET('Sanitation Data'!$I$10,0,10*ROW('Sanitation Data'!I122))),'Data Summary'!DL128="Yes"),OFFSET('Sanitation Data'!$I$10,0,10*ROW('Sanitation Data'!I122)),NA())</f>
        <v>#N/A</v>
      </c>
      <c r="AX128" s="89" t="e">
        <f ca="true">+IF(AND(ISNUMBER(OFFSET('Sanitation Data'!$I$11,0,10*ROW('Sanitation Data'!I122))),'Data Summary'!DM128="Yes"),OFFSET('Sanitation Data'!$I$11,0,10*ROW('Sanitation Data'!I122)),NA())</f>
        <v>#N/A</v>
      </c>
      <c r="AY128" s="89" t="e">
        <f ca="true">+IF(AND(ISNUMBER(OFFSET('Sanitation Data'!$I$12,0,10*ROW('Sanitation Data'!I122))),'Data Summary'!DN128="Yes"),OFFSET('Sanitation Data'!$I$12,0,10*ROW('Sanitation Data'!I122)),NA())</f>
        <v>#N/A</v>
      </c>
      <c r="AZ128" s="90" t="e">
        <f ca="true">+IF(AND(ISNUMBER(OFFSET('Hygiene Data'!$D$5,0,10*ROW('Hygiene Data'!D122))),'Data Summary'!DO128="Yes"),OFFSET('Hygiene Data'!$D$5,0,10*ROW('Hygiene Data'!D122)),NA())</f>
        <v>#N/A</v>
      </c>
      <c r="BA128" s="90" t="e">
        <f ca="true">+IF(AND(ISNUMBER(OFFSET('Hygiene Data'!$D$7,0,10*ROW('Hygiene Data'!D122))),'Data Summary'!DP128="Yes"),OFFSET('Hygiene Data'!$D$7,0,10*ROW('Hygiene Data'!D122)),NA())</f>
        <v>#N/A</v>
      </c>
      <c r="BB128" s="90" t="e">
        <f ca="true">+IF(AND(ISNUMBER(OFFSET('Hygiene Data'!$D$9,0,10*ROW('Hygiene Data'!D122))),'Data Summary'!DQ128="Yes"),OFFSET('Hygiene Data'!$D$9,0,10*ROW('Hygiene Data'!D122)),NA())</f>
        <v>#N/A</v>
      </c>
      <c r="BC128" s="90" t="e">
        <f ca="true">+IF(AND(ISNUMBER(OFFSET('Hygiene Data'!$E$5,0,10*ROW('Hygiene Data'!E122))),'Data Summary'!DR128="Yes"),OFFSET('Hygiene Data'!$E$5,0,10*ROW('Hygiene Data'!E122)),NA())</f>
        <v>#N/A</v>
      </c>
      <c r="BD128" s="90" t="e">
        <f ca="true">+IF(AND(ISNUMBER(OFFSET('Hygiene Data'!$E$7,0,10*ROW('Hygiene Data'!E122))),'Data Summary'!DS128="Yes"),OFFSET('Hygiene Data'!$E$7,0,10*ROW('Hygiene Data'!E122)),NA())</f>
        <v>#N/A</v>
      </c>
      <c r="BE128" s="90" t="e">
        <f ca="true">+IF(AND(ISNUMBER(OFFSET('Hygiene Data'!$E$9,0,10*ROW('Hygiene Data'!E122))),'Data Summary'!DT128="Yes"),OFFSET('Hygiene Data'!$E$9,0,10*ROW('Hygiene Data'!E122)),NA())</f>
        <v>#N/A</v>
      </c>
      <c r="BF128" s="90" t="e">
        <f ca="true">+IF(AND(ISNUMBER(OFFSET('Hygiene Data'!$F$5,0,10*ROW('Hygiene Data'!F122))),'Data Summary'!DU128="Yes"),OFFSET('Hygiene Data'!$F$5,0,10*ROW('Hygiene Data'!F122)),NA())</f>
        <v>#N/A</v>
      </c>
      <c r="BG128" s="90" t="e">
        <f ca="true">+IF(AND(ISNUMBER(OFFSET('Hygiene Data'!$F$7,0,10*ROW('Hygiene Data'!F122))),'Data Summary'!DV128="Yes"),OFFSET('Hygiene Data'!$F$7,0,10*ROW('Hygiene Data'!F122)),NA())</f>
        <v>#N/A</v>
      </c>
      <c r="BH128" s="90" t="e">
        <f ca="true">+IF(AND(ISNUMBER(OFFSET('Hygiene Data'!$F$9,0,10*ROW('Hygiene Data'!F122))),'Data Summary'!DW128="Yes"),OFFSET('Hygiene Data'!$F$9,0,10*ROW('Hygiene Data'!F122)),NA())</f>
        <v>#N/A</v>
      </c>
      <c r="BI128" s="90" t="e">
        <f ca="true">+IF(AND(ISNUMBER(OFFSET('Hygiene Data'!$G$5,0,10*ROW('Hygiene Data'!G122))),'Data Summary'!DX128="Yes"),OFFSET('Hygiene Data'!$G$5,0,10*ROW('Hygiene Data'!G122)),NA())</f>
        <v>#N/A</v>
      </c>
      <c r="BJ128" s="90" t="e">
        <f ca="true">+IF(AND(ISNUMBER(OFFSET('Hygiene Data'!$G$7,0,10*ROW('Hygiene Data'!G122))),'Data Summary'!DY128="Yes"),OFFSET('Hygiene Data'!$G$7,0,10*ROW('Hygiene Data'!G122)),NA())</f>
        <v>#N/A</v>
      </c>
      <c r="BK128" s="90" t="e">
        <f ca="true">+IF(AND(ISNUMBER(OFFSET('Hygiene Data'!$G$9,0,10*ROW('Hygiene Data'!G122))),'Data Summary'!DZ128="Yes"),OFFSET('Hygiene Data'!$G$9,0,10*ROW('Hygiene Data'!G122)),NA())</f>
        <v>#N/A</v>
      </c>
      <c r="BL128" s="90" t="e">
        <f ca="true">+IF(AND(ISNUMBER(OFFSET('Hygiene Data'!$H$5,0,10*ROW('Hygiene Data'!H122))),'Data Summary'!EA128="Yes"),OFFSET('Hygiene Data'!$H$5,0,10*ROW('Hygiene Data'!H122)),NA())</f>
        <v>#N/A</v>
      </c>
      <c r="BM128" s="90" t="e">
        <f ca="true">+IF(AND(ISNUMBER(OFFSET('Hygiene Data'!$H$7,0,10*ROW('Hygiene Data'!H122))),'Data Summary'!EB128="Yes"),OFFSET('Hygiene Data'!$H$7,0,10*ROW('Hygiene Data'!H122)),NA())</f>
        <v>#N/A</v>
      </c>
      <c r="BN128" s="90" t="e">
        <f ca="true">+IF(AND(ISNUMBER(OFFSET('Hygiene Data'!$H$9,0,10*ROW('Hygiene Data'!H122))),'Data Summary'!EC128="Yes"),OFFSET('Hygiene Data'!$H$9,0,10*ROW('Hygiene Data'!H122)),NA())</f>
        <v>#N/A</v>
      </c>
      <c r="BO128" s="90" t="e">
        <f ca="true">+IF(AND(ISNUMBER(OFFSET('Hygiene Data'!$I$5,0,10*ROW('Hygiene Data'!I122))),'Data Summary'!ED128="Yes"),OFFSET('Hygiene Data'!$I$5,0,10*ROW('Hygiene Data'!I122)),NA())</f>
        <v>#N/A</v>
      </c>
      <c r="BP128" s="90" t="e">
        <f ca="true">+IF(AND(ISNUMBER(OFFSET('Hygiene Data'!$I$7,0,10*ROW('Hygiene Data'!I122))),'Data Summary'!EE128="Yes"),OFFSET('Hygiene Data'!$I$7,0,10*ROW('Hygiene Data'!I122)),NA())</f>
        <v>#N/A</v>
      </c>
      <c r="BQ128" s="90" t="e">
        <f ca="true">+IF(AND(ISNUMBER(OFFSET('Hygiene Data'!$I$9,0,10*ROW('Hygiene Data'!I122))),'Data Summary'!EF128="Yes"),OFFSET('Hygiene Data'!$I$9,0,10*ROW('Hygiene Data'!I122)),NA())</f>
        <v>#N/A</v>
      </c>
    </row>
    <row xmlns:x14ac="http://schemas.microsoft.com/office/spreadsheetml/2009/9/ac" r="129" x14ac:dyDescent="0.2">
      <c r="A129" s="324" t="e">
        <f ca="true">+RIGHT('Data Summary'!A129,LEN('Data Summary'!A129)-9)</f>
        <v>#VALUE!</v>
      </c>
      <c r="B129" s="32" t="str">
        <f ca="true">+IF(ISTEXT('Data Summary'!B129),'Data Summary'!B129,"")</f>
        <v/>
      </c>
      <c r="C129" s="323" t="e">
        <f ca="true">+VALUE('Data Summary'!C129)</f>
        <v>#VALUE!</v>
      </c>
      <c r="D129" s="88" t="e">
        <f ca="true">+IF(AND(ISNUMBER(OFFSET('Water Data'!$D$4,0,10*ROW('Water Data'!D123))),'Data Summary'!BS129="Yes"),100-OFFSET('Water Data'!$D$4,0,10*ROW('Water Data'!D123)),NA())</f>
        <v>#N/A</v>
      </c>
      <c r="E129" s="88" t="e">
        <f ca="true">+IF(AND(ISNUMBER(OFFSET('Water Data'!$D$6,0,10*ROW('Water Data'!D123))),'Data Summary'!BT129="Yes"),OFFSET('Water Data'!$D$6,0,10*ROW('Water Data'!D123)),NA())</f>
        <v>#N/A</v>
      </c>
      <c r="F129" s="88" t="e">
        <f ca="true">+IF(AND(ISNUMBER(OFFSET('Water Data'!$D$9,0,10*ROW('Water Data'!D123))),'Data Summary'!BU129="Yes"),OFFSET('Water Data'!$D$9,0,10*ROW('Water Data'!D123)),NA())</f>
        <v>#N/A</v>
      </c>
      <c r="G129" s="88" t="e">
        <f ca="true">+IF(AND(ISNUMBER(OFFSET('Water Data'!$E$4,0,10*ROW('Water Data'!E123))),'Data Summary'!BV129="Yes"),100-OFFSET('Water Data'!$E$4,0,10*ROW('Water Data'!E123)),NA())</f>
        <v>#N/A</v>
      </c>
      <c r="H129" s="88" t="e">
        <f ca="true">+IF(AND(ISNUMBER(OFFSET('Water Data'!$E$6,0,10*ROW('Water Data'!E123))),'Data Summary'!BW129="Yes"),OFFSET('Water Data'!$E$6,0,10*ROW('Water Data'!E123)),NA())</f>
        <v>#N/A</v>
      </c>
      <c r="I129" s="88" t="e">
        <f ca="true">+IF(AND(ISNUMBER(OFFSET('Water Data'!$E$9,0,10*ROW('Water Data'!E123))),'Data Summary'!BX129="Yes"),OFFSET('Water Data'!$E$9,0,10*ROW('Water Data'!E123)),NA())</f>
        <v>#N/A</v>
      </c>
      <c r="J129" s="88" t="e">
        <f ca="true">+IF(AND(ISNUMBER(OFFSET('Water Data'!$F$4,0,10*ROW('Water Data'!F123))),'Data Summary'!BY129="Yes"),100-OFFSET('Water Data'!$F$4,0,10*ROW('Water Data'!F123)),NA())</f>
        <v>#N/A</v>
      </c>
      <c r="K129" s="88" t="e">
        <f ca="true">+IF(AND(ISNUMBER(OFFSET('Water Data'!$F$6,0,10*ROW('Water Data'!F123))),'Data Summary'!BZ129="Yes"),OFFSET('Water Data'!$F$6,0,10*ROW('Water Data'!F123)),NA())</f>
        <v>#N/A</v>
      </c>
      <c r="L129" s="88" t="e">
        <f ca="true">+IF(AND(ISNUMBER(OFFSET('Water Data'!$F$9,0,10*ROW('Water Data'!F123))),'Data Summary'!CA129="Yes"),OFFSET('Water Data'!$F$9,0,10*ROW('Water Data'!F123)),NA())</f>
        <v>#N/A</v>
      </c>
      <c r="M129" s="88" t="e">
        <f ca="true">+IF(AND(ISNUMBER(OFFSET('Water Data'!$G$4,0,10*ROW('Water Data'!G123))),'Data Summary'!CB129="Yes"),100-OFFSET('Water Data'!$G$4,0,10*ROW('Water Data'!G123)),NA())</f>
        <v>#N/A</v>
      </c>
      <c r="N129" s="88" t="e">
        <f ca="true">+IF(AND(ISNUMBER(OFFSET('Water Data'!$G$6,0,10*ROW('Water Data'!G123))),'Data Summary'!CC129="Yes"),OFFSET('Water Data'!$G$6,0,10*ROW('Water Data'!G123)),NA())</f>
        <v>#N/A</v>
      </c>
      <c r="O129" s="88" t="e">
        <f ca="true">+IF(AND(ISNUMBER(OFFSET('Water Data'!$G$9,0,10*ROW('Water Data'!G123))),'Data Summary'!CD129="Yes"),OFFSET('Water Data'!$G$9,0,10*ROW('Water Data'!G123)),NA())</f>
        <v>#N/A</v>
      </c>
      <c r="P129" s="88" t="e">
        <f ca="true">+IF(AND(ISNUMBER(OFFSET('Water Data'!$H$4,0,10*ROW('Water Data'!H123))),'Data Summary'!CE129="Yes"),100-OFFSET('Water Data'!$H$4,0,10*ROW('Water Data'!H123)),NA())</f>
        <v>#N/A</v>
      </c>
      <c r="Q129" s="88" t="e">
        <f ca="true">+IF(AND(ISNUMBER(OFFSET('Water Data'!$H$6,0,10*ROW('Water Data'!H123))),'Data Summary'!CF129="Yes"),OFFSET('Water Data'!$H$6,0,10*ROW('Water Data'!H123)),NA())</f>
        <v>#N/A</v>
      </c>
      <c r="R129" s="88" t="e">
        <f ca="true">+IF(AND(ISNUMBER(OFFSET('Water Data'!$H$9,0,10*ROW('Water Data'!H123))),'Data Summary'!CG129="Yes"),OFFSET('Water Data'!$H$9,0,10*ROW('Water Data'!H123)),NA())</f>
        <v>#N/A</v>
      </c>
      <c r="S129" s="88" t="e">
        <f ca="true">+IF(AND(ISNUMBER(OFFSET('Water Data'!$I$4,0,10*ROW('Water Data'!I123))),'Data Summary'!CH129="Yes"),100-OFFSET('Water Data'!$I$4,0,10*ROW('Water Data'!I123)),NA())</f>
        <v>#N/A</v>
      </c>
      <c r="T129" s="88" t="e">
        <f ca="true">+IF(AND(ISNUMBER(OFFSET('Water Data'!$I$6,0,10*ROW('Water Data'!I123))),'Data Summary'!CI129="Yes"),OFFSET('Water Data'!$I$6,0,10*ROW('Water Data'!I123)),NA())</f>
        <v>#N/A</v>
      </c>
      <c r="U129" s="88" t="e">
        <f ca="true">+IF(AND(ISNUMBER(OFFSET('Water Data'!$I$9,0,10*ROW('Water Data'!I123))),'Data Summary'!CJ129="Yes"),OFFSET('Water Data'!$I$9,0,10*ROW('Water Data'!I123)),NA())</f>
        <v>#N/A</v>
      </c>
      <c r="V129" s="89" t="e">
        <f ca="true">+IF(AND(ISNUMBER(OFFSET('Sanitation Data'!$D$4,0,10*ROW('Sanitation Data'!D123))),'Data Summary'!CK129="Yes"),100-OFFSET('Sanitation Data'!$D$4,0,10*ROW('Sanitation Data'!D123)),NA())</f>
        <v>#N/A</v>
      </c>
      <c r="W129" s="89" t="e">
        <f ca="true">+IF(AND(ISNUMBER(OFFSET('Sanitation Data'!$D$6,0,10*ROW('Sanitation Data'!D123))),'Data Summary'!CL129="Yes"),OFFSET('Sanitation Data'!$D$6,0,10*ROW('Sanitation Data'!D123)),NA())</f>
        <v>#N/A</v>
      </c>
      <c r="X129" s="89" t="e">
        <f ca="true">+IF(AND(ISNUMBER(OFFSET('Sanitation Data'!$D$10,0,10*ROW('Sanitation Data'!D123))),'Data Summary'!CM129="Yes"),OFFSET('Sanitation Data'!$D$10,0,10*ROW('Sanitation Data'!D123)),NA())</f>
        <v>#N/A</v>
      </c>
      <c r="Y129" s="89" t="e">
        <f ca="true">+IF(AND(ISNUMBER(OFFSET('Sanitation Data'!$D$11,0,10*ROW('Sanitation Data'!D123))),'Data Summary'!CN129="Yes"),OFFSET('Sanitation Data'!$D$11,0,10*ROW('Sanitation Data'!D123)),NA())</f>
        <v>#N/A</v>
      </c>
      <c r="Z129" s="89" t="e">
        <f ca="true">+IF(AND(ISNUMBER(OFFSET('Sanitation Data'!$D$12,0,10*ROW('Sanitation Data'!D123))),'Data Summary'!CO129="Yes"),OFFSET('Sanitation Data'!$D$12,0,10*ROW('Sanitation Data'!D123)),NA())</f>
        <v>#N/A</v>
      </c>
      <c r="AA129" s="89" t="e">
        <f ca="true">+IF(AND(ISNUMBER(OFFSET('Sanitation Data'!$E$4,0,10*ROW('Sanitation Data'!E123))),'Data Summary'!CP129="Yes"),100-OFFSET('Sanitation Data'!$E$4,0,10*ROW('Sanitation Data'!E123)),NA())</f>
        <v>#N/A</v>
      </c>
      <c r="AB129" s="89" t="e">
        <f ca="true">+IF(AND(ISNUMBER(OFFSET('Sanitation Data'!$E$6,0,10*ROW('Sanitation Data'!E123))),'Data Summary'!CQ129="Yes"),OFFSET('Sanitation Data'!$E$6,0,10*ROW('Sanitation Data'!E123)),NA())</f>
        <v>#N/A</v>
      </c>
      <c r="AC129" s="89" t="e">
        <f ca="true">+IF(AND(ISNUMBER(OFFSET('Sanitation Data'!$E$10,0,10*ROW('Sanitation Data'!E123))),'Data Summary'!CR129="Yes"),OFFSET('Sanitation Data'!$E$10,0,10*ROW('Sanitation Data'!E123)),NA())</f>
        <v>#N/A</v>
      </c>
      <c r="AD129" s="89" t="e">
        <f ca="true">+IF(AND(ISNUMBER(OFFSET('Sanitation Data'!$E$11,0,10*ROW('Sanitation Data'!E123))),'Data Summary'!CS129="Yes"),OFFSET('Sanitation Data'!$E$11,0,10*ROW('Sanitation Data'!E123)),NA())</f>
        <v>#N/A</v>
      </c>
      <c r="AE129" s="89" t="e">
        <f ca="true">+IF(AND(ISNUMBER(OFFSET('Sanitation Data'!$E$12,0,10*ROW('Sanitation Data'!E123))),'Data Summary'!CT129="Yes"),OFFSET('Sanitation Data'!$E$12,0,10*ROW('Sanitation Data'!E123)),NA())</f>
        <v>#N/A</v>
      </c>
      <c r="AF129" s="89" t="e">
        <f ca="true">+IF(AND(ISNUMBER(OFFSET('Sanitation Data'!$F$4,0,10*ROW('Sanitation Data'!F123))),'Data Summary'!CU129="Yes"),100-OFFSET('Sanitation Data'!$F$4,0,10*ROW('Sanitation Data'!F123)),NA())</f>
        <v>#N/A</v>
      </c>
      <c r="AG129" s="89" t="e">
        <f ca="true">+IF(AND(ISNUMBER(OFFSET('Sanitation Data'!$F$6,0,10*ROW('Sanitation Data'!F123))),'Data Summary'!CV129="Yes"),OFFSET('Sanitation Data'!$F$6,0,10*ROW('Sanitation Data'!F123)),NA())</f>
        <v>#N/A</v>
      </c>
      <c r="AH129" s="89" t="e">
        <f ca="true">+IF(AND(ISNUMBER(OFFSET('Sanitation Data'!$F$10,0,10*ROW('Sanitation Data'!F123))),'Data Summary'!CW129="Yes"),OFFSET('Sanitation Data'!$F$10,0,10*ROW('Sanitation Data'!F123)),NA())</f>
        <v>#N/A</v>
      </c>
      <c r="AI129" s="89" t="e">
        <f ca="true">+IF(AND(ISNUMBER(OFFSET('Sanitation Data'!$F$11,0,10*ROW('Sanitation Data'!F123))),'Data Summary'!CX129="Yes"),OFFSET('Sanitation Data'!$F$11,0,10*ROW('Sanitation Data'!F123)),NA())</f>
        <v>#N/A</v>
      </c>
      <c r="AJ129" s="89" t="e">
        <f ca="true">+IF(AND(ISNUMBER(OFFSET('Sanitation Data'!$F$12,0,10*ROW('Sanitation Data'!F123))),'Data Summary'!CY129="Yes"),OFFSET('Sanitation Data'!$F$12,0,10*ROW('Sanitation Data'!F123)),NA())</f>
        <v>#N/A</v>
      </c>
      <c r="AK129" s="89" t="e">
        <f ca="true">+IF(AND(ISNUMBER(OFFSET('Sanitation Data'!$G$4,0,10*ROW('Sanitation Data'!G123))),'Data Summary'!CZ129="Yes"),100-OFFSET('Sanitation Data'!$G$4,0,10*ROW('Sanitation Data'!G123)),NA())</f>
        <v>#N/A</v>
      </c>
      <c r="AL129" s="89" t="e">
        <f ca="true">+IF(AND(ISNUMBER(OFFSET('Sanitation Data'!$G$6,0,10*ROW('Sanitation Data'!G123))),'Data Summary'!DA129="Yes"),OFFSET('Sanitation Data'!$G$6,0,10*ROW('Sanitation Data'!G123)),NA())</f>
        <v>#N/A</v>
      </c>
      <c r="AM129" s="89" t="e">
        <f ca="true">+IF(AND(ISNUMBER(OFFSET('Sanitation Data'!$G$10,0,10*ROW('Sanitation Data'!G123))),'Data Summary'!DB129="Yes"),OFFSET('Sanitation Data'!$G$10,0,10*ROW('Sanitation Data'!G123)),NA())</f>
        <v>#N/A</v>
      </c>
      <c r="AN129" s="89" t="e">
        <f ca="true">+IF(AND(ISNUMBER(OFFSET('Sanitation Data'!$G$11,0,10*ROW('Sanitation Data'!G123))),'Data Summary'!DC129="Yes"),OFFSET('Sanitation Data'!$G$11,0,10*ROW('Sanitation Data'!G123)),NA())</f>
        <v>#N/A</v>
      </c>
      <c r="AO129" s="89" t="e">
        <f ca="true">+IF(AND(ISNUMBER(OFFSET('Sanitation Data'!$G$12,0,10*ROW('Sanitation Data'!G123))),'Data Summary'!DD129="Yes"),OFFSET('Sanitation Data'!$G$12,0,10*ROW('Sanitation Data'!G123)),NA())</f>
        <v>#N/A</v>
      </c>
      <c r="AP129" s="89" t="e">
        <f ca="true">+IF(AND(ISNUMBER(OFFSET('Sanitation Data'!$H$4,0,10*ROW('Sanitation Data'!H123))),'Data Summary'!DE129="Yes"),100-OFFSET('Sanitation Data'!$H$4,0,10*ROW('Sanitation Data'!H123)),NA())</f>
        <v>#N/A</v>
      </c>
      <c r="AQ129" s="89" t="e">
        <f ca="true">+IF(AND(ISNUMBER(OFFSET('Sanitation Data'!$H$6,0,10*ROW('Sanitation Data'!H123))),'Data Summary'!DF129="Yes"),OFFSET('Sanitation Data'!$H$6,0,10*ROW('Sanitation Data'!H123)),NA())</f>
        <v>#N/A</v>
      </c>
      <c r="AR129" s="89" t="e">
        <f ca="true">+IF(AND(ISNUMBER(OFFSET('Sanitation Data'!$H$10,0,10*ROW('Sanitation Data'!H123))),'Data Summary'!DG129="Yes"),OFFSET('Sanitation Data'!$H$10,0,10*ROW('Sanitation Data'!H123)),NA())</f>
        <v>#N/A</v>
      </c>
      <c r="AS129" s="89" t="e">
        <f ca="true">+IF(AND(ISNUMBER(OFFSET('Sanitation Data'!$H$11,0,10*ROW('Sanitation Data'!H123))),'Data Summary'!DH129="Yes"),OFFSET('Sanitation Data'!$H$11,0,10*ROW('Sanitation Data'!H123)),NA())</f>
        <v>#N/A</v>
      </c>
      <c r="AT129" s="89" t="e">
        <f ca="true">+IF(AND(ISNUMBER(OFFSET('Sanitation Data'!$H$12,0,10*ROW('Sanitation Data'!H123))),'Data Summary'!DI129="Yes"),OFFSET('Sanitation Data'!$H$12,0,10*ROW('Sanitation Data'!H123)),NA())</f>
        <v>#N/A</v>
      </c>
      <c r="AU129" s="89" t="e">
        <f ca="true">+IF(AND(ISNUMBER(OFFSET('Sanitation Data'!$I$4,0,10*ROW('Sanitation Data'!I123))),'Data Summary'!DJ129="Yes"),100-OFFSET('Sanitation Data'!$I$4,0,10*ROW('Sanitation Data'!I123)),NA())</f>
        <v>#N/A</v>
      </c>
      <c r="AV129" s="89" t="e">
        <f ca="true">+IF(AND(ISNUMBER(OFFSET('Sanitation Data'!$I$6,0,10*ROW('Sanitation Data'!I123))),'Data Summary'!DK129="Yes"),OFFSET('Sanitation Data'!$I$6,0,10*ROW('Sanitation Data'!I123)),NA())</f>
        <v>#N/A</v>
      </c>
      <c r="AW129" s="89" t="e">
        <f ca="true">+IF(AND(ISNUMBER(OFFSET('Sanitation Data'!$I$10,0,10*ROW('Sanitation Data'!I123))),'Data Summary'!DL129="Yes"),OFFSET('Sanitation Data'!$I$10,0,10*ROW('Sanitation Data'!I123)),NA())</f>
        <v>#N/A</v>
      </c>
      <c r="AX129" s="89" t="e">
        <f ca="true">+IF(AND(ISNUMBER(OFFSET('Sanitation Data'!$I$11,0,10*ROW('Sanitation Data'!I123))),'Data Summary'!DM129="Yes"),OFFSET('Sanitation Data'!$I$11,0,10*ROW('Sanitation Data'!I123)),NA())</f>
        <v>#N/A</v>
      </c>
      <c r="AY129" s="89" t="e">
        <f ca="true">+IF(AND(ISNUMBER(OFFSET('Sanitation Data'!$I$12,0,10*ROW('Sanitation Data'!I123))),'Data Summary'!DN129="Yes"),OFFSET('Sanitation Data'!$I$12,0,10*ROW('Sanitation Data'!I123)),NA())</f>
        <v>#N/A</v>
      </c>
      <c r="AZ129" s="90" t="e">
        <f ca="true">+IF(AND(ISNUMBER(OFFSET('Hygiene Data'!$D$5,0,10*ROW('Hygiene Data'!D123))),'Data Summary'!DO129="Yes"),OFFSET('Hygiene Data'!$D$5,0,10*ROW('Hygiene Data'!D123)),NA())</f>
        <v>#N/A</v>
      </c>
      <c r="BA129" s="90" t="e">
        <f ca="true">+IF(AND(ISNUMBER(OFFSET('Hygiene Data'!$D$7,0,10*ROW('Hygiene Data'!D123))),'Data Summary'!DP129="Yes"),OFFSET('Hygiene Data'!$D$7,0,10*ROW('Hygiene Data'!D123)),NA())</f>
        <v>#N/A</v>
      </c>
      <c r="BB129" s="90" t="e">
        <f ca="true">+IF(AND(ISNUMBER(OFFSET('Hygiene Data'!$D$9,0,10*ROW('Hygiene Data'!D123))),'Data Summary'!DQ129="Yes"),OFFSET('Hygiene Data'!$D$9,0,10*ROW('Hygiene Data'!D123)),NA())</f>
        <v>#N/A</v>
      </c>
      <c r="BC129" s="90" t="e">
        <f ca="true">+IF(AND(ISNUMBER(OFFSET('Hygiene Data'!$E$5,0,10*ROW('Hygiene Data'!E123))),'Data Summary'!DR129="Yes"),OFFSET('Hygiene Data'!$E$5,0,10*ROW('Hygiene Data'!E123)),NA())</f>
        <v>#N/A</v>
      </c>
      <c r="BD129" s="90" t="e">
        <f ca="true">+IF(AND(ISNUMBER(OFFSET('Hygiene Data'!$E$7,0,10*ROW('Hygiene Data'!E123))),'Data Summary'!DS129="Yes"),OFFSET('Hygiene Data'!$E$7,0,10*ROW('Hygiene Data'!E123)),NA())</f>
        <v>#N/A</v>
      </c>
      <c r="BE129" s="90" t="e">
        <f ca="true">+IF(AND(ISNUMBER(OFFSET('Hygiene Data'!$E$9,0,10*ROW('Hygiene Data'!E123))),'Data Summary'!DT129="Yes"),OFFSET('Hygiene Data'!$E$9,0,10*ROW('Hygiene Data'!E123)),NA())</f>
        <v>#N/A</v>
      </c>
      <c r="BF129" s="90" t="e">
        <f ca="true">+IF(AND(ISNUMBER(OFFSET('Hygiene Data'!$F$5,0,10*ROW('Hygiene Data'!F123))),'Data Summary'!DU129="Yes"),OFFSET('Hygiene Data'!$F$5,0,10*ROW('Hygiene Data'!F123)),NA())</f>
        <v>#N/A</v>
      </c>
      <c r="BG129" s="90" t="e">
        <f ca="true">+IF(AND(ISNUMBER(OFFSET('Hygiene Data'!$F$7,0,10*ROW('Hygiene Data'!F123))),'Data Summary'!DV129="Yes"),OFFSET('Hygiene Data'!$F$7,0,10*ROW('Hygiene Data'!F123)),NA())</f>
        <v>#N/A</v>
      </c>
      <c r="BH129" s="90" t="e">
        <f ca="true">+IF(AND(ISNUMBER(OFFSET('Hygiene Data'!$F$9,0,10*ROW('Hygiene Data'!F123))),'Data Summary'!DW129="Yes"),OFFSET('Hygiene Data'!$F$9,0,10*ROW('Hygiene Data'!F123)),NA())</f>
        <v>#N/A</v>
      </c>
      <c r="BI129" s="90" t="e">
        <f ca="true">+IF(AND(ISNUMBER(OFFSET('Hygiene Data'!$G$5,0,10*ROW('Hygiene Data'!G123))),'Data Summary'!DX129="Yes"),OFFSET('Hygiene Data'!$G$5,0,10*ROW('Hygiene Data'!G123)),NA())</f>
        <v>#N/A</v>
      </c>
      <c r="BJ129" s="90" t="e">
        <f ca="true">+IF(AND(ISNUMBER(OFFSET('Hygiene Data'!$G$7,0,10*ROW('Hygiene Data'!G123))),'Data Summary'!DY129="Yes"),OFFSET('Hygiene Data'!$G$7,0,10*ROW('Hygiene Data'!G123)),NA())</f>
        <v>#N/A</v>
      </c>
      <c r="BK129" s="90" t="e">
        <f ca="true">+IF(AND(ISNUMBER(OFFSET('Hygiene Data'!$G$9,0,10*ROW('Hygiene Data'!G123))),'Data Summary'!DZ129="Yes"),OFFSET('Hygiene Data'!$G$9,0,10*ROW('Hygiene Data'!G123)),NA())</f>
        <v>#N/A</v>
      </c>
      <c r="BL129" s="90" t="e">
        <f ca="true">+IF(AND(ISNUMBER(OFFSET('Hygiene Data'!$H$5,0,10*ROW('Hygiene Data'!H123))),'Data Summary'!EA129="Yes"),OFFSET('Hygiene Data'!$H$5,0,10*ROW('Hygiene Data'!H123)),NA())</f>
        <v>#N/A</v>
      </c>
      <c r="BM129" s="90" t="e">
        <f ca="true">+IF(AND(ISNUMBER(OFFSET('Hygiene Data'!$H$7,0,10*ROW('Hygiene Data'!H123))),'Data Summary'!EB129="Yes"),OFFSET('Hygiene Data'!$H$7,0,10*ROW('Hygiene Data'!H123)),NA())</f>
        <v>#N/A</v>
      </c>
      <c r="BN129" s="90" t="e">
        <f ca="true">+IF(AND(ISNUMBER(OFFSET('Hygiene Data'!$H$9,0,10*ROW('Hygiene Data'!H123))),'Data Summary'!EC129="Yes"),OFFSET('Hygiene Data'!$H$9,0,10*ROW('Hygiene Data'!H123)),NA())</f>
        <v>#N/A</v>
      </c>
      <c r="BO129" s="90" t="e">
        <f ca="true">+IF(AND(ISNUMBER(OFFSET('Hygiene Data'!$I$5,0,10*ROW('Hygiene Data'!I123))),'Data Summary'!ED129="Yes"),OFFSET('Hygiene Data'!$I$5,0,10*ROW('Hygiene Data'!I123)),NA())</f>
        <v>#N/A</v>
      </c>
      <c r="BP129" s="90" t="e">
        <f ca="true">+IF(AND(ISNUMBER(OFFSET('Hygiene Data'!$I$7,0,10*ROW('Hygiene Data'!I123))),'Data Summary'!EE129="Yes"),OFFSET('Hygiene Data'!$I$7,0,10*ROW('Hygiene Data'!I123)),NA())</f>
        <v>#N/A</v>
      </c>
      <c r="BQ129" s="90" t="e">
        <f ca="true">+IF(AND(ISNUMBER(OFFSET('Hygiene Data'!$I$9,0,10*ROW('Hygiene Data'!I123))),'Data Summary'!EF129="Yes"),OFFSET('Hygiene Data'!$I$9,0,10*ROW('Hygiene Data'!I123)),NA())</f>
        <v>#N/A</v>
      </c>
    </row>
    <row xmlns:x14ac="http://schemas.microsoft.com/office/spreadsheetml/2009/9/ac" r="130" x14ac:dyDescent="0.2">
      <c r="A130" s="324" t="e">
        <f ca="true">+RIGHT('Data Summary'!A130,LEN('Data Summary'!A130)-9)</f>
        <v>#VALUE!</v>
      </c>
      <c r="B130" s="32" t="str">
        <f ca="true">+IF(ISTEXT('Data Summary'!B130),'Data Summary'!B130,"")</f>
        <v/>
      </c>
      <c r="C130" s="323" t="e">
        <f ca="true">+VALUE('Data Summary'!C130)</f>
        <v>#VALUE!</v>
      </c>
      <c r="D130" s="88" t="e">
        <f ca="true">+IF(AND(ISNUMBER(OFFSET('Water Data'!$D$4,0,10*ROW('Water Data'!D124))),'Data Summary'!BS130="Yes"),100-OFFSET('Water Data'!$D$4,0,10*ROW('Water Data'!D124)),NA())</f>
        <v>#N/A</v>
      </c>
      <c r="E130" s="88" t="e">
        <f ca="true">+IF(AND(ISNUMBER(OFFSET('Water Data'!$D$6,0,10*ROW('Water Data'!D124))),'Data Summary'!BT130="Yes"),OFFSET('Water Data'!$D$6,0,10*ROW('Water Data'!D124)),NA())</f>
        <v>#N/A</v>
      </c>
      <c r="F130" s="88" t="e">
        <f ca="true">+IF(AND(ISNUMBER(OFFSET('Water Data'!$D$9,0,10*ROW('Water Data'!D124))),'Data Summary'!BU130="Yes"),OFFSET('Water Data'!$D$9,0,10*ROW('Water Data'!D124)),NA())</f>
        <v>#N/A</v>
      </c>
      <c r="G130" s="88" t="e">
        <f ca="true">+IF(AND(ISNUMBER(OFFSET('Water Data'!$E$4,0,10*ROW('Water Data'!E124))),'Data Summary'!BV130="Yes"),100-OFFSET('Water Data'!$E$4,0,10*ROW('Water Data'!E124)),NA())</f>
        <v>#N/A</v>
      </c>
      <c r="H130" s="88" t="e">
        <f ca="true">+IF(AND(ISNUMBER(OFFSET('Water Data'!$E$6,0,10*ROW('Water Data'!E124))),'Data Summary'!BW130="Yes"),OFFSET('Water Data'!$E$6,0,10*ROW('Water Data'!E124)),NA())</f>
        <v>#N/A</v>
      </c>
      <c r="I130" s="88" t="e">
        <f ca="true">+IF(AND(ISNUMBER(OFFSET('Water Data'!$E$9,0,10*ROW('Water Data'!E124))),'Data Summary'!BX130="Yes"),OFFSET('Water Data'!$E$9,0,10*ROW('Water Data'!E124)),NA())</f>
        <v>#N/A</v>
      </c>
      <c r="J130" s="88" t="e">
        <f ca="true">+IF(AND(ISNUMBER(OFFSET('Water Data'!$F$4,0,10*ROW('Water Data'!F124))),'Data Summary'!BY130="Yes"),100-OFFSET('Water Data'!$F$4,0,10*ROW('Water Data'!F124)),NA())</f>
        <v>#N/A</v>
      </c>
      <c r="K130" s="88" t="e">
        <f ca="true">+IF(AND(ISNUMBER(OFFSET('Water Data'!$F$6,0,10*ROW('Water Data'!F124))),'Data Summary'!BZ130="Yes"),OFFSET('Water Data'!$F$6,0,10*ROW('Water Data'!F124)),NA())</f>
        <v>#N/A</v>
      </c>
      <c r="L130" s="88" t="e">
        <f ca="true">+IF(AND(ISNUMBER(OFFSET('Water Data'!$F$9,0,10*ROW('Water Data'!F124))),'Data Summary'!CA130="Yes"),OFFSET('Water Data'!$F$9,0,10*ROW('Water Data'!F124)),NA())</f>
        <v>#N/A</v>
      </c>
      <c r="M130" s="88" t="e">
        <f ca="true">+IF(AND(ISNUMBER(OFFSET('Water Data'!$G$4,0,10*ROW('Water Data'!G124))),'Data Summary'!CB130="Yes"),100-OFFSET('Water Data'!$G$4,0,10*ROW('Water Data'!G124)),NA())</f>
        <v>#N/A</v>
      </c>
      <c r="N130" s="88" t="e">
        <f ca="true">+IF(AND(ISNUMBER(OFFSET('Water Data'!$G$6,0,10*ROW('Water Data'!G124))),'Data Summary'!CC130="Yes"),OFFSET('Water Data'!$G$6,0,10*ROW('Water Data'!G124)),NA())</f>
        <v>#N/A</v>
      </c>
      <c r="O130" s="88" t="e">
        <f ca="true">+IF(AND(ISNUMBER(OFFSET('Water Data'!$G$9,0,10*ROW('Water Data'!G124))),'Data Summary'!CD130="Yes"),OFFSET('Water Data'!$G$9,0,10*ROW('Water Data'!G124)),NA())</f>
        <v>#N/A</v>
      </c>
      <c r="P130" s="88" t="e">
        <f ca="true">+IF(AND(ISNUMBER(OFFSET('Water Data'!$H$4,0,10*ROW('Water Data'!H124))),'Data Summary'!CE130="Yes"),100-OFFSET('Water Data'!$H$4,0,10*ROW('Water Data'!H124)),NA())</f>
        <v>#N/A</v>
      </c>
      <c r="Q130" s="88" t="e">
        <f ca="true">+IF(AND(ISNUMBER(OFFSET('Water Data'!$H$6,0,10*ROW('Water Data'!H124))),'Data Summary'!CF130="Yes"),OFFSET('Water Data'!$H$6,0,10*ROW('Water Data'!H124)),NA())</f>
        <v>#N/A</v>
      </c>
      <c r="R130" s="88" t="e">
        <f ca="true">+IF(AND(ISNUMBER(OFFSET('Water Data'!$H$9,0,10*ROW('Water Data'!H124))),'Data Summary'!CG130="Yes"),OFFSET('Water Data'!$H$9,0,10*ROW('Water Data'!H124)),NA())</f>
        <v>#N/A</v>
      </c>
      <c r="S130" s="88" t="e">
        <f ca="true">+IF(AND(ISNUMBER(OFFSET('Water Data'!$I$4,0,10*ROW('Water Data'!I124))),'Data Summary'!CH130="Yes"),100-OFFSET('Water Data'!$I$4,0,10*ROW('Water Data'!I124)),NA())</f>
        <v>#N/A</v>
      </c>
      <c r="T130" s="88" t="e">
        <f ca="true">+IF(AND(ISNUMBER(OFFSET('Water Data'!$I$6,0,10*ROW('Water Data'!I124))),'Data Summary'!CI130="Yes"),OFFSET('Water Data'!$I$6,0,10*ROW('Water Data'!I124)),NA())</f>
        <v>#N/A</v>
      </c>
      <c r="U130" s="88" t="e">
        <f ca="true">+IF(AND(ISNUMBER(OFFSET('Water Data'!$I$9,0,10*ROW('Water Data'!I124))),'Data Summary'!CJ130="Yes"),OFFSET('Water Data'!$I$9,0,10*ROW('Water Data'!I124)),NA())</f>
        <v>#N/A</v>
      </c>
      <c r="V130" s="89" t="e">
        <f ca="true">+IF(AND(ISNUMBER(OFFSET('Sanitation Data'!$D$4,0,10*ROW('Sanitation Data'!D124))),'Data Summary'!CK130="Yes"),100-OFFSET('Sanitation Data'!$D$4,0,10*ROW('Sanitation Data'!D124)),NA())</f>
        <v>#N/A</v>
      </c>
      <c r="W130" s="89" t="e">
        <f ca="true">+IF(AND(ISNUMBER(OFFSET('Sanitation Data'!$D$6,0,10*ROW('Sanitation Data'!D124))),'Data Summary'!CL130="Yes"),OFFSET('Sanitation Data'!$D$6,0,10*ROW('Sanitation Data'!D124)),NA())</f>
        <v>#N/A</v>
      </c>
      <c r="X130" s="89" t="e">
        <f ca="true">+IF(AND(ISNUMBER(OFFSET('Sanitation Data'!$D$10,0,10*ROW('Sanitation Data'!D124))),'Data Summary'!CM130="Yes"),OFFSET('Sanitation Data'!$D$10,0,10*ROW('Sanitation Data'!D124)),NA())</f>
        <v>#N/A</v>
      </c>
      <c r="Y130" s="89" t="e">
        <f ca="true">+IF(AND(ISNUMBER(OFFSET('Sanitation Data'!$D$11,0,10*ROW('Sanitation Data'!D124))),'Data Summary'!CN130="Yes"),OFFSET('Sanitation Data'!$D$11,0,10*ROW('Sanitation Data'!D124)),NA())</f>
        <v>#N/A</v>
      </c>
      <c r="Z130" s="89" t="e">
        <f ca="true">+IF(AND(ISNUMBER(OFFSET('Sanitation Data'!$D$12,0,10*ROW('Sanitation Data'!D124))),'Data Summary'!CO130="Yes"),OFFSET('Sanitation Data'!$D$12,0,10*ROW('Sanitation Data'!D124)),NA())</f>
        <v>#N/A</v>
      </c>
      <c r="AA130" s="89" t="e">
        <f ca="true">+IF(AND(ISNUMBER(OFFSET('Sanitation Data'!$E$4,0,10*ROW('Sanitation Data'!E124))),'Data Summary'!CP130="Yes"),100-OFFSET('Sanitation Data'!$E$4,0,10*ROW('Sanitation Data'!E124)),NA())</f>
        <v>#N/A</v>
      </c>
      <c r="AB130" s="89" t="e">
        <f ca="true">+IF(AND(ISNUMBER(OFFSET('Sanitation Data'!$E$6,0,10*ROW('Sanitation Data'!E124))),'Data Summary'!CQ130="Yes"),OFFSET('Sanitation Data'!$E$6,0,10*ROW('Sanitation Data'!E124)),NA())</f>
        <v>#N/A</v>
      </c>
      <c r="AC130" s="89" t="e">
        <f ca="true">+IF(AND(ISNUMBER(OFFSET('Sanitation Data'!$E$10,0,10*ROW('Sanitation Data'!E124))),'Data Summary'!CR130="Yes"),OFFSET('Sanitation Data'!$E$10,0,10*ROW('Sanitation Data'!E124)),NA())</f>
        <v>#N/A</v>
      </c>
      <c r="AD130" s="89" t="e">
        <f ca="true">+IF(AND(ISNUMBER(OFFSET('Sanitation Data'!$E$11,0,10*ROW('Sanitation Data'!E124))),'Data Summary'!CS130="Yes"),OFFSET('Sanitation Data'!$E$11,0,10*ROW('Sanitation Data'!E124)),NA())</f>
        <v>#N/A</v>
      </c>
      <c r="AE130" s="89" t="e">
        <f ca="true">+IF(AND(ISNUMBER(OFFSET('Sanitation Data'!$E$12,0,10*ROW('Sanitation Data'!E124))),'Data Summary'!CT130="Yes"),OFFSET('Sanitation Data'!$E$12,0,10*ROW('Sanitation Data'!E124)),NA())</f>
        <v>#N/A</v>
      </c>
      <c r="AF130" s="89" t="e">
        <f ca="true">+IF(AND(ISNUMBER(OFFSET('Sanitation Data'!$F$4,0,10*ROW('Sanitation Data'!F124))),'Data Summary'!CU130="Yes"),100-OFFSET('Sanitation Data'!$F$4,0,10*ROW('Sanitation Data'!F124)),NA())</f>
        <v>#N/A</v>
      </c>
      <c r="AG130" s="89" t="e">
        <f ca="true">+IF(AND(ISNUMBER(OFFSET('Sanitation Data'!$F$6,0,10*ROW('Sanitation Data'!F124))),'Data Summary'!CV130="Yes"),OFFSET('Sanitation Data'!$F$6,0,10*ROW('Sanitation Data'!F124)),NA())</f>
        <v>#N/A</v>
      </c>
      <c r="AH130" s="89" t="e">
        <f ca="true">+IF(AND(ISNUMBER(OFFSET('Sanitation Data'!$F$10,0,10*ROW('Sanitation Data'!F124))),'Data Summary'!CW130="Yes"),OFFSET('Sanitation Data'!$F$10,0,10*ROW('Sanitation Data'!F124)),NA())</f>
        <v>#N/A</v>
      </c>
      <c r="AI130" s="89" t="e">
        <f ca="true">+IF(AND(ISNUMBER(OFFSET('Sanitation Data'!$F$11,0,10*ROW('Sanitation Data'!F124))),'Data Summary'!CX130="Yes"),OFFSET('Sanitation Data'!$F$11,0,10*ROW('Sanitation Data'!F124)),NA())</f>
        <v>#N/A</v>
      </c>
      <c r="AJ130" s="89" t="e">
        <f ca="true">+IF(AND(ISNUMBER(OFFSET('Sanitation Data'!$F$12,0,10*ROW('Sanitation Data'!F124))),'Data Summary'!CY130="Yes"),OFFSET('Sanitation Data'!$F$12,0,10*ROW('Sanitation Data'!F124)),NA())</f>
        <v>#N/A</v>
      </c>
      <c r="AK130" s="89" t="e">
        <f ca="true">+IF(AND(ISNUMBER(OFFSET('Sanitation Data'!$G$4,0,10*ROW('Sanitation Data'!G124))),'Data Summary'!CZ130="Yes"),100-OFFSET('Sanitation Data'!$G$4,0,10*ROW('Sanitation Data'!G124)),NA())</f>
        <v>#N/A</v>
      </c>
      <c r="AL130" s="89" t="e">
        <f ca="true">+IF(AND(ISNUMBER(OFFSET('Sanitation Data'!$G$6,0,10*ROW('Sanitation Data'!G124))),'Data Summary'!DA130="Yes"),OFFSET('Sanitation Data'!$G$6,0,10*ROW('Sanitation Data'!G124)),NA())</f>
        <v>#N/A</v>
      </c>
      <c r="AM130" s="89" t="e">
        <f ca="true">+IF(AND(ISNUMBER(OFFSET('Sanitation Data'!$G$10,0,10*ROW('Sanitation Data'!G124))),'Data Summary'!DB130="Yes"),OFFSET('Sanitation Data'!$G$10,0,10*ROW('Sanitation Data'!G124)),NA())</f>
        <v>#N/A</v>
      </c>
      <c r="AN130" s="89" t="e">
        <f ca="true">+IF(AND(ISNUMBER(OFFSET('Sanitation Data'!$G$11,0,10*ROW('Sanitation Data'!G124))),'Data Summary'!DC130="Yes"),OFFSET('Sanitation Data'!$G$11,0,10*ROW('Sanitation Data'!G124)),NA())</f>
        <v>#N/A</v>
      </c>
      <c r="AO130" s="89" t="e">
        <f ca="true">+IF(AND(ISNUMBER(OFFSET('Sanitation Data'!$G$12,0,10*ROW('Sanitation Data'!G124))),'Data Summary'!DD130="Yes"),OFFSET('Sanitation Data'!$G$12,0,10*ROW('Sanitation Data'!G124)),NA())</f>
        <v>#N/A</v>
      </c>
      <c r="AP130" s="89" t="e">
        <f ca="true">+IF(AND(ISNUMBER(OFFSET('Sanitation Data'!$H$4,0,10*ROW('Sanitation Data'!H124))),'Data Summary'!DE130="Yes"),100-OFFSET('Sanitation Data'!$H$4,0,10*ROW('Sanitation Data'!H124)),NA())</f>
        <v>#N/A</v>
      </c>
      <c r="AQ130" s="89" t="e">
        <f ca="true">+IF(AND(ISNUMBER(OFFSET('Sanitation Data'!$H$6,0,10*ROW('Sanitation Data'!H124))),'Data Summary'!DF130="Yes"),OFFSET('Sanitation Data'!$H$6,0,10*ROW('Sanitation Data'!H124)),NA())</f>
        <v>#N/A</v>
      </c>
      <c r="AR130" s="89" t="e">
        <f ca="true">+IF(AND(ISNUMBER(OFFSET('Sanitation Data'!$H$10,0,10*ROW('Sanitation Data'!H124))),'Data Summary'!DG130="Yes"),OFFSET('Sanitation Data'!$H$10,0,10*ROW('Sanitation Data'!H124)),NA())</f>
        <v>#N/A</v>
      </c>
      <c r="AS130" s="89" t="e">
        <f ca="true">+IF(AND(ISNUMBER(OFFSET('Sanitation Data'!$H$11,0,10*ROW('Sanitation Data'!H124))),'Data Summary'!DH130="Yes"),OFFSET('Sanitation Data'!$H$11,0,10*ROW('Sanitation Data'!H124)),NA())</f>
        <v>#N/A</v>
      </c>
      <c r="AT130" s="89" t="e">
        <f ca="true">+IF(AND(ISNUMBER(OFFSET('Sanitation Data'!$H$12,0,10*ROW('Sanitation Data'!H124))),'Data Summary'!DI130="Yes"),OFFSET('Sanitation Data'!$H$12,0,10*ROW('Sanitation Data'!H124)),NA())</f>
        <v>#N/A</v>
      </c>
      <c r="AU130" s="89" t="e">
        <f ca="true">+IF(AND(ISNUMBER(OFFSET('Sanitation Data'!$I$4,0,10*ROW('Sanitation Data'!I124))),'Data Summary'!DJ130="Yes"),100-OFFSET('Sanitation Data'!$I$4,0,10*ROW('Sanitation Data'!I124)),NA())</f>
        <v>#N/A</v>
      </c>
      <c r="AV130" s="89" t="e">
        <f ca="true">+IF(AND(ISNUMBER(OFFSET('Sanitation Data'!$I$6,0,10*ROW('Sanitation Data'!I124))),'Data Summary'!DK130="Yes"),OFFSET('Sanitation Data'!$I$6,0,10*ROW('Sanitation Data'!I124)),NA())</f>
        <v>#N/A</v>
      </c>
      <c r="AW130" s="89" t="e">
        <f ca="true">+IF(AND(ISNUMBER(OFFSET('Sanitation Data'!$I$10,0,10*ROW('Sanitation Data'!I124))),'Data Summary'!DL130="Yes"),OFFSET('Sanitation Data'!$I$10,0,10*ROW('Sanitation Data'!I124)),NA())</f>
        <v>#N/A</v>
      </c>
      <c r="AX130" s="89" t="e">
        <f ca="true">+IF(AND(ISNUMBER(OFFSET('Sanitation Data'!$I$11,0,10*ROW('Sanitation Data'!I124))),'Data Summary'!DM130="Yes"),OFFSET('Sanitation Data'!$I$11,0,10*ROW('Sanitation Data'!I124)),NA())</f>
        <v>#N/A</v>
      </c>
      <c r="AY130" s="89" t="e">
        <f ca="true">+IF(AND(ISNUMBER(OFFSET('Sanitation Data'!$I$12,0,10*ROW('Sanitation Data'!I124))),'Data Summary'!DN130="Yes"),OFFSET('Sanitation Data'!$I$12,0,10*ROW('Sanitation Data'!I124)),NA())</f>
        <v>#N/A</v>
      </c>
      <c r="AZ130" s="90" t="e">
        <f ca="true">+IF(AND(ISNUMBER(OFFSET('Hygiene Data'!$D$5,0,10*ROW('Hygiene Data'!D124))),'Data Summary'!DO130="Yes"),OFFSET('Hygiene Data'!$D$5,0,10*ROW('Hygiene Data'!D124)),NA())</f>
        <v>#N/A</v>
      </c>
      <c r="BA130" s="90" t="e">
        <f ca="true">+IF(AND(ISNUMBER(OFFSET('Hygiene Data'!$D$7,0,10*ROW('Hygiene Data'!D124))),'Data Summary'!DP130="Yes"),OFFSET('Hygiene Data'!$D$7,0,10*ROW('Hygiene Data'!D124)),NA())</f>
        <v>#N/A</v>
      </c>
      <c r="BB130" s="90" t="e">
        <f ca="true">+IF(AND(ISNUMBER(OFFSET('Hygiene Data'!$D$9,0,10*ROW('Hygiene Data'!D124))),'Data Summary'!DQ130="Yes"),OFFSET('Hygiene Data'!$D$9,0,10*ROW('Hygiene Data'!D124)),NA())</f>
        <v>#N/A</v>
      </c>
      <c r="BC130" s="90" t="e">
        <f ca="true">+IF(AND(ISNUMBER(OFFSET('Hygiene Data'!$E$5,0,10*ROW('Hygiene Data'!E124))),'Data Summary'!DR130="Yes"),OFFSET('Hygiene Data'!$E$5,0,10*ROW('Hygiene Data'!E124)),NA())</f>
        <v>#N/A</v>
      </c>
      <c r="BD130" s="90" t="e">
        <f ca="true">+IF(AND(ISNUMBER(OFFSET('Hygiene Data'!$E$7,0,10*ROW('Hygiene Data'!E124))),'Data Summary'!DS130="Yes"),OFFSET('Hygiene Data'!$E$7,0,10*ROW('Hygiene Data'!E124)),NA())</f>
        <v>#N/A</v>
      </c>
      <c r="BE130" s="90" t="e">
        <f ca="true">+IF(AND(ISNUMBER(OFFSET('Hygiene Data'!$E$9,0,10*ROW('Hygiene Data'!E124))),'Data Summary'!DT130="Yes"),OFFSET('Hygiene Data'!$E$9,0,10*ROW('Hygiene Data'!E124)),NA())</f>
        <v>#N/A</v>
      </c>
      <c r="BF130" s="90" t="e">
        <f ca="true">+IF(AND(ISNUMBER(OFFSET('Hygiene Data'!$F$5,0,10*ROW('Hygiene Data'!F124))),'Data Summary'!DU130="Yes"),OFFSET('Hygiene Data'!$F$5,0,10*ROW('Hygiene Data'!F124)),NA())</f>
        <v>#N/A</v>
      </c>
      <c r="BG130" s="90" t="e">
        <f ca="true">+IF(AND(ISNUMBER(OFFSET('Hygiene Data'!$F$7,0,10*ROW('Hygiene Data'!F124))),'Data Summary'!DV130="Yes"),OFFSET('Hygiene Data'!$F$7,0,10*ROW('Hygiene Data'!F124)),NA())</f>
        <v>#N/A</v>
      </c>
      <c r="BH130" s="90" t="e">
        <f ca="true">+IF(AND(ISNUMBER(OFFSET('Hygiene Data'!$F$9,0,10*ROW('Hygiene Data'!F124))),'Data Summary'!DW130="Yes"),OFFSET('Hygiene Data'!$F$9,0,10*ROW('Hygiene Data'!F124)),NA())</f>
        <v>#N/A</v>
      </c>
      <c r="BI130" s="90" t="e">
        <f ca="true">+IF(AND(ISNUMBER(OFFSET('Hygiene Data'!$G$5,0,10*ROW('Hygiene Data'!G124))),'Data Summary'!DX130="Yes"),OFFSET('Hygiene Data'!$G$5,0,10*ROW('Hygiene Data'!G124)),NA())</f>
        <v>#N/A</v>
      </c>
      <c r="BJ130" s="90" t="e">
        <f ca="true">+IF(AND(ISNUMBER(OFFSET('Hygiene Data'!$G$7,0,10*ROW('Hygiene Data'!G124))),'Data Summary'!DY130="Yes"),OFFSET('Hygiene Data'!$G$7,0,10*ROW('Hygiene Data'!G124)),NA())</f>
        <v>#N/A</v>
      </c>
      <c r="BK130" s="90" t="e">
        <f ca="true">+IF(AND(ISNUMBER(OFFSET('Hygiene Data'!$G$9,0,10*ROW('Hygiene Data'!G124))),'Data Summary'!DZ130="Yes"),OFFSET('Hygiene Data'!$G$9,0,10*ROW('Hygiene Data'!G124)),NA())</f>
        <v>#N/A</v>
      </c>
      <c r="BL130" s="90" t="e">
        <f ca="true">+IF(AND(ISNUMBER(OFFSET('Hygiene Data'!$H$5,0,10*ROW('Hygiene Data'!H124))),'Data Summary'!EA130="Yes"),OFFSET('Hygiene Data'!$H$5,0,10*ROW('Hygiene Data'!H124)),NA())</f>
        <v>#N/A</v>
      </c>
      <c r="BM130" s="90" t="e">
        <f ca="true">+IF(AND(ISNUMBER(OFFSET('Hygiene Data'!$H$7,0,10*ROW('Hygiene Data'!H124))),'Data Summary'!EB130="Yes"),OFFSET('Hygiene Data'!$H$7,0,10*ROW('Hygiene Data'!H124)),NA())</f>
        <v>#N/A</v>
      </c>
      <c r="BN130" s="90" t="e">
        <f ca="true">+IF(AND(ISNUMBER(OFFSET('Hygiene Data'!$H$9,0,10*ROW('Hygiene Data'!H124))),'Data Summary'!EC130="Yes"),OFFSET('Hygiene Data'!$H$9,0,10*ROW('Hygiene Data'!H124)),NA())</f>
        <v>#N/A</v>
      </c>
      <c r="BO130" s="90" t="e">
        <f ca="true">+IF(AND(ISNUMBER(OFFSET('Hygiene Data'!$I$5,0,10*ROW('Hygiene Data'!I124))),'Data Summary'!ED130="Yes"),OFFSET('Hygiene Data'!$I$5,0,10*ROW('Hygiene Data'!I124)),NA())</f>
        <v>#N/A</v>
      </c>
      <c r="BP130" s="90" t="e">
        <f ca="true">+IF(AND(ISNUMBER(OFFSET('Hygiene Data'!$I$7,0,10*ROW('Hygiene Data'!I124))),'Data Summary'!EE130="Yes"),OFFSET('Hygiene Data'!$I$7,0,10*ROW('Hygiene Data'!I124)),NA())</f>
        <v>#N/A</v>
      </c>
      <c r="BQ130" s="90" t="e">
        <f ca="true">+IF(AND(ISNUMBER(OFFSET('Hygiene Data'!$I$9,0,10*ROW('Hygiene Data'!I124))),'Data Summary'!EF130="Yes"),OFFSET('Hygiene Data'!$I$9,0,10*ROW('Hygiene Data'!I124)),NA())</f>
        <v>#N/A</v>
      </c>
    </row>
    <row xmlns:x14ac="http://schemas.microsoft.com/office/spreadsheetml/2009/9/ac" r="131" x14ac:dyDescent="0.2">
      <c r="A131" s="324" t="e">
        <f ca="true">+RIGHT('Data Summary'!A131,LEN('Data Summary'!A131)-9)</f>
        <v>#VALUE!</v>
      </c>
      <c r="B131" s="32" t="str">
        <f ca="true">+IF(ISTEXT('Data Summary'!B131),'Data Summary'!B131,"")</f>
        <v/>
      </c>
      <c r="C131" s="323" t="e">
        <f ca="true">+VALUE('Data Summary'!C131)</f>
        <v>#VALUE!</v>
      </c>
      <c r="D131" s="88" t="e">
        <f ca="true">+IF(AND(ISNUMBER(OFFSET('Water Data'!$D$4,0,10*ROW('Water Data'!D125))),'Data Summary'!BS131="Yes"),100-OFFSET('Water Data'!$D$4,0,10*ROW('Water Data'!D125)),NA())</f>
        <v>#N/A</v>
      </c>
      <c r="E131" s="88" t="e">
        <f ca="true">+IF(AND(ISNUMBER(OFFSET('Water Data'!$D$6,0,10*ROW('Water Data'!D125))),'Data Summary'!BT131="Yes"),OFFSET('Water Data'!$D$6,0,10*ROW('Water Data'!D125)),NA())</f>
        <v>#N/A</v>
      </c>
      <c r="F131" s="88" t="e">
        <f ca="true">+IF(AND(ISNUMBER(OFFSET('Water Data'!$D$9,0,10*ROW('Water Data'!D125))),'Data Summary'!BU131="Yes"),OFFSET('Water Data'!$D$9,0,10*ROW('Water Data'!D125)),NA())</f>
        <v>#N/A</v>
      </c>
      <c r="G131" s="88" t="e">
        <f ca="true">+IF(AND(ISNUMBER(OFFSET('Water Data'!$E$4,0,10*ROW('Water Data'!E125))),'Data Summary'!BV131="Yes"),100-OFFSET('Water Data'!$E$4,0,10*ROW('Water Data'!E125)),NA())</f>
        <v>#N/A</v>
      </c>
      <c r="H131" s="88" t="e">
        <f ca="true">+IF(AND(ISNUMBER(OFFSET('Water Data'!$E$6,0,10*ROW('Water Data'!E125))),'Data Summary'!BW131="Yes"),OFFSET('Water Data'!$E$6,0,10*ROW('Water Data'!E125)),NA())</f>
        <v>#N/A</v>
      </c>
      <c r="I131" s="88" t="e">
        <f ca="true">+IF(AND(ISNUMBER(OFFSET('Water Data'!$E$9,0,10*ROW('Water Data'!E125))),'Data Summary'!BX131="Yes"),OFFSET('Water Data'!$E$9,0,10*ROW('Water Data'!E125)),NA())</f>
        <v>#N/A</v>
      </c>
      <c r="J131" s="88" t="e">
        <f ca="true">+IF(AND(ISNUMBER(OFFSET('Water Data'!$F$4,0,10*ROW('Water Data'!F125))),'Data Summary'!BY131="Yes"),100-OFFSET('Water Data'!$F$4,0,10*ROW('Water Data'!F125)),NA())</f>
        <v>#N/A</v>
      </c>
      <c r="K131" s="88" t="e">
        <f ca="true">+IF(AND(ISNUMBER(OFFSET('Water Data'!$F$6,0,10*ROW('Water Data'!F125))),'Data Summary'!BZ131="Yes"),OFFSET('Water Data'!$F$6,0,10*ROW('Water Data'!F125)),NA())</f>
        <v>#N/A</v>
      </c>
      <c r="L131" s="88" t="e">
        <f ca="true">+IF(AND(ISNUMBER(OFFSET('Water Data'!$F$9,0,10*ROW('Water Data'!F125))),'Data Summary'!CA131="Yes"),OFFSET('Water Data'!$F$9,0,10*ROW('Water Data'!F125)),NA())</f>
        <v>#N/A</v>
      </c>
      <c r="M131" s="88" t="e">
        <f ca="true">+IF(AND(ISNUMBER(OFFSET('Water Data'!$G$4,0,10*ROW('Water Data'!G125))),'Data Summary'!CB131="Yes"),100-OFFSET('Water Data'!$G$4,0,10*ROW('Water Data'!G125)),NA())</f>
        <v>#N/A</v>
      </c>
      <c r="N131" s="88" t="e">
        <f ca="true">+IF(AND(ISNUMBER(OFFSET('Water Data'!$G$6,0,10*ROW('Water Data'!G125))),'Data Summary'!CC131="Yes"),OFFSET('Water Data'!$G$6,0,10*ROW('Water Data'!G125)),NA())</f>
        <v>#N/A</v>
      </c>
      <c r="O131" s="88" t="e">
        <f ca="true">+IF(AND(ISNUMBER(OFFSET('Water Data'!$G$9,0,10*ROW('Water Data'!G125))),'Data Summary'!CD131="Yes"),OFFSET('Water Data'!$G$9,0,10*ROW('Water Data'!G125)),NA())</f>
        <v>#N/A</v>
      </c>
      <c r="P131" s="88" t="e">
        <f ca="true">+IF(AND(ISNUMBER(OFFSET('Water Data'!$H$4,0,10*ROW('Water Data'!H125))),'Data Summary'!CE131="Yes"),100-OFFSET('Water Data'!$H$4,0,10*ROW('Water Data'!H125)),NA())</f>
        <v>#N/A</v>
      </c>
      <c r="Q131" s="88" t="e">
        <f ca="true">+IF(AND(ISNUMBER(OFFSET('Water Data'!$H$6,0,10*ROW('Water Data'!H125))),'Data Summary'!CF131="Yes"),OFFSET('Water Data'!$H$6,0,10*ROW('Water Data'!H125)),NA())</f>
        <v>#N/A</v>
      </c>
      <c r="R131" s="88" t="e">
        <f ca="true">+IF(AND(ISNUMBER(OFFSET('Water Data'!$H$9,0,10*ROW('Water Data'!H125))),'Data Summary'!CG131="Yes"),OFFSET('Water Data'!$H$9,0,10*ROW('Water Data'!H125)),NA())</f>
        <v>#N/A</v>
      </c>
      <c r="S131" s="88" t="e">
        <f ca="true">+IF(AND(ISNUMBER(OFFSET('Water Data'!$I$4,0,10*ROW('Water Data'!I125))),'Data Summary'!CH131="Yes"),100-OFFSET('Water Data'!$I$4,0,10*ROW('Water Data'!I125)),NA())</f>
        <v>#N/A</v>
      </c>
      <c r="T131" s="88" t="e">
        <f ca="true">+IF(AND(ISNUMBER(OFFSET('Water Data'!$I$6,0,10*ROW('Water Data'!I125))),'Data Summary'!CI131="Yes"),OFFSET('Water Data'!$I$6,0,10*ROW('Water Data'!I125)),NA())</f>
        <v>#N/A</v>
      </c>
      <c r="U131" s="88" t="e">
        <f ca="true">+IF(AND(ISNUMBER(OFFSET('Water Data'!$I$9,0,10*ROW('Water Data'!I125))),'Data Summary'!CJ131="Yes"),OFFSET('Water Data'!$I$9,0,10*ROW('Water Data'!I125)),NA())</f>
        <v>#N/A</v>
      </c>
      <c r="V131" s="89" t="e">
        <f ca="true">+IF(AND(ISNUMBER(OFFSET('Sanitation Data'!$D$4,0,10*ROW('Sanitation Data'!D125))),'Data Summary'!CK131="Yes"),100-OFFSET('Sanitation Data'!$D$4,0,10*ROW('Sanitation Data'!D125)),NA())</f>
        <v>#N/A</v>
      </c>
      <c r="W131" s="89" t="e">
        <f ca="true">+IF(AND(ISNUMBER(OFFSET('Sanitation Data'!$D$6,0,10*ROW('Sanitation Data'!D125))),'Data Summary'!CL131="Yes"),OFFSET('Sanitation Data'!$D$6,0,10*ROW('Sanitation Data'!D125)),NA())</f>
        <v>#N/A</v>
      </c>
      <c r="X131" s="89" t="e">
        <f ca="true">+IF(AND(ISNUMBER(OFFSET('Sanitation Data'!$D$10,0,10*ROW('Sanitation Data'!D125))),'Data Summary'!CM131="Yes"),OFFSET('Sanitation Data'!$D$10,0,10*ROW('Sanitation Data'!D125)),NA())</f>
        <v>#N/A</v>
      </c>
      <c r="Y131" s="89" t="e">
        <f ca="true">+IF(AND(ISNUMBER(OFFSET('Sanitation Data'!$D$11,0,10*ROW('Sanitation Data'!D125))),'Data Summary'!CN131="Yes"),OFFSET('Sanitation Data'!$D$11,0,10*ROW('Sanitation Data'!D125)),NA())</f>
        <v>#N/A</v>
      </c>
      <c r="Z131" s="89" t="e">
        <f ca="true">+IF(AND(ISNUMBER(OFFSET('Sanitation Data'!$D$12,0,10*ROW('Sanitation Data'!D125))),'Data Summary'!CO131="Yes"),OFFSET('Sanitation Data'!$D$12,0,10*ROW('Sanitation Data'!D125)),NA())</f>
        <v>#N/A</v>
      </c>
      <c r="AA131" s="89" t="e">
        <f ca="true">+IF(AND(ISNUMBER(OFFSET('Sanitation Data'!$E$4,0,10*ROW('Sanitation Data'!E125))),'Data Summary'!CP131="Yes"),100-OFFSET('Sanitation Data'!$E$4,0,10*ROW('Sanitation Data'!E125)),NA())</f>
        <v>#N/A</v>
      </c>
      <c r="AB131" s="89" t="e">
        <f ca="true">+IF(AND(ISNUMBER(OFFSET('Sanitation Data'!$E$6,0,10*ROW('Sanitation Data'!E125))),'Data Summary'!CQ131="Yes"),OFFSET('Sanitation Data'!$E$6,0,10*ROW('Sanitation Data'!E125)),NA())</f>
        <v>#N/A</v>
      </c>
      <c r="AC131" s="89" t="e">
        <f ca="true">+IF(AND(ISNUMBER(OFFSET('Sanitation Data'!$E$10,0,10*ROW('Sanitation Data'!E125))),'Data Summary'!CR131="Yes"),OFFSET('Sanitation Data'!$E$10,0,10*ROW('Sanitation Data'!E125)),NA())</f>
        <v>#N/A</v>
      </c>
      <c r="AD131" s="89" t="e">
        <f ca="true">+IF(AND(ISNUMBER(OFFSET('Sanitation Data'!$E$11,0,10*ROW('Sanitation Data'!E125))),'Data Summary'!CS131="Yes"),OFFSET('Sanitation Data'!$E$11,0,10*ROW('Sanitation Data'!E125)),NA())</f>
        <v>#N/A</v>
      </c>
      <c r="AE131" s="89" t="e">
        <f ca="true">+IF(AND(ISNUMBER(OFFSET('Sanitation Data'!$E$12,0,10*ROW('Sanitation Data'!E125))),'Data Summary'!CT131="Yes"),OFFSET('Sanitation Data'!$E$12,0,10*ROW('Sanitation Data'!E125)),NA())</f>
        <v>#N/A</v>
      </c>
      <c r="AF131" s="89" t="e">
        <f ca="true">+IF(AND(ISNUMBER(OFFSET('Sanitation Data'!$F$4,0,10*ROW('Sanitation Data'!F125))),'Data Summary'!CU131="Yes"),100-OFFSET('Sanitation Data'!$F$4,0,10*ROW('Sanitation Data'!F125)),NA())</f>
        <v>#N/A</v>
      </c>
      <c r="AG131" s="89" t="e">
        <f ca="true">+IF(AND(ISNUMBER(OFFSET('Sanitation Data'!$F$6,0,10*ROW('Sanitation Data'!F125))),'Data Summary'!CV131="Yes"),OFFSET('Sanitation Data'!$F$6,0,10*ROW('Sanitation Data'!F125)),NA())</f>
        <v>#N/A</v>
      </c>
      <c r="AH131" s="89" t="e">
        <f ca="true">+IF(AND(ISNUMBER(OFFSET('Sanitation Data'!$F$10,0,10*ROW('Sanitation Data'!F125))),'Data Summary'!CW131="Yes"),OFFSET('Sanitation Data'!$F$10,0,10*ROW('Sanitation Data'!F125)),NA())</f>
        <v>#N/A</v>
      </c>
      <c r="AI131" s="89" t="e">
        <f ca="true">+IF(AND(ISNUMBER(OFFSET('Sanitation Data'!$F$11,0,10*ROW('Sanitation Data'!F125))),'Data Summary'!CX131="Yes"),OFFSET('Sanitation Data'!$F$11,0,10*ROW('Sanitation Data'!F125)),NA())</f>
        <v>#N/A</v>
      </c>
      <c r="AJ131" s="89" t="e">
        <f ca="true">+IF(AND(ISNUMBER(OFFSET('Sanitation Data'!$F$12,0,10*ROW('Sanitation Data'!F125))),'Data Summary'!CY131="Yes"),OFFSET('Sanitation Data'!$F$12,0,10*ROW('Sanitation Data'!F125)),NA())</f>
        <v>#N/A</v>
      </c>
      <c r="AK131" s="89" t="e">
        <f ca="true">+IF(AND(ISNUMBER(OFFSET('Sanitation Data'!$G$4,0,10*ROW('Sanitation Data'!G125))),'Data Summary'!CZ131="Yes"),100-OFFSET('Sanitation Data'!$G$4,0,10*ROW('Sanitation Data'!G125)),NA())</f>
        <v>#N/A</v>
      </c>
      <c r="AL131" s="89" t="e">
        <f ca="true">+IF(AND(ISNUMBER(OFFSET('Sanitation Data'!$G$6,0,10*ROW('Sanitation Data'!G125))),'Data Summary'!DA131="Yes"),OFFSET('Sanitation Data'!$G$6,0,10*ROW('Sanitation Data'!G125)),NA())</f>
        <v>#N/A</v>
      </c>
      <c r="AM131" s="89" t="e">
        <f ca="true">+IF(AND(ISNUMBER(OFFSET('Sanitation Data'!$G$10,0,10*ROW('Sanitation Data'!G125))),'Data Summary'!DB131="Yes"),OFFSET('Sanitation Data'!$G$10,0,10*ROW('Sanitation Data'!G125)),NA())</f>
        <v>#N/A</v>
      </c>
      <c r="AN131" s="89" t="e">
        <f ca="true">+IF(AND(ISNUMBER(OFFSET('Sanitation Data'!$G$11,0,10*ROW('Sanitation Data'!G125))),'Data Summary'!DC131="Yes"),OFFSET('Sanitation Data'!$G$11,0,10*ROW('Sanitation Data'!G125)),NA())</f>
        <v>#N/A</v>
      </c>
      <c r="AO131" s="89" t="e">
        <f ca="true">+IF(AND(ISNUMBER(OFFSET('Sanitation Data'!$G$12,0,10*ROW('Sanitation Data'!G125))),'Data Summary'!DD131="Yes"),OFFSET('Sanitation Data'!$G$12,0,10*ROW('Sanitation Data'!G125)),NA())</f>
        <v>#N/A</v>
      </c>
      <c r="AP131" s="89" t="e">
        <f ca="true">+IF(AND(ISNUMBER(OFFSET('Sanitation Data'!$H$4,0,10*ROW('Sanitation Data'!H125))),'Data Summary'!DE131="Yes"),100-OFFSET('Sanitation Data'!$H$4,0,10*ROW('Sanitation Data'!H125)),NA())</f>
        <v>#N/A</v>
      </c>
      <c r="AQ131" s="89" t="e">
        <f ca="true">+IF(AND(ISNUMBER(OFFSET('Sanitation Data'!$H$6,0,10*ROW('Sanitation Data'!H125))),'Data Summary'!DF131="Yes"),OFFSET('Sanitation Data'!$H$6,0,10*ROW('Sanitation Data'!H125)),NA())</f>
        <v>#N/A</v>
      </c>
      <c r="AR131" s="89" t="e">
        <f ca="true">+IF(AND(ISNUMBER(OFFSET('Sanitation Data'!$H$10,0,10*ROW('Sanitation Data'!H125))),'Data Summary'!DG131="Yes"),OFFSET('Sanitation Data'!$H$10,0,10*ROW('Sanitation Data'!H125)),NA())</f>
        <v>#N/A</v>
      </c>
      <c r="AS131" s="89" t="e">
        <f ca="true">+IF(AND(ISNUMBER(OFFSET('Sanitation Data'!$H$11,0,10*ROW('Sanitation Data'!H125))),'Data Summary'!DH131="Yes"),OFFSET('Sanitation Data'!$H$11,0,10*ROW('Sanitation Data'!H125)),NA())</f>
        <v>#N/A</v>
      </c>
      <c r="AT131" s="89" t="e">
        <f ca="true">+IF(AND(ISNUMBER(OFFSET('Sanitation Data'!$H$12,0,10*ROW('Sanitation Data'!H125))),'Data Summary'!DI131="Yes"),OFFSET('Sanitation Data'!$H$12,0,10*ROW('Sanitation Data'!H125)),NA())</f>
        <v>#N/A</v>
      </c>
      <c r="AU131" s="89" t="e">
        <f ca="true">+IF(AND(ISNUMBER(OFFSET('Sanitation Data'!$I$4,0,10*ROW('Sanitation Data'!I125))),'Data Summary'!DJ131="Yes"),100-OFFSET('Sanitation Data'!$I$4,0,10*ROW('Sanitation Data'!I125)),NA())</f>
        <v>#N/A</v>
      </c>
      <c r="AV131" s="89" t="e">
        <f ca="true">+IF(AND(ISNUMBER(OFFSET('Sanitation Data'!$I$6,0,10*ROW('Sanitation Data'!I125))),'Data Summary'!DK131="Yes"),OFFSET('Sanitation Data'!$I$6,0,10*ROW('Sanitation Data'!I125)),NA())</f>
        <v>#N/A</v>
      </c>
      <c r="AW131" s="89" t="e">
        <f ca="true">+IF(AND(ISNUMBER(OFFSET('Sanitation Data'!$I$10,0,10*ROW('Sanitation Data'!I125))),'Data Summary'!DL131="Yes"),OFFSET('Sanitation Data'!$I$10,0,10*ROW('Sanitation Data'!I125)),NA())</f>
        <v>#N/A</v>
      </c>
      <c r="AX131" s="89" t="e">
        <f ca="true">+IF(AND(ISNUMBER(OFFSET('Sanitation Data'!$I$11,0,10*ROW('Sanitation Data'!I125))),'Data Summary'!DM131="Yes"),OFFSET('Sanitation Data'!$I$11,0,10*ROW('Sanitation Data'!I125)),NA())</f>
        <v>#N/A</v>
      </c>
      <c r="AY131" s="89" t="e">
        <f ca="true">+IF(AND(ISNUMBER(OFFSET('Sanitation Data'!$I$12,0,10*ROW('Sanitation Data'!I125))),'Data Summary'!DN131="Yes"),OFFSET('Sanitation Data'!$I$12,0,10*ROW('Sanitation Data'!I125)),NA())</f>
        <v>#N/A</v>
      </c>
      <c r="AZ131" s="90" t="e">
        <f ca="true">+IF(AND(ISNUMBER(OFFSET('Hygiene Data'!$D$5,0,10*ROW('Hygiene Data'!D125))),'Data Summary'!DO131="Yes"),OFFSET('Hygiene Data'!$D$5,0,10*ROW('Hygiene Data'!D125)),NA())</f>
        <v>#N/A</v>
      </c>
      <c r="BA131" s="90" t="e">
        <f ca="true">+IF(AND(ISNUMBER(OFFSET('Hygiene Data'!$D$7,0,10*ROW('Hygiene Data'!D125))),'Data Summary'!DP131="Yes"),OFFSET('Hygiene Data'!$D$7,0,10*ROW('Hygiene Data'!D125)),NA())</f>
        <v>#N/A</v>
      </c>
      <c r="BB131" s="90" t="e">
        <f ca="true">+IF(AND(ISNUMBER(OFFSET('Hygiene Data'!$D$9,0,10*ROW('Hygiene Data'!D125))),'Data Summary'!DQ131="Yes"),OFFSET('Hygiene Data'!$D$9,0,10*ROW('Hygiene Data'!D125)),NA())</f>
        <v>#N/A</v>
      </c>
      <c r="BC131" s="90" t="e">
        <f ca="true">+IF(AND(ISNUMBER(OFFSET('Hygiene Data'!$E$5,0,10*ROW('Hygiene Data'!E125))),'Data Summary'!DR131="Yes"),OFFSET('Hygiene Data'!$E$5,0,10*ROW('Hygiene Data'!E125)),NA())</f>
        <v>#N/A</v>
      </c>
      <c r="BD131" s="90" t="e">
        <f ca="true">+IF(AND(ISNUMBER(OFFSET('Hygiene Data'!$E$7,0,10*ROW('Hygiene Data'!E125))),'Data Summary'!DS131="Yes"),OFFSET('Hygiene Data'!$E$7,0,10*ROW('Hygiene Data'!E125)),NA())</f>
        <v>#N/A</v>
      </c>
      <c r="BE131" s="90" t="e">
        <f ca="true">+IF(AND(ISNUMBER(OFFSET('Hygiene Data'!$E$9,0,10*ROW('Hygiene Data'!E125))),'Data Summary'!DT131="Yes"),OFFSET('Hygiene Data'!$E$9,0,10*ROW('Hygiene Data'!E125)),NA())</f>
        <v>#N/A</v>
      </c>
      <c r="BF131" s="90" t="e">
        <f ca="true">+IF(AND(ISNUMBER(OFFSET('Hygiene Data'!$F$5,0,10*ROW('Hygiene Data'!F125))),'Data Summary'!DU131="Yes"),OFFSET('Hygiene Data'!$F$5,0,10*ROW('Hygiene Data'!F125)),NA())</f>
        <v>#N/A</v>
      </c>
      <c r="BG131" s="90" t="e">
        <f ca="true">+IF(AND(ISNUMBER(OFFSET('Hygiene Data'!$F$7,0,10*ROW('Hygiene Data'!F125))),'Data Summary'!DV131="Yes"),OFFSET('Hygiene Data'!$F$7,0,10*ROW('Hygiene Data'!F125)),NA())</f>
        <v>#N/A</v>
      </c>
      <c r="BH131" s="90" t="e">
        <f ca="true">+IF(AND(ISNUMBER(OFFSET('Hygiene Data'!$F$9,0,10*ROW('Hygiene Data'!F125))),'Data Summary'!DW131="Yes"),OFFSET('Hygiene Data'!$F$9,0,10*ROW('Hygiene Data'!F125)),NA())</f>
        <v>#N/A</v>
      </c>
      <c r="BI131" s="90" t="e">
        <f ca="true">+IF(AND(ISNUMBER(OFFSET('Hygiene Data'!$G$5,0,10*ROW('Hygiene Data'!G125))),'Data Summary'!DX131="Yes"),OFFSET('Hygiene Data'!$G$5,0,10*ROW('Hygiene Data'!G125)),NA())</f>
        <v>#N/A</v>
      </c>
      <c r="BJ131" s="90" t="e">
        <f ca="true">+IF(AND(ISNUMBER(OFFSET('Hygiene Data'!$G$7,0,10*ROW('Hygiene Data'!G125))),'Data Summary'!DY131="Yes"),OFFSET('Hygiene Data'!$G$7,0,10*ROW('Hygiene Data'!G125)),NA())</f>
        <v>#N/A</v>
      </c>
      <c r="BK131" s="90" t="e">
        <f ca="true">+IF(AND(ISNUMBER(OFFSET('Hygiene Data'!$G$9,0,10*ROW('Hygiene Data'!G125))),'Data Summary'!DZ131="Yes"),OFFSET('Hygiene Data'!$G$9,0,10*ROW('Hygiene Data'!G125)),NA())</f>
        <v>#N/A</v>
      </c>
      <c r="BL131" s="90" t="e">
        <f ca="true">+IF(AND(ISNUMBER(OFFSET('Hygiene Data'!$H$5,0,10*ROW('Hygiene Data'!H125))),'Data Summary'!EA131="Yes"),OFFSET('Hygiene Data'!$H$5,0,10*ROW('Hygiene Data'!H125)),NA())</f>
        <v>#N/A</v>
      </c>
      <c r="BM131" s="90" t="e">
        <f ca="true">+IF(AND(ISNUMBER(OFFSET('Hygiene Data'!$H$7,0,10*ROW('Hygiene Data'!H125))),'Data Summary'!EB131="Yes"),OFFSET('Hygiene Data'!$H$7,0,10*ROW('Hygiene Data'!H125)),NA())</f>
        <v>#N/A</v>
      </c>
      <c r="BN131" s="90" t="e">
        <f ca="true">+IF(AND(ISNUMBER(OFFSET('Hygiene Data'!$H$9,0,10*ROW('Hygiene Data'!H125))),'Data Summary'!EC131="Yes"),OFFSET('Hygiene Data'!$H$9,0,10*ROW('Hygiene Data'!H125)),NA())</f>
        <v>#N/A</v>
      </c>
      <c r="BO131" s="90" t="e">
        <f ca="true">+IF(AND(ISNUMBER(OFFSET('Hygiene Data'!$I$5,0,10*ROW('Hygiene Data'!I125))),'Data Summary'!ED131="Yes"),OFFSET('Hygiene Data'!$I$5,0,10*ROW('Hygiene Data'!I125)),NA())</f>
        <v>#N/A</v>
      </c>
      <c r="BP131" s="90" t="e">
        <f ca="true">+IF(AND(ISNUMBER(OFFSET('Hygiene Data'!$I$7,0,10*ROW('Hygiene Data'!I125))),'Data Summary'!EE131="Yes"),OFFSET('Hygiene Data'!$I$7,0,10*ROW('Hygiene Data'!I125)),NA())</f>
        <v>#N/A</v>
      </c>
      <c r="BQ131" s="90" t="e">
        <f ca="true">+IF(AND(ISNUMBER(OFFSET('Hygiene Data'!$I$9,0,10*ROW('Hygiene Data'!I125))),'Data Summary'!EF131="Yes"),OFFSET('Hygiene Data'!$I$9,0,10*ROW('Hygiene Data'!I125)),NA())</f>
        <v>#N/A</v>
      </c>
    </row>
    <row xmlns:x14ac="http://schemas.microsoft.com/office/spreadsheetml/2009/9/ac" r="132" x14ac:dyDescent="0.2">
      <c r="A132" s="324" t="e">
        <f ca="true">+RIGHT('Data Summary'!A132,LEN('Data Summary'!A132)-9)</f>
        <v>#VALUE!</v>
      </c>
      <c r="B132" s="32" t="str">
        <f ca="true">+IF(ISTEXT('Data Summary'!B132),'Data Summary'!B132,"")</f>
        <v/>
      </c>
      <c r="C132" s="323" t="e">
        <f ca="true">+VALUE('Data Summary'!C132)</f>
        <v>#VALUE!</v>
      </c>
      <c r="D132" s="88" t="e">
        <f ca="true">+IF(AND(ISNUMBER(OFFSET('Water Data'!$D$4,0,10*ROW('Water Data'!D126))),'Data Summary'!BS132="Yes"),100-OFFSET('Water Data'!$D$4,0,10*ROW('Water Data'!D126)),NA())</f>
        <v>#N/A</v>
      </c>
      <c r="E132" s="88" t="e">
        <f ca="true">+IF(AND(ISNUMBER(OFFSET('Water Data'!$D$6,0,10*ROW('Water Data'!D126))),'Data Summary'!BT132="Yes"),OFFSET('Water Data'!$D$6,0,10*ROW('Water Data'!D126)),NA())</f>
        <v>#N/A</v>
      </c>
      <c r="F132" s="88" t="e">
        <f ca="true">+IF(AND(ISNUMBER(OFFSET('Water Data'!$D$9,0,10*ROW('Water Data'!D126))),'Data Summary'!BU132="Yes"),OFFSET('Water Data'!$D$9,0,10*ROW('Water Data'!D126)),NA())</f>
        <v>#N/A</v>
      </c>
      <c r="G132" s="88" t="e">
        <f ca="true">+IF(AND(ISNUMBER(OFFSET('Water Data'!$E$4,0,10*ROW('Water Data'!E126))),'Data Summary'!BV132="Yes"),100-OFFSET('Water Data'!$E$4,0,10*ROW('Water Data'!E126)),NA())</f>
        <v>#N/A</v>
      </c>
      <c r="H132" s="88" t="e">
        <f ca="true">+IF(AND(ISNUMBER(OFFSET('Water Data'!$E$6,0,10*ROW('Water Data'!E126))),'Data Summary'!BW132="Yes"),OFFSET('Water Data'!$E$6,0,10*ROW('Water Data'!E126)),NA())</f>
        <v>#N/A</v>
      </c>
      <c r="I132" s="88" t="e">
        <f ca="true">+IF(AND(ISNUMBER(OFFSET('Water Data'!$E$9,0,10*ROW('Water Data'!E126))),'Data Summary'!BX132="Yes"),OFFSET('Water Data'!$E$9,0,10*ROW('Water Data'!E126)),NA())</f>
        <v>#N/A</v>
      </c>
      <c r="J132" s="88" t="e">
        <f ca="true">+IF(AND(ISNUMBER(OFFSET('Water Data'!$F$4,0,10*ROW('Water Data'!F126))),'Data Summary'!BY132="Yes"),100-OFFSET('Water Data'!$F$4,0,10*ROW('Water Data'!F126)),NA())</f>
        <v>#N/A</v>
      </c>
      <c r="K132" s="88" t="e">
        <f ca="true">+IF(AND(ISNUMBER(OFFSET('Water Data'!$F$6,0,10*ROW('Water Data'!F126))),'Data Summary'!BZ132="Yes"),OFFSET('Water Data'!$F$6,0,10*ROW('Water Data'!F126)),NA())</f>
        <v>#N/A</v>
      </c>
      <c r="L132" s="88" t="e">
        <f ca="true">+IF(AND(ISNUMBER(OFFSET('Water Data'!$F$9,0,10*ROW('Water Data'!F126))),'Data Summary'!CA132="Yes"),OFFSET('Water Data'!$F$9,0,10*ROW('Water Data'!F126)),NA())</f>
        <v>#N/A</v>
      </c>
      <c r="M132" s="88" t="e">
        <f ca="true">+IF(AND(ISNUMBER(OFFSET('Water Data'!$G$4,0,10*ROW('Water Data'!G126))),'Data Summary'!CB132="Yes"),100-OFFSET('Water Data'!$G$4,0,10*ROW('Water Data'!G126)),NA())</f>
        <v>#N/A</v>
      </c>
      <c r="N132" s="88" t="e">
        <f ca="true">+IF(AND(ISNUMBER(OFFSET('Water Data'!$G$6,0,10*ROW('Water Data'!G126))),'Data Summary'!CC132="Yes"),OFFSET('Water Data'!$G$6,0,10*ROW('Water Data'!G126)),NA())</f>
        <v>#N/A</v>
      </c>
      <c r="O132" s="88" t="e">
        <f ca="true">+IF(AND(ISNUMBER(OFFSET('Water Data'!$G$9,0,10*ROW('Water Data'!G126))),'Data Summary'!CD132="Yes"),OFFSET('Water Data'!$G$9,0,10*ROW('Water Data'!G126)),NA())</f>
        <v>#N/A</v>
      </c>
      <c r="P132" s="88" t="e">
        <f ca="true">+IF(AND(ISNUMBER(OFFSET('Water Data'!$H$4,0,10*ROW('Water Data'!H126))),'Data Summary'!CE132="Yes"),100-OFFSET('Water Data'!$H$4,0,10*ROW('Water Data'!H126)),NA())</f>
        <v>#N/A</v>
      </c>
      <c r="Q132" s="88" t="e">
        <f ca="true">+IF(AND(ISNUMBER(OFFSET('Water Data'!$H$6,0,10*ROW('Water Data'!H126))),'Data Summary'!CF132="Yes"),OFFSET('Water Data'!$H$6,0,10*ROW('Water Data'!H126)),NA())</f>
        <v>#N/A</v>
      </c>
      <c r="R132" s="88" t="e">
        <f ca="true">+IF(AND(ISNUMBER(OFFSET('Water Data'!$H$9,0,10*ROW('Water Data'!H126))),'Data Summary'!CG132="Yes"),OFFSET('Water Data'!$H$9,0,10*ROW('Water Data'!H126)),NA())</f>
        <v>#N/A</v>
      </c>
      <c r="S132" s="88" t="e">
        <f ca="true">+IF(AND(ISNUMBER(OFFSET('Water Data'!$I$4,0,10*ROW('Water Data'!I126))),'Data Summary'!CH132="Yes"),100-OFFSET('Water Data'!$I$4,0,10*ROW('Water Data'!I126)),NA())</f>
        <v>#N/A</v>
      </c>
      <c r="T132" s="88" t="e">
        <f ca="true">+IF(AND(ISNUMBER(OFFSET('Water Data'!$I$6,0,10*ROW('Water Data'!I126))),'Data Summary'!CI132="Yes"),OFFSET('Water Data'!$I$6,0,10*ROW('Water Data'!I126)),NA())</f>
        <v>#N/A</v>
      </c>
      <c r="U132" s="88" t="e">
        <f ca="true">+IF(AND(ISNUMBER(OFFSET('Water Data'!$I$9,0,10*ROW('Water Data'!I126))),'Data Summary'!CJ132="Yes"),OFFSET('Water Data'!$I$9,0,10*ROW('Water Data'!I126)),NA())</f>
        <v>#N/A</v>
      </c>
      <c r="V132" s="89" t="e">
        <f ca="true">+IF(AND(ISNUMBER(OFFSET('Sanitation Data'!$D$4,0,10*ROW('Sanitation Data'!D126))),'Data Summary'!CK132="Yes"),100-OFFSET('Sanitation Data'!$D$4,0,10*ROW('Sanitation Data'!D126)),NA())</f>
        <v>#N/A</v>
      </c>
      <c r="W132" s="89" t="e">
        <f ca="true">+IF(AND(ISNUMBER(OFFSET('Sanitation Data'!$D$6,0,10*ROW('Sanitation Data'!D126))),'Data Summary'!CL132="Yes"),OFFSET('Sanitation Data'!$D$6,0,10*ROW('Sanitation Data'!D126)),NA())</f>
        <v>#N/A</v>
      </c>
      <c r="X132" s="89" t="e">
        <f ca="true">+IF(AND(ISNUMBER(OFFSET('Sanitation Data'!$D$10,0,10*ROW('Sanitation Data'!D126))),'Data Summary'!CM132="Yes"),OFFSET('Sanitation Data'!$D$10,0,10*ROW('Sanitation Data'!D126)),NA())</f>
        <v>#N/A</v>
      </c>
      <c r="Y132" s="89" t="e">
        <f ca="true">+IF(AND(ISNUMBER(OFFSET('Sanitation Data'!$D$11,0,10*ROW('Sanitation Data'!D126))),'Data Summary'!CN132="Yes"),OFFSET('Sanitation Data'!$D$11,0,10*ROW('Sanitation Data'!D126)),NA())</f>
        <v>#N/A</v>
      </c>
      <c r="Z132" s="89" t="e">
        <f ca="true">+IF(AND(ISNUMBER(OFFSET('Sanitation Data'!$D$12,0,10*ROW('Sanitation Data'!D126))),'Data Summary'!CO132="Yes"),OFFSET('Sanitation Data'!$D$12,0,10*ROW('Sanitation Data'!D126)),NA())</f>
        <v>#N/A</v>
      </c>
      <c r="AA132" s="89" t="e">
        <f ca="true">+IF(AND(ISNUMBER(OFFSET('Sanitation Data'!$E$4,0,10*ROW('Sanitation Data'!E126))),'Data Summary'!CP132="Yes"),100-OFFSET('Sanitation Data'!$E$4,0,10*ROW('Sanitation Data'!E126)),NA())</f>
        <v>#N/A</v>
      </c>
      <c r="AB132" s="89" t="e">
        <f ca="true">+IF(AND(ISNUMBER(OFFSET('Sanitation Data'!$E$6,0,10*ROW('Sanitation Data'!E126))),'Data Summary'!CQ132="Yes"),OFFSET('Sanitation Data'!$E$6,0,10*ROW('Sanitation Data'!E126)),NA())</f>
        <v>#N/A</v>
      </c>
      <c r="AC132" s="89" t="e">
        <f ca="true">+IF(AND(ISNUMBER(OFFSET('Sanitation Data'!$E$10,0,10*ROW('Sanitation Data'!E126))),'Data Summary'!CR132="Yes"),OFFSET('Sanitation Data'!$E$10,0,10*ROW('Sanitation Data'!E126)),NA())</f>
        <v>#N/A</v>
      </c>
      <c r="AD132" s="89" t="e">
        <f ca="true">+IF(AND(ISNUMBER(OFFSET('Sanitation Data'!$E$11,0,10*ROW('Sanitation Data'!E126))),'Data Summary'!CS132="Yes"),OFFSET('Sanitation Data'!$E$11,0,10*ROW('Sanitation Data'!E126)),NA())</f>
        <v>#N/A</v>
      </c>
      <c r="AE132" s="89" t="e">
        <f ca="true">+IF(AND(ISNUMBER(OFFSET('Sanitation Data'!$E$12,0,10*ROW('Sanitation Data'!E126))),'Data Summary'!CT132="Yes"),OFFSET('Sanitation Data'!$E$12,0,10*ROW('Sanitation Data'!E126)),NA())</f>
        <v>#N/A</v>
      </c>
      <c r="AF132" s="89" t="e">
        <f ca="true">+IF(AND(ISNUMBER(OFFSET('Sanitation Data'!$F$4,0,10*ROW('Sanitation Data'!F126))),'Data Summary'!CU132="Yes"),100-OFFSET('Sanitation Data'!$F$4,0,10*ROW('Sanitation Data'!F126)),NA())</f>
        <v>#N/A</v>
      </c>
      <c r="AG132" s="89" t="e">
        <f ca="true">+IF(AND(ISNUMBER(OFFSET('Sanitation Data'!$F$6,0,10*ROW('Sanitation Data'!F126))),'Data Summary'!CV132="Yes"),OFFSET('Sanitation Data'!$F$6,0,10*ROW('Sanitation Data'!F126)),NA())</f>
        <v>#N/A</v>
      </c>
      <c r="AH132" s="89" t="e">
        <f ca="true">+IF(AND(ISNUMBER(OFFSET('Sanitation Data'!$F$10,0,10*ROW('Sanitation Data'!F126))),'Data Summary'!CW132="Yes"),OFFSET('Sanitation Data'!$F$10,0,10*ROW('Sanitation Data'!F126)),NA())</f>
        <v>#N/A</v>
      </c>
      <c r="AI132" s="89" t="e">
        <f ca="true">+IF(AND(ISNUMBER(OFFSET('Sanitation Data'!$F$11,0,10*ROW('Sanitation Data'!F126))),'Data Summary'!CX132="Yes"),OFFSET('Sanitation Data'!$F$11,0,10*ROW('Sanitation Data'!F126)),NA())</f>
        <v>#N/A</v>
      </c>
      <c r="AJ132" s="89" t="e">
        <f ca="true">+IF(AND(ISNUMBER(OFFSET('Sanitation Data'!$F$12,0,10*ROW('Sanitation Data'!F126))),'Data Summary'!CY132="Yes"),OFFSET('Sanitation Data'!$F$12,0,10*ROW('Sanitation Data'!F126)),NA())</f>
        <v>#N/A</v>
      </c>
      <c r="AK132" s="89" t="e">
        <f ca="true">+IF(AND(ISNUMBER(OFFSET('Sanitation Data'!$G$4,0,10*ROW('Sanitation Data'!G126))),'Data Summary'!CZ132="Yes"),100-OFFSET('Sanitation Data'!$G$4,0,10*ROW('Sanitation Data'!G126)),NA())</f>
        <v>#N/A</v>
      </c>
      <c r="AL132" s="89" t="e">
        <f ca="true">+IF(AND(ISNUMBER(OFFSET('Sanitation Data'!$G$6,0,10*ROW('Sanitation Data'!G126))),'Data Summary'!DA132="Yes"),OFFSET('Sanitation Data'!$G$6,0,10*ROW('Sanitation Data'!G126)),NA())</f>
        <v>#N/A</v>
      </c>
      <c r="AM132" s="89" t="e">
        <f ca="true">+IF(AND(ISNUMBER(OFFSET('Sanitation Data'!$G$10,0,10*ROW('Sanitation Data'!G126))),'Data Summary'!DB132="Yes"),OFFSET('Sanitation Data'!$G$10,0,10*ROW('Sanitation Data'!G126)),NA())</f>
        <v>#N/A</v>
      </c>
      <c r="AN132" s="89" t="e">
        <f ca="true">+IF(AND(ISNUMBER(OFFSET('Sanitation Data'!$G$11,0,10*ROW('Sanitation Data'!G126))),'Data Summary'!DC132="Yes"),OFFSET('Sanitation Data'!$G$11,0,10*ROW('Sanitation Data'!G126)),NA())</f>
        <v>#N/A</v>
      </c>
      <c r="AO132" s="89" t="e">
        <f ca="true">+IF(AND(ISNUMBER(OFFSET('Sanitation Data'!$G$12,0,10*ROW('Sanitation Data'!G126))),'Data Summary'!DD132="Yes"),OFFSET('Sanitation Data'!$G$12,0,10*ROW('Sanitation Data'!G126)),NA())</f>
        <v>#N/A</v>
      </c>
      <c r="AP132" s="89" t="e">
        <f ca="true">+IF(AND(ISNUMBER(OFFSET('Sanitation Data'!$H$4,0,10*ROW('Sanitation Data'!H126))),'Data Summary'!DE132="Yes"),100-OFFSET('Sanitation Data'!$H$4,0,10*ROW('Sanitation Data'!H126)),NA())</f>
        <v>#N/A</v>
      </c>
      <c r="AQ132" s="89" t="e">
        <f ca="true">+IF(AND(ISNUMBER(OFFSET('Sanitation Data'!$H$6,0,10*ROW('Sanitation Data'!H126))),'Data Summary'!DF132="Yes"),OFFSET('Sanitation Data'!$H$6,0,10*ROW('Sanitation Data'!H126)),NA())</f>
        <v>#N/A</v>
      </c>
      <c r="AR132" s="89" t="e">
        <f ca="true">+IF(AND(ISNUMBER(OFFSET('Sanitation Data'!$H$10,0,10*ROW('Sanitation Data'!H126))),'Data Summary'!DG132="Yes"),OFFSET('Sanitation Data'!$H$10,0,10*ROW('Sanitation Data'!H126)),NA())</f>
        <v>#N/A</v>
      </c>
      <c r="AS132" s="89" t="e">
        <f ca="true">+IF(AND(ISNUMBER(OFFSET('Sanitation Data'!$H$11,0,10*ROW('Sanitation Data'!H126))),'Data Summary'!DH132="Yes"),OFFSET('Sanitation Data'!$H$11,0,10*ROW('Sanitation Data'!H126)),NA())</f>
        <v>#N/A</v>
      </c>
      <c r="AT132" s="89" t="e">
        <f ca="true">+IF(AND(ISNUMBER(OFFSET('Sanitation Data'!$H$12,0,10*ROW('Sanitation Data'!H126))),'Data Summary'!DI132="Yes"),OFFSET('Sanitation Data'!$H$12,0,10*ROW('Sanitation Data'!H126)),NA())</f>
        <v>#N/A</v>
      </c>
      <c r="AU132" s="89" t="e">
        <f ca="true">+IF(AND(ISNUMBER(OFFSET('Sanitation Data'!$I$4,0,10*ROW('Sanitation Data'!I126))),'Data Summary'!DJ132="Yes"),100-OFFSET('Sanitation Data'!$I$4,0,10*ROW('Sanitation Data'!I126)),NA())</f>
        <v>#N/A</v>
      </c>
      <c r="AV132" s="89" t="e">
        <f ca="true">+IF(AND(ISNUMBER(OFFSET('Sanitation Data'!$I$6,0,10*ROW('Sanitation Data'!I126))),'Data Summary'!DK132="Yes"),OFFSET('Sanitation Data'!$I$6,0,10*ROW('Sanitation Data'!I126)),NA())</f>
        <v>#N/A</v>
      </c>
      <c r="AW132" s="89" t="e">
        <f ca="true">+IF(AND(ISNUMBER(OFFSET('Sanitation Data'!$I$10,0,10*ROW('Sanitation Data'!I126))),'Data Summary'!DL132="Yes"),OFFSET('Sanitation Data'!$I$10,0,10*ROW('Sanitation Data'!I126)),NA())</f>
        <v>#N/A</v>
      </c>
      <c r="AX132" s="89" t="e">
        <f ca="true">+IF(AND(ISNUMBER(OFFSET('Sanitation Data'!$I$11,0,10*ROW('Sanitation Data'!I126))),'Data Summary'!DM132="Yes"),OFFSET('Sanitation Data'!$I$11,0,10*ROW('Sanitation Data'!I126)),NA())</f>
        <v>#N/A</v>
      </c>
      <c r="AY132" s="89" t="e">
        <f ca="true">+IF(AND(ISNUMBER(OFFSET('Sanitation Data'!$I$12,0,10*ROW('Sanitation Data'!I126))),'Data Summary'!DN132="Yes"),OFFSET('Sanitation Data'!$I$12,0,10*ROW('Sanitation Data'!I126)),NA())</f>
        <v>#N/A</v>
      </c>
      <c r="AZ132" s="90" t="e">
        <f ca="true">+IF(AND(ISNUMBER(OFFSET('Hygiene Data'!$D$5,0,10*ROW('Hygiene Data'!D126))),'Data Summary'!DO132="Yes"),OFFSET('Hygiene Data'!$D$5,0,10*ROW('Hygiene Data'!D126)),NA())</f>
        <v>#N/A</v>
      </c>
      <c r="BA132" s="90" t="e">
        <f ca="true">+IF(AND(ISNUMBER(OFFSET('Hygiene Data'!$D$7,0,10*ROW('Hygiene Data'!D126))),'Data Summary'!DP132="Yes"),OFFSET('Hygiene Data'!$D$7,0,10*ROW('Hygiene Data'!D126)),NA())</f>
        <v>#N/A</v>
      </c>
      <c r="BB132" s="90" t="e">
        <f ca="true">+IF(AND(ISNUMBER(OFFSET('Hygiene Data'!$D$9,0,10*ROW('Hygiene Data'!D126))),'Data Summary'!DQ132="Yes"),OFFSET('Hygiene Data'!$D$9,0,10*ROW('Hygiene Data'!D126)),NA())</f>
        <v>#N/A</v>
      </c>
      <c r="BC132" s="90" t="e">
        <f ca="true">+IF(AND(ISNUMBER(OFFSET('Hygiene Data'!$E$5,0,10*ROW('Hygiene Data'!E126))),'Data Summary'!DR132="Yes"),OFFSET('Hygiene Data'!$E$5,0,10*ROW('Hygiene Data'!E126)),NA())</f>
        <v>#N/A</v>
      </c>
      <c r="BD132" s="90" t="e">
        <f ca="true">+IF(AND(ISNUMBER(OFFSET('Hygiene Data'!$E$7,0,10*ROW('Hygiene Data'!E126))),'Data Summary'!DS132="Yes"),OFFSET('Hygiene Data'!$E$7,0,10*ROW('Hygiene Data'!E126)),NA())</f>
        <v>#N/A</v>
      </c>
      <c r="BE132" s="90" t="e">
        <f ca="true">+IF(AND(ISNUMBER(OFFSET('Hygiene Data'!$E$9,0,10*ROW('Hygiene Data'!E126))),'Data Summary'!DT132="Yes"),OFFSET('Hygiene Data'!$E$9,0,10*ROW('Hygiene Data'!E126)),NA())</f>
        <v>#N/A</v>
      </c>
      <c r="BF132" s="90" t="e">
        <f ca="true">+IF(AND(ISNUMBER(OFFSET('Hygiene Data'!$F$5,0,10*ROW('Hygiene Data'!F126))),'Data Summary'!DU132="Yes"),OFFSET('Hygiene Data'!$F$5,0,10*ROW('Hygiene Data'!F126)),NA())</f>
        <v>#N/A</v>
      </c>
      <c r="BG132" s="90" t="e">
        <f ca="true">+IF(AND(ISNUMBER(OFFSET('Hygiene Data'!$F$7,0,10*ROW('Hygiene Data'!F126))),'Data Summary'!DV132="Yes"),OFFSET('Hygiene Data'!$F$7,0,10*ROW('Hygiene Data'!F126)),NA())</f>
        <v>#N/A</v>
      </c>
      <c r="BH132" s="90" t="e">
        <f ca="true">+IF(AND(ISNUMBER(OFFSET('Hygiene Data'!$F$9,0,10*ROW('Hygiene Data'!F126))),'Data Summary'!DW132="Yes"),OFFSET('Hygiene Data'!$F$9,0,10*ROW('Hygiene Data'!F126)),NA())</f>
        <v>#N/A</v>
      </c>
      <c r="BI132" s="90" t="e">
        <f ca="true">+IF(AND(ISNUMBER(OFFSET('Hygiene Data'!$G$5,0,10*ROW('Hygiene Data'!G126))),'Data Summary'!DX132="Yes"),OFFSET('Hygiene Data'!$G$5,0,10*ROW('Hygiene Data'!G126)),NA())</f>
        <v>#N/A</v>
      </c>
      <c r="BJ132" s="90" t="e">
        <f ca="true">+IF(AND(ISNUMBER(OFFSET('Hygiene Data'!$G$7,0,10*ROW('Hygiene Data'!G126))),'Data Summary'!DY132="Yes"),OFFSET('Hygiene Data'!$G$7,0,10*ROW('Hygiene Data'!G126)),NA())</f>
        <v>#N/A</v>
      </c>
      <c r="BK132" s="90" t="e">
        <f ca="true">+IF(AND(ISNUMBER(OFFSET('Hygiene Data'!$G$9,0,10*ROW('Hygiene Data'!G126))),'Data Summary'!DZ132="Yes"),OFFSET('Hygiene Data'!$G$9,0,10*ROW('Hygiene Data'!G126)),NA())</f>
        <v>#N/A</v>
      </c>
      <c r="BL132" s="90" t="e">
        <f ca="true">+IF(AND(ISNUMBER(OFFSET('Hygiene Data'!$H$5,0,10*ROW('Hygiene Data'!H126))),'Data Summary'!EA132="Yes"),OFFSET('Hygiene Data'!$H$5,0,10*ROW('Hygiene Data'!H126)),NA())</f>
        <v>#N/A</v>
      </c>
      <c r="BM132" s="90" t="e">
        <f ca="true">+IF(AND(ISNUMBER(OFFSET('Hygiene Data'!$H$7,0,10*ROW('Hygiene Data'!H126))),'Data Summary'!EB132="Yes"),OFFSET('Hygiene Data'!$H$7,0,10*ROW('Hygiene Data'!H126)),NA())</f>
        <v>#N/A</v>
      </c>
      <c r="BN132" s="90" t="e">
        <f ca="true">+IF(AND(ISNUMBER(OFFSET('Hygiene Data'!$H$9,0,10*ROW('Hygiene Data'!H126))),'Data Summary'!EC132="Yes"),OFFSET('Hygiene Data'!$H$9,0,10*ROW('Hygiene Data'!H126)),NA())</f>
        <v>#N/A</v>
      </c>
      <c r="BO132" s="90" t="e">
        <f ca="true">+IF(AND(ISNUMBER(OFFSET('Hygiene Data'!$I$5,0,10*ROW('Hygiene Data'!I126))),'Data Summary'!ED132="Yes"),OFFSET('Hygiene Data'!$I$5,0,10*ROW('Hygiene Data'!I126)),NA())</f>
        <v>#N/A</v>
      </c>
      <c r="BP132" s="90" t="e">
        <f ca="true">+IF(AND(ISNUMBER(OFFSET('Hygiene Data'!$I$7,0,10*ROW('Hygiene Data'!I126))),'Data Summary'!EE132="Yes"),OFFSET('Hygiene Data'!$I$7,0,10*ROW('Hygiene Data'!I126)),NA())</f>
        <v>#N/A</v>
      </c>
      <c r="BQ132" s="90" t="e">
        <f ca="true">+IF(AND(ISNUMBER(OFFSET('Hygiene Data'!$I$9,0,10*ROW('Hygiene Data'!I126))),'Data Summary'!EF132="Yes"),OFFSET('Hygiene Data'!$I$9,0,10*ROW('Hygiene Data'!I126)),NA())</f>
        <v>#N/A</v>
      </c>
    </row>
    <row xmlns:x14ac="http://schemas.microsoft.com/office/spreadsheetml/2009/9/ac" r="133" x14ac:dyDescent="0.2">
      <c r="A133" s="324" t="e">
        <f ca="true">+RIGHT('Data Summary'!A133,LEN('Data Summary'!A133)-9)</f>
        <v>#VALUE!</v>
      </c>
      <c r="B133" s="32" t="str">
        <f ca="true">+IF(ISTEXT('Data Summary'!B133),'Data Summary'!B133,"")</f>
        <v/>
      </c>
      <c r="C133" s="323" t="e">
        <f ca="true">+VALUE('Data Summary'!C133)</f>
        <v>#VALUE!</v>
      </c>
      <c r="D133" s="88" t="e">
        <f ca="true">+IF(AND(ISNUMBER(OFFSET('Water Data'!$D$4,0,10*ROW('Water Data'!D127))),'Data Summary'!BS133="Yes"),100-OFFSET('Water Data'!$D$4,0,10*ROW('Water Data'!D127)),NA())</f>
        <v>#N/A</v>
      </c>
      <c r="E133" s="88" t="e">
        <f ca="true">+IF(AND(ISNUMBER(OFFSET('Water Data'!$D$6,0,10*ROW('Water Data'!D127))),'Data Summary'!BT133="Yes"),OFFSET('Water Data'!$D$6,0,10*ROW('Water Data'!D127)),NA())</f>
        <v>#N/A</v>
      </c>
      <c r="F133" s="88" t="e">
        <f ca="true">+IF(AND(ISNUMBER(OFFSET('Water Data'!$D$9,0,10*ROW('Water Data'!D127))),'Data Summary'!BU133="Yes"),OFFSET('Water Data'!$D$9,0,10*ROW('Water Data'!D127)),NA())</f>
        <v>#N/A</v>
      </c>
      <c r="G133" s="88" t="e">
        <f ca="true">+IF(AND(ISNUMBER(OFFSET('Water Data'!$E$4,0,10*ROW('Water Data'!E127))),'Data Summary'!BV133="Yes"),100-OFFSET('Water Data'!$E$4,0,10*ROW('Water Data'!E127)),NA())</f>
        <v>#N/A</v>
      </c>
      <c r="H133" s="88" t="e">
        <f ca="true">+IF(AND(ISNUMBER(OFFSET('Water Data'!$E$6,0,10*ROW('Water Data'!E127))),'Data Summary'!BW133="Yes"),OFFSET('Water Data'!$E$6,0,10*ROW('Water Data'!E127)),NA())</f>
        <v>#N/A</v>
      </c>
      <c r="I133" s="88" t="e">
        <f ca="true">+IF(AND(ISNUMBER(OFFSET('Water Data'!$E$9,0,10*ROW('Water Data'!E127))),'Data Summary'!BX133="Yes"),OFFSET('Water Data'!$E$9,0,10*ROW('Water Data'!E127)),NA())</f>
        <v>#N/A</v>
      </c>
      <c r="J133" s="88" t="e">
        <f ca="true">+IF(AND(ISNUMBER(OFFSET('Water Data'!$F$4,0,10*ROW('Water Data'!F127))),'Data Summary'!BY133="Yes"),100-OFFSET('Water Data'!$F$4,0,10*ROW('Water Data'!F127)),NA())</f>
        <v>#N/A</v>
      </c>
      <c r="K133" s="88" t="e">
        <f ca="true">+IF(AND(ISNUMBER(OFFSET('Water Data'!$F$6,0,10*ROW('Water Data'!F127))),'Data Summary'!BZ133="Yes"),OFFSET('Water Data'!$F$6,0,10*ROW('Water Data'!F127)),NA())</f>
        <v>#N/A</v>
      </c>
      <c r="L133" s="88" t="e">
        <f ca="true">+IF(AND(ISNUMBER(OFFSET('Water Data'!$F$9,0,10*ROW('Water Data'!F127))),'Data Summary'!CA133="Yes"),OFFSET('Water Data'!$F$9,0,10*ROW('Water Data'!F127)),NA())</f>
        <v>#N/A</v>
      </c>
      <c r="M133" s="88" t="e">
        <f ca="true">+IF(AND(ISNUMBER(OFFSET('Water Data'!$G$4,0,10*ROW('Water Data'!G127))),'Data Summary'!CB133="Yes"),100-OFFSET('Water Data'!$G$4,0,10*ROW('Water Data'!G127)),NA())</f>
        <v>#N/A</v>
      </c>
      <c r="N133" s="88" t="e">
        <f ca="true">+IF(AND(ISNUMBER(OFFSET('Water Data'!$G$6,0,10*ROW('Water Data'!G127))),'Data Summary'!CC133="Yes"),OFFSET('Water Data'!$G$6,0,10*ROW('Water Data'!G127)),NA())</f>
        <v>#N/A</v>
      </c>
      <c r="O133" s="88" t="e">
        <f ca="true">+IF(AND(ISNUMBER(OFFSET('Water Data'!$G$9,0,10*ROW('Water Data'!G127))),'Data Summary'!CD133="Yes"),OFFSET('Water Data'!$G$9,0,10*ROW('Water Data'!G127)),NA())</f>
        <v>#N/A</v>
      </c>
      <c r="P133" s="88" t="e">
        <f ca="true">+IF(AND(ISNUMBER(OFFSET('Water Data'!$H$4,0,10*ROW('Water Data'!H127))),'Data Summary'!CE133="Yes"),100-OFFSET('Water Data'!$H$4,0,10*ROW('Water Data'!H127)),NA())</f>
        <v>#N/A</v>
      </c>
      <c r="Q133" s="88" t="e">
        <f ca="true">+IF(AND(ISNUMBER(OFFSET('Water Data'!$H$6,0,10*ROW('Water Data'!H127))),'Data Summary'!CF133="Yes"),OFFSET('Water Data'!$H$6,0,10*ROW('Water Data'!H127)),NA())</f>
        <v>#N/A</v>
      </c>
      <c r="R133" s="88" t="e">
        <f ca="true">+IF(AND(ISNUMBER(OFFSET('Water Data'!$H$9,0,10*ROW('Water Data'!H127))),'Data Summary'!CG133="Yes"),OFFSET('Water Data'!$H$9,0,10*ROW('Water Data'!H127)),NA())</f>
        <v>#N/A</v>
      </c>
      <c r="S133" s="88" t="e">
        <f ca="true">+IF(AND(ISNUMBER(OFFSET('Water Data'!$I$4,0,10*ROW('Water Data'!I127))),'Data Summary'!CH133="Yes"),100-OFFSET('Water Data'!$I$4,0,10*ROW('Water Data'!I127)),NA())</f>
        <v>#N/A</v>
      </c>
      <c r="T133" s="88" t="e">
        <f ca="true">+IF(AND(ISNUMBER(OFFSET('Water Data'!$I$6,0,10*ROW('Water Data'!I127))),'Data Summary'!CI133="Yes"),OFFSET('Water Data'!$I$6,0,10*ROW('Water Data'!I127)),NA())</f>
        <v>#N/A</v>
      </c>
      <c r="U133" s="88" t="e">
        <f ca="true">+IF(AND(ISNUMBER(OFFSET('Water Data'!$I$9,0,10*ROW('Water Data'!I127))),'Data Summary'!CJ133="Yes"),OFFSET('Water Data'!$I$9,0,10*ROW('Water Data'!I127)),NA())</f>
        <v>#N/A</v>
      </c>
      <c r="V133" s="89" t="e">
        <f ca="true">+IF(AND(ISNUMBER(OFFSET('Sanitation Data'!$D$4,0,10*ROW('Sanitation Data'!D127))),'Data Summary'!CK133="Yes"),100-OFFSET('Sanitation Data'!$D$4,0,10*ROW('Sanitation Data'!D127)),NA())</f>
        <v>#N/A</v>
      </c>
      <c r="W133" s="89" t="e">
        <f ca="true">+IF(AND(ISNUMBER(OFFSET('Sanitation Data'!$D$6,0,10*ROW('Sanitation Data'!D127))),'Data Summary'!CL133="Yes"),OFFSET('Sanitation Data'!$D$6,0,10*ROW('Sanitation Data'!D127)),NA())</f>
        <v>#N/A</v>
      </c>
      <c r="X133" s="89" t="e">
        <f ca="true">+IF(AND(ISNUMBER(OFFSET('Sanitation Data'!$D$10,0,10*ROW('Sanitation Data'!D127))),'Data Summary'!CM133="Yes"),OFFSET('Sanitation Data'!$D$10,0,10*ROW('Sanitation Data'!D127)),NA())</f>
        <v>#N/A</v>
      </c>
      <c r="Y133" s="89" t="e">
        <f ca="true">+IF(AND(ISNUMBER(OFFSET('Sanitation Data'!$D$11,0,10*ROW('Sanitation Data'!D127))),'Data Summary'!CN133="Yes"),OFFSET('Sanitation Data'!$D$11,0,10*ROW('Sanitation Data'!D127)),NA())</f>
        <v>#N/A</v>
      </c>
      <c r="Z133" s="89" t="e">
        <f ca="true">+IF(AND(ISNUMBER(OFFSET('Sanitation Data'!$D$12,0,10*ROW('Sanitation Data'!D127))),'Data Summary'!CO133="Yes"),OFFSET('Sanitation Data'!$D$12,0,10*ROW('Sanitation Data'!D127)),NA())</f>
        <v>#N/A</v>
      </c>
      <c r="AA133" s="89" t="e">
        <f ca="true">+IF(AND(ISNUMBER(OFFSET('Sanitation Data'!$E$4,0,10*ROW('Sanitation Data'!E127))),'Data Summary'!CP133="Yes"),100-OFFSET('Sanitation Data'!$E$4,0,10*ROW('Sanitation Data'!E127)),NA())</f>
        <v>#N/A</v>
      </c>
      <c r="AB133" s="89" t="e">
        <f ca="true">+IF(AND(ISNUMBER(OFFSET('Sanitation Data'!$E$6,0,10*ROW('Sanitation Data'!E127))),'Data Summary'!CQ133="Yes"),OFFSET('Sanitation Data'!$E$6,0,10*ROW('Sanitation Data'!E127)),NA())</f>
        <v>#N/A</v>
      </c>
      <c r="AC133" s="89" t="e">
        <f ca="true">+IF(AND(ISNUMBER(OFFSET('Sanitation Data'!$E$10,0,10*ROW('Sanitation Data'!E127))),'Data Summary'!CR133="Yes"),OFFSET('Sanitation Data'!$E$10,0,10*ROW('Sanitation Data'!E127)),NA())</f>
        <v>#N/A</v>
      </c>
      <c r="AD133" s="89" t="e">
        <f ca="true">+IF(AND(ISNUMBER(OFFSET('Sanitation Data'!$E$11,0,10*ROW('Sanitation Data'!E127))),'Data Summary'!CS133="Yes"),OFFSET('Sanitation Data'!$E$11,0,10*ROW('Sanitation Data'!E127)),NA())</f>
        <v>#N/A</v>
      </c>
      <c r="AE133" s="89" t="e">
        <f ca="true">+IF(AND(ISNUMBER(OFFSET('Sanitation Data'!$E$12,0,10*ROW('Sanitation Data'!E127))),'Data Summary'!CT133="Yes"),OFFSET('Sanitation Data'!$E$12,0,10*ROW('Sanitation Data'!E127)),NA())</f>
        <v>#N/A</v>
      </c>
      <c r="AF133" s="89" t="e">
        <f ca="true">+IF(AND(ISNUMBER(OFFSET('Sanitation Data'!$F$4,0,10*ROW('Sanitation Data'!F127))),'Data Summary'!CU133="Yes"),100-OFFSET('Sanitation Data'!$F$4,0,10*ROW('Sanitation Data'!F127)),NA())</f>
        <v>#N/A</v>
      </c>
      <c r="AG133" s="89" t="e">
        <f ca="true">+IF(AND(ISNUMBER(OFFSET('Sanitation Data'!$F$6,0,10*ROW('Sanitation Data'!F127))),'Data Summary'!CV133="Yes"),OFFSET('Sanitation Data'!$F$6,0,10*ROW('Sanitation Data'!F127)),NA())</f>
        <v>#N/A</v>
      </c>
      <c r="AH133" s="89" t="e">
        <f ca="true">+IF(AND(ISNUMBER(OFFSET('Sanitation Data'!$F$10,0,10*ROW('Sanitation Data'!F127))),'Data Summary'!CW133="Yes"),OFFSET('Sanitation Data'!$F$10,0,10*ROW('Sanitation Data'!F127)),NA())</f>
        <v>#N/A</v>
      </c>
      <c r="AI133" s="89" t="e">
        <f ca="true">+IF(AND(ISNUMBER(OFFSET('Sanitation Data'!$F$11,0,10*ROW('Sanitation Data'!F127))),'Data Summary'!CX133="Yes"),OFFSET('Sanitation Data'!$F$11,0,10*ROW('Sanitation Data'!F127)),NA())</f>
        <v>#N/A</v>
      </c>
      <c r="AJ133" s="89" t="e">
        <f ca="true">+IF(AND(ISNUMBER(OFFSET('Sanitation Data'!$F$12,0,10*ROW('Sanitation Data'!F127))),'Data Summary'!CY133="Yes"),OFFSET('Sanitation Data'!$F$12,0,10*ROW('Sanitation Data'!F127)),NA())</f>
        <v>#N/A</v>
      </c>
      <c r="AK133" s="89" t="e">
        <f ca="true">+IF(AND(ISNUMBER(OFFSET('Sanitation Data'!$G$4,0,10*ROW('Sanitation Data'!G127))),'Data Summary'!CZ133="Yes"),100-OFFSET('Sanitation Data'!$G$4,0,10*ROW('Sanitation Data'!G127)),NA())</f>
        <v>#N/A</v>
      </c>
      <c r="AL133" s="89" t="e">
        <f ca="true">+IF(AND(ISNUMBER(OFFSET('Sanitation Data'!$G$6,0,10*ROW('Sanitation Data'!G127))),'Data Summary'!DA133="Yes"),OFFSET('Sanitation Data'!$G$6,0,10*ROW('Sanitation Data'!G127)),NA())</f>
        <v>#N/A</v>
      </c>
      <c r="AM133" s="89" t="e">
        <f ca="true">+IF(AND(ISNUMBER(OFFSET('Sanitation Data'!$G$10,0,10*ROW('Sanitation Data'!G127))),'Data Summary'!DB133="Yes"),OFFSET('Sanitation Data'!$G$10,0,10*ROW('Sanitation Data'!G127)),NA())</f>
        <v>#N/A</v>
      </c>
      <c r="AN133" s="89" t="e">
        <f ca="true">+IF(AND(ISNUMBER(OFFSET('Sanitation Data'!$G$11,0,10*ROW('Sanitation Data'!G127))),'Data Summary'!DC133="Yes"),OFFSET('Sanitation Data'!$G$11,0,10*ROW('Sanitation Data'!G127)),NA())</f>
        <v>#N/A</v>
      </c>
      <c r="AO133" s="89" t="e">
        <f ca="true">+IF(AND(ISNUMBER(OFFSET('Sanitation Data'!$G$12,0,10*ROW('Sanitation Data'!G127))),'Data Summary'!DD133="Yes"),OFFSET('Sanitation Data'!$G$12,0,10*ROW('Sanitation Data'!G127)),NA())</f>
        <v>#N/A</v>
      </c>
      <c r="AP133" s="89" t="e">
        <f ca="true">+IF(AND(ISNUMBER(OFFSET('Sanitation Data'!$H$4,0,10*ROW('Sanitation Data'!H127))),'Data Summary'!DE133="Yes"),100-OFFSET('Sanitation Data'!$H$4,0,10*ROW('Sanitation Data'!H127)),NA())</f>
        <v>#N/A</v>
      </c>
      <c r="AQ133" s="89" t="e">
        <f ca="true">+IF(AND(ISNUMBER(OFFSET('Sanitation Data'!$H$6,0,10*ROW('Sanitation Data'!H127))),'Data Summary'!DF133="Yes"),OFFSET('Sanitation Data'!$H$6,0,10*ROW('Sanitation Data'!H127)),NA())</f>
        <v>#N/A</v>
      </c>
      <c r="AR133" s="89" t="e">
        <f ca="true">+IF(AND(ISNUMBER(OFFSET('Sanitation Data'!$H$10,0,10*ROW('Sanitation Data'!H127))),'Data Summary'!DG133="Yes"),OFFSET('Sanitation Data'!$H$10,0,10*ROW('Sanitation Data'!H127)),NA())</f>
        <v>#N/A</v>
      </c>
      <c r="AS133" s="89" t="e">
        <f ca="true">+IF(AND(ISNUMBER(OFFSET('Sanitation Data'!$H$11,0,10*ROW('Sanitation Data'!H127))),'Data Summary'!DH133="Yes"),OFFSET('Sanitation Data'!$H$11,0,10*ROW('Sanitation Data'!H127)),NA())</f>
        <v>#N/A</v>
      </c>
      <c r="AT133" s="89" t="e">
        <f ca="true">+IF(AND(ISNUMBER(OFFSET('Sanitation Data'!$H$12,0,10*ROW('Sanitation Data'!H127))),'Data Summary'!DI133="Yes"),OFFSET('Sanitation Data'!$H$12,0,10*ROW('Sanitation Data'!H127)),NA())</f>
        <v>#N/A</v>
      </c>
      <c r="AU133" s="89" t="e">
        <f ca="true">+IF(AND(ISNUMBER(OFFSET('Sanitation Data'!$I$4,0,10*ROW('Sanitation Data'!I127))),'Data Summary'!DJ133="Yes"),100-OFFSET('Sanitation Data'!$I$4,0,10*ROW('Sanitation Data'!I127)),NA())</f>
        <v>#N/A</v>
      </c>
      <c r="AV133" s="89" t="e">
        <f ca="true">+IF(AND(ISNUMBER(OFFSET('Sanitation Data'!$I$6,0,10*ROW('Sanitation Data'!I127))),'Data Summary'!DK133="Yes"),OFFSET('Sanitation Data'!$I$6,0,10*ROW('Sanitation Data'!I127)),NA())</f>
        <v>#N/A</v>
      </c>
      <c r="AW133" s="89" t="e">
        <f ca="true">+IF(AND(ISNUMBER(OFFSET('Sanitation Data'!$I$10,0,10*ROW('Sanitation Data'!I127))),'Data Summary'!DL133="Yes"),OFFSET('Sanitation Data'!$I$10,0,10*ROW('Sanitation Data'!I127)),NA())</f>
        <v>#N/A</v>
      </c>
      <c r="AX133" s="89" t="e">
        <f ca="true">+IF(AND(ISNUMBER(OFFSET('Sanitation Data'!$I$11,0,10*ROW('Sanitation Data'!I127))),'Data Summary'!DM133="Yes"),OFFSET('Sanitation Data'!$I$11,0,10*ROW('Sanitation Data'!I127)),NA())</f>
        <v>#N/A</v>
      </c>
      <c r="AY133" s="89" t="e">
        <f ca="true">+IF(AND(ISNUMBER(OFFSET('Sanitation Data'!$I$12,0,10*ROW('Sanitation Data'!I127))),'Data Summary'!DN133="Yes"),OFFSET('Sanitation Data'!$I$12,0,10*ROW('Sanitation Data'!I127)),NA())</f>
        <v>#N/A</v>
      </c>
      <c r="AZ133" s="90" t="e">
        <f ca="true">+IF(AND(ISNUMBER(OFFSET('Hygiene Data'!$D$5,0,10*ROW('Hygiene Data'!D127))),'Data Summary'!DO133="Yes"),OFFSET('Hygiene Data'!$D$5,0,10*ROW('Hygiene Data'!D127)),NA())</f>
        <v>#N/A</v>
      </c>
      <c r="BA133" s="90" t="e">
        <f ca="true">+IF(AND(ISNUMBER(OFFSET('Hygiene Data'!$D$7,0,10*ROW('Hygiene Data'!D127))),'Data Summary'!DP133="Yes"),OFFSET('Hygiene Data'!$D$7,0,10*ROW('Hygiene Data'!D127)),NA())</f>
        <v>#N/A</v>
      </c>
      <c r="BB133" s="90" t="e">
        <f ca="true">+IF(AND(ISNUMBER(OFFSET('Hygiene Data'!$D$9,0,10*ROW('Hygiene Data'!D127))),'Data Summary'!DQ133="Yes"),OFFSET('Hygiene Data'!$D$9,0,10*ROW('Hygiene Data'!D127)),NA())</f>
        <v>#N/A</v>
      </c>
      <c r="BC133" s="90" t="e">
        <f ca="true">+IF(AND(ISNUMBER(OFFSET('Hygiene Data'!$E$5,0,10*ROW('Hygiene Data'!E127))),'Data Summary'!DR133="Yes"),OFFSET('Hygiene Data'!$E$5,0,10*ROW('Hygiene Data'!E127)),NA())</f>
        <v>#N/A</v>
      </c>
      <c r="BD133" s="90" t="e">
        <f ca="true">+IF(AND(ISNUMBER(OFFSET('Hygiene Data'!$E$7,0,10*ROW('Hygiene Data'!E127))),'Data Summary'!DS133="Yes"),OFFSET('Hygiene Data'!$E$7,0,10*ROW('Hygiene Data'!E127)),NA())</f>
        <v>#N/A</v>
      </c>
      <c r="BE133" s="90" t="e">
        <f ca="true">+IF(AND(ISNUMBER(OFFSET('Hygiene Data'!$E$9,0,10*ROW('Hygiene Data'!E127))),'Data Summary'!DT133="Yes"),OFFSET('Hygiene Data'!$E$9,0,10*ROW('Hygiene Data'!E127)),NA())</f>
        <v>#N/A</v>
      </c>
      <c r="BF133" s="90" t="e">
        <f ca="true">+IF(AND(ISNUMBER(OFFSET('Hygiene Data'!$F$5,0,10*ROW('Hygiene Data'!F127))),'Data Summary'!DU133="Yes"),OFFSET('Hygiene Data'!$F$5,0,10*ROW('Hygiene Data'!F127)),NA())</f>
        <v>#N/A</v>
      </c>
      <c r="BG133" s="90" t="e">
        <f ca="true">+IF(AND(ISNUMBER(OFFSET('Hygiene Data'!$F$7,0,10*ROW('Hygiene Data'!F127))),'Data Summary'!DV133="Yes"),OFFSET('Hygiene Data'!$F$7,0,10*ROW('Hygiene Data'!F127)),NA())</f>
        <v>#N/A</v>
      </c>
      <c r="BH133" s="90" t="e">
        <f ca="true">+IF(AND(ISNUMBER(OFFSET('Hygiene Data'!$F$9,0,10*ROW('Hygiene Data'!F127))),'Data Summary'!DW133="Yes"),OFFSET('Hygiene Data'!$F$9,0,10*ROW('Hygiene Data'!F127)),NA())</f>
        <v>#N/A</v>
      </c>
      <c r="BI133" s="90" t="e">
        <f ca="true">+IF(AND(ISNUMBER(OFFSET('Hygiene Data'!$G$5,0,10*ROW('Hygiene Data'!G127))),'Data Summary'!DX133="Yes"),OFFSET('Hygiene Data'!$G$5,0,10*ROW('Hygiene Data'!G127)),NA())</f>
        <v>#N/A</v>
      </c>
      <c r="BJ133" s="90" t="e">
        <f ca="true">+IF(AND(ISNUMBER(OFFSET('Hygiene Data'!$G$7,0,10*ROW('Hygiene Data'!G127))),'Data Summary'!DY133="Yes"),OFFSET('Hygiene Data'!$G$7,0,10*ROW('Hygiene Data'!G127)),NA())</f>
        <v>#N/A</v>
      </c>
      <c r="BK133" s="90" t="e">
        <f ca="true">+IF(AND(ISNUMBER(OFFSET('Hygiene Data'!$G$9,0,10*ROW('Hygiene Data'!G127))),'Data Summary'!DZ133="Yes"),OFFSET('Hygiene Data'!$G$9,0,10*ROW('Hygiene Data'!G127)),NA())</f>
        <v>#N/A</v>
      </c>
      <c r="BL133" s="90" t="e">
        <f ca="true">+IF(AND(ISNUMBER(OFFSET('Hygiene Data'!$H$5,0,10*ROW('Hygiene Data'!H127))),'Data Summary'!EA133="Yes"),OFFSET('Hygiene Data'!$H$5,0,10*ROW('Hygiene Data'!H127)),NA())</f>
        <v>#N/A</v>
      </c>
      <c r="BM133" s="90" t="e">
        <f ca="true">+IF(AND(ISNUMBER(OFFSET('Hygiene Data'!$H$7,0,10*ROW('Hygiene Data'!H127))),'Data Summary'!EB133="Yes"),OFFSET('Hygiene Data'!$H$7,0,10*ROW('Hygiene Data'!H127)),NA())</f>
        <v>#N/A</v>
      </c>
      <c r="BN133" s="90" t="e">
        <f ca="true">+IF(AND(ISNUMBER(OFFSET('Hygiene Data'!$H$9,0,10*ROW('Hygiene Data'!H127))),'Data Summary'!EC133="Yes"),OFFSET('Hygiene Data'!$H$9,0,10*ROW('Hygiene Data'!H127)),NA())</f>
        <v>#N/A</v>
      </c>
      <c r="BO133" s="90" t="e">
        <f ca="true">+IF(AND(ISNUMBER(OFFSET('Hygiene Data'!$I$5,0,10*ROW('Hygiene Data'!I127))),'Data Summary'!ED133="Yes"),OFFSET('Hygiene Data'!$I$5,0,10*ROW('Hygiene Data'!I127)),NA())</f>
        <v>#N/A</v>
      </c>
      <c r="BP133" s="90" t="e">
        <f ca="true">+IF(AND(ISNUMBER(OFFSET('Hygiene Data'!$I$7,0,10*ROW('Hygiene Data'!I127))),'Data Summary'!EE133="Yes"),OFFSET('Hygiene Data'!$I$7,0,10*ROW('Hygiene Data'!I127)),NA())</f>
        <v>#N/A</v>
      </c>
      <c r="BQ133" s="90" t="e">
        <f ca="true">+IF(AND(ISNUMBER(OFFSET('Hygiene Data'!$I$9,0,10*ROW('Hygiene Data'!I127))),'Data Summary'!EF133="Yes"),OFFSET('Hygiene Data'!$I$9,0,10*ROW('Hygiene Data'!I127)),NA())</f>
        <v>#N/A</v>
      </c>
    </row>
    <row xmlns:x14ac="http://schemas.microsoft.com/office/spreadsheetml/2009/9/ac" r="134" x14ac:dyDescent="0.2">
      <c r="A134" s="324" t="e">
        <f ca="true">+RIGHT('Data Summary'!A134,LEN('Data Summary'!A134)-9)</f>
        <v>#VALUE!</v>
      </c>
      <c r="B134" s="32" t="str">
        <f ca="true">+IF(ISTEXT('Data Summary'!B134),'Data Summary'!B134,"")</f>
        <v/>
      </c>
      <c r="C134" s="323" t="e">
        <f ca="true">+VALUE('Data Summary'!C134)</f>
        <v>#VALUE!</v>
      </c>
      <c r="D134" s="88" t="e">
        <f ca="true">+IF(AND(ISNUMBER(OFFSET('Water Data'!$D$4,0,10*ROW('Water Data'!D128))),'Data Summary'!BS134="Yes"),100-OFFSET('Water Data'!$D$4,0,10*ROW('Water Data'!D128)),NA())</f>
        <v>#N/A</v>
      </c>
      <c r="E134" s="88" t="e">
        <f ca="true">+IF(AND(ISNUMBER(OFFSET('Water Data'!$D$6,0,10*ROW('Water Data'!D128))),'Data Summary'!BT134="Yes"),OFFSET('Water Data'!$D$6,0,10*ROW('Water Data'!D128)),NA())</f>
        <v>#N/A</v>
      </c>
      <c r="F134" s="88" t="e">
        <f ca="true">+IF(AND(ISNUMBER(OFFSET('Water Data'!$D$9,0,10*ROW('Water Data'!D128))),'Data Summary'!BU134="Yes"),OFFSET('Water Data'!$D$9,0,10*ROW('Water Data'!D128)),NA())</f>
        <v>#N/A</v>
      </c>
      <c r="G134" s="88" t="e">
        <f ca="true">+IF(AND(ISNUMBER(OFFSET('Water Data'!$E$4,0,10*ROW('Water Data'!E128))),'Data Summary'!BV134="Yes"),100-OFFSET('Water Data'!$E$4,0,10*ROW('Water Data'!E128)),NA())</f>
        <v>#N/A</v>
      </c>
      <c r="H134" s="88" t="e">
        <f ca="true">+IF(AND(ISNUMBER(OFFSET('Water Data'!$E$6,0,10*ROW('Water Data'!E128))),'Data Summary'!BW134="Yes"),OFFSET('Water Data'!$E$6,0,10*ROW('Water Data'!E128)),NA())</f>
        <v>#N/A</v>
      </c>
      <c r="I134" s="88" t="e">
        <f ca="true">+IF(AND(ISNUMBER(OFFSET('Water Data'!$E$9,0,10*ROW('Water Data'!E128))),'Data Summary'!BX134="Yes"),OFFSET('Water Data'!$E$9,0,10*ROW('Water Data'!E128)),NA())</f>
        <v>#N/A</v>
      </c>
      <c r="J134" s="88" t="e">
        <f ca="true">+IF(AND(ISNUMBER(OFFSET('Water Data'!$F$4,0,10*ROW('Water Data'!F128))),'Data Summary'!BY134="Yes"),100-OFFSET('Water Data'!$F$4,0,10*ROW('Water Data'!F128)),NA())</f>
        <v>#N/A</v>
      </c>
      <c r="K134" s="88" t="e">
        <f ca="true">+IF(AND(ISNUMBER(OFFSET('Water Data'!$F$6,0,10*ROW('Water Data'!F128))),'Data Summary'!BZ134="Yes"),OFFSET('Water Data'!$F$6,0,10*ROW('Water Data'!F128)),NA())</f>
        <v>#N/A</v>
      </c>
      <c r="L134" s="88" t="e">
        <f ca="true">+IF(AND(ISNUMBER(OFFSET('Water Data'!$F$9,0,10*ROW('Water Data'!F128))),'Data Summary'!CA134="Yes"),OFFSET('Water Data'!$F$9,0,10*ROW('Water Data'!F128)),NA())</f>
        <v>#N/A</v>
      </c>
      <c r="M134" s="88" t="e">
        <f ca="true">+IF(AND(ISNUMBER(OFFSET('Water Data'!$G$4,0,10*ROW('Water Data'!G128))),'Data Summary'!CB134="Yes"),100-OFFSET('Water Data'!$G$4,0,10*ROW('Water Data'!G128)),NA())</f>
        <v>#N/A</v>
      </c>
      <c r="N134" s="88" t="e">
        <f ca="true">+IF(AND(ISNUMBER(OFFSET('Water Data'!$G$6,0,10*ROW('Water Data'!G128))),'Data Summary'!CC134="Yes"),OFFSET('Water Data'!$G$6,0,10*ROW('Water Data'!G128)),NA())</f>
        <v>#N/A</v>
      </c>
      <c r="O134" s="88" t="e">
        <f ca="true">+IF(AND(ISNUMBER(OFFSET('Water Data'!$G$9,0,10*ROW('Water Data'!G128))),'Data Summary'!CD134="Yes"),OFFSET('Water Data'!$G$9,0,10*ROW('Water Data'!G128)),NA())</f>
        <v>#N/A</v>
      </c>
      <c r="P134" s="88" t="e">
        <f ca="true">+IF(AND(ISNUMBER(OFFSET('Water Data'!$H$4,0,10*ROW('Water Data'!H128))),'Data Summary'!CE134="Yes"),100-OFFSET('Water Data'!$H$4,0,10*ROW('Water Data'!H128)),NA())</f>
        <v>#N/A</v>
      </c>
      <c r="Q134" s="88" t="e">
        <f ca="true">+IF(AND(ISNUMBER(OFFSET('Water Data'!$H$6,0,10*ROW('Water Data'!H128))),'Data Summary'!CF134="Yes"),OFFSET('Water Data'!$H$6,0,10*ROW('Water Data'!H128)),NA())</f>
        <v>#N/A</v>
      </c>
      <c r="R134" s="88" t="e">
        <f ca="true">+IF(AND(ISNUMBER(OFFSET('Water Data'!$H$9,0,10*ROW('Water Data'!H128))),'Data Summary'!CG134="Yes"),OFFSET('Water Data'!$H$9,0,10*ROW('Water Data'!H128)),NA())</f>
        <v>#N/A</v>
      </c>
      <c r="S134" s="88" t="e">
        <f ca="true">+IF(AND(ISNUMBER(OFFSET('Water Data'!$I$4,0,10*ROW('Water Data'!I128))),'Data Summary'!CH134="Yes"),100-OFFSET('Water Data'!$I$4,0,10*ROW('Water Data'!I128)),NA())</f>
        <v>#N/A</v>
      </c>
      <c r="T134" s="88" t="e">
        <f ca="true">+IF(AND(ISNUMBER(OFFSET('Water Data'!$I$6,0,10*ROW('Water Data'!I128))),'Data Summary'!CI134="Yes"),OFFSET('Water Data'!$I$6,0,10*ROW('Water Data'!I128)),NA())</f>
        <v>#N/A</v>
      </c>
      <c r="U134" s="88" t="e">
        <f ca="true">+IF(AND(ISNUMBER(OFFSET('Water Data'!$I$9,0,10*ROW('Water Data'!I128))),'Data Summary'!CJ134="Yes"),OFFSET('Water Data'!$I$9,0,10*ROW('Water Data'!I128)),NA())</f>
        <v>#N/A</v>
      </c>
      <c r="V134" s="89" t="e">
        <f ca="true">+IF(AND(ISNUMBER(OFFSET('Sanitation Data'!$D$4,0,10*ROW('Sanitation Data'!D128))),'Data Summary'!CK134="Yes"),100-OFFSET('Sanitation Data'!$D$4,0,10*ROW('Sanitation Data'!D128)),NA())</f>
        <v>#N/A</v>
      </c>
      <c r="W134" s="89" t="e">
        <f ca="true">+IF(AND(ISNUMBER(OFFSET('Sanitation Data'!$D$6,0,10*ROW('Sanitation Data'!D128))),'Data Summary'!CL134="Yes"),OFFSET('Sanitation Data'!$D$6,0,10*ROW('Sanitation Data'!D128)),NA())</f>
        <v>#N/A</v>
      </c>
      <c r="X134" s="89" t="e">
        <f ca="true">+IF(AND(ISNUMBER(OFFSET('Sanitation Data'!$D$10,0,10*ROW('Sanitation Data'!D128))),'Data Summary'!CM134="Yes"),OFFSET('Sanitation Data'!$D$10,0,10*ROW('Sanitation Data'!D128)),NA())</f>
        <v>#N/A</v>
      </c>
      <c r="Y134" s="89" t="e">
        <f ca="true">+IF(AND(ISNUMBER(OFFSET('Sanitation Data'!$D$11,0,10*ROW('Sanitation Data'!D128))),'Data Summary'!CN134="Yes"),OFFSET('Sanitation Data'!$D$11,0,10*ROW('Sanitation Data'!D128)),NA())</f>
        <v>#N/A</v>
      </c>
      <c r="Z134" s="89" t="e">
        <f ca="true">+IF(AND(ISNUMBER(OFFSET('Sanitation Data'!$D$12,0,10*ROW('Sanitation Data'!D128))),'Data Summary'!CO134="Yes"),OFFSET('Sanitation Data'!$D$12,0,10*ROW('Sanitation Data'!D128)),NA())</f>
        <v>#N/A</v>
      </c>
      <c r="AA134" s="89" t="e">
        <f ca="true">+IF(AND(ISNUMBER(OFFSET('Sanitation Data'!$E$4,0,10*ROW('Sanitation Data'!E128))),'Data Summary'!CP134="Yes"),100-OFFSET('Sanitation Data'!$E$4,0,10*ROW('Sanitation Data'!E128)),NA())</f>
        <v>#N/A</v>
      </c>
      <c r="AB134" s="89" t="e">
        <f ca="true">+IF(AND(ISNUMBER(OFFSET('Sanitation Data'!$E$6,0,10*ROW('Sanitation Data'!E128))),'Data Summary'!CQ134="Yes"),OFFSET('Sanitation Data'!$E$6,0,10*ROW('Sanitation Data'!E128)),NA())</f>
        <v>#N/A</v>
      </c>
      <c r="AC134" s="89" t="e">
        <f ca="true">+IF(AND(ISNUMBER(OFFSET('Sanitation Data'!$E$10,0,10*ROW('Sanitation Data'!E128))),'Data Summary'!CR134="Yes"),OFFSET('Sanitation Data'!$E$10,0,10*ROW('Sanitation Data'!E128)),NA())</f>
        <v>#N/A</v>
      </c>
      <c r="AD134" s="89" t="e">
        <f ca="true">+IF(AND(ISNUMBER(OFFSET('Sanitation Data'!$E$11,0,10*ROW('Sanitation Data'!E128))),'Data Summary'!CS134="Yes"),OFFSET('Sanitation Data'!$E$11,0,10*ROW('Sanitation Data'!E128)),NA())</f>
        <v>#N/A</v>
      </c>
      <c r="AE134" s="89" t="e">
        <f ca="true">+IF(AND(ISNUMBER(OFFSET('Sanitation Data'!$E$12,0,10*ROW('Sanitation Data'!E128))),'Data Summary'!CT134="Yes"),OFFSET('Sanitation Data'!$E$12,0,10*ROW('Sanitation Data'!E128)),NA())</f>
        <v>#N/A</v>
      </c>
      <c r="AF134" s="89" t="e">
        <f ca="true">+IF(AND(ISNUMBER(OFFSET('Sanitation Data'!$F$4,0,10*ROW('Sanitation Data'!F128))),'Data Summary'!CU134="Yes"),100-OFFSET('Sanitation Data'!$F$4,0,10*ROW('Sanitation Data'!F128)),NA())</f>
        <v>#N/A</v>
      </c>
      <c r="AG134" s="89" t="e">
        <f ca="true">+IF(AND(ISNUMBER(OFFSET('Sanitation Data'!$F$6,0,10*ROW('Sanitation Data'!F128))),'Data Summary'!CV134="Yes"),OFFSET('Sanitation Data'!$F$6,0,10*ROW('Sanitation Data'!F128)),NA())</f>
        <v>#N/A</v>
      </c>
      <c r="AH134" s="89" t="e">
        <f ca="true">+IF(AND(ISNUMBER(OFFSET('Sanitation Data'!$F$10,0,10*ROW('Sanitation Data'!F128))),'Data Summary'!CW134="Yes"),OFFSET('Sanitation Data'!$F$10,0,10*ROW('Sanitation Data'!F128)),NA())</f>
        <v>#N/A</v>
      </c>
      <c r="AI134" s="89" t="e">
        <f ca="true">+IF(AND(ISNUMBER(OFFSET('Sanitation Data'!$F$11,0,10*ROW('Sanitation Data'!F128))),'Data Summary'!CX134="Yes"),OFFSET('Sanitation Data'!$F$11,0,10*ROW('Sanitation Data'!F128)),NA())</f>
        <v>#N/A</v>
      </c>
      <c r="AJ134" s="89" t="e">
        <f ca="true">+IF(AND(ISNUMBER(OFFSET('Sanitation Data'!$F$12,0,10*ROW('Sanitation Data'!F128))),'Data Summary'!CY134="Yes"),OFFSET('Sanitation Data'!$F$12,0,10*ROW('Sanitation Data'!F128)),NA())</f>
        <v>#N/A</v>
      </c>
      <c r="AK134" s="89" t="e">
        <f ca="true">+IF(AND(ISNUMBER(OFFSET('Sanitation Data'!$G$4,0,10*ROW('Sanitation Data'!G128))),'Data Summary'!CZ134="Yes"),100-OFFSET('Sanitation Data'!$G$4,0,10*ROW('Sanitation Data'!G128)),NA())</f>
        <v>#N/A</v>
      </c>
      <c r="AL134" s="89" t="e">
        <f ca="true">+IF(AND(ISNUMBER(OFFSET('Sanitation Data'!$G$6,0,10*ROW('Sanitation Data'!G128))),'Data Summary'!DA134="Yes"),OFFSET('Sanitation Data'!$G$6,0,10*ROW('Sanitation Data'!G128)),NA())</f>
        <v>#N/A</v>
      </c>
      <c r="AM134" s="89" t="e">
        <f ca="true">+IF(AND(ISNUMBER(OFFSET('Sanitation Data'!$G$10,0,10*ROW('Sanitation Data'!G128))),'Data Summary'!DB134="Yes"),OFFSET('Sanitation Data'!$G$10,0,10*ROW('Sanitation Data'!G128)),NA())</f>
        <v>#N/A</v>
      </c>
      <c r="AN134" s="89" t="e">
        <f ca="true">+IF(AND(ISNUMBER(OFFSET('Sanitation Data'!$G$11,0,10*ROW('Sanitation Data'!G128))),'Data Summary'!DC134="Yes"),OFFSET('Sanitation Data'!$G$11,0,10*ROW('Sanitation Data'!G128)),NA())</f>
        <v>#N/A</v>
      </c>
      <c r="AO134" s="89" t="e">
        <f ca="true">+IF(AND(ISNUMBER(OFFSET('Sanitation Data'!$G$12,0,10*ROW('Sanitation Data'!G128))),'Data Summary'!DD134="Yes"),OFFSET('Sanitation Data'!$G$12,0,10*ROW('Sanitation Data'!G128)),NA())</f>
        <v>#N/A</v>
      </c>
      <c r="AP134" s="89" t="e">
        <f ca="true">+IF(AND(ISNUMBER(OFFSET('Sanitation Data'!$H$4,0,10*ROW('Sanitation Data'!H128))),'Data Summary'!DE134="Yes"),100-OFFSET('Sanitation Data'!$H$4,0,10*ROW('Sanitation Data'!H128)),NA())</f>
        <v>#N/A</v>
      </c>
      <c r="AQ134" s="89" t="e">
        <f ca="true">+IF(AND(ISNUMBER(OFFSET('Sanitation Data'!$H$6,0,10*ROW('Sanitation Data'!H128))),'Data Summary'!DF134="Yes"),OFFSET('Sanitation Data'!$H$6,0,10*ROW('Sanitation Data'!H128)),NA())</f>
        <v>#N/A</v>
      </c>
      <c r="AR134" s="89" t="e">
        <f ca="true">+IF(AND(ISNUMBER(OFFSET('Sanitation Data'!$H$10,0,10*ROW('Sanitation Data'!H128))),'Data Summary'!DG134="Yes"),OFFSET('Sanitation Data'!$H$10,0,10*ROW('Sanitation Data'!H128)),NA())</f>
        <v>#N/A</v>
      </c>
      <c r="AS134" s="89" t="e">
        <f ca="true">+IF(AND(ISNUMBER(OFFSET('Sanitation Data'!$H$11,0,10*ROW('Sanitation Data'!H128))),'Data Summary'!DH134="Yes"),OFFSET('Sanitation Data'!$H$11,0,10*ROW('Sanitation Data'!H128)),NA())</f>
        <v>#N/A</v>
      </c>
      <c r="AT134" s="89" t="e">
        <f ca="true">+IF(AND(ISNUMBER(OFFSET('Sanitation Data'!$H$12,0,10*ROW('Sanitation Data'!H128))),'Data Summary'!DI134="Yes"),OFFSET('Sanitation Data'!$H$12,0,10*ROW('Sanitation Data'!H128)),NA())</f>
        <v>#N/A</v>
      </c>
      <c r="AU134" s="89" t="e">
        <f ca="true">+IF(AND(ISNUMBER(OFFSET('Sanitation Data'!$I$4,0,10*ROW('Sanitation Data'!I128))),'Data Summary'!DJ134="Yes"),100-OFFSET('Sanitation Data'!$I$4,0,10*ROW('Sanitation Data'!I128)),NA())</f>
        <v>#N/A</v>
      </c>
      <c r="AV134" s="89" t="e">
        <f ca="true">+IF(AND(ISNUMBER(OFFSET('Sanitation Data'!$I$6,0,10*ROW('Sanitation Data'!I128))),'Data Summary'!DK134="Yes"),OFFSET('Sanitation Data'!$I$6,0,10*ROW('Sanitation Data'!I128)),NA())</f>
        <v>#N/A</v>
      </c>
      <c r="AW134" s="89" t="e">
        <f ca="true">+IF(AND(ISNUMBER(OFFSET('Sanitation Data'!$I$10,0,10*ROW('Sanitation Data'!I128))),'Data Summary'!DL134="Yes"),OFFSET('Sanitation Data'!$I$10,0,10*ROW('Sanitation Data'!I128)),NA())</f>
        <v>#N/A</v>
      </c>
      <c r="AX134" s="89" t="e">
        <f ca="true">+IF(AND(ISNUMBER(OFFSET('Sanitation Data'!$I$11,0,10*ROW('Sanitation Data'!I128))),'Data Summary'!DM134="Yes"),OFFSET('Sanitation Data'!$I$11,0,10*ROW('Sanitation Data'!I128)),NA())</f>
        <v>#N/A</v>
      </c>
      <c r="AY134" s="89" t="e">
        <f ca="true">+IF(AND(ISNUMBER(OFFSET('Sanitation Data'!$I$12,0,10*ROW('Sanitation Data'!I128))),'Data Summary'!DN134="Yes"),OFFSET('Sanitation Data'!$I$12,0,10*ROW('Sanitation Data'!I128)),NA())</f>
        <v>#N/A</v>
      </c>
      <c r="AZ134" s="90" t="e">
        <f ca="true">+IF(AND(ISNUMBER(OFFSET('Hygiene Data'!$D$5,0,10*ROW('Hygiene Data'!D128))),'Data Summary'!DO134="Yes"),OFFSET('Hygiene Data'!$D$5,0,10*ROW('Hygiene Data'!D128)),NA())</f>
        <v>#N/A</v>
      </c>
      <c r="BA134" s="90" t="e">
        <f ca="true">+IF(AND(ISNUMBER(OFFSET('Hygiene Data'!$D$7,0,10*ROW('Hygiene Data'!D128))),'Data Summary'!DP134="Yes"),OFFSET('Hygiene Data'!$D$7,0,10*ROW('Hygiene Data'!D128)),NA())</f>
        <v>#N/A</v>
      </c>
      <c r="BB134" s="90" t="e">
        <f ca="true">+IF(AND(ISNUMBER(OFFSET('Hygiene Data'!$D$9,0,10*ROW('Hygiene Data'!D128))),'Data Summary'!DQ134="Yes"),OFFSET('Hygiene Data'!$D$9,0,10*ROW('Hygiene Data'!D128)),NA())</f>
        <v>#N/A</v>
      </c>
      <c r="BC134" s="90" t="e">
        <f ca="true">+IF(AND(ISNUMBER(OFFSET('Hygiene Data'!$E$5,0,10*ROW('Hygiene Data'!E128))),'Data Summary'!DR134="Yes"),OFFSET('Hygiene Data'!$E$5,0,10*ROW('Hygiene Data'!E128)),NA())</f>
        <v>#N/A</v>
      </c>
      <c r="BD134" s="90" t="e">
        <f ca="true">+IF(AND(ISNUMBER(OFFSET('Hygiene Data'!$E$7,0,10*ROW('Hygiene Data'!E128))),'Data Summary'!DS134="Yes"),OFFSET('Hygiene Data'!$E$7,0,10*ROW('Hygiene Data'!E128)),NA())</f>
        <v>#N/A</v>
      </c>
      <c r="BE134" s="90" t="e">
        <f ca="true">+IF(AND(ISNUMBER(OFFSET('Hygiene Data'!$E$9,0,10*ROW('Hygiene Data'!E128))),'Data Summary'!DT134="Yes"),OFFSET('Hygiene Data'!$E$9,0,10*ROW('Hygiene Data'!E128)),NA())</f>
        <v>#N/A</v>
      </c>
      <c r="BF134" s="90" t="e">
        <f ca="true">+IF(AND(ISNUMBER(OFFSET('Hygiene Data'!$F$5,0,10*ROW('Hygiene Data'!F128))),'Data Summary'!DU134="Yes"),OFFSET('Hygiene Data'!$F$5,0,10*ROW('Hygiene Data'!F128)),NA())</f>
        <v>#N/A</v>
      </c>
      <c r="BG134" s="90" t="e">
        <f ca="true">+IF(AND(ISNUMBER(OFFSET('Hygiene Data'!$F$7,0,10*ROW('Hygiene Data'!F128))),'Data Summary'!DV134="Yes"),OFFSET('Hygiene Data'!$F$7,0,10*ROW('Hygiene Data'!F128)),NA())</f>
        <v>#N/A</v>
      </c>
      <c r="BH134" s="90" t="e">
        <f ca="true">+IF(AND(ISNUMBER(OFFSET('Hygiene Data'!$F$9,0,10*ROW('Hygiene Data'!F128))),'Data Summary'!DW134="Yes"),OFFSET('Hygiene Data'!$F$9,0,10*ROW('Hygiene Data'!F128)),NA())</f>
        <v>#N/A</v>
      </c>
      <c r="BI134" s="90" t="e">
        <f ca="true">+IF(AND(ISNUMBER(OFFSET('Hygiene Data'!$G$5,0,10*ROW('Hygiene Data'!G128))),'Data Summary'!DX134="Yes"),OFFSET('Hygiene Data'!$G$5,0,10*ROW('Hygiene Data'!G128)),NA())</f>
        <v>#N/A</v>
      </c>
      <c r="BJ134" s="90" t="e">
        <f ca="true">+IF(AND(ISNUMBER(OFFSET('Hygiene Data'!$G$7,0,10*ROW('Hygiene Data'!G128))),'Data Summary'!DY134="Yes"),OFFSET('Hygiene Data'!$G$7,0,10*ROW('Hygiene Data'!G128)),NA())</f>
        <v>#N/A</v>
      </c>
      <c r="BK134" s="90" t="e">
        <f ca="true">+IF(AND(ISNUMBER(OFFSET('Hygiene Data'!$G$9,0,10*ROW('Hygiene Data'!G128))),'Data Summary'!DZ134="Yes"),OFFSET('Hygiene Data'!$G$9,0,10*ROW('Hygiene Data'!G128)),NA())</f>
        <v>#N/A</v>
      </c>
      <c r="BL134" s="90" t="e">
        <f ca="true">+IF(AND(ISNUMBER(OFFSET('Hygiene Data'!$H$5,0,10*ROW('Hygiene Data'!H128))),'Data Summary'!EA134="Yes"),OFFSET('Hygiene Data'!$H$5,0,10*ROW('Hygiene Data'!H128)),NA())</f>
        <v>#N/A</v>
      </c>
      <c r="BM134" s="90" t="e">
        <f ca="true">+IF(AND(ISNUMBER(OFFSET('Hygiene Data'!$H$7,0,10*ROW('Hygiene Data'!H128))),'Data Summary'!EB134="Yes"),OFFSET('Hygiene Data'!$H$7,0,10*ROW('Hygiene Data'!H128)),NA())</f>
        <v>#N/A</v>
      </c>
      <c r="BN134" s="90" t="e">
        <f ca="true">+IF(AND(ISNUMBER(OFFSET('Hygiene Data'!$H$9,0,10*ROW('Hygiene Data'!H128))),'Data Summary'!EC134="Yes"),OFFSET('Hygiene Data'!$H$9,0,10*ROW('Hygiene Data'!H128)),NA())</f>
        <v>#N/A</v>
      </c>
      <c r="BO134" s="90" t="e">
        <f ca="true">+IF(AND(ISNUMBER(OFFSET('Hygiene Data'!$I$5,0,10*ROW('Hygiene Data'!I128))),'Data Summary'!ED134="Yes"),OFFSET('Hygiene Data'!$I$5,0,10*ROW('Hygiene Data'!I128)),NA())</f>
        <v>#N/A</v>
      </c>
      <c r="BP134" s="90" t="e">
        <f ca="true">+IF(AND(ISNUMBER(OFFSET('Hygiene Data'!$I$7,0,10*ROW('Hygiene Data'!I128))),'Data Summary'!EE134="Yes"),OFFSET('Hygiene Data'!$I$7,0,10*ROW('Hygiene Data'!I128)),NA())</f>
        <v>#N/A</v>
      </c>
      <c r="BQ134" s="90" t="e">
        <f ca="true">+IF(AND(ISNUMBER(OFFSET('Hygiene Data'!$I$9,0,10*ROW('Hygiene Data'!I128))),'Data Summary'!EF134="Yes"),OFFSET('Hygiene Data'!$I$9,0,10*ROW('Hygiene Data'!I128)),NA())</f>
        <v>#N/A</v>
      </c>
    </row>
    <row xmlns:x14ac="http://schemas.microsoft.com/office/spreadsheetml/2009/9/ac" r="135" x14ac:dyDescent="0.2">
      <c r="A135" s="324" t="e">
        <f ca="true">+RIGHT('Data Summary'!A135,LEN('Data Summary'!A135)-9)</f>
        <v>#VALUE!</v>
      </c>
      <c r="B135" s="32" t="str">
        <f ca="true">+IF(ISTEXT('Data Summary'!B135),'Data Summary'!B135,"")</f>
        <v/>
      </c>
      <c r="C135" s="323" t="e">
        <f ca="true">+VALUE('Data Summary'!C135)</f>
        <v>#VALUE!</v>
      </c>
      <c r="D135" s="88" t="e">
        <f ca="true">+IF(AND(ISNUMBER(OFFSET('Water Data'!$D$4,0,10*ROW('Water Data'!D129))),'Data Summary'!BS135="Yes"),100-OFFSET('Water Data'!$D$4,0,10*ROW('Water Data'!D129)),NA())</f>
        <v>#N/A</v>
      </c>
      <c r="E135" s="88" t="e">
        <f ca="true">+IF(AND(ISNUMBER(OFFSET('Water Data'!$D$6,0,10*ROW('Water Data'!D129))),'Data Summary'!BT135="Yes"),OFFSET('Water Data'!$D$6,0,10*ROW('Water Data'!D129)),NA())</f>
        <v>#N/A</v>
      </c>
      <c r="F135" s="88" t="e">
        <f ca="true">+IF(AND(ISNUMBER(OFFSET('Water Data'!$D$9,0,10*ROW('Water Data'!D129))),'Data Summary'!BU135="Yes"),OFFSET('Water Data'!$D$9,0,10*ROW('Water Data'!D129)),NA())</f>
        <v>#N/A</v>
      </c>
      <c r="G135" s="88" t="e">
        <f ca="true">+IF(AND(ISNUMBER(OFFSET('Water Data'!$E$4,0,10*ROW('Water Data'!E129))),'Data Summary'!BV135="Yes"),100-OFFSET('Water Data'!$E$4,0,10*ROW('Water Data'!E129)),NA())</f>
        <v>#N/A</v>
      </c>
      <c r="H135" s="88" t="e">
        <f ca="true">+IF(AND(ISNUMBER(OFFSET('Water Data'!$E$6,0,10*ROW('Water Data'!E129))),'Data Summary'!BW135="Yes"),OFFSET('Water Data'!$E$6,0,10*ROW('Water Data'!E129)),NA())</f>
        <v>#N/A</v>
      </c>
      <c r="I135" s="88" t="e">
        <f ca="true">+IF(AND(ISNUMBER(OFFSET('Water Data'!$E$9,0,10*ROW('Water Data'!E129))),'Data Summary'!BX135="Yes"),OFFSET('Water Data'!$E$9,0,10*ROW('Water Data'!E129)),NA())</f>
        <v>#N/A</v>
      </c>
      <c r="J135" s="88" t="e">
        <f ca="true">+IF(AND(ISNUMBER(OFFSET('Water Data'!$F$4,0,10*ROW('Water Data'!F129))),'Data Summary'!BY135="Yes"),100-OFFSET('Water Data'!$F$4,0,10*ROW('Water Data'!F129)),NA())</f>
        <v>#N/A</v>
      </c>
      <c r="K135" s="88" t="e">
        <f ca="true">+IF(AND(ISNUMBER(OFFSET('Water Data'!$F$6,0,10*ROW('Water Data'!F129))),'Data Summary'!BZ135="Yes"),OFFSET('Water Data'!$F$6,0,10*ROW('Water Data'!F129)),NA())</f>
        <v>#N/A</v>
      </c>
      <c r="L135" s="88" t="e">
        <f ca="true">+IF(AND(ISNUMBER(OFFSET('Water Data'!$F$9,0,10*ROW('Water Data'!F129))),'Data Summary'!CA135="Yes"),OFFSET('Water Data'!$F$9,0,10*ROW('Water Data'!F129)),NA())</f>
        <v>#N/A</v>
      </c>
      <c r="M135" s="88" t="e">
        <f ca="true">+IF(AND(ISNUMBER(OFFSET('Water Data'!$G$4,0,10*ROW('Water Data'!G129))),'Data Summary'!CB135="Yes"),100-OFFSET('Water Data'!$G$4,0,10*ROW('Water Data'!G129)),NA())</f>
        <v>#N/A</v>
      </c>
      <c r="N135" s="88" t="e">
        <f ca="true">+IF(AND(ISNUMBER(OFFSET('Water Data'!$G$6,0,10*ROW('Water Data'!G129))),'Data Summary'!CC135="Yes"),OFFSET('Water Data'!$G$6,0,10*ROW('Water Data'!G129)),NA())</f>
        <v>#N/A</v>
      </c>
      <c r="O135" s="88" t="e">
        <f ca="true">+IF(AND(ISNUMBER(OFFSET('Water Data'!$G$9,0,10*ROW('Water Data'!G129))),'Data Summary'!CD135="Yes"),OFFSET('Water Data'!$G$9,0,10*ROW('Water Data'!G129)),NA())</f>
        <v>#N/A</v>
      </c>
      <c r="P135" s="88" t="e">
        <f ca="true">+IF(AND(ISNUMBER(OFFSET('Water Data'!$H$4,0,10*ROW('Water Data'!H129))),'Data Summary'!CE135="Yes"),100-OFFSET('Water Data'!$H$4,0,10*ROW('Water Data'!H129)),NA())</f>
        <v>#N/A</v>
      </c>
      <c r="Q135" s="88" t="e">
        <f ca="true">+IF(AND(ISNUMBER(OFFSET('Water Data'!$H$6,0,10*ROW('Water Data'!H129))),'Data Summary'!CF135="Yes"),OFFSET('Water Data'!$H$6,0,10*ROW('Water Data'!H129)),NA())</f>
        <v>#N/A</v>
      </c>
      <c r="R135" s="88" t="e">
        <f ca="true">+IF(AND(ISNUMBER(OFFSET('Water Data'!$H$9,0,10*ROW('Water Data'!H129))),'Data Summary'!CG135="Yes"),OFFSET('Water Data'!$H$9,0,10*ROW('Water Data'!H129)),NA())</f>
        <v>#N/A</v>
      </c>
      <c r="S135" s="88" t="e">
        <f ca="true">+IF(AND(ISNUMBER(OFFSET('Water Data'!$I$4,0,10*ROW('Water Data'!I129))),'Data Summary'!CH135="Yes"),100-OFFSET('Water Data'!$I$4,0,10*ROW('Water Data'!I129)),NA())</f>
        <v>#N/A</v>
      </c>
      <c r="T135" s="88" t="e">
        <f ca="true">+IF(AND(ISNUMBER(OFFSET('Water Data'!$I$6,0,10*ROW('Water Data'!I129))),'Data Summary'!CI135="Yes"),OFFSET('Water Data'!$I$6,0,10*ROW('Water Data'!I129)),NA())</f>
        <v>#N/A</v>
      </c>
      <c r="U135" s="88" t="e">
        <f ca="true">+IF(AND(ISNUMBER(OFFSET('Water Data'!$I$9,0,10*ROW('Water Data'!I129))),'Data Summary'!CJ135="Yes"),OFFSET('Water Data'!$I$9,0,10*ROW('Water Data'!I129)),NA())</f>
        <v>#N/A</v>
      </c>
      <c r="V135" s="89" t="e">
        <f ca="true">+IF(AND(ISNUMBER(OFFSET('Sanitation Data'!$D$4,0,10*ROW('Sanitation Data'!D129))),'Data Summary'!CK135="Yes"),100-OFFSET('Sanitation Data'!$D$4,0,10*ROW('Sanitation Data'!D129)),NA())</f>
        <v>#N/A</v>
      </c>
      <c r="W135" s="89" t="e">
        <f ca="true">+IF(AND(ISNUMBER(OFFSET('Sanitation Data'!$D$6,0,10*ROW('Sanitation Data'!D129))),'Data Summary'!CL135="Yes"),OFFSET('Sanitation Data'!$D$6,0,10*ROW('Sanitation Data'!D129)),NA())</f>
        <v>#N/A</v>
      </c>
      <c r="X135" s="89" t="e">
        <f ca="true">+IF(AND(ISNUMBER(OFFSET('Sanitation Data'!$D$10,0,10*ROW('Sanitation Data'!D129))),'Data Summary'!CM135="Yes"),OFFSET('Sanitation Data'!$D$10,0,10*ROW('Sanitation Data'!D129)),NA())</f>
        <v>#N/A</v>
      </c>
      <c r="Y135" s="89" t="e">
        <f ca="true">+IF(AND(ISNUMBER(OFFSET('Sanitation Data'!$D$11,0,10*ROW('Sanitation Data'!D129))),'Data Summary'!CN135="Yes"),OFFSET('Sanitation Data'!$D$11,0,10*ROW('Sanitation Data'!D129)),NA())</f>
        <v>#N/A</v>
      </c>
      <c r="Z135" s="89" t="e">
        <f ca="true">+IF(AND(ISNUMBER(OFFSET('Sanitation Data'!$D$12,0,10*ROW('Sanitation Data'!D129))),'Data Summary'!CO135="Yes"),OFFSET('Sanitation Data'!$D$12,0,10*ROW('Sanitation Data'!D129)),NA())</f>
        <v>#N/A</v>
      </c>
      <c r="AA135" s="89" t="e">
        <f ca="true">+IF(AND(ISNUMBER(OFFSET('Sanitation Data'!$E$4,0,10*ROW('Sanitation Data'!E129))),'Data Summary'!CP135="Yes"),100-OFFSET('Sanitation Data'!$E$4,0,10*ROW('Sanitation Data'!E129)),NA())</f>
        <v>#N/A</v>
      </c>
      <c r="AB135" s="89" t="e">
        <f ca="true">+IF(AND(ISNUMBER(OFFSET('Sanitation Data'!$E$6,0,10*ROW('Sanitation Data'!E129))),'Data Summary'!CQ135="Yes"),OFFSET('Sanitation Data'!$E$6,0,10*ROW('Sanitation Data'!E129)),NA())</f>
        <v>#N/A</v>
      </c>
      <c r="AC135" s="89" t="e">
        <f ca="true">+IF(AND(ISNUMBER(OFFSET('Sanitation Data'!$E$10,0,10*ROW('Sanitation Data'!E129))),'Data Summary'!CR135="Yes"),OFFSET('Sanitation Data'!$E$10,0,10*ROW('Sanitation Data'!E129)),NA())</f>
        <v>#N/A</v>
      </c>
      <c r="AD135" s="89" t="e">
        <f ca="true">+IF(AND(ISNUMBER(OFFSET('Sanitation Data'!$E$11,0,10*ROW('Sanitation Data'!E129))),'Data Summary'!CS135="Yes"),OFFSET('Sanitation Data'!$E$11,0,10*ROW('Sanitation Data'!E129)),NA())</f>
        <v>#N/A</v>
      </c>
      <c r="AE135" s="89" t="e">
        <f ca="true">+IF(AND(ISNUMBER(OFFSET('Sanitation Data'!$E$12,0,10*ROW('Sanitation Data'!E129))),'Data Summary'!CT135="Yes"),OFFSET('Sanitation Data'!$E$12,0,10*ROW('Sanitation Data'!E129)),NA())</f>
        <v>#N/A</v>
      </c>
      <c r="AF135" s="89" t="e">
        <f ca="true">+IF(AND(ISNUMBER(OFFSET('Sanitation Data'!$F$4,0,10*ROW('Sanitation Data'!F129))),'Data Summary'!CU135="Yes"),100-OFFSET('Sanitation Data'!$F$4,0,10*ROW('Sanitation Data'!F129)),NA())</f>
        <v>#N/A</v>
      </c>
      <c r="AG135" s="89" t="e">
        <f ca="true">+IF(AND(ISNUMBER(OFFSET('Sanitation Data'!$F$6,0,10*ROW('Sanitation Data'!F129))),'Data Summary'!CV135="Yes"),OFFSET('Sanitation Data'!$F$6,0,10*ROW('Sanitation Data'!F129)),NA())</f>
        <v>#N/A</v>
      </c>
      <c r="AH135" s="89" t="e">
        <f ca="true">+IF(AND(ISNUMBER(OFFSET('Sanitation Data'!$F$10,0,10*ROW('Sanitation Data'!F129))),'Data Summary'!CW135="Yes"),OFFSET('Sanitation Data'!$F$10,0,10*ROW('Sanitation Data'!F129)),NA())</f>
        <v>#N/A</v>
      </c>
      <c r="AI135" s="89" t="e">
        <f ca="true">+IF(AND(ISNUMBER(OFFSET('Sanitation Data'!$F$11,0,10*ROW('Sanitation Data'!F129))),'Data Summary'!CX135="Yes"),OFFSET('Sanitation Data'!$F$11,0,10*ROW('Sanitation Data'!F129)),NA())</f>
        <v>#N/A</v>
      </c>
      <c r="AJ135" s="89" t="e">
        <f ca="true">+IF(AND(ISNUMBER(OFFSET('Sanitation Data'!$F$12,0,10*ROW('Sanitation Data'!F129))),'Data Summary'!CY135="Yes"),OFFSET('Sanitation Data'!$F$12,0,10*ROW('Sanitation Data'!F129)),NA())</f>
        <v>#N/A</v>
      </c>
      <c r="AK135" s="89" t="e">
        <f ca="true">+IF(AND(ISNUMBER(OFFSET('Sanitation Data'!$G$4,0,10*ROW('Sanitation Data'!G129))),'Data Summary'!CZ135="Yes"),100-OFFSET('Sanitation Data'!$G$4,0,10*ROW('Sanitation Data'!G129)),NA())</f>
        <v>#N/A</v>
      </c>
      <c r="AL135" s="89" t="e">
        <f ca="true">+IF(AND(ISNUMBER(OFFSET('Sanitation Data'!$G$6,0,10*ROW('Sanitation Data'!G129))),'Data Summary'!DA135="Yes"),OFFSET('Sanitation Data'!$G$6,0,10*ROW('Sanitation Data'!G129)),NA())</f>
        <v>#N/A</v>
      </c>
      <c r="AM135" s="89" t="e">
        <f ca="true">+IF(AND(ISNUMBER(OFFSET('Sanitation Data'!$G$10,0,10*ROW('Sanitation Data'!G129))),'Data Summary'!DB135="Yes"),OFFSET('Sanitation Data'!$G$10,0,10*ROW('Sanitation Data'!G129)),NA())</f>
        <v>#N/A</v>
      </c>
      <c r="AN135" s="89" t="e">
        <f ca="true">+IF(AND(ISNUMBER(OFFSET('Sanitation Data'!$G$11,0,10*ROW('Sanitation Data'!G129))),'Data Summary'!DC135="Yes"),OFFSET('Sanitation Data'!$G$11,0,10*ROW('Sanitation Data'!G129)),NA())</f>
        <v>#N/A</v>
      </c>
      <c r="AO135" s="89" t="e">
        <f ca="true">+IF(AND(ISNUMBER(OFFSET('Sanitation Data'!$G$12,0,10*ROW('Sanitation Data'!G129))),'Data Summary'!DD135="Yes"),OFFSET('Sanitation Data'!$G$12,0,10*ROW('Sanitation Data'!G129)),NA())</f>
        <v>#N/A</v>
      </c>
      <c r="AP135" s="89" t="e">
        <f ca="true">+IF(AND(ISNUMBER(OFFSET('Sanitation Data'!$H$4,0,10*ROW('Sanitation Data'!H129))),'Data Summary'!DE135="Yes"),100-OFFSET('Sanitation Data'!$H$4,0,10*ROW('Sanitation Data'!H129)),NA())</f>
        <v>#N/A</v>
      </c>
      <c r="AQ135" s="89" t="e">
        <f ca="true">+IF(AND(ISNUMBER(OFFSET('Sanitation Data'!$H$6,0,10*ROW('Sanitation Data'!H129))),'Data Summary'!DF135="Yes"),OFFSET('Sanitation Data'!$H$6,0,10*ROW('Sanitation Data'!H129)),NA())</f>
        <v>#N/A</v>
      </c>
      <c r="AR135" s="89" t="e">
        <f ca="true">+IF(AND(ISNUMBER(OFFSET('Sanitation Data'!$H$10,0,10*ROW('Sanitation Data'!H129))),'Data Summary'!DG135="Yes"),OFFSET('Sanitation Data'!$H$10,0,10*ROW('Sanitation Data'!H129)),NA())</f>
        <v>#N/A</v>
      </c>
      <c r="AS135" s="89" t="e">
        <f ca="true">+IF(AND(ISNUMBER(OFFSET('Sanitation Data'!$H$11,0,10*ROW('Sanitation Data'!H129))),'Data Summary'!DH135="Yes"),OFFSET('Sanitation Data'!$H$11,0,10*ROW('Sanitation Data'!H129)),NA())</f>
        <v>#N/A</v>
      </c>
      <c r="AT135" s="89" t="e">
        <f ca="true">+IF(AND(ISNUMBER(OFFSET('Sanitation Data'!$H$12,0,10*ROW('Sanitation Data'!H129))),'Data Summary'!DI135="Yes"),OFFSET('Sanitation Data'!$H$12,0,10*ROW('Sanitation Data'!H129)),NA())</f>
        <v>#N/A</v>
      </c>
      <c r="AU135" s="89" t="e">
        <f ca="true">+IF(AND(ISNUMBER(OFFSET('Sanitation Data'!$I$4,0,10*ROW('Sanitation Data'!I129))),'Data Summary'!DJ135="Yes"),100-OFFSET('Sanitation Data'!$I$4,0,10*ROW('Sanitation Data'!I129)),NA())</f>
        <v>#N/A</v>
      </c>
      <c r="AV135" s="89" t="e">
        <f ca="true">+IF(AND(ISNUMBER(OFFSET('Sanitation Data'!$I$6,0,10*ROW('Sanitation Data'!I129))),'Data Summary'!DK135="Yes"),OFFSET('Sanitation Data'!$I$6,0,10*ROW('Sanitation Data'!I129)),NA())</f>
        <v>#N/A</v>
      </c>
      <c r="AW135" s="89" t="e">
        <f ca="true">+IF(AND(ISNUMBER(OFFSET('Sanitation Data'!$I$10,0,10*ROW('Sanitation Data'!I129))),'Data Summary'!DL135="Yes"),OFFSET('Sanitation Data'!$I$10,0,10*ROW('Sanitation Data'!I129)),NA())</f>
        <v>#N/A</v>
      </c>
      <c r="AX135" s="89" t="e">
        <f ca="true">+IF(AND(ISNUMBER(OFFSET('Sanitation Data'!$I$11,0,10*ROW('Sanitation Data'!I129))),'Data Summary'!DM135="Yes"),OFFSET('Sanitation Data'!$I$11,0,10*ROW('Sanitation Data'!I129)),NA())</f>
        <v>#N/A</v>
      </c>
      <c r="AY135" s="89" t="e">
        <f ca="true">+IF(AND(ISNUMBER(OFFSET('Sanitation Data'!$I$12,0,10*ROW('Sanitation Data'!I129))),'Data Summary'!DN135="Yes"),OFFSET('Sanitation Data'!$I$12,0,10*ROW('Sanitation Data'!I129)),NA())</f>
        <v>#N/A</v>
      </c>
      <c r="AZ135" s="90" t="e">
        <f ca="true">+IF(AND(ISNUMBER(OFFSET('Hygiene Data'!$D$5,0,10*ROW('Hygiene Data'!D129))),'Data Summary'!DO135="Yes"),OFFSET('Hygiene Data'!$D$5,0,10*ROW('Hygiene Data'!D129)),NA())</f>
        <v>#N/A</v>
      </c>
      <c r="BA135" s="90" t="e">
        <f ca="true">+IF(AND(ISNUMBER(OFFSET('Hygiene Data'!$D$7,0,10*ROW('Hygiene Data'!D129))),'Data Summary'!DP135="Yes"),OFFSET('Hygiene Data'!$D$7,0,10*ROW('Hygiene Data'!D129)),NA())</f>
        <v>#N/A</v>
      </c>
      <c r="BB135" s="90" t="e">
        <f ca="true">+IF(AND(ISNUMBER(OFFSET('Hygiene Data'!$D$9,0,10*ROW('Hygiene Data'!D129))),'Data Summary'!DQ135="Yes"),OFFSET('Hygiene Data'!$D$9,0,10*ROW('Hygiene Data'!D129)),NA())</f>
        <v>#N/A</v>
      </c>
      <c r="BC135" s="90" t="e">
        <f ca="true">+IF(AND(ISNUMBER(OFFSET('Hygiene Data'!$E$5,0,10*ROW('Hygiene Data'!E129))),'Data Summary'!DR135="Yes"),OFFSET('Hygiene Data'!$E$5,0,10*ROW('Hygiene Data'!E129)),NA())</f>
        <v>#N/A</v>
      </c>
      <c r="BD135" s="90" t="e">
        <f ca="true">+IF(AND(ISNUMBER(OFFSET('Hygiene Data'!$E$7,0,10*ROW('Hygiene Data'!E129))),'Data Summary'!DS135="Yes"),OFFSET('Hygiene Data'!$E$7,0,10*ROW('Hygiene Data'!E129)),NA())</f>
        <v>#N/A</v>
      </c>
      <c r="BE135" s="90" t="e">
        <f ca="true">+IF(AND(ISNUMBER(OFFSET('Hygiene Data'!$E$9,0,10*ROW('Hygiene Data'!E129))),'Data Summary'!DT135="Yes"),OFFSET('Hygiene Data'!$E$9,0,10*ROW('Hygiene Data'!E129)),NA())</f>
        <v>#N/A</v>
      </c>
      <c r="BF135" s="90" t="e">
        <f ca="true">+IF(AND(ISNUMBER(OFFSET('Hygiene Data'!$F$5,0,10*ROW('Hygiene Data'!F129))),'Data Summary'!DU135="Yes"),OFFSET('Hygiene Data'!$F$5,0,10*ROW('Hygiene Data'!F129)),NA())</f>
        <v>#N/A</v>
      </c>
      <c r="BG135" s="90" t="e">
        <f ca="true">+IF(AND(ISNUMBER(OFFSET('Hygiene Data'!$F$7,0,10*ROW('Hygiene Data'!F129))),'Data Summary'!DV135="Yes"),OFFSET('Hygiene Data'!$F$7,0,10*ROW('Hygiene Data'!F129)),NA())</f>
        <v>#N/A</v>
      </c>
      <c r="BH135" s="90" t="e">
        <f ca="true">+IF(AND(ISNUMBER(OFFSET('Hygiene Data'!$F$9,0,10*ROW('Hygiene Data'!F129))),'Data Summary'!DW135="Yes"),OFFSET('Hygiene Data'!$F$9,0,10*ROW('Hygiene Data'!F129)),NA())</f>
        <v>#N/A</v>
      </c>
      <c r="BI135" s="90" t="e">
        <f ca="true">+IF(AND(ISNUMBER(OFFSET('Hygiene Data'!$G$5,0,10*ROW('Hygiene Data'!G129))),'Data Summary'!DX135="Yes"),OFFSET('Hygiene Data'!$G$5,0,10*ROW('Hygiene Data'!G129)),NA())</f>
        <v>#N/A</v>
      </c>
      <c r="BJ135" s="90" t="e">
        <f ca="true">+IF(AND(ISNUMBER(OFFSET('Hygiene Data'!$G$7,0,10*ROW('Hygiene Data'!G129))),'Data Summary'!DY135="Yes"),OFFSET('Hygiene Data'!$G$7,0,10*ROW('Hygiene Data'!G129)),NA())</f>
        <v>#N/A</v>
      </c>
      <c r="BK135" s="90" t="e">
        <f ca="true">+IF(AND(ISNUMBER(OFFSET('Hygiene Data'!$G$9,0,10*ROW('Hygiene Data'!G129))),'Data Summary'!DZ135="Yes"),OFFSET('Hygiene Data'!$G$9,0,10*ROW('Hygiene Data'!G129)),NA())</f>
        <v>#N/A</v>
      </c>
      <c r="BL135" s="90" t="e">
        <f ca="true">+IF(AND(ISNUMBER(OFFSET('Hygiene Data'!$H$5,0,10*ROW('Hygiene Data'!H129))),'Data Summary'!EA135="Yes"),OFFSET('Hygiene Data'!$H$5,0,10*ROW('Hygiene Data'!H129)),NA())</f>
        <v>#N/A</v>
      </c>
      <c r="BM135" s="90" t="e">
        <f ca="true">+IF(AND(ISNUMBER(OFFSET('Hygiene Data'!$H$7,0,10*ROW('Hygiene Data'!H129))),'Data Summary'!EB135="Yes"),OFFSET('Hygiene Data'!$H$7,0,10*ROW('Hygiene Data'!H129)),NA())</f>
        <v>#N/A</v>
      </c>
      <c r="BN135" s="90" t="e">
        <f ca="true">+IF(AND(ISNUMBER(OFFSET('Hygiene Data'!$H$9,0,10*ROW('Hygiene Data'!H129))),'Data Summary'!EC135="Yes"),OFFSET('Hygiene Data'!$H$9,0,10*ROW('Hygiene Data'!H129)),NA())</f>
        <v>#N/A</v>
      </c>
      <c r="BO135" s="90" t="e">
        <f ca="true">+IF(AND(ISNUMBER(OFFSET('Hygiene Data'!$I$5,0,10*ROW('Hygiene Data'!I129))),'Data Summary'!ED135="Yes"),OFFSET('Hygiene Data'!$I$5,0,10*ROW('Hygiene Data'!I129)),NA())</f>
        <v>#N/A</v>
      </c>
      <c r="BP135" s="90" t="e">
        <f ca="true">+IF(AND(ISNUMBER(OFFSET('Hygiene Data'!$I$7,0,10*ROW('Hygiene Data'!I129))),'Data Summary'!EE135="Yes"),OFFSET('Hygiene Data'!$I$7,0,10*ROW('Hygiene Data'!I129)),NA())</f>
        <v>#N/A</v>
      </c>
      <c r="BQ135" s="90" t="e">
        <f ca="true">+IF(AND(ISNUMBER(OFFSET('Hygiene Data'!$I$9,0,10*ROW('Hygiene Data'!I129))),'Data Summary'!EF135="Yes"),OFFSET('Hygiene Data'!$I$9,0,10*ROW('Hygiene Data'!I129)),NA())</f>
        <v>#N/A</v>
      </c>
    </row>
    <row xmlns:x14ac="http://schemas.microsoft.com/office/spreadsheetml/2009/9/ac" r="136" x14ac:dyDescent="0.2">
      <c r="A136" s="324" t="e">
        <f ca="true">+RIGHT('Data Summary'!A136,LEN('Data Summary'!A136)-9)</f>
        <v>#VALUE!</v>
      </c>
      <c r="B136" s="32" t="str">
        <f ca="true">+IF(ISTEXT('Data Summary'!B136),'Data Summary'!B136,"")</f>
        <v/>
      </c>
      <c r="C136" s="323" t="e">
        <f ca="true">+VALUE('Data Summary'!C136)</f>
        <v>#VALUE!</v>
      </c>
      <c r="D136" s="88" t="e">
        <f ca="true">+IF(AND(ISNUMBER(OFFSET('Water Data'!$D$4,0,10*ROW('Water Data'!D130))),'Data Summary'!BS136="Yes"),100-OFFSET('Water Data'!$D$4,0,10*ROW('Water Data'!D130)),NA())</f>
        <v>#N/A</v>
      </c>
      <c r="E136" s="88" t="e">
        <f ca="true">+IF(AND(ISNUMBER(OFFSET('Water Data'!$D$6,0,10*ROW('Water Data'!D130))),'Data Summary'!BT136="Yes"),OFFSET('Water Data'!$D$6,0,10*ROW('Water Data'!D130)),NA())</f>
        <v>#N/A</v>
      </c>
      <c r="F136" s="88" t="e">
        <f ca="true">+IF(AND(ISNUMBER(OFFSET('Water Data'!$D$9,0,10*ROW('Water Data'!D130))),'Data Summary'!BU136="Yes"),OFFSET('Water Data'!$D$9,0,10*ROW('Water Data'!D130)),NA())</f>
        <v>#N/A</v>
      </c>
      <c r="G136" s="88" t="e">
        <f ca="true">+IF(AND(ISNUMBER(OFFSET('Water Data'!$E$4,0,10*ROW('Water Data'!E130))),'Data Summary'!BV136="Yes"),100-OFFSET('Water Data'!$E$4,0,10*ROW('Water Data'!E130)),NA())</f>
        <v>#N/A</v>
      </c>
      <c r="H136" s="88" t="e">
        <f ca="true">+IF(AND(ISNUMBER(OFFSET('Water Data'!$E$6,0,10*ROW('Water Data'!E130))),'Data Summary'!BW136="Yes"),OFFSET('Water Data'!$E$6,0,10*ROW('Water Data'!E130)),NA())</f>
        <v>#N/A</v>
      </c>
      <c r="I136" s="88" t="e">
        <f ca="true">+IF(AND(ISNUMBER(OFFSET('Water Data'!$E$9,0,10*ROW('Water Data'!E130))),'Data Summary'!BX136="Yes"),OFFSET('Water Data'!$E$9,0,10*ROW('Water Data'!E130)),NA())</f>
        <v>#N/A</v>
      </c>
      <c r="J136" s="88" t="e">
        <f ca="true">+IF(AND(ISNUMBER(OFFSET('Water Data'!$F$4,0,10*ROW('Water Data'!F130))),'Data Summary'!BY136="Yes"),100-OFFSET('Water Data'!$F$4,0,10*ROW('Water Data'!F130)),NA())</f>
        <v>#N/A</v>
      </c>
      <c r="K136" s="88" t="e">
        <f ca="true">+IF(AND(ISNUMBER(OFFSET('Water Data'!$F$6,0,10*ROW('Water Data'!F130))),'Data Summary'!BZ136="Yes"),OFFSET('Water Data'!$F$6,0,10*ROW('Water Data'!F130)),NA())</f>
        <v>#N/A</v>
      </c>
      <c r="L136" s="88" t="e">
        <f ca="true">+IF(AND(ISNUMBER(OFFSET('Water Data'!$F$9,0,10*ROW('Water Data'!F130))),'Data Summary'!CA136="Yes"),OFFSET('Water Data'!$F$9,0,10*ROW('Water Data'!F130)),NA())</f>
        <v>#N/A</v>
      </c>
      <c r="M136" s="88" t="e">
        <f ca="true">+IF(AND(ISNUMBER(OFFSET('Water Data'!$G$4,0,10*ROW('Water Data'!G130))),'Data Summary'!CB136="Yes"),100-OFFSET('Water Data'!$G$4,0,10*ROW('Water Data'!G130)),NA())</f>
        <v>#N/A</v>
      </c>
      <c r="N136" s="88" t="e">
        <f ca="true">+IF(AND(ISNUMBER(OFFSET('Water Data'!$G$6,0,10*ROW('Water Data'!G130))),'Data Summary'!CC136="Yes"),OFFSET('Water Data'!$G$6,0,10*ROW('Water Data'!G130)),NA())</f>
        <v>#N/A</v>
      </c>
      <c r="O136" s="88" t="e">
        <f ca="true">+IF(AND(ISNUMBER(OFFSET('Water Data'!$G$9,0,10*ROW('Water Data'!G130))),'Data Summary'!CD136="Yes"),OFFSET('Water Data'!$G$9,0,10*ROW('Water Data'!G130)),NA())</f>
        <v>#N/A</v>
      </c>
      <c r="P136" s="88" t="e">
        <f ca="true">+IF(AND(ISNUMBER(OFFSET('Water Data'!$H$4,0,10*ROW('Water Data'!H130))),'Data Summary'!CE136="Yes"),100-OFFSET('Water Data'!$H$4,0,10*ROW('Water Data'!H130)),NA())</f>
        <v>#N/A</v>
      </c>
      <c r="Q136" s="88" t="e">
        <f ca="true">+IF(AND(ISNUMBER(OFFSET('Water Data'!$H$6,0,10*ROW('Water Data'!H130))),'Data Summary'!CF136="Yes"),OFFSET('Water Data'!$H$6,0,10*ROW('Water Data'!H130)),NA())</f>
        <v>#N/A</v>
      </c>
      <c r="R136" s="88" t="e">
        <f ca="true">+IF(AND(ISNUMBER(OFFSET('Water Data'!$H$9,0,10*ROW('Water Data'!H130))),'Data Summary'!CG136="Yes"),OFFSET('Water Data'!$H$9,0,10*ROW('Water Data'!H130)),NA())</f>
        <v>#N/A</v>
      </c>
      <c r="S136" s="88" t="e">
        <f ca="true">+IF(AND(ISNUMBER(OFFSET('Water Data'!$I$4,0,10*ROW('Water Data'!I130))),'Data Summary'!CH136="Yes"),100-OFFSET('Water Data'!$I$4,0,10*ROW('Water Data'!I130)),NA())</f>
        <v>#N/A</v>
      </c>
      <c r="T136" s="88" t="e">
        <f ca="true">+IF(AND(ISNUMBER(OFFSET('Water Data'!$I$6,0,10*ROW('Water Data'!I130))),'Data Summary'!CI136="Yes"),OFFSET('Water Data'!$I$6,0,10*ROW('Water Data'!I130)),NA())</f>
        <v>#N/A</v>
      </c>
      <c r="U136" s="88" t="e">
        <f ca="true">+IF(AND(ISNUMBER(OFFSET('Water Data'!$I$9,0,10*ROW('Water Data'!I130))),'Data Summary'!CJ136="Yes"),OFFSET('Water Data'!$I$9,0,10*ROW('Water Data'!I130)),NA())</f>
        <v>#N/A</v>
      </c>
      <c r="V136" s="89" t="e">
        <f ca="true">+IF(AND(ISNUMBER(OFFSET('Sanitation Data'!$D$4,0,10*ROW('Sanitation Data'!D130))),'Data Summary'!CK136="Yes"),100-OFFSET('Sanitation Data'!$D$4,0,10*ROW('Sanitation Data'!D130)),NA())</f>
        <v>#N/A</v>
      </c>
      <c r="W136" s="89" t="e">
        <f ca="true">+IF(AND(ISNUMBER(OFFSET('Sanitation Data'!$D$6,0,10*ROW('Sanitation Data'!D130))),'Data Summary'!CL136="Yes"),OFFSET('Sanitation Data'!$D$6,0,10*ROW('Sanitation Data'!D130)),NA())</f>
        <v>#N/A</v>
      </c>
      <c r="X136" s="89" t="e">
        <f ca="true">+IF(AND(ISNUMBER(OFFSET('Sanitation Data'!$D$10,0,10*ROW('Sanitation Data'!D130))),'Data Summary'!CM136="Yes"),OFFSET('Sanitation Data'!$D$10,0,10*ROW('Sanitation Data'!D130)),NA())</f>
        <v>#N/A</v>
      </c>
      <c r="Y136" s="89" t="e">
        <f ca="true">+IF(AND(ISNUMBER(OFFSET('Sanitation Data'!$D$11,0,10*ROW('Sanitation Data'!D130))),'Data Summary'!CN136="Yes"),OFFSET('Sanitation Data'!$D$11,0,10*ROW('Sanitation Data'!D130)),NA())</f>
        <v>#N/A</v>
      </c>
      <c r="Z136" s="89" t="e">
        <f ca="true">+IF(AND(ISNUMBER(OFFSET('Sanitation Data'!$D$12,0,10*ROW('Sanitation Data'!D130))),'Data Summary'!CO136="Yes"),OFFSET('Sanitation Data'!$D$12,0,10*ROW('Sanitation Data'!D130)),NA())</f>
        <v>#N/A</v>
      </c>
      <c r="AA136" s="89" t="e">
        <f ca="true">+IF(AND(ISNUMBER(OFFSET('Sanitation Data'!$E$4,0,10*ROW('Sanitation Data'!E130))),'Data Summary'!CP136="Yes"),100-OFFSET('Sanitation Data'!$E$4,0,10*ROW('Sanitation Data'!E130)),NA())</f>
        <v>#N/A</v>
      </c>
      <c r="AB136" s="89" t="e">
        <f ca="true">+IF(AND(ISNUMBER(OFFSET('Sanitation Data'!$E$6,0,10*ROW('Sanitation Data'!E130))),'Data Summary'!CQ136="Yes"),OFFSET('Sanitation Data'!$E$6,0,10*ROW('Sanitation Data'!E130)),NA())</f>
        <v>#N/A</v>
      </c>
      <c r="AC136" s="89" t="e">
        <f ca="true">+IF(AND(ISNUMBER(OFFSET('Sanitation Data'!$E$10,0,10*ROW('Sanitation Data'!E130))),'Data Summary'!CR136="Yes"),OFFSET('Sanitation Data'!$E$10,0,10*ROW('Sanitation Data'!E130)),NA())</f>
        <v>#N/A</v>
      </c>
      <c r="AD136" s="89" t="e">
        <f ca="true">+IF(AND(ISNUMBER(OFFSET('Sanitation Data'!$E$11,0,10*ROW('Sanitation Data'!E130))),'Data Summary'!CS136="Yes"),OFFSET('Sanitation Data'!$E$11,0,10*ROW('Sanitation Data'!E130)),NA())</f>
        <v>#N/A</v>
      </c>
      <c r="AE136" s="89" t="e">
        <f ca="true">+IF(AND(ISNUMBER(OFFSET('Sanitation Data'!$E$12,0,10*ROW('Sanitation Data'!E130))),'Data Summary'!CT136="Yes"),OFFSET('Sanitation Data'!$E$12,0,10*ROW('Sanitation Data'!E130)),NA())</f>
        <v>#N/A</v>
      </c>
      <c r="AF136" s="89" t="e">
        <f ca="true">+IF(AND(ISNUMBER(OFFSET('Sanitation Data'!$F$4,0,10*ROW('Sanitation Data'!F130))),'Data Summary'!CU136="Yes"),100-OFFSET('Sanitation Data'!$F$4,0,10*ROW('Sanitation Data'!F130)),NA())</f>
        <v>#N/A</v>
      </c>
      <c r="AG136" s="89" t="e">
        <f ca="true">+IF(AND(ISNUMBER(OFFSET('Sanitation Data'!$F$6,0,10*ROW('Sanitation Data'!F130))),'Data Summary'!CV136="Yes"),OFFSET('Sanitation Data'!$F$6,0,10*ROW('Sanitation Data'!F130)),NA())</f>
        <v>#N/A</v>
      </c>
      <c r="AH136" s="89" t="e">
        <f ca="true">+IF(AND(ISNUMBER(OFFSET('Sanitation Data'!$F$10,0,10*ROW('Sanitation Data'!F130))),'Data Summary'!CW136="Yes"),OFFSET('Sanitation Data'!$F$10,0,10*ROW('Sanitation Data'!F130)),NA())</f>
        <v>#N/A</v>
      </c>
      <c r="AI136" s="89" t="e">
        <f ca="true">+IF(AND(ISNUMBER(OFFSET('Sanitation Data'!$F$11,0,10*ROW('Sanitation Data'!F130))),'Data Summary'!CX136="Yes"),OFFSET('Sanitation Data'!$F$11,0,10*ROW('Sanitation Data'!F130)),NA())</f>
        <v>#N/A</v>
      </c>
      <c r="AJ136" s="89" t="e">
        <f ca="true">+IF(AND(ISNUMBER(OFFSET('Sanitation Data'!$F$12,0,10*ROW('Sanitation Data'!F130))),'Data Summary'!CY136="Yes"),OFFSET('Sanitation Data'!$F$12,0,10*ROW('Sanitation Data'!F130)),NA())</f>
        <v>#N/A</v>
      </c>
      <c r="AK136" s="89" t="e">
        <f ca="true">+IF(AND(ISNUMBER(OFFSET('Sanitation Data'!$G$4,0,10*ROW('Sanitation Data'!G130))),'Data Summary'!CZ136="Yes"),100-OFFSET('Sanitation Data'!$G$4,0,10*ROW('Sanitation Data'!G130)),NA())</f>
        <v>#N/A</v>
      </c>
      <c r="AL136" s="89" t="e">
        <f ca="true">+IF(AND(ISNUMBER(OFFSET('Sanitation Data'!$G$6,0,10*ROW('Sanitation Data'!G130))),'Data Summary'!DA136="Yes"),OFFSET('Sanitation Data'!$G$6,0,10*ROW('Sanitation Data'!G130)),NA())</f>
        <v>#N/A</v>
      </c>
      <c r="AM136" s="89" t="e">
        <f ca="true">+IF(AND(ISNUMBER(OFFSET('Sanitation Data'!$G$10,0,10*ROW('Sanitation Data'!G130))),'Data Summary'!DB136="Yes"),OFFSET('Sanitation Data'!$G$10,0,10*ROW('Sanitation Data'!G130)),NA())</f>
        <v>#N/A</v>
      </c>
      <c r="AN136" s="89" t="e">
        <f ca="true">+IF(AND(ISNUMBER(OFFSET('Sanitation Data'!$G$11,0,10*ROW('Sanitation Data'!G130))),'Data Summary'!DC136="Yes"),OFFSET('Sanitation Data'!$G$11,0,10*ROW('Sanitation Data'!G130)),NA())</f>
        <v>#N/A</v>
      </c>
      <c r="AO136" s="89" t="e">
        <f ca="true">+IF(AND(ISNUMBER(OFFSET('Sanitation Data'!$G$12,0,10*ROW('Sanitation Data'!G130))),'Data Summary'!DD136="Yes"),OFFSET('Sanitation Data'!$G$12,0,10*ROW('Sanitation Data'!G130)),NA())</f>
        <v>#N/A</v>
      </c>
      <c r="AP136" s="89" t="e">
        <f ca="true">+IF(AND(ISNUMBER(OFFSET('Sanitation Data'!$H$4,0,10*ROW('Sanitation Data'!H130))),'Data Summary'!DE136="Yes"),100-OFFSET('Sanitation Data'!$H$4,0,10*ROW('Sanitation Data'!H130)),NA())</f>
        <v>#N/A</v>
      </c>
      <c r="AQ136" s="89" t="e">
        <f ca="true">+IF(AND(ISNUMBER(OFFSET('Sanitation Data'!$H$6,0,10*ROW('Sanitation Data'!H130))),'Data Summary'!DF136="Yes"),OFFSET('Sanitation Data'!$H$6,0,10*ROW('Sanitation Data'!H130)),NA())</f>
        <v>#N/A</v>
      </c>
      <c r="AR136" s="89" t="e">
        <f ca="true">+IF(AND(ISNUMBER(OFFSET('Sanitation Data'!$H$10,0,10*ROW('Sanitation Data'!H130))),'Data Summary'!DG136="Yes"),OFFSET('Sanitation Data'!$H$10,0,10*ROW('Sanitation Data'!H130)),NA())</f>
        <v>#N/A</v>
      </c>
      <c r="AS136" s="89" t="e">
        <f ca="true">+IF(AND(ISNUMBER(OFFSET('Sanitation Data'!$H$11,0,10*ROW('Sanitation Data'!H130))),'Data Summary'!DH136="Yes"),OFFSET('Sanitation Data'!$H$11,0,10*ROW('Sanitation Data'!H130)),NA())</f>
        <v>#N/A</v>
      </c>
      <c r="AT136" s="89" t="e">
        <f ca="true">+IF(AND(ISNUMBER(OFFSET('Sanitation Data'!$H$12,0,10*ROW('Sanitation Data'!H130))),'Data Summary'!DI136="Yes"),OFFSET('Sanitation Data'!$H$12,0,10*ROW('Sanitation Data'!H130)),NA())</f>
        <v>#N/A</v>
      </c>
      <c r="AU136" s="89" t="e">
        <f ca="true">+IF(AND(ISNUMBER(OFFSET('Sanitation Data'!$I$4,0,10*ROW('Sanitation Data'!I130))),'Data Summary'!DJ136="Yes"),100-OFFSET('Sanitation Data'!$I$4,0,10*ROW('Sanitation Data'!I130)),NA())</f>
        <v>#N/A</v>
      </c>
      <c r="AV136" s="89" t="e">
        <f ca="true">+IF(AND(ISNUMBER(OFFSET('Sanitation Data'!$I$6,0,10*ROW('Sanitation Data'!I130))),'Data Summary'!DK136="Yes"),OFFSET('Sanitation Data'!$I$6,0,10*ROW('Sanitation Data'!I130)),NA())</f>
        <v>#N/A</v>
      </c>
      <c r="AW136" s="89" t="e">
        <f ca="true">+IF(AND(ISNUMBER(OFFSET('Sanitation Data'!$I$10,0,10*ROW('Sanitation Data'!I130))),'Data Summary'!DL136="Yes"),OFFSET('Sanitation Data'!$I$10,0,10*ROW('Sanitation Data'!I130)),NA())</f>
        <v>#N/A</v>
      </c>
      <c r="AX136" s="89" t="e">
        <f ca="true">+IF(AND(ISNUMBER(OFFSET('Sanitation Data'!$I$11,0,10*ROW('Sanitation Data'!I130))),'Data Summary'!DM136="Yes"),OFFSET('Sanitation Data'!$I$11,0,10*ROW('Sanitation Data'!I130)),NA())</f>
        <v>#N/A</v>
      </c>
      <c r="AY136" s="89" t="e">
        <f ca="true">+IF(AND(ISNUMBER(OFFSET('Sanitation Data'!$I$12,0,10*ROW('Sanitation Data'!I130))),'Data Summary'!DN136="Yes"),OFFSET('Sanitation Data'!$I$12,0,10*ROW('Sanitation Data'!I130)),NA())</f>
        <v>#N/A</v>
      </c>
      <c r="AZ136" s="90" t="e">
        <f ca="true">+IF(AND(ISNUMBER(OFFSET('Hygiene Data'!$D$5,0,10*ROW('Hygiene Data'!D130))),'Data Summary'!DO136="Yes"),OFFSET('Hygiene Data'!$D$5,0,10*ROW('Hygiene Data'!D130)),NA())</f>
        <v>#N/A</v>
      </c>
      <c r="BA136" s="90" t="e">
        <f ca="true">+IF(AND(ISNUMBER(OFFSET('Hygiene Data'!$D$7,0,10*ROW('Hygiene Data'!D130))),'Data Summary'!DP136="Yes"),OFFSET('Hygiene Data'!$D$7,0,10*ROW('Hygiene Data'!D130)),NA())</f>
        <v>#N/A</v>
      </c>
      <c r="BB136" s="90" t="e">
        <f ca="true">+IF(AND(ISNUMBER(OFFSET('Hygiene Data'!$D$9,0,10*ROW('Hygiene Data'!D130))),'Data Summary'!DQ136="Yes"),OFFSET('Hygiene Data'!$D$9,0,10*ROW('Hygiene Data'!D130)),NA())</f>
        <v>#N/A</v>
      </c>
      <c r="BC136" s="90" t="e">
        <f ca="true">+IF(AND(ISNUMBER(OFFSET('Hygiene Data'!$E$5,0,10*ROW('Hygiene Data'!E130))),'Data Summary'!DR136="Yes"),OFFSET('Hygiene Data'!$E$5,0,10*ROW('Hygiene Data'!E130)),NA())</f>
        <v>#N/A</v>
      </c>
      <c r="BD136" s="90" t="e">
        <f ca="true">+IF(AND(ISNUMBER(OFFSET('Hygiene Data'!$E$7,0,10*ROW('Hygiene Data'!E130))),'Data Summary'!DS136="Yes"),OFFSET('Hygiene Data'!$E$7,0,10*ROW('Hygiene Data'!E130)),NA())</f>
        <v>#N/A</v>
      </c>
      <c r="BE136" s="90" t="e">
        <f ca="true">+IF(AND(ISNUMBER(OFFSET('Hygiene Data'!$E$9,0,10*ROW('Hygiene Data'!E130))),'Data Summary'!DT136="Yes"),OFFSET('Hygiene Data'!$E$9,0,10*ROW('Hygiene Data'!E130)),NA())</f>
        <v>#N/A</v>
      </c>
      <c r="BF136" s="90" t="e">
        <f ca="true">+IF(AND(ISNUMBER(OFFSET('Hygiene Data'!$F$5,0,10*ROW('Hygiene Data'!F130))),'Data Summary'!DU136="Yes"),OFFSET('Hygiene Data'!$F$5,0,10*ROW('Hygiene Data'!F130)),NA())</f>
        <v>#N/A</v>
      </c>
      <c r="BG136" s="90" t="e">
        <f ca="true">+IF(AND(ISNUMBER(OFFSET('Hygiene Data'!$F$7,0,10*ROW('Hygiene Data'!F130))),'Data Summary'!DV136="Yes"),OFFSET('Hygiene Data'!$F$7,0,10*ROW('Hygiene Data'!F130)),NA())</f>
        <v>#N/A</v>
      </c>
      <c r="BH136" s="90" t="e">
        <f ca="true">+IF(AND(ISNUMBER(OFFSET('Hygiene Data'!$F$9,0,10*ROW('Hygiene Data'!F130))),'Data Summary'!DW136="Yes"),OFFSET('Hygiene Data'!$F$9,0,10*ROW('Hygiene Data'!F130)),NA())</f>
        <v>#N/A</v>
      </c>
      <c r="BI136" s="90" t="e">
        <f ca="true">+IF(AND(ISNUMBER(OFFSET('Hygiene Data'!$G$5,0,10*ROW('Hygiene Data'!G130))),'Data Summary'!DX136="Yes"),OFFSET('Hygiene Data'!$G$5,0,10*ROW('Hygiene Data'!G130)),NA())</f>
        <v>#N/A</v>
      </c>
      <c r="BJ136" s="90" t="e">
        <f ca="true">+IF(AND(ISNUMBER(OFFSET('Hygiene Data'!$G$7,0,10*ROW('Hygiene Data'!G130))),'Data Summary'!DY136="Yes"),OFFSET('Hygiene Data'!$G$7,0,10*ROW('Hygiene Data'!G130)),NA())</f>
        <v>#N/A</v>
      </c>
      <c r="BK136" s="90" t="e">
        <f ca="true">+IF(AND(ISNUMBER(OFFSET('Hygiene Data'!$G$9,0,10*ROW('Hygiene Data'!G130))),'Data Summary'!DZ136="Yes"),OFFSET('Hygiene Data'!$G$9,0,10*ROW('Hygiene Data'!G130)),NA())</f>
        <v>#N/A</v>
      </c>
      <c r="BL136" s="90" t="e">
        <f ca="true">+IF(AND(ISNUMBER(OFFSET('Hygiene Data'!$H$5,0,10*ROW('Hygiene Data'!H130))),'Data Summary'!EA136="Yes"),OFFSET('Hygiene Data'!$H$5,0,10*ROW('Hygiene Data'!H130)),NA())</f>
        <v>#N/A</v>
      </c>
      <c r="BM136" s="90" t="e">
        <f ca="true">+IF(AND(ISNUMBER(OFFSET('Hygiene Data'!$H$7,0,10*ROW('Hygiene Data'!H130))),'Data Summary'!EB136="Yes"),OFFSET('Hygiene Data'!$H$7,0,10*ROW('Hygiene Data'!H130)),NA())</f>
        <v>#N/A</v>
      </c>
      <c r="BN136" s="90" t="e">
        <f ca="true">+IF(AND(ISNUMBER(OFFSET('Hygiene Data'!$H$9,0,10*ROW('Hygiene Data'!H130))),'Data Summary'!EC136="Yes"),OFFSET('Hygiene Data'!$H$9,0,10*ROW('Hygiene Data'!H130)),NA())</f>
        <v>#N/A</v>
      </c>
      <c r="BO136" s="90" t="e">
        <f ca="true">+IF(AND(ISNUMBER(OFFSET('Hygiene Data'!$I$5,0,10*ROW('Hygiene Data'!I130))),'Data Summary'!ED136="Yes"),OFFSET('Hygiene Data'!$I$5,0,10*ROW('Hygiene Data'!I130)),NA())</f>
        <v>#N/A</v>
      </c>
      <c r="BP136" s="90" t="e">
        <f ca="true">+IF(AND(ISNUMBER(OFFSET('Hygiene Data'!$I$7,0,10*ROW('Hygiene Data'!I130))),'Data Summary'!EE136="Yes"),OFFSET('Hygiene Data'!$I$7,0,10*ROW('Hygiene Data'!I130)),NA())</f>
        <v>#N/A</v>
      </c>
      <c r="BQ136" s="90" t="e">
        <f ca="true">+IF(AND(ISNUMBER(OFFSET('Hygiene Data'!$I$9,0,10*ROW('Hygiene Data'!I130))),'Data Summary'!EF136="Yes"),OFFSET('Hygiene Data'!$I$9,0,10*ROW('Hygiene Data'!I130)),NA())</f>
        <v>#N/A</v>
      </c>
    </row>
    <row xmlns:x14ac="http://schemas.microsoft.com/office/spreadsheetml/2009/9/ac" r="137" x14ac:dyDescent="0.2">
      <c r="A137" s="324" t="e">
        <f ca="true">+RIGHT('Data Summary'!A137,LEN('Data Summary'!A137)-9)</f>
        <v>#VALUE!</v>
      </c>
      <c r="B137" s="32" t="str">
        <f ca="true">+IF(ISTEXT('Data Summary'!B137),'Data Summary'!B137,"")</f>
        <v/>
      </c>
      <c r="C137" s="323" t="e">
        <f ca="true">+VALUE('Data Summary'!C137)</f>
        <v>#VALUE!</v>
      </c>
      <c r="D137" s="88" t="e">
        <f ca="true">+IF(AND(ISNUMBER(OFFSET('Water Data'!$D$4,0,10*ROW('Water Data'!D131))),'Data Summary'!BS137="Yes"),100-OFFSET('Water Data'!$D$4,0,10*ROW('Water Data'!D131)),NA())</f>
        <v>#N/A</v>
      </c>
      <c r="E137" s="88" t="e">
        <f ca="true">+IF(AND(ISNUMBER(OFFSET('Water Data'!$D$6,0,10*ROW('Water Data'!D131))),'Data Summary'!BT137="Yes"),OFFSET('Water Data'!$D$6,0,10*ROW('Water Data'!D131)),NA())</f>
        <v>#N/A</v>
      </c>
      <c r="F137" s="88" t="e">
        <f ca="true">+IF(AND(ISNUMBER(OFFSET('Water Data'!$D$9,0,10*ROW('Water Data'!D131))),'Data Summary'!BU137="Yes"),OFFSET('Water Data'!$D$9,0,10*ROW('Water Data'!D131)),NA())</f>
        <v>#N/A</v>
      </c>
      <c r="G137" s="88" t="e">
        <f ca="true">+IF(AND(ISNUMBER(OFFSET('Water Data'!$E$4,0,10*ROW('Water Data'!E131))),'Data Summary'!BV137="Yes"),100-OFFSET('Water Data'!$E$4,0,10*ROW('Water Data'!E131)),NA())</f>
        <v>#N/A</v>
      </c>
      <c r="H137" s="88" t="e">
        <f ca="true">+IF(AND(ISNUMBER(OFFSET('Water Data'!$E$6,0,10*ROW('Water Data'!E131))),'Data Summary'!BW137="Yes"),OFFSET('Water Data'!$E$6,0,10*ROW('Water Data'!E131)),NA())</f>
        <v>#N/A</v>
      </c>
      <c r="I137" s="88" t="e">
        <f ca="true">+IF(AND(ISNUMBER(OFFSET('Water Data'!$E$9,0,10*ROW('Water Data'!E131))),'Data Summary'!BX137="Yes"),OFFSET('Water Data'!$E$9,0,10*ROW('Water Data'!E131)),NA())</f>
        <v>#N/A</v>
      </c>
      <c r="J137" s="88" t="e">
        <f ca="true">+IF(AND(ISNUMBER(OFFSET('Water Data'!$F$4,0,10*ROW('Water Data'!F131))),'Data Summary'!BY137="Yes"),100-OFFSET('Water Data'!$F$4,0,10*ROW('Water Data'!F131)),NA())</f>
        <v>#N/A</v>
      </c>
      <c r="K137" s="88" t="e">
        <f ca="true">+IF(AND(ISNUMBER(OFFSET('Water Data'!$F$6,0,10*ROW('Water Data'!F131))),'Data Summary'!BZ137="Yes"),OFFSET('Water Data'!$F$6,0,10*ROW('Water Data'!F131)),NA())</f>
        <v>#N/A</v>
      </c>
      <c r="L137" s="88" t="e">
        <f ca="true">+IF(AND(ISNUMBER(OFFSET('Water Data'!$F$9,0,10*ROW('Water Data'!F131))),'Data Summary'!CA137="Yes"),OFFSET('Water Data'!$F$9,0,10*ROW('Water Data'!F131)),NA())</f>
        <v>#N/A</v>
      </c>
      <c r="M137" s="88" t="e">
        <f ca="true">+IF(AND(ISNUMBER(OFFSET('Water Data'!$G$4,0,10*ROW('Water Data'!G131))),'Data Summary'!CB137="Yes"),100-OFFSET('Water Data'!$G$4,0,10*ROW('Water Data'!G131)),NA())</f>
        <v>#N/A</v>
      </c>
      <c r="N137" s="88" t="e">
        <f ca="true">+IF(AND(ISNUMBER(OFFSET('Water Data'!$G$6,0,10*ROW('Water Data'!G131))),'Data Summary'!CC137="Yes"),OFFSET('Water Data'!$G$6,0,10*ROW('Water Data'!G131)),NA())</f>
        <v>#N/A</v>
      </c>
      <c r="O137" s="88" t="e">
        <f ca="true">+IF(AND(ISNUMBER(OFFSET('Water Data'!$G$9,0,10*ROW('Water Data'!G131))),'Data Summary'!CD137="Yes"),OFFSET('Water Data'!$G$9,0,10*ROW('Water Data'!G131)),NA())</f>
        <v>#N/A</v>
      </c>
      <c r="P137" s="88" t="e">
        <f ca="true">+IF(AND(ISNUMBER(OFFSET('Water Data'!$H$4,0,10*ROW('Water Data'!H131))),'Data Summary'!CE137="Yes"),100-OFFSET('Water Data'!$H$4,0,10*ROW('Water Data'!H131)),NA())</f>
        <v>#N/A</v>
      </c>
      <c r="Q137" s="88" t="e">
        <f ca="true">+IF(AND(ISNUMBER(OFFSET('Water Data'!$H$6,0,10*ROW('Water Data'!H131))),'Data Summary'!CF137="Yes"),OFFSET('Water Data'!$H$6,0,10*ROW('Water Data'!H131)),NA())</f>
        <v>#N/A</v>
      </c>
      <c r="R137" s="88" t="e">
        <f ca="true">+IF(AND(ISNUMBER(OFFSET('Water Data'!$H$9,0,10*ROW('Water Data'!H131))),'Data Summary'!CG137="Yes"),OFFSET('Water Data'!$H$9,0,10*ROW('Water Data'!H131)),NA())</f>
        <v>#N/A</v>
      </c>
      <c r="S137" s="88" t="e">
        <f ca="true">+IF(AND(ISNUMBER(OFFSET('Water Data'!$I$4,0,10*ROW('Water Data'!I131))),'Data Summary'!CH137="Yes"),100-OFFSET('Water Data'!$I$4,0,10*ROW('Water Data'!I131)),NA())</f>
        <v>#N/A</v>
      </c>
      <c r="T137" s="88" t="e">
        <f ca="true">+IF(AND(ISNUMBER(OFFSET('Water Data'!$I$6,0,10*ROW('Water Data'!I131))),'Data Summary'!CI137="Yes"),OFFSET('Water Data'!$I$6,0,10*ROW('Water Data'!I131)),NA())</f>
        <v>#N/A</v>
      </c>
      <c r="U137" s="88" t="e">
        <f ca="true">+IF(AND(ISNUMBER(OFFSET('Water Data'!$I$9,0,10*ROW('Water Data'!I131))),'Data Summary'!CJ137="Yes"),OFFSET('Water Data'!$I$9,0,10*ROW('Water Data'!I131)),NA())</f>
        <v>#N/A</v>
      </c>
      <c r="V137" s="89" t="e">
        <f ca="true">+IF(AND(ISNUMBER(OFFSET('Sanitation Data'!$D$4,0,10*ROW('Sanitation Data'!D131))),'Data Summary'!CK137="Yes"),100-OFFSET('Sanitation Data'!$D$4,0,10*ROW('Sanitation Data'!D131)),NA())</f>
        <v>#N/A</v>
      </c>
      <c r="W137" s="89" t="e">
        <f ca="true">+IF(AND(ISNUMBER(OFFSET('Sanitation Data'!$D$6,0,10*ROW('Sanitation Data'!D131))),'Data Summary'!CL137="Yes"),OFFSET('Sanitation Data'!$D$6,0,10*ROW('Sanitation Data'!D131)),NA())</f>
        <v>#N/A</v>
      </c>
      <c r="X137" s="89" t="e">
        <f ca="true">+IF(AND(ISNUMBER(OFFSET('Sanitation Data'!$D$10,0,10*ROW('Sanitation Data'!D131))),'Data Summary'!CM137="Yes"),OFFSET('Sanitation Data'!$D$10,0,10*ROW('Sanitation Data'!D131)),NA())</f>
        <v>#N/A</v>
      </c>
      <c r="Y137" s="89" t="e">
        <f ca="true">+IF(AND(ISNUMBER(OFFSET('Sanitation Data'!$D$11,0,10*ROW('Sanitation Data'!D131))),'Data Summary'!CN137="Yes"),OFFSET('Sanitation Data'!$D$11,0,10*ROW('Sanitation Data'!D131)),NA())</f>
        <v>#N/A</v>
      </c>
      <c r="Z137" s="89" t="e">
        <f ca="true">+IF(AND(ISNUMBER(OFFSET('Sanitation Data'!$D$12,0,10*ROW('Sanitation Data'!D131))),'Data Summary'!CO137="Yes"),OFFSET('Sanitation Data'!$D$12,0,10*ROW('Sanitation Data'!D131)),NA())</f>
        <v>#N/A</v>
      </c>
      <c r="AA137" s="89" t="e">
        <f ca="true">+IF(AND(ISNUMBER(OFFSET('Sanitation Data'!$E$4,0,10*ROW('Sanitation Data'!E131))),'Data Summary'!CP137="Yes"),100-OFFSET('Sanitation Data'!$E$4,0,10*ROW('Sanitation Data'!E131)),NA())</f>
        <v>#N/A</v>
      </c>
      <c r="AB137" s="89" t="e">
        <f ca="true">+IF(AND(ISNUMBER(OFFSET('Sanitation Data'!$E$6,0,10*ROW('Sanitation Data'!E131))),'Data Summary'!CQ137="Yes"),OFFSET('Sanitation Data'!$E$6,0,10*ROW('Sanitation Data'!E131)),NA())</f>
        <v>#N/A</v>
      </c>
      <c r="AC137" s="89" t="e">
        <f ca="true">+IF(AND(ISNUMBER(OFFSET('Sanitation Data'!$E$10,0,10*ROW('Sanitation Data'!E131))),'Data Summary'!CR137="Yes"),OFFSET('Sanitation Data'!$E$10,0,10*ROW('Sanitation Data'!E131)),NA())</f>
        <v>#N/A</v>
      </c>
      <c r="AD137" s="89" t="e">
        <f ca="true">+IF(AND(ISNUMBER(OFFSET('Sanitation Data'!$E$11,0,10*ROW('Sanitation Data'!E131))),'Data Summary'!CS137="Yes"),OFFSET('Sanitation Data'!$E$11,0,10*ROW('Sanitation Data'!E131)),NA())</f>
        <v>#N/A</v>
      </c>
      <c r="AE137" s="89" t="e">
        <f ca="true">+IF(AND(ISNUMBER(OFFSET('Sanitation Data'!$E$12,0,10*ROW('Sanitation Data'!E131))),'Data Summary'!CT137="Yes"),OFFSET('Sanitation Data'!$E$12,0,10*ROW('Sanitation Data'!E131)),NA())</f>
        <v>#N/A</v>
      </c>
      <c r="AF137" s="89" t="e">
        <f ca="true">+IF(AND(ISNUMBER(OFFSET('Sanitation Data'!$F$4,0,10*ROW('Sanitation Data'!F131))),'Data Summary'!CU137="Yes"),100-OFFSET('Sanitation Data'!$F$4,0,10*ROW('Sanitation Data'!F131)),NA())</f>
        <v>#N/A</v>
      </c>
      <c r="AG137" s="89" t="e">
        <f ca="true">+IF(AND(ISNUMBER(OFFSET('Sanitation Data'!$F$6,0,10*ROW('Sanitation Data'!F131))),'Data Summary'!CV137="Yes"),OFFSET('Sanitation Data'!$F$6,0,10*ROW('Sanitation Data'!F131)),NA())</f>
        <v>#N/A</v>
      </c>
      <c r="AH137" s="89" t="e">
        <f ca="true">+IF(AND(ISNUMBER(OFFSET('Sanitation Data'!$F$10,0,10*ROW('Sanitation Data'!F131))),'Data Summary'!CW137="Yes"),OFFSET('Sanitation Data'!$F$10,0,10*ROW('Sanitation Data'!F131)),NA())</f>
        <v>#N/A</v>
      </c>
      <c r="AI137" s="89" t="e">
        <f ca="true">+IF(AND(ISNUMBER(OFFSET('Sanitation Data'!$F$11,0,10*ROW('Sanitation Data'!F131))),'Data Summary'!CX137="Yes"),OFFSET('Sanitation Data'!$F$11,0,10*ROW('Sanitation Data'!F131)),NA())</f>
        <v>#N/A</v>
      </c>
      <c r="AJ137" s="89" t="e">
        <f ca="true">+IF(AND(ISNUMBER(OFFSET('Sanitation Data'!$F$12,0,10*ROW('Sanitation Data'!F131))),'Data Summary'!CY137="Yes"),OFFSET('Sanitation Data'!$F$12,0,10*ROW('Sanitation Data'!F131)),NA())</f>
        <v>#N/A</v>
      </c>
      <c r="AK137" s="89" t="e">
        <f ca="true">+IF(AND(ISNUMBER(OFFSET('Sanitation Data'!$G$4,0,10*ROW('Sanitation Data'!G131))),'Data Summary'!CZ137="Yes"),100-OFFSET('Sanitation Data'!$G$4,0,10*ROW('Sanitation Data'!G131)),NA())</f>
        <v>#N/A</v>
      </c>
      <c r="AL137" s="89" t="e">
        <f ca="true">+IF(AND(ISNUMBER(OFFSET('Sanitation Data'!$G$6,0,10*ROW('Sanitation Data'!G131))),'Data Summary'!DA137="Yes"),OFFSET('Sanitation Data'!$G$6,0,10*ROW('Sanitation Data'!G131)),NA())</f>
        <v>#N/A</v>
      </c>
      <c r="AM137" s="89" t="e">
        <f ca="true">+IF(AND(ISNUMBER(OFFSET('Sanitation Data'!$G$10,0,10*ROW('Sanitation Data'!G131))),'Data Summary'!DB137="Yes"),OFFSET('Sanitation Data'!$G$10,0,10*ROW('Sanitation Data'!G131)),NA())</f>
        <v>#N/A</v>
      </c>
      <c r="AN137" s="89" t="e">
        <f ca="true">+IF(AND(ISNUMBER(OFFSET('Sanitation Data'!$G$11,0,10*ROW('Sanitation Data'!G131))),'Data Summary'!DC137="Yes"),OFFSET('Sanitation Data'!$G$11,0,10*ROW('Sanitation Data'!G131)),NA())</f>
        <v>#N/A</v>
      </c>
      <c r="AO137" s="89" t="e">
        <f ca="true">+IF(AND(ISNUMBER(OFFSET('Sanitation Data'!$G$12,0,10*ROW('Sanitation Data'!G131))),'Data Summary'!DD137="Yes"),OFFSET('Sanitation Data'!$G$12,0,10*ROW('Sanitation Data'!G131)),NA())</f>
        <v>#N/A</v>
      </c>
      <c r="AP137" s="89" t="e">
        <f ca="true">+IF(AND(ISNUMBER(OFFSET('Sanitation Data'!$H$4,0,10*ROW('Sanitation Data'!H131))),'Data Summary'!DE137="Yes"),100-OFFSET('Sanitation Data'!$H$4,0,10*ROW('Sanitation Data'!H131)),NA())</f>
        <v>#N/A</v>
      </c>
      <c r="AQ137" s="89" t="e">
        <f ca="true">+IF(AND(ISNUMBER(OFFSET('Sanitation Data'!$H$6,0,10*ROW('Sanitation Data'!H131))),'Data Summary'!DF137="Yes"),OFFSET('Sanitation Data'!$H$6,0,10*ROW('Sanitation Data'!H131)),NA())</f>
        <v>#N/A</v>
      </c>
      <c r="AR137" s="89" t="e">
        <f ca="true">+IF(AND(ISNUMBER(OFFSET('Sanitation Data'!$H$10,0,10*ROW('Sanitation Data'!H131))),'Data Summary'!DG137="Yes"),OFFSET('Sanitation Data'!$H$10,0,10*ROW('Sanitation Data'!H131)),NA())</f>
        <v>#N/A</v>
      </c>
      <c r="AS137" s="89" t="e">
        <f ca="true">+IF(AND(ISNUMBER(OFFSET('Sanitation Data'!$H$11,0,10*ROW('Sanitation Data'!H131))),'Data Summary'!DH137="Yes"),OFFSET('Sanitation Data'!$H$11,0,10*ROW('Sanitation Data'!H131)),NA())</f>
        <v>#N/A</v>
      </c>
      <c r="AT137" s="89" t="e">
        <f ca="true">+IF(AND(ISNUMBER(OFFSET('Sanitation Data'!$H$12,0,10*ROW('Sanitation Data'!H131))),'Data Summary'!DI137="Yes"),OFFSET('Sanitation Data'!$H$12,0,10*ROW('Sanitation Data'!H131)),NA())</f>
        <v>#N/A</v>
      </c>
      <c r="AU137" s="89" t="e">
        <f ca="true">+IF(AND(ISNUMBER(OFFSET('Sanitation Data'!$I$4,0,10*ROW('Sanitation Data'!I131))),'Data Summary'!DJ137="Yes"),100-OFFSET('Sanitation Data'!$I$4,0,10*ROW('Sanitation Data'!I131)),NA())</f>
        <v>#N/A</v>
      </c>
      <c r="AV137" s="89" t="e">
        <f ca="true">+IF(AND(ISNUMBER(OFFSET('Sanitation Data'!$I$6,0,10*ROW('Sanitation Data'!I131))),'Data Summary'!DK137="Yes"),OFFSET('Sanitation Data'!$I$6,0,10*ROW('Sanitation Data'!I131)),NA())</f>
        <v>#N/A</v>
      </c>
      <c r="AW137" s="89" t="e">
        <f ca="true">+IF(AND(ISNUMBER(OFFSET('Sanitation Data'!$I$10,0,10*ROW('Sanitation Data'!I131))),'Data Summary'!DL137="Yes"),OFFSET('Sanitation Data'!$I$10,0,10*ROW('Sanitation Data'!I131)),NA())</f>
        <v>#N/A</v>
      </c>
      <c r="AX137" s="89" t="e">
        <f ca="true">+IF(AND(ISNUMBER(OFFSET('Sanitation Data'!$I$11,0,10*ROW('Sanitation Data'!I131))),'Data Summary'!DM137="Yes"),OFFSET('Sanitation Data'!$I$11,0,10*ROW('Sanitation Data'!I131)),NA())</f>
        <v>#N/A</v>
      </c>
      <c r="AY137" s="89" t="e">
        <f ca="true">+IF(AND(ISNUMBER(OFFSET('Sanitation Data'!$I$12,0,10*ROW('Sanitation Data'!I131))),'Data Summary'!DN137="Yes"),OFFSET('Sanitation Data'!$I$12,0,10*ROW('Sanitation Data'!I131)),NA())</f>
        <v>#N/A</v>
      </c>
      <c r="AZ137" s="90" t="e">
        <f ca="true">+IF(AND(ISNUMBER(OFFSET('Hygiene Data'!$D$5,0,10*ROW('Hygiene Data'!D131))),'Data Summary'!DO137="Yes"),OFFSET('Hygiene Data'!$D$5,0,10*ROW('Hygiene Data'!D131)),NA())</f>
        <v>#N/A</v>
      </c>
      <c r="BA137" s="90" t="e">
        <f ca="true">+IF(AND(ISNUMBER(OFFSET('Hygiene Data'!$D$7,0,10*ROW('Hygiene Data'!D131))),'Data Summary'!DP137="Yes"),OFFSET('Hygiene Data'!$D$7,0,10*ROW('Hygiene Data'!D131)),NA())</f>
        <v>#N/A</v>
      </c>
      <c r="BB137" s="90" t="e">
        <f ca="true">+IF(AND(ISNUMBER(OFFSET('Hygiene Data'!$D$9,0,10*ROW('Hygiene Data'!D131))),'Data Summary'!DQ137="Yes"),OFFSET('Hygiene Data'!$D$9,0,10*ROW('Hygiene Data'!D131)),NA())</f>
        <v>#N/A</v>
      </c>
      <c r="BC137" s="90" t="e">
        <f ca="true">+IF(AND(ISNUMBER(OFFSET('Hygiene Data'!$E$5,0,10*ROW('Hygiene Data'!E131))),'Data Summary'!DR137="Yes"),OFFSET('Hygiene Data'!$E$5,0,10*ROW('Hygiene Data'!E131)),NA())</f>
        <v>#N/A</v>
      </c>
      <c r="BD137" s="90" t="e">
        <f ca="true">+IF(AND(ISNUMBER(OFFSET('Hygiene Data'!$E$7,0,10*ROW('Hygiene Data'!E131))),'Data Summary'!DS137="Yes"),OFFSET('Hygiene Data'!$E$7,0,10*ROW('Hygiene Data'!E131)),NA())</f>
        <v>#N/A</v>
      </c>
      <c r="BE137" s="90" t="e">
        <f ca="true">+IF(AND(ISNUMBER(OFFSET('Hygiene Data'!$E$9,0,10*ROW('Hygiene Data'!E131))),'Data Summary'!DT137="Yes"),OFFSET('Hygiene Data'!$E$9,0,10*ROW('Hygiene Data'!E131)),NA())</f>
        <v>#N/A</v>
      </c>
      <c r="BF137" s="90" t="e">
        <f ca="true">+IF(AND(ISNUMBER(OFFSET('Hygiene Data'!$F$5,0,10*ROW('Hygiene Data'!F131))),'Data Summary'!DU137="Yes"),OFFSET('Hygiene Data'!$F$5,0,10*ROW('Hygiene Data'!F131)),NA())</f>
        <v>#N/A</v>
      </c>
      <c r="BG137" s="90" t="e">
        <f ca="true">+IF(AND(ISNUMBER(OFFSET('Hygiene Data'!$F$7,0,10*ROW('Hygiene Data'!F131))),'Data Summary'!DV137="Yes"),OFFSET('Hygiene Data'!$F$7,0,10*ROW('Hygiene Data'!F131)),NA())</f>
        <v>#N/A</v>
      </c>
      <c r="BH137" s="90" t="e">
        <f ca="true">+IF(AND(ISNUMBER(OFFSET('Hygiene Data'!$F$9,0,10*ROW('Hygiene Data'!F131))),'Data Summary'!DW137="Yes"),OFFSET('Hygiene Data'!$F$9,0,10*ROW('Hygiene Data'!F131)),NA())</f>
        <v>#N/A</v>
      </c>
      <c r="BI137" s="90" t="e">
        <f ca="true">+IF(AND(ISNUMBER(OFFSET('Hygiene Data'!$G$5,0,10*ROW('Hygiene Data'!G131))),'Data Summary'!DX137="Yes"),OFFSET('Hygiene Data'!$G$5,0,10*ROW('Hygiene Data'!G131)),NA())</f>
        <v>#N/A</v>
      </c>
      <c r="BJ137" s="90" t="e">
        <f ca="true">+IF(AND(ISNUMBER(OFFSET('Hygiene Data'!$G$7,0,10*ROW('Hygiene Data'!G131))),'Data Summary'!DY137="Yes"),OFFSET('Hygiene Data'!$G$7,0,10*ROW('Hygiene Data'!G131)),NA())</f>
        <v>#N/A</v>
      </c>
      <c r="BK137" s="90" t="e">
        <f ca="true">+IF(AND(ISNUMBER(OFFSET('Hygiene Data'!$G$9,0,10*ROW('Hygiene Data'!G131))),'Data Summary'!DZ137="Yes"),OFFSET('Hygiene Data'!$G$9,0,10*ROW('Hygiene Data'!G131)),NA())</f>
        <v>#N/A</v>
      </c>
      <c r="BL137" s="90" t="e">
        <f ca="true">+IF(AND(ISNUMBER(OFFSET('Hygiene Data'!$H$5,0,10*ROW('Hygiene Data'!H131))),'Data Summary'!EA137="Yes"),OFFSET('Hygiene Data'!$H$5,0,10*ROW('Hygiene Data'!H131)),NA())</f>
        <v>#N/A</v>
      </c>
      <c r="BM137" s="90" t="e">
        <f ca="true">+IF(AND(ISNUMBER(OFFSET('Hygiene Data'!$H$7,0,10*ROW('Hygiene Data'!H131))),'Data Summary'!EB137="Yes"),OFFSET('Hygiene Data'!$H$7,0,10*ROW('Hygiene Data'!H131)),NA())</f>
        <v>#N/A</v>
      </c>
      <c r="BN137" s="90" t="e">
        <f ca="true">+IF(AND(ISNUMBER(OFFSET('Hygiene Data'!$H$9,0,10*ROW('Hygiene Data'!H131))),'Data Summary'!EC137="Yes"),OFFSET('Hygiene Data'!$H$9,0,10*ROW('Hygiene Data'!H131)),NA())</f>
        <v>#N/A</v>
      </c>
      <c r="BO137" s="90" t="e">
        <f ca="true">+IF(AND(ISNUMBER(OFFSET('Hygiene Data'!$I$5,0,10*ROW('Hygiene Data'!I131))),'Data Summary'!ED137="Yes"),OFFSET('Hygiene Data'!$I$5,0,10*ROW('Hygiene Data'!I131)),NA())</f>
        <v>#N/A</v>
      </c>
      <c r="BP137" s="90" t="e">
        <f ca="true">+IF(AND(ISNUMBER(OFFSET('Hygiene Data'!$I$7,0,10*ROW('Hygiene Data'!I131))),'Data Summary'!EE137="Yes"),OFFSET('Hygiene Data'!$I$7,0,10*ROW('Hygiene Data'!I131)),NA())</f>
        <v>#N/A</v>
      </c>
      <c r="BQ137" s="90" t="e">
        <f ca="true">+IF(AND(ISNUMBER(OFFSET('Hygiene Data'!$I$9,0,10*ROW('Hygiene Data'!I131))),'Data Summary'!EF137="Yes"),OFFSET('Hygiene Data'!$I$9,0,10*ROW('Hygiene Data'!I131)),NA())</f>
        <v>#N/A</v>
      </c>
    </row>
    <row xmlns:x14ac="http://schemas.microsoft.com/office/spreadsheetml/2009/9/ac" r="138" x14ac:dyDescent="0.2">
      <c r="A138" s="324" t="e">
        <f ca="true">+RIGHT('Data Summary'!A138,LEN('Data Summary'!A138)-9)</f>
        <v>#VALUE!</v>
      </c>
      <c r="B138" s="32" t="str">
        <f ca="true">+IF(ISTEXT('Data Summary'!B138),'Data Summary'!B138,"")</f>
        <v/>
      </c>
      <c r="C138" s="323" t="e">
        <f ca="true">+VALUE('Data Summary'!C138)</f>
        <v>#VALUE!</v>
      </c>
      <c r="D138" s="88" t="e">
        <f ca="true">+IF(AND(ISNUMBER(OFFSET('Water Data'!$D$4,0,10*ROW('Water Data'!D132))),'Data Summary'!BS138="Yes"),100-OFFSET('Water Data'!$D$4,0,10*ROW('Water Data'!D132)),NA())</f>
        <v>#N/A</v>
      </c>
      <c r="E138" s="88" t="e">
        <f ca="true">+IF(AND(ISNUMBER(OFFSET('Water Data'!$D$6,0,10*ROW('Water Data'!D132))),'Data Summary'!BT138="Yes"),OFFSET('Water Data'!$D$6,0,10*ROW('Water Data'!D132)),NA())</f>
        <v>#N/A</v>
      </c>
      <c r="F138" s="88" t="e">
        <f ca="true">+IF(AND(ISNUMBER(OFFSET('Water Data'!$D$9,0,10*ROW('Water Data'!D132))),'Data Summary'!BU138="Yes"),OFFSET('Water Data'!$D$9,0,10*ROW('Water Data'!D132)),NA())</f>
        <v>#N/A</v>
      </c>
      <c r="G138" s="88" t="e">
        <f ca="true">+IF(AND(ISNUMBER(OFFSET('Water Data'!$E$4,0,10*ROW('Water Data'!E132))),'Data Summary'!BV138="Yes"),100-OFFSET('Water Data'!$E$4,0,10*ROW('Water Data'!E132)),NA())</f>
        <v>#N/A</v>
      </c>
      <c r="H138" s="88" t="e">
        <f ca="true">+IF(AND(ISNUMBER(OFFSET('Water Data'!$E$6,0,10*ROW('Water Data'!E132))),'Data Summary'!BW138="Yes"),OFFSET('Water Data'!$E$6,0,10*ROW('Water Data'!E132)),NA())</f>
        <v>#N/A</v>
      </c>
      <c r="I138" s="88" t="e">
        <f ca="true">+IF(AND(ISNUMBER(OFFSET('Water Data'!$E$9,0,10*ROW('Water Data'!E132))),'Data Summary'!BX138="Yes"),OFFSET('Water Data'!$E$9,0,10*ROW('Water Data'!E132)),NA())</f>
        <v>#N/A</v>
      </c>
      <c r="J138" s="88" t="e">
        <f ca="true">+IF(AND(ISNUMBER(OFFSET('Water Data'!$F$4,0,10*ROW('Water Data'!F132))),'Data Summary'!BY138="Yes"),100-OFFSET('Water Data'!$F$4,0,10*ROW('Water Data'!F132)),NA())</f>
        <v>#N/A</v>
      </c>
      <c r="K138" s="88" t="e">
        <f ca="true">+IF(AND(ISNUMBER(OFFSET('Water Data'!$F$6,0,10*ROW('Water Data'!F132))),'Data Summary'!BZ138="Yes"),OFFSET('Water Data'!$F$6,0,10*ROW('Water Data'!F132)),NA())</f>
        <v>#N/A</v>
      </c>
      <c r="L138" s="88" t="e">
        <f ca="true">+IF(AND(ISNUMBER(OFFSET('Water Data'!$F$9,0,10*ROW('Water Data'!F132))),'Data Summary'!CA138="Yes"),OFFSET('Water Data'!$F$9,0,10*ROW('Water Data'!F132)),NA())</f>
        <v>#N/A</v>
      </c>
      <c r="M138" s="88" t="e">
        <f ca="true">+IF(AND(ISNUMBER(OFFSET('Water Data'!$G$4,0,10*ROW('Water Data'!G132))),'Data Summary'!CB138="Yes"),100-OFFSET('Water Data'!$G$4,0,10*ROW('Water Data'!G132)),NA())</f>
        <v>#N/A</v>
      </c>
      <c r="N138" s="88" t="e">
        <f ca="true">+IF(AND(ISNUMBER(OFFSET('Water Data'!$G$6,0,10*ROW('Water Data'!G132))),'Data Summary'!CC138="Yes"),OFFSET('Water Data'!$G$6,0,10*ROW('Water Data'!G132)),NA())</f>
        <v>#N/A</v>
      </c>
      <c r="O138" s="88" t="e">
        <f ca="true">+IF(AND(ISNUMBER(OFFSET('Water Data'!$G$9,0,10*ROW('Water Data'!G132))),'Data Summary'!CD138="Yes"),OFFSET('Water Data'!$G$9,0,10*ROW('Water Data'!G132)),NA())</f>
        <v>#N/A</v>
      </c>
      <c r="P138" s="88" t="e">
        <f ca="true">+IF(AND(ISNUMBER(OFFSET('Water Data'!$H$4,0,10*ROW('Water Data'!H132))),'Data Summary'!CE138="Yes"),100-OFFSET('Water Data'!$H$4,0,10*ROW('Water Data'!H132)),NA())</f>
        <v>#N/A</v>
      </c>
      <c r="Q138" s="88" t="e">
        <f ca="true">+IF(AND(ISNUMBER(OFFSET('Water Data'!$H$6,0,10*ROW('Water Data'!H132))),'Data Summary'!CF138="Yes"),OFFSET('Water Data'!$H$6,0,10*ROW('Water Data'!H132)),NA())</f>
        <v>#N/A</v>
      </c>
      <c r="R138" s="88" t="e">
        <f ca="true">+IF(AND(ISNUMBER(OFFSET('Water Data'!$H$9,0,10*ROW('Water Data'!H132))),'Data Summary'!CG138="Yes"),OFFSET('Water Data'!$H$9,0,10*ROW('Water Data'!H132)),NA())</f>
        <v>#N/A</v>
      </c>
      <c r="S138" s="88" t="e">
        <f ca="true">+IF(AND(ISNUMBER(OFFSET('Water Data'!$I$4,0,10*ROW('Water Data'!I132))),'Data Summary'!CH138="Yes"),100-OFFSET('Water Data'!$I$4,0,10*ROW('Water Data'!I132)),NA())</f>
        <v>#N/A</v>
      </c>
      <c r="T138" s="88" t="e">
        <f ca="true">+IF(AND(ISNUMBER(OFFSET('Water Data'!$I$6,0,10*ROW('Water Data'!I132))),'Data Summary'!CI138="Yes"),OFFSET('Water Data'!$I$6,0,10*ROW('Water Data'!I132)),NA())</f>
        <v>#N/A</v>
      </c>
      <c r="U138" s="88" t="e">
        <f ca="true">+IF(AND(ISNUMBER(OFFSET('Water Data'!$I$9,0,10*ROW('Water Data'!I132))),'Data Summary'!CJ138="Yes"),OFFSET('Water Data'!$I$9,0,10*ROW('Water Data'!I132)),NA())</f>
        <v>#N/A</v>
      </c>
      <c r="V138" s="89" t="e">
        <f ca="true">+IF(AND(ISNUMBER(OFFSET('Sanitation Data'!$D$4,0,10*ROW('Sanitation Data'!D132))),'Data Summary'!CK138="Yes"),100-OFFSET('Sanitation Data'!$D$4,0,10*ROW('Sanitation Data'!D132)),NA())</f>
        <v>#N/A</v>
      </c>
      <c r="W138" s="89" t="e">
        <f ca="true">+IF(AND(ISNUMBER(OFFSET('Sanitation Data'!$D$6,0,10*ROW('Sanitation Data'!D132))),'Data Summary'!CL138="Yes"),OFFSET('Sanitation Data'!$D$6,0,10*ROW('Sanitation Data'!D132)),NA())</f>
        <v>#N/A</v>
      </c>
      <c r="X138" s="89" t="e">
        <f ca="true">+IF(AND(ISNUMBER(OFFSET('Sanitation Data'!$D$10,0,10*ROW('Sanitation Data'!D132))),'Data Summary'!CM138="Yes"),OFFSET('Sanitation Data'!$D$10,0,10*ROW('Sanitation Data'!D132)),NA())</f>
        <v>#N/A</v>
      </c>
      <c r="Y138" s="89" t="e">
        <f ca="true">+IF(AND(ISNUMBER(OFFSET('Sanitation Data'!$D$11,0,10*ROW('Sanitation Data'!D132))),'Data Summary'!CN138="Yes"),OFFSET('Sanitation Data'!$D$11,0,10*ROW('Sanitation Data'!D132)),NA())</f>
        <v>#N/A</v>
      </c>
      <c r="Z138" s="89" t="e">
        <f ca="true">+IF(AND(ISNUMBER(OFFSET('Sanitation Data'!$D$12,0,10*ROW('Sanitation Data'!D132))),'Data Summary'!CO138="Yes"),OFFSET('Sanitation Data'!$D$12,0,10*ROW('Sanitation Data'!D132)),NA())</f>
        <v>#N/A</v>
      </c>
      <c r="AA138" s="89" t="e">
        <f ca="true">+IF(AND(ISNUMBER(OFFSET('Sanitation Data'!$E$4,0,10*ROW('Sanitation Data'!E132))),'Data Summary'!CP138="Yes"),100-OFFSET('Sanitation Data'!$E$4,0,10*ROW('Sanitation Data'!E132)),NA())</f>
        <v>#N/A</v>
      </c>
      <c r="AB138" s="89" t="e">
        <f ca="true">+IF(AND(ISNUMBER(OFFSET('Sanitation Data'!$E$6,0,10*ROW('Sanitation Data'!E132))),'Data Summary'!CQ138="Yes"),OFFSET('Sanitation Data'!$E$6,0,10*ROW('Sanitation Data'!E132)),NA())</f>
        <v>#N/A</v>
      </c>
      <c r="AC138" s="89" t="e">
        <f ca="true">+IF(AND(ISNUMBER(OFFSET('Sanitation Data'!$E$10,0,10*ROW('Sanitation Data'!E132))),'Data Summary'!CR138="Yes"),OFFSET('Sanitation Data'!$E$10,0,10*ROW('Sanitation Data'!E132)),NA())</f>
        <v>#N/A</v>
      </c>
      <c r="AD138" s="89" t="e">
        <f ca="true">+IF(AND(ISNUMBER(OFFSET('Sanitation Data'!$E$11,0,10*ROW('Sanitation Data'!E132))),'Data Summary'!CS138="Yes"),OFFSET('Sanitation Data'!$E$11,0,10*ROW('Sanitation Data'!E132)),NA())</f>
        <v>#N/A</v>
      </c>
      <c r="AE138" s="89" t="e">
        <f ca="true">+IF(AND(ISNUMBER(OFFSET('Sanitation Data'!$E$12,0,10*ROW('Sanitation Data'!E132))),'Data Summary'!CT138="Yes"),OFFSET('Sanitation Data'!$E$12,0,10*ROW('Sanitation Data'!E132)),NA())</f>
        <v>#N/A</v>
      </c>
      <c r="AF138" s="89" t="e">
        <f ca="true">+IF(AND(ISNUMBER(OFFSET('Sanitation Data'!$F$4,0,10*ROW('Sanitation Data'!F132))),'Data Summary'!CU138="Yes"),100-OFFSET('Sanitation Data'!$F$4,0,10*ROW('Sanitation Data'!F132)),NA())</f>
        <v>#N/A</v>
      </c>
      <c r="AG138" s="89" t="e">
        <f ca="true">+IF(AND(ISNUMBER(OFFSET('Sanitation Data'!$F$6,0,10*ROW('Sanitation Data'!F132))),'Data Summary'!CV138="Yes"),OFFSET('Sanitation Data'!$F$6,0,10*ROW('Sanitation Data'!F132)),NA())</f>
        <v>#N/A</v>
      </c>
      <c r="AH138" s="89" t="e">
        <f ca="true">+IF(AND(ISNUMBER(OFFSET('Sanitation Data'!$F$10,0,10*ROW('Sanitation Data'!F132))),'Data Summary'!CW138="Yes"),OFFSET('Sanitation Data'!$F$10,0,10*ROW('Sanitation Data'!F132)),NA())</f>
        <v>#N/A</v>
      </c>
      <c r="AI138" s="89" t="e">
        <f ca="true">+IF(AND(ISNUMBER(OFFSET('Sanitation Data'!$F$11,0,10*ROW('Sanitation Data'!F132))),'Data Summary'!CX138="Yes"),OFFSET('Sanitation Data'!$F$11,0,10*ROW('Sanitation Data'!F132)),NA())</f>
        <v>#N/A</v>
      </c>
      <c r="AJ138" s="89" t="e">
        <f ca="true">+IF(AND(ISNUMBER(OFFSET('Sanitation Data'!$F$12,0,10*ROW('Sanitation Data'!F132))),'Data Summary'!CY138="Yes"),OFFSET('Sanitation Data'!$F$12,0,10*ROW('Sanitation Data'!F132)),NA())</f>
        <v>#N/A</v>
      </c>
      <c r="AK138" s="89" t="e">
        <f ca="true">+IF(AND(ISNUMBER(OFFSET('Sanitation Data'!$G$4,0,10*ROW('Sanitation Data'!G132))),'Data Summary'!CZ138="Yes"),100-OFFSET('Sanitation Data'!$G$4,0,10*ROW('Sanitation Data'!G132)),NA())</f>
        <v>#N/A</v>
      </c>
      <c r="AL138" s="89" t="e">
        <f ca="true">+IF(AND(ISNUMBER(OFFSET('Sanitation Data'!$G$6,0,10*ROW('Sanitation Data'!G132))),'Data Summary'!DA138="Yes"),OFFSET('Sanitation Data'!$G$6,0,10*ROW('Sanitation Data'!G132)),NA())</f>
        <v>#N/A</v>
      </c>
      <c r="AM138" s="89" t="e">
        <f ca="true">+IF(AND(ISNUMBER(OFFSET('Sanitation Data'!$G$10,0,10*ROW('Sanitation Data'!G132))),'Data Summary'!DB138="Yes"),OFFSET('Sanitation Data'!$G$10,0,10*ROW('Sanitation Data'!G132)),NA())</f>
        <v>#N/A</v>
      </c>
      <c r="AN138" s="89" t="e">
        <f ca="true">+IF(AND(ISNUMBER(OFFSET('Sanitation Data'!$G$11,0,10*ROW('Sanitation Data'!G132))),'Data Summary'!DC138="Yes"),OFFSET('Sanitation Data'!$G$11,0,10*ROW('Sanitation Data'!G132)),NA())</f>
        <v>#N/A</v>
      </c>
      <c r="AO138" s="89" t="e">
        <f ca="true">+IF(AND(ISNUMBER(OFFSET('Sanitation Data'!$G$12,0,10*ROW('Sanitation Data'!G132))),'Data Summary'!DD138="Yes"),OFFSET('Sanitation Data'!$G$12,0,10*ROW('Sanitation Data'!G132)),NA())</f>
        <v>#N/A</v>
      </c>
      <c r="AP138" s="89" t="e">
        <f ca="true">+IF(AND(ISNUMBER(OFFSET('Sanitation Data'!$H$4,0,10*ROW('Sanitation Data'!H132))),'Data Summary'!DE138="Yes"),100-OFFSET('Sanitation Data'!$H$4,0,10*ROW('Sanitation Data'!H132)),NA())</f>
        <v>#N/A</v>
      </c>
      <c r="AQ138" s="89" t="e">
        <f ca="true">+IF(AND(ISNUMBER(OFFSET('Sanitation Data'!$H$6,0,10*ROW('Sanitation Data'!H132))),'Data Summary'!DF138="Yes"),OFFSET('Sanitation Data'!$H$6,0,10*ROW('Sanitation Data'!H132)),NA())</f>
        <v>#N/A</v>
      </c>
      <c r="AR138" s="89" t="e">
        <f ca="true">+IF(AND(ISNUMBER(OFFSET('Sanitation Data'!$H$10,0,10*ROW('Sanitation Data'!H132))),'Data Summary'!DG138="Yes"),OFFSET('Sanitation Data'!$H$10,0,10*ROW('Sanitation Data'!H132)),NA())</f>
        <v>#N/A</v>
      </c>
      <c r="AS138" s="89" t="e">
        <f ca="true">+IF(AND(ISNUMBER(OFFSET('Sanitation Data'!$H$11,0,10*ROW('Sanitation Data'!H132))),'Data Summary'!DH138="Yes"),OFFSET('Sanitation Data'!$H$11,0,10*ROW('Sanitation Data'!H132)),NA())</f>
        <v>#N/A</v>
      </c>
      <c r="AT138" s="89" t="e">
        <f ca="true">+IF(AND(ISNUMBER(OFFSET('Sanitation Data'!$H$12,0,10*ROW('Sanitation Data'!H132))),'Data Summary'!DI138="Yes"),OFFSET('Sanitation Data'!$H$12,0,10*ROW('Sanitation Data'!H132)),NA())</f>
        <v>#N/A</v>
      </c>
      <c r="AU138" s="89" t="e">
        <f ca="true">+IF(AND(ISNUMBER(OFFSET('Sanitation Data'!$I$4,0,10*ROW('Sanitation Data'!I132))),'Data Summary'!DJ138="Yes"),100-OFFSET('Sanitation Data'!$I$4,0,10*ROW('Sanitation Data'!I132)),NA())</f>
        <v>#N/A</v>
      </c>
      <c r="AV138" s="89" t="e">
        <f ca="true">+IF(AND(ISNUMBER(OFFSET('Sanitation Data'!$I$6,0,10*ROW('Sanitation Data'!I132))),'Data Summary'!DK138="Yes"),OFFSET('Sanitation Data'!$I$6,0,10*ROW('Sanitation Data'!I132)),NA())</f>
        <v>#N/A</v>
      </c>
      <c r="AW138" s="89" t="e">
        <f ca="true">+IF(AND(ISNUMBER(OFFSET('Sanitation Data'!$I$10,0,10*ROW('Sanitation Data'!I132))),'Data Summary'!DL138="Yes"),OFFSET('Sanitation Data'!$I$10,0,10*ROW('Sanitation Data'!I132)),NA())</f>
        <v>#N/A</v>
      </c>
      <c r="AX138" s="89" t="e">
        <f ca="true">+IF(AND(ISNUMBER(OFFSET('Sanitation Data'!$I$11,0,10*ROW('Sanitation Data'!I132))),'Data Summary'!DM138="Yes"),OFFSET('Sanitation Data'!$I$11,0,10*ROW('Sanitation Data'!I132)),NA())</f>
        <v>#N/A</v>
      </c>
      <c r="AY138" s="89" t="e">
        <f ca="true">+IF(AND(ISNUMBER(OFFSET('Sanitation Data'!$I$12,0,10*ROW('Sanitation Data'!I132))),'Data Summary'!DN138="Yes"),OFFSET('Sanitation Data'!$I$12,0,10*ROW('Sanitation Data'!I132)),NA())</f>
        <v>#N/A</v>
      </c>
      <c r="AZ138" s="90" t="e">
        <f ca="true">+IF(AND(ISNUMBER(OFFSET('Hygiene Data'!$D$5,0,10*ROW('Hygiene Data'!D132))),'Data Summary'!DO138="Yes"),OFFSET('Hygiene Data'!$D$5,0,10*ROW('Hygiene Data'!D132)),NA())</f>
        <v>#N/A</v>
      </c>
      <c r="BA138" s="90" t="e">
        <f ca="true">+IF(AND(ISNUMBER(OFFSET('Hygiene Data'!$D$7,0,10*ROW('Hygiene Data'!D132))),'Data Summary'!DP138="Yes"),OFFSET('Hygiene Data'!$D$7,0,10*ROW('Hygiene Data'!D132)),NA())</f>
        <v>#N/A</v>
      </c>
      <c r="BB138" s="90" t="e">
        <f ca="true">+IF(AND(ISNUMBER(OFFSET('Hygiene Data'!$D$9,0,10*ROW('Hygiene Data'!D132))),'Data Summary'!DQ138="Yes"),OFFSET('Hygiene Data'!$D$9,0,10*ROW('Hygiene Data'!D132)),NA())</f>
        <v>#N/A</v>
      </c>
      <c r="BC138" s="90" t="e">
        <f ca="true">+IF(AND(ISNUMBER(OFFSET('Hygiene Data'!$E$5,0,10*ROW('Hygiene Data'!E132))),'Data Summary'!DR138="Yes"),OFFSET('Hygiene Data'!$E$5,0,10*ROW('Hygiene Data'!E132)),NA())</f>
        <v>#N/A</v>
      </c>
      <c r="BD138" s="90" t="e">
        <f ca="true">+IF(AND(ISNUMBER(OFFSET('Hygiene Data'!$E$7,0,10*ROW('Hygiene Data'!E132))),'Data Summary'!DS138="Yes"),OFFSET('Hygiene Data'!$E$7,0,10*ROW('Hygiene Data'!E132)),NA())</f>
        <v>#N/A</v>
      </c>
      <c r="BE138" s="90" t="e">
        <f ca="true">+IF(AND(ISNUMBER(OFFSET('Hygiene Data'!$E$9,0,10*ROW('Hygiene Data'!E132))),'Data Summary'!DT138="Yes"),OFFSET('Hygiene Data'!$E$9,0,10*ROW('Hygiene Data'!E132)),NA())</f>
        <v>#N/A</v>
      </c>
      <c r="BF138" s="90" t="e">
        <f ca="true">+IF(AND(ISNUMBER(OFFSET('Hygiene Data'!$F$5,0,10*ROW('Hygiene Data'!F132))),'Data Summary'!DU138="Yes"),OFFSET('Hygiene Data'!$F$5,0,10*ROW('Hygiene Data'!F132)),NA())</f>
        <v>#N/A</v>
      </c>
      <c r="BG138" s="90" t="e">
        <f ca="true">+IF(AND(ISNUMBER(OFFSET('Hygiene Data'!$F$7,0,10*ROW('Hygiene Data'!F132))),'Data Summary'!DV138="Yes"),OFFSET('Hygiene Data'!$F$7,0,10*ROW('Hygiene Data'!F132)),NA())</f>
        <v>#N/A</v>
      </c>
      <c r="BH138" s="90" t="e">
        <f ca="true">+IF(AND(ISNUMBER(OFFSET('Hygiene Data'!$F$9,0,10*ROW('Hygiene Data'!F132))),'Data Summary'!DW138="Yes"),OFFSET('Hygiene Data'!$F$9,0,10*ROW('Hygiene Data'!F132)),NA())</f>
        <v>#N/A</v>
      </c>
      <c r="BI138" s="90" t="e">
        <f ca="true">+IF(AND(ISNUMBER(OFFSET('Hygiene Data'!$G$5,0,10*ROW('Hygiene Data'!G132))),'Data Summary'!DX138="Yes"),OFFSET('Hygiene Data'!$G$5,0,10*ROW('Hygiene Data'!G132)),NA())</f>
        <v>#N/A</v>
      </c>
      <c r="BJ138" s="90" t="e">
        <f ca="true">+IF(AND(ISNUMBER(OFFSET('Hygiene Data'!$G$7,0,10*ROW('Hygiene Data'!G132))),'Data Summary'!DY138="Yes"),OFFSET('Hygiene Data'!$G$7,0,10*ROW('Hygiene Data'!G132)),NA())</f>
        <v>#N/A</v>
      </c>
      <c r="BK138" s="90" t="e">
        <f ca="true">+IF(AND(ISNUMBER(OFFSET('Hygiene Data'!$G$9,0,10*ROW('Hygiene Data'!G132))),'Data Summary'!DZ138="Yes"),OFFSET('Hygiene Data'!$G$9,0,10*ROW('Hygiene Data'!G132)),NA())</f>
        <v>#N/A</v>
      </c>
      <c r="BL138" s="90" t="e">
        <f ca="true">+IF(AND(ISNUMBER(OFFSET('Hygiene Data'!$H$5,0,10*ROW('Hygiene Data'!H132))),'Data Summary'!EA138="Yes"),OFFSET('Hygiene Data'!$H$5,0,10*ROW('Hygiene Data'!H132)),NA())</f>
        <v>#N/A</v>
      </c>
      <c r="BM138" s="90" t="e">
        <f ca="true">+IF(AND(ISNUMBER(OFFSET('Hygiene Data'!$H$7,0,10*ROW('Hygiene Data'!H132))),'Data Summary'!EB138="Yes"),OFFSET('Hygiene Data'!$H$7,0,10*ROW('Hygiene Data'!H132)),NA())</f>
        <v>#N/A</v>
      </c>
      <c r="BN138" s="90" t="e">
        <f ca="true">+IF(AND(ISNUMBER(OFFSET('Hygiene Data'!$H$9,0,10*ROW('Hygiene Data'!H132))),'Data Summary'!EC138="Yes"),OFFSET('Hygiene Data'!$H$9,0,10*ROW('Hygiene Data'!H132)),NA())</f>
        <v>#N/A</v>
      </c>
      <c r="BO138" s="90" t="e">
        <f ca="true">+IF(AND(ISNUMBER(OFFSET('Hygiene Data'!$I$5,0,10*ROW('Hygiene Data'!I132))),'Data Summary'!ED138="Yes"),OFFSET('Hygiene Data'!$I$5,0,10*ROW('Hygiene Data'!I132)),NA())</f>
        <v>#N/A</v>
      </c>
      <c r="BP138" s="90" t="e">
        <f ca="true">+IF(AND(ISNUMBER(OFFSET('Hygiene Data'!$I$7,0,10*ROW('Hygiene Data'!I132))),'Data Summary'!EE138="Yes"),OFFSET('Hygiene Data'!$I$7,0,10*ROW('Hygiene Data'!I132)),NA())</f>
        <v>#N/A</v>
      </c>
      <c r="BQ138" s="90" t="e">
        <f ca="true">+IF(AND(ISNUMBER(OFFSET('Hygiene Data'!$I$9,0,10*ROW('Hygiene Data'!I132))),'Data Summary'!EF138="Yes"),OFFSET('Hygiene Data'!$I$9,0,10*ROW('Hygiene Data'!I132)),NA())</f>
        <v>#N/A</v>
      </c>
    </row>
    <row xmlns:x14ac="http://schemas.microsoft.com/office/spreadsheetml/2009/9/ac" r="139" x14ac:dyDescent="0.2">
      <c r="A139" s="324" t="e">
        <f ca="true">+RIGHT('Data Summary'!A139,LEN('Data Summary'!A139)-9)</f>
        <v>#VALUE!</v>
      </c>
      <c r="B139" s="32" t="str">
        <f ca="true">+IF(ISTEXT('Data Summary'!B139),'Data Summary'!B139,"")</f>
        <v/>
      </c>
      <c r="C139" s="323" t="e">
        <f ca="true">+VALUE('Data Summary'!C139)</f>
        <v>#VALUE!</v>
      </c>
      <c r="D139" s="88" t="e">
        <f ca="true">+IF(AND(ISNUMBER(OFFSET('Water Data'!$D$4,0,10*ROW('Water Data'!D133))),'Data Summary'!BS139="Yes"),100-OFFSET('Water Data'!$D$4,0,10*ROW('Water Data'!D133)),NA())</f>
        <v>#N/A</v>
      </c>
      <c r="E139" s="88" t="e">
        <f ca="true">+IF(AND(ISNUMBER(OFFSET('Water Data'!$D$6,0,10*ROW('Water Data'!D133))),'Data Summary'!BT139="Yes"),OFFSET('Water Data'!$D$6,0,10*ROW('Water Data'!D133)),NA())</f>
        <v>#N/A</v>
      </c>
      <c r="F139" s="88" t="e">
        <f ca="true">+IF(AND(ISNUMBER(OFFSET('Water Data'!$D$9,0,10*ROW('Water Data'!D133))),'Data Summary'!BU139="Yes"),OFFSET('Water Data'!$D$9,0,10*ROW('Water Data'!D133)),NA())</f>
        <v>#N/A</v>
      </c>
      <c r="G139" s="88" t="e">
        <f ca="true">+IF(AND(ISNUMBER(OFFSET('Water Data'!$E$4,0,10*ROW('Water Data'!E133))),'Data Summary'!BV139="Yes"),100-OFFSET('Water Data'!$E$4,0,10*ROW('Water Data'!E133)),NA())</f>
        <v>#N/A</v>
      </c>
      <c r="H139" s="88" t="e">
        <f ca="true">+IF(AND(ISNUMBER(OFFSET('Water Data'!$E$6,0,10*ROW('Water Data'!E133))),'Data Summary'!BW139="Yes"),OFFSET('Water Data'!$E$6,0,10*ROW('Water Data'!E133)),NA())</f>
        <v>#N/A</v>
      </c>
      <c r="I139" s="88" t="e">
        <f ca="true">+IF(AND(ISNUMBER(OFFSET('Water Data'!$E$9,0,10*ROW('Water Data'!E133))),'Data Summary'!BX139="Yes"),OFFSET('Water Data'!$E$9,0,10*ROW('Water Data'!E133)),NA())</f>
        <v>#N/A</v>
      </c>
      <c r="J139" s="88" t="e">
        <f ca="true">+IF(AND(ISNUMBER(OFFSET('Water Data'!$F$4,0,10*ROW('Water Data'!F133))),'Data Summary'!BY139="Yes"),100-OFFSET('Water Data'!$F$4,0,10*ROW('Water Data'!F133)),NA())</f>
        <v>#N/A</v>
      </c>
      <c r="K139" s="88" t="e">
        <f ca="true">+IF(AND(ISNUMBER(OFFSET('Water Data'!$F$6,0,10*ROW('Water Data'!F133))),'Data Summary'!BZ139="Yes"),OFFSET('Water Data'!$F$6,0,10*ROW('Water Data'!F133)),NA())</f>
        <v>#N/A</v>
      </c>
      <c r="L139" s="88" t="e">
        <f ca="true">+IF(AND(ISNUMBER(OFFSET('Water Data'!$F$9,0,10*ROW('Water Data'!F133))),'Data Summary'!CA139="Yes"),OFFSET('Water Data'!$F$9,0,10*ROW('Water Data'!F133)),NA())</f>
        <v>#N/A</v>
      </c>
      <c r="M139" s="88" t="e">
        <f ca="true">+IF(AND(ISNUMBER(OFFSET('Water Data'!$G$4,0,10*ROW('Water Data'!G133))),'Data Summary'!CB139="Yes"),100-OFFSET('Water Data'!$G$4,0,10*ROW('Water Data'!G133)),NA())</f>
        <v>#N/A</v>
      </c>
      <c r="N139" s="88" t="e">
        <f ca="true">+IF(AND(ISNUMBER(OFFSET('Water Data'!$G$6,0,10*ROW('Water Data'!G133))),'Data Summary'!CC139="Yes"),OFFSET('Water Data'!$G$6,0,10*ROW('Water Data'!G133)),NA())</f>
        <v>#N/A</v>
      </c>
      <c r="O139" s="88" t="e">
        <f ca="true">+IF(AND(ISNUMBER(OFFSET('Water Data'!$G$9,0,10*ROW('Water Data'!G133))),'Data Summary'!CD139="Yes"),OFFSET('Water Data'!$G$9,0,10*ROW('Water Data'!G133)),NA())</f>
        <v>#N/A</v>
      </c>
      <c r="P139" s="88" t="e">
        <f ca="true">+IF(AND(ISNUMBER(OFFSET('Water Data'!$H$4,0,10*ROW('Water Data'!H133))),'Data Summary'!CE139="Yes"),100-OFFSET('Water Data'!$H$4,0,10*ROW('Water Data'!H133)),NA())</f>
        <v>#N/A</v>
      </c>
      <c r="Q139" s="88" t="e">
        <f ca="true">+IF(AND(ISNUMBER(OFFSET('Water Data'!$H$6,0,10*ROW('Water Data'!H133))),'Data Summary'!CF139="Yes"),OFFSET('Water Data'!$H$6,0,10*ROW('Water Data'!H133)),NA())</f>
        <v>#N/A</v>
      </c>
      <c r="R139" s="88" t="e">
        <f ca="true">+IF(AND(ISNUMBER(OFFSET('Water Data'!$H$9,0,10*ROW('Water Data'!H133))),'Data Summary'!CG139="Yes"),OFFSET('Water Data'!$H$9,0,10*ROW('Water Data'!H133)),NA())</f>
        <v>#N/A</v>
      </c>
      <c r="S139" s="88" t="e">
        <f ca="true">+IF(AND(ISNUMBER(OFFSET('Water Data'!$I$4,0,10*ROW('Water Data'!I133))),'Data Summary'!CH139="Yes"),100-OFFSET('Water Data'!$I$4,0,10*ROW('Water Data'!I133)),NA())</f>
        <v>#N/A</v>
      </c>
      <c r="T139" s="88" t="e">
        <f ca="true">+IF(AND(ISNUMBER(OFFSET('Water Data'!$I$6,0,10*ROW('Water Data'!I133))),'Data Summary'!CI139="Yes"),OFFSET('Water Data'!$I$6,0,10*ROW('Water Data'!I133)),NA())</f>
        <v>#N/A</v>
      </c>
      <c r="U139" s="88" t="e">
        <f ca="true">+IF(AND(ISNUMBER(OFFSET('Water Data'!$I$9,0,10*ROW('Water Data'!I133))),'Data Summary'!CJ139="Yes"),OFFSET('Water Data'!$I$9,0,10*ROW('Water Data'!I133)),NA())</f>
        <v>#N/A</v>
      </c>
      <c r="V139" s="89" t="e">
        <f ca="true">+IF(AND(ISNUMBER(OFFSET('Sanitation Data'!$D$4,0,10*ROW('Sanitation Data'!D133))),'Data Summary'!CK139="Yes"),100-OFFSET('Sanitation Data'!$D$4,0,10*ROW('Sanitation Data'!D133)),NA())</f>
        <v>#N/A</v>
      </c>
      <c r="W139" s="89" t="e">
        <f ca="true">+IF(AND(ISNUMBER(OFFSET('Sanitation Data'!$D$6,0,10*ROW('Sanitation Data'!D133))),'Data Summary'!CL139="Yes"),OFFSET('Sanitation Data'!$D$6,0,10*ROW('Sanitation Data'!D133)),NA())</f>
        <v>#N/A</v>
      </c>
      <c r="X139" s="89" t="e">
        <f ca="true">+IF(AND(ISNUMBER(OFFSET('Sanitation Data'!$D$10,0,10*ROW('Sanitation Data'!D133))),'Data Summary'!CM139="Yes"),OFFSET('Sanitation Data'!$D$10,0,10*ROW('Sanitation Data'!D133)),NA())</f>
        <v>#N/A</v>
      </c>
      <c r="Y139" s="89" t="e">
        <f ca="true">+IF(AND(ISNUMBER(OFFSET('Sanitation Data'!$D$11,0,10*ROW('Sanitation Data'!D133))),'Data Summary'!CN139="Yes"),OFFSET('Sanitation Data'!$D$11,0,10*ROW('Sanitation Data'!D133)),NA())</f>
        <v>#N/A</v>
      </c>
      <c r="Z139" s="89" t="e">
        <f ca="true">+IF(AND(ISNUMBER(OFFSET('Sanitation Data'!$D$12,0,10*ROW('Sanitation Data'!D133))),'Data Summary'!CO139="Yes"),OFFSET('Sanitation Data'!$D$12,0,10*ROW('Sanitation Data'!D133)),NA())</f>
        <v>#N/A</v>
      </c>
      <c r="AA139" s="89" t="e">
        <f ca="true">+IF(AND(ISNUMBER(OFFSET('Sanitation Data'!$E$4,0,10*ROW('Sanitation Data'!E133))),'Data Summary'!CP139="Yes"),100-OFFSET('Sanitation Data'!$E$4,0,10*ROW('Sanitation Data'!E133)),NA())</f>
        <v>#N/A</v>
      </c>
      <c r="AB139" s="89" t="e">
        <f ca="true">+IF(AND(ISNUMBER(OFFSET('Sanitation Data'!$E$6,0,10*ROW('Sanitation Data'!E133))),'Data Summary'!CQ139="Yes"),OFFSET('Sanitation Data'!$E$6,0,10*ROW('Sanitation Data'!E133)),NA())</f>
        <v>#N/A</v>
      </c>
      <c r="AC139" s="89" t="e">
        <f ca="true">+IF(AND(ISNUMBER(OFFSET('Sanitation Data'!$E$10,0,10*ROW('Sanitation Data'!E133))),'Data Summary'!CR139="Yes"),OFFSET('Sanitation Data'!$E$10,0,10*ROW('Sanitation Data'!E133)),NA())</f>
        <v>#N/A</v>
      </c>
      <c r="AD139" s="89" t="e">
        <f ca="true">+IF(AND(ISNUMBER(OFFSET('Sanitation Data'!$E$11,0,10*ROW('Sanitation Data'!E133))),'Data Summary'!CS139="Yes"),OFFSET('Sanitation Data'!$E$11,0,10*ROW('Sanitation Data'!E133)),NA())</f>
        <v>#N/A</v>
      </c>
      <c r="AE139" s="89" t="e">
        <f ca="true">+IF(AND(ISNUMBER(OFFSET('Sanitation Data'!$E$12,0,10*ROW('Sanitation Data'!E133))),'Data Summary'!CT139="Yes"),OFFSET('Sanitation Data'!$E$12,0,10*ROW('Sanitation Data'!E133)),NA())</f>
        <v>#N/A</v>
      </c>
      <c r="AF139" s="89" t="e">
        <f ca="true">+IF(AND(ISNUMBER(OFFSET('Sanitation Data'!$F$4,0,10*ROW('Sanitation Data'!F133))),'Data Summary'!CU139="Yes"),100-OFFSET('Sanitation Data'!$F$4,0,10*ROW('Sanitation Data'!F133)),NA())</f>
        <v>#N/A</v>
      </c>
      <c r="AG139" s="89" t="e">
        <f ca="true">+IF(AND(ISNUMBER(OFFSET('Sanitation Data'!$F$6,0,10*ROW('Sanitation Data'!F133))),'Data Summary'!CV139="Yes"),OFFSET('Sanitation Data'!$F$6,0,10*ROW('Sanitation Data'!F133)),NA())</f>
        <v>#N/A</v>
      </c>
      <c r="AH139" s="89" t="e">
        <f ca="true">+IF(AND(ISNUMBER(OFFSET('Sanitation Data'!$F$10,0,10*ROW('Sanitation Data'!F133))),'Data Summary'!CW139="Yes"),OFFSET('Sanitation Data'!$F$10,0,10*ROW('Sanitation Data'!F133)),NA())</f>
        <v>#N/A</v>
      </c>
      <c r="AI139" s="89" t="e">
        <f ca="true">+IF(AND(ISNUMBER(OFFSET('Sanitation Data'!$F$11,0,10*ROW('Sanitation Data'!F133))),'Data Summary'!CX139="Yes"),OFFSET('Sanitation Data'!$F$11,0,10*ROW('Sanitation Data'!F133)),NA())</f>
        <v>#N/A</v>
      </c>
      <c r="AJ139" s="89" t="e">
        <f ca="true">+IF(AND(ISNUMBER(OFFSET('Sanitation Data'!$F$12,0,10*ROW('Sanitation Data'!F133))),'Data Summary'!CY139="Yes"),OFFSET('Sanitation Data'!$F$12,0,10*ROW('Sanitation Data'!F133)),NA())</f>
        <v>#N/A</v>
      </c>
      <c r="AK139" s="89" t="e">
        <f ca="true">+IF(AND(ISNUMBER(OFFSET('Sanitation Data'!$G$4,0,10*ROW('Sanitation Data'!G133))),'Data Summary'!CZ139="Yes"),100-OFFSET('Sanitation Data'!$G$4,0,10*ROW('Sanitation Data'!G133)),NA())</f>
        <v>#N/A</v>
      </c>
      <c r="AL139" s="89" t="e">
        <f ca="true">+IF(AND(ISNUMBER(OFFSET('Sanitation Data'!$G$6,0,10*ROW('Sanitation Data'!G133))),'Data Summary'!DA139="Yes"),OFFSET('Sanitation Data'!$G$6,0,10*ROW('Sanitation Data'!G133)),NA())</f>
        <v>#N/A</v>
      </c>
      <c r="AM139" s="89" t="e">
        <f ca="true">+IF(AND(ISNUMBER(OFFSET('Sanitation Data'!$G$10,0,10*ROW('Sanitation Data'!G133))),'Data Summary'!DB139="Yes"),OFFSET('Sanitation Data'!$G$10,0,10*ROW('Sanitation Data'!G133)),NA())</f>
        <v>#N/A</v>
      </c>
      <c r="AN139" s="89" t="e">
        <f ca="true">+IF(AND(ISNUMBER(OFFSET('Sanitation Data'!$G$11,0,10*ROW('Sanitation Data'!G133))),'Data Summary'!DC139="Yes"),OFFSET('Sanitation Data'!$G$11,0,10*ROW('Sanitation Data'!G133)),NA())</f>
        <v>#N/A</v>
      </c>
      <c r="AO139" s="89" t="e">
        <f ca="true">+IF(AND(ISNUMBER(OFFSET('Sanitation Data'!$G$12,0,10*ROW('Sanitation Data'!G133))),'Data Summary'!DD139="Yes"),OFFSET('Sanitation Data'!$G$12,0,10*ROW('Sanitation Data'!G133)),NA())</f>
        <v>#N/A</v>
      </c>
      <c r="AP139" s="89" t="e">
        <f ca="true">+IF(AND(ISNUMBER(OFFSET('Sanitation Data'!$H$4,0,10*ROW('Sanitation Data'!H133))),'Data Summary'!DE139="Yes"),100-OFFSET('Sanitation Data'!$H$4,0,10*ROW('Sanitation Data'!H133)),NA())</f>
        <v>#N/A</v>
      </c>
      <c r="AQ139" s="89" t="e">
        <f ca="true">+IF(AND(ISNUMBER(OFFSET('Sanitation Data'!$H$6,0,10*ROW('Sanitation Data'!H133))),'Data Summary'!DF139="Yes"),OFFSET('Sanitation Data'!$H$6,0,10*ROW('Sanitation Data'!H133)),NA())</f>
        <v>#N/A</v>
      </c>
      <c r="AR139" s="89" t="e">
        <f ca="true">+IF(AND(ISNUMBER(OFFSET('Sanitation Data'!$H$10,0,10*ROW('Sanitation Data'!H133))),'Data Summary'!DG139="Yes"),OFFSET('Sanitation Data'!$H$10,0,10*ROW('Sanitation Data'!H133)),NA())</f>
        <v>#N/A</v>
      </c>
      <c r="AS139" s="89" t="e">
        <f ca="true">+IF(AND(ISNUMBER(OFFSET('Sanitation Data'!$H$11,0,10*ROW('Sanitation Data'!H133))),'Data Summary'!DH139="Yes"),OFFSET('Sanitation Data'!$H$11,0,10*ROW('Sanitation Data'!H133)),NA())</f>
        <v>#N/A</v>
      </c>
      <c r="AT139" s="89" t="e">
        <f ca="true">+IF(AND(ISNUMBER(OFFSET('Sanitation Data'!$H$12,0,10*ROW('Sanitation Data'!H133))),'Data Summary'!DI139="Yes"),OFFSET('Sanitation Data'!$H$12,0,10*ROW('Sanitation Data'!H133)),NA())</f>
        <v>#N/A</v>
      </c>
      <c r="AU139" s="89" t="e">
        <f ca="true">+IF(AND(ISNUMBER(OFFSET('Sanitation Data'!$I$4,0,10*ROW('Sanitation Data'!I133))),'Data Summary'!DJ139="Yes"),100-OFFSET('Sanitation Data'!$I$4,0,10*ROW('Sanitation Data'!I133)),NA())</f>
        <v>#N/A</v>
      </c>
      <c r="AV139" s="89" t="e">
        <f ca="true">+IF(AND(ISNUMBER(OFFSET('Sanitation Data'!$I$6,0,10*ROW('Sanitation Data'!I133))),'Data Summary'!DK139="Yes"),OFFSET('Sanitation Data'!$I$6,0,10*ROW('Sanitation Data'!I133)),NA())</f>
        <v>#N/A</v>
      </c>
      <c r="AW139" s="89" t="e">
        <f ca="true">+IF(AND(ISNUMBER(OFFSET('Sanitation Data'!$I$10,0,10*ROW('Sanitation Data'!I133))),'Data Summary'!DL139="Yes"),OFFSET('Sanitation Data'!$I$10,0,10*ROW('Sanitation Data'!I133)),NA())</f>
        <v>#N/A</v>
      </c>
      <c r="AX139" s="89" t="e">
        <f ca="true">+IF(AND(ISNUMBER(OFFSET('Sanitation Data'!$I$11,0,10*ROW('Sanitation Data'!I133))),'Data Summary'!DM139="Yes"),OFFSET('Sanitation Data'!$I$11,0,10*ROW('Sanitation Data'!I133)),NA())</f>
        <v>#N/A</v>
      </c>
      <c r="AY139" s="89" t="e">
        <f ca="true">+IF(AND(ISNUMBER(OFFSET('Sanitation Data'!$I$12,0,10*ROW('Sanitation Data'!I133))),'Data Summary'!DN139="Yes"),OFFSET('Sanitation Data'!$I$12,0,10*ROW('Sanitation Data'!I133)),NA())</f>
        <v>#N/A</v>
      </c>
      <c r="AZ139" s="90" t="e">
        <f ca="true">+IF(AND(ISNUMBER(OFFSET('Hygiene Data'!$D$5,0,10*ROW('Hygiene Data'!D133))),'Data Summary'!DO139="Yes"),OFFSET('Hygiene Data'!$D$5,0,10*ROW('Hygiene Data'!D133)),NA())</f>
        <v>#N/A</v>
      </c>
      <c r="BA139" s="90" t="e">
        <f ca="true">+IF(AND(ISNUMBER(OFFSET('Hygiene Data'!$D$7,0,10*ROW('Hygiene Data'!D133))),'Data Summary'!DP139="Yes"),OFFSET('Hygiene Data'!$D$7,0,10*ROW('Hygiene Data'!D133)),NA())</f>
        <v>#N/A</v>
      </c>
      <c r="BB139" s="90" t="e">
        <f ca="true">+IF(AND(ISNUMBER(OFFSET('Hygiene Data'!$D$9,0,10*ROW('Hygiene Data'!D133))),'Data Summary'!DQ139="Yes"),OFFSET('Hygiene Data'!$D$9,0,10*ROW('Hygiene Data'!D133)),NA())</f>
        <v>#N/A</v>
      </c>
      <c r="BC139" s="90" t="e">
        <f ca="true">+IF(AND(ISNUMBER(OFFSET('Hygiene Data'!$E$5,0,10*ROW('Hygiene Data'!E133))),'Data Summary'!DR139="Yes"),OFFSET('Hygiene Data'!$E$5,0,10*ROW('Hygiene Data'!E133)),NA())</f>
        <v>#N/A</v>
      </c>
      <c r="BD139" s="90" t="e">
        <f ca="true">+IF(AND(ISNUMBER(OFFSET('Hygiene Data'!$E$7,0,10*ROW('Hygiene Data'!E133))),'Data Summary'!DS139="Yes"),OFFSET('Hygiene Data'!$E$7,0,10*ROW('Hygiene Data'!E133)),NA())</f>
        <v>#N/A</v>
      </c>
      <c r="BE139" s="90" t="e">
        <f ca="true">+IF(AND(ISNUMBER(OFFSET('Hygiene Data'!$E$9,0,10*ROW('Hygiene Data'!E133))),'Data Summary'!DT139="Yes"),OFFSET('Hygiene Data'!$E$9,0,10*ROW('Hygiene Data'!E133)),NA())</f>
        <v>#N/A</v>
      </c>
      <c r="BF139" s="90" t="e">
        <f ca="true">+IF(AND(ISNUMBER(OFFSET('Hygiene Data'!$F$5,0,10*ROW('Hygiene Data'!F133))),'Data Summary'!DU139="Yes"),OFFSET('Hygiene Data'!$F$5,0,10*ROW('Hygiene Data'!F133)),NA())</f>
        <v>#N/A</v>
      </c>
      <c r="BG139" s="90" t="e">
        <f ca="true">+IF(AND(ISNUMBER(OFFSET('Hygiene Data'!$F$7,0,10*ROW('Hygiene Data'!F133))),'Data Summary'!DV139="Yes"),OFFSET('Hygiene Data'!$F$7,0,10*ROW('Hygiene Data'!F133)),NA())</f>
        <v>#N/A</v>
      </c>
      <c r="BH139" s="90" t="e">
        <f ca="true">+IF(AND(ISNUMBER(OFFSET('Hygiene Data'!$F$9,0,10*ROW('Hygiene Data'!F133))),'Data Summary'!DW139="Yes"),OFFSET('Hygiene Data'!$F$9,0,10*ROW('Hygiene Data'!F133)),NA())</f>
        <v>#N/A</v>
      </c>
      <c r="BI139" s="90" t="e">
        <f ca="true">+IF(AND(ISNUMBER(OFFSET('Hygiene Data'!$G$5,0,10*ROW('Hygiene Data'!G133))),'Data Summary'!DX139="Yes"),OFFSET('Hygiene Data'!$G$5,0,10*ROW('Hygiene Data'!G133)),NA())</f>
        <v>#N/A</v>
      </c>
      <c r="BJ139" s="90" t="e">
        <f ca="true">+IF(AND(ISNUMBER(OFFSET('Hygiene Data'!$G$7,0,10*ROW('Hygiene Data'!G133))),'Data Summary'!DY139="Yes"),OFFSET('Hygiene Data'!$G$7,0,10*ROW('Hygiene Data'!G133)),NA())</f>
        <v>#N/A</v>
      </c>
      <c r="BK139" s="90" t="e">
        <f ca="true">+IF(AND(ISNUMBER(OFFSET('Hygiene Data'!$G$9,0,10*ROW('Hygiene Data'!G133))),'Data Summary'!DZ139="Yes"),OFFSET('Hygiene Data'!$G$9,0,10*ROW('Hygiene Data'!G133)),NA())</f>
        <v>#N/A</v>
      </c>
      <c r="BL139" s="90" t="e">
        <f ca="true">+IF(AND(ISNUMBER(OFFSET('Hygiene Data'!$H$5,0,10*ROW('Hygiene Data'!H133))),'Data Summary'!EA139="Yes"),OFFSET('Hygiene Data'!$H$5,0,10*ROW('Hygiene Data'!H133)),NA())</f>
        <v>#N/A</v>
      </c>
      <c r="BM139" s="90" t="e">
        <f ca="true">+IF(AND(ISNUMBER(OFFSET('Hygiene Data'!$H$7,0,10*ROW('Hygiene Data'!H133))),'Data Summary'!EB139="Yes"),OFFSET('Hygiene Data'!$H$7,0,10*ROW('Hygiene Data'!H133)),NA())</f>
        <v>#N/A</v>
      </c>
      <c r="BN139" s="90" t="e">
        <f ca="true">+IF(AND(ISNUMBER(OFFSET('Hygiene Data'!$H$9,0,10*ROW('Hygiene Data'!H133))),'Data Summary'!EC139="Yes"),OFFSET('Hygiene Data'!$H$9,0,10*ROW('Hygiene Data'!H133)),NA())</f>
        <v>#N/A</v>
      </c>
      <c r="BO139" s="90" t="e">
        <f ca="true">+IF(AND(ISNUMBER(OFFSET('Hygiene Data'!$I$5,0,10*ROW('Hygiene Data'!I133))),'Data Summary'!ED139="Yes"),OFFSET('Hygiene Data'!$I$5,0,10*ROW('Hygiene Data'!I133)),NA())</f>
        <v>#N/A</v>
      </c>
      <c r="BP139" s="90" t="e">
        <f ca="true">+IF(AND(ISNUMBER(OFFSET('Hygiene Data'!$I$7,0,10*ROW('Hygiene Data'!I133))),'Data Summary'!EE139="Yes"),OFFSET('Hygiene Data'!$I$7,0,10*ROW('Hygiene Data'!I133)),NA())</f>
        <v>#N/A</v>
      </c>
      <c r="BQ139" s="90" t="e">
        <f ca="true">+IF(AND(ISNUMBER(OFFSET('Hygiene Data'!$I$9,0,10*ROW('Hygiene Data'!I133))),'Data Summary'!EF139="Yes"),OFFSET('Hygiene Data'!$I$9,0,10*ROW('Hygiene Data'!I133)),NA())</f>
        <v>#N/A</v>
      </c>
    </row>
    <row xmlns:x14ac="http://schemas.microsoft.com/office/spreadsheetml/2009/9/ac" r="140" x14ac:dyDescent="0.2">
      <c r="A140" s="324" t="e">
        <f ca="true">+RIGHT('Data Summary'!A140,LEN('Data Summary'!A140)-9)</f>
        <v>#VALUE!</v>
      </c>
      <c r="B140" s="32" t="str">
        <f ca="true">+IF(ISTEXT('Data Summary'!B140),'Data Summary'!B140,"")</f>
        <v/>
      </c>
      <c r="C140" s="323" t="e">
        <f ca="true">+VALUE('Data Summary'!C140)</f>
        <v>#VALUE!</v>
      </c>
      <c r="D140" s="88" t="e">
        <f ca="true">+IF(AND(ISNUMBER(OFFSET('Water Data'!$D$4,0,10*ROW('Water Data'!D134))),'Data Summary'!BS140="Yes"),100-OFFSET('Water Data'!$D$4,0,10*ROW('Water Data'!D134)),NA())</f>
        <v>#N/A</v>
      </c>
      <c r="E140" s="88" t="e">
        <f ca="true">+IF(AND(ISNUMBER(OFFSET('Water Data'!$D$6,0,10*ROW('Water Data'!D134))),'Data Summary'!BT140="Yes"),OFFSET('Water Data'!$D$6,0,10*ROW('Water Data'!D134)),NA())</f>
        <v>#N/A</v>
      </c>
      <c r="F140" s="88" t="e">
        <f ca="true">+IF(AND(ISNUMBER(OFFSET('Water Data'!$D$9,0,10*ROW('Water Data'!D134))),'Data Summary'!BU140="Yes"),OFFSET('Water Data'!$D$9,0,10*ROW('Water Data'!D134)),NA())</f>
        <v>#N/A</v>
      </c>
      <c r="G140" s="88" t="e">
        <f ca="true">+IF(AND(ISNUMBER(OFFSET('Water Data'!$E$4,0,10*ROW('Water Data'!E134))),'Data Summary'!BV140="Yes"),100-OFFSET('Water Data'!$E$4,0,10*ROW('Water Data'!E134)),NA())</f>
        <v>#N/A</v>
      </c>
      <c r="H140" s="88" t="e">
        <f ca="true">+IF(AND(ISNUMBER(OFFSET('Water Data'!$E$6,0,10*ROW('Water Data'!E134))),'Data Summary'!BW140="Yes"),OFFSET('Water Data'!$E$6,0,10*ROW('Water Data'!E134)),NA())</f>
        <v>#N/A</v>
      </c>
      <c r="I140" s="88" t="e">
        <f ca="true">+IF(AND(ISNUMBER(OFFSET('Water Data'!$E$9,0,10*ROW('Water Data'!E134))),'Data Summary'!BX140="Yes"),OFFSET('Water Data'!$E$9,0,10*ROW('Water Data'!E134)),NA())</f>
        <v>#N/A</v>
      </c>
      <c r="J140" s="88" t="e">
        <f ca="true">+IF(AND(ISNUMBER(OFFSET('Water Data'!$F$4,0,10*ROW('Water Data'!F134))),'Data Summary'!BY140="Yes"),100-OFFSET('Water Data'!$F$4,0,10*ROW('Water Data'!F134)),NA())</f>
        <v>#N/A</v>
      </c>
      <c r="K140" s="88" t="e">
        <f ca="true">+IF(AND(ISNUMBER(OFFSET('Water Data'!$F$6,0,10*ROW('Water Data'!F134))),'Data Summary'!BZ140="Yes"),OFFSET('Water Data'!$F$6,0,10*ROW('Water Data'!F134)),NA())</f>
        <v>#N/A</v>
      </c>
      <c r="L140" s="88" t="e">
        <f ca="true">+IF(AND(ISNUMBER(OFFSET('Water Data'!$F$9,0,10*ROW('Water Data'!F134))),'Data Summary'!CA140="Yes"),OFFSET('Water Data'!$F$9,0,10*ROW('Water Data'!F134)),NA())</f>
        <v>#N/A</v>
      </c>
      <c r="M140" s="88" t="e">
        <f ca="true">+IF(AND(ISNUMBER(OFFSET('Water Data'!$G$4,0,10*ROW('Water Data'!G134))),'Data Summary'!CB140="Yes"),100-OFFSET('Water Data'!$G$4,0,10*ROW('Water Data'!G134)),NA())</f>
        <v>#N/A</v>
      </c>
      <c r="N140" s="88" t="e">
        <f ca="true">+IF(AND(ISNUMBER(OFFSET('Water Data'!$G$6,0,10*ROW('Water Data'!G134))),'Data Summary'!CC140="Yes"),OFFSET('Water Data'!$G$6,0,10*ROW('Water Data'!G134)),NA())</f>
        <v>#N/A</v>
      </c>
      <c r="O140" s="88" t="e">
        <f ca="true">+IF(AND(ISNUMBER(OFFSET('Water Data'!$G$9,0,10*ROW('Water Data'!G134))),'Data Summary'!CD140="Yes"),OFFSET('Water Data'!$G$9,0,10*ROW('Water Data'!G134)),NA())</f>
        <v>#N/A</v>
      </c>
      <c r="P140" s="88" t="e">
        <f ca="true">+IF(AND(ISNUMBER(OFFSET('Water Data'!$H$4,0,10*ROW('Water Data'!H134))),'Data Summary'!CE140="Yes"),100-OFFSET('Water Data'!$H$4,0,10*ROW('Water Data'!H134)),NA())</f>
        <v>#N/A</v>
      </c>
      <c r="Q140" s="88" t="e">
        <f ca="true">+IF(AND(ISNUMBER(OFFSET('Water Data'!$H$6,0,10*ROW('Water Data'!H134))),'Data Summary'!CF140="Yes"),OFFSET('Water Data'!$H$6,0,10*ROW('Water Data'!H134)),NA())</f>
        <v>#N/A</v>
      </c>
      <c r="R140" s="88" t="e">
        <f ca="true">+IF(AND(ISNUMBER(OFFSET('Water Data'!$H$9,0,10*ROW('Water Data'!H134))),'Data Summary'!CG140="Yes"),OFFSET('Water Data'!$H$9,0,10*ROW('Water Data'!H134)),NA())</f>
        <v>#N/A</v>
      </c>
      <c r="S140" s="88" t="e">
        <f ca="true">+IF(AND(ISNUMBER(OFFSET('Water Data'!$I$4,0,10*ROW('Water Data'!I134))),'Data Summary'!CH140="Yes"),100-OFFSET('Water Data'!$I$4,0,10*ROW('Water Data'!I134)),NA())</f>
        <v>#N/A</v>
      </c>
      <c r="T140" s="88" t="e">
        <f ca="true">+IF(AND(ISNUMBER(OFFSET('Water Data'!$I$6,0,10*ROW('Water Data'!I134))),'Data Summary'!CI140="Yes"),OFFSET('Water Data'!$I$6,0,10*ROW('Water Data'!I134)),NA())</f>
        <v>#N/A</v>
      </c>
      <c r="U140" s="88" t="e">
        <f ca="true">+IF(AND(ISNUMBER(OFFSET('Water Data'!$I$9,0,10*ROW('Water Data'!I134))),'Data Summary'!CJ140="Yes"),OFFSET('Water Data'!$I$9,0,10*ROW('Water Data'!I134)),NA())</f>
        <v>#N/A</v>
      </c>
      <c r="V140" s="89" t="e">
        <f ca="true">+IF(AND(ISNUMBER(OFFSET('Sanitation Data'!$D$4,0,10*ROW('Sanitation Data'!D134))),'Data Summary'!CK140="Yes"),100-OFFSET('Sanitation Data'!$D$4,0,10*ROW('Sanitation Data'!D134)),NA())</f>
        <v>#N/A</v>
      </c>
      <c r="W140" s="89" t="e">
        <f ca="true">+IF(AND(ISNUMBER(OFFSET('Sanitation Data'!$D$6,0,10*ROW('Sanitation Data'!D134))),'Data Summary'!CL140="Yes"),OFFSET('Sanitation Data'!$D$6,0,10*ROW('Sanitation Data'!D134)),NA())</f>
        <v>#N/A</v>
      </c>
      <c r="X140" s="89" t="e">
        <f ca="true">+IF(AND(ISNUMBER(OFFSET('Sanitation Data'!$D$10,0,10*ROW('Sanitation Data'!D134))),'Data Summary'!CM140="Yes"),OFFSET('Sanitation Data'!$D$10,0,10*ROW('Sanitation Data'!D134)),NA())</f>
        <v>#N/A</v>
      </c>
      <c r="Y140" s="89" t="e">
        <f ca="true">+IF(AND(ISNUMBER(OFFSET('Sanitation Data'!$D$11,0,10*ROW('Sanitation Data'!D134))),'Data Summary'!CN140="Yes"),OFFSET('Sanitation Data'!$D$11,0,10*ROW('Sanitation Data'!D134)),NA())</f>
        <v>#N/A</v>
      </c>
      <c r="Z140" s="89" t="e">
        <f ca="true">+IF(AND(ISNUMBER(OFFSET('Sanitation Data'!$D$12,0,10*ROW('Sanitation Data'!D134))),'Data Summary'!CO140="Yes"),OFFSET('Sanitation Data'!$D$12,0,10*ROW('Sanitation Data'!D134)),NA())</f>
        <v>#N/A</v>
      </c>
      <c r="AA140" s="89" t="e">
        <f ca="true">+IF(AND(ISNUMBER(OFFSET('Sanitation Data'!$E$4,0,10*ROW('Sanitation Data'!E134))),'Data Summary'!CP140="Yes"),100-OFFSET('Sanitation Data'!$E$4,0,10*ROW('Sanitation Data'!E134)),NA())</f>
        <v>#N/A</v>
      </c>
      <c r="AB140" s="89" t="e">
        <f ca="true">+IF(AND(ISNUMBER(OFFSET('Sanitation Data'!$E$6,0,10*ROW('Sanitation Data'!E134))),'Data Summary'!CQ140="Yes"),OFFSET('Sanitation Data'!$E$6,0,10*ROW('Sanitation Data'!E134)),NA())</f>
        <v>#N/A</v>
      </c>
      <c r="AC140" s="89" t="e">
        <f ca="true">+IF(AND(ISNUMBER(OFFSET('Sanitation Data'!$E$10,0,10*ROW('Sanitation Data'!E134))),'Data Summary'!CR140="Yes"),OFFSET('Sanitation Data'!$E$10,0,10*ROW('Sanitation Data'!E134)),NA())</f>
        <v>#N/A</v>
      </c>
      <c r="AD140" s="89" t="e">
        <f ca="true">+IF(AND(ISNUMBER(OFFSET('Sanitation Data'!$E$11,0,10*ROW('Sanitation Data'!E134))),'Data Summary'!CS140="Yes"),OFFSET('Sanitation Data'!$E$11,0,10*ROW('Sanitation Data'!E134)),NA())</f>
        <v>#N/A</v>
      </c>
      <c r="AE140" s="89" t="e">
        <f ca="true">+IF(AND(ISNUMBER(OFFSET('Sanitation Data'!$E$12,0,10*ROW('Sanitation Data'!E134))),'Data Summary'!CT140="Yes"),OFFSET('Sanitation Data'!$E$12,0,10*ROW('Sanitation Data'!E134)),NA())</f>
        <v>#N/A</v>
      </c>
      <c r="AF140" s="89" t="e">
        <f ca="true">+IF(AND(ISNUMBER(OFFSET('Sanitation Data'!$F$4,0,10*ROW('Sanitation Data'!F134))),'Data Summary'!CU140="Yes"),100-OFFSET('Sanitation Data'!$F$4,0,10*ROW('Sanitation Data'!F134)),NA())</f>
        <v>#N/A</v>
      </c>
      <c r="AG140" s="89" t="e">
        <f ca="true">+IF(AND(ISNUMBER(OFFSET('Sanitation Data'!$F$6,0,10*ROW('Sanitation Data'!F134))),'Data Summary'!CV140="Yes"),OFFSET('Sanitation Data'!$F$6,0,10*ROW('Sanitation Data'!F134)),NA())</f>
        <v>#N/A</v>
      </c>
      <c r="AH140" s="89" t="e">
        <f ca="true">+IF(AND(ISNUMBER(OFFSET('Sanitation Data'!$F$10,0,10*ROW('Sanitation Data'!F134))),'Data Summary'!CW140="Yes"),OFFSET('Sanitation Data'!$F$10,0,10*ROW('Sanitation Data'!F134)),NA())</f>
        <v>#N/A</v>
      </c>
      <c r="AI140" s="89" t="e">
        <f ca="true">+IF(AND(ISNUMBER(OFFSET('Sanitation Data'!$F$11,0,10*ROW('Sanitation Data'!F134))),'Data Summary'!CX140="Yes"),OFFSET('Sanitation Data'!$F$11,0,10*ROW('Sanitation Data'!F134)),NA())</f>
        <v>#N/A</v>
      </c>
      <c r="AJ140" s="89" t="e">
        <f ca="true">+IF(AND(ISNUMBER(OFFSET('Sanitation Data'!$F$12,0,10*ROW('Sanitation Data'!F134))),'Data Summary'!CY140="Yes"),OFFSET('Sanitation Data'!$F$12,0,10*ROW('Sanitation Data'!F134)),NA())</f>
        <v>#N/A</v>
      </c>
      <c r="AK140" s="89" t="e">
        <f ca="true">+IF(AND(ISNUMBER(OFFSET('Sanitation Data'!$G$4,0,10*ROW('Sanitation Data'!G134))),'Data Summary'!CZ140="Yes"),100-OFFSET('Sanitation Data'!$G$4,0,10*ROW('Sanitation Data'!G134)),NA())</f>
        <v>#N/A</v>
      </c>
      <c r="AL140" s="89" t="e">
        <f ca="true">+IF(AND(ISNUMBER(OFFSET('Sanitation Data'!$G$6,0,10*ROW('Sanitation Data'!G134))),'Data Summary'!DA140="Yes"),OFFSET('Sanitation Data'!$G$6,0,10*ROW('Sanitation Data'!G134)),NA())</f>
        <v>#N/A</v>
      </c>
      <c r="AM140" s="89" t="e">
        <f ca="true">+IF(AND(ISNUMBER(OFFSET('Sanitation Data'!$G$10,0,10*ROW('Sanitation Data'!G134))),'Data Summary'!DB140="Yes"),OFFSET('Sanitation Data'!$G$10,0,10*ROW('Sanitation Data'!G134)),NA())</f>
        <v>#N/A</v>
      </c>
      <c r="AN140" s="89" t="e">
        <f ca="true">+IF(AND(ISNUMBER(OFFSET('Sanitation Data'!$G$11,0,10*ROW('Sanitation Data'!G134))),'Data Summary'!DC140="Yes"),OFFSET('Sanitation Data'!$G$11,0,10*ROW('Sanitation Data'!G134)),NA())</f>
        <v>#N/A</v>
      </c>
      <c r="AO140" s="89" t="e">
        <f ca="true">+IF(AND(ISNUMBER(OFFSET('Sanitation Data'!$G$12,0,10*ROW('Sanitation Data'!G134))),'Data Summary'!DD140="Yes"),OFFSET('Sanitation Data'!$G$12,0,10*ROW('Sanitation Data'!G134)),NA())</f>
        <v>#N/A</v>
      </c>
      <c r="AP140" s="89" t="e">
        <f ca="true">+IF(AND(ISNUMBER(OFFSET('Sanitation Data'!$H$4,0,10*ROW('Sanitation Data'!H134))),'Data Summary'!DE140="Yes"),100-OFFSET('Sanitation Data'!$H$4,0,10*ROW('Sanitation Data'!H134)),NA())</f>
        <v>#N/A</v>
      </c>
      <c r="AQ140" s="89" t="e">
        <f ca="true">+IF(AND(ISNUMBER(OFFSET('Sanitation Data'!$H$6,0,10*ROW('Sanitation Data'!H134))),'Data Summary'!DF140="Yes"),OFFSET('Sanitation Data'!$H$6,0,10*ROW('Sanitation Data'!H134)),NA())</f>
        <v>#N/A</v>
      </c>
      <c r="AR140" s="89" t="e">
        <f ca="true">+IF(AND(ISNUMBER(OFFSET('Sanitation Data'!$H$10,0,10*ROW('Sanitation Data'!H134))),'Data Summary'!DG140="Yes"),OFFSET('Sanitation Data'!$H$10,0,10*ROW('Sanitation Data'!H134)),NA())</f>
        <v>#N/A</v>
      </c>
      <c r="AS140" s="89" t="e">
        <f ca="true">+IF(AND(ISNUMBER(OFFSET('Sanitation Data'!$H$11,0,10*ROW('Sanitation Data'!H134))),'Data Summary'!DH140="Yes"),OFFSET('Sanitation Data'!$H$11,0,10*ROW('Sanitation Data'!H134)),NA())</f>
        <v>#N/A</v>
      </c>
      <c r="AT140" s="89" t="e">
        <f ca="true">+IF(AND(ISNUMBER(OFFSET('Sanitation Data'!$H$12,0,10*ROW('Sanitation Data'!H134))),'Data Summary'!DI140="Yes"),OFFSET('Sanitation Data'!$H$12,0,10*ROW('Sanitation Data'!H134)),NA())</f>
        <v>#N/A</v>
      </c>
      <c r="AU140" s="89" t="e">
        <f ca="true">+IF(AND(ISNUMBER(OFFSET('Sanitation Data'!$I$4,0,10*ROW('Sanitation Data'!I134))),'Data Summary'!DJ140="Yes"),100-OFFSET('Sanitation Data'!$I$4,0,10*ROW('Sanitation Data'!I134)),NA())</f>
        <v>#N/A</v>
      </c>
      <c r="AV140" s="89" t="e">
        <f ca="true">+IF(AND(ISNUMBER(OFFSET('Sanitation Data'!$I$6,0,10*ROW('Sanitation Data'!I134))),'Data Summary'!DK140="Yes"),OFFSET('Sanitation Data'!$I$6,0,10*ROW('Sanitation Data'!I134)),NA())</f>
        <v>#N/A</v>
      </c>
      <c r="AW140" s="89" t="e">
        <f ca="true">+IF(AND(ISNUMBER(OFFSET('Sanitation Data'!$I$10,0,10*ROW('Sanitation Data'!I134))),'Data Summary'!DL140="Yes"),OFFSET('Sanitation Data'!$I$10,0,10*ROW('Sanitation Data'!I134)),NA())</f>
        <v>#N/A</v>
      </c>
      <c r="AX140" s="89" t="e">
        <f ca="true">+IF(AND(ISNUMBER(OFFSET('Sanitation Data'!$I$11,0,10*ROW('Sanitation Data'!I134))),'Data Summary'!DM140="Yes"),OFFSET('Sanitation Data'!$I$11,0,10*ROW('Sanitation Data'!I134)),NA())</f>
        <v>#N/A</v>
      </c>
      <c r="AY140" s="89" t="e">
        <f ca="true">+IF(AND(ISNUMBER(OFFSET('Sanitation Data'!$I$12,0,10*ROW('Sanitation Data'!I134))),'Data Summary'!DN140="Yes"),OFFSET('Sanitation Data'!$I$12,0,10*ROW('Sanitation Data'!I134)),NA())</f>
        <v>#N/A</v>
      </c>
      <c r="AZ140" s="90" t="e">
        <f ca="true">+IF(AND(ISNUMBER(OFFSET('Hygiene Data'!$D$5,0,10*ROW('Hygiene Data'!D134))),'Data Summary'!DO140="Yes"),OFFSET('Hygiene Data'!$D$5,0,10*ROW('Hygiene Data'!D134)),NA())</f>
        <v>#N/A</v>
      </c>
      <c r="BA140" s="90" t="e">
        <f ca="true">+IF(AND(ISNUMBER(OFFSET('Hygiene Data'!$D$7,0,10*ROW('Hygiene Data'!D134))),'Data Summary'!DP140="Yes"),OFFSET('Hygiene Data'!$D$7,0,10*ROW('Hygiene Data'!D134)),NA())</f>
        <v>#N/A</v>
      </c>
      <c r="BB140" s="90" t="e">
        <f ca="true">+IF(AND(ISNUMBER(OFFSET('Hygiene Data'!$D$9,0,10*ROW('Hygiene Data'!D134))),'Data Summary'!DQ140="Yes"),OFFSET('Hygiene Data'!$D$9,0,10*ROW('Hygiene Data'!D134)),NA())</f>
        <v>#N/A</v>
      </c>
      <c r="BC140" s="90" t="e">
        <f ca="true">+IF(AND(ISNUMBER(OFFSET('Hygiene Data'!$E$5,0,10*ROW('Hygiene Data'!E134))),'Data Summary'!DR140="Yes"),OFFSET('Hygiene Data'!$E$5,0,10*ROW('Hygiene Data'!E134)),NA())</f>
        <v>#N/A</v>
      </c>
      <c r="BD140" s="90" t="e">
        <f ca="true">+IF(AND(ISNUMBER(OFFSET('Hygiene Data'!$E$7,0,10*ROW('Hygiene Data'!E134))),'Data Summary'!DS140="Yes"),OFFSET('Hygiene Data'!$E$7,0,10*ROW('Hygiene Data'!E134)),NA())</f>
        <v>#N/A</v>
      </c>
      <c r="BE140" s="90" t="e">
        <f ca="true">+IF(AND(ISNUMBER(OFFSET('Hygiene Data'!$E$9,0,10*ROW('Hygiene Data'!E134))),'Data Summary'!DT140="Yes"),OFFSET('Hygiene Data'!$E$9,0,10*ROW('Hygiene Data'!E134)),NA())</f>
        <v>#N/A</v>
      </c>
      <c r="BF140" s="90" t="e">
        <f ca="true">+IF(AND(ISNUMBER(OFFSET('Hygiene Data'!$F$5,0,10*ROW('Hygiene Data'!F134))),'Data Summary'!DU140="Yes"),OFFSET('Hygiene Data'!$F$5,0,10*ROW('Hygiene Data'!F134)),NA())</f>
        <v>#N/A</v>
      </c>
      <c r="BG140" s="90" t="e">
        <f ca="true">+IF(AND(ISNUMBER(OFFSET('Hygiene Data'!$F$7,0,10*ROW('Hygiene Data'!F134))),'Data Summary'!DV140="Yes"),OFFSET('Hygiene Data'!$F$7,0,10*ROW('Hygiene Data'!F134)),NA())</f>
        <v>#N/A</v>
      </c>
      <c r="BH140" s="90" t="e">
        <f ca="true">+IF(AND(ISNUMBER(OFFSET('Hygiene Data'!$F$9,0,10*ROW('Hygiene Data'!F134))),'Data Summary'!DW140="Yes"),OFFSET('Hygiene Data'!$F$9,0,10*ROW('Hygiene Data'!F134)),NA())</f>
        <v>#N/A</v>
      </c>
      <c r="BI140" s="90" t="e">
        <f ca="true">+IF(AND(ISNUMBER(OFFSET('Hygiene Data'!$G$5,0,10*ROW('Hygiene Data'!G134))),'Data Summary'!DX140="Yes"),OFFSET('Hygiene Data'!$G$5,0,10*ROW('Hygiene Data'!G134)),NA())</f>
        <v>#N/A</v>
      </c>
      <c r="BJ140" s="90" t="e">
        <f ca="true">+IF(AND(ISNUMBER(OFFSET('Hygiene Data'!$G$7,0,10*ROW('Hygiene Data'!G134))),'Data Summary'!DY140="Yes"),OFFSET('Hygiene Data'!$G$7,0,10*ROW('Hygiene Data'!G134)),NA())</f>
        <v>#N/A</v>
      </c>
      <c r="BK140" s="90" t="e">
        <f ca="true">+IF(AND(ISNUMBER(OFFSET('Hygiene Data'!$G$9,0,10*ROW('Hygiene Data'!G134))),'Data Summary'!DZ140="Yes"),OFFSET('Hygiene Data'!$G$9,0,10*ROW('Hygiene Data'!G134)),NA())</f>
        <v>#N/A</v>
      </c>
      <c r="BL140" s="90" t="e">
        <f ca="true">+IF(AND(ISNUMBER(OFFSET('Hygiene Data'!$H$5,0,10*ROW('Hygiene Data'!H134))),'Data Summary'!EA140="Yes"),OFFSET('Hygiene Data'!$H$5,0,10*ROW('Hygiene Data'!H134)),NA())</f>
        <v>#N/A</v>
      </c>
      <c r="BM140" s="90" t="e">
        <f ca="true">+IF(AND(ISNUMBER(OFFSET('Hygiene Data'!$H$7,0,10*ROW('Hygiene Data'!H134))),'Data Summary'!EB140="Yes"),OFFSET('Hygiene Data'!$H$7,0,10*ROW('Hygiene Data'!H134)),NA())</f>
        <v>#N/A</v>
      </c>
      <c r="BN140" s="90" t="e">
        <f ca="true">+IF(AND(ISNUMBER(OFFSET('Hygiene Data'!$H$9,0,10*ROW('Hygiene Data'!H134))),'Data Summary'!EC140="Yes"),OFFSET('Hygiene Data'!$H$9,0,10*ROW('Hygiene Data'!H134)),NA())</f>
        <v>#N/A</v>
      </c>
      <c r="BO140" s="90" t="e">
        <f ca="true">+IF(AND(ISNUMBER(OFFSET('Hygiene Data'!$I$5,0,10*ROW('Hygiene Data'!I134))),'Data Summary'!ED140="Yes"),OFFSET('Hygiene Data'!$I$5,0,10*ROW('Hygiene Data'!I134)),NA())</f>
        <v>#N/A</v>
      </c>
      <c r="BP140" s="90" t="e">
        <f ca="true">+IF(AND(ISNUMBER(OFFSET('Hygiene Data'!$I$7,0,10*ROW('Hygiene Data'!I134))),'Data Summary'!EE140="Yes"),OFFSET('Hygiene Data'!$I$7,0,10*ROW('Hygiene Data'!I134)),NA())</f>
        <v>#N/A</v>
      </c>
      <c r="BQ140" s="90" t="e">
        <f ca="true">+IF(AND(ISNUMBER(OFFSET('Hygiene Data'!$I$9,0,10*ROW('Hygiene Data'!I134))),'Data Summary'!EF140="Yes"),OFFSET('Hygiene Data'!$I$9,0,10*ROW('Hygiene Data'!I134)),NA())</f>
        <v>#N/A</v>
      </c>
    </row>
    <row xmlns:x14ac="http://schemas.microsoft.com/office/spreadsheetml/2009/9/ac" r="141" x14ac:dyDescent="0.2">
      <c r="A141" s="324" t="e">
        <f ca="true">+RIGHT('Data Summary'!A141,LEN('Data Summary'!A141)-9)</f>
        <v>#VALUE!</v>
      </c>
      <c r="B141" s="32" t="str">
        <f ca="true">+IF(ISTEXT('Data Summary'!B141),'Data Summary'!B141,"")</f>
        <v/>
      </c>
      <c r="C141" s="323" t="e">
        <f ca="true">+VALUE('Data Summary'!C141)</f>
        <v>#VALUE!</v>
      </c>
      <c r="D141" s="88" t="e">
        <f ca="true">+IF(AND(ISNUMBER(OFFSET('Water Data'!$D$4,0,10*ROW('Water Data'!D135))),'Data Summary'!BS141="Yes"),100-OFFSET('Water Data'!$D$4,0,10*ROW('Water Data'!D135)),NA())</f>
        <v>#N/A</v>
      </c>
      <c r="E141" s="88" t="e">
        <f ca="true">+IF(AND(ISNUMBER(OFFSET('Water Data'!$D$6,0,10*ROW('Water Data'!D135))),'Data Summary'!BT141="Yes"),OFFSET('Water Data'!$D$6,0,10*ROW('Water Data'!D135)),NA())</f>
        <v>#N/A</v>
      </c>
      <c r="F141" s="88" t="e">
        <f ca="true">+IF(AND(ISNUMBER(OFFSET('Water Data'!$D$9,0,10*ROW('Water Data'!D135))),'Data Summary'!BU141="Yes"),OFFSET('Water Data'!$D$9,0,10*ROW('Water Data'!D135)),NA())</f>
        <v>#N/A</v>
      </c>
      <c r="G141" s="88" t="e">
        <f ca="true">+IF(AND(ISNUMBER(OFFSET('Water Data'!$E$4,0,10*ROW('Water Data'!E135))),'Data Summary'!BV141="Yes"),100-OFFSET('Water Data'!$E$4,0,10*ROW('Water Data'!E135)),NA())</f>
        <v>#N/A</v>
      </c>
      <c r="H141" s="88" t="e">
        <f ca="true">+IF(AND(ISNUMBER(OFFSET('Water Data'!$E$6,0,10*ROW('Water Data'!E135))),'Data Summary'!BW141="Yes"),OFFSET('Water Data'!$E$6,0,10*ROW('Water Data'!E135)),NA())</f>
        <v>#N/A</v>
      </c>
      <c r="I141" s="88" t="e">
        <f ca="true">+IF(AND(ISNUMBER(OFFSET('Water Data'!$E$9,0,10*ROW('Water Data'!E135))),'Data Summary'!BX141="Yes"),OFFSET('Water Data'!$E$9,0,10*ROW('Water Data'!E135)),NA())</f>
        <v>#N/A</v>
      </c>
      <c r="J141" s="88" t="e">
        <f ca="true">+IF(AND(ISNUMBER(OFFSET('Water Data'!$F$4,0,10*ROW('Water Data'!F135))),'Data Summary'!BY141="Yes"),100-OFFSET('Water Data'!$F$4,0,10*ROW('Water Data'!F135)),NA())</f>
        <v>#N/A</v>
      </c>
      <c r="K141" s="88" t="e">
        <f ca="true">+IF(AND(ISNUMBER(OFFSET('Water Data'!$F$6,0,10*ROW('Water Data'!F135))),'Data Summary'!BZ141="Yes"),OFFSET('Water Data'!$F$6,0,10*ROW('Water Data'!F135)),NA())</f>
        <v>#N/A</v>
      </c>
      <c r="L141" s="88" t="e">
        <f ca="true">+IF(AND(ISNUMBER(OFFSET('Water Data'!$F$9,0,10*ROW('Water Data'!F135))),'Data Summary'!CA141="Yes"),OFFSET('Water Data'!$F$9,0,10*ROW('Water Data'!F135)),NA())</f>
        <v>#N/A</v>
      </c>
      <c r="M141" s="88" t="e">
        <f ca="true">+IF(AND(ISNUMBER(OFFSET('Water Data'!$G$4,0,10*ROW('Water Data'!G135))),'Data Summary'!CB141="Yes"),100-OFFSET('Water Data'!$G$4,0,10*ROW('Water Data'!G135)),NA())</f>
        <v>#N/A</v>
      </c>
      <c r="N141" s="88" t="e">
        <f ca="true">+IF(AND(ISNUMBER(OFFSET('Water Data'!$G$6,0,10*ROW('Water Data'!G135))),'Data Summary'!CC141="Yes"),OFFSET('Water Data'!$G$6,0,10*ROW('Water Data'!G135)),NA())</f>
        <v>#N/A</v>
      </c>
      <c r="O141" s="88" t="e">
        <f ca="true">+IF(AND(ISNUMBER(OFFSET('Water Data'!$G$9,0,10*ROW('Water Data'!G135))),'Data Summary'!CD141="Yes"),OFFSET('Water Data'!$G$9,0,10*ROW('Water Data'!G135)),NA())</f>
        <v>#N/A</v>
      </c>
      <c r="P141" s="88" t="e">
        <f ca="true">+IF(AND(ISNUMBER(OFFSET('Water Data'!$H$4,0,10*ROW('Water Data'!H135))),'Data Summary'!CE141="Yes"),100-OFFSET('Water Data'!$H$4,0,10*ROW('Water Data'!H135)),NA())</f>
        <v>#N/A</v>
      </c>
      <c r="Q141" s="88" t="e">
        <f ca="true">+IF(AND(ISNUMBER(OFFSET('Water Data'!$H$6,0,10*ROW('Water Data'!H135))),'Data Summary'!CF141="Yes"),OFFSET('Water Data'!$H$6,0,10*ROW('Water Data'!H135)),NA())</f>
        <v>#N/A</v>
      </c>
      <c r="R141" s="88" t="e">
        <f ca="true">+IF(AND(ISNUMBER(OFFSET('Water Data'!$H$9,0,10*ROW('Water Data'!H135))),'Data Summary'!CG141="Yes"),OFFSET('Water Data'!$H$9,0,10*ROW('Water Data'!H135)),NA())</f>
        <v>#N/A</v>
      </c>
      <c r="S141" s="88" t="e">
        <f ca="true">+IF(AND(ISNUMBER(OFFSET('Water Data'!$I$4,0,10*ROW('Water Data'!I135))),'Data Summary'!CH141="Yes"),100-OFFSET('Water Data'!$I$4,0,10*ROW('Water Data'!I135)),NA())</f>
        <v>#N/A</v>
      </c>
      <c r="T141" s="88" t="e">
        <f ca="true">+IF(AND(ISNUMBER(OFFSET('Water Data'!$I$6,0,10*ROW('Water Data'!I135))),'Data Summary'!CI141="Yes"),OFFSET('Water Data'!$I$6,0,10*ROW('Water Data'!I135)),NA())</f>
        <v>#N/A</v>
      </c>
      <c r="U141" s="88" t="e">
        <f ca="true">+IF(AND(ISNUMBER(OFFSET('Water Data'!$I$9,0,10*ROW('Water Data'!I135))),'Data Summary'!CJ141="Yes"),OFFSET('Water Data'!$I$9,0,10*ROW('Water Data'!I135)),NA())</f>
        <v>#N/A</v>
      </c>
      <c r="V141" s="89" t="e">
        <f ca="true">+IF(AND(ISNUMBER(OFFSET('Sanitation Data'!$D$4,0,10*ROW('Sanitation Data'!D135))),'Data Summary'!CK141="Yes"),100-OFFSET('Sanitation Data'!$D$4,0,10*ROW('Sanitation Data'!D135)),NA())</f>
        <v>#N/A</v>
      </c>
      <c r="W141" s="89" t="e">
        <f ca="true">+IF(AND(ISNUMBER(OFFSET('Sanitation Data'!$D$6,0,10*ROW('Sanitation Data'!D135))),'Data Summary'!CL141="Yes"),OFFSET('Sanitation Data'!$D$6,0,10*ROW('Sanitation Data'!D135)),NA())</f>
        <v>#N/A</v>
      </c>
      <c r="X141" s="89" t="e">
        <f ca="true">+IF(AND(ISNUMBER(OFFSET('Sanitation Data'!$D$10,0,10*ROW('Sanitation Data'!D135))),'Data Summary'!CM141="Yes"),OFFSET('Sanitation Data'!$D$10,0,10*ROW('Sanitation Data'!D135)),NA())</f>
        <v>#N/A</v>
      </c>
      <c r="Y141" s="89" t="e">
        <f ca="true">+IF(AND(ISNUMBER(OFFSET('Sanitation Data'!$D$11,0,10*ROW('Sanitation Data'!D135))),'Data Summary'!CN141="Yes"),OFFSET('Sanitation Data'!$D$11,0,10*ROW('Sanitation Data'!D135)),NA())</f>
        <v>#N/A</v>
      </c>
      <c r="Z141" s="89" t="e">
        <f ca="true">+IF(AND(ISNUMBER(OFFSET('Sanitation Data'!$D$12,0,10*ROW('Sanitation Data'!D135))),'Data Summary'!CO141="Yes"),OFFSET('Sanitation Data'!$D$12,0,10*ROW('Sanitation Data'!D135)),NA())</f>
        <v>#N/A</v>
      </c>
      <c r="AA141" s="89" t="e">
        <f ca="true">+IF(AND(ISNUMBER(OFFSET('Sanitation Data'!$E$4,0,10*ROW('Sanitation Data'!E135))),'Data Summary'!CP141="Yes"),100-OFFSET('Sanitation Data'!$E$4,0,10*ROW('Sanitation Data'!E135)),NA())</f>
        <v>#N/A</v>
      </c>
      <c r="AB141" s="89" t="e">
        <f ca="true">+IF(AND(ISNUMBER(OFFSET('Sanitation Data'!$E$6,0,10*ROW('Sanitation Data'!E135))),'Data Summary'!CQ141="Yes"),OFFSET('Sanitation Data'!$E$6,0,10*ROW('Sanitation Data'!E135)),NA())</f>
        <v>#N/A</v>
      </c>
      <c r="AC141" s="89" t="e">
        <f ca="true">+IF(AND(ISNUMBER(OFFSET('Sanitation Data'!$E$10,0,10*ROW('Sanitation Data'!E135))),'Data Summary'!CR141="Yes"),OFFSET('Sanitation Data'!$E$10,0,10*ROW('Sanitation Data'!E135)),NA())</f>
        <v>#N/A</v>
      </c>
      <c r="AD141" s="89" t="e">
        <f ca="true">+IF(AND(ISNUMBER(OFFSET('Sanitation Data'!$E$11,0,10*ROW('Sanitation Data'!E135))),'Data Summary'!CS141="Yes"),OFFSET('Sanitation Data'!$E$11,0,10*ROW('Sanitation Data'!E135)),NA())</f>
        <v>#N/A</v>
      </c>
      <c r="AE141" s="89" t="e">
        <f ca="true">+IF(AND(ISNUMBER(OFFSET('Sanitation Data'!$E$12,0,10*ROW('Sanitation Data'!E135))),'Data Summary'!CT141="Yes"),OFFSET('Sanitation Data'!$E$12,0,10*ROW('Sanitation Data'!E135)),NA())</f>
        <v>#N/A</v>
      </c>
      <c r="AF141" s="89" t="e">
        <f ca="true">+IF(AND(ISNUMBER(OFFSET('Sanitation Data'!$F$4,0,10*ROW('Sanitation Data'!F135))),'Data Summary'!CU141="Yes"),100-OFFSET('Sanitation Data'!$F$4,0,10*ROW('Sanitation Data'!F135)),NA())</f>
        <v>#N/A</v>
      </c>
      <c r="AG141" s="89" t="e">
        <f ca="true">+IF(AND(ISNUMBER(OFFSET('Sanitation Data'!$F$6,0,10*ROW('Sanitation Data'!F135))),'Data Summary'!CV141="Yes"),OFFSET('Sanitation Data'!$F$6,0,10*ROW('Sanitation Data'!F135)),NA())</f>
        <v>#N/A</v>
      </c>
      <c r="AH141" s="89" t="e">
        <f ca="true">+IF(AND(ISNUMBER(OFFSET('Sanitation Data'!$F$10,0,10*ROW('Sanitation Data'!F135))),'Data Summary'!CW141="Yes"),OFFSET('Sanitation Data'!$F$10,0,10*ROW('Sanitation Data'!F135)),NA())</f>
        <v>#N/A</v>
      </c>
      <c r="AI141" s="89" t="e">
        <f ca="true">+IF(AND(ISNUMBER(OFFSET('Sanitation Data'!$F$11,0,10*ROW('Sanitation Data'!F135))),'Data Summary'!CX141="Yes"),OFFSET('Sanitation Data'!$F$11,0,10*ROW('Sanitation Data'!F135)),NA())</f>
        <v>#N/A</v>
      </c>
      <c r="AJ141" s="89" t="e">
        <f ca="true">+IF(AND(ISNUMBER(OFFSET('Sanitation Data'!$F$12,0,10*ROW('Sanitation Data'!F135))),'Data Summary'!CY141="Yes"),OFFSET('Sanitation Data'!$F$12,0,10*ROW('Sanitation Data'!F135)),NA())</f>
        <v>#N/A</v>
      </c>
      <c r="AK141" s="89" t="e">
        <f ca="true">+IF(AND(ISNUMBER(OFFSET('Sanitation Data'!$G$4,0,10*ROW('Sanitation Data'!G135))),'Data Summary'!CZ141="Yes"),100-OFFSET('Sanitation Data'!$G$4,0,10*ROW('Sanitation Data'!G135)),NA())</f>
        <v>#N/A</v>
      </c>
      <c r="AL141" s="89" t="e">
        <f ca="true">+IF(AND(ISNUMBER(OFFSET('Sanitation Data'!$G$6,0,10*ROW('Sanitation Data'!G135))),'Data Summary'!DA141="Yes"),OFFSET('Sanitation Data'!$G$6,0,10*ROW('Sanitation Data'!G135)),NA())</f>
        <v>#N/A</v>
      </c>
      <c r="AM141" s="89" t="e">
        <f ca="true">+IF(AND(ISNUMBER(OFFSET('Sanitation Data'!$G$10,0,10*ROW('Sanitation Data'!G135))),'Data Summary'!DB141="Yes"),OFFSET('Sanitation Data'!$G$10,0,10*ROW('Sanitation Data'!G135)),NA())</f>
        <v>#N/A</v>
      </c>
      <c r="AN141" s="89" t="e">
        <f ca="true">+IF(AND(ISNUMBER(OFFSET('Sanitation Data'!$G$11,0,10*ROW('Sanitation Data'!G135))),'Data Summary'!DC141="Yes"),OFFSET('Sanitation Data'!$G$11,0,10*ROW('Sanitation Data'!G135)),NA())</f>
        <v>#N/A</v>
      </c>
      <c r="AO141" s="89" t="e">
        <f ca="true">+IF(AND(ISNUMBER(OFFSET('Sanitation Data'!$G$12,0,10*ROW('Sanitation Data'!G135))),'Data Summary'!DD141="Yes"),OFFSET('Sanitation Data'!$G$12,0,10*ROW('Sanitation Data'!G135)),NA())</f>
        <v>#N/A</v>
      </c>
      <c r="AP141" s="89" t="e">
        <f ca="true">+IF(AND(ISNUMBER(OFFSET('Sanitation Data'!$H$4,0,10*ROW('Sanitation Data'!H135))),'Data Summary'!DE141="Yes"),100-OFFSET('Sanitation Data'!$H$4,0,10*ROW('Sanitation Data'!H135)),NA())</f>
        <v>#N/A</v>
      </c>
      <c r="AQ141" s="89" t="e">
        <f ca="true">+IF(AND(ISNUMBER(OFFSET('Sanitation Data'!$H$6,0,10*ROW('Sanitation Data'!H135))),'Data Summary'!DF141="Yes"),OFFSET('Sanitation Data'!$H$6,0,10*ROW('Sanitation Data'!H135)),NA())</f>
        <v>#N/A</v>
      </c>
      <c r="AR141" s="89" t="e">
        <f ca="true">+IF(AND(ISNUMBER(OFFSET('Sanitation Data'!$H$10,0,10*ROW('Sanitation Data'!H135))),'Data Summary'!DG141="Yes"),OFFSET('Sanitation Data'!$H$10,0,10*ROW('Sanitation Data'!H135)),NA())</f>
        <v>#N/A</v>
      </c>
      <c r="AS141" s="89" t="e">
        <f ca="true">+IF(AND(ISNUMBER(OFFSET('Sanitation Data'!$H$11,0,10*ROW('Sanitation Data'!H135))),'Data Summary'!DH141="Yes"),OFFSET('Sanitation Data'!$H$11,0,10*ROW('Sanitation Data'!H135)),NA())</f>
        <v>#N/A</v>
      </c>
      <c r="AT141" s="89" t="e">
        <f ca="true">+IF(AND(ISNUMBER(OFFSET('Sanitation Data'!$H$12,0,10*ROW('Sanitation Data'!H135))),'Data Summary'!DI141="Yes"),OFFSET('Sanitation Data'!$H$12,0,10*ROW('Sanitation Data'!H135)),NA())</f>
        <v>#N/A</v>
      </c>
      <c r="AU141" s="89" t="e">
        <f ca="true">+IF(AND(ISNUMBER(OFFSET('Sanitation Data'!$I$4,0,10*ROW('Sanitation Data'!I135))),'Data Summary'!DJ141="Yes"),100-OFFSET('Sanitation Data'!$I$4,0,10*ROW('Sanitation Data'!I135)),NA())</f>
        <v>#N/A</v>
      </c>
      <c r="AV141" s="89" t="e">
        <f ca="true">+IF(AND(ISNUMBER(OFFSET('Sanitation Data'!$I$6,0,10*ROW('Sanitation Data'!I135))),'Data Summary'!DK141="Yes"),OFFSET('Sanitation Data'!$I$6,0,10*ROW('Sanitation Data'!I135)),NA())</f>
        <v>#N/A</v>
      </c>
      <c r="AW141" s="89" t="e">
        <f ca="true">+IF(AND(ISNUMBER(OFFSET('Sanitation Data'!$I$10,0,10*ROW('Sanitation Data'!I135))),'Data Summary'!DL141="Yes"),OFFSET('Sanitation Data'!$I$10,0,10*ROW('Sanitation Data'!I135)),NA())</f>
        <v>#N/A</v>
      </c>
      <c r="AX141" s="89" t="e">
        <f ca="true">+IF(AND(ISNUMBER(OFFSET('Sanitation Data'!$I$11,0,10*ROW('Sanitation Data'!I135))),'Data Summary'!DM141="Yes"),OFFSET('Sanitation Data'!$I$11,0,10*ROW('Sanitation Data'!I135)),NA())</f>
        <v>#N/A</v>
      </c>
      <c r="AY141" s="89" t="e">
        <f ca="true">+IF(AND(ISNUMBER(OFFSET('Sanitation Data'!$I$12,0,10*ROW('Sanitation Data'!I135))),'Data Summary'!DN141="Yes"),OFFSET('Sanitation Data'!$I$12,0,10*ROW('Sanitation Data'!I135)),NA())</f>
        <v>#N/A</v>
      </c>
      <c r="AZ141" s="90" t="e">
        <f ca="true">+IF(AND(ISNUMBER(OFFSET('Hygiene Data'!$D$5,0,10*ROW('Hygiene Data'!D135))),'Data Summary'!DO141="Yes"),OFFSET('Hygiene Data'!$D$5,0,10*ROW('Hygiene Data'!D135)),NA())</f>
        <v>#N/A</v>
      </c>
      <c r="BA141" s="90" t="e">
        <f ca="true">+IF(AND(ISNUMBER(OFFSET('Hygiene Data'!$D$7,0,10*ROW('Hygiene Data'!D135))),'Data Summary'!DP141="Yes"),OFFSET('Hygiene Data'!$D$7,0,10*ROW('Hygiene Data'!D135)),NA())</f>
        <v>#N/A</v>
      </c>
      <c r="BB141" s="90" t="e">
        <f ca="true">+IF(AND(ISNUMBER(OFFSET('Hygiene Data'!$D$9,0,10*ROW('Hygiene Data'!D135))),'Data Summary'!DQ141="Yes"),OFFSET('Hygiene Data'!$D$9,0,10*ROW('Hygiene Data'!D135)),NA())</f>
        <v>#N/A</v>
      </c>
      <c r="BC141" s="90" t="e">
        <f ca="true">+IF(AND(ISNUMBER(OFFSET('Hygiene Data'!$E$5,0,10*ROW('Hygiene Data'!E135))),'Data Summary'!DR141="Yes"),OFFSET('Hygiene Data'!$E$5,0,10*ROW('Hygiene Data'!E135)),NA())</f>
        <v>#N/A</v>
      </c>
      <c r="BD141" s="90" t="e">
        <f ca="true">+IF(AND(ISNUMBER(OFFSET('Hygiene Data'!$E$7,0,10*ROW('Hygiene Data'!E135))),'Data Summary'!DS141="Yes"),OFFSET('Hygiene Data'!$E$7,0,10*ROW('Hygiene Data'!E135)),NA())</f>
        <v>#N/A</v>
      </c>
      <c r="BE141" s="90" t="e">
        <f ca="true">+IF(AND(ISNUMBER(OFFSET('Hygiene Data'!$E$9,0,10*ROW('Hygiene Data'!E135))),'Data Summary'!DT141="Yes"),OFFSET('Hygiene Data'!$E$9,0,10*ROW('Hygiene Data'!E135)),NA())</f>
        <v>#N/A</v>
      </c>
      <c r="BF141" s="90" t="e">
        <f ca="true">+IF(AND(ISNUMBER(OFFSET('Hygiene Data'!$F$5,0,10*ROW('Hygiene Data'!F135))),'Data Summary'!DU141="Yes"),OFFSET('Hygiene Data'!$F$5,0,10*ROW('Hygiene Data'!F135)),NA())</f>
        <v>#N/A</v>
      </c>
      <c r="BG141" s="90" t="e">
        <f ca="true">+IF(AND(ISNUMBER(OFFSET('Hygiene Data'!$F$7,0,10*ROW('Hygiene Data'!F135))),'Data Summary'!DV141="Yes"),OFFSET('Hygiene Data'!$F$7,0,10*ROW('Hygiene Data'!F135)),NA())</f>
        <v>#N/A</v>
      </c>
      <c r="BH141" s="90" t="e">
        <f ca="true">+IF(AND(ISNUMBER(OFFSET('Hygiene Data'!$F$9,0,10*ROW('Hygiene Data'!F135))),'Data Summary'!DW141="Yes"),OFFSET('Hygiene Data'!$F$9,0,10*ROW('Hygiene Data'!F135)),NA())</f>
        <v>#N/A</v>
      </c>
      <c r="BI141" s="90" t="e">
        <f ca="true">+IF(AND(ISNUMBER(OFFSET('Hygiene Data'!$G$5,0,10*ROW('Hygiene Data'!G135))),'Data Summary'!DX141="Yes"),OFFSET('Hygiene Data'!$G$5,0,10*ROW('Hygiene Data'!G135)),NA())</f>
        <v>#N/A</v>
      </c>
      <c r="BJ141" s="90" t="e">
        <f ca="true">+IF(AND(ISNUMBER(OFFSET('Hygiene Data'!$G$7,0,10*ROW('Hygiene Data'!G135))),'Data Summary'!DY141="Yes"),OFFSET('Hygiene Data'!$G$7,0,10*ROW('Hygiene Data'!G135)),NA())</f>
        <v>#N/A</v>
      </c>
      <c r="BK141" s="90" t="e">
        <f ca="true">+IF(AND(ISNUMBER(OFFSET('Hygiene Data'!$G$9,0,10*ROW('Hygiene Data'!G135))),'Data Summary'!DZ141="Yes"),OFFSET('Hygiene Data'!$G$9,0,10*ROW('Hygiene Data'!G135)),NA())</f>
        <v>#N/A</v>
      </c>
      <c r="BL141" s="90" t="e">
        <f ca="true">+IF(AND(ISNUMBER(OFFSET('Hygiene Data'!$H$5,0,10*ROW('Hygiene Data'!H135))),'Data Summary'!EA141="Yes"),OFFSET('Hygiene Data'!$H$5,0,10*ROW('Hygiene Data'!H135)),NA())</f>
        <v>#N/A</v>
      </c>
      <c r="BM141" s="90" t="e">
        <f ca="true">+IF(AND(ISNUMBER(OFFSET('Hygiene Data'!$H$7,0,10*ROW('Hygiene Data'!H135))),'Data Summary'!EB141="Yes"),OFFSET('Hygiene Data'!$H$7,0,10*ROW('Hygiene Data'!H135)),NA())</f>
        <v>#N/A</v>
      </c>
      <c r="BN141" s="90" t="e">
        <f ca="true">+IF(AND(ISNUMBER(OFFSET('Hygiene Data'!$H$9,0,10*ROW('Hygiene Data'!H135))),'Data Summary'!EC141="Yes"),OFFSET('Hygiene Data'!$H$9,0,10*ROW('Hygiene Data'!H135)),NA())</f>
        <v>#N/A</v>
      </c>
      <c r="BO141" s="90" t="e">
        <f ca="true">+IF(AND(ISNUMBER(OFFSET('Hygiene Data'!$I$5,0,10*ROW('Hygiene Data'!I135))),'Data Summary'!ED141="Yes"),OFFSET('Hygiene Data'!$I$5,0,10*ROW('Hygiene Data'!I135)),NA())</f>
        <v>#N/A</v>
      </c>
      <c r="BP141" s="90" t="e">
        <f ca="true">+IF(AND(ISNUMBER(OFFSET('Hygiene Data'!$I$7,0,10*ROW('Hygiene Data'!I135))),'Data Summary'!EE141="Yes"),OFFSET('Hygiene Data'!$I$7,0,10*ROW('Hygiene Data'!I135)),NA())</f>
        <v>#N/A</v>
      </c>
      <c r="BQ141" s="90" t="e">
        <f ca="true">+IF(AND(ISNUMBER(OFFSET('Hygiene Data'!$I$9,0,10*ROW('Hygiene Data'!I135))),'Data Summary'!EF141="Yes"),OFFSET('Hygiene Data'!$I$9,0,10*ROW('Hygiene Data'!I135)),NA())</f>
        <v>#N/A</v>
      </c>
    </row>
    <row xmlns:x14ac="http://schemas.microsoft.com/office/spreadsheetml/2009/9/ac" r="142" x14ac:dyDescent="0.2">
      <c r="A142" s="324" t="e">
        <f ca="true">+RIGHT('Data Summary'!A142,LEN('Data Summary'!A142)-9)</f>
        <v>#VALUE!</v>
      </c>
      <c r="B142" s="32" t="str">
        <f ca="true">+IF(ISTEXT('Data Summary'!B142),'Data Summary'!B142,"")</f>
        <v/>
      </c>
      <c r="C142" s="323" t="e">
        <f ca="true">+VALUE('Data Summary'!C142)</f>
        <v>#VALUE!</v>
      </c>
      <c r="D142" s="88" t="e">
        <f ca="true">+IF(AND(ISNUMBER(OFFSET('Water Data'!$D$4,0,10*ROW('Water Data'!D136))),'Data Summary'!BS142="Yes"),100-OFFSET('Water Data'!$D$4,0,10*ROW('Water Data'!D136)),NA())</f>
        <v>#N/A</v>
      </c>
      <c r="E142" s="88" t="e">
        <f ca="true">+IF(AND(ISNUMBER(OFFSET('Water Data'!$D$6,0,10*ROW('Water Data'!D136))),'Data Summary'!BT142="Yes"),OFFSET('Water Data'!$D$6,0,10*ROW('Water Data'!D136)),NA())</f>
        <v>#N/A</v>
      </c>
      <c r="F142" s="88" t="e">
        <f ca="true">+IF(AND(ISNUMBER(OFFSET('Water Data'!$D$9,0,10*ROW('Water Data'!D136))),'Data Summary'!BU142="Yes"),OFFSET('Water Data'!$D$9,0,10*ROW('Water Data'!D136)),NA())</f>
        <v>#N/A</v>
      </c>
      <c r="G142" s="88" t="e">
        <f ca="true">+IF(AND(ISNUMBER(OFFSET('Water Data'!$E$4,0,10*ROW('Water Data'!E136))),'Data Summary'!BV142="Yes"),100-OFFSET('Water Data'!$E$4,0,10*ROW('Water Data'!E136)),NA())</f>
        <v>#N/A</v>
      </c>
      <c r="H142" s="88" t="e">
        <f ca="true">+IF(AND(ISNUMBER(OFFSET('Water Data'!$E$6,0,10*ROW('Water Data'!E136))),'Data Summary'!BW142="Yes"),OFFSET('Water Data'!$E$6,0,10*ROW('Water Data'!E136)),NA())</f>
        <v>#N/A</v>
      </c>
      <c r="I142" s="88" t="e">
        <f ca="true">+IF(AND(ISNUMBER(OFFSET('Water Data'!$E$9,0,10*ROW('Water Data'!E136))),'Data Summary'!BX142="Yes"),OFFSET('Water Data'!$E$9,0,10*ROW('Water Data'!E136)),NA())</f>
        <v>#N/A</v>
      </c>
      <c r="J142" s="88" t="e">
        <f ca="true">+IF(AND(ISNUMBER(OFFSET('Water Data'!$F$4,0,10*ROW('Water Data'!F136))),'Data Summary'!BY142="Yes"),100-OFFSET('Water Data'!$F$4,0,10*ROW('Water Data'!F136)),NA())</f>
        <v>#N/A</v>
      </c>
      <c r="K142" s="88" t="e">
        <f ca="true">+IF(AND(ISNUMBER(OFFSET('Water Data'!$F$6,0,10*ROW('Water Data'!F136))),'Data Summary'!BZ142="Yes"),OFFSET('Water Data'!$F$6,0,10*ROW('Water Data'!F136)),NA())</f>
        <v>#N/A</v>
      </c>
      <c r="L142" s="88" t="e">
        <f ca="true">+IF(AND(ISNUMBER(OFFSET('Water Data'!$F$9,0,10*ROW('Water Data'!F136))),'Data Summary'!CA142="Yes"),OFFSET('Water Data'!$F$9,0,10*ROW('Water Data'!F136)),NA())</f>
        <v>#N/A</v>
      </c>
      <c r="M142" s="88" t="e">
        <f ca="true">+IF(AND(ISNUMBER(OFFSET('Water Data'!$G$4,0,10*ROW('Water Data'!G136))),'Data Summary'!CB142="Yes"),100-OFFSET('Water Data'!$G$4,0,10*ROW('Water Data'!G136)),NA())</f>
        <v>#N/A</v>
      </c>
      <c r="N142" s="88" t="e">
        <f ca="true">+IF(AND(ISNUMBER(OFFSET('Water Data'!$G$6,0,10*ROW('Water Data'!G136))),'Data Summary'!CC142="Yes"),OFFSET('Water Data'!$G$6,0,10*ROW('Water Data'!G136)),NA())</f>
        <v>#N/A</v>
      </c>
      <c r="O142" s="88" t="e">
        <f ca="true">+IF(AND(ISNUMBER(OFFSET('Water Data'!$G$9,0,10*ROW('Water Data'!G136))),'Data Summary'!CD142="Yes"),OFFSET('Water Data'!$G$9,0,10*ROW('Water Data'!G136)),NA())</f>
        <v>#N/A</v>
      </c>
      <c r="P142" s="88" t="e">
        <f ca="true">+IF(AND(ISNUMBER(OFFSET('Water Data'!$H$4,0,10*ROW('Water Data'!H136))),'Data Summary'!CE142="Yes"),100-OFFSET('Water Data'!$H$4,0,10*ROW('Water Data'!H136)),NA())</f>
        <v>#N/A</v>
      </c>
      <c r="Q142" s="88" t="e">
        <f ca="true">+IF(AND(ISNUMBER(OFFSET('Water Data'!$H$6,0,10*ROW('Water Data'!H136))),'Data Summary'!CF142="Yes"),OFFSET('Water Data'!$H$6,0,10*ROW('Water Data'!H136)),NA())</f>
        <v>#N/A</v>
      </c>
      <c r="R142" s="88" t="e">
        <f ca="true">+IF(AND(ISNUMBER(OFFSET('Water Data'!$H$9,0,10*ROW('Water Data'!H136))),'Data Summary'!CG142="Yes"),OFFSET('Water Data'!$H$9,0,10*ROW('Water Data'!H136)),NA())</f>
        <v>#N/A</v>
      </c>
      <c r="S142" s="88" t="e">
        <f ca="true">+IF(AND(ISNUMBER(OFFSET('Water Data'!$I$4,0,10*ROW('Water Data'!I136))),'Data Summary'!CH142="Yes"),100-OFFSET('Water Data'!$I$4,0,10*ROW('Water Data'!I136)),NA())</f>
        <v>#N/A</v>
      </c>
      <c r="T142" s="88" t="e">
        <f ca="true">+IF(AND(ISNUMBER(OFFSET('Water Data'!$I$6,0,10*ROW('Water Data'!I136))),'Data Summary'!CI142="Yes"),OFFSET('Water Data'!$I$6,0,10*ROW('Water Data'!I136)),NA())</f>
        <v>#N/A</v>
      </c>
      <c r="U142" s="88" t="e">
        <f ca="true">+IF(AND(ISNUMBER(OFFSET('Water Data'!$I$9,0,10*ROW('Water Data'!I136))),'Data Summary'!CJ142="Yes"),OFFSET('Water Data'!$I$9,0,10*ROW('Water Data'!I136)),NA())</f>
        <v>#N/A</v>
      </c>
      <c r="V142" s="89" t="e">
        <f ca="true">+IF(AND(ISNUMBER(OFFSET('Sanitation Data'!$D$4,0,10*ROW('Sanitation Data'!D136))),'Data Summary'!CK142="Yes"),100-OFFSET('Sanitation Data'!$D$4,0,10*ROW('Sanitation Data'!D136)),NA())</f>
        <v>#N/A</v>
      </c>
      <c r="W142" s="89" t="e">
        <f ca="true">+IF(AND(ISNUMBER(OFFSET('Sanitation Data'!$D$6,0,10*ROW('Sanitation Data'!D136))),'Data Summary'!CL142="Yes"),OFFSET('Sanitation Data'!$D$6,0,10*ROW('Sanitation Data'!D136)),NA())</f>
        <v>#N/A</v>
      </c>
      <c r="X142" s="89" t="e">
        <f ca="true">+IF(AND(ISNUMBER(OFFSET('Sanitation Data'!$D$10,0,10*ROW('Sanitation Data'!D136))),'Data Summary'!CM142="Yes"),OFFSET('Sanitation Data'!$D$10,0,10*ROW('Sanitation Data'!D136)),NA())</f>
        <v>#N/A</v>
      </c>
      <c r="Y142" s="89" t="e">
        <f ca="true">+IF(AND(ISNUMBER(OFFSET('Sanitation Data'!$D$11,0,10*ROW('Sanitation Data'!D136))),'Data Summary'!CN142="Yes"),OFFSET('Sanitation Data'!$D$11,0,10*ROW('Sanitation Data'!D136)),NA())</f>
        <v>#N/A</v>
      </c>
      <c r="Z142" s="89" t="e">
        <f ca="true">+IF(AND(ISNUMBER(OFFSET('Sanitation Data'!$D$12,0,10*ROW('Sanitation Data'!D136))),'Data Summary'!CO142="Yes"),OFFSET('Sanitation Data'!$D$12,0,10*ROW('Sanitation Data'!D136)),NA())</f>
        <v>#N/A</v>
      </c>
      <c r="AA142" s="89" t="e">
        <f ca="true">+IF(AND(ISNUMBER(OFFSET('Sanitation Data'!$E$4,0,10*ROW('Sanitation Data'!E136))),'Data Summary'!CP142="Yes"),100-OFFSET('Sanitation Data'!$E$4,0,10*ROW('Sanitation Data'!E136)),NA())</f>
        <v>#N/A</v>
      </c>
      <c r="AB142" s="89" t="e">
        <f ca="true">+IF(AND(ISNUMBER(OFFSET('Sanitation Data'!$E$6,0,10*ROW('Sanitation Data'!E136))),'Data Summary'!CQ142="Yes"),OFFSET('Sanitation Data'!$E$6,0,10*ROW('Sanitation Data'!E136)),NA())</f>
        <v>#N/A</v>
      </c>
      <c r="AC142" s="89" t="e">
        <f ca="true">+IF(AND(ISNUMBER(OFFSET('Sanitation Data'!$E$10,0,10*ROW('Sanitation Data'!E136))),'Data Summary'!CR142="Yes"),OFFSET('Sanitation Data'!$E$10,0,10*ROW('Sanitation Data'!E136)),NA())</f>
        <v>#N/A</v>
      </c>
      <c r="AD142" s="89" t="e">
        <f ca="true">+IF(AND(ISNUMBER(OFFSET('Sanitation Data'!$E$11,0,10*ROW('Sanitation Data'!E136))),'Data Summary'!CS142="Yes"),OFFSET('Sanitation Data'!$E$11,0,10*ROW('Sanitation Data'!E136)),NA())</f>
        <v>#N/A</v>
      </c>
      <c r="AE142" s="89" t="e">
        <f ca="true">+IF(AND(ISNUMBER(OFFSET('Sanitation Data'!$E$12,0,10*ROW('Sanitation Data'!E136))),'Data Summary'!CT142="Yes"),OFFSET('Sanitation Data'!$E$12,0,10*ROW('Sanitation Data'!E136)),NA())</f>
        <v>#N/A</v>
      </c>
      <c r="AF142" s="89" t="e">
        <f ca="true">+IF(AND(ISNUMBER(OFFSET('Sanitation Data'!$F$4,0,10*ROW('Sanitation Data'!F136))),'Data Summary'!CU142="Yes"),100-OFFSET('Sanitation Data'!$F$4,0,10*ROW('Sanitation Data'!F136)),NA())</f>
        <v>#N/A</v>
      </c>
      <c r="AG142" s="89" t="e">
        <f ca="true">+IF(AND(ISNUMBER(OFFSET('Sanitation Data'!$F$6,0,10*ROW('Sanitation Data'!F136))),'Data Summary'!CV142="Yes"),OFFSET('Sanitation Data'!$F$6,0,10*ROW('Sanitation Data'!F136)),NA())</f>
        <v>#N/A</v>
      </c>
      <c r="AH142" s="89" t="e">
        <f ca="true">+IF(AND(ISNUMBER(OFFSET('Sanitation Data'!$F$10,0,10*ROW('Sanitation Data'!F136))),'Data Summary'!CW142="Yes"),OFFSET('Sanitation Data'!$F$10,0,10*ROW('Sanitation Data'!F136)),NA())</f>
        <v>#N/A</v>
      </c>
      <c r="AI142" s="89" t="e">
        <f ca="true">+IF(AND(ISNUMBER(OFFSET('Sanitation Data'!$F$11,0,10*ROW('Sanitation Data'!F136))),'Data Summary'!CX142="Yes"),OFFSET('Sanitation Data'!$F$11,0,10*ROW('Sanitation Data'!F136)),NA())</f>
        <v>#N/A</v>
      </c>
      <c r="AJ142" s="89" t="e">
        <f ca="true">+IF(AND(ISNUMBER(OFFSET('Sanitation Data'!$F$12,0,10*ROW('Sanitation Data'!F136))),'Data Summary'!CY142="Yes"),OFFSET('Sanitation Data'!$F$12,0,10*ROW('Sanitation Data'!F136)),NA())</f>
        <v>#N/A</v>
      </c>
      <c r="AK142" s="89" t="e">
        <f ca="true">+IF(AND(ISNUMBER(OFFSET('Sanitation Data'!$G$4,0,10*ROW('Sanitation Data'!G136))),'Data Summary'!CZ142="Yes"),100-OFFSET('Sanitation Data'!$G$4,0,10*ROW('Sanitation Data'!G136)),NA())</f>
        <v>#N/A</v>
      </c>
      <c r="AL142" s="89" t="e">
        <f ca="true">+IF(AND(ISNUMBER(OFFSET('Sanitation Data'!$G$6,0,10*ROW('Sanitation Data'!G136))),'Data Summary'!DA142="Yes"),OFFSET('Sanitation Data'!$G$6,0,10*ROW('Sanitation Data'!G136)),NA())</f>
        <v>#N/A</v>
      </c>
      <c r="AM142" s="89" t="e">
        <f ca="true">+IF(AND(ISNUMBER(OFFSET('Sanitation Data'!$G$10,0,10*ROW('Sanitation Data'!G136))),'Data Summary'!DB142="Yes"),OFFSET('Sanitation Data'!$G$10,0,10*ROW('Sanitation Data'!G136)),NA())</f>
        <v>#N/A</v>
      </c>
      <c r="AN142" s="89" t="e">
        <f ca="true">+IF(AND(ISNUMBER(OFFSET('Sanitation Data'!$G$11,0,10*ROW('Sanitation Data'!G136))),'Data Summary'!DC142="Yes"),OFFSET('Sanitation Data'!$G$11,0,10*ROW('Sanitation Data'!G136)),NA())</f>
        <v>#N/A</v>
      </c>
      <c r="AO142" s="89" t="e">
        <f ca="true">+IF(AND(ISNUMBER(OFFSET('Sanitation Data'!$G$12,0,10*ROW('Sanitation Data'!G136))),'Data Summary'!DD142="Yes"),OFFSET('Sanitation Data'!$G$12,0,10*ROW('Sanitation Data'!G136)),NA())</f>
        <v>#N/A</v>
      </c>
      <c r="AP142" s="89" t="e">
        <f ca="true">+IF(AND(ISNUMBER(OFFSET('Sanitation Data'!$H$4,0,10*ROW('Sanitation Data'!H136))),'Data Summary'!DE142="Yes"),100-OFFSET('Sanitation Data'!$H$4,0,10*ROW('Sanitation Data'!H136)),NA())</f>
        <v>#N/A</v>
      </c>
      <c r="AQ142" s="89" t="e">
        <f ca="true">+IF(AND(ISNUMBER(OFFSET('Sanitation Data'!$H$6,0,10*ROW('Sanitation Data'!H136))),'Data Summary'!DF142="Yes"),OFFSET('Sanitation Data'!$H$6,0,10*ROW('Sanitation Data'!H136)),NA())</f>
        <v>#N/A</v>
      </c>
      <c r="AR142" s="89" t="e">
        <f ca="true">+IF(AND(ISNUMBER(OFFSET('Sanitation Data'!$H$10,0,10*ROW('Sanitation Data'!H136))),'Data Summary'!DG142="Yes"),OFFSET('Sanitation Data'!$H$10,0,10*ROW('Sanitation Data'!H136)),NA())</f>
        <v>#N/A</v>
      </c>
      <c r="AS142" s="89" t="e">
        <f ca="true">+IF(AND(ISNUMBER(OFFSET('Sanitation Data'!$H$11,0,10*ROW('Sanitation Data'!H136))),'Data Summary'!DH142="Yes"),OFFSET('Sanitation Data'!$H$11,0,10*ROW('Sanitation Data'!H136)),NA())</f>
        <v>#N/A</v>
      </c>
      <c r="AT142" s="89" t="e">
        <f ca="true">+IF(AND(ISNUMBER(OFFSET('Sanitation Data'!$H$12,0,10*ROW('Sanitation Data'!H136))),'Data Summary'!DI142="Yes"),OFFSET('Sanitation Data'!$H$12,0,10*ROW('Sanitation Data'!H136)),NA())</f>
        <v>#N/A</v>
      </c>
      <c r="AU142" s="89" t="e">
        <f ca="true">+IF(AND(ISNUMBER(OFFSET('Sanitation Data'!$I$4,0,10*ROW('Sanitation Data'!I136))),'Data Summary'!DJ142="Yes"),100-OFFSET('Sanitation Data'!$I$4,0,10*ROW('Sanitation Data'!I136)),NA())</f>
        <v>#N/A</v>
      </c>
      <c r="AV142" s="89" t="e">
        <f ca="true">+IF(AND(ISNUMBER(OFFSET('Sanitation Data'!$I$6,0,10*ROW('Sanitation Data'!I136))),'Data Summary'!DK142="Yes"),OFFSET('Sanitation Data'!$I$6,0,10*ROW('Sanitation Data'!I136)),NA())</f>
        <v>#N/A</v>
      </c>
      <c r="AW142" s="89" t="e">
        <f ca="true">+IF(AND(ISNUMBER(OFFSET('Sanitation Data'!$I$10,0,10*ROW('Sanitation Data'!I136))),'Data Summary'!DL142="Yes"),OFFSET('Sanitation Data'!$I$10,0,10*ROW('Sanitation Data'!I136)),NA())</f>
        <v>#N/A</v>
      </c>
      <c r="AX142" s="89" t="e">
        <f ca="true">+IF(AND(ISNUMBER(OFFSET('Sanitation Data'!$I$11,0,10*ROW('Sanitation Data'!I136))),'Data Summary'!DM142="Yes"),OFFSET('Sanitation Data'!$I$11,0,10*ROW('Sanitation Data'!I136)),NA())</f>
        <v>#N/A</v>
      </c>
      <c r="AY142" s="89" t="e">
        <f ca="true">+IF(AND(ISNUMBER(OFFSET('Sanitation Data'!$I$12,0,10*ROW('Sanitation Data'!I136))),'Data Summary'!DN142="Yes"),OFFSET('Sanitation Data'!$I$12,0,10*ROW('Sanitation Data'!I136)),NA())</f>
        <v>#N/A</v>
      </c>
      <c r="AZ142" s="90" t="e">
        <f ca="true">+IF(AND(ISNUMBER(OFFSET('Hygiene Data'!$D$5,0,10*ROW('Hygiene Data'!D136))),'Data Summary'!DO142="Yes"),OFFSET('Hygiene Data'!$D$5,0,10*ROW('Hygiene Data'!D136)),NA())</f>
        <v>#N/A</v>
      </c>
      <c r="BA142" s="90" t="e">
        <f ca="true">+IF(AND(ISNUMBER(OFFSET('Hygiene Data'!$D$7,0,10*ROW('Hygiene Data'!D136))),'Data Summary'!DP142="Yes"),OFFSET('Hygiene Data'!$D$7,0,10*ROW('Hygiene Data'!D136)),NA())</f>
        <v>#N/A</v>
      </c>
      <c r="BB142" s="90" t="e">
        <f ca="true">+IF(AND(ISNUMBER(OFFSET('Hygiene Data'!$D$9,0,10*ROW('Hygiene Data'!D136))),'Data Summary'!DQ142="Yes"),OFFSET('Hygiene Data'!$D$9,0,10*ROW('Hygiene Data'!D136)),NA())</f>
        <v>#N/A</v>
      </c>
      <c r="BC142" s="90" t="e">
        <f ca="true">+IF(AND(ISNUMBER(OFFSET('Hygiene Data'!$E$5,0,10*ROW('Hygiene Data'!E136))),'Data Summary'!DR142="Yes"),OFFSET('Hygiene Data'!$E$5,0,10*ROW('Hygiene Data'!E136)),NA())</f>
        <v>#N/A</v>
      </c>
      <c r="BD142" s="90" t="e">
        <f ca="true">+IF(AND(ISNUMBER(OFFSET('Hygiene Data'!$E$7,0,10*ROW('Hygiene Data'!E136))),'Data Summary'!DS142="Yes"),OFFSET('Hygiene Data'!$E$7,0,10*ROW('Hygiene Data'!E136)),NA())</f>
        <v>#N/A</v>
      </c>
      <c r="BE142" s="90" t="e">
        <f ca="true">+IF(AND(ISNUMBER(OFFSET('Hygiene Data'!$E$9,0,10*ROW('Hygiene Data'!E136))),'Data Summary'!DT142="Yes"),OFFSET('Hygiene Data'!$E$9,0,10*ROW('Hygiene Data'!E136)),NA())</f>
        <v>#N/A</v>
      </c>
      <c r="BF142" s="90" t="e">
        <f ca="true">+IF(AND(ISNUMBER(OFFSET('Hygiene Data'!$F$5,0,10*ROW('Hygiene Data'!F136))),'Data Summary'!DU142="Yes"),OFFSET('Hygiene Data'!$F$5,0,10*ROW('Hygiene Data'!F136)),NA())</f>
        <v>#N/A</v>
      </c>
      <c r="BG142" s="90" t="e">
        <f ca="true">+IF(AND(ISNUMBER(OFFSET('Hygiene Data'!$F$7,0,10*ROW('Hygiene Data'!F136))),'Data Summary'!DV142="Yes"),OFFSET('Hygiene Data'!$F$7,0,10*ROW('Hygiene Data'!F136)),NA())</f>
        <v>#N/A</v>
      </c>
      <c r="BH142" s="90" t="e">
        <f ca="true">+IF(AND(ISNUMBER(OFFSET('Hygiene Data'!$F$9,0,10*ROW('Hygiene Data'!F136))),'Data Summary'!DW142="Yes"),OFFSET('Hygiene Data'!$F$9,0,10*ROW('Hygiene Data'!F136)),NA())</f>
        <v>#N/A</v>
      </c>
      <c r="BI142" s="90" t="e">
        <f ca="true">+IF(AND(ISNUMBER(OFFSET('Hygiene Data'!$G$5,0,10*ROW('Hygiene Data'!G136))),'Data Summary'!DX142="Yes"),OFFSET('Hygiene Data'!$G$5,0,10*ROW('Hygiene Data'!G136)),NA())</f>
        <v>#N/A</v>
      </c>
      <c r="BJ142" s="90" t="e">
        <f ca="true">+IF(AND(ISNUMBER(OFFSET('Hygiene Data'!$G$7,0,10*ROW('Hygiene Data'!G136))),'Data Summary'!DY142="Yes"),OFFSET('Hygiene Data'!$G$7,0,10*ROW('Hygiene Data'!G136)),NA())</f>
        <v>#N/A</v>
      </c>
      <c r="BK142" s="90" t="e">
        <f ca="true">+IF(AND(ISNUMBER(OFFSET('Hygiene Data'!$G$9,0,10*ROW('Hygiene Data'!G136))),'Data Summary'!DZ142="Yes"),OFFSET('Hygiene Data'!$G$9,0,10*ROW('Hygiene Data'!G136)),NA())</f>
        <v>#N/A</v>
      </c>
      <c r="BL142" s="90" t="e">
        <f ca="true">+IF(AND(ISNUMBER(OFFSET('Hygiene Data'!$H$5,0,10*ROW('Hygiene Data'!H136))),'Data Summary'!EA142="Yes"),OFFSET('Hygiene Data'!$H$5,0,10*ROW('Hygiene Data'!H136)),NA())</f>
        <v>#N/A</v>
      </c>
      <c r="BM142" s="90" t="e">
        <f ca="true">+IF(AND(ISNUMBER(OFFSET('Hygiene Data'!$H$7,0,10*ROW('Hygiene Data'!H136))),'Data Summary'!EB142="Yes"),OFFSET('Hygiene Data'!$H$7,0,10*ROW('Hygiene Data'!H136)),NA())</f>
        <v>#N/A</v>
      </c>
      <c r="BN142" s="90" t="e">
        <f ca="true">+IF(AND(ISNUMBER(OFFSET('Hygiene Data'!$H$9,0,10*ROW('Hygiene Data'!H136))),'Data Summary'!EC142="Yes"),OFFSET('Hygiene Data'!$H$9,0,10*ROW('Hygiene Data'!H136)),NA())</f>
        <v>#N/A</v>
      </c>
      <c r="BO142" s="90" t="e">
        <f ca="true">+IF(AND(ISNUMBER(OFFSET('Hygiene Data'!$I$5,0,10*ROW('Hygiene Data'!I136))),'Data Summary'!ED142="Yes"),OFFSET('Hygiene Data'!$I$5,0,10*ROW('Hygiene Data'!I136)),NA())</f>
        <v>#N/A</v>
      </c>
      <c r="BP142" s="90" t="e">
        <f ca="true">+IF(AND(ISNUMBER(OFFSET('Hygiene Data'!$I$7,0,10*ROW('Hygiene Data'!I136))),'Data Summary'!EE142="Yes"),OFFSET('Hygiene Data'!$I$7,0,10*ROW('Hygiene Data'!I136)),NA())</f>
        <v>#N/A</v>
      </c>
      <c r="BQ142" s="90" t="e">
        <f ca="true">+IF(AND(ISNUMBER(OFFSET('Hygiene Data'!$I$9,0,10*ROW('Hygiene Data'!I136))),'Data Summary'!EF142="Yes"),OFFSET('Hygiene Data'!$I$9,0,10*ROW('Hygiene Data'!I136)),NA())</f>
        <v>#N/A</v>
      </c>
    </row>
    <row xmlns:x14ac="http://schemas.microsoft.com/office/spreadsheetml/2009/9/ac" r="143" x14ac:dyDescent="0.2">
      <c r="A143" s="324" t="e">
        <f ca="true">+RIGHT('Data Summary'!A143,LEN('Data Summary'!A143)-9)</f>
        <v>#VALUE!</v>
      </c>
      <c r="B143" s="32" t="str">
        <f ca="true">+IF(ISTEXT('Data Summary'!B143),'Data Summary'!B143,"")</f>
        <v/>
      </c>
      <c r="C143" s="323" t="e">
        <f ca="true">+VALUE('Data Summary'!C143)</f>
        <v>#VALUE!</v>
      </c>
      <c r="D143" s="88" t="e">
        <f ca="true">+IF(AND(ISNUMBER(OFFSET('Water Data'!$D$4,0,10*ROW('Water Data'!D137))),'Data Summary'!BS143="Yes"),100-OFFSET('Water Data'!$D$4,0,10*ROW('Water Data'!D137)),NA())</f>
        <v>#N/A</v>
      </c>
      <c r="E143" s="88" t="e">
        <f ca="true">+IF(AND(ISNUMBER(OFFSET('Water Data'!$D$6,0,10*ROW('Water Data'!D137))),'Data Summary'!BT143="Yes"),OFFSET('Water Data'!$D$6,0,10*ROW('Water Data'!D137)),NA())</f>
        <v>#N/A</v>
      </c>
      <c r="F143" s="88" t="e">
        <f ca="true">+IF(AND(ISNUMBER(OFFSET('Water Data'!$D$9,0,10*ROW('Water Data'!D137))),'Data Summary'!BU143="Yes"),OFFSET('Water Data'!$D$9,0,10*ROW('Water Data'!D137)),NA())</f>
        <v>#N/A</v>
      </c>
      <c r="G143" s="88" t="e">
        <f ca="true">+IF(AND(ISNUMBER(OFFSET('Water Data'!$E$4,0,10*ROW('Water Data'!E137))),'Data Summary'!BV143="Yes"),100-OFFSET('Water Data'!$E$4,0,10*ROW('Water Data'!E137)),NA())</f>
        <v>#N/A</v>
      </c>
      <c r="H143" s="88" t="e">
        <f ca="true">+IF(AND(ISNUMBER(OFFSET('Water Data'!$E$6,0,10*ROW('Water Data'!E137))),'Data Summary'!BW143="Yes"),OFFSET('Water Data'!$E$6,0,10*ROW('Water Data'!E137)),NA())</f>
        <v>#N/A</v>
      </c>
      <c r="I143" s="88" t="e">
        <f ca="true">+IF(AND(ISNUMBER(OFFSET('Water Data'!$E$9,0,10*ROW('Water Data'!E137))),'Data Summary'!BX143="Yes"),OFFSET('Water Data'!$E$9,0,10*ROW('Water Data'!E137)),NA())</f>
        <v>#N/A</v>
      </c>
      <c r="J143" s="88" t="e">
        <f ca="true">+IF(AND(ISNUMBER(OFFSET('Water Data'!$F$4,0,10*ROW('Water Data'!F137))),'Data Summary'!BY143="Yes"),100-OFFSET('Water Data'!$F$4,0,10*ROW('Water Data'!F137)),NA())</f>
        <v>#N/A</v>
      </c>
      <c r="K143" s="88" t="e">
        <f ca="true">+IF(AND(ISNUMBER(OFFSET('Water Data'!$F$6,0,10*ROW('Water Data'!F137))),'Data Summary'!BZ143="Yes"),OFFSET('Water Data'!$F$6,0,10*ROW('Water Data'!F137)),NA())</f>
        <v>#N/A</v>
      </c>
      <c r="L143" s="88" t="e">
        <f ca="true">+IF(AND(ISNUMBER(OFFSET('Water Data'!$F$9,0,10*ROW('Water Data'!F137))),'Data Summary'!CA143="Yes"),OFFSET('Water Data'!$F$9,0,10*ROW('Water Data'!F137)),NA())</f>
        <v>#N/A</v>
      </c>
      <c r="M143" s="88" t="e">
        <f ca="true">+IF(AND(ISNUMBER(OFFSET('Water Data'!$G$4,0,10*ROW('Water Data'!G137))),'Data Summary'!CB143="Yes"),100-OFFSET('Water Data'!$G$4,0,10*ROW('Water Data'!G137)),NA())</f>
        <v>#N/A</v>
      </c>
      <c r="N143" s="88" t="e">
        <f ca="true">+IF(AND(ISNUMBER(OFFSET('Water Data'!$G$6,0,10*ROW('Water Data'!G137))),'Data Summary'!CC143="Yes"),OFFSET('Water Data'!$G$6,0,10*ROW('Water Data'!G137)),NA())</f>
        <v>#N/A</v>
      </c>
      <c r="O143" s="88" t="e">
        <f ca="true">+IF(AND(ISNUMBER(OFFSET('Water Data'!$G$9,0,10*ROW('Water Data'!G137))),'Data Summary'!CD143="Yes"),OFFSET('Water Data'!$G$9,0,10*ROW('Water Data'!G137)),NA())</f>
        <v>#N/A</v>
      </c>
      <c r="P143" s="88" t="e">
        <f ca="true">+IF(AND(ISNUMBER(OFFSET('Water Data'!$H$4,0,10*ROW('Water Data'!H137))),'Data Summary'!CE143="Yes"),100-OFFSET('Water Data'!$H$4,0,10*ROW('Water Data'!H137)),NA())</f>
        <v>#N/A</v>
      </c>
      <c r="Q143" s="88" t="e">
        <f ca="true">+IF(AND(ISNUMBER(OFFSET('Water Data'!$H$6,0,10*ROW('Water Data'!H137))),'Data Summary'!CF143="Yes"),OFFSET('Water Data'!$H$6,0,10*ROW('Water Data'!H137)),NA())</f>
        <v>#N/A</v>
      </c>
      <c r="R143" s="88" t="e">
        <f ca="true">+IF(AND(ISNUMBER(OFFSET('Water Data'!$H$9,0,10*ROW('Water Data'!H137))),'Data Summary'!CG143="Yes"),OFFSET('Water Data'!$H$9,0,10*ROW('Water Data'!H137)),NA())</f>
        <v>#N/A</v>
      </c>
      <c r="S143" s="88" t="e">
        <f ca="true">+IF(AND(ISNUMBER(OFFSET('Water Data'!$I$4,0,10*ROW('Water Data'!I137))),'Data Summary'!CH143="Yes"),100-OFFSET('Water Data'!$I$4,0,10*ROW('Water Data'!I137)),NA())</f>
        <v>#N/A</v>
      </c>
      <c r="T143" s="88" t="e">
        <f ca="true">+IF(AND(ISNUMBER(OFFSET('Water Data'!$I$6,0,10*ROW('Water Data'!I137))),'Data Summary'!CI143="Yes"),OFFSET('Water Data'!$I$6,0,10*ROW('Water Data'!I137)),NA())</f>
        <v>#N/A</v>
      </c>
      <c r="U143" s="88" t="e">
        <f ca="true">+IF(AND(ISNUMBER(OFFSET('Water Data'!$I$9,0,10*ROW('Water Data'!I137))),'Data Summary'!CJ143="Yes"),OFFSET('Water Data'!$I$9,0,10*ROW('Water Data'!I137)),NA())</f>
        <v>#N/A</v>
      </c>
      <c r="V143" s="89" t="e">
        <f ca="true">+IF(AND(ISNUMBER(OFFSET('Sanitation Data'!$D$4,0,10*ROW('Sanitation Data'!D137))),'Data Summary'!CK143="Yes"),100-OFFSET('Sanitation Data'!$D$4,0,10*ROW('Sanitation Data'!D137)),NA())</f>
        <v>#N/A</v>
      </c>
      <c r="W143" s="89" t="e">
        <f ca="true">+IF(AND(ISNUMBER(OFFSET('Sanitation Data'!$D$6,0,10*ROW('Sanitation Data'!D137))),'Data Summary'!CL143="Yes"),OFFSET('Sanitation Data'!$D$6,0,10*ROW('Sanitation Data'!D137)),NA())</f>
        <v>#N/A</v>
      </c>
      <c r="X143" s="89" t="e">
        <f ca="true">+IF(AND(ISNUMBER(OFFSET('Sanitation Data'!$D$10,0,10*ROW('Sanitation Data'!D137))),'Data Summary'!CM143="Yes"),OFFSET('Sanitation Data'!$D$10,0,10*ROW('Sanitation Data'!D137)),NA())</f>
        <v>#N/A</v>
      </c>
      <c r="Y143" s="89" t="e">
        <f ca="true">+IF(AND(ISNUMBER(OFFSET('Sanitation Data'!$D$11,0,10*ROW('Sanitation Data'!D137))),'Data Summary'!CN143="Yes"),OFFSET('Sanitation Data'!$D$11,0,10*ROW('Sanitation Data'!D137)),NA())</f>
        <v>#N/A</v>
      </c>
      <c r="Z143" s="89" t="e">
        <f ca="true">+IF(AND(ISNUMBER(OFFSET('Sanitation Data'!$D$12,0,10*ROW('Sanitation Data'!D137))),'Data Summary'!CO143="Yes"),OFFSET('Sanitation Data'!$D$12,0,10*ROW('Sanitation Data'!D137)),NA())</f>
        <v>#N/A</v>
      </c>
      <c r="AA143" s="89" t="e">
        <f ca="true">+IF(AND(ISNUMBER(OFFSET('Sanitation Data'!$E$4,0,10*ROW('Sanitation Data'!E137))),'Data Summary'!CP143="Yes"),100-OFFSET('Sanitation Data'!$E$4,0,10*ROW('Sanitation Data'!E137)),NA())</f>
        <v>#N/A</v>
      </c>
      <c r="AB143" s="89" t="e">
        <f ca="true">+IF(AND(ISNUMBER(OFFSET('Sanitation Data'!$E$6,0,10*ROW('Sanitation Data'!E137))),'Data Summary'!CQ143="Yes"),OFFSET('Sanitation Data'!$E$6,0,10*ROW('Sanitation Data'!E137)),NA())</f>
        <v>#N/A</v>
      </c>
      <c r="AC143" s="89" t="e">
        <f ca="true">+IF(AND(ISNUMBER(OFFSET('Sanitation Data'!$E$10,0,10*ROW('Sanitation Data'!E137))),'Data Summary'!CR143="Yes"),OFFSET('Sanitation Data'!$E$10,0,10*ROW('Sanitation Data'!E137)),NA())</f>
        <v>#N/A</v>
      </c>
      <c r="AD143" s="89" t="e">
        <f ca="true">+IF(AND(ISNUMBER(OFFSET('Sanitation Data'!$E$11,0,10*ROW('Sanitation Data'!E137))),'Data Summary'!CS143="Yes"),OFFSET('Sanitation Data'!$E$11,0,10*ROW('Sanitation Data'!E137)),NA())</f>
        <v>#N/A</v>
      </c>
      <c r="AE143" s="89" t="e">
        <f ca="true">+IF(AND(ISNUMBER(OFFSET('Sanitation Data'!$E$12,0,10*ROW('Sanitation Data'!E137))),'Data Summary'!CT143="Yes"),OFFSET('Sanitation Data'!$E$12,0,10*ROW('Sanitation Data'!E137)),NA())</f>
        <v>#N/A</v>
      </c>
      <c r="AF143" s="89" t="e">
        <f ca="true">+IF(AND(ISNUMBER(OFFSET('Sanitation Data'!$F$4,0,10*ROW('Sanitation Data'!F137))),'Data Summary'!CU143="Yes"),100-OFFSET('Sanitation Data'!$F$4,0,10*ROW('Sanitation Data'!F137)),NA())</f>
        <v>#N/A</v>
      </c>
      <c r="AG143" s="89" t="e">
        <f ca="true">+IF(AND(ISNUMBER(OFFSET('Sanitation Data'!$F$6,0,10*ROW('Sanitation Data'!F137))),'Data Summary'!CV143="Yes"),OFFSET('Sanitation Data'!$F$6,0,10*ROW('Sanitation Data'!F137)),NA())</f>
        <v>#N/A</v>
      </c>
      <c r="AH143" s="89" t="e">
        <f ca="true">+IF(AND(ISNUMBER(OFFSET('Sanitation Data'!$F$10,0,10*ROW('Sanitation Data'!F137))),'Data Summary'!CW143="Yes"),OFFSET('Sanitation Data'!$F$10,0,10*ROW('Sanitation Data'!F137)),NA())</f>
        <v>#N/A</v>
      </c>
      <c r="AI143" s="89" t="e">
        <f ca="true">+IF(AND(ISNUMBER(OFFSET('Sanitation Data'!$F$11,0,10*ROW('Sanitation Data'!F137))),'Data Summary'!CX143="Yes"),OFFSET('Sanitation Data'!$F$11,0,10*ROW('Sanitation Data'!F137)),NA())</f>
        <v>#N/A</v>
      </c>
      <c r="AJ143" s="89" t="e">
        <f ca="true">+IF(AND(ISNUMBER(OFFSET('Sanitation Data'!$F$12,0,10*ROW('Sanitation Data'!F137))),'Data Summary'!CY143="Yes"),OFFSET('Sanitation Data'!$F$12,0,10*ROW('Sanitation Data'!F137)),NA())</f>
        <v>#N/A</v>
      </c>
      <c r="AK143" s="89" t="e">
        <f ca="true">+IF(AND(ISNUMBER(OFFSET('Sanitation Data'!$G$4,0,10*ROW('Sanitation Data'!G137))),'Data Summary'!CZ143="Yes"),100-OFFSET('Sanitation Data'!$G$4,0,10*ROW('Sanitation Data'!G137)),NA())</f>
        <v>#N/A</v>
      </c>
      <c r="AL143" s="89" t="e">
        <f ca="true">+IF(AND(ISNUMBER(OFFSET('Sanitation Data'!$G$6,0,10*ROW('Sanitation Data'!G137))),'Data Summary'!DA143="Yes"),OFFSET('Sanitation Data'!$G$6,0,10*ROW('Sanitation Data'!G137)),NA())</f>
        <v>#N/A</v>
      </c>
      <c r="AM143" s="89" t="e">
        <f ca="true">+IF(AND(ISNUMBER(OFFSET('Sanitation Data'!$G$10,0,10*ROW('Sanitation Data'!G137))),'Data Summary'!DB143="Yes"),OFFSET('Sanitation Data'!$G$10,0,10*ROW('Sanitation Data'!G137)),NA())</f>
        <v>#N/A</v>
      </c>
      <c r="AN143" s="89" t="e">
        <f ca="true">+IF(AND(ISNUMBER(OFFSET('Sanitation Data'!$G$11,0,10*ROW('Sanitation Data'!G137))),'Data Summary'!DC143="Yes"),OFFSET('Sanitation Data'!$G$11,0,10*ROW('Sanitation Data'!G137)),NA())</f>
        <v>#N/A</v>
      </c>
      <c r="AO143" s="89" t="e">
        <f ca="true">+IF(AND(ISNUMBER(OFFSET('Sanitation Data'!$G$12,0,10*ROW('Sanitation Data'!G137))),'Data Summary'!DD143="Yes"),OFFSET('Sanitation Data'!$G$12,0,10*ROW('Sanitation Data'!G137)),NA())</f>
        <v>#N/A</v>
      </c>
      <c r="AP143" s="89" t="e">
        <f ca="true">+IF(AND(ISNUMBER(OFFSET('Sanitation Data'!$H$4,0,10*ROW('Sanitation Data'!H137))),'Data Summary'!DE143="Yes"),100-OFFSET('Sanitation Data'!$H$4,0,10*ROW('Sanitation Data'!H137)),NA())</f>
        <v>#N/A</v>
      </c>
      <c r="AQ143" s="89" t="e">
        <f ca="true">+IF(AND(ISNUMBER(OFFSET('Sanitation Data'!$H$6,0,10*ROW('Sanitation Data'!H137))),'Data Summary'!DF143="Yes"),OFFSET('Sanitation Data'!$H$6,0,10*ROW('Sanitation Data'!H137)),NA())</f>
        <v>#N/A</v>
      </c>
      <c r="AR143" s="89" t="e">
        <f ca="true">+IF(AND(ISNUMBER(OFFSET('Sanitation Data'!$H$10,0,10*ROW('Sanitation Data'!H137))),'Data Summary'!DG143="Yes"),OFFSET('Sanitation Data'!$H$10,0,10*ROW('Sanitation Data'!H137)),NA())</f>
        <v>#N/A</v>
      </c>
      <c r="AS143" s="89" t="e">
        <f ca="true">+IF(AND(ISNUMBER(OFFSET('Sanitation Data'!$H$11,0,10*ROW('Sanitation Data'!H137))),'Data Summary'!DH143="Yes"),OFFSET('Sanitation Data'!$H$11,0,10*ROW('Sanitation Data'!H137)),NA())</f>
        <v>#N/A</v>
      </c>
      <c r="AT143" s="89" t="e">
        <f ca="true">+IF(AND(ISNUMBER(OFFSET('Sanitation Data'!$H$12,0,10*ROW('Sanitation Data'!H137))),'Data Summary'!DI143="Yes"),OFFSET('Sanitation Data'!$H$12,0,10*ROW('Sanitation Data'!H137)),NA())</f>
        <v>#N/A</v>
      </c>
      <c r="AU143" s="89" t="e">
        <f ca="true">+IF(AND(ISNUMBER(OFFSET('Sanitation Data'!$I$4,0,10*ROW('Sanitation Data'!I137))),'Data Summary'!DJ143="Yes"),100-OFFSET('Sanitation Data'!$I$4,0,10*ROW('Sanitation Data'!I137)),NA())</f>
        <v>#N/A</v>
      </c>
      <c r="AV143" s="89" t="e">
        <f ca="true">+IF(AND(ISNUMBER(OFFSET('Sanitation Data'!$I$6,0,10*ROW('Sanitation Data'!I137))),'Data Summary'!DK143="Yes"),OFFSET('Sanitation Data'!$I$6,0,10*ROW('Sanitation Data'!I137)),NA())</f>
        <v>#N/A</v>
      </c>
      <c r="AW143" s="89" t="e">
        <f ca="true">+IF(AND(ISNUMBER(OFFSET('Sanitation Data'!$I$10,0,10*ROW('Sanitation Data'!I137))),'Data Summary'!DL143="Yes"),OFFSET('Sanitation Data'!$I$10,0,10*ROW('Sanitation Data'!I137)),NA())</f>
        <v>#N/A</v>
      </c>
      <c r="AX143" s="89" t="e">
        <f ca="true">+IF(AND(ISNUMBER(OFFSET('Sanitation Data'!$I$11,0,10*ROW('Sanitation Data'!I137))),'Data Summary'!DM143="Yes"),OFFSET('Sanitation Data'!$I$11,0,10*ROW('Sanitation Data'!I137)),NA())</f>
        <v>#N/A</v>
      </c>
      <c r="AY143" s="89" t="e">
        <f ca="true">+IF(AND(ISNUMBER(OFFSET('Sanitation Data'!$I$12,0,10*ROW('Sanitation Data'!I137))),'Data Summary'!DN143="Yes"),OFFSET('Sanitation Data'!$I$12,0,10*ROW('Sanitation Data'!I137)),NA())</f>
        <v>#N/A</v>
      </c>
      <c r="AZ143" s="90" t="e">
        <f ca="true">+IF(AND(ISNUMBER(OFFSET('Hygiene Data'!$D$5,0,10*ROW('Hygiene Data'!D137))),'Data Summary'!DO143="Yes"),OFFSET('Hygiene Data'!$D$5,0,10*ROW('Hygiene Data'!D137)),NA())</f>
        <v>#N/A</v>
      </c>
      <c r="BA143" s="90" t="e">
        <f ca="true">+IF(AND(ISNUMBER(OFFSET('Hygiene Data'!$D$7,0,10*ROW('Hygiene Data'!D137))),'Data Summary'!DP143="Yes"),OFFSET('Hygiene Data'!$D$7,0,10*ROW('Hygiene Data'!D137)),NA())</f>
        <v>#N/A</v>
      </c>
      <c r="BB143" s="90" t="e">
        <f ca="true">+IF(AND(ISNUMBER(OFFSET('Hygiene Data'!$D$9,0,10*ROW('Hygiene Data'!D137))),'Data Summary'!DQ143="Yes"),OFFSET('Hygiene Data'!$D$9,0,10*ROW('Hygiene Data'!D137)),NA())</f>
        <v>#N/A</v>
      </c>
      <c r="BC143" s="90" t="e">
        <f ca="true">+IF(AND(ISNUMBER(OFFSET('Hygiene Data'!$E$5,0,10*ROW('Hygiene Data'!E137))),'Data Summary'!DR143="Yes"),OFFSET('Hygiene Data'!$E$5,0,10*ROW('Hygiene Data'!E137)),NA())</f>
        <v>#N/A</v>
      </c>
      <c r="BD143" s="90" t="e">
        <f ca="true">+IF(AND(ISNUMBER(OFFSET('Hygiene Data'!$E$7,0,10*ROW('Hygiene Data'!E137))),'Data Summary'!DS143="Yes"),OFFSET('Hygiene Data'!$E$7,0,10*ROW('Hygiene Data'!E137)),NA())</f>
        <v>#N/A</v>
      </c>
      <c r="BE143" s="90" t="e">
        <f ca="true">+IF(AND(ISNUMBER(OFFSET('Hygiene Data'!$E$9,0,10*ROW('Hygiene Data'!E137))),'Data Summary'!DT143="Yes"),OFFSET('Hygiene Data'!$E$9,0,10*ROW('Hygiene Data'!E137)),NA())</f>
        <v>#N/A</v>
      </c>
      <c r="BF143" s="90" t="e">
        <f ca="true">+IF(AND(ISNUMBER(OFFSET('Hygiene Data'!$F$5,0,10*ROW('Hygiene Data'!F137))),'Data Summary'!DU143="Yes"),OFFSET('Hygiene Data'!$F$5,0,10*ROW('Hygiene Data'!F137)),NA())</f>
        <v>#N/A</v>
      </c>
      <c r="BG143" s="90" t="e">
        <f ca="true">+IF(AND(ISNUMBER(OFFSET('Hygiene Data'!$F$7,0,10*ROW('Hygiene Data'!F137))),'Data Summary'!DV143="Yes"),OFFSET('Hygiene Data'!$F$7,0,10*ROW('Hygiene Data'!F137)),NA())</f>
        <v>#N/A</v>
      </c>
      <c r="BH143" s="90" t="e">
        <f ca="true">+IF(AND(ISNUMBER(OFFSET('Hygiene Data'!$F$9,0,10*ROW('Hygiene Data'!F137))),'Data Summary'!DW143="Yes"),OFFSET('Hygiene Data'!$F$9,0,10*ROW('Hygiene Data'!F137)),NA())</f>
        <v>#N/A</v>
      </c>
      <c r="BI143" s="90" t="e">
        <f ca="true">+IF(AND(ISNUMBER(OFFSET('Hygiene Data'!$G$5,0,10*ROW('Hygiene Data'!G137))),'Data Summary'!DX143="Yes"),OFFSET('Hygiene Data'!$G$5,0,10*ROW('Hygiene Data'!G137)),NA())</f>
        <v>#N/A</v>
      </c>
      <c r="BJ143" s="90" t="e">
        <f ca="true">+IF(AND(ISNUMBER(OFFSET('Hygiene Data'!$G$7,0,10*ROW('Hygiene Data'!G137))),'Data Summary'!DY143="Yes"),OFFSET('Hygiene Data'!$G$7,0,10*ROW('Hygiene Data'!G137)),NA())</f>
        <v>#N/A</v>
      </c>
      <c r="BK143" s="90" t="e">
        <f ca="true">+IF(AND(ISNUMBER(OFFSET('Hygiene Data'!$G$9,0,10*ROW('Hygiene Data'!G137))),'Data Summary'!DZ143="Yes"),OFFSET('Hygiene Data'!$G$9,0,10*ROW('Hygiene Data'!G137)),NA())</f>
        <v>#N/A</v>
      </c>
      <c r="BL143" s="90" t="e">
        <f ca="true">+IF(AND(ISNUMBER(OFFSET('Hygiene Data'!$H$5,0,10*ROW('Hygiene Data'!H137))),'Data Summary'!EA143="Yes"),OFFSET('Hygiene Data'!$H$5,0,10*ROW('Hygiene Data'!H137)),NA())</f>
        <v>#N/A</v>
      </c>
      <c r="BM143" s="90" t="e">
        <f ca="true">+IF(AND(ISNUMBER(OFFSET('Hygiene Data'!$H$7,0,10*ROW('Hygiene Data'!H137))),'Data Summary'!EB143="Yes"),OFFSET('Hygiene Data'!$H$7,0,10*ROW('Hygiene Data'!H137)),NA())</f>
        <v>#N/A</v>
      </c>
      <c r="BN143" s="90" t="e">
        <f ca="true">+IF(AND(ISNUMBER(OFFSET('Hygiene Data'!$H$9,0,10*ROW('Hygiene Data'!H137))),'Data Summary'!EC143="Yes"),OFFSET('Hygiene Data'!$H$9,0,10*ROW('Hygiene Data'!H137)),NA())</f>
        <v>#N/A</v>
      </c>
      <c r="BO143" s="90" t="e">
        <f ca="true">+IF(AND(ISNUMBER(OFFSET('Hygiene Data'!$I$5,0,10*ROW('Hygiene Data'!I137))),'Data Summary'!ED143="Yes"),OFFSET('Hygiene Data'!$I$5,0,10*ROW('Hygiene Data'!I137)),NA())</f>
        <v>#N/A</v>
      </c>
      <c r="BP143" s="90" t="e">
        <f ca="true">+IF(AND(ISNUMBER(OFFSET('Hygiene Data'!$I$7,0,10*ROW('Hygiene Data'!I137))),'Data Summary'!EE143="Yes"),OFFSET('Hygiene Data'!$I$7,0,10*ROW('Hygiene Data'!I137)),NA())</f>
        <v>#N/A</v>
      </c>
      <c r="BQ143" s="90" t="e">
        <f ca="true">+IF(AND(ISNUMBER(OFFSET('Hygiene Data'!$I$9,0,10*ROW('Hygiene Data'!I137))),'Data Summary'!EF143="Yes"),OFFSET('Hygiene Data'!$I$9,0,10*ROW('Hygiene Data'!I137)),NA())</f>
        <v>#N/A</v>
      </c>
    </row>
    <row xmlns:x14ac="http://schemas.microsoft.com/office/spreadsheetml/2009/9/ac" r="144" x14ac:dyDescent="0.2">
      <c r="A144" s="324" t="e">
        <f ca="true">+RIGHT('Data Summary'!A144,LEN('Data Summary'!A144)-9)</f>
        <v>#VALUE!</v>
      </c>
      <c r="B144" s="32" t="str">
        <f ca="true">+IF(ISTEXT('Data Summary'!B144),'Data Summary'!B144,"")</f>
        <v/>
      </c>
      <c r="C144" s="323" t="e">
        <f ca="true">+VALUE('Data Summary'!C144)</f>
        <v>#VALUE!</v>
      </c>
      <c r="D144" s="88" t="e">
        <f ca="true">+IF(AND(ISNUMBER(OFFSET('Water Data'!$D$4,0,10*ROW('Water Data'!D138))),'Data Summary'!BS144="Yes"),100-OFFSET('Water Data'!$D$4,0,10*ROW('Water Data'!D138)),NA())</f>
        <v>#N/A</v>
      </c>
      <c r="E144" s="88" t="e">
        <f ca="true">+IF(AND(ISNUMBER(OFFSET('Water Data'!$D$6,0,10*ROW('Water Data'!D138))),'Data Summary'!BT144="Yes"),OFFSET('Water Data'!$D$6,0,10*ROW('Water Data'!D138)),NA())</f>
        <v>#N/A</v>
      </c>
      <c r="F144" s="88" t="e">
        <f ca="true">+IF(AND(ISNUMBER(OFFSET('Water Data'!$D$9,0,10*ROW('Water Data'!D138))),'Data Summary'!BU144="Yes"),OFFSET('Water Data'!$D$9,0,10*ROW('Water Data'!D138)),NA())</f>
        <v>#N/A</v>
      </c>
      <c r="G144" s="88" t="e">
        <f ca="true">+IF(AND(ISNUMBER(OFFSET('Water Data'!$E$4,0,10*ROW('Water Data'!E138))),'Data Summary'!BV144="Yes"),100-OFFSET('Water Data'!$E$4,0,10*ROW('Water Data'!E138)),NA())</f>
        <v>#N/A</v>
      </c>
      <c r="H144" s="88" t="e">
        <f ca="true">+IF(AND(ISNUMBER(OFFSET('Water Data'!$E$6,0,10*ROW('Water Data'!E138))),'Data Summary'!BW144="Yes"),OFFSET('Water Data'!$E$6,0,10*ROW('Water Data'!E138)),NA())</f>
        <v>#N/A</v>
      </c>
      <c r="I144" s="88" t="e">
        <f ca="true">+IF(AND(ISNUMBER(OFFSET('Water Data'!$E$9,0,10*ROW('Water Data'!E138))),'Data Summary'!BX144="Yes"),OFFSET('Water Data'!$E$9,0,10*ROW('Water Data'!E138)),NA())</f>
        <v>#N/A</v>
      </c>
      <c r="J144" s="88" t="e">
        <f ca="true">+IF(AND(ISNUMBER(OFFSET('Water Data'!$F$4,0,10*ROW('Water Data'!F138))),'Data Summary'!BY144="Yes"),100-OFFSET('Water Data'!$F$4,0,10*ROW('Water Data'!F138)),NA())</f>
        <v>#N/A</v>
      </c>
      <c r="K144" s="88" t="e">
        <f ca="true">+IF(AND(ISNUMBER(OFFSET('Water Data'!$F$6,0,10*ROW('Water Data'!F138))),'Data Summary'!BZ144="Yes"),OFFSET('Water Data'!$F$6,0,10*ROW('Water Data'!F138)),NA())</f>
        <v>#N/A</v>
      </c>
      <c r="L144" s="88" t="e">
        <f ca="true">+IF(AND(ISNUMBER(OFFSET('Water Data'!$F$9,0,10*ROW('Water Data'!F138))),'Data Summary'!CA144="Yes"),OFFSET('Water Data'!$F$9,0,10*ROW('Water Data'!F138)),NA())</f>
        <v>#N/A</v>
      </c>
      <c r="M144" s="88" t="e">
        <f ca="true">+IF(AND(ISNUMBER(OFFSET('Water Data'!$G$4,0,10*ROW('Water Data'!G138))),'Data Summary'!CB144="Yes"),100-OFFSET('Water Data'!$G$4,0,10*ROW('Water Data'!G138)),NA())</f>
        <v>#N/A</v>
      </c>
      <c r="N144" s="88" t="e">
        <f ca="true">+IF(AND(ISNUMBER(OFFSET('Water Data'!$G$6,0,10*ROW('Water Data'!G138))),'Data Summary'!CC144="Yes"),OFFSET('Water Data'!$G$6,0,10*ROW('Water Data'!G138)),NA())</f>
        <v>#N/A</v>
      </c>
      <c r="O144" s="88" t="e">
        <f ca="true">+IF(AND(ISNUMBER(OFFSET('Water Data'!$G$9,0,10*ROW('Water Data'!G138))),'Data Summary'!CD144="Yes"),OFFSET('Water Data'!$G$9,0,10*ROW('Water Data'!G138)),NA())</f>
        <v>#N/A</v>
      </c>
      <c r="P144" s="88" t="e">
        <f ca="true">+IF(AND(ISNUMBER(OFFSET('Water Data'!$H$4,0,10*ROW('Water Data'!H138))),'Data Summary'!CE144="Yes"),100-OFFSET('Water Data'!$H$4,0,10*ROW('Water Data'!H138)),NA())</f>
        <v>#N/A</v>
      </c>
      <c r="Q144" s="88" t="e">
        <f ca="true">+IF(AND(ISNUMBER(OFFSET('Water Data'!$H$6,0,10*ROW('Water Data'!H138))),'Data Summary'!CF144="Yes"),OFFSET('Water Data'!$H$6,0,10*ROW('Water Data'!H138)),NA())</f>
        <v>#N/A</v>
      </c>
      <c r="R144" s="88" t="e">
        <f ca="true">+IF(AND(ISNUMBER(OFFSET('Water Data'!$H$9,0,10*ROW('Water Data'!H138))),'Data Summary'!CG144="Yes"),OFFSET('Water Data'!$H$9,0,10*ROW('Water Data'!H138)),NA())</f>
        <v>#N/A</v>
      </c>
      <c r="S144" s="88" t="e">
        <f ca="true">+IF(AND(ISNUMBER(OFFSET('Water Data'!$I$4,0,10*ROW('Water Data'!I138))),'Data Summary'!CH144="Yes"),100-OFFSET('Water Data'!$I$4,0,10*ROW('Water Data'!I138)),NA())</f>
        <v>#N/A</v>
      </c>
      <c r="T144" s="88" t="e">
        <f ca="true">+IF(AND(ISNUMBER(OFFSET('Water Data'!$I$6,0,10*ROW('Water Data'!I138))),'Data Summary'!CI144="Yes"),OFFSET('Water Data'!$I$6,0,10*ROW('Water Data'!I138)),NA())</f>
        <v>#N/A</v>
      </c>
      <c r="U144" s="88" t="e">
        <f ca="true">+IF(AND(ISNUMBER(OFFSET('Water Data'!$I$9,0,10*ROW('Water Data'!I138))),'Data Summary'!CJ144="Yes"),OFFSET('Water Data'!$I$9,0,10*ROW('Water Data'!I138)),NA())</f>
        <v>#N/A</v>
      </c>
      <c r="V144" s="89" t="e">
        <f ca="true">+IF(AND(ISNUMBER(OFFSET('Sanitation Data'!$D$4,0,10*ROW('Sanitation Data'!D138))),'Data Summary'!CK144="Yes"),100-OFFSET('Sanitation Data'!$D$4,0,10*ROW('Sanitation Data'!D138)),NA())</f>
        <v>#N/A</v>
      </c>
      <c r="W144" s="89" t="e">
        <f ca="true">+IF(AND(ISNUMBER(OFFSET('Sanitation Data'!$D$6,0,10*ROW('Sanitation Data'!D138))),'Data Summary'!CL144="Yes"),OFFSET('Sanitation Data'!$D$6,0,10*ROW('Sanitation Data'!D138)),NA())</f>
        <v>#N/A</v>
      </c>
      <c r="X144" s="89" t="e">
        <f ca="true">+IF(AND(ISNUMBER(OFFSET('Sanitation Data'!$D$10,0,10*ROW('Sanitation Data'!D138))),'Data Summary'!CM144="Yes"),OFFSET('Sanitation Data'!$D$10,0,10*ROW('Sanitation Data'!D138)),NA())</f>
        <v>#N/A</v>
      </c>
      <c r="Y144" s="89" t="e">
        <f ca="true">+IF(AND(ISNUMBER(OFFSET('Sanitation Data'!$D$11,0,10*ROW('Sanitation Data'!D138))),'Data Summary'!CN144="Yes"),OFFSET('Sanitation Data'!$D$11,0,10*ROW('Sanitation Data'!D138)),NA())</f>
        <v>#N/A</v>
      </c>
      <c r="Z144" s="89" t="e">
        <f ca="true">+IF(AND(ISNUMBER(OFFSET('Sanitation Data'!$D$12,0,10*ROW('Sanitation Data'!D138))),'Data Summary'!CO144="Yes"),OFFSET('Sanitation Data'!$D$12,0,10*ROW('Sanitation Data'!D138)),NA())</f>
        <v>#N/A</v>
      </c>
      <c r="AA144" s="89" t="e">
        <f ca="true">+IF(AND(ISNUMBER(OFFSET('Sanitation Data'!$E$4,0,10*ROW('Sanitation Data'!E138))),'Data Summary'!CP144="Yes"),100-OFFSET('Sanitation Data'!$E$4,0,10*ROW('Sanitation Data'!E138)),NA())</f>
        <v>#N/A</v>
      </c>
      <c r="AB144" s="89" t="e">
        <f ca="true">+IF(AND(ISNUMBER(OFFSET('Sanitation Data'!$E$6,0,10*ROW('Sanitation Data'!E138))),'Data Summary'!CQ144="Yes"),OFFSET('Sanitation Data'!$E$6,0,10*ROW('Sanitation Data'!E138)),NA())</f>
        <v>#N/A</v>
      </c>
      <c r="AC144" s="89" t="e">
        <f ca="true">+IF(AND(ISNUMBER(OFFSET('Sanitation Data'!$E$10,0,10*ROW('Sanitation Data'!E138))),'Data Summary'!CR144="Yes"),OFFSET('Sanitation Data'!$E$10,0,10*ROW('Sanitation Data'!E138)),NA())</f>
        <v>#N/A</v>
      </c>
      <c r="AD144" s="89" t="e">
        <f ca="true">+IF(AND(ISNUMBER(OFFSET('Sanitation Data'!$E$11,0,10*ROW('Sanitation Data'!E138))),'Data Summary'!CS144="Yes"),OFFSET('Sanitation Data'!$E$11,0,10*ROW('Sanitation Data'!E138)),NA())</f>
        <v>#N/A</v>
      </c>
      <c r="AE144" s="89" t="e">
        <f ca="true">+IF(AND(ISNUMBER(OFFSET('Sanitation Data'!$E$12,0,10*ROW('Sanitation Data'!E138))),'Data Summary'!CT144="Yes"),OFFSET('Sanitation Data'!$E$12,0,10*ROW('Sanitation Data'!E138)),NA())</f>
        <v>#N/A</v>
      </c>
      <c r="AF144" s="89" t="e">
        <f ca="true">+IF(AND(ISNUMBER(OFFSET('Sanitation Data'!$F$4,0,10*ROW('Sanitation Data'!F138))),'Data Summary'!CU144="Yes"),100-OFFSET('Sanitation Data'!$F$4,0,10*ROW('Sanitation Data'!F138)),NA())</f>
        <v>#N/A</v>
      </c>
      <c r="AG144" s="89" t="e">
        <f ca="true">+IF(AND(ISNUMBER(OFFSET('Sanitation Data'!$F$6,0,10*ROW('Sanitation Data'!F138))),'Data Summary'!CV144="Yes"),OFFSET('Sanitation Data'!$F$6,0,10*ROW('Sanitation Data'!F138)),NA())</f>
        <v>#N/A</v>
      </c>
      <c r="AH144" s="89" t="e">
        <f ca="true">+IF(AND(ISNUMBER(OFFSET('Sanitation Data'!$F$10,0,10*ROW('Sanitation Data'!F138))),'Data Summary'!CW144="Yes"),OFFSET('Sanitation Data'!$F$10,0,10*ROW('Sanitation Data'!F138)),NA())</f>
        <v>#N/A</v>
      </c>
      <c r="AI144" s="89" t="e">
        <f ca="true">+IF(AND(ISNUMBER(OFFSET('Sanitation Data'!$F$11,0,10*ROW('Sanitation Data'!F138))),'Data Summary'!CX144="Yes"),OFFSET('Sanitation Data'!$F$11,0,10*ROW('Sanitation Data'!F138)),NA())</f>
        <v>#N/A</v>
      </c>
      <c r="AJ144" s="89" t="e">
        <f ca="true">+IF(AND(ISNUMBER(OFFSET('Sanitation Data'!$F$12,0,10*ROW('Sanitation Data'!F138))),'Data Summary'!CY144="Yes"),OFFSET('Sanitation Data'!$F$12,0,10*ROW('Sanitation Data'!F138)),NA())</f>
        <v>#N/A</v>
      </c>
      <c r="AK144" s="89" t="e">
        <f ca="true">+IF(AND(ISNUMBER(OFFSET('Sanitation Data'!$G$4,0,10*ROW('Sanitation Data'!G138))),'Data Summary'!CZ144="Yes"),100-OFFSET('Sanitation Data'!$G$4,0,10*ROW('Sanitation Data'!G138)),NA())</f>
        <v>#N/A</v>
      </c>
      <c r="AL144" s="89" t="e">
        <f ca="true">+IF(AND(ISNUMBER(OFFSET('Sanitation Data'!$G$6,0,10*ROW('Sanitation Data'!G138))),'Data Summary'!DA144="Yes"),OFFSET('Sanitation Data'!$G$6,0,10*ROW('Sanitation Data'!G138)),NA())</f>
        <v>#N/A</v>
      </c>
      <c r="AM144" s="89" t="e">
        <f ca="true">+IF(AND(ISNUMBER(OFFSET('Sanitation Data'!$G$10,0,10*ROW('Sanitation Data'!G138))),'Data Summary'!DB144="Yes"),OFFSET('Sanitation Data'!$G$10,0,10*ROW('Sanitation Data'!G138)),NA())</f>
        <v>#N/A</v>
      </c>
      <c r="AN144" s="89" t="e">
        <f ca="true">+IF(AND(ISNUMBER(OFFSET('Sanitation Data'!$G$11,0,10*ROW('Sanitation Data'!G138))),'Data Summary'!DC144="Yes"),OFFSET('Sanitation Data'!$G$11,0,10*ROW('Sanitation Data'!G138)),NA())</f>
        <v>#N/A</v>
      </c>
      <c r="AO144" s="89" t="e">
        <f ca="true">+IF(AND(ISNUMBER(OFFSET('Sanitation Data'!$G$12,0,10*ROW('Sanitation Data'!G138))),'Data Summary'!DD144="Yes"),OFFSET('Sanitation Data'!$G$12,0,10*ROW('Sanitation Data'!G138)),NA())</f>
        <v>#N/A</v>
      </c>
      <c r="AP144" s="89" t="e">
        <f ca="true">+IF(AND(ISNUMBER(OFFSET('Sanitation Data'!$H$4,0,10*ROW('Sanitation Data'!H138))),'Data Summary'!DE144="Yes"),100-OFFSET('Sanitation Data'!$H$4,0,10*ROW('Sanitation Data'!H138)),NA())</f>
        <v>#N/A</v>
      </c>
      <c r="AQ144" s="89" t="e">
        <f ca="true">+IF(AND(ISNUMBER(OFFSET('Sanitation Data'!$H$6,0,10*ROW('Sanitation Data'!H138))),'Data Summary'!DF144="Yes"),OFFSET('Sanitation Data'!$H$6,0,10*ROW('Sanitation Data'!H138)),NA())</f>
        <v>#N/A</v>
      </c>
      <c r="AR144" s="89" t="e">
        <f ca="true">+IF(AND(ISNUMBER(OFFSET('Sanitation Data'!$H$10,0,10*ROW('Sanitation Data'!H138))),'Data Summary'!DG144="Yes"),OFFSET('Sanitation Data'!$H$10,0,10*ROW('Sanitation Data'!H138)),NA())</f>
        <v>#N/A</v>
      </c>
      <c r="AS144" s="89" t="e">
        <f ca="true">+IF(AND(ISNUMBER(OFFSET('Sanitation Data'!$H$11,0,10*ROW('Sanitation Data'!H138))),'Data Summary'!DH144="Yes"),OFFSET('Sanitation Data'!$H$11,0,10*ROW('Sanitation Data'!H138)),NA())</f>
        <v>#N/A</v>
      </c>
      <c r="AT144" s="89" t="e">
        <f ca="true">+IF(AND(ISNUMBER(OFFSET('Sanitation Data'!$H$12,0,10*ROW('Sanitation Data'!H138))),'Data Summary'!DI144="Yes"),OFFSET('Sanitation Data'!$H$12,0,10*ROW('Sanitation Data'!H138)),NA())</f>
        <v>#N/A</v>
      </c>
      <c r="AU144" s="89" t="e">
        <f ca="true">+IF(AND(ISNUMBER(OFFSET('Sanitation Data'!$I$4,0,10*ROW('Sanitation Data'!I138))),'Data Summary'!DJ144="Yes"),100-OFFSET('Sanitation Data'!$I$4,0,10*ROW('Sanitation Data'!I138)),NA())</f>
        <v>#N/A</v>
      </c>
      <c r="AV144" s="89" t="e">
        <f ca="true">+IF(AND(ISNUMBER(OFFSET('Sanitation Data'!$I$6,0,10*ROW('Sanitation Data'!I138))),'Data Summary'!DK144="Yes"),OFFSET('Sanitation Data'!$I$6,0,10*ROW('Sanitation Data'!I138)),NA())</f>
        <v>#N/A</v>
      </c>
      <c r="AW144" s="89" t="e">
        <f ca="true">+IF(AND(ISNUMBER(OFFSET('Sanitation Data'!$I$10,0,10*ROW('Sanitation Data'!I138))),'Data Summary'!DL144="Yes"),OFFSET('Sanitation Data'!$I$10,0,10*ROW('Sanitation Data'!I138)),NA())</f>
        <v>#N/A</v>
      </c>
      <c r="AX144" s="89" t="e">
        <f ca="true">+IF(AND(ISNUMBER(OFFSET('Sanitation Data'!$I$11,0,10*ROW('Sanitation Data'!I138))),'Data Summary'!DM144="Yes"),OFFSET('Sanitation Data'!$I$11,0,10*ROW('Sanitation Data'!I138)),NA())</f>
        <v>#N/A</v>
      </c>
      <c r="AY144" s="89" t="e">
        <f ca="true">+IF(AND(ISNUMBER(OFFSET('Sanitation Data'!$I$12,0,10*ROW('Sanitation Data'!I138))),'Data Summary'!DN144="Yes"),OFFSET('Sanitation Data'!$I$12,0,10*ROW('Sanitation Data'!I138)),NA())</f>
        <v>#N/A</v>
      </c>
      <c r="AZ144" s="90" t="e">
        <f ca="true">+IF(AND(ISNUMBER(OFFSET('Hygiene Data'!$D$5,0,10*ROW('Hygiene Data'!D138))),'Data Summary'!DO144="Yes"),OFFSET('Hygiene Data'!$D$5,0,10*ROW('Hygiene Data'!D138)),NA())</f>
        <v>#N/A</v>
      </c>
      <c r="BA144" s="90" t="e">
        <f ca="true">+IF(AND(ISNUMBER(OFFSET('Hygiene Data'!$D$7,0,10*ROW('Hygiene Data'!D138))),'Data Summary'!DP144="Yes"),OFFSET('Hygiene Data'!$D$7,0,10*ROW('Hygiene Data'!D138)),NA())</f>
        <v>#N/A</v>
      </c>
      <c r="BB144" s="90" t="e">
        <f ca="true">+IF(AND(ISNUMBER(OFFSET('Hygiene Data'!$D$9,0,10*ROW('Hygiene Data'!D138))),'Data Summary'!DQ144="Yes"),OFFSET('Hygiene Data'!$D$9,0,10*ROW('Hygiene Data'!D138)),NA())</f>
        <v>#N/A</v>
      </c>
      <c r="BC144" s="90" t="e">
        <f ca="true">+IF(AND(ISNUMBER(OFFSET('Hygiene Data'!$E$5,0,10*ROW('Hygiene Data'!E138))),'Data Summary'!DR144="Yes"),OFFSET('Hygiene Data'!$E$5,0,10*ROW('Hygiene Data'!E138)),NA())</f>
        <v>#N/A</v>
      </c>
      <c r="BD144" s="90" t="e">
        <f ca="true">+IF(AND(ISNUMBER(OFFSET('Hygiene Data'!$E$7,0,10*ROW('Hygiene Data'!E138))),'Data Summary'!DS144="Yes"),OFFSET('Hygiene Data'!$E$7,0,10*ROW('Hygiene Data'!E138)),NA())</f>
        <v>#N/A</v>
      </c>
      <c r="BE144" s="90" t="e">
        <f ca="true">+IF(AND(ISNUMBER(OFFSET('Hygiene Data'!$E$9,0,10*ROW('Hygiene Data'!E138))),'Data Summary'!DT144="Yes"),OFFSET('Hygiene Data'!$E$9,0,10*ROW('Hygiene Data'!E138)),NA())</f>
        <v>#N/A</v>
      </c>
      <c r="BF144" s="90" t="e">
        <f ca="true">+IF(AND(ISNUMBER(OFFSET('Hygiene Data'!$F$5,0,10*ROW('Hygiene Data'!F138))),'Data Summary'!DU144="Yes"),OFFSET('Hygiene Data'!$F$5,0,10*ROW('Hygiene Data'!F138)),NA())</f>
        <v>#N/A</v>
      </c>
      <c r="BG144" s="90" t="e">
        <f ca="true">+IF(AND(ISNUMBER(OFFSET('Hygiene Data'!$F$7,0,10*ROW('Hygiene Data'!F138))),'Data Summary'!DV144="Yes"),OFFSET('Hygiene Data'!$F$7,0,10*ROW('Hygiene Data'!F138)),NA())</f>
        <v>#N/A</v>
      </c>
      <c r="BH144" s="90" t="e">
        <f ca="true">+IF(AND(ISNUMBER(OFFSET('Hygiene Data'!$F$9,0,10*ROW('Hygiene Data'!F138))),'Data Summary'!DW144="Yes"),OFFSET('Hygiene Data'!$F$9,0,10*ROW('Hygiene Data'!F138)),NA())</f>
        <v>#N/A</v>
      </c>
      <c r="BI144" s="90" t="e">
        <f ca="true">+IF(AND(ISNUMBER(OFFSET('Hygiene Data'!$G$5,0,10*ROW('Hygiene Data'!G138))),'Data Summary'!DX144="Yes"),OFFSET('Hygiene Data'!$G$5,0,10*ROW('Hygiene Data'!G138)),NA())</f>
        <v>#N/A</v>
      </c>
      <c r="BJ144" s="90" t="e">
        <f ca="true">+IF(AND(ISNUMBER(OFFSET('Hygiene Data'!$G$7,0,10*ROW('Hygiene Data'!G138))),'Data Summary'!DY144="Yes"),OFFSET('Hygiene Data'!$G$7,0,10*ROW('Hygiene Data'!G138)),NA())</f>
        <v>#N/A</v>
      </c>
      <c r="BK144" s="90" t="e">
        <f ca="true">+IF(AND(ISNUMBER(OFFSET('Hygiene Data'!$G$9,0,10*ROW('Hygiene Data'!G138))),'Data Summary'!DZ144="Yes"),OFFSET('Hygiene Data'!$G$9,0,10*ROW('Hygiene Data'!G138)),NA())</f>
        <v>#N/A</v>
      </c>
      <c r="BL144" s="90" t="e">
        <f ca="true">+IF(AND(ISNUMBER(OFFSET('Hygiene Data'!$H$5,0,10*ROW('Hygiene Data'!H138))),'Data Summary'!EA144="Yes"),OFFSET('Hygiene Data'!$H$5,0,10*ROW('Hygiene Data'!H138)),NA())</f>
        <v>#N/A</v>
      </c>
      <c r="BM144" s="90" t="e">
        <f ca="true">+IF(AND(ISNUMBER(OFFSET('Hygiene Data'!$H$7,0,10*ROW('Hygiene Data'!H138))),'Data Summary'!EB144="Yes"),OFFSET('Hygiene Data'!$H$7,0,10*ROW('Hygiene Data'!H138)),NA())</f>
        <v>#N/A</v>
      </c>
      <c r="BN144" s="90" t="e">
        <f ca="true">+IF(AND(ISNUMBER(OFFSET('Hygiene Data'!$H$9,0,10*ROW('Hygiene Data'!H138))),'Data Summary'!EC144="Yes"),OFFSET('Hygiene Data'!$H$9,0,10*ROW('Hygiene Data'!H138)),NA())</f>
        <v>#N/A</v>
      </c>
      <c r="BO144" s="90" t="e">
        <f ca="true">+IF(AND(ISNUMBER(OFFSET('Hygiene Data'!$I$5,0,10*ROW('Hygiene Data'!I138))),'Data Summary'!ED144="Yes"),OFFSET('Hygiene Data'!$I$5,0,10*ROW('Hygiene Data'!I138)),NA())</f>
        <v>#N/A</v>
      </c>
      <c r="BP144" s="90" t="e">
        <f ca="true">+IF(AND(ISNUMBER(OFFSET('Hygiene Data'!$I$7,0,10*ROW('Hygiene Data'!I138))),'Data Summary'!EE144="Yes"),OFFSET('Hygiene Data'!$I$7,0,10*ROW('Hygiene Data'!I138)),NA())</f>
        <v>#N/A</v>
      </c>
      <c r="BQ144" s="90" t="e">
        <f ca="true">+IF(AND(ISNUMBER(OFFSET('Hygiene Data'!$I$9,0,10*ROW('Hygiene Data'!I138))),'Data Summary'!EF144="Yes"),OFFSET('Hygiene Data'!$I$9,0,10*ROW('Hygiene Data'!I138)),NA())</f>
        <v>#N/A</v>
      </c>
    </row>
    <row xmlns:x14ac="http://schemas.microsoft.com/office/spreadsheetml/2009/9/ac" r="145" x14ac:dyDescent="0.2">
      <c r="A145" s="324" t="e">
        <f ca="true">+RIGHT('Data Summary'!A145,LEN('Data Summary'!A145)-9)</f>
        <v>#VALUE!</v>
      </c>
      <c r="B145" s="32" t="str">
        <f ca="true">+IF(ISTEXT('Data Summary'!B145),'Data Summary'!B145,"")</f>
        <v/>
      </c>
      <c r="C145" s="323" t="e">
        <f ca="true">+VALUE('Data Summary'!C145)</f>
        <v>#VALUE!</v>
      </c>
      <c r="D145" s="88" t="e">
        <f ca="true">+IF(AND(ISNUMBER(OFFSET('Water Data'!$D$4,0,10*ROW('Water Data'!D139))),'Data Summary'!BS145="Yes"),100-OFFSET('Water Data'!$D$4,0,10*ROW('Water Data'!D139)),NA())</f>
        <v>#N/A</v>
      </c>
      <c r="E145" s="88" t="e">
        <f ca="true">+IF(AND(ISNUMBER(OFFSET('Water Data'!$D$6,0,10*ROW('Water Data'!D139))),'Data Summary'!BT145="Yes"),OFFSET('Water Data'!$D$6,0,10*ROW('Water Data'!D139)),NA())</f>
        <v>#N/A</v>
      </c>
      <c r="F145" s="88" t="e">
        <f ca="true">+IF(AND(ISNUMBER(OFFSET('Water Data'!$D$9,0,10*ROW('Water Data'!D139))),'Data Summary'!BU145="Yes"),OFFSET('Water Data'!$D$9,0,10*ROW('Water Data'!D139)),NA())</f>
        <v>#N/A</v>
      </c>
      <c r="G145" s="88" t="e">
        <f ca="true">+IF(AND(ISNUMBER(OFFSET('Water Data'!$E$4,0,10*ROW('Water Data'!E139))),'Data Summary'!BV145="Yes"),100-OFFSET('Water Data'!$E$4,0,10*ROW('Water Data'!E139)),NA())</f>
        <v>#N/A</v>
      </c>
      <c r="H145" s="88" t="e">
        <f ca="true">+IF(AND(ISNUMBER(OFFSET('Water Data'!$E$6,0,10*ROW('Water Data'!E139))),'Data Summary'!BW145="Yes"),OFFSET('Water Data'!$E$6,0,10*ROW('Water Data'!E139)),NA())</f>
        <v>#N/A</v>
      </c>
      <c r="I145" s="88" t="e">
        <f ca="true">+IF(AND(ISNUMBER(OFFSET('Water Data'!$E$9,0,10*ROW('Water Data'!E139))),'Data Summary'!BX145="Yes"),OFFSET('Water Data'!$E$9,0,10*ROW('Water Data'!E139)),NA())</f>
        <v>#N/A</v>
      </c>
      <c r="J145" s="88" t="e">
        <f ca="true">+IF(AND(ISNUMBER(OFFSET('Water Data'!$F$4,0,10*ROW('Water Data'!F139))),'Data Summary'!BY145="Yes"),100-OFFSET('Water Data'!$F$4,0,10*ROW('Water Data'!F139)),NA())</f>
        <v>#N/A</v>
      </c>
      <c r="K145" s="88" t="e">
        <f ca="true">+IF(AND(ISNUMBER(OFFSET('Water Data'!$F$6,0,10*ROW('Water Data'!F139))),'Data Summary'!BZ145="Yes"),OFFSET('Water Data'!$F$6,0,10*ROW('Water Data'!F139)),NA())</f>
        <v>#N/A</v>
      </c>
      <c r="L145" s="88" t="e">
        <f ca="true">+IF(AND(ISNUMBER(OFFSET('Water Data'!$F$9,0,10*ROW('Water Data'!F139))),'Data Summary'!CA145="Yes"),OFFSET('Water Data'!$F$9,0,10*ROW('Water Data'!F139)),NA())</f>
        <v>#N/A</v>
      </c>
      <c r="M145" s="88" t="e">
        <f ca="true">+IF(AND(ISNUMBER(OFFSET('Water Data'!$G$4,0,10*ROW('Water Data'!G139))),'Data Summary'!CB145="Yes"),100-OFFSET('Water Data'!$G$4,0,10*ROW('Water Data'!G139)),NA())</f>
        <v>#N/A</v>
      </c>
      <c r="N145" s="88" t="e">
        <f ca="true">+IF(AND(ISNUMBER(OFFSET('Water Data'!$G$6,0,10*ROW('Water Data'!G139))),'Data Summary'!CC145="Yes"),OFFSET('Water Data'!$G$6,0,10*ROW('Water Data'!G139)),NA())</f>
        <v>#N/A</v>
      </c>
      <c r="O145" s="88" t="e">
        <f ca="true">+IF(AND(ISNUMBER(OFFSET('Water Data'!$G$9,0,10*ROW('Water Data'!G139))),'Data Summary'!CD145="Yes"),OFFSET('Water Data'!$G$9,0,10*ROW('Water Data'!G139)),NA())</f>
        <v>#N/A</v>
      </c>
      <c r="P145" s="88" t="e">
        <f ca="true">+IF(AND(ISNUMBER(OFFSET('Water Data'!$H$4,0,10*ROW('Water Data'!H139))),'Data Summary'!CE145="Yes"),100-OFFSET('Water Data'!$H$4,0,10*ROW('Water Data'!H139)),NA())</f>
        <v>#N/A</v>
      </c>
      <c r="Q145" s="88" t="e">
        <f ca="true">+IF(AND(ISNUMBER(OFFSET('Water Data'!$H$6,0,10*ROW('Water Data'!H139))),'Data Summary'!CF145="Yes"),OFFSET('Water Data'!$H$6,0,10*ROW('Water Data'!H139)),NA())</f>
        <v>#N/A</v>
      </c>
      <c r="R145" s="88" t="e">
        <f ca="true">+IF(AND(ISNUMBER(OFFSET('Water Data'!$H$9,0,10*ROW('Water Data'!H139))),'Data Summary'!CG145="Yes"),OFFSET('Water Data'!$H$9,0,10*ROW('Water Data'!H139)),NA())</f>
        <v>#N/A</v>
      </c>
      <c r="S145" s="88" t="e">
        <f ca="true">+IF(AND(ISNUMBER(OFFSET('Water Data'!$I$4,0,10*ROW('Water Data'!I139))),'Data Summary'!CH145="Yes"),100-OFFSET('Water Data'!$I$4,0,10*ROW('Water Data'!I139)),NA())</f>
        <v>#N/A</v>
      </c>
      <c r="T145" s="88" t="e">
        <f ca="true">+IF(AND(ISNUMBER(OFFSET('Water Data'!$I$6,0,10*ROW('Water Data'!I139))),'Data Summary'!CI145="Yes"),OFFSET('Water Data'!$I$6,0,10*ROW('Water Data'!I139)),NA())</f>
        <v>#N/A</v>
      </c>
      <c r="U145" s="88" t="e">
        <f ca="true">+IF(AND(ISNUMBER(OFFSET('Water Data'!$I$9,0,10*ROW('Water Data'!I139))),'Data Summary'!CJ145="Yes"),OFFSET('Water Data'!$I$9,0,10*ROW('Water Data'!I139)),NA())</f>
        <v>#N/A</v>
      </c>
      <c r="V145" s="89" t="e">
        <f ca="true">+IF(AND(ISNUMBER(OFFSET('Sanitation Data'!$D$4,0,10*ROW('Sanitation Data'!D139))),'Data Summary'!CK145="Yes"),100-OFFSET('Sanitation Data'!$D$4,0,10*ROW('Sanitation Data'!D139)),NA())</f>
        <v>#N/A</v>
      </c>
      <c r="W145" s="89" t="e">
        <f ca="true">+IF(AND(ISNUMBER(OFFSET('Sanitation Data'!$D$6,0,10*ROW('Sanitation Data'!D139))),'Data Summary'!CL145="Yes"),OFFSET('Sanitation Data'!$D$6,0,10*ROW('Sanitation Data'!D139)),NA())</f>
        <v>#N/A</v>
      </c>
      <c r="X145" s="89" t="e">
        <f ca="true">+IF(AND(ISNUMBER(OFFSET('Sanitation Data'!$D$10,0,10*ROW('Sanitation Data'!D139))),'Data Summary'!CM145="Yes"),OFFSET('Sanitation Data'!$D$10,0,10*ROW('Sanitation Data'!D139)),NA())</f>
        <v>#N/A</v>
      </c>
      <c r="Y145" s="89" t="e">
        <f ca="true">+IF(AND(ISNUMBER(OFFSET('Sanitation Data'!$D$11,0,10*ROW('Sanitation Data'!D139))),'Data Summary'!CN145="Yes"),OFFSET('Sanitation Data'!$D$11,0,10*ROW('Sanitation Data'!D139)),NA())</f>
        <v>#N/A</v>
      </c>
      <c r="Z145" s="89" t="e">
        <f ca="true">+IF(AND(ISNUMBER(OFFSET('Sanitation Data'!$D$12,0,10*ROW('Sanitation Data'!D139))),'Data Summary'!CO145="Yes"),OFFSET('Sanitation Data'!$D$12,0,10*ROW('Sanitation Data'!D139)),NA())</f>
        <v>#N/A</v>
      </c>
      <c r="AA145" s="89" t="e">
        <f ca="true">+IF(AND(ISNUMBER(OFFSET('Sanitation Data'!$E$4,0,10*ROW('Sanitation Data'!E139))),'Data Summary'!CP145="Yes"),100-OFFSET('Sanitation Data'!$E$4,0,10*ROW('Sanitation Data'!E139)),NA())</f>
        <v>#N/A</v>
      </c>
      <c r="AB145" s="89" t="e">
        <f ca="true">+IF(AND(ISNUMBER(OFFSET('Sanitation Data'!$E$6,0,10*ROW('Sanitation Data'!E139))),'Data Summary'!CQ145="Yes"),OFFSET('Sanitation Data'!$E$6,0,10*ROW('Sanitation Data'!E139)),NA())</f>
        <v>#N/A</v>
      </c>
      <c r="AC145" s="89" t="e">
        <f ca="true">+IF(AND(ISNUMBER(OFFSET('Sanitation Data'!$E$10,0,10*ROW('Sanitation Data'!E139))),'Data Summary'!CR145="Yes"),OFFSET('Sanitation Data'!$E$10,0,10*ROW('Sanitation Data'!E139)),NA())</f>
        <v>#N/A</v>
      </c>
      <c r="AD145" s="89" t="e">
        <f ca="true">+IF(AND(ISNUMBER(OFFSET('Sanitation Data'!$E$11,0,10*ROW('Sanitation Data'!E139))),'Data Summary'!CS145="Yes"),OFFSET('Sanitation Data'!$E$11,0,10*ROW('Sanitation Data'!E139)),NA())</f>
        <v>#N/A</v>
      </c>
      <c r="AE145" s="89" t="e">
        <f ca="true">+IF(AND(ISNUMBER(OFFSET('Sanitation Data'!$E$12,0,10*ROW('Sanitation Data'!E139))),'Data Summary'!CT145="Yes"),OFFSET('Sanitation Data'!$E$12,0,10*ROW('Sanitation Data'!E139)),NA())</f>
        <v>#N/A</v>
      </c>
      <c r="AF145" s="89" t="e">
        <f ca="true">+IF(AND(ISNUMBER(OFFSET('Sanitation Data'!$F$4,0,10*ROW('Sanitation Data'!F139))),'Data Summary'!CU145="Yes"),100-OFFSET('Sanitation Data'!$F$4,0,10*ROW('Sanitation Data'!F139)),NA())</f>
        <v>#N/A</v>
      </c>
      <c r="AG145" s="89" t="e">
        <f ca="true">+IF(AND(ISNUMBER(OFFSET('Sanitation Data'!$F$6,0,10*ROW('Sanitation Data'!F139))),'Data Summary'!CV145="Yes"),OFFSET('Sanitation Data'!$F$6,0,10*ROW('Sanitation Data'!F139)),NA())</f>
        <v>#N/A</v>
      </c>
      <c r="AH145" s="89" t="e">
        <f ca="true">+IF(AND(ISNUMBER(OFFSET('Sanitation Data'!$F$10,0,10*ROW('Sanitation Data'!F139))),'Data Summary'!CW145="Yes"),OFFSET('Sanitation Data'!$F$10,0,10*ROW('Sanitation Data'!F139)),NA())</f>
        <v>#N/A</v>
      </c>
      <c r="AI145" s="89" t="e">
        <f ca="true">+IF(AND(ISNUMBER(OFFSET('Sanitation Data'!$F$11,0,10*ROW('Sanitation Data'!F139))),'Data Summary'!CX145="Yes"),OFFSET('Sanitation Data'!$F$11,0,10*ROW('Sanitation Data'!F139)),NA())</f>
        <v>#N/A</v>
      </c>
      <c r="AJ145" s="89" t="e">
        <f ca="true">+IF(AND(ISNUMBER(OFFSET('Sanitation Data'!$F$12,0,10*ROW('Sanitation Data'!F139))),'Data Summary'!CY145="Yes"),OFFSET('Sanitation Data'!$F$12,0,10*ROW('Sanitation Data'!F139)),NA())</f>
        <v>#N/A</v>
      </c>
      <c r="AK145" s="89" t="e">
        <f ca="true">+IF(AND(ISNUMBER(OFFSET('Sanitation Data'!$G$4,0,10*ROW('Sanitation Data'!G139))),'Data Summary'!CZ145="Yes"),100-OFFSET('Sanitation Data'!$G$4,0,10*ROW('Sanitation Data'!G139)),NA())</f>
        <v>#N/A</v>
      </c>
      <c r="AL145" s="89" t="e">
        <f ca="true">+IF(AND(ISNUMBER(OFFSET('Sanitation Data'!$G$6,0,10*ROW('Sanitation Data'!G139))),'Data Summary'!DA145="Yes"),OFFSET('Sanitation Data'!$G$6,0,10*ROW('Sanitation Data'!G139)),NA())</f>
        <v>#N/A</v>
      </c>
      <c r="AM145" s="89" t="e">
        <f ca="true">+IF(AND(ISNUMBER(OFFSET('Sanitation Data'!$G$10,0,10*ROW('Sanitation Data'!G139))),'Data Summary'!DB145="Yes"),OFFSET('Sanitation Data'!$G$10,0,10*ROW('Sanitation Data'!G139)),NA())</f>
        <v>#N/A</v>
      </c>
      <c r="AN145" s="89" t="e">
        <f ca="true">+IF(AND(ISNUMBER(OFFSET('Sanitation Data'!$G$11,0,10*ROW('Sanitation Data'!G139))),'Data Summary'!DC145="Yes"),OFFSET('Sanitation Data'!$G$11,0,10*ROW('Sanitation Data'!G139)),NA())</f>
        <v>#N/A</v>
      </c>
      <c r="AO145" s="89" t="e">
        <f ca="true">+IF(AND(ISNUMBER(OFFSET('Sanitation Data'!$G$12,0,10*ROW('Sanitation Data'!G139))),'Data Summary'!DD145="Yes"),OFFSET('Sanitation Data'!$G$12,0,10*ROW('Sanitation Data'!G139)),NA())</f>
        <v>#N/A</v>
      </c>
      <c r="AP145" s="89" t="e">
        <f ca="true">+IF(AND(ISNUMBER(OFFSET('Sanitation Data'!$H$4,0,10*ROW('Sanitation Data'!H139))),'Data Summary'!DE145="Yes"),100-OFFSET('Sanitation Data'!$H$4,0,10*ROW('Sanitation Data'!H139)),NA())</f>
        <v>#N/A</v>
      </c>
      <c r="AQ145" s="89" t="e">
        <f ca="true">+IF(AND(ISNUMBER(OFFSET('Sanitation Data'!$H$6,0,10*ROW('Sanitation Data'!H139))),'Data Summary'!DF145="Yes"),OFFSET('Sanitation Data'!$H$6,0,10*ROW('Sanitation Data'!H139)),NA())</f>
        <v>#N/A</v>
      </c>
      <c r="AR145" s="89" t="e">
        <f ca="true">+IF(AND(ISNUMBER(OFFSET('Sanitation Data'!$H$10,0,10*ROW('Sanitation Data'!H139))),'Data Summary'!DG145="Yes"),OFFSET('Sanitation Data'!$H$10,0,10*ROW('Sanitation Data'!H139)),NA())</f>
        <v>#N/A</v>
      </c>
      <c r="AS145" s="89" t="e">
        <f ca="true">+IF(AND(ISNUMBER(OFFSET('Sanitation Data'!$H$11,0,10*ROW('Sanitation Data'!H139))),'Data Summary'!DH145="Yes"),OFFSET('Sanitation Data'!$H$11,0,10*ROW('Sanitation Data'!H139)),NA())</f>
        <v>#N/A</v>
      </c>
      <c r="AT145" s="89" t="e">
        <f ca="true">+IF(AND(ISNUMBER(OFFSET('Sanitation Data'!$H$12,0,10*ROW('Sanitation Data'!H139))),'Data Summary'!DI145="Yes"),OFFSET('Sanitation Data'!$H$12,0,10*ROW('Sanitation Data'!H139)),NA())</f>
        <v>#N/A</v>
      </c>
      <c r="AU145" s="89" t="e">
        <f ca="true">+IF(AND(ISNUMBER(OFFSET('Sanitation Data'!$I$4,0,10*ROW('Sanitation Data'!I139))),'Data Summary'!DJ145="Yes"),100-OFFSET('Sanitation Data'!$I$4,0,10*ROW('Sanitation Data'!I139)),NA())</f>
        <v>#N/A</v>
      </c>
      <c r="AV145" s="89" t="e">
        <f ca="true">+IF(AND(ISNUMBER(OFFSET('Sanitation Data'!$I$6,0,10*ROW('Sanitation Data'!I139))),'Data Summary'!DK145="Yes"),OFFSET('Sanitation Data'!$I$6,0,10*ROW('Sanitation Data'!I139)),NA())</f>
        <v>#N/A</v>
      </c>
      <c r="AW145" s="89" t="e">
        <f ca="true">+IF(AND(ISNUMBER(OFFSET('Sanitation Data'!$I$10,0,10*ROW('Sanitation Data'!I139))),'Data Summary'!DL145="Yes"),OFFSET('Sanitation Data'!$I$10,0,10*ROW('Sanitation Data'!I139)),NA())</f>
        <v>#N/A</v>
      </c>
      <c r="AX145" s="89" t="e">
        <f ca="true">+IF(AND(ISNUMBER(OFFSET('Sanitation Data'!$I$11,0,10*ROW('Sanitation Data'!I139))),'Data Summary'!DM145="Yes"),OFFSET('Sanitation Data'!$I$11,0,10*ROW('Sanitation Data'!I139)),NA())</f>
        <v>#N/A</v>
      </c>
      <c r="AY145" s="89" t="e">
        <f ca="true">+IF(AND(ISNUMBER(OFFSET('Sanitation Data'!$I$12,0,10*ROW('Sanitation Data'!I139))),'Data Summary'!DN145="Yes"),OFFSET('Sanitation Data'!$I$12,0,10*ROW('Sanitation Data'!I139)),NA())</f>
        <v>#N/A</v>
      </c>
      <c r="AZ145" s="90" t="e">
        <f ca="true">+IF(AND(ISNUMBER(OFFSET('Hygiene Data'!$D$5,0,10*ROW('Hygiene Data'!D139))),'Data Summary'!DO145="Yes"),OFFSET('Hygiene Data'!$D$5,0,10*ROW('Hygiene Data'!D139)),NA())</f>
        <v>#N/A</v>
      </c>
      <c r="BA145" s="90" t="e">
        <f ca="true">+IF(AND(ISNUMBER(OFFSET('Hygiene Data'!$D$7,0,10*ROW('Hygiene Data'!D139))),'Data Summary'!DP145="Yes"),OFFSET('Hygiene Data'!$D$7,0,10*ROW('Hygiene Data'!D139)),NA())</f>
        <v>#N/A</v>
      </c>
      <c r="BB145" s="90" t="e">
        <f ca="true">+IF(AND(ISNUMBER(OFFSET('Hygiene Data'!$D$9,0,10*ROW('Hygiene Data'!D139))),'Data Summary'!DQ145="Yes"),OFFSET('Hygiene Data'!$D$9,0,10*ROW('Hygiene Data'!D139)),NA())</f>
        <v>#N/A</v>
      </c>
      <c r="BC145" s="90" t="e">
        <f ca="true">+IF(AND(ISNUMBER(OFFSET('Hygiene Data'!$E$5,0,10*ROW('Hygiene Data'!E139))),'Data Summary'!DR145="Yes"),OFFSET('Hygiene Data'!$E$5,0,10*ROW('Hygiene Data'!E139)),NA())</f>
        <v>#N/A</v>
      </c>
      <c r="BD145" s="90" t="e">
        <f ca="true">+IF(AND(ISNUMBER(OFFSET('Hygiene Data'!$E$7,0,10*ROW('Hygiene Data'!E139))),'Data Summary'!DS145="Yes"),OFFSET('Hygiene Data'!$E$7,0,10*ROW('Hygiene Data'!E139)),NA())</f>
        <v>#N/A</v>
      </c>
      <c r="BE145" s="90" t="e">
        <f ca="true">+IF(AND(ISNUMBER(OFFSET('Hygiene Data'!$E$9,0,10*ROW('Hygiene Data'!E139))),'Data Summary'!DT145="Yes"),OFFSET('Hygiene Data'!$E$9,0,10*ROW('Hygiene Data'!E139)),NA())</f>
        <v>#N/A</v>
      </c>
      <c r="BF145" s="90" t="e">
        <f ca="true">+IF(AND(ISNUMBER(OFFSET('Hygiene Data'!$F$5,0,10*ROW('Hygiene Data'!F139))),'Data Summary'!DU145="Yes"),OFFSET('Hygiene Data'!$F$5,0,10*ROW('Hygiene Data'!F139)),NA())</f>
        <v>#N/A</v>
      </c>
      <c r="BG145" s="90" t="e">
        <f ca="true">+IF(AND(ISNUMBER(OFFSET('Hygiene Data'!$F$7,0,10*ROW('Hygiene Data'!F139))),'Data Summary'!DV145="Yes"),OFFSET('Hygiene Data'!$F$7,0,10*ROW('Hygiene Data'!F139)),NA())</f>
        <v>#N/A</v>
      </c>
      <c r="BH145" s="90" t="e">
        <f ca="true">+IF(AND(ISNUMBER(OFFSET('Hygiene Data'!$F$9,0,10*ROW('Hygiene Data'!F139))),'Data Summary'!DW145="Yes"),OFFSET('Hygiene Data'!$F$9,0,10*ROW('Hygiene Data'!F139)),NA())</f>
        <v>#N/A</v>
      </c>
      <c r="BI145" s="90" t="e">
        <f ca="true">+IF(AND(ISNUMBER(OFFSET('Hygiene Data'!$G$5,0,10*ROW('Hygiene Data'!G139))),'Data Summary'!DX145="Yes"),OFFSET('Hygiene Data'!$G$5,0,10*ROW('Hygiene Data'!G139)),NA())</f>
        <v>#N/A</v>
      </c>
      <c r="BJ145" s="90" t="e">
        <f ca="true">+IF(AND(ISNUMBER(OFFSET('Hygiene Data'!$G$7,0,10*ROW('Hygiene Data'!G139))),'Data Summary'!DY145="Yes"),OFFSET('Hygiene Data'!$G$7,0,10*ROW('Hygiene Data'!G139)),NA())</f>
        <v>#N/A</v>
      </c>
      <c r="BK145" s="90" t="e">
        <f ca="true">+IF(AND(ISNUMBER(OFFSET('Hygiene Data'!$G$9,0,10*ROW('Hygiene Data'!G139))),'Data Summary'!DZ145="Yes"),OFFSET('Hygiene Data'!$G$9,0,10*ROW('Hygiene Data'!G139)),NA())</f>
        <v>#N/A</v>
      </c>
      <c r="BL145" s="90" t="e">
        <f ca="true">+IF(AND(ISNUMBER(OFFSET('Hygiene Data'!$H$5,0,10*ROW('Hygiene Data'!H139))),'Data Summary'!EA145="Yes"),OFFSET('Hygiene Data'!$H$5,0,10*ROW('Hygiene Data'!H139)),NA())</f>
        <v>#N/A</v>
      </c>
      <c r="BM145" s="90" t="e">
        <f ca="true">+IF(AND(ISNUMBER(OFFSET('Hygiene Data'!$H$7,0,10*ROW('Hygiene Data'!H139))),'Data Summary'!EB145="Yes"),OFFSET('Hygiene Data'!$H$7,0,10*ROW('Hygiene Data'!H139)),NA())</f>
        <v>#N/A</v>
      </c>
      <c r="BN145" s="90" t="e">
        <f ca="true">+IF(AND(ISNUMBER(OFFSET('Hygiene Data'!$H$9,0,10*ROW('Hygiene Data'!H139))),'Data Summary'!EC145="Yes"),OFFSET('Hygiene Data'!$H$9,0,10*ROW('Hygiene Data'!H139)),NA())</f>
        <v>#N/A</v>
      </c>
      <c r="BO145" s="90" t="e">
        <f ca="true">+IF(AND(ISNUMBER(OFFSET('Hygiene Data'!$I$5,0,10*ROW('Hygiene Data'!I139))),'Data Summary'!ED145="Yes"),OFFSET('Hygiene Data'!$I$5,0,10*ROW('Hygiene Data'!I139)),NA())</f>
        <v>#N/A</v>
      </c>
      <c r="BP145" s="90" t="e">
        <f ca="true">+IF(AND(ISNUMBER(OFFSET('Hygiene Data'!$I$7,0,10*ROW('Hygiene Data'!I139))),'Data Summary'!EE145="Yes"),OFFSET('Hygiene Data'!$I$7,0,10*ROW('Hygiene Data'!I139)),NA())</f>
        <v>#N/A</v>
      </c>
      <c r="BQ145" s="90" t="e">
        <f ca="true">+IF(AND(ISNUMBER(OFFSET('Hygiene Data'!$I$9,0,10*ROW('Hygiene Data'!I139))),'Data Summary'!EF145="Yes"),OFFSET('Hygiene Data'!$I$9,0,10*ROW('Hygiene Data'!I139)),NA())</f>
        <v>#N/A</v>
      </c>
    </row>
    <row xmlns:x14ac="http://schemas.microsoft.com/office/spreadsheetml/2009/9/ac" r="146" x14ac:dyDescent="0.2">
      <c r="A146" s="324" t="e">
        <f ca="true">+RIGHT('Data Summary'!A146,LEN('Data Summary'!A146)-9)</f>
        <v>#VALUE!</v>
      </c>
      <c r="B146" s="32" t="str">
        <f ca="true">+IF(ISTEXT('Data Summary'!B146),'Data Summary'!B146,"")</f>
        <v/>
      </c>
      <c r="C146" s="323" t="e">
        <f ca="true">+VALUE('Data Summary'!C146)</f>
        <v>#VALUE!</v>
      </c>
      <c r="D146" s="88" t="e">
        <f ca="true">+IF(AND(ISNUMBER(OFFSET('Water Data'!$D$4,0,10*ROW('Water Data'!D140))),'Data Summary'!BS146="Yes"),100-OFFSET('Water Data'!$D$4,0,10*ROW('Water Data'!D140)),NA())</f>
        <v>#N/A</v>
      </c>
      <c r="E146" s="88" t="e">
        <f ca="true">+IF(AND(ISNUMBER(OFFSET('Water Data'!$D$6,0,10*ROW('Water Data'!D140))),'Data Summary'!BT146="Yes"),OFFSET('Water Data'!$D$6,0,10*ROW('Water Data'!D140)),NA())</f>
        <v>#N/A</v>
      </c>
      <c r="F146" s="88" t="e">
        <f ca="true">+IF(AND(ISNUMBER(OFFSET('Water Data'!$D$9,0,10*ROW('Water Data'!D140))),'Data Summary'!BU146="Yes"),OFFSET('Water Data'!$D$9,0,10*ROW('Water Data'!D140)),NA())</f>
        <v>#N/A</v>
      </c>
      <c r="G146" s="88" t="e">
        <f ca="true">+IF(AND(ISNUMBER(OFFSET('Water Data'!$E$4,0,10*ROW('Water Data'!E140))),'Data Summary'!BV146="Yes"),100-OFFSET('Water Data'!$E$4,0,10*ROW('Water Data'!E140)),NA())</f>
        <v>#N/A</v>
      </c>
      <c r="H146" s="88" t="e">
        <f ca="true">+IF(AND(ISNUMBER(OFFSET('Water Data'!$E$6,0,10*ROW('Water Data'!E140))),'Data Summary'!BW146="Yes"),OFFSET('Water Data'!$E$6,0,10*ROW('Water Data'!E140)),NA())</f>
        <v>#N/A</v>
      </c>
      <c r="I146" s="88" t="e">
        <f ca="true">+IF(AND(ISNUMBER(OFFSET('Water Data'!$E$9,0,10*ROW('Water Data'!E140))),'Data Summary'!BX146="Yes"),OFFSET('Water Data'!$E$9,0,10*ROW('Water Data'!E140)),NA())</f>
        <v>#N/A</v>
      </c>
      <c r="J146" s="88" t="e">
        <f ca="true">+IF(AND(ISNUMBER(OFFSET('Water Data'!$F$4,0,10*ROW('Water Data'!F140))),'Data Summary'!BY146="Yes"),100-OFFSET('Water Data'!$F$4,0,10*ROW('Water Data'!F140)),NA())</f>
        <v>#N/A</v>
      </c>
      <c r="K146" s="88" t="e">
        <f ca="true">+IF(AND(ISNUMBER(OFFSET('Water Data'!$F$6,0,10*ROW('Water Data'!F140))),'Data Summary'!BZ146="Yes"),OFFSET('Water Data'!$F$6,0,10*ROW('Water Data'!F140)),NA())</f>
        <v>#N/A</v>
      </c>
      <c r="L146" s="88" t="e">
        <f ca="true">+IF(AND(ISNUMBER(OFFSET('Water Data'!$F$9,0,10*ROW('Water Data'!F140))),'Data Summary'!CA146="Yes"),OFFSET('Water Data'!$F$9,0,10*ROW('Water Data'!F140)),NA())</f>
        <v>#N/A</v>
      </c>
      <c r="M146" s="88" t="e">
        <f ca="true">+IF(AND(ISNUMBER(OFFSET('Water Data'!$G$4,0,10*ROW('Water Data'!G140))),'Data Summary'!CB146="Yes"),100-OFFSET('Water Data'!$G$4,0,10*ROW('Water Data'!G140)),NA())</f>
        <v>#N/A</v>
      </c>
      <c r="N146" s="88" t="e">
        <f ca="true">+IF(AND(ISNUMBER(OFFSET('Water Data'!$G$6,0,10*ROW('Water Data'!G140))),'Data Summary'!CC146="Yes"),OFFSET('Water Data'!$G$6,0,10*ROW('Water Data'!G140)),NA())</f>
        <v>#N/A</v>
      </c>
      <c r="O146" s="88" t="e">
        <f ca="true">+IF(AND(ISNUMBER(OFFSET('Water Data'!$G$9,0,10*ROW('Water Data'!G140))),'Data Summary'!CD146="Yes"),OFFSET('Water Data'!$G$9,0,10*ROW('Water Data'!G140)),NA())</f>
        <v>#N/A</v>
      </c>
      <c r="P146" s="88" t="e">
        <f ca="true">+IF(AND(ISNUMBER(OFFSET('Water Data'!$H$4,0,10*ROW('Water Data'!H140))),'Data Summary'!CE146="Yes"),100-OFFSET('Water Data'!$H$4,0,10*ROW('Water Data'!H140)),NA())</f>
        <v>#N/A</v>
      </c>
      <c r="Q146" s="88" t="e">
        <f ca="true">+IF(AND(ISNUMBER(OFFSET('Water Data'!$H$6,0,10*ROW('Water Data'!H140))),'Data Summary'!CF146="Yes"),OFFSET('Water Data'!$H$6,0,10*ROW('Water Data'!H140)),NA())</f>
        <v>#N/A</v>
      </c>
      <c r="R146" s="88" t="e">
        <f ca="true">+IF(AND(ISNUMBER(OFFSET('Water Data'!$H$9,0,10*ROW('Water Data'!H140))),'Data Summary'!CG146="Yes"),OFFSET('Water Data'!$H$9,0,10*ROW('Water Data'!H140)),NA())</f>
        <v>#N/A</v>
      </c>
      <c r="S146" s="88" t="e">
        <f ca="true">+IF(AND(ISNUMBER(OFFSET('Water Data'!$I$4,0,10*ROW('Water Data'!I140))),'Data Summary'!CH146="Yes"),100-OFFSET('Water Data'!$I$4,0,10*ROW('Water Data'!I140)),NA())</f>
        <v>#N/A</v>
      </c>
      <c r="T146" s="88" t="e">
        <f ca="true">+IF(AND(ISNUMBER(OFFSET('Water Data'!$I$6,0,10*ROW('Water Data'!I140))),'Data Summary'!CI146="Yes"),OFFSET('Water Data'!$I$6,0,10*ROW('Water Data'!I140)),NA())</f>
        <v>#N/A</v>
      </c>
      <c r="U146" s="88" t="e">
        <f ca="true">+IF(AND(ISNUMBER(OFFSET('Water Data'!$I$9,0,10*ROW('Water Data'!I140))),'Data Summary'!CJ146="Yes"),OFFSET('Water Data'!$I$9,0,10*ROW('Water Data'!I140)),NA())</f>
        <v>#N/A</v>
      </c>
      <c r="V146" s="89" t="e">
        <f ca="true">+IF(AND(ISNUMBER(OFFSET('Sanitation Data'!$D$4,0,10*ROW('Sanitation Data'!D140))),'Data Summary'!CK146="Yes"),100-OFFSET('Sanitation Data'!$D$4,0,10*ROW('Sanitation Data'!D140)),NA())</f>
        <v>#N/A</v>
      </c>
      <c r="W146" s="89" t="e">
        <f ca="true">+IF(AND(ISNUMBER(OFFSET('Sanitation Data'!$D$6,0,10*ROW('Sanitation Data'!D140))),'Data Summary'!CL146="Yes"),OFFSET('Sanitation Data'!$D$6,0,10*ROW('Sanitation Data'!D140)),NA())</f>
        <v>#N/A</v>
      </c>
      <c r="X146" s="89" t="e">
        <f ca="true">+IF(AND(ISNUMBER(OFFSET('Sanitation Data'!$D$10,0,10*ROW('Sanitation Data'!D140))),'Data Summary'!CM146="Yes"),OFFSET('Sanitation Data'!$D$10,0,10*ROW('Sanitation Data'!D140)),NA())</f>
        <v>#N/A</v>
      </c>
      <c r="Y146" s="89" t="e">
        <f ca="true">+IF(AND(ISNUMBER(OFFSET('Sanitation Data'!$D$11,0,10*ROW('Sanitation Data'!D140))),'Data Summary'!CN146="Yes"),OFFSET('Sanitation Data'!$D$11,0,10*ROW('Sanitation Data'!D140)),NA())</f>
        <v>#N/A</v>
      </c>
      <c r="Z146" s="89" t="e">
        <f ca="true">+IF(AND(ISNUMBER(OFFSET('Sanitation Data'!$D$12,0,10*ROW('Sanitation Data'!D140))),'Data Summary'!CO146="Yes"),OFFSET('Sanitation Data'!$D$12,0,10*ROW('Sanitation Data'!D140)),NA())</f>
        <v>#N/A</v>
      </c>
      <c r="AA146" s="89" t="e">
        <f ca="true">+IF(AND(ISNUMBER(OFFSET('Sanitation Data'!$E$4,0,10*ROW('Sanitation Data'!E140))),'Data Summary'!CP146="Yes"),100-OFFSET('Sanitation Data'!$E$4,0,10*ROW('Sanitation Data'!E140)),NA())</f>
        <v>#N/A</v>
      </c>
      <c r="AB146" s="89" t="e">
        <f ca="true">+IF(AND(ISNUMBER(OFFSET('Sanitation Data'!$E$6,0,10*ROW('Sanitation Data'!E140))),'Data Summary'!CQ146="Yes"),OFFSET('Sanitation Data'!$E$6,0,10*ROW('Sanitation Data'!E140)),NA())</f>
        <v>#N/A</v>
      </c>
      <c r="AC146" s="89" t="e">
        <f ca="true">+IF(AND(ISNUMBER(OFFSET('Sanitation Data'!$E$10,0,10*ROW('Sanitation Data'!E140))),'Data Summary'!CR146="Yes"),OFFSET('Sanitation Data'!$E$10,0,10*ROW('Sanitation Data'!E140)),NA())</f>
        <v>#N/A</v>
      </c>
      <c r="AD146" s="89" t="e">
        <f ca="true">+IF(AND(ISNUMBER(OFFSET('Sanitation Data'!$E$11,0,10*ROW('Sanitation Data'!E140))),'Data Summary'!CS146="Yes"),OFFSET('Sanitation Data'!$E$11,0,10*ROW('Sanitation Data'!E140)),NA())</f>
        <v>#N/A</v>
      </c>
      <c r="AE146" s="89" t="e">
        <f ca="true">+IF(AND(ISNUMBER(OFFSET('Sanitation Data'!$E$12,0,10*ROW('Sanitation Data'!E140))),'Data Summary'!CT146="Yes"),OFFSET('Sanitation Data'!$E$12,0,10*ROW('Sanitation Data'!E140)),NA())</f>
        <v>#N/A</v>
      </c>
      <c r="AF146" s="89" t="e">
        <f ca="true">+IF(AND(ISNUMBER(OFFSET('Sanitation Data'!$F$4,0,10*ROW('Sanitation Data'!F140))),'Data Summary'!CU146="Yes"),100-OFFSET('Sanitation Data'!$F$4,0,10*ROW('Sanitation Data'!F140)),NA())</f>
        <v>#N/A</v>
      </c>
      <c r="AG146" s="89" t="e">
        <f ca="true">+IF(AND(ISNUMBER(OFFSET('Sanitation Data'!$F$6,0,10*ROW('Sanitation Data'!F140))),'Data Summary'!CV146="Yes"),OFFSET('Sanitation Data'!$F$6,0,10*ROW('Sanitation Data'!F140)),NA())</f>
        <v>#N/A</v>
      </c>
      <c r="AH146" s="89" t="e">
        <f ca="true">+IF(AND(ISNUMBER(OFFSET('Sanitation Data'!$F$10,0,10*ROW('Sanitation Data'!F140))),'Data Summary'!CW146="Yes"),OFFSET('Sanitation Data'!$F$10,0,10*ROW('Sanitation Data'!F140)),NA())</f>
        <v>#N/A</v>
      </c>
      <c r="AI146" s="89" t="e">
        <f ca="true">+IF(AND(ISNUMBER(OFFSET('Sanitation Data'!$F$11,0,10*ROW('Sanitation Data'!F140))),'Data Summary'!CX146="Yes"),OFFSET('Sanitation Data'!$F$11,0,10*ROW('Sanitation Data'!F140)),NA())</f>
        <v>#N/A</v>
      </c>
      <c r="AJ146" s="89" t="e">
        <f ca="true">+IF(AND(ISNUMBER(OFFSET('Sanitation Data'!$F$12,0,10*ROW('Sanitation Data'!F140))),'Data Summary'!CY146="Yes"),OFFSET('Sanitation Data'!$F$12,0,10*ROW('Sanitation Data'!F140)),NA())</f>
        <v>#N/A</v>
      </c>
      <c r="AK146" s="89" t="e">
        <f ca="true">+IF(AND(ISNUMBER(OFFSET('Sanitation Data'!$G$4,0,10*ROW('Sanitation Data'!G140))),'Data Summary'!CZ146="Yes"),100-OFFSET('Sanitation Data'!$G$4,0,10*ROW('Sanitation Data'!G140)),NA())</f>
        <v>#N/A</v>
      </c>
      <c r="AL146" s="89" t="e">
        <f ca="true">+IF(AND(ISNUMBER(OFFSET('Sanitation Data'!$G$6,0,10*ROW('Sanitation Data'!G140))),'Data Summary'!DA146="Yes"),OFFSET('Sanitation Data'!$G$6,0,10*ROW('Sanitation Data'!G140)),NA())</f>
        <v>#N/A</v>
      </c>
      <c r="AM146" s="89" t="e">
        <f ca="true">+IF(AND(ISNUMBER(OFFSET('Sanitation Data'!$G$10,0,10*ROW('Sanitation Data'!G140))),'Data Summary'!DB146="Yes"),OFFSET('Sanitation Data'!$G$10,0,10*ROW('Sanitation Data'!G140)),NA())</f>
        <v>#N/A</v>
      </c>
      <c r="AN146" s="89" t="e">
        <f ca="true">+IF(AND(ISNUMBER(OFFSET('Sanitation Data'!$G$11,0,10*ROW('Sanitation Data'!G140))),'Data Summary'!DC146="Yes"),OFFSET('Sanitation Data'!$G$11,0,10*ROW('Sanitation Data'!G140)),NA())</f>
        <v>#N/A</v>
      </c>
      <c r="AO146" s="89" t="e">
        <f ca="true">+IF(AND(ISNUMBER(OFFSET('Sanitation Data'!$G$12,0,10*ROW('Sanitation Data'!G140))),'Data Summary'!DD146="Yes"),OFFSET('Sanitation Data'!$G$12,0,10*ROW('Sanitation Data'!G140)),NA())</f>
        <v>#N/A</v>
      </c>
      <c r="AP146" s="89" t="e">
        <f ca="true">+IF(AND(ISNUMBER(OFFSET('Sanitation Data'!$H$4,0,10*ROW('Sanitation Data'!H140))),'Data Summary'!DE146="Yes"),100-OFFSET('Sanitation Data'!$H$4,0,10*ROW('Sanitation Data'!H140)),NA())</f>
        <v>#N/A</v>
      </c>
      <c r="AQ146" s="89" t="e">
        <f ca="true">+IF(AND(ISNUMBER(OFFSET('Sanitation Data'!$H$6,0,10*ROW('Sanitation Data'!H140))),'Data Summary'!DF146="Yes"),OFFSET('Sanitation Data'!$H$6,0,10*ROW('Sanitation Data'!H140)),NA())</f>
        <v>#N/A</v>
      </c>
      <c r="AR146" s="89" t="e">
        <f ca="true">+IF(AND(ISNUMBER(OFFSET('Sanitation Data'!$H$10,0,10*ROW('Sanitation Data'!H140))),'Data Summary'!DG146="Yes"),OFFSET('Sanitation Data'!$H$10,0,10*ROW('Sanitation Data'!H140)),NA())</f>
        <v>#N/A</v>
      </c>
      <c r="AS146" s="89" t="e">
        <f ca="true">+IF(AND(ISNUMBER(OFFSET('Sanitation Data'!$H$11,0,10*ROW('Sanitation Data'!H140))),'Data Summary'!DH146="Yes"),OFFSET('Sanitation Data'!$H$11,0,10*ROW('Sanitation Data'!H140)),NA())</f>
        <v>#N/A</v>
      </c>
      <c r="AT146" s="89" t="e">
        <f ca="true">+IF(AND(ISNUMBER(OFFSET('Sanitation Data'!$H$12,0,10*ROW('Sanitation Data'!H140))),'Data Summary'!DI146="Yes"),OFFSET('Sanitation Data'!$H$12,0,10*ROW('Sanitation Data'!H140)),NA())</f>
        <v>#N/A</v>
      </c>
      <c r="AU146" s="89" t="e">
        <f ca="true">+IF(AND(ISNUMBER(OFFSET('Sanitation Data'!$I$4,0,10*ROW('Sanitation Data'!I140))),'Data Summary'!DJ146="Yes"),100-OFFSET('Sanitation Data'!$I$4,0,10*ROW('Sanitation Data'!I140)),NA())</f>
        <v>#N/A</v>
      </c>
      <c r="AV146" s="89" t="e">
        <f ca="true">+IF(AND(ISNUMBER(OFFSET('Sanitation Data'!$I$6,0,10*ROW('Sanitation Data'!I140))),'Data Summary'!DK146="Yes"),OFFSET('Sanitation Data'!$I$6,0,10*ROW('Sanitation Data'!I140)),NA())</f>
        <v>#N/A</v>
      </c>
      <c r="AW146" s="89" t="e">
        <f ca="true">+IF(AND(ISNUMBER(OFFSET('Sanitation Data'!$I$10,0,10*ROW('Sanitation Data'!I140))),'Data Summary'!DL146="Yes"),OFFSET('Sanitation Data'!$I$10,0,10*ROW('Sanitation Data'!I140)),NA())</f>
        <v>#N/A</v>
      </c>
      <c r="AX146" s="89" t="e">
        <f ca="true">+IF(AND(ISNUMBER(OFFSET('Sanitation Data'!$I$11,0,10*ROW('Sanitation Data'!I140))),'Data Summary'!DM146="Yes"),OFFSET('Sanitation Data'!$I$11,0,10*ROW('Sanitation Data'!I140)),NA())</f>
        <v>#N/A</v>
      </c>
      <c r="AY146" s="89" t="e">
        <f ca="true">+IF(AND(ISNUMBER(OFFSET('Sanitation Data'!$I$12,0,10*ROW('Sanitation Data'!I140))),'Data Summary'!DN146="Yes"),OFFSET('Sanitation Data'!$I$12,0,10*ROW('Sanitation Data'!I140)),NA())</f>
        <v>#N/A</v>
      </c>
      <c r="AZ146" s="90" t="e">
        <f ca="true">+IF(AND(ISNUMBER(OFFSET('Hygiene Data'!$D$5,0,10*ROW('Hygiene Data'!D140))),'Data Summary'!DO146="Yes"),OFFSET('Hygiene Data'!$D$5,0,10*ROW('Hygiene Data'!D140)),NA())</f>
        <v>#N/A</v>
      </c>
      <c r="BA146" s="90" t="e">
        <f ca="true">+IF(AND(ISNUMBER(OFFSET('Hygiene Data'!$D$7,0,10*ROW('Hygiene Data'!D140))),'Data Summary'!DP146="Yes"),OFFSET('Hygiene Data'!$D$7,0,10*ROW('Hygiene Data'!D140)),NA())</f>
        <v>#N/A</v>
      </c>
      <c r="BB146" s="90" t="e">
        <f ca="true">+IF(AND(ISNUMBER(OFFSET('Hygiene Data'!$D$9,0,10*ROW('Hygiene Data'!D140))),'Data Summary'!DQ146="Yes"),OFFSET('Hygiene Data'!$D$9,0,10*ROW('Hygiene Data'!D140)),NA())</f>
        <v>#N/A</v>
      </c>
      <c r="BC146" s="90" t="e">
        <f ca="true">+IF(AND(ISNUMBER(OFFSET('Hygiene Data'!$E$5,0,10*ROW('Hygiene Data'!E140))),'Data Summary'!DR146="Yes"),OFFSET('Hygiene Data'!$E$5,0,10*ROW('Hygiene Data'!E140)),NA())</f>
        <v>#N/A</v>
      </c>
      <c r="BD146" s="90" t="e">
        <f ca="true">+IF(AND(ISNUMBER(OFFSET('Hygiene Data'!$E$7,0,10*ROW('Hygiene Data'!E140))),'Data Summary'!DS146="Yes"),OFFSET('Hygiene Data'!$E$7,0,10*ROW('Hygiene Data'!E140)),NA())</f>
        <v>#N/A</v>
      </c>
      <c r="BE146" s="90" t="e">
        <f ca="true">+IF(AND(ISNUMBER(OFFSET('Hygiene Data'!$E$9,0,10*ROW('Hygiene Data'!E140))),'Data Summary'!DT146="Yes"),OFFSET('Hygiene Data'!$E$9,0,10*ROW('Hygiene Data'!E140)),NA())</f>
        <v>#N/A</v>
      </c>
      <c r="BF146" s="90" t="e">
        <f ca="true">+IF(AND(ISNUMBER(OFFSET('Hygiene Data'!$F$5,0,10*ROW('Hygiene Data'!F140))),'Data Summary'!DU146="Yes"),OFFSET('Hygiene Data'!$F$5,0,10*ROW('Hygiene Data'!F140)),NA())</f>
        <v>#N/A</v>
      </c>
      <c r="BG146" s="90" t="e">
        <f ca="true">+IF(AND(ISNUMBER(OFFSET('Hygiene Data'!$F$7,0,10*ROW('Hygiene Data'!F140))),'Data Summary'!DV146="Yes"),OFFSET('Hygiene Data'!$F$7,0,10*ROW('Hygiene Data'!F140)),NA())</f>
        <v>#N/A</v>
      </c>
      <c r="BH146" s="90" t="e">
        <f ca="true">+IF(AND(ISNUMBER(OFFSET('Hygiene Data'!$F$9,0,10*ROW('Hygiene Data'!F140))),'Data Summary'!DW146="Yes"),OFFSET('Hygiene Data'!$F$9,0,10*ROW('Hygiene Data'!F140)),NA())</f>
        <v>#N/A</v>
      </c>
      <c r="BI146" s="90" t="e">
        <f ca="true">+IF(AND(ISNUMBER(OFFSET('Hygiene Data'!$G$5,0,10*ROW('Hygiene Data'!G140))),'Data Summary'!DX146="Yes"),OFFSET('Hygiene Data'!$G$5,0,10*ROW('Hygiene Data'!G140)),NA())</f>
        <v>#N/A</v>
      </c>
      <c r="BJ146" s="90" t="e">
        <f ca="true">+IF(AND(ISNUMBER(OFFSET('Hygiene Data'!$G$7,0,10*ROW('Hygiene Data'!G140))),'Data Summary'!DY146="Yes"),OFFSET('Hygiene Data'!$G$7,0,10*ROW('Hygiene Data'!G140)),NA())</f>
        <v>#N/A</v>
      </c>
      <c r="BK146" s="90" t="e">
        <f ca="true">+IF(AND(ISNUMBER(OFFSET('Hygiene Data'!$G$9,0,10*ROW('Hygiene Data'!G140))),'Data Summary'!DZ146="Yes"),OFFSET('Hygiene Data'!$G$9,0,10*ROW('Hygiene Data'!G140)),NA())</f>
        <v>#N/A</v>
      </c>
      <c r="BL146" s="90" t="e">
        <f ca="true">+IF(AND(ISNUMBER(OFFSET('Hygiene Data'!$H$5,0,10*ROW('Hygiene Data'!H140))),'Data Summary'!EA146="Yes"),OFFSET('Hygiene Data'!$H$5,0,10*ROW('Hygiene Data'!H140)),NA())</f>
        <v>#N/A</v>
      </c>
      <c r="BM146" s="90" t="e">
        <f ca="true">+IF(AND(ISNUMBER(OFFSET('Hygiene Data'!$H$7,0,10*ROW('Hygiene Data'!H140))),'Data Summary'!EB146="Yes"),OFFSET('Hygiene Data'!$H$7,0,10*ROW('Hygiene Data'!H140)),NA())</f>
        <v>#N/A</v>
      </c>
      <c r="BN146" s="90" t="e">
        <f ca="true">+IF(AND(ISNUMBER(OFFSET('Hygiene Data'!$H$9,0,10*ROW('Hygiene Data'!H140))),'Data Summary'!EC146="Yes"),OFFSET('Hygiene Data'!$H$9,0,10*ROW('Hygiene Data'!H140)),NA())</f>
        <v>#N/A</v>
      </c>
      <c r="BO146" s="90" t="e">
        <f ca="true">+IF(AND(ISNUMBER(OFFSET('Hygiene Data'!$I$5,0,10*ROW('Hygiene Data'!I140))),'Data Summary'!ED146="Yes"),OFFSET('Hygiene Data'!$I$5,0,10*ROW('Hygiene Data'!I140)),NA())</f>
        <v>#N/A</v>
      </c>
      <c r="BP146" s="90" t="e">
        <f ca="true">+IF(AND(ISNUMBER(OFFSET('Hygiene Data'!$I$7,0,10*ROW('Hygiene Data'!I140))),'Data Summary'!EE146="Yes"),OFFSET('Hygiene Data'!$I$7,0,10*ROW('Hygiene Data'!I140)),NA())</f>
        <v>#N/A</v>
      </c>
      <c r="BQ146" s="90" t="e">
        <f ca="true">+IF(AND(ISNUMBER(OFFSET('Hygiene Data'!$I$9,0,10*ROW('Hygiene Data'!I140))),'Data Summary'!EF146="Yes"),OFFSET('Hygiene Data'!$I$9,0,10*ROW('Hygiene Data'!I140)),NA())</f>
        <v>#N/A</v>
      </c>
    </row>
    <row xmlns:x14ac="http://schemas.microsoft.com/office/spreadsheetml/2009/9/ac" r="147" x14ac:dyDescent="0.2">
      <c r="A147" s="324" t="e">
        <f ca="true">+RIGHT('Data Summary'!A147,LEN('Data Summary'!A147)-9)</f>
        <v>#VALUE!</v>
      </c>
      <c r="B147" s="32" t="str">
        <f ca="true">+IF(ISTEXT('Data Summary'!B147),'Data Summary'!B147,"")</f>
        <v/>
      </c>
      <c r="C147" s="323" t="e">
        <f ca="true">+VALUE('Data Summary'!C147)</f>
        <v>#VALUE!</v>
      </c>
      <c r="D147" s="88" t="e">
        <f ca="true">+IF(AND(ISNUMBER(OFFSET('Water Data'!$D$4,0,10*ROW('Water Data'!D141))),'Data Summary'!BS147="Yes"),100-OFFSET('Water Data'!$D$4,0,10*ROW('Water Data'!D141)),NA())</f>
        <v>#N/A</v>
      </c>
      <c r="E147" s="88" t="e">
        <f ca="true">+IF(AND(ISNUMBER(OFFSET('Water Data'!$D$6,0,10*ROW('Water Data'!D141))),'Data Summary'!BT147="Yes"),OFFSET('Water Data'!$D$6,0,10*ROW('Water Data'!D141)),NA())</f>
        <v>#N/A</v>
      </c>
      <c r="F147" s="88" t="e">
        <f ca="true">+IF(AND(ISNUMBER(OFFSET('Water Data'!$D$9,0,10*ROW('Water Data'!D141))),'Data Summary'!BU147="Yes"),OFFSET('Water Data'!$D$9,0,10*ROW('Water Data'!D141)),NA())</f>
        <v>#N/A</v>
      </c>
      <c r="G147" s="88" t="e">
        <f ca="true">+IF(AND(ISNUMBER(OFFSET('Water Data'!$E$4,0,10*ROW('Water Data'!E141))),'Data Summary'!BV147="Yes"),100-OFFSET('Water Data'!$E$4,0,10*ROW('Water Data'!E141)),NA())</f>
        <v>#N/A</v>
      </c>
      <c r="H147" s="88" t="e">
        <f ca="true">+IF(AND(ISNUMBER(OFFSET('Water Data'!$E$6,0,10*ROW('Water Data'!E141))),'Data Summary'!BW147="Yes"),OFFSET('Water Data'!$E$6,0,10*ROW('Water Data'!E141)),NA())</f>
        <v>#N/A</v>
      </c>
      <c r="I147" s="88" t="e">
        <f ca="true">+IF(AND(ISNUMBER(OFFSET('Water Data'!$E$9,0,10*ROW('Water Data'!E141))),'Data Summary'!BX147="Yes"),OFFSET('Water Data'!$E$9,0,10*ROW('Water Data'!E141)),NA())</f>
        <v>#N/A</v>
      </c>
      <c r="J147" s="88" t="e">
        <f ca="true">+IF(AND(ISNUMBER(OFFSET('Water Data'!$F$4,0,10*ROW('Water Data'!F141))),'Data Summary'!BY147="Yes"),100-OFFSET('Water Data'!$F$4,0,10*ROW('Water Data'!F141)),NA())</f>
        <v>#N/A</v>
      </c>
      <c r="K147" s="88" t="e">
        <f ca="true">+IF(AND(ISNUMBER(OFFSET('Water Data'!$F$6,0,10*ROW('Water Data'!F141))),'Data Summary'!BZ147="Yes"),OFFSET('Water Data'!$F$6,0,10*ROW('Water Data'!F141)),NA())</f>
        <v>#N/A</v>
      </c>
      <c r="L147" s="88" t="e">
        <f ca="true">+IF(AND(ISNUMBER(OFFSET('Water Data'!$F$9,0,10*ROW('Water Data'!F141))),'Data Summary'!CA147="Yes"),OFFSET('Water Data'!$F$9,0,10*ROW('Water Data'!F141)),NA())</f>
        <v>#N/A</v>
      </c>
      <c r="M147" s="88" t="e">
        <f ca="true">+IF(AND(ISNUMBER(OFFSET('Water Data'!$G$4,0,10*ROW('Water Data'!G141))),'Data Summary'!CB147="Yes"),100-OFFSET('Water Data'!$G$4,0,10*ROW('Water Data'!G141)),NA())</f>
        <v>#N/A</v>
      </c>
      <c r="N147" s="88" t="e">
        <f ca="true">+IF(AND(ISNUMBER(OFFSET('Water Data'!$G$6,0,10*ROW('Water Data'!G141))),'Data Summary'!CC147="Yes"),OFFSET('Water Data'!$G$6,0,10*ROW('Water Data'!G141)),NA())</f>
        <v>#N/A</v>
      </c>
      <c r="O147" s="88" t="e">
        <f ca="true">+IF(AND(ISNUMBER(OFFSET('Water Data'!$G$9,0,10*ROW('Water Data'!G141))),'Data Summary'!CD147="Yes"),OFFSET('Water Data'!$G$9,0,10*ROW('Water Data'!G141)),NA())</f>
        <v>#N/A</v>
      </c>
      <c r="P147" s="88" t="e">
        <f ca="true">+IF(AND(ISNUMBER(OFFSET('Water Data'!$H$4,0,10*ROW('Water Data'!H141))),'Data Summary'!CE147="Yes"),100-OFFSET('Water Data'!$H$4,0,10*ROW('Water Data'!H141)),NA())</f>
        <v>#N/A</v>
      </c>
      <c r="Q147" s="88" t="e">
        <f ca="true">+IF(AND(ISNUMBER(OFFSET('Water Data'!$H$6,0,10*ROW('Water Data'!H141))),'Data Summary'!CF147="Yes"),OFFSET('Water Data'!$H$6,0,10*ROW('Water Data'!H141)),NA())</f>
        <v>#N/A</v>
      </c>
      <c r="R147" s="88" t="e">
        <f ca="true">+IF(AND(ISNUMBER(OFFSET('Water Data'!$H$9,0,10*ROW('Water Data'!H141))),'Data Summary'!CG147="Yes"),OFFSET('Water Data'!$H$9,0,10*ROW('Water Data'!H141)),NA())</f>
        <v>#N/A</v>
      </c>
      <c r="S147" s="88" t="e">
        <f ca="true">+IF(AND(ISNUMBER(OFFSET('Water Data'!$I$4,0,10*ROW('Water Data'!I141))),'Data Summary'!CH147="Yes"),100-OFFSET('Water Data'!$I$4,0,10*ROW('Water Data'!I141)),NA())</f>
        <v>#N/A</v>
      </c>
      <c r="T147" s="88" t="e">
        <f ca="true">+IF(AND(ISNUMBER(OFFSET('Water Data'!$I$6,0,10*ROW('Water Data'!I141))),'Data Summary'!CI147="Yes"),OFFSET('Water Data'!$I$6,0,10*ROW('Water Data'!I141)),NA())</f>
        <v>#N/A</v>
      </c>
      <c r="U147" s="88" t="e">
        <f ca="true">+IF(AND(ISNUMBER(OFFSET('Water Data'!$I$9,0,10*ROW('Water Data'!I141))),'Data Summary'!CJ147="Yes"),OFFSET('Water Data'!$I$9,0,10*ROW('Water Data'!I141)),NA())</f>
        <v>#N/A</v>
      </c>
      <c r="V147" s="89" t="e">
        <f ca="true">+IF(AND(ISNUMBER(OFFSET('Sanitation Data'!$D$4,0,10*ROW('Sanitation Data'!D141))),'Data Summary'!CK147="Yes"),100-OFFSET('Sanitation Data'!$D$4,0,10*ROW('Sanitation Data'!D141)),NA())</f>
        <v>#N/A</v>
      </c>
      <c r="W147" s="89" t="e">
        <f ca="true">+IF(AND(ISNUMBER(OFFSET('Sanitation Data'!$D$6,0,10*ROW('Sanitation Data'!D141))),'Data Summary'!CL147="Yes"),OFFSET('Sanitation Data'!$D$6,0,10*ROW('Sanitation Data'!D141)),NA())</f>
        <v>#N/A</v>
      </c>
      <c r="X147" s="89" t="e">
        <f ca="true">+IF(AND(ISNUMBER(OFFSET('Sanitation Data'!$D$10,0,10*ROW('Sanitation Data'!D141))),'Data Summary'!CM147="Yes"),OFFSET('Sanitation Data'!$D$10,0,10*ROW('Sanitation Data'!D141)),NA())</f>
        <v>#N/A</v>
      </c>
      <c r="Y147" s="89" t="e">
        <f ca="true">+IF(AND(ISNUMBER(OFFSET('Sanitation Data'!$D$11,0,10*ROW('Sanitation Data'!D141))),'Data Summary'!CN147="Yes"),OFFSET('Sanitation Data'!$D$11,0,10*ROW('Sanitation Data'!D141)),NA())</f>
        <v>#N/A</v>
      </c>
      <c r="Z147" s="89" t="e">
        <f ca="true">+IF(AND(ISNUMBER(OFFSET('Sanitation Data'!$D$12,0,10*ROW('Sanitation Data'!D141))),'Data Summary'!CO147="Yes"),OFFSET('Sanitation Data'!$D$12,0,10*ROW('Sanitation Data'!D141)),NA())</f>
        <v>#N/A</v>
      </c>
      <c r="AA147" s="89" t="e">
        <f ca="true">+IF(AND(ISNUMBER(OFFSET('Sanitation Data'!$E$4,0,10*ROW('Sanitation Data'!E141))),'Data Summary'!CP147="Yes"),100-OFFSET('Sanitation Data'!$E$4,0,10*ROW('Sanitation Data'!E141)),NA())</f>
        <v>#N/A</v>
      </c>
      <c r="AB147" s="89" t="e">
        <f ca="true">+IF(AND(ISNUMBER(OFFSET('Sanitation Data'!$E$6,0,10*ROW('Sanitation Data'!E141))),'Data Summary'!CQ147="Yes"),OFFSET('Sanitation Data'!$E$6,0,10*ROW('Sanitation Data'!E141)),NA())</f>
        <v>#N/A</v>
      </c>
      <c r="AC147" s="89" t="e">
        <f ca="true">+IF(AND(ISNUMBER(OFFSET('Sanitation Data'!$E$10,0,10*ROW('Sanitation Data'!E141))),'Data Summary'!CR147="Yes"),OFFSET('Sanitation Data'!$E$10,0,10*ROW('Sanitation Data'!E141)),NA())</f>
        <v>#N/A</v>
      </c>
      <c r="AD147" s="89" t="e">
        <f ca="true">+IF(AND(ISNUMBER(OFFSET('Sanitation Data'!$E$11,0,10*ROW('Sanitation Data'!E141))),'Data Summary'!CS147="Yes"),OFFSET('Sanitation Data'!$E$11,0,10*ROW('Sanitation Data'!E141)),NA())</f>
        <v>#N/A</v>
      </c>
      <c r="AE147" s="89" t="e">
        <f ca="true">+IF(AND(ISNUMBER(OFFSET('Sanitation Data'!$E$12,0,10*ROW('Sanitation Data'!E141))),'Data Summary'!CT147="Yes"),OFFSET('Sanitation Data'!$E$12,0,10*ROW('Sanitation Data'!E141)),NA())</f>
        <v>#N/A</v>
      </c>
      <c r="AF147" s="89" t="e">
        <f ca="true">+IF(AND(ISNUMBER(OFFSET('Sanitation Data'!$F$4,0,10*ROW('Sanitation Data'!F141))),'Data Summary'!CU147="Yes"),100-OFFSET('Sanitation Data'!$F$4,0,10*ROW('Sanitation Data'!F141)),NA())</f>
        <v>#N/A</v>
      </c>
      <c r="AG147" s="89" t="e">
        <f ca="true">+IF(AND(ISNUMBER(OFFSET('Sanitation Data'!$F$6,0,10*ROW('Sanitation Data'!F141))),'Data Summary'!CV147="Yes"),OFFSET('Sanitation Data'!$F$6,0,10*ROW('Sanitation Data'!F141)),NA())</f>
        <v>#N/A</v>
      </c>
      <c r="AH147" s="89" t="e">
        <f ca="true">+IF(AND(ISNUMBER(OFFSET('Sanitation Data'!$F$10,0,10*ROW('Sanitation Data'!F141))),'Data Summary'!CW147="Yes"),OFFSET('Sanitation Data'!$F$10,0,10*ROW('Sanitation Data'!F141)),NA())</f>
        <v>#N/A</v>
      </c>
      <c r="AI147" s="89" t="e">
        <f ca="true">+IF(AND(ISNUMBER(OFFSET('Sanitation Data'!$F$11,0,10*ROW('Sanitation Data'!F141))),'Data Summary'!CX147="Yes"),OFFSET('Sanitation Data'!$F$11,0,10*ROW('Sanitation Data'!F141)),NA())</f>
        <v>#N/A</v>
      </c>
      <c r="AJ147" s="89" t="e">
        <f ca="true">+IF(AND(ISNUMBER(OFFSET('Sanitation Data'!$F$12,0,10*ROW('Sanitation Data'!F141))),'Data Summary'!CY147="Yes"),OFFSET('Sanitation Data'!$F$12,0,10*ROW('Sanitation Data'!F141)),NA())</f>
        <v>#N/A</v>
      </c>
      <c r="AK147" s="89" t="e">
        <f ca="true">+IF(AND(ISNUMBER(OFFSET('Sanitation Data'!$G$4,0,10*ROW('Sanitation Data'!G141))),'Data Summary'!CZ147="Yes"),100-OFFSET('Sanitation Data'!$G$4,0,10*ROW('Sanitation Data'!G141)),NA())</f>
        <v>#N/A</v>
      </c>
      <c r="AL147" s="89" t="e">
        <f ca="true">+IF(AND(ISNUMBER(OFFSET('Sanitation Data'!$G$6,0,10*ROW('Sanitation Data'!G141))),'Data Summary'!DA147="Yes"),OFFSET('Sanitation Data'!$G$6,0,10*ROW('Sanitation Data'!G141)),NA())</f>
        <v>#N/A</v>
      </c>
      <c r="AM147" s="89" t="e">
        <f ca="true">+IF(AND(ISNUMBER(OFFSET('Sanitation Data'!$G$10,0,10*ROW('Sanitation Data'!G141))),'Data Summary'!DB147="Yes"),OFFSET('Sanitation Data'!$G$10,0,10*ROW('Sanitation Data'!G141)),NA())</f>
        <v>#N/A</v>
      </c>
      <c r="AN147" s="89" t="e">
        <f ca="true">+IF(AND(ISNUMBER(OFFSET('Sanitation Data'!$G$11,0,10*ROW('Sanitation Data'!G141))),'Data Summary'!DC147="Yes"),OFFSET('Sanitation Data'!$G$11,0,10*ROW('Sanitation Data'!G141)),NA())</f>
        <v>#N/A</v>
      </c>
      <c r="AO147" s="89" t="e">
        <f ca="true">+IF(AND(ISNUMBER(OFFSET('Sanitation Data'!$G$12,0,10*ROW('Sanitation Data'!G141))),'Data Summary'!DD147="Yes"),OFFSET('Sanitation Data'!$G$12,0,10*ROW('Sanitation Data'!G141)),NA())</f>
        <v>#N/A</v>
      </c>
      <c r="AP147" s="89" t="e">
        <f ca="true">+IF(AND(ISNUMBER(OFFSET('Sanitation Data'!$H$4,0,10*ROW('Sanitation Data'!H141))),'Data Summary'!DE147="Yes"),100-OFFSET('Sanitation Data'!$H$4,0,10*ROW('Sanitation Data'!H141)),NA())</f>
        <v>#N/A</v>
      </c>
      <c r="AQ147" s="89" t="e">
        <f ca="true">+IF(AND(ISNUMBER(OFFSET('Sanitation Data'!$H$6,0,10*ROW('Sanitation Data'!H141))),'Data Summary'!DF147="Yes"),OFFSET('Sanitation Data'!$H$6,0,10*ROW('Sanitation Data'!H141)),NA())</f>
        <v>#N/A</v>
      </c>
      <c r="AR147" s="89" t="e">
        <f ca="true">+IF(AND(ISNUMBER(OFFSET('Sanitation Data'!$H$10,0,10*ROW('Sanitation Data'!H141))),'Data Summary'!DG147="Yes"),OFFSET('Sanitation Data'!$H$10,0,10*ROW('Sanitation Data'!H141)),NA())</f>
        <v>#N/A</v>
      </c>
      <c r="AS147" s="89" t="e">
        <f ca="true">+IF(AND(ISNUMBER(OFFSET('Sanitation Data'!$H$11,0,10*ROW('Sanitation Data'!H141))),'Data Summary'!DH147="Yes"),OFFSET('Sanitation Data'!$H$11,0,10*ROW('Sanitation Data'!H141)),NA())</f>
        <v>#N/A</v>
      </c>
      <c r="AT147" s="89" t="e">
        <f ca="true">+IF(AND(ISNUMBER(OFFSET('Sanitation Data'!$H$12,0,10*ROW('Sanitation Data'!H141))),'Data Summary'!DI147="Yes"),OFFSET('Sanitation Data'!$H$12,0,10*ROW('Sanitation Data'!H141)),NA())</f>
        <v>#N/A</v>
      </c>
      <c r="AU147" s="89" t="e">
        <f ca="true">+IF(AND(ISNUMBER(OFFSET('Sanitation Data'!$I$4,0,10*ROW('Sanitation Data'!I141))),'Data Summary'!DJ147="Yes"),100-OFFSET('Sanitation Data'!$I$4,0,10*ROW('Sanitation Data'!I141)),NA())</f>
        <v>#N/A</v>
      </c>
      <c r="AV147" s="89" t="e">
        <f ca="true">+IF(AND(ISNUMBER(OFFSET('Sanitation Data'!$I$6,0,10*ROW('Sanitation Data'!I141))),'Data Summary'!DK147="Yes"),OFFSET('Sanitation Data'!$I$6,0,10*ROW('Sanitation Data'!I141)),NA())</f>
        <v>#N/A</v>
      </c>
      <c r="AW147" s="89" t="e">
        <f ca="true">+IF(AND(ISNUMBER(OFFSET('Sanitation Data'!$I$10,0,10*ROW('Sanitation Data'!I141))),'Data Summary'!DL147="Yes"),OFFSET('Sanitation Data'!$I$10,0,10*ROW('Sanitation Data'!I141)),NA())</f>
        <v>#N/A</v>
      </c>
      <c r="AX147" s="89" t="e">
        <f ca="true">+IF(AND(ISNUMBER(OFFSET('Sanitation Data'!$I$11,0,10*ROW('Sanitation Data'!I141))),'Data Summary'!DM147="Yes"),OFFSET('Sanitation Data'!$I$11,0,10*ROW('Sanitation Data'!I141)),NA())</f>
        <v>#N/A</v>
      </c>
      <c r="AY147" s="89" t="e">
        <f ca="true">+IF(AND(ISNUMBER(OFFSET('Sanitation Data'!$I$12,0,10*ROW('Sanitation Data'!I141))),'Data Summary'!DN147="Yes"),OFFSET('Sanitation Data'!$I$12,0,10*ROW('Sanitation Data'!I141)),NA())</f>
        <v>#N/A</v>
      </c>
      <c r="AZ147" s="90" t="e">
        <f ca="true">+IF(AND(ISNUMBER(OFFSET('Hygiene Data'!$D$5,0,10*ROW('Hygiene Data'!D141))),'Data Summary'!DO147="Yes"),OFFSET('Hygiene Data'!$D$5,0,10*ROW('Hygiene Data'!D141)),NA())</f>
        <v>#N/A</v>
      </c>
      <c r="BA147" s="90" t="e">
        <f ca="true">+IF(AND(ISNUMBER(OFFSET('Hygiene Data'!$D$7,0,10*ROW('Hygiene Data'!D141))),'Data Summary'!DP147="Yes"),OFFSET('Hygiene Data'!$D$7,0,10*ROW('Hygiene Data'!D141)),NA())</f>
        <v>#N/A</v>
      </c>
      <c r="BB147" s="90" t="e">
        <f ca="true">+IF(AND(ISNUMBER(OFFSET('Hygiene Data'!$D$9,0,10*ROW('Hygiene Data'!D141))),'Data Summary'!DQ147="Yes"),OFFSET('Hygiene Data'!$D$9,0,10*ROW('Hygiene Data'!D141)),NA())</f>
        <v>#N/A</v>
      </c>
      <c r="BC147" s="90" t="e">
        <f ca="true">+IF(AND(ISNUMBER(OFFSET('Hygiene Data'!$E$5,0,10*ROW('Hygiene Data'!E141))),'Data Summary'!DR147="Yes"),OFFSET('Hygiene Data'!$E$5,0,10*ROW('Hygiene Data'!E141)),NA())</f>
        <v>#N/A</v>
      </c>
      <c r="BD147" s="90" t="e">
        <f ca="true">+IF(AND(ISNUMBER(OFFSET('Hygiene Data'!$E$7,0,10*ROW('Hygiene Data'!E141))),'Data Summary'!DS147="Yes"),OFFSET('Hygiene Data'!$E$7,0,10*ROW('Hygiene Data'!E141)),NA())</f>
        <v>#N/A</v>
      </c>
      <c r="BE147" s="90" t="e">
        <f ca="true">+IF(AND(ISNUMBER(OFFSET('Hygiene Data'!$E$9,0,10*ROW('Hygiene Data'!E141))),'Data Summary'!DT147="Yes"),OFFSET('Hygiene Data'!$E$9,0,10*ROW('Hygiene Data'!E141)),NA())</f>
        <v>#N/A</v>
      </c>
      <c r="BF147" s="90" t="e">
        <f ca="true">+IF(AND(ISNUMBER(OFFSET('Hygiene Data'!$F$5,0,10*ROW('Hygiene Data'!F141))),'Data Summary'!DU147="Yes"),OFFSET('Hygiene Data'!$F$5,0,10*ROW('Hygiene Data'!F141)),NA())</f>
        <v>#N/A</v>
      </c>
      <c r="BG147" s="90" t="e">
        <f ca="true">+IF(AND(ISNUMBER(OFFSET('Hygiene Data'!$F$7,0,10*ROW('Hygiene Data'!F141))),'Data Summary'!DV147="Yes"),OFFSET('Hygiene Data'!$F$7,0,10*ROW('Hygiene Data'!F141)),NA())</f>
        <v>#N/A</v>
      </c>
      <c r="BH147" s="90" t="e">
        <f ca="true">+IF(AND(ISNUMBER(OFFSET('Hygiene Data'!$F$9,0,10*ROW('Hygiene Data'!F141))),'Data Summary'!DW147="Yes"),OFFSET('Hygiene Data'!$F$9,0,10*ROW('Hygiene Data'!F141)),NA())</f>
        <v>#N/A</v>
      </c>
      <c r="BI147" s="90" t="e">
        <f ca="true">+IF(AND(ISNUMBER(OFFSET('Hygiene Data'!$G$5,0,10*ROW('Hygiene Data'!G141))),'Data Summary'!DX147="Yes"),OFFSET('Hygiene Data'!$G$5,0,10*ROW('Hygiene Data'!G141)),NA())</f>
        <v>#N/A</v>
      </c>
      <c r="BJ147" s="90" t="e">
        <f ca="true">+IF(AND(ISNUMBER(OFFSET('Hygiene Data'!$G$7,0,10*ROW('Hygiene Data'!G141))),'Data Summary'!DY147="Yes"),OFFSET('Hygiene Data'!$G$7,0,10*ROW('Hygiene Data'!G141)),NA())</f>
        <v>#N/A</v>
      </c>
      <c r="BK147" s="90" t="e">
        <f ca="true">+IF(AND(ISNUMBER(OFFSET('Hygiene Data'!$G$9,0,10*ROW('Hygiene Data'!G141))),'Data Summary'!DZ147="Yes"),OFFSET('Hygiene Data'!$G$9,0,10*ROW('Hygiene Data'!G141)),NA())</f>
        <v>#N/A</v>
      </c>
      <c r="BL147" s="90" t="e">
        <f ca="true">+IF(AND(ISNUMBER(OFFSET('Hygiene Data'!$H$5,0,10*ROW('Hygiene Data'!H141))),'Data Summary'!EA147="Yes"),OFFSET('Hygiene Data'!$H$5,0,10*ROW('Hygiene Data'!H141)),NA())</f>
        <v>#N/A</v>
      </c>
      <c r="BM147" s="90" t="e">
        <f ca="true">+IF(AND(ISNUMBER(OFFSET('Hygiene Data'!$H$7,0,10*ROW('Hygiene Data'!H141))),'Data Summary'!EB147="Yes"),OFFSET('Hygiene Data'!$H$7,0,10*ROW('Hygiene Data'!H141)),NA())</f>
        <v>#N/A</v>
      </c>
      <c r="BN147" s="90" t="e">
        <f ca="true">+IF(AND(ISNUMBER(OFFSET('Hygiene Data'!$H$9,0,10*ROW('Hygiene Data'!H141))),'Data Summary'!EC147="Yes"),OFFSET('Hygiene Data'!$H$9,0,10*ROW('Hygiene Data'!H141)),NA())</f>
        <v>#N/A</v>
      </c>
      <c r="BO147" s="90" t="e">
        <f ca="true">+IF(AND(ISNUMBER(OFFSET('Hygiene Data'!$I$5,0,10*ROW('Hygiene Data'!I141))),'Data Summary'!ED147="Yes"),OFFSET('Hygiene Data'!$I$5,0,10*ROW('Hygiene Data'!I141)),NA())</f>
        <v>#N/A</v>
      </c>
      <c r="BP147" s="90" t="e">
        <f ca="true">+IF(AND(ISNUMBER(OFFSET('Hygiene Data'!$I$7,0,10*ROW('Hygiene Data'!I141))),'Data Summary'!EE147="Yes"),OFFSET('Hygiene Data'!$I$7,0,10*ROW('Hygiene Data'!I141)),NA())</f>
        <v>#N/A</v>
      </c>
      <c r="BQ147" s="90" t="e">
        <f ca="true">+IF(AND(ISNUMBER(OFFSET('Hygiene Data'!$I$9,0,10*ROW('Hygiene Data'!I141))),'Data Summary'!EF147="Yes"),OFFSET('Hygiene Data'!$I$9,0,10*ROW('Hygiene Data'!I141)),NA())</f>
        <v>#N/A</v>
      </c>
    </row>
    <row xmlns:x14ac="http://schemas.microsoft.com/office/spreadsheetml/2009/9/ac" r="148" x14ac:dyDescent="0.2">
      <c r="A148" s="324" t="e">
        <f ca="true">+RIGHT('Data Summary'!A148,LEN('Data Summary'!A148)-9)</f>
        <v>#VALUE!</v>
      </c>
      <c r="B148" s="32" t="str">
        <f ca="true">+IF(ISTEXT('Data Summary'!B148),'Data Summary'!B148,"")</f>
        <v/>
      </c>
      <c r="C148" s="323" t="e">
        <f ca="true">+VALUE('Data Summary'!C148)</f>
        <v>#VALUE!</v>
      </c>
      <c r="D148" s="88" t="e">
        <f ca="true">+IF(AND(ISNUMBER(OFFSET('Water Data'!$D$4,0,10*ROW('Water Data'!D142))),'Data Summary'!BS148="Yes"),100-OFFSET('Water Data'!$D$4,0,10*ROW('Water Data'!D142)),NA())</f>
        <v>#N/A</v>
      </c>
      <c r="E148" s="88" t="e">
        <f ca="true">+IF(AND(ISNUMBER(OFFSET('Water Data'!$D$6,0,10*ROW('Water Data'!D142))),'Data Summary'!BT148="Yes"),OFFSET('Water Data'!$D$6,0,10*ROW('Water Data'!D142)),NA())</f>
        <v>#N/A</v>
      </c>
      <c r="F148" s="88" t="e">
        <f ca="true">+IF(AND(ISNUMBER(OFFSET('Water Data'!$D$9,0,10*ROW('Water Data'!D142))),'Data Summary'!BU148="Yes"),OFFSET('Water Data'!$D$9,0,10*ROW('Water Data'!D142)),NA())</f>
        <v>#N/A</v>
      </c>
      <c r="G148" s="88" t="e">
        <f ca="true">+IF(AND(ISNUMBER(OFFSET('Water Data'!$E$4,0,10*ROW('Water Data'!E142))),'Data Summary'!BV148="Yes"),100-OFFSET('Water Data'!$E$4,0,10*ROW('Water Data'!E142)),NA())</f>
        <v>#N/A</v>
      </c>
      <c r="H148" s="88" t="e">
        <f ca="true">+IF(AND(ISNUMBER(OFFSET('Water Data'!$E$6,0,10*ROW('Water Data'!E142))),'Data Summary'!BW148="Yes"),OFFSET('Water Data'!$E$6,0,10*ROW('Water Data'!E142)),NA())</f>
        <v>#N/A</v>
      </c>
      <c r="I148" s="88" t="e">
        <f ca="true">+IF(AND(ISNUMBER(OFFSET('Water Data'!$E$9,0,10*ROW('Water Data'!E142))),'Data Summary'!BX148="Yes"),OFFSET('Water Data'!$E$9,0,10*ROW('Water Data'!E142)),NA())</f>
        <v>#N/A</v>
      </c>
      <c r="J148" s="88" t="e">
        <f ca="true">+IF(AND(ISNUMBER(OFFSET('Water Data'!$F$4,0,10*ROW('Water Data'!F142))),'Data Summary'!BY148="Yes"),100-OFFSET('Water Data'!$F$4,0,10*ROW('Water Data'!F142)),NA())</f>
        <v>#N/A</v>
      </c>
      <c r="K148" s="88" t="e">
        <f ca="true">+IF(AND(ISNUMBER(OFFSET('Water Data'!$F$6,0,10*ROW('Water Data'!F142))),'Data Summary'!BZ148="Yes"),OFFSET('Water Data'!$F$6,0,10*ROW('Water Data'!F142)),NA())</f>
        <v>#N/A</v>
      </c>
      <c r="L148" s="88" t="e">
        <f ca="true">+IF(AND(ISNUMBER(OFFSET('Water Data'!$F$9,0,10*ROW('Water Data'!F142))),'Data Summary'!CA148="Yes"),OFFSET('Water Data'!$F$9,0,10*ROW('Water Data'!F142)),NA())</f>
        <v>#N/A</v>
      </c>
      <c r="M148" s="88" t="e">
        <f ca="true">+IF(AND(ISNUMBER(OFFSET('Water Data'!$G$4,0,10*ROW('Water Data'!G142))),'Data Summary'!CB148="Yes"),100-OFFSET('Water Data'!$G$4,0,10*ROW('Water Data'!G142)),NA())</f>
        <v>#N/A</v>
      </c>
      <c r="N148" s="88" t="e">
        <f ca="true">+IF(AND(ISNUMBER(OFFSET('Water Data'!$G$6,0,10*ROW('Water Data'!G142))),'Data Summary'!CC148="Yes"),OFFSET('Water Data'!$G$6,0,10*ROW('Water Data'!G142)),NA())</f>
        <v>#N/A</v>
      </c>
      <c r="O148" s="88" t="e">
        <f ca="true">+IF(AND(ISNUMBER(OFFSET('Water Data'!$G$9,0,10*ROW('Water Data'!G142))),'Data Summary'!CD148="Yes"),OFFSET('Water Data'!$G$9,0,10*ROW('Water Data'!G142)),NA())</f>
        <v>#N/A</v>
      </c>
      <c r="P148" s="88" t="e">
        <f ca="true">+IF(AND(ISNUMBER(OFFSET('Water Data'!$H$4,0,10*ROW('Water Data'!H142))),'Data Summary'!CE148="Yes"),100-OFFSET('Water Data'!$H$4,0,10*ROW('Water Data'!H142)),NA())</f>
        <v>#N/A</v>
      </c>
      <c r="Q148" s="88" t="e">
        <f ca="true">+IF(AND(ISNUMBER(OFFSET('Water Data'!$H$6,0,10*ROW('Water Data'!H142))),'Data Summary'!CF148="Yes"),OFFSET('Water Data'!$H$6,0,10*ROW('Water Data'!H142)),NA())</f>
        <v>#N/A</v>
      </c>
      <c r="R148" s="88" t="e">
        <f ca="true">+IF(AND(ISNUMBER(OFFSET('Water Data'!$H$9,0,10*ROW('Water Data'!H142))),'Data Summary'!CG148="Yes"),OFFSET('Water Data'!$H$9,0,10*ROW('Water Data'!H142)),NA())</f>
        <v>#N/A</v>
      </c>
      <c r="S148" s="88" t="e">
        <f ca="true">+IF(AND(ISNUMBER(OFFSET('Water Data'!$I$4,0,10*ROW('Water Data'!I142))),'Data Summary'!CH148="Yes"),100-OFFSET('Water Data'!$I$4,0,10*ROW('Water Data'!I142)),NA())</f>
        <v>#N/A</v>
      </c>
      <c r="T148" s="88" t="e">
        <f ca="true">+IF(AND(ISNUMBER(OFFSET('Water Data'!$I$6,0,10*ROW('Water Data'!I142))),'Data Summary'!CI148="Yes"),OFFSET('Water Data'!$I$6,0,10*ROW('Water Data'!I142)),NA())</f>
        <v>#N/A</v>
      </c>
      <c r="U148" s="88" t="e">
        <f ca="true">+IF(AND(ISNUMBER(OFFSET('Water Data'!$I$9,0,10*ROW('Water Data'!I142))),'Data Summary'!CJ148="Yes"),OFFSET('Water Data'!$I$9,0,10*ROW('Water Data'!I142)),NA())</f>
        <v>#N/A</v>
      </c>
      <c r="V148" s="89" t="e">
        <f ca="true">+IF(AND(ISNUMBER(OFFSET('Sanitation Data'!$D$4,0,10*ROW('Sanitation Data'!D142))),'Data Summary'!CK148="Yes"),100-OFFSET('Sanitation Data'!$D$4,0,10*ROW('Sanitation Data'!D142)),NA())</f>
        <v>#N/A</v>
      </c>
      <c r="W148" s="89" t="e">
        <f ca="true">+IF(AND(ISNUMBER(OFFSET('Sanitation Data'!$D$6,0,10*ROW('Sanitation Data'!D142))),'Data Summary'!CL148="Yes"),OFFSET('Sanitation Data'!$D$6,0,10*ROW('Sanitation Data'!D142)),NA())</f>
        <v>#N/A</v>
      </c>
      <c r="X148" s="89" t="e">
        <f ca="true">+IF(AND(ISNUMBER(OFFSET('Sanitation Data'!$D$10,0,10*ROW('Sanitation Data'!D142))),'Data Summary'!CM148="Yes"),OFFSET('Sanitation Data'!$D$10,0,10*ROW('Sanitation Data'!D142)),NA())</f>
        <v>#N/A</v>
      </c>
      <c r="Y148" s="89" t="e">
        <f ca="true">+IF(AND(ISNUMBER(OFFSET('Sanitation Data'!$D$11,0,10*ROW('Sanitation Data'!D142))),'Data Summary'!CN148="Yes"),OFFSET('Sanitation Data'!$D$11,0,10*ROW('Sanitation Data'!D142)),NA())</f>
        <v>#N/A</v>
      </c>
      <c r="Z148" s="89" t="e">
        <f ca="true">+IF(AND(ISNUMBER(OFFSET('Sanitation Data'!$D$12,0,10*ROW('Sanitation Data'!D142))),'Data Summary'!CO148="Yes"),OFFSET('Sanitation Data'!$D$12,0,10*ROW('Sanitation Data'!D142)),NA())</f>
        <v>#N/A</v>
      </c>
      <c r="AA148" s="89" t="e">
        <f ca="true">+IF(AND(ISNUMBER(OFFSET('Sanitation Data'!$E$4,0,10*ROW('Sanitation Data'!E142))),'Data Summary'!CP148="Yes"),100-OFFSET('Sanitation Data'!$E$4,0,10*ROW('Sanitation Data'!E142)),NA())</f>
        <v>#N/A</v>
      </c>
      <c r="AB148" s="89" t="e">
        <f ca="true">+IF(AND(ISNUMBER(OFFSET('Sanitation Data'!$E$6,0,10*ROW('Sanitation Data'!E142))),'Data Summary'!CQ148="Yes"),OFFSET('Sanitation Data'!$E$6,0,10*ROW('Sanitation Data'!E142)),NA())</f>
        <v>#N/A</v>
      </c>
      <c r="AC148" s="89" t="e">
        <f ca="true">+IF(AND(ISNUMBER(OFFSET('Sanitation Data'!$E$10,0,10*ROW('Sanitation Data'!E142))),'Data Summary'!CR148="Yes"),OFFSET('Sanitation Data'!$E$10,0,10*ROW('Sanitation Data'!E142)),NA())</f>
        <v>#N/A</v>
      </c>
      <c r="AD148" s="89" t="e">
        <f ca="true">+IF(AND(ISNUMBER(OFFSET('Sanitation Data'!$E$11,0,10*ROW('Sanitation Data'!E142))),'Data Summary'!CS148="Yes"),OFFSET('Sanitation Data'!$E$11,0,10*ROW('Sanitation Data'!E142)),NA())</f>
        <v>#N/A</v>
      </c>
      <c r="AE148" s="89" t="e">
        <f ca="true">+IF(AND(ISNUMBER(OFFSET('Sanitation Data'!$E$12,0,10*ROW('Sanitation Data'!E142))),'Data Summary'!CT148="Yes"),OFFSET('Sanitation Data'!$E$12,0,10*ROW('Sanitation Data'!E142)),NA())</f>
        <v>#N/A</v>
      </c>
      <c r="AF148" s="89" t="e">
        <f ca="true">+IF(AND(ISNUMBER(OFFSET('Sanitation Data'!$F$4,0,10*ROW('Sanitation Data'!F142))),'Data Summary'!CU148="Yes"),100-OFFSET('Sanitation Data'!$F$4,0,10*ROW('Sanitation Data'!F142)),NA())</f>
        <v>#N/A</v>
      </c>
      <c r="AG148" s="89" t="e">
        <f ca="true">+IF(AND(ISNUMBER(OFFSET('Sanitation Data'!$F$6,0,10*ROW('Sanitation Data'!F142))),'Data Summary'!CV148="Yes"),OFFSET('Sanitation Data'!$F$6,0,10*ROW('Sanitation Data'!F142)),NA())</f>
        <v>#N/A</v>
      </c>
      <c r="AH148" s="89" t="e">
        <f ca="true">+IF(AND(ISNUMBER(OFFSET('Sanitation Data'!$F$10,0,10*ROW('Sanitation Data'!F142))),'Data Summary'!CW148="Yes"),OFFSET('Sanitation Data'!$F$10,0,10*ROW('Sanitation Data'!F142)),NA())</f>
        <v>#N/A</v>
      </c>
      <c r="AI148" s="89" t="e">
        <f ca="true">+IF(AND(ISNUMBER(OFFSET('Sanitation Data'!$F$11,0,10*ROW('Sanitation Data'!F142))),'Data Summary'!CX148="Yes"),OFFSET('Sanitation Data'!$F$11,0,10*ROW('Sanitation Data'!F142)),NA())</f>
        <v>#N/A</v>
      </c>
      <c r="AJ148" s="89" t="e">
        <f ca="true">+IF(AND(ISNUMBER(OFFSET('Sanitation Data'!$F$12,0,10*ROW('Sanitation Data'!F142))),'Data Summary'!CY148="Yes"),OFFSET('Sanitation Data'!$F$12,0,10*ROW('Sanitation Data'!F142)),NA())</f>
        <v>#N/A</v>
      </c>
      <c r="AK148" s="89" t="e">
        <f ca="true">+IF(AND(ISNUMBER(OFFSET('Sanitation Data'!$G$4,0,10*ROW('Sanitation Data'!G142))),'Data Summary'!CZ148="Yes"),100-OFFSET('Sanitation Data'!$G$4,0,10*ROW('Sanitation Data'!G142)),NA())</f>
        <v>#N/A</v>
      </c>
      <c r="AL148" s="89" t="e">
        <f ca="true">+IF(AND(ISNUMBER(OFFSET('Sanitation Data'!$G$6,0,10*ROW('Sanitation Data'!G142))),'Data Summary'!DA148="Yes"),OFFSET('Sanitation Data'!$G$6,0,10*ROW('Sanitation Data'!G142)),NA())</f>
        <v>#N/A</v>
      </c>
      <c r="AM148" s="89" t="e">
        <f ca="true">+IF(AND(ISNUMBER(OFFSET('Sanitation Data'!$G$10,0,10*ROW('Sanitation Data'!G142))),'Data Summary'!DB148="Yes"),OFFSET('Sanitation Data'!$G$10,0,10*ROW('Sanitation Data'!G142)),NA())</f>
        <v>#N/A</v>
      </c>
      <c r="AN148" s="89" t="e">
        <f ca="true">+IF(AND(ISNUMBER(OFFSET('Sanitation Data'!$G$11,0,10*ROW('Sanitation Data'!G142))),'Data Summary'!DC148="Yes"),OFFSET('Sanitation Data'!$G$11,0,10*ROW('Sanitation Data'!G142)),NA())</f>
        <v>#N/A</v>
      </c>
      <c r="AO148" s="89" t="e">
        <f ca="true">+IF(AND(ISNUMBER(OFFSET('Sanitation Data'!$G$12,0,10*ROW('Sanitation Data'!G142))),'Data Summary'!DD148="Yes"),OFFSET('Sanitation Data'!$G$12,0,10*ROW('Sanitation Data'!G142)),NA())</f>
        <v>#N/A</v>
      </c>
      <c r="AP148" s="89" t="e">
        <f ca="true">+IF(AND(ISNUMBER(OFFSET('Sanitation Data'!$H$4,0,10*ROW('Sanitation Data'!H142))),'Data Summary'!DE148="Yes"),100-OFFSET('Sanitation Data'!$H$4,0,10*ROW('Sanitation Data'!H142)),NA())</f>
        <v>#N/A</v>
      </c>
      <c r="AQ148" s="89" t="e">
        <f ca="true">+IF(AND(ISNUMBER(OFFSET('Sanitation Data'!$H$6,0,10*ROW('Sanitation Data'!H142))),'Data Summary'!DF148="Yes"),OFFSET('Sanitation Data'!$H$6,0,10*ROW('Sanitation Data'!H142)),NA())</f>
        <v>#N/A</v>
      </c>
      <c r="AR148" s="89" t="e">
        <f ca="true">+IF(AND(ISNUMBER(OFFSET('Sanitation Data'!$H$10,0,10*ROW('Sanitation Data'!H142))),'Data Summary'!DG148="Yes"),OFFSET('Sanitation Data'!$H$10,0,10*ROW('Sanitation Data'!H142)),NA())</f>
        <v>#N/A</v>
      </c>
      <c r="AS148" s="89" t="e">
        <f ca="true">+IF(AND(ISNUMBER(OFFSET('Sanitation Data'!$H$11,0,10*ROW('Sanitation Data'!H142))),'Data Summary'!DH148="Yes"),OFFSET('Sanitation Data'!$H$11,0,10*ROW('Sanitation Data'!H142)),NA())</f>
        <v>#N/A</v>
      </c>
      <c r="AT148" s="89" t="e">
        <f ca="true">+IF(AND(ISNUMBER(OFFSET('Sanitation Data'!$H$12,0,10*ROW('Sanitation Data'!H142))),'Data Summary'!DI148="Yes"),OFFSET('Sanitation Data'!$H$12,0,10*ROW('Sanitation Data'!H142)),NA())</f>
        <v>#N/A</v>
      </c>
      <c r="AU148" s="89" t="e">
        <f ca="true">+IF(AND(ISNUMBER(OFFSET('Sanitation Data'!$I$4,0,10*ROW('Sanitation Data'!I142))),'Data Summary'!DJ148="Yes"),100-OFFSET('Sanitation Data'!$I$4,0,10*ROW('Sanitation Data'!I142)),NA())</f>
        <v>#N/A</v>
      </c>
      <c r="AV148" s="89" t="e">
        <f ca="true">+IF(AND(ISNUMBER(OFFSET('Sanitation Data'!$I$6,0,10*ROW('Sanitation Data'!I142))),'Data Summary'!DK148="Yes"),OFFSET('Sanitation Data'!$I$6,0,10*ROW('Sanitation Data'!I142)),NA())</f>
        <v>#N/A</v>
      </c>
      <c r="AW148" s="89" t="e">
        <f ca="true">+IF(AND(ISNUMBER(OFFSET('Sanitation Data'!$I$10,0,10*ROW('Sanitation Data'!I142))),'Data Summary'!DL148="Yes"),OFFSET('Sanitation Data'!$I$10,0,10*ROW('Sanitation Data'!I142)),NA())</f>
        <v>#N/A</v>
      </c>
      <c r="AX148" s="89" t="e">
        <f ca="true">+IF(AND(ISNUMBER(OFFSET('Sanitation Data'!$I$11,0,10*ROW('Sanitation Data'!I142))),'Data Summary'!DM148="Yes"),OFFSET('Sanitation Data'!$I$11,0,10*ROW('Sanitation Data'!I142)),NA())</f>
        <v>#N/A</v>
      </c>
      <c r="AY148" s="89" t="e">
        <f ca="true">+IF(AND(ISNUMBER(OFFSET('Sanitation Data'!$I$12,0,10*ROW('Sanitation Data'!I142))),'Data Summary'!DN148="Yes"),OFFSET('Sanitation Data'!$I$12,0,10*ROW('Sanitation Data'!I142)),NA())</f>
        <v>#N/A</v>
      </c>
      <c r="AZ148" s="90" t="e">
        <f ca="true">+IF(AND(ISNUMBER(OFFSET('Hygiene Data'!$D$5,0,10*ROW('Hygiene Data'!D142))),'Data Summary'!DO148="Yes"),OFFSET('Hygiene Data'!$D$5,0,10*ROW('Hygiene Data'!D142)),NA())</f>
        <v>#N/A</v>
      </c>
      <c r="BA148" s="90" t="e">
        <f ca="true">+IF(AND(ISNUMBER(OFFSET('Hygiene Data'!$D$7,0,10*ROW('Hygiene Data'!D142))),'Data Summary'!DP148="Yes"),OFFSET('Hygiene Data'!$D$7,0,10*ROW('Hygiene Data'!D142)),NA())</f>
        <v>#N/A</v>
      </c>
      <c r="BB148" s="90" t="e">
        <f ca="true">+IF(AND(ISNUMBER(OFFSET('Hygiene Data'!$D$9,0,10*ROW('Hygiene Data'!D142))),'Data Summary'!DQ148="Yes"),OFFSET('Hygiene Data'!$D$9,0,10*ROW('Hygiene Data'!D142)),NA())</f>
        <v>#N/A</v>
      </c>
      <c r="BC148" s="90" t="e">
        <f ca="true">+IF(AND(ISNUMBER(OFFSET('Hygiene Data'!$E$5,0,10*ROW('Hygiene Data'!E142))),'Data Summary'!DR148="Yes"),OFFSET('Hygiene Data'!$E$5,0,10*ROW('Hygiene Data'!E142)),NA())</f>
        <v>#N/A</v>
      </c>
      <c r="BD148" s="90" t="e">
        <f ca="true">+IF(AND(ISNUMBER(OFFSET('Hygiene Data'!$E$7,0,10*ROW('Hygiene Data'!E142))),'Data Summary'!DS148="Yes"),OFFSET('Hygiene Data'!$E$7,0,10*ROW('Hygiene Data'!E142)),NA())</f>
        <v>#N/A</v>
      </c>
      <c r="BE148" s="90" t="e">
        <f ca="true">+IF(AND(ISNUMBER(OFFSET('Hygiene Data'!$E$9,0,10*ROW('Hygiene Data'!E142))),'Data Summary'!DT148="Yes"),OFFSET('Hygiene Data'!$E$9,0,10*ROW('Hygiene Data'!E142)),NA())</f>
        <v>#N/A</v>
      </c>
      <c r="BF148" s="90" t="e">
        <f ca="true">+IF(AND(ISNUMBER(OFFSET('Hygiene Data'!$F$5,0,10*ROW('Hygiene Data'!F142))),'Data Summary'!DU148="Yes"),OFFSET('Hygiene Data'!$F$5,0,10*ROW('Hygiene Data'!F142)),NA())</f>
        <v>#N/A</v>
      </c>
      <c r="BG148" s="90" t="e">
        <f ca="true">+IF(AND(ISNUMBER(OFFSET('Hygiene Data'!$F$7,0,10*ROW('Hygiene Data'!F142))),'Data Summary'!DV148="Yes"),OFFSET('Hygiene Data'!$F$7,0,10*ROW('Hygiene Data'!F142)),NA())</f>
        <v>#N/A</v>
      </c>
      <c r="BH148" s="90" t="e">
        <f ca="true">+IF(AND(ISNUMBER(OFFSET('Hygiene Data'!$F$9,0,10*ROW('Hygiene Data'!F142))),'Data Summary'!DW148="Yes"),OFFSET('Hygiene Data'!$F$9,0,10*ROW('Hygiene Data'!F142)),NA())</f>
        <v>#N/A</v>
      </c>
      <c r="BI148" s="90" t="e">
        <f ca="true">+IF(AND(ISNUMBER(OFFSET('Hygiene Data'!$G$5,0,10*ROW('Hygiene Data'!G142))),'Data Summary'!DX148="Yes"),OFFSET('Hygiene Data'!$G$5,0,10*ROW('Hygiene Data'!G142)),NA())</f>
        <v>#N/A</v>
      </c>
      <c r="BJ148" s="90" t="e">
        <f ca="true">+IF(AND(ISNUMBER(OFFSET('Hygiene Data'!$G$7,0,10*ROW('Hygiene Data'!G142))),'Data Summary'!DY148="Yes"),OFFSET('Hygiene Data'!$G$7,0,10*ROW('Hygiene Data'!G142)),NA())</f>
        <v>#N/A</v>
      </c>
      <c r="BK148" s="90" t="e">
        <f ca="true">+IF(AND(ISNUMBER(OFFSET('Hygiene Data'!$G$9,0,10*ROW('Hygiene Data'!G142))),'Data Summary'!DZ148="Yes"),OFFSET('Hygiene Data'!$G$9,0,10*ROW('Hygiene Data'!G142)),NA())</f>
        <v>#N/A</v>
      </c>
      <c r="BL148" s="90" t="e">
        <f ca="true">+IF(AND(ISNUMBER(OFFSET('Hygiene Data'!$H$5,0,10*ROW('Hygiene Data'!H142))),'Data Summary'!EA148="Yes"),OFFSET('Hygiene Data'!$H$5,0,10*ROW('Hygiene Data'!H142)),NA())</f>
        <v>#N/A</v>
      </c>
      <c r="BM148" s="90" t="e">
        <f ca="true">+IF(AND(ISNUMBER(OFFSET('Hygiene Data'!$H$7,0,10*ROW('Hygiene Data'!H142))),'Data Summary'!EB148="Yes"),OFFSET('Hygiene Data'!$H$7,0,10*ROW('Hygiene Data'!H142)),NA())</f>
        <v>#N/A</v>
      </c>
      <c r="BN148" s="90" t="e">
        <f ca="true">+IF(AND(ISNUMBER(OFFSET('Hygiene Data'!$H$9,0,10*ROW('Hygiene Data'!H142))),'Data Summary'!EC148="Yes"),OFFSET('Hygiene Data'!$H$9,0,10*ROW('Hygiene Data'!H142)),NA())</f>
        <v>#N/A</v>
      </c>
      <c r="BO148" s="90" t="e">
        <f ca="true">+IF(AND(ISNUMBER(OFFSET('Hygiene Data'!$I$5,0,10*ROW('Hygiene Data'!I142))),'Data Summary'!ED148="Yes"),OFFSET('Hygiene Data'!$I$5,0,10*ROW('Hygiene Data'!I142)),NA())</f>
        <v>#N/A</v>
      </c>
      <c r="BP148" s="90" t="e">
        <f ca="true">+IF(AND(ISNUMBER(OFFSET('Hygiene Data'!$I$7,0,10*ROW('Hygiene Data'!I142))),'Data Summary'!EE148="Yes"),OFFSET('Hygiene Data'!$I$7,0,10*ROW('Hygiene Data'!I142)),NA())</f>
        <v>#N/A</v>
      </c>
      <c r="BQ148" s="90" t="e">
        <f ca="true">+IF(AND(ISNUMBER(OFFSET('Hygiene Data'!$I$9,0,10*ROW('Hygiene Data'!I142))),'Data Summary'!EF148="Yes"),OFFSET('Hygiene Data'!$I$9,0,10*ROW('Hygiene Data'!I142)),NA())</f>
        <v>#N/A</v>
      </c>
    </row>
    <row xmlns:x14ac="http://schemas.microsoft.com/office/spreadsheetml/2009/9/ac" r="149" x14ac:dyDescent="0.2">
      <c r="A149" s="324" t="e">
        <f ca="true">+RIGHT('Data Summary'!A149,LEN('Data Summary'!A149)-9)</f>
        <v>#VALUE!</v>
      </c>
      <c r="B149" s="32" t="str">
        <f ca="true">+IF(ISTEXT('Data Summary'!B149),'Data Summary'!B149,"")</f>
        <v/>
      </c>
      <c r="C149" s="323" t="e">
        <f ca="true">+VALUE('Data Summary'!C149)</f>
        <v>#VALUE!</v>
      </c>
      <c r="D149" s="88" t="e">
        <f ca="true">+IF(AND(ISNUMBER(OFFSET('Water Data'!$D$4,0,10*ROW('Water Data'!D143))),'Data Summary'!BS149="Yes"),100-OFFSET('Water Data'!$D$4,0,10*ROW('Water Data'!D143)),NA())</f>
        <v>#N/A</v>
      </c>
      <c r="E149" s="88" t="e">
        <f ca="true">+IF(AND(ISNUMBER(OFFSET('Water Data'!$D$6,0,10*ROW('Water Data'!D143))),'Data Summary'!BT149="Yes"),OFFSET('Water Data'!$D$6,0,10*ROW('Water Data'!D143)),NA())</f>
        <v>#N/A</v>
      </c>
      <c r="F149" s="88" t="e">
        <f ca="true">+IF(AND(ISNUMBER(OFFSET('Water Data'!$D$9,0,10*ROW('Water Data'!D143))),'Data Summary'!BU149="Yes"),OFFSET('Water Data'!$D$9,0,10*ROW('Water Data'!D143)),NA())</f>
        <v>#N/A</v>
      </c>
      <c r="G149" s="88" t="e">
        <f ca="true">+IF(AND(ISNUMBER(OFFSET('Water Data'!$E$4,0,10*ROW('Water Data'!E143))),'Data Summary'!BV149="Yes"),100-OFFSET('Water Data'!$E$4,0,10*ROW('Water Data'!E143)),NA())</f>
        <v>#N/A</v>
      </c>
      <c r="H149" s="88" t="e">
        <f ca="true">+IF(AND(ISNUMBER(OFFSET('Water Data'!$E$6,0,10*ROW('Water Data'!E143))),'Data Summary'!BW149="Yes"),OFFSET('Water Data'!$E$6,0,10*ROW('Water Data'!E143)),NA())</f>
        <v>#N/A</v>
      </c>
      <c r="I149" s="88" t="e">
        <f ca="true">+IF(AND(ISNUMBER(OFFSET('Water Data'!$E$9,0,10*ROW('Water Data'!E143))),'Data Summary'!BX149="Yes"),OFFSET('Water Data'!$E$9,0,10*ROW('Water Data'!E143)),NA())</f>
        <v>#N/A</v>
      </c>
      <c r="J149" s="88" t="e">
        <f ca="true">+IF(AND(ISNUMBER(OFFSET('Water Data'!$F$4,0,10*ROW('Water Data'!F143))),'Data Summary'!BY149="Yes"),100-OFFSET('Water Data'!$F$4,0,10*ROW('Water Data'!F143)),NA())</f>
        <v>#N/A</v>
      </c>
      <c r="K149" s="88" t="e">
        <f ca="true">+IF(AND(ISNUMBER(OFFSET('Water Data'!$F$6,0,10*ROW('Water Data'!F143))),'Data Summary'!BZ149="Yes"),OFFSET('Water Data'!$F$6,0,10*ROW('Water Data'!F143)),NA())</f>
        <v>#N/A</v>
      </c>
      <c r="L149" s="88" t="e">
        <f ca="true">+IF(AND(ISNUMBER(OFFSET('Water Data'!$F$9,0,10*ROW('Water Data'!F143))),'Data Summary'!CA149="Yes"),OFFSET('Water Data'!$F$9,0,10*ROW('Water Data'!F143)),NA())</f>
        <v>#N/A</v>
      </c>
      <c r="M149" s="88" t="e">
        <f ca="true">+IF(AND(ISNUMBER(OFFSET('Water Data'!$G$4,0,10*ROW('Water Data'!G143))),'Data Summary'!CB149="Yes"),100-OFFSET('Water Data'!$G$4,0,10*ROW('Water Data'!G143)),NA())</f>
        <v>#N/A</v>
      </c>
      <c r="N149" s="88" t="e">
        <f ca="true">+IF(AND(ISNUMBER(OFFSET('Water Data'!$G$6,0,10*ROW('Water Data'!G143))),'Data Summary'!CC149="Yes"),OFFSET('Water Data'!$G$6,0,10*ROW('Water Data'!G143)),NA())</f>
        <v>#N/A</v>
      </c>
      <c r="O149" s="88" t="e">
        <f ca="true">+IF(AND(ISNUMBER(OFFSET('Water Data'!$G$9,0,10*ROW('Water Data'!G143))),'Data Summary'!CD149="Yes"),OFFSET('Water Data'!$G$9,0,10*ROW('Water Data'!G143)),NA())</f>
        <v>#N/A</v>
      </c>
      <c r="P149" s="88" t="e">
        <f ca="true">+IF(AND(ISNUMBER(OFFSET('Water Data'!$H$4,0,10*ROW('Water Data'!H143))),'Data Summary'!CE149="Yes"),100-OFFSET('Water Data'!$H$4,0,10*ROW('Water Data'!H143)),NA())</f>
        <v>#N/A</v>
      </c>
      <c r="Q149" s="88" t="e">
        <f ca="true">+IF(AND(ISNUMBER(OFFSET('Water Data'!$H$6,0,10*ROW('Water Data'!H143))),'Data Summary'!CF149="Yes"),OFFSET('Water Data'!$H$6,0,10*ROW('Water Data'!H143)),NA())</f>
        <v>#N/A</v>
      </c>
      <c r="R149" s="88" t="e">
        <f ca="true">+IF(AND(ISNUMBER(OFFSET('Water Data'!$H$9,0,10*ROW('Water Data'!H143))),'Data Summary'!CG149="Yes"),OFFSET('Water Data'!$H$9,0,10*ROW('Water Data'!H143)),NA())</f>
        <v>#N/A</v>
      </c>
      <c r="S149" s="88" t="e">
        <f ca="true">+IF(AND(ISNUMBER(OFFSET('Water Data'!$I$4,0,10*ROW('Water Data'!I143))),'Data Summary'!CH149="Yes"),100-OFFSET('Water Data'!$I$4,0,10*ROW('Water Data'!I143)),NA())</f>
        <v>#N/A</v>
      </c>
      <c r="T149" s="88" t="e">
        <f ca="true">+IF(AND(ISNUMBER(OFFSET('Water Data'!$I$6,0,10*ROW('Water Data'!I143))),'Data Summary'!CI149="Yes"),OFFSET('Water Data'!$I$6,0,10*ROW('Water Data'!I143)),NA())</f>
        <v>#N/A</v>
      </c>
      <c r="U149" s="88" t="e">
        <f ca="true">+IF(AND(ISNUMBER(OFFSET('Water Data'!$I$9,0,10*ROW('Water Data'!I143))),'Data Summary'!CJ149="Yes"),OFFSET('Water Data'!$I$9,0,10*ROW('Water Data'!I143)),NA())</f>
        <v>#N/A</v>
      </c>
      <c r="V149" s="89" t="e">
        <f ca="true">+IF(AND(ISNUMBER(OFFSET('Sanitation Data'!$D$4,0,10*ROW('Sanitation Data'!D143))),'Data Summary'!CK149="Yes"),100-OFFSET('Sanitation Data'!$D$4,0,10*ROW('Sanitation Data'!D143)),NA())</f>
        <v>#N/A</v>
      </c>
      <c r="W149" s="89" t="e">
        <f ca="true">+IF(AND(ISNUMBER(OFFSET('Sanitation Data'!$D$6,0,10*ROW('Sanitation Data'!D143))),'Data Summary'!CL149="Yes"),OFFSET('Sanitation Data'!$D$6,0,10*ROW('Sanitation Data'!D143)),NA())</f>
        <v>#N/A</v>
      </c>
      <c r="X149" s="89" t="e">
        <f ca="true">+IF(AND(ISNUMBER(OFFSET('Sanitation Data'!$D$10,0,10*ROW('Sanitation Data'!D143))),'Data Summary'!CM149="Yes"),OFFSET('Sanitation Data'!$D$10,0,10*ROW('Sanitation Data'!D143)),NA())</f>
        <v>#N/A</v>
      </c>
      <c r="Y149" s="89" t="e">
        <f ca="true">+IF(AND(ISNUMBER(OFFSET('Sanitation Data'!$D$11,0,10*ROW('Sanitation Data'!D143))),'Data Summary'!CN149="Yes"),OFFSET('Sanitation Data'!$D$11,0,10*ROW('Sanitation Data'!D143)),NA())</f>
        <v>#N/A</v>
      </c>
      <c r="Z149" s="89" t="e">
        <f ca="true">+IF(AND(ISNUMBER(OFFSET('Sanitation Data'!$D$12,0,10*ROW('Sanitation Data'!D143))),'Data Summary'!CO149="Yes"),OFFSET('Sanitation Data'!$D$12,0,10*ROW('Sanitation Data'!D143)),NA())</f>
        <v>#N/A</v>
      </c>
      <c r="AA149" s="89" t="e">
        <f ca="true">+IF(AND(ISNUMBER(OFFSET('Sanitation Data'!$E$4,0,10*ROW('Sanitation Data'!E143))),'Data Summary'!CP149="Yes"),100-OFFSET('Sanitation Data'!$E$4,0,10*ROW('Sanitation Data'!E143)),NA())</f>
        <v>#N/A</v>
      </c>
      <c r="AB149" s="89" t="e">
        <f ca="true">+IF(AND(ISNUMBER(OFFSET('Sanitation Data'!$E$6,0,10*ROW('Sanitation Data'!E143))),'Data Summary'!CQ149="Yes"),OFFSET('Sanitation Data'!$E$6,0,10*ROW('Sanitation Data'!E143)),NA())</f>
        <v>#N/A</v>
      </c>
      <c r="AC149" s="89" t="e">
        <f ca="true">+IF(AND(ISNUMBER(OFFSET('Sanitation Data'!$E$10,0,10*ROW('Sanitation Data'!E143))),'Data Summary'!CR149="Yes"),OFFSET('Sanitation Data'!$E$10,0,10*ROW('Sanitation Data'!E143)),NA())</f>
        <v>#N/A</v>
      </c>
      <c r="AD149" s="89" t="e">
        <f ca="true">+IF(AND(ISNUMBER(OFFSET('Sanitation Data'!$E$11,0,10*ROW('Sanitation Data'!E143))),'Data Summary'!CS149="Yes"),OFFSET('Sanitation Data'!$E$11,0,10*ROW('Sanitation Data'!E143)),NA())</f>
        <v>#N/A</v>
      </c>
      <c r="AE149" s="89" t="e">
        <f ca="true">+IF(AND(ISNUMBER(OFFSET('Sanitation Data'!$E$12,0,10*ROW('Sanitation Data'!E143))),'Data Summary'!CT149="Yes"),OFFSET('Sanitation Data'!$E$12,0,10*ROW('Sanitation Data'!E143)),NA())</f>
        <v>#N/A</v>
      </c>
      <c r="AF149" s="89" t="e">
        <f ca="true">+IF(AND(ISNUMBER(OFFSET('Sanitation Data'!$F$4,0,10*ROW('Sanitation Data'!F143))),'Data Summary'!CU149="Yes"),100-OFFSET('Sanitation Data'!$F$4,0,10*ROW('Sanitation Data'!F143)),NA())</f>
        <v>#N/A</v>
      </c>
      <c r="AG149" s="89" t="e">
        <f ca="true">+IF(AND(ISNUMBER(OFFSET('Sanitation Data'!$F$6,0,10*ROW('Sanitation Data'!F143))),'Data Summary'!CV149="Yes"),OFFSET('Sanitation Data'!$F$6,0,10*ROW('Sanitation Data'!F143)),NA())</f>
        <v>#N/A</v>
      </c>
      <c r="AH149" s="89" t="e">
        <f ca="true">+IF(AND(ISNUMBER(OFFSET('Sanitation Data'!$F$10,0,10*ROW('Sanitation Data'!F143))),'Data Summary'!CW149="Yes"),OFFSET('Sanitation Data'!$F$10,0,10*ROW('Sanitation Data'!F143)),NA())</f>
        <v>#N/A</v>
      </c>
      <c r="AI149" s="89" t="e">
        <f ca="true">+IF(AND(ISNUMBER(OFFSET('Sanitation Data'!$F$11,0,10*ROW('Sanitation Data'!F143))),'Data Summary'!CX149="Yes"),OFFSET('Sanitation Data'!$F$11,0,10*ROW('Sanitation Data'!F143)),NA())</f>
        <v>#N/A</v>
      </c>
      <c r="AJ149" s="89" t="e">
        <f ca="true">+IF(AND(ISNUMBER(OFFSET('Sanitation Data'!$F$12,0,10*ROW('Sanitation Data'!F143))),'Data Summary'!CY149="Yes"),OFFSET('Sanitation Data'!$F$12,0,10*ROW('Sanitation Data'!F143)),NA())</f>
        <v>#N/A</v>
      </c>
      <c r="AK149" s="89" t="e">
        <f ca="true">+IF(AND(ISNUMBER(OFFSET('Sanitation Data'!$G$4,0,10*ROW('Sanitation Data'!G143))),'Data Summary'!CZ149="Yes"),100-OFFSET('Sanitation Data'!$G$4,0,10*ROW('Sanitation Data'!G143)),NA())</f>
        <v>#N/A</v>
      </c>
      <c r="AL149" s="89" t="e">
        <f ca="true">+IF(AND(ISNUMBER(OFFSET('Sanitation Data'!$G$6,0,10*ROW('Sanitation Data'!G143))),'Data Summary'!DA149="Yes"),OFFSET('Sanitation Data'!$G$6,0,10*ROW('Sanitation Data'!G143)),NA())</f>
        <v>#N/A</v>
      </c>
      <c r="AM149" s="89" t="e">
        <f ca="true">+IF(AND(ISNUMBER(OFFSET('Sanitation Data'!$G$10,0,10*ROW('Sanitation Data'!G143))),'Data Summary'!DB149="Yes"),OFFSET('Sanitation Data'!$G$10,0,10*ROW('Sanitation Data'!G143)),NA())</f>
        <v>#N/A</v>
      </c>
      <c r="AN149" s="89" t="e">
        <f ca="true">+IF(AND(ISNUMBER(OFFSET('Sanitation Data'!$G$11,0,10*ROW('Sanitation Data'!G143))),'Data Summary'!DC149="Yes"),OFFSET('Sanitation Data'!$G$11,0,10*ROW('Sanitation Data'!G143)),NA())</f>
        <v>#N/A</v>
      </c>
      <c r="AO149" s="89" t="e">
        <f ca="true">+IF(AND(ISNUMBER(OFFSET('Sanitation Data'!$G$12,0,10*ROW('Sanitation Data'!G143))),'Data Summary'!DD149="Yes"),OFFSET('Sanitation Data'!$G$12,0,10*ROW('Sanitation Data'!G143)),NA())</f>
        <v>#N/A</v>
      </c>
      <c r="AP149" s="89" t="e">
        <f ca="true">+IF(AND(ISNUMBER(OFFSET('Sanitation Data'!$H$4,0,10*ROW('Sanitation Data'!H143))),'Data Summary'!DE149="Yes"),100-OFFSET('Sanitation Data'!$H$4,0,10*ROW('Sanitation Data'!H143)),NA())</f>
        <v>#N/A</v>
      </c>
      <c r="AQ149" s="89" t="e">
        <f ca="true">+IF(AND(ISNUMBER(OFFSET('Sanitation Data'!$H$6,0,10*ROW('Sanitation Data'!H143))),'Data Summary'!DF149="Yes"),OFFSET('Sanitation Data'!$H$6,0,10*ROW('Sanitation Data'!H143)),NA())</f>
        <v>#N/A</v>
      </c>
      <c r="AR149" s="89" t="e">
        <f ca="true">+IF(AND(ISNUMBER(OFFSET('Sanitation Data'!$H$10,0,10*ROW('Sanitation Data'!H143))),'Data Summary'!DG149="Yes"),OFFSET('Sanitation Data'!$H$10,0,10*ROW('Sanitation Data'!H143)),NA())</f>
        <v>#N/A</v>
      </c>
      <c r="AS149" s="89" t="e">
        <f ca="true">+IF(AND(ISNUMBER(OFFSET('Sanitation Data'!$H$11,0,10*ROW('Sanitation Data'!H143))),'Data Summary'!DH149="Yes"),OFFSET('Sanitation Data'!$H$11,0,10*ROW('Sanitation Data'!H143)),NA())</f>
        <v>#N/A</v>
      </c>
      <c r="AT149" s="89" t="e">
        <f ca="true">+IF(AND(ISNUMBER(OFFSET('Sanitation Data'!$H$12,0,10*ROW('Sanitation Data'!H143))),'Data Summary'!DI149="Yes"),OFFSET('Sanitation Data'!$H$12,0,10*ROW('Sanitation Data'!H143)),NA())</f>
        <v>#N/A</v>
      </c>
      <c r="AU149" s="89" t="e">
        <f ca="true">+IF(AND(ISNUMBER(OFFSET('Sanitation Data'!$I$4,0,10*ROW('Sanitation Data'!I143))),'Data Summary'!DJ149="Yes"),100-OFFSET('Sanitation Data'!$I$4,0,10*ROW('Sanitation Data'!I143)),NA())</f>
        <v>#N/A</v>
      </c>
      <c r="AV149" s="89" t="e">
        <f ca="true">+IF(AND(ISNUMBER(OFFSET('Sanitation Data'!$I$6,0,10*ROW('Sanitation Data'!I143))),'Data Summary'!DK149="Yes"),OFFSET('Sanitation Data'!$I$6,0,10*ROW('Sanitation Data'!I143)),NA())</f>
        <v>#N/A</v>
      </c>
      <c r="AW149" s="89" t="e">
        <f ca="true">+IF(AND(ISNUMBER(OFFSET('Sanitation Data'!$I$10,0,10*ROW('Sanitation Data'!I143))),'Data Summary'!DL149="Yes"),OFFSET('Sanitation Data'!$I$10,0,10*ROW('Sanitation Data'!I143)),NA())</f>
        <v>#N/A</v>
      </c>
      <c r="AX149" s="89" t="e">
        <f ca="true">+IF(AND(ISNUMBER(OFFSET('Sanitation Data'!$I$11,0,10*ROW('Sanitation Data'!I143))),'Data Summary'!DM149="Yes"),OFFSET('Sanitation Data'!$I$11,0,10*ROW('Sanitation Data'!I143)),NA())</f>
        <v>#N/A</v>
      </c>
      <c r="AY149" s="89" t="e">
        <f ca="true">+IF(AND(ISNUMBER(OFFSET('Sanitation Data'!$I$12,0,10*ROW('Sanitation Data'!I143))),'Data Summary'!DN149="Yes"),OFFSET('Sanitation Data'!$I$12,0,10*ROW('Sanitation Data'!I143)),NA())</f>
        <v>#N/A</v>
      </c>
      <c r="AZ149" s="90" t="e">
        <f ca="true">+IF(AND(ISNUMBER(OFFSET('Hygiene Data'!$D$5,0,10*ROW('Hygiene Data'!D143))),'Data Summary'!DO149="Yes"),OFFSET('Hygiene Data'!$D$5,0,10*ROW('Hygiene Data'!D143)),NA())</f>
        <v>#N/A</v>
      </c>
      <c r="BA149" s="90" t="e">
        <f ca="true">+IF(AND(ISNUMBER(OFFSET('Hygiene Data'!$D$7,0,10*ROW('Hygiene Data'!D143))),'Data Summary'!DP149="Yes"),OFFSET('Hygiene Data'!$D$7,0,10*ROW('Hygiene Data'!D143)),NA())</f>
        <v>#N/A</v>
      </c>
      <c r="BB149" s="90" t="e">
        <f ca="true">+IF(AND(ISNUMBER(OFFSET('Hygiene Data'!$D$9,0,10*ROW('Hygiene Data'!D143))),'Data Summary'!DQ149="Yes"),OFFSET('Hygiene Data'!$D$9,0,10*ROW('Hygiene Data'!D143)),NA())</f>
        <v>#N/A</v>
      </c>
      <c r="BC149" s="90" t="e">
        <f ca="true">+IF(AND(ISNUMBER(OFFSET('Hygiene Data'!$E$5,0,10*ROW('Hygiene Data'!E143))),'Data Summary'!DR149="Yes"),OFFSET('Hygiene Data'!$E$5,0,10*ROW('Hygiene Data'!E143)),NA())</f>
        <v>#N/A</v>
      </c>
      <c r="BD149" s="90" t="e">
        <f ca="true">+IF(AND(ISNUMBER(OFFSET('Hygiene Data'!$E$7,0,10*ROW('Hygiene Data'!E143))),'Data Summary'!DS149="Yes"),OFFSET('Hygiene Data'!$E$7,0,10*ROW('Hygiene Data'!E143)),NA())</f>
        <v>#N/A</v>
      </c>
      <c r="BE149" s="90" t="e">
        <f ca="true">+IF(AND(ISNUMBER(OFFSET('Hygiene Data'!$E$9,0,10*ROW('Hygiene Data'!E143))),'Data Summary'!DT149="Yes"),OFFSET('Hygiene Data'!$E$9,0,10*ROW('Hygiene Data'!E143)),NA())</f>
        <v>#N/A</v>
      </c>
      <c r="BF149" s="90" t="e">
        <f ca="true">+IF(AND(ISNUMBER(OFFSET('Hygiene Data'!$F$5,0,10*ROW('Hygiene Data'!F143))),'Data Summary'!DU149="Yes"),OFFSET('Hygiene Data'!$F$5,0,10*ROW('Hygiene Data'!F143)),NA())</f>
        <v>#N/A</v>
      </c>
      <c r="BG149" s="90" t="e">
        <f ca="true">+IF(AND(ISNUMBER(OFFSET('Hygiene Data'!$F$7,0,10*ROW('Hygiene Data'!F143))),'Data Summary'!DV149="Yes"),OFFSET('Hygiene Data'!$F$7,0,10*ROW('Hygiene Data'!F143)),NA())</f>
        <v>#N/A</v>
      </c>
      <c r="BH149" s="90" t="e">
        <f ca="true">+IF(AND(ISNUMBER(OFFSET('Hygiene Data'!$F$9,0,10*ROW('Hygiene Data'!F143))),'Data Summary'!DW149="Yes"),OFFSET('Hygiene Data'!$F$9,0,10*ROW('Hygiene Data'!F143)),NA())</f>
        <v>#N/A</v>
      </c>
      <c r="BI149" s="90" t="e">
        <f ca="true">+IF(AND(ISNUMBER(OFFSET('Hygiene Data'!$G$5,0,10*ROW('Hygiene Data'!G143))),'Data Summary'!DX149="Yes"),OFFSET('Hygiene Data'!$G$5,0,10*ROW('Hygiene Data'!G143)),NA())</f>
        <v>#N/A</v>
      </c>
      <c r="BJ149" s="90" t="e">
        <f ca="true">+IF(AND(ISNUMBER(OFFSET('Hygiene Data'!$G$7,0,10*ROW('Hygiene Data'!G143))),'Data Summary'!DY149="Yes"),OFFSET('Hygiene Data'!$G$7,0,10*ROW('Hygiene Data'!G143)),NA())</f>
        <v>#N/A</v>
      </c>
      <c r="BK149" s="90" t="e">
        <f ca="true">+IF(AND(ISNUMBER(OFFSET('Hygiene Data'!$G$9,0,10*ROW('Hygiene Data'!G143))),'Data Summary'!DZ149="Yes"),OFFSET('Hygiene Data'!$G$9,0,10*ROW('Hygiene Data'!G143)),NA())</f>
        <v>#N/A</v>
      </c>
      <c r="BL149" s="90" t="e">
        <f ca="true">+IF(AND(ISNUMBER(OFFSET('Hygiene Data'!$H$5,0,10*ROW('Hygiene Data'!H143))),'Data Summary'!EA149="Yes"),OFFSET('Hygiene Data'!$H$5,0,10*ROW('Hygiene Data'!H143)),NA())</f>
        <v>#N/A</v>
      </c>
      <c r="BM149" s="90" t="e">
        <f ca="true">+IF(AND(ISNUMBER(OFFSET('Hygiene Data'!$H$7,0,10*ROW('Hygiene Data'!H143))),'Data Summary'!EB149="Yes"),OFFSET('Hygiene Data'!$H$7,0,10*ROW('Hygiene Data'!H143)),NA())</f>
        <v>#N/A</v>
      </c>
      <c r="BN149" s="90" t="e">
        <f ca="true">+IF(AND(ISNUMBER(OFFSET('Hygiene Data'!$H$9,0,10*ROW('Hygiene Data'!H143))),'Data Summary'!EC149="Yes"),OFFSET('Hygiene Data'!$H$9,0,10*ROW('Hygiene Data'!H143)),NA())</f>
        <v>#N/A</v>
      </c>
      <c r="BO149" s="90" t="e">
        <f ca="true">+IF(AND(ISNUMBER(OFFSET('Hygiene Data'!$I$5,0,10*ROW('Hygiene Data'!I143))),'Data Summary'!ED149="Yes"),OFFSET('Hygiene Data'!$I$5,0,10*ROW('Hygiene Data'!I143)),NA())</f>
        <v>#N/A</v>
      </c>
      <c r="BP149" s="90" t="e">
        <f ca="true">+IF(AND(ISNUMBER(OFFSET('Hygiene Data'!$I$7,0,10*ROW('Hygiene Data'!I143))),'Data Summary'!EE149="Yes"),OFFSET('Hygiene Data'!$I$7,0,10*ROW('Hygiene Data'!I143)),NA())</f>
        <v>#N/A</v>
      </c>
      <c r="BQ149" s="90" t="e">
        <f ca="true">+IF(AND(ISNUMBER(OFFSET('Hygiene Data'!$I$9,0,10*ROW('Hygiene Data'!I143))),'Data Summary'!EF149="Yes"),OFFSET('Hygiene Data'!$I$9,0,10*ROW('Hygiene Data'!I143)),NA())</f>
        <v>#N/A</v>
      </c>
    </row>
    <row xmlns:x14ac="http://schemas.microsoft.com/office/spreadsheetml/2009/9/ac" r="150" x14ac:dyDescent="0.2">
      <c r="A150" s="324" t="e">
        <f ca="true">+RIGHT('Data Summary'!A150,LEN('Data Summary'!A150)-9)</f>
        <v>#VALUE!</v>
      </c>
      <c r="B150" s="32" t="str">
        <f ca="true">+IF(ISTEXT('Data Summary'!B150),'Data Summary'!B150,"")</f>
        <v/>
      </c>
      <c r="C150" s="323" t="e">
        <f ca="true">+VALUE('Data Summary'!C150)</f>
        <v>#VALUE!</v>
      </c>
      <c r="D150" s="88" t="e">
        <f ca="true">+IF(AND(ISNUMBER(OFFSET('Water Data'!$D$4,0,10*ROW('Water Data'!D144))),'Data Summary'!BS150="Yes"),100-OFFSET('Water Data'!$D$4,0,10*ROW('Water Data'!D144)),NA())</f>
        <v>#N/A</v>
      </c>
      <c r="E150" s="88" t="e">
        <f ca="true">+IF(AND(ISNUMBER(OFFSET('Water Data'!$D$6,0,10*ROW('Water Data'!D144))),'Data Summary'!BT150="Yes"),OFFSET('Water Data'!$D$6,0,10*ROW('Water Data'!D144)),NA())</f>
        <v>#N/A</v>
      </c>
      <c r="F150" s="88" t="e">
        <f ca="true">+IF(AND(ISNUMBER(OFFSET('Water Data'!$D$9,0,10*ROW('Water Data'!D144))),'Data Summary'!BU150="Yes"),OFFSET('Water Data'!$D$9,0,10*ROW('Water Data'!D144)),NA())</f>
        <v>#N/A</v>
      </c>
      <c r="G150" s="88" t="e">
        <f ca="true">+IF(AND(ISNUMBER(OFFSET('Water Data'!$E$4,0,10*ROW('Water Data'!E144))),'Data Summary'!BV150="Yes"),100-OFFSET('Water Data'!$E$4,0,10*ROW('Water Data'!E144)),NA())</f>
        <v>#N/A</v>
      </c>
      <c r="H150" s="88" t="e">
        <f ca="true">+IF(AND(ISNUMBER(OFFSET('Water Data'!$E$6,0,10*ROW('Water Data'!E144))),'Data Summary'!BW150="Yes"),OFFSET('Water Data'!$E$6,0,10*ROW('Water Data'!E144)),NA())</f>
        <v>#N/A</v>
      </c>
      <c r="I150" s="88" t="e">
        <f ca="true">+IF(AND(ISNUMBER(OFFSET('Water Data'!$E$9,0,10*ROW('Water Data'!E144))),'Data Summary'!BX150="Yes"),OFFSET('Water Data'!$E$9,0,10*ROW('Water Data'!E144)),NA())</f>
        <v>#N/A</v>
      </c>
      <c r="J150" s="88" t="e">
        <f ca="true">+IF(AND(ISNUMBER(OFFSET('Water Data'!$F$4,0,10*ROW('Water Data'!F144))),'Data Summary'!BY150="Yes"),100-OFFSET('Water Data'!$F$4,0,10*ROW('Water Data'!F144)),NA())</f>
        <v>#N/A</v>
      </c>
      <c r="K150" s="88" t="e">
        <f ca="true">+IF(AND(ISNUMBER(OFFSET('Water Data'!$F$6,0,10*ROW('Water Data'!F144))),'Data Summary'!BZ150="Yes"),OFFSET('Water Data'!$F$6,0,10*ROW('Water Data'!F144)),NA())</f>
        <v>#N/A</v>
      </c>
      <c r="L150" s="88" t="e">
        <f ca="true">+IF(AND(ISNUMBER(OFFSET('Water Data'!$F$9,0,10*ROW('Water Data'!F144))),'Data Summary'!CA150="Yes"),OFFSET('Water Data'!$F$9,0,10*ROW('Water Data'!F144)),NA())</f>
        <v>#N/A</v>
      </c>
      <c r="M150" s="88" t="e">
        <f ca="true">+IF(AND(ISNUMBER(OFFSET('Water Data'!$G$4,0,10*ROW('Water Data'!G144))),'Data Summary'!CB150="Yes"),100-OFFSET('Water Data'!$G$4,0,10*ROW('Water Data'!G144)),NA())</f>
        <v>#N/A</v>
      </c>
      <c r="N150" s="88" t="e">
        <f ca="true">+IF(AND(ISNUMBER(OFFSET('Water Data'!$G$6,0,10*ROW('Water Data'!G144))),'Data Summary'!CC150="Yes"),OFFSET('Water Data'!$G$6,0,10*ROW('Water Data'!G144)),NA())</f>
        <v>#N/A</v>
      </c>
      <c r="O150" s="88" t="e">
        <f ca="true">+IF(AND(ISNUMBER(OFFSET('Water Data'!$G$9,0,10*ROW('Water Data'!G144))),'Data Summary'!CD150="Yes"),OFFSET('Water Data'!$G$9,0,10*ROW('Water Data'!G144)),NA())</f>
        <v>#N/A</v>
      </c>
      <c r="P150" s="88" t="e">
        <f ca="true">+IF(AND(ISNUMBER(OFFSET('Water Data'!$H$4,0,10*ROW('Water Data'!H144))),'Data Summary'!CE150="Yes"),100-OFFSET('Water Data'!$H$4,0,10*ROW('Water Data'!H144)),NA())</f>
        <v>#N/A</v>
      </c>
      <c r="Q150" s="88" t="e">
        <f ca="true">+IF(AND(ISNUMBER(OFFSET('Water Data'!$H$6,0,10*ROW('Water Data'!H144))),'Data Summary'!CF150="Yes"),OFFSET('Water Data'!$H$6,0,10*ROW('Water Data'!H144)),NA())</f>
        <v>#N/A</v>
      </c>
      <c r="R150" s="88" t="e">
        <f ca="true">+IF(AND(ISNUMBER(OFFSET('Water Data'!$H$9,0,10*ROW('Water Data'!H144))),'Data Summary'!CG150="Yes"),OFFSET('Water Data'!$H$9,0,10*ROW('Water Data'!H144)),NA())</f>
        <v>#N/A</v>
      </c>
      <c r="S150" s="88" t="e">
        <f ca="true">+IF(AND(ISNUMBER(OFFSET('Water Data'!$I$4,0,10*ROW('Water Data'!I144))),'Data Summary'!CH150="Yes"),100-OFFSET('Water Data'!$I$4,0,10*ROW('Water Data'!I144)),NA())</f>
        <v>#N/A</v>
      </c>
      <c r="T150" s="88" t="e">
        <f ca="true">+IF(AND(ISNUMBER(OFFSET('Water Data'!$I$6,0,10*ROW('Water Data'!I144))),'Data Summary'!CI150="Yes"),OFFSET('Water Data'!$I$6,0,10*ROW('Water Data'!I144)),NA())</f>
        <v>#N/A</v>
      </c>
      <c r="U150" s="88" t="e">
        <f ca="true">+IF(AND(ISNUMBER(OFFSET('Water Data'!$I$9,0,10*ROW('Water Data'!I144))),'Data Summary'!CJ150="Yes"),OFFSET('Water Data'!$I$9,0,10*ROW('Water Data'!I144)),NA())</f>
        <v>#N/A</v>
      </c>
      <c r="V150" s="89" t="e">
        <f ca="true">+IF(AND(ISNUMBER(OFFSET('Sanitation Data'!$D$4,0,10*ROW('Sanitation Data'!D144))),'Data Summary'!CK150="Yes"),100-OFFSET('Sanitation Data'!$D$4,0,10*ROW('Sanitation Data'!D144)),NA())</f>
        <v>#N/A</v>
      </c>
      <c r="W150" s="89" t="e">
        <f ca="true">+IF(AND(ISNUMBER(OFFSET('Sanitation Data'!$D$6,0,10*ROW('Sanitation Data'!D144))),'Data Summary'!CL150="Yes"),OFFSET('Sanitation Data'!$D$6,0,10*ROW('Sanitation Data'!D144)),NA())</f>
        <v>#N/A</v>
      </c>
      <c r="X150" s="89" t="e">
        <f ca="true">+IF(AND(ISNUMBER(OFFSET('Sanitation Data'!$D$10,0,10*ROW('Sanitation Data'!D144))),'Data Summary'!CM150="Yes"),OFFSET('Sanitation Data'!$D$10,0,10*ROW('Sanitation Data'!D144)),NA())</f>
        <v>#N/A</v>
      </c>
      <c r="Y150" s="89" t="e">
        <f ca="true">+IF(AND(ISNUMBER(OFFSET('Sanitation Data'!$D$11,0,10*ROW('Sanitation Data'!D144))),'Data Summary'!CN150="Yes"),OFFSET('Sanitation Data'!$D$11,0,10*ROW('Sanitation Data'!D144)),NA())</f>
        <v>#N/A</v>
      </c>
      <c r="Z150" s="89" t="e">
        <f ca="true">+IF(AND(ISNUMBER(OFFSET('Sanitation Data'!$D$12,0,10*ROW('Sanitation Data'!D144))),'Data Summary'!CO150="Yes"),OFFSET('Sanitation Data'!$D$12,0,10*ROW('Sanitation Data'!D144)),NA())</f>
        <v>#N/A</v>
      </c>
      <c r="AA150" s="89" t="e">
        <f ca="true">+IF(AND(ISNUMBER(OFFSET('Sanitation Data'!$E$4,0,10*ROW('Sanitation Data'!E144))),'Data Summary'!CP150="Yes"),100-OFFSET('Sanitation Data'!$E$4,0,10*ROW('Sanitation Data'!E144)),NA())</f>
        <v>#N/A</v>
      </c>
      <c r="AB150" s="89" t="e">
        <f ca="true">+IF(AND(ISNUMBER(OFFSET('Sanitation Data'!$E$6,0,10*ROW('Sanitation Data'!E144))),'Data Summary'!CQ150="Yes"),OFFSET('Sanitation Data'!$E$6,0,10*ROW('Sanitation Data'!E144)),NA())</f>
        <v>#N/A</v>
      </c>
      <c r="AC150" s="89" t="e">
        <f ca="true">+IF(AND(ISNUMBER(OFFSET('Sanitation Data'!$E$10,0,10*ROW('Sanitation Data'!E144))),'Data Summary'!CR150="Yes"),OFFSET('Sanitation Data'!$E$10,0,10*ROW('Sanitation Data'!E144)),NA())</f>
        <v>#N/A</v>
      </c>
      <c r="AD150" s="89" t="e">
        <f ca="true">+IF(AND(ISNUMBER(OFFSET('Sanitation Data'!$E$11,0,10*ROW('Sanitation Data'!E144))),'Data Summary'!CS150="Yes"),OFFSET('Sanitation Data'!$E$11,0,10*ROW('Sanitation Data'!E144)),NA())</f>
        <v>#N/A</v>
      </c>
      <c r="AE150" s="89" t="e">
        <f ca="true">+IF(AND(ISNUMBER(OFFSET('Sanitation Data'!$E$12,0,10*ROW('Sanitation Data'!E144))),'Data Summary'!CT150="Yes"),OFFSET('Sanitation Data'!$E$12,0,10*ROW('Sanitation Data'!E144)),NA())</f>
        <v>#N/A</v>
      </c>
      <c r="AF150" s="89" t="e">
        <f ca="true">+IF(AND(ISNUMBER(OFFSET('Sanitation Data'!$F$4,0,10*ROW('Sanitation Data'!F144))),'Data Summary'!CU150="Yes"),100-OFFSET('Sanitation Data'!$F$4,0,10*ROW('Sanitation Data'!F144)),NA())</f>
        <v>#N/A</v>
      </c>
      <c r="AG150" s="89" t="e">
        <f ca="true">+IF(AND(ISNUMBER(OFFSET('Sanitation Data'!$F$6,0,10*ROW('Sanitation Data'!F144))),'Data Summary'!CV150="Yes"),OFFSET('Sanitation Data'!$F$6,0,10*ROW('Sanitation Data'!F144)),NA())</f>
        <v>#N/A</v>
      </c>
      <c r="AH150" s="89" t="e">
        <f ca="true">+IF(AND(ISNUMBER(OFFSET('Sanitation Data'!$F$10,0,10*ROW('Sanitation Data'!F144))),'Data Summary'!CW150="Yes"),OFFSET('Sanitation Data'!$F$10,0,10*ROW('Sanitation Data'!F144)),NA())</f>
        <v>#N/A</v>
      </c>
      <c r="AI150" s="89" t="e">
        <f ca="true">+IF(AND(ISNUMBER(OFFSET('Sanitation Data'!$F$11,0,10*ROW('Sanitation Data'!F144))),'Data Summary'!CX150="Yes"),OFFSET('Sanitation Data'!$F$11,0,10*ROW('Sanitation Data'!F144)),NA())</f>
        <v>#N/A</v>
      </c>
      <c r="AJ150" s="89" t="e">
        <f ca="true">+IF(AND(ISNUMBER(OFFSET('Sanitation Data'!$F$12,0,10*ROW('Sanitation Data'!F144))),'Data Summary'!CY150="Yes"),OFFSET('Sanitation Data'!$F$12,0,10*ROW('Sanitation Data'!F144)),NA())</f>
        <v>#N/A</v>
      </c>
      <c r="AK150" s="89" t="e">
        <f ca="true">+IF(AND(ISNUMBER(OFFSET('Sanitation Data'!$G$4,0,10*ROW('Sanitation Data'!G144))),'Data Summary'!CZ150="Yes"),100-OFFSET('Sanitation Data'!$G$4,0,10*ROW('Sanitation Data'!G144)),NA())</f>
        <v>#N/A</v>
      </c>
      <c r="AL150" s="89" t="e">
        <f ca="true">+IF(AND(ISNUMBER(OFFSET('Sanitation Data'!$G$6,0,10*ROW('Sanitation Data'!G144))),'Data Summary'!DA150="Yes"),OFFSET('Sanitation Data'!$G$6,0,10*ROW('Sanitation Data'!G144)),NA())</f>
        <v>#N/A</v>
      </c>
      <c r="AM150" s="89" t="e">
        <f ca="true">+IF(AND(ISNUMBER(OFFSET('Sanitation Data'!$G$10,0,10*ROW('Sanitation Data'!G144))),'Data Summary'!DB150="Yes"),OFFSET('Sanitation Data'!$G$10,0,10*ROW('Sanitation Data'!G144)),NA())</f>
        <v>#N/A</v>
      </c>
      <c r="AN150" s="89" t="e">
        <f ca="true">+IF(AND(ISNUMBER(OFFSET('Sanitation Data'!$G$11,0,10*ROW('Sanitation Data'!G144))),'Data Summary'!DC150="Yes"),OFFSET('Sanitation Data'!$G$11,0,10*ROW('Sanitation Data'!G144)),NA())</f>
        <v>#N/A</v>
      </c>
      <c r="AO150" s="89" t="e">
        <f ca="true">+IF(AND(ISNUMBER(OFFSET('Sanitation Data'!$G$12,0,10*ROW('Sanitation Data'!G144))),'Data Summary'!DD150="Yes"),OFFSET('Sanitation Data'!$G$12,0,10*ROW('Sanitation Data'!G144)),NA())</f>
        <v>#N/A</v>
      </c>
      <c r="AP150" s="89" t="e">
        <f ca="true">+IF(AND(ISNUMBER(OFFSET('Sanitation Data'!$H$4,0,10*ROW('Sanitation Data'!H144))),'Data Summary'!DE150="Yes"),100-OFFSET('Sanitation Data'!$H$4,0,10*ROW('Sanitation Data'!H144)),NA())</f>
        <v>#N/A</v>
      </c>
      <c r="AQ150" s="89" t="e">
        <f ca="true">+IF(AND(ISNUMBER(OFFSET('Sanitation Data'!$H$6,0,10*ROW('Sanitation Data'!H144))),'Data Summary'!DF150="Yes"),OFFSET('Sanitation Data'!$H$6,0,10*ROW('Sanitation Data'!H144)),NA())</f>
        <v>#N/A</v>
      </c>
      <c r="AR150" s="89" t="e">
        <f ca="true">+IF(AND(ISNUMBER(OFFSET('Sanitation Data'!$H$10,0,10*ROW('Sanitation Data'!H144))),'Data Summary'!DG150="Yes"),OFFSET('Sanitation Data'!$H$10,0,10*ROW('Sanitation Data'!H144)),NA())</f>
        <v>#N/A</v>
      </c>
      <c r="AS150" s="89" t="e">
        <f ca="true">+IF(AND(ISNUMBER(OFFSET('Sanitation Data'!$H$11,0,10*ROW('Sanitation Data'!H144))),'Data Summary'!DH150="Yes"),OFFSET('Sanitation Data'!$H$11,0,10*ROW('Sanitation Data'!H144)),NA())</f>
        <v>#N/A</v>
      </c>
      <c r="AT150" s="89" t="e">
        <f ca="true">+IF(AND(ISNUMBER(OFFSET('Sanitation Data'!$H$12,0,10*ROW('Sanitation Data'!H144))),'Data Summary'!DI150="Yes"),OFFSET('Sanitation Data'!$H$12,0,10*ROW('Sanitation Data'!H144)),NA())</f>
        <v>#N/A</v>
      </c>
      <c r="AU150" s="89" t="e">
        <f ca="true">+IF(AND(ISNUMBER(OFFSET('Sanitation Data'!$I$4,0,10*ROW('Sanitation Data'!I144))),'Data Summary'!DJ150="Yes"),100-OFFSET('Sanitation Data'!$I$4,0,10*ROW('Sanitation Data'!I144)),NA())</f>
        <v>#N/A</v>
      </c>
      <c r="AV150" s="89" t="e">
        <f ca="true">+IF(AND(ISNUMBER(OFFSET('Sanitation Data'!$I$6,0,10*ROW('Sanitation Data'!I144))),'Data Summary'!DK150="Yes"),OFFSET('Sanitation Data'!$I$6,0,10*ROW('Sanitation Data'!I144)),NA())</f>
        <v>#N/A</v>
      </c>
      <c r="AW150" s="89" t="e">
        <f ca="true">+IF(AND(ISNUMBER(OFFSET('Sanitation Data'!$I$10,0,10*ROW('Sanitation Data'!I144))),'Data Summary'!DL150="Yes"),OFFSET('Sanitation Data'!$I$10,0,10*ROW('Sanitation Data'!I144)),NA())</f>
        <v>#N/A</v>
      </c>
      <c r="AX150" s="89" t="e">
        <f ca="true">+IF(AND(ISNUMBER(OFFSET('Sanitation Data'!$I$11,0,10*ROW('Sanitation Data'!I144))),'Data Summary'!DM150="Yes"),OFFSET('Sanitation Data'!$I$11,0,10*ROW('Sanitation Data'!I144)),NA())</f>
        <v>#N/A</v>
      </c>
      <c r="AY150" s="89" t="e">
        <f ca="true">+IF(AND(ISNUMBER(OFFSET('Sanitation Data'!$I$12,0,10*ROW('Sanitation Data'!I144))),'Data Summary'!DN150="Yes"),OFFSET('Sanitation Data'!$I$12,0,10*ROW('Sanitation Data'!I144)),NA())</f>
        <v>#N/A</v>
      </c>
      <c r="AZ150" s="90" t="e">
        <f ca="true">+IF(AND(ISNUMBER(OFFSET('Hygiene Data'!$D$5,0,10*ROW('Hygiene Data'!D144))),'Data Summary'!DO150="Yes"),OFFSET('Hygiene Data'!$D$5,0,10*ROW('Hygiene Data'!D144)),NA())</f>
        <v>#N/A</v>
      </c>
      <c r="BA150" s="90" t="e">
        <f ca="true">+IF(AND(ISNUMBER(OFFSET('Hygiene Data'!$D$7,0,10*ROW('Hygiene Data'!D144))),'Data Summary'!DP150="Yes"),OFFSET('Hygiene Data'!$D$7,0,10*ROW('Hygiene Data'!D144)),NA())</f>
        <v>#N/A</v>
      </c>
      <c r="BB150" s="90" t="e">
        <f ca="true">+IF(AND(ISNUMBER(OFFSET('Hygiene Data'!$D$9,0,10*ROW('Hygiene Data'!D144))),'Data Summary'!DQ150="Yes"),OFFSET('Hygiene Data'!$D$9,0,10*ROW('Hygiene Data'!D144)),NA())</f>
        <v>#N/A</v>
      </c>
      <c r="BC150" s="90" t="e">
        <f ca="true">+IF(AND(ISNUMBER(OFFSET('Hygiene Data'!$E$5,0,10*ROW('Hygiene Data'!E144))),'Data Summary'!DR150="Yes"),OFFSET('Hygiene Data'!$E$5,0,10*ROW('Hygiene Data'!E144)),NA())</f>
        <v>#N/A</v>
      </c>
      <c r="BD150" s="90" t="e">
        <f ca="true">+IF(AND(ISNUMBER(OFFSET('Hygiene Data'!$E$7,0,10*ROW('Hygiene Data'!E144))),'Data Summary'!DS150="Yes"),OFFSET('Hygiene Data'!$E$7,0,10*ROW('Hygiene Data'!E144)),NA())</f>
        <v>#N/A</v>
      </c>
      <c r="BE150" s="90" t="e">
        <f ca="true">+IF(AND(ISNUMBER(OFFSET('Hygiene Data'!$E$9,0,10*ROW('Hygiene Data'!E144))),'Data Summary'!DT150="Yes"),OFFSET('Hygiene Data'!$E$9,0,10*ROW('Hygiene Data'!E144)),NA())</f>
        <v>#N/A</v>
      </c>
      <c r="BF150" s="90" t="e">
        <f ca="true">+IF(AND(ISNUMBER(OFFSET('Hygiene Data'!$F$5,0,10*ROW('Hygiene Data'!F144))),'Data Summary'!DU150="Yes"),OFFSET('Hygiene Data'!$F$5,0,10*ROW('Hygiene Data'!F144)),NA())</f>
        <v>#N/A</v>
      </c>
      <c r="BG150" s="90" t="e">
        <f ca="true">+IF(AND(ISNUMBER(OFFSET('Hygiene Data'!$F$7,0,10*ROW('Hygiene Data'!F144))),'Data Summary'!DV150="Yes"),OFFSET('Hygiene Data'!$F$7,0,10*ROW('Hygiene Data'!F144)),NA())</f>
        <v>#N/A</v>
      </c>
      <c r="BH150" s="90" t="e">
        <f ca="true">+IF(AND(ISNUMBER(OFFSET('Hygiene Data'!$F$9,0,10*ROW('Hygiene Data'!F144))),'Data Summary'!DW150="Yes"),OFFSET('Hygiene Data'!$F$9,0,10*ROW('Hygiene Data'!F144)),NA())</f>
        <v>#N/A</v>
      </c>
      <c r="BI150" s="90" t="e">
        <f ca="true">+IF(AND(ISNUMBER(OFFSET('Hygiene Data'!$G$5,0,10*ROW('Hygiene Data'!G144))),'Data Summary'!DX150="Yes"),OFFSET('Hygiene Data'!$G$5,0,10*ROW('Hygiene Data'!G144)),NA())</f>
        <v>#N/A</v>
      </c>
      <c r="BJ150" s="90" t="e">
        <f ca="true">+IF(AND(ISNUMBER(OFFSET('Hygiene Data'!$G$7,0,10*ROW('Hygiene Data'!G144))),'Data Summary'!DY150="Yes"),OFFSET('Hygiene Data'!$G$7,0,10*ROW('Hygiene Data'!G144)),NA())</f>
        <v>#N/A</v>
      </c>
      <c r="BK150" s="90" t="e">
        <f ca="true">+IF(AND(ISNUMBER(OFFSET('Hygiene Data'!$G$9,0,10*ROW('Hygiene Data'!G144))),'Data Summary'!DZ150="Yes"),OFFSET('Hygiene Data'!$G$9,0,10*ROW('Hygiene Data'!G144)),NA())</f>
        <v>#N/A</v>
      </c>
      <c r="BL150" s="90" t="e">
        <f ca="true">+IF(AND(ISNUMBER(OFFSET('Hygiene Data'!$H$5,0,10*ROW('Hygiene Data'!H144))),'Data Summary'!EA150="Yes"),OFFSET('Hygiene Data'!$H$5,0,10*ROW('Hygiene Data'!H144)),NA())</f>
        <v>#N/A</v>
      </c>
      <c r="BM150" s="90" t="e">
        <f ca="true">+IF(AND(ISNUMBER(OFFSET('Hygiene Data'!$H$7,0,10*ROW('Hygiene Data'!H144))),'Data Summary'!EB150="Yes"),OFFSET('Hygiene Data'!$H$7,0,10*ROW('Hygiene Data'!H144)),NA())</f>
        <v>#N/A</v>
      </c>
      <c r="BN150" s="90" t="e">
        <f ca="true">+IF(AND(ISNUMBER(OFFSET('Hygiene Data'!$H$9,0,10*ROW('Hygiene Data'!H144))),'Data Summary'!EC150="Yes"),OFFSET('Hygiene Data'!$H$9,0,10*ROW('Hygiene Data'!H144)),NA())</f>
        <v>#N/A</v>
      </c>
      <c r="BO150" s="90" t="e">
        <f ca="true">+IF(AND(ISNUMBER(OFFSET('Hygiene Data'!$I$5,0,10*ROW('Hygiene Data'!I144))),'Data Summary'!ED150="Yes"),OFFSET('Hygiene Data'!$I$5,0,10*ROW('Hygiene Data'!I144)),NA())</f>
        <v>#N/A</v>
      </c>
      <c r="BP150" s="90" t="e">
        <f ca="true">+IF(AND(ISNUMBER(OFFSET('Hygiene Data'!$I$7,0,10*ROW('Hygiene Data'!I144))),'Data Summary'!EE150="Yes"),OFFSET('Hygiene Data'!$I$7,0,10*ROW('Hygiene Data'!I144)),NA())</f>
        <v>#N/A</v>
      </c>
      <c r="BQ150" s="90" t="e">
        <f ca="true">+IF(AND(ISNUMBER(OFFSET('Hygiene Data'!$I$9,0,10*ROW('Hygiene Data'!I144))),'Data Summary'!EF150="Yes"),OFFSET('Hygiene Data'!$I$9,0,10*ROW('Hygiene Data'!I144)),NA())</f>
        <v>#N/A</v>
      </c>
    </row>
    <row xmlns:x14ac="http://schemas.microsoft.com/office/spreadsheetml/2009/9/ac" r="151" x14ac:dyDescent="0.2">
      <c r="A151" s="324" t="e">
        <f ca="true">+RIGHT('Data Summary'!A151,LEN('Data Summary'!A151)-9)</f>
        <v>#VALUE!</v>
      </c>
      <c r="B151" s="32" t="str">
        <f ca="true">+IF(ISTEXT('Data Summary'!B151),'Data Summary'!B151,"")</f>
        <v/>
      </c>
      <c r="C151" s="323" t="e">
        <f ca="true">+VALUE('Data Summary'!C151)</f>
        <v>#VALUE!</v>
      </c>
      <c r="D151" s="88" t="e">
        <f ca="true">+IF(AND(ISNUMBER(OFFSET('Water Data'!$D$4,0,10*ROW('Water Data'!D145))),'Data Summary'!BS151="Yes"),100-OFFSET('Water Data'!$D$4,0,10*ROW('Water Data'!D145)),NA())</f>
        <v>#N/A</v>
      </c>
      <c r="E151" s="88" t="e">
        <f ca="true">+IF(AND(ISNUMBER(OFFSET('Water Data'!$D$6,0,10*ROW('Water Data'!D145))),'Data Summary'!BT151="Yes"),OFFSET('Water Data'!$D$6,0,10*ROW('Water Data'!D145)),NA())</f>
        <v>#N/A</v>
      </c>
      <c r="F151" s="88" t="e">
        <f ca="true">+IF(AND(ISNUMBER(OFFSET('Water Data'!$D$9,0,10*ROW('Water Data'!D145))),'Data Summary'!BU151="Yes"),OFFSET('Water Data'!$D$9,0,10*ROW('Water Data'!D145)),NA())</f>
        <v>#N/A</v>
      </c>
      <c r="G151" s="88" t="e">
        <f ca="true">+IF(AND(ISNUMBER(OFFSET('Water Data'!$E$4,0,10*ROW('Water Data'!E145))),'Data Summary'!BV151="Yes"),100-OFFSET('Water Data'!$E$4,0,10*ROW('Water Data'!E145)),NA())</f>
        <v>#N/A</v>
      </c>
      <c r="H151" s="88" t="e">
        <f ca="true">+IF(AND(ISNUMBER(OFFSET('Water Data'!$E$6,0,10*ROW('Water Data'!E145))),'Data Summary'!BW151="Yes"),OFFSET('Water Data'!$E$6,0,10*ROW('Water Data'!E145)),NA())</f>
        <v>#N/A</v>
      </c>
      <c r="I151" s="88" t="e">
        <f ca="true">+IF(AND(ISNUMBER(OFFSET('Water Data'!$E$9,0,10*ROW('Water Data'!E145))),'Data Summary'!BX151="Yes"),OFFSET('Water Data'!$E$9,0,10*ROW('Water Data'!E145)),NA())</f>
        <v>#N/A</v>
      </c>
      <c r="J151" s="88" t="e">
        <f ca="true">+IF(AND(ISNUMBER(OFFSET('Water Data'!$F$4,0,10*ROW('Water Data'!F145))),'Data Summary'!BY151="Yes"),100-OFFSET('Water Data'!$F$4,0,10*ROW('Water Data'!F145)),NA())</f>
        <v>#N/A</v>
      </c>
      <c r="K151" s="88" t="e">
        <f ca="true">+IF(AND(ISNUMBER(OFFSET('Water Data'!$F$6,0,10*ROW('Water Data'!F145))),'Data Summary'!BZ151="Yes"),OFFSET('Water Data'!$F$6,0,10*ROW('Water Data'!F145)),NA())</f>
        <v>#N/A</v>
      </c>
      <c r="L151" s="88" t="e">
        <f ca="true">+IF(AND(ISNUMBER(OFFSET('Water Data'!$F$9,0,10*ROW('Water Data'!F145))),'Data Summary'!CA151="Yes"),OFFSET('Water Data'!$F$9,0,10*ROW('Water Data'!F145)),NA())</f>
        <v>#N/A</v>
      </c>
      <c r="M151" s="88" t="e">
        <f ca="true">+IF(AND(ISNUMBER(OFFSET('Water Data'!$G$4,0,10*ROW('Water Data'!G145))),'Data Summary'!CB151="Yes"),100-OFFSET('Water Data'!$G$4,0,10*ROW('Water Data'!G145)),NA())</f>
        <v>#N/A</v>
      </c>
      <c r="N151" s="88" t="e">
        <f ca="true">+IF(AND(ISNUMBER(OFFSET('Water Data'!$G$6,0,10*ROW('Water Data'!G145))),'Data Summary'!CC151="Yes"),OFFSET('Water Data'!$G$6,0,10*ROW('Water Data'!G145)),NA())</f>
        <v>#N/A</v>
      </c>
      <c r="O151" s="88" t="e">
        <f ca="true">+IF(AND(ISNUMBER(OFFSET('Water Data'!$G$9,0,10*ROW('Water Data'!G145))),'Data Summary'!CD151="Yes"),OFFSET('Water Data'!$G$9,0,10*ROW('Water Data'!G145)),NA())</f>
        <v>#N/A</v>
      </c>
      <c r="P151" s="88" t="e">
        <f ca="true">+IF(AND(ISNUMBER(OFFSET('Water Data'!$H$4,0,10*ROW('Water Data'!H145))),'Data Summary'!CE151="Yes"),100-OFFSET('Water Data'!$H$4,0,10*ROW('Water Data'!H145)),NA())</f>
        <v>#N/A</v>
      </c>
      <c r="Q151" s="88" t="e">
        <f ca="true">+IF(AND(ISNUMBER(OFFSET('Water Data'!$H$6,0,10*ROW('Water Data'!H145))),'Data Summary'!CF151="Yes"),OFFSET('Water Data'!$H$6,0,10*ROW('Water Data'!H145)),NA())</f>
        <v>#N/A</v>
      </c>
      <c r="R151" s="88" t="e">
        <f ca="true">+IF(AND(ISNUMBER(OFFSET('Water Data'!$H$9,0,10*ROW('Water Data'!H145))),'Data Summary'!CG151="Yes"),OFFSET('Water Data'!$H$9,0,10*ROW('Water Data'!H145)),NA())</f>
        <v>#N/A</v>
      </c>
      <c r="S151" s="88" t="e">
        <f ca="true">+IF(AND(ISNUMBER(OFFSET('Water Data'!$I$4,0,10*ROW('Water Data'!I145))),'Data Summary'!CH151="Yes"),100-OFFSET('Water Data'!$I$4,0,10*ROW('Water Data'!I145)),NA())</f>
        <v>#N/A</v>
      </c>
      <c r="T151" s="88" t="e">
        <f ca="true">+IF(AND(ISNUMBER(OFFSET('Water Data'!$I$6,0,10*ROW('Water Data'!I145))),'Data Summary'!CI151="Yes"),OFFSET('Water Data'!$I$6,0,10*ROW('Water Data'!I145)),NA())</f>
        <v>#N/A</v>
      </c>
      <c r="U151" s="88" t="e">
        <f ca="true">+IF(AND(ISNUMBER(OFFSET('Water Data'!$I$9,0,10*ROW('Water Data'!I145))),'Data Summary'!CJ151="Yes"),OFFSET('Water Data'!$I$9,0,10*ROW('Water Data'!I145)),NA())</f>
        <v>#N/A</v>
      </c>
      <c r="V151" s="89" t="e">
        <f ca="true">+IF(AND(ISNUMBER(OFFSET('Sanitation Data'!$D$4,0,10*ROW('Sanitation Data'!D145))),'Data Summary'!CK151="Yes"),100-OFFSET('Sanitation Data'!$D$4,0,10*ROW('Sanitation Data'!D145)),NA())</f>
        <v>#N/A</v>
      </c>
      <c r="W151" s="89" t="e">
        <f ca="true">+IF(AND(ISNUMBER(OFFSET('Sanitation Data'!$D$6,0,10*ROW('Sanitation Data'!D145))),'Data Summary'!CL151="Yes"),OFFSET('Sanitation Data'!$D$6,0,10*ROW('Sanitation Data'!D145)),NA())</f>
        <v>#N/A</v>
      </c>
      <c r="X151" s="89" t="e">
        <f ca="true">+IF(AND(ISNUMBER(OFFSET('Sanitation Data'!$D$10,0,10*ROW('Sanitation Data'!D145))),'Data Summary'!CM151="Yes"),OFFSET('Sanitation Data'!$D$10,0,10*ROW('Sanitation Data'!D145)),NA())</f>
        <v>#N/A</v>
      </c>
      <c r="Y151" s="89" t="e">
        <f ca="true">+IF(AND(ISNUMBER(OFFSET('Sanitation Data'!$D$11,0,10*ROW('Sanitation Data'!D145))),'Data Summary'!CN151="Yes"),OFFSET('Sanitation Data'!$D$11,0,10*ROW('Sanitation Data'!D145)),NA())</f>
        <v>#N/A</v>
      </c>
      <c r="Z151" s="89" t="e">
        <f ca="true">+IF(AND(ISNUMBER(OFFSET('Sanitation Data'!$D$12,0,10*ROW('Sanitation Data'!D145))),'Data Summary'!CO151="Yes"),OFFSET('Sanitation Data'!$D$12,0,10*ROW('Sanitation Data'!D145)),NA())</f>
        <v>#N/A</v>
      </c>
      <c r="AA151" s="89" t="e">
        <f ca="true">+IF(AND(ISNUMBER(OFFSET('Sanitation Data'!$E$4,0,10*ROW('Sanitation Data'!E145))),'Data Summary'!CP151="Yes"),100-OFFSET('Sanitation Data'!$E$4,0,10*ROW('Sanitation Data'!E145)),NA())</f>
        <v>#N/A</v>
      </c>
      <c r="AB151" s="89" t="e">
        <f ca="true">+IF(AND(ISNUMBER(OFFSET('Sanitation Data'!$E$6,0,10*ROW('Sanitation Data'!E145))),'Data Summary'!CQ151="Yes"),OFFSET('Sanitation Data'!$E$6,0,10*ROW('Sanitation Data'!E145)),NA())</f>
        <v>#N/A</v>
      </c>
      <c r="AC151" s="89" t="e">
        <f ca="true">+IF(AND(ISNUMBER(OFFSET('Sanitation Data'!$E$10,0,10*ROW('Sanitation Data'!E145))),'Data Summary'!CR151="Yes"),OFFSET('Sanitation Data'!$E$10,0,10*ROW('Sanitation Data'!E145)),NA())</f>
        <v>#N/A</v>
      </c>
      <c r="AD151" s="89" t="e">
        <f ca="true">+IF(AND(ISNUMBER(OFFSET('Sanitation Data'!$E$11,0,10*ROW('Sanitation Data'!E145))),'Data Summary'!CS151="Yes"),OFFSET('Sanitation Data'!$E$11,0,10*ROW('Sanitation Data'!E145)),NA())</f>
        <v>#N/A</v>
      </c>
      <c r="AE151" s="89" t="e">
        <f ca="true">+IF(AND(ISNUMBER(OFFSET('Sanitation Data'!$E$12,0,10*ROW('Sanitation Data'!E145))),'Data Summary'!CT151="Yes"),OFFSET('Sanitation Data'!$E$12,0,10*ROW('Sanitation Data'!E145)),NA())</f>
        <v>#N/A</v>
      </c>
      <c r="AF151" s="89" t="e">
        <f ca="true">+IF(AND(ISNUMBER(OFFSET('Sanitation Data'!$F$4,0,10*ROW('Sanitation Data'!F145))),'Data Summary'!CU151="Yes"),100-OFFSET('Sanitation Data'!$F$4,0,10*ROW('Sanitation Data'!F145)),NA())</f>
        <v>#N/A</v>
      </c>
      <c r="AG151" s="89" t="e">
        <f ca="true">+IF(AND(ISNUMBER(OFFSET('Sanitation Data'!$F$6,0,10*ROW('Sanitation Data'!F145))),'Data Summary'!CV151="Yes"),OFFSET('Sanitation Data'!$F$6,0,10*ROW('Sanitation Data'!F145)),NA())</f>
        <v>#N/A</v>
      </c>
      <c r="AH151" s="89" t="e">
        <f ca="true">+IF(AND(ISNUMBER(OFFSET('Sanitation Data'!$F$10,0,10*ROW('Sanitation Data'!F145))),'Data Summary'!CW151="Yes"),OFFSET('Sanitation Data'!$F$10,0,10*ROW('Sanitation Data'!F145)),NA())</f>
        <v>#N/A</v>
      </c>
      <c r="AI151" s="89" t="e">
        <f ca="true">+IF(AND(ISNUMBER(OFFSET('Sanitation Data'!$F$11,0,10*ROW('Sanitation Data'!F145))),'Data Summary'!CX151="Yes"),OFFSET('Sanitation Data'!$F$11,0,10*ROW('Sanitation Data'!F145)),NA())</f>
        <v>#N/A</v>
      </c>
      <c r="AJ151" s="89" t="e">
        <f ca="true">+IF(AND(ISNUMBER(OFFSET('Sanitation Data'!$F$12,0,10*ROW('Sanitation Data'!F145))),'Data Summary'!CY151="Yes"),OFFSET('Sanitation Data'!$F$12,0,10*ROW('Sanitation Data'!F145)),NA())</f>
        <v>#N/A</v>
      </c>
      <c r="AK151" s="89" t="e">
        <f ca="true">+IF(AND(ISNUMBER(OFFSET('Sanitation Data'!$G$4,0,10*ROW('Sanitation Data'!G145))),'Data Summary'!CZ151="Yes"),100-OFFSET('Sanitation Data'!$G$4,0,10*ROW('Sanitation Data'!G145)),NA())</f>
        <v>#N/A</v>
      </c>
      <c r="AL151" s="89" t="e">
        <f ca="true">+IF(AND(ISNUMBER(OFFSET('Sanitation Data'!$G$6,0,10*ROW('Sanitation Data'!G145))),'Data Summary'!DA151="Yes"),OFFSET('Sanitation Data'!$G$6,0,10*ROW('Sanitation Data'!G145)),NA())</f>
        <v>#N/A</v>
      </c>
      <c r="AM151" s="89" t="e">
        <f ca="true">+IF(AND(ISNUMBER(OFFSET('Sanitation Data'!$G$10,0,10*ROW('Sanitation Data'!G145))),'Data Summary'!DB151="Yes"),OFFSET('Sanitation Data'!$G$10,0,10*ROW('Sanitation Data'!G145)),NA())</f>
        <v>#N/A</v>
      </c>
      <c r="AN151" s="89" t="e">
        <f ca="true">+IF(AND(ISNUMBER(OFFSET('Sanitation Data'!$G$11,0,10*ROW('Sanitation Data'!G145))),'Data Summary'!DC151="Yes"),OFFSET('Sanitation Data'!$G$11,0,10*ROW('Sanitation Data'!G145)),NA())</f>
        <v>#N/A</v>
      </c>
      <c r="AO151" s="89" t="e">
        <f ca="true">+IF(AND(ISNUMBER(OFFSET('Sanitation Data'!$G$12,0,10*ROW('Sanitation Data'!G145))),'Data Summary'!DD151="Yes"),OFFSET('Sanitation Data'!$G$12,0,10*ROW('Sanitation Data'!G145)),NA())</f>
        <v>#N/A</v>
      </c>
      <c r="AP151" s="89" t="e">
        <f ca="true">+IF(AND(ISNUMBER(OFFSET('Sanitation Data'!$H$4,0,10*ROW('Sanitation Data'!H145))),'Data Summary'!DE151="Yes"),100-OFFSET('Sanitation Data'!$H$4,0,10*ROW('Sanitation Data'!H145)),NA())</f>
        <v>#N/A</v>
      </c>
      <c r="AQ151" s="89" t="e">
        <f ca="true">+IF(AND(ISNUMBER(OFFSET('Sanitation Data'!$H$6,0,10*ROW('Sanitation Data'!H145))),'Data Summary'!DF151="Yes"),OFFSET('Sanitation Data'!$H$6,0,10*ROW('Sanitation Data'!H145)),NA())</f>
        <v>#N/A</v>
      </c>
      <c r="AR151" s="89" t="e">
        <f ca="true">+IF(AND(ISNUMBER(OFFSET('Sanitation Data'!$H$10,0,10*ROW('Sanitation Data'!H145))),'Data Summary'!DG151="Yes"),OFFSET('Sanitation Data'!$H$10,0,10*ROW('Sanitation Data'!H145)),NA())</f>
        <v>#N/A</v>
      </c>
      <c r="AS151" s="89" t="e">
        <f ca="true">+IF(AND(ISNUMBER(OFFSET('Sanitation Data'!$H$11,0,10*ROW('Sanitation Data'!H145))),'Data Summary'!DH151="Yes"),OFFSET('Sanitation Data'!$H$11,0,10*ROW('Sanitation Data'!H145)),NA())</f>
        <v>#N/A</v>
      </c>
      <c r="AT151" s="89" t="e">
        <f ca="true">+IF(AND(ISNUMBER(OFFSET('Sanitation Data'!$H$12,0,10*ROW('Sanitation Data'!H145))),'Data Summary'!DI151="Yes"),OFFSET('Sanitation Data'!$H$12,0,10*ROW('Sanitation Data'!H145)),NA())</f>
        <v>#N/A</v>
      </c>
      <c r="AU151" s="89" t="e">
        <f ca="true">+IF(AND(ISNUMBER(OFFSET('Sanitation Data'!$I$4,0,10*ROW('Sanitation Data'!I145))),'Data Summary'!DJ151="Yes"),100-OFFSET('Sanitation Data'!$I$4,0,10*ROW('Sanitation Data'!I145)),NA())</f>
        <v>#N/A</v>
      </c>
      <c r="AV151" s="89" t="e">
        <f ca="true">+IF(AND(ISNUMBER(OFFSET('Sanitation Data'!$I$6,0,10*ROW('Sanitation Data'!I145))),'Data Summary'!DK151="Yes"),OFFSET('Sanitation Data'!$I$6,0,10*ROW('Sanitation Data'!I145)),NA())</f>
        <v>#N/A</v>
      </c>
      <c r="AW151" s="89" t="e">
        <f ca="true">+IF(AND(ISNUMBER(OFFSET('Sanitation Data'!$I$10,0,10*ROW('Sanitation Data'!I145))),'Data Summary'!DL151="Yes"),OFFSET('Sanitation Data'!$I$10,0,10*ROW('Sanitation Data'!I145)),NA())</f>
        <v>#N/A</v>
      </c>
      <c r="AX151" s="89" t="e">
        <f ca="true">+IF(AND(ISNUMBER(OFFSET('Sanitation Data'!$I$11,0,10*ROW('Sanitation Data'!I145))),'Data Summary'!DM151="Yes"),OFFSET('Sanitation Data'!$I$11,0,10*ROW('Sanitation Data'!I145)),NA())</f>
        <v>#N/A</v>
      </c>
      <c r="AY151" s="89" t="e">
        <f ca="true">+IF(AND(ISNUMBER(OFFSET('Sanitation Data'!$I$12,0,10*ROW('Sanitation Data'!I145))),'Data Summary'!DN151="Yes"),OFFSET('Sanitation Data'!$I$12,0,10*ROW('Sanitation Data'!I145)),NA())</f>
        <v>#N/A</v>
      </c>
      <c r="AZ151" s="90" t="e">
        <f ca="true">+IF(AND(ISNUMBER(OFFSET('Hygiene Data'!$D$5,0,10*ROW('Hygiene Data'!D145))),'Data Summary'!DO151="Yes"),OFFSET('Hygiene Data'!$D$5,0,10*ROW('Hygiene Data'!D145)),NA())</f>
        <v>#N/A</v>
      </c>
      <c r="BA151" s="90" t="e">
        <f ca="true">+IF(AND(ISNUMBER(OFFSET('Hygiene Data'!$D$7,0,10*ROW('Hygiene Data'!D145))),'Data Summary'!DP151="Yes"),OFFSET('Hygiene Data'!$D$7,0,10*ROW('Hygiene Data'!D145)),NA())</f>
        <v>#N/A</v>
      </c>
      <c r="BB151" s="90" t="e">
        <f ca="true">+IF(AND(ISNUMBER(OFFSET('Hygiene Data'!$D$9,0,10*ROW('Hygiene Data'!D145))),'Data Summary'!DQ151="Yes"),OFFSET('Hygiene Data'!$D$9,0,10*ROW('Hygiene Data'!D145)),NA())</f>
        <v>#N/A</v>
      </c>
      <c r="BC151" s="90" t="e">
        <f ca="true">+IF(AND(ISNUMBER(OFFSET('Hygiene Data'!$E$5,0,10*ROW('Hygiene Data'!E145))),'Data Summary'!DR151="Yes"),OFFSET('Hygiene Data'!$E$5,0,10*ROW('Hygiene Data'!E145)),NA())</f>
        <v>#N/A</v>
      </c>
      <c r="BD151" s="90" t="e">
        <f ca="true">+IF(AND(ISNUMBER(OFFSET('Hygiene Data'!$E$7,0,10*ROW('Hygiene Data'!E145))),'Data Summary'!DS151="Yes"),OFFSET('Hygiene Data'!$E$7,0,10*ROW('Hygiene Data'!E145)),NA())</f>
        <v>#N/A</v>
      </c>
      <c r="BE151" s="90" t="e">
        <f ca="true">+IF(AND(ISNUMBER(OFFSET('Hygiene Data'!$E$9,0,10*ROW('Hygiene Data'!E145))),'Data Summary'!DT151="Yes"),OFFSET('Hygiene Data'!$E$9,0,10*ROW('Hygiene Data'!E145)),NA())</f>
        <v>#N/A</v>
      </c>
      <c r="BF151" s="90" t="e">
        <f ca="true">+IF(AND(ISNUMBER(OFFSET('Hygiene Data'!$F$5,0,10*ROW('Hygiene Data'!F145))),'Data Summary'!DU151="Yes"),OFFSET('Hygiene Data'!$F$5,0,10*ROW('Hygiene Data'!F145)),NA())</f>
        <v>#N/A</v>
      </c>
      <c r="BG151" s="90" t="e">
        <f ca="true">+IF(AND(ISNUMBER(OFFSET('Hygiene Data'!$F$7,0,10*ROW('Hygiene Data'!F145))),'Data Summary'!DV151="Yes"),OFFSET('Hygiene Data'!$F$7,0,10*ROW('Hygiene Data'!F145)),NA())</f>
        <v>#N/A</v>
      </c>
      <c r="BH151" s="90" t="e">
        <f ca="true">+IF(AND(ISNUMBER(OFFSET('Hygiene Data'!$F$9,0,10*ROW('Hygiene Data'!F145))),'Data Summary'!DW151="Yes"),OFFSET('Hygiene Data'!$F$9,0,10*ROW('Hygiene Data'!F145)),NA())</f>
        <v>#N/A</v>
      </c>
      <c r="BI151" s="90" t="e">
        <f ca="true">+IF(AND(ISNUMBER(OFFSET('Hygiene Data'!$G$5,0,10*ROW('Hygiene Data'!G145))),'Data Summary'!DX151="Yes"),OFFSET('Hygiene Data'!$G$5,0,10*ROW('Hygiene Data'!G145)),NA())</f>
        <v>#N/A</v>
      </c>
      <c r="BJ151" s="90" t="e">
        <f ca="true">+IF(AND(ISNUMBER(OFFSET('Hygiene Data'!$G$7,0,10*ROW('Hygiene Data'!G145))),'Data Summary'!DY151="Yes"),OFFSET('Hygiene Data'!$G$7,0,10*ROW('Hygiene Data'!G145)),NA())</f>
        <v>#N/A</v>
      </c>
      <c r="BK151" s="90" t="e">
        <f ca="true">+IF(AND(ISNUMBER(OFFSET('Hygiene Data'!$G$9,0,10*ROW('Hygiene Data'!G145))),'Data Summary'!DZ151="Yes"),OFFSET('Hygiene Data'!$G$9,0,10*ROW('Hygiene Data'!G145)),NA())</f>
        <v>#N/A</v>
      </c>
      <c r="BL151" s="90" t="e">
        <f ca="true">+IF(AND(ISNUMBER(OFFSET('Hygiene Data'!$H$5,0,10*ROW('Hygiene Data'!H145))),'Data Summary'!EA151="Yes"),OFFSET('Hygiene Data'!$H$5,0,10*ROW('Hygiene Data'!H145)),NA())</f>
        <v>#N/A</v>
      </c>
      <c r="BM151" s="90" t="e">
        <f ca="true">+IF(AND(ISNUMBER(OFFSET('Hygiene Data'!$H$7,0,10*ROW('Hygiene Data'!H145))),'Data Summary'!EB151="Yes"),OFFSET('Hygiene Data'!$H$7,0,10*ROW('Hygiene Data'!H145)),NA())</f>
        <v>#N/A</v>
      </c>
      <c r="BN151" s="90" t="e">
        <f ca="true">+IF(AND(ISNUMBER(OFFSET('Hygiene Data'!$H$9,0,10*ROW('Hygiene Data'!H145))),'Data Summary'!EC151="Yes"),OFFSET('Hygiene Data'!$H$9,0,10*ROW('Hygiene Data'!H145)),NA())</f>
        <v>#N/A</v>
      </c>
      <c r="BO151" s="90" t="e">
        <f ca="true">+IF(AND(ISNUMBER(OFFSET('Hygiene Data'!$I$5,0,10*ROW('Hygiene Data'!I145))),'Data Summary'!ED151="Yes"),OFFSET('Hygiene Data'!$I$5,0,10*ROW('Hygiene Data'!I145)),NA())</f>
        <v>#N/A</v>
      </c>
      <c r="BP151" s="90" t="e">
        <f ca="true">+IF(AND(ISNUMBER(OFFSET('Hygiene Data'!$I$7,0,10*ROW('Hygiene Data'!I145))),'Data Summary'!EE151="Yes"),OFFSET('Hygiene Data'!$I$7,0,10*ROW('Hygiene Data'!I145)),NA())</f>
        <v>#N/A</v>
      </c>
      <c r="BQ151" s="90" t="e">
        <f ca="true">+IF(AND(ISNUMBER(OFFSET('Hygiene Data'!$I$9,0,10*ROW('Hygiene Data'!I145))),'Data Summary'!EF151="Yes"),OFFSET('Hygiene Data'!$I$9,0,10*ROW('Hygiene Data'!I145)),NA())</f>
        <v>#N/A</v>
      </c>
    </row>
    <row xmlns:x14ac="http://schemas.microsoft.com/office/spreadsheetml/2009/9/ac" r="152" x14ac:dyDescent="0.2">
      <c r="A152" s="324" t="e">
        <f ca="true">+RIGHT('Data Summary'!A152,LEN('Data Summary'!A152)-9)</f>
        <v>#VALUE!</v>
      </c>
      <c r="B152" s="32" t="str">
        <f ca="true">+IF(ISTEXT('Data Summary'!B152),'Data Summary'!B152,"")</f>
        <v/>
      </c>
      <c r="C152" s="323" t="e">
        <f ca="true">+VALUE('Data Summary'!C152)</f>
        <v>#VALUE!</v>
      </c>
      <c r="D152" s="88" t="e">
        <f ca="true">+IF(AND(ISNUMBER(OFFSET('Water Data'!$D$4,0,10*ROW('Water Data'!D146))),'Data Summary'!BS152="Yes"),100-OFFSET('Water Data'!$D$4,0,10*ROW('Water Data'!D146)),NA())</f>
        <v>#N/A</v>
      </c>
      <c r="E152" s="88" t="e">
        <f ca="true">+IF(AND(ISNUMBER(OFFSET('Water Data'!$D$6,0,10*ROW('Water Data'!D146))),'Data Summary'!BT152="Yes"),OFFSET('Water Data'!$D$6,0,10*ROW('Water Data'!D146)),NA())</f>
        <v>#N/A</v>
      </c>
      <c r="F152" s="88" t="e">
        <f ca="true">+IF(AND(ISNUMBER(OFFSET('Water Data'!$D$9,0,10*ROW('Water Data'!D146))),'Data Summary'!BU152="Yes"),OFFSET('Water Data'!$D$9,0,10*ROW('Water Data'!D146)),NA())</f>
        <v>#N/A</v>
      </c>
      <c r="G152" s="88" t="e">
        <f ca="true">+IF(AND(ISNUMBER(OFFSET('Water Data'!$E$4,0,10*ROW('Water Data'!E146))),'Data Summary'!BV152="Yes"),100-OFFSET('Water Data'!$E$4,0,10*ROW('Water Data'!E146)),NA())</f>
        <v>#N/A</v>
      </c>
      <c r="H152" s="88" t="e">
        <f ca="true">+IF(AND(ISNUMBER(OFFSET('Water Data'!$E$6,0,10*ROW('Water Data'!E146))),'Data Summary'!BW152="Yes"),OFFSET('Water Data'!$E$6,0,10*ROW('Water Data'!E146)),NA())</f>
        <v>#N/A</v>
      </c>
      <c r="I152" s="88" t="e">
        <f ca="true">+IF(AND(ISNUMBER(OFFSET('Water Data'!$E$9,0,10*ROW('Water Data'!E146))),'Data Summary'!BX152="Yes"),OFFSET('Water Data'!$E$9,0,10*ROW('Water Data'!E146)),NA())</f>
        <v>#N/A</v>
      </c>
      <c r="J152" s="88" t="e">
        <f ca="true">+IF(AND(ISNUMBER(OFFSET('Water Data'!$F$4,0,10*ROW('Water Data'!F146))),'Data Summary'!BY152="Yes"),100-OFFSET('Water Data'!$F$4,0,10*ROW('Water Data'!F146)),NA())</f>
        <v>#N/A</v>
      </c>
      <c r="K152" s="88" t="e">
        <f ca="true">+IF(AND(ISNUMBER(OFFSET('Water Data'!$F$6,0,10*ROW('Water Data'!F146))),'Data Summary'!BZ152="Yes"),OFFSET('Water Data'!$F$6,0,10*ROW('Water Data'!F146)),NA())</f>
        <v>#N/A</v>
      </c>
      <c r="L152" s="88" t="e">
        <f ca="true">+IF(AND(ISNUMBER(OFFSET('Water Data'!$F$9,0,10*ROW('Water Data'!F146))),'Data Summary'!CA152="Yes"),OFFSET('Water Data'!$F$9,0,10*ROW('Water Data'!F146)),NA())</f>
        <v>#N/A</v>
      </c>
      <c r="M152" s="88" t="e">
        <f ca="true">+IF(AND(ISNUMBER(OFFSET('Water Data'!$G$4,0,10*ROW('Water Data'!G146))),'Data Summary'!CB152="Yes"),100-OFFSET('Water Data'!$G$4,0,10*ROW('Water Data'!G146)),NA())</f>
        <v>#N/A</v>
      </c>
      <c r="N152" s="88" t="e">
        <f ca="true">+IF(AND(ISNUMBER(OFFSET('Water Data'!$G$6,0,10*ROW('Water Data'!G146))),'Data Summary'!CC152="Yes"),OFFSET('Water Data'!$G$6,0,10*ROW('Water Data'!G146)),NA())</f>
        <v>#N/A</v>
      </c>
      <c r="O152" s="88" t="e">
        <f ca="true">+IF(AND(ISNUMBER(OFFSET('Water Data'!$G$9,0,10*ROW('Water Data'!G146))),'Data Summary'!CD152="Yes"),OFFSET('Water Data'!$G$9,0,10*ROW('Water Data'!G146)),NA())</f>
        <v>#N/A</v>
      </c>
      <c r="P152" s="88" t="e">
        <f ca="true">+IF(AND(ISNUMBER(OFFSET('Water Data'!$H$4,0,10*ROW('Water Data'!H146))),'Data Summary'!CE152="Yes"),100-OFFSET('Water Data'!$H$4,0,10*ROW('Water Data'!H146)),NA())</f>
        <v>#N/A</v>
      </c>
      <c r="Q152" s="88" t="e">
        <f ca="true">+IF(AND(ISNUMBER(OFFSET('Water Data'!$H$6,0,10*ROW('Water Data'!H146))),'Data Summary'!CF152="Yes"),OFFSET('Water Data'!$H$6,0,10*ROW('Water Data'!H146)),NA())</f>
        <v>#N/A</v>
      </c>
      <c r="R152" s="88" t="e">
        <f ca="true">+IF(AND(ISNUMBER(OFFSET('Water Data'!$H$9,0,10*ROW('Water Data'!H146))),'Data Summary'!CG152="Yes"),OFFSET('Water Data'!$H$9,0,10*ROW('Water Data'!H146)),NA())</f>
        <v>#N/A</v>
      </c>
      <c r="S152" s="88" t="e">
        <f ca="true">+IF(AND(ISNUMBER(OFFSET('Water Data'!$I$4,0,10*ROW('Water Data'!I146))),'Data Summary'!CH152="Yes"),100-OFFSET('Water Data'!$I$4,0,10*ROW('Water Data'!I146)),NA())</f>
        <v>#N/A</v>
      </c>
      <c r="T152" s="88" t="e">
        <f ca="true">+IF(AND(ISNUMBER(OFFSET('Water Data'!$I$6,0,10*ROW('Water Data'!I146))),'Data Summary'!CI152="Yes"),OFFSET('Water Data'!$I$6,0,10*ROW('Water Data'!I146)),NA())</f>
        <v>#N/A</v>
      </c>
      <c r="U152" s="88" t="e">
        <f ca="true">+IF(AND(ISNUMBER(OFFSET('Water Data'!$I$9,0,10*ROW('Water Data'!I146))),'Data Summary'!CJ152="Yes"),OFFSET('Water Data'!$I$9,0,10*ROW('Water Data'!I146)),NA())</f>
        <v>#N/A</v>
      </c>
      <c r="V152" s="89" t="e">
        <f ca="true">+IF(AND(ISNUMBER(OFFSET('Sanitation Data'!$D$4,0,10*ROW('Sanitation Data'!D146))),'Data Summary'!CK152="Yes"),100-OFFSET('Sanitation Data'!$D$4,0,10*ROW('Sanitation Data'!D146)),NA())</f>
        <v>#N/A</v>
      </c>
      <c r="W152" s="89" t="e">
        <f ca="true">+IF(AND(ISNUMBER(OFFSET('Sanitation Data'!$D$6,0,10*ROW('Sanitation Data'!D146))),'Data Summary'!CL152="Yes"),OFFSET('Sanitation Data'!$D$6,0,10*ROW('Sanitation Data'!D146)),NA())</f>
        <v>#N/A</v>
      </c>
      <c r="X152" s="89" t="e">
        <f ca="true">+IF(AND(ISNUMBER(OFFSET('Sanitation Data'!$D$10,0,10*ROW('Sanitation Data'!D146))),'Data Summary'!CM152="Yes"),OFFSET('Sanitation Data'!$D$10,0,10*ROW('Sanitation Data'!D146)),NA())</f>
        <v>#N/A</v>
      </c>
      <c r="Y152" s="89" t="e">
        <f ca="true">+IF(AND(ISNUMBER(OFFSET('Sanitation Data'!$D$11,0,10*ROW('Sanitation Data'!D146))),'Data Summary'!CN152="Yes"),OFFSET('Sanitation Data'!$D$11,0,10*ROW('Sanitation Data'!D146)),NA())</f>
        <v>#N/A</v>
      </c>
      <c r="Z152" s="89" t="e">
        <f ca="true">+IF(AND(ISNUMBER(OFFSET('Sanitation Data'!$D$12,0,10*ROW('Sanitation Data'!D146))),'Data Summary'!CO152="Yes"),OFFSET('Sanitation Data'!$D$12,0,10*ROW('Sanitation Data'!D146)),NA())</f>
        <v>#N/A</v>
      </c>
      <c r="AA152" s="89" t="e">
        <f ca="true">+IF(AND(ISNUMBER(OFFSET('Sanitation Data'!$E$4,0,10*ROW('Sanitation Data'!E146))),'Data Summary'!CP152="Yes"),100-OFFSET('Sanitation Data'!$E$4,0,10*ROW('Sanitation Data'!E146)),NA())</f>
        <v>#N/A</v>
      </c>
      <c r="AB152" s="89" t="e">
        <f ca="true">+IF(AND(ISNUMBER(OFFSET('Sanitation Data'!$E$6,0,10*ROW('Sanitation Data'!E146))),'Data Summary'!CQ152="Yes"),OFFSET('Sanitation Data'!$E$6,0,10*ROW('Sanitation Data'!E146)),NA())</f>
        <v>#N/A</v>
      </c>
      <c r="AC152" s="89" t="e">
        <f ca="true">+IF(AND(ISNUMBER(OFFSET('Sanitation Data'!$E$10,0,10*ROW('Sanitation Data'!E146))),'Data Summary'!CR152="Yes"),OFFSET('Sanitation Data'!$E$10,0,10*ROW('Sanitation Data'!E146)),NA())</f>
        <v>#N/A</v>
      </c>
      <c r="AD152" s="89" t="e">
        <f ca="true">+IF(AND(ISNUMBER(OFFSET('Sanitation Data'!$E$11,0,10*ROW('Sanitation Data'!E146))),'Data Summary'!CS152="Yes"),OFFSET('Sanitation Data'!$E$11,0,10*ROW('Sanitation Data'!E146)),NA())</f>
        <v>#N/A</v>
      </c>
      <c r="AE152" s="89" t="e">
        <f ca="true">+IF(AND(ISNUMBER(OFFSET('Sanitation Data'!$E$12,0,10*ROW('Sanitation Data'!E146))),'Data Summary'!CT152="Yes"),OFFSET('Sanitation Data'!$E$12,0,10*ROW('Sanitation Data'!E146)),NA())</f>
        <v>#N/A</v>
      </c>
      <c r="AF152" s="89" t="e">
        <f ca="true">+IF(AND(ISNUMBER(OFFSET('Sanitation Data'!$F$4,0,10*ROW('Sanitation Data'!F146))),'Data Summary'!CU152="Yes"),100-OFFSET('Sanitation Data'!$F$4,0,10*ROW('Sanitation Data'!F146)),NA())</f>
        <v>#N/A</v>
      </c>
      <c r="AG152" s="89" t="e">
        <f ca="true">+IF(AND(ISNUMBER(OFFSET('Sanitation Data'!$F$6,0,10*ROW('Sanitation Data'!F146))),'Data Summary'!CV152="Yes"),OFFSET('Sanitation Data'!$F$6,0,10*ROW('Sanitation Data'!F146)),NA())</f>
        <v>#N/A</v>
      </c>
      <c r="AH152" s="89" t="e">
        <f ca="true">+IF(AND(ISNUMBER(OFFSET('Sanitation Data'!$F$10,0,10*ROW('Sanitation Data'!F146))),'Data Summary'!CW152="Yes"),OFFSET('Sanitation Data'!$F$10,0,10*ROW('Sanitation Data'!F146)),NA())</f>
        <v>#N/A</v>
      </c>
      <c r="AI152" s="89" t="e">
        <f ca="true">+IF(AND(ISNUMBER(OFFSET('Sanitation Data'!$F$11,0,10*ROW('Sanitation Data'!F146))),'Data Summary'!CX152="Yes"),OFFSET('Sanitation Data'!$F$11,0,10*ROW('Sanitation Data'!F146)),NA())</f>
        <v>#N/A</v>
      </c>
      <c r="AJ152" s="89" t="e">
        <f ca="true">+IF(AND(ISNUMBER(OFFSET('Sanitation Data'!$F$12,0,10*ROW('Sanitation Data'!F146))),'Data Summary'!CY152="Yes"),OFFSET('Sanitation Data'!$F$12,0,10*ROW('Sanitation Data'!F146)),NA())</f>
        <v>#N/A</v>
      </c>
      <c r="AK152" s="89" t="e">
        <f ca="true">+IF(AND(ISNUMBER(OFFSET('Sanitation Data'!$G$4,0,10*ROW('Sanitation Data'!G146))),'Data Summary'!CZ152="Yes"),100-OFFSET('Sanitation Data'!$G$4,0,10*ROW('Sanitation Data'!G146)),NA())</f>
        <v>#N/A</v>
      </c>
      <c r="AL152" s="89" t="e">
        <f ca="true">+IF(AND(ISNUMBER(OFFSET('Sanitation Data'!$G$6,0,10*ROW('Sanitation Data'!G146))),'Data Summary'!DA152="Yes"),OFFSET('Sanitation Data'!$G$6,0,10*ROW('Sanitation Data'!G146)),NA())</f>
        <v>#N/A</v>
      </c>
      <c r="AM152" s="89" t="e">
        <f ca="true">+IF(AND(ISNUMBER(OFFSET('Sanitation Data'!$G$10,0,10*ROW('Sanitation Data'!G146))),'Data Summary'!DB152="Yes"),OFFSET('Sanitation Data'!$G$10,0,10*ROW('Sanitation Data'!G146)),NA())</f>
        <v>#N/A</v>
      </c>
      <c r="AN152" s="89" t="e">
        <f ca="true">+IF(AND(ISNUMBER(OFFSET('Sanitation Data'!$G$11,0,10*ROW('Sanitation Data'!G146))),'Data Summary'!DC152="Yes"),OFFSET('Sanitation Data'!$G$11,0,10*ROW('Sanitation Data'!G146)),NA())</f>
        <v>#N/A</v>
      </c>
      <c r="AO152" s="89" t="e">
        <f ca="true">+IF(AND(ISNUMBER(OFFSET('Sanitation Data'!$G$12,0,10*ROW('Sanitation Data'!G146))),'Data Summary'!DD152="Yes"),OFFSET('Sanitation Data'!$G$12,0,10*ROW('Sanitation Data'!G146)),NA())</f>
        <v>#N/A</v>
      </c>
      <c r="AP152" s="89" t="e">
        <f ca="true">+IF(AND(ISNUMBER(OFFSET('Sanitation Data'!$H$4,0,10*ROW('Sanitation Data'!H146))),'Data Summary'!DE152="Yes"),100-OFFSET('Sanitation Data'!$H$4,0,10*ROW('Sanitation Data'!H146)),NA())</f>
        <v>#N/A</v>
      </c>
      <c r="AQ152" s="89" t="e">
        <f ca="true">+IF(AND(ISNUMBER(OFFSET('Sanitation Data'!$H$6,0,10*ROW('Sanitation Data'!H146))),'Data Summary'!DF152="Yes"),OFFSET('Sanitation Data'!$H$6,0,10*ROW('Sanitation Data'!H146)),NA())</f>
        <v>#N/A</v>
      </c>
      <c r="AR152" s="89" t="e">
        <f ca="true">+IF(AND(ISNUMBER(OFFSET('Sanitation Data'!$H$10,0,10*ROW('Sanitation Data'!H146))),'Data Summary'!DG152="Yes"),OFFSET('Sanitation Data'!$H$10,0,10*ROW('Sanitation Data'!H146)),NA())</f>
        <v>#N/A</v>
      </c>
      <c r="AS152" s="89" t="e">
        <f ca="true">+IF(AND(ISNUMBER(OFFSET('Sanitation Data'!$H$11,0,10*ROW('Sanitation Data'!H146))),'Data Summary'!DH152="Yes"),OFFSET('Sanitation Data'!$H$11,0,10*ROW('Sanitation Data'!H146)),NA())</f>
        <v>#N/A</v>
      </c>
      <c r="AT152" s="89" t="e">
        <f ca="true">+IF(AND(ISNUMBER(OFFSET('Sanitation Data'!$H$12,0,10*ROW('Sanitation Data'!H146))),'Data Summary'!DI152="Yes"),OFFSET('Sanitation Data'!$H$12,0,10*ROW('Sanitation Data'!H146)),NA())</f>
        <v>#N/A</v>
      </c>
      <c r="AU152" s="89" t="e">
        <f ca="true">+IF(AND(ISNUMBER(OFFSET('Sanitation Data'!$I$4,0,10*ROW('Sanitation Data'!I146))),'Data Summary'!DJ152="Yes"),100-OFFSET('Sanitation Data'!$I$4,0,10*ROW('Sanitation Data'!I146)),NA())</f>
        <v>#N/A</v>
      </c>
      <c r="AV152" s="89" t="e">
        <f ca="true">+IF(AND(ISNUMBER(OFFSET('Sanitation Data'!$I$6,0,10*ROW('Sanitation Data'!I146))),'Data Summary'!DK152="Yes"),OFFSET('Sanitation Data'!$I$6,0,10*ROW('Sanitation Data'!I146)),NA())</f>
        <v>#N/A</v>
      </c>
      <c r="AW152" s="89" t="e">
        <f ca="true">+IF(AND(ISNUMBER(OFFSET('Sanitation Data'!$I$10,0,10*ROW('Sanitation Data'!I146))),'Data Summary'!DL152="Yes"),OFFSET('Sanitation Data'!$I$10,0,10*ROW('Sanitation Data'!I146)),NA())</f>
        <v>#N/A</v>
      </c>
      <c r="AX152" s="89" t="e">
        <f ca="true">+IF(AND(ISNUMBER(OFFSET('Sanitation Data'!$I$11,0,10*ROW('Sanitation Data'!I146))),'Data Summary'!DM152="Yes"),OFFSET('Sanitation Data'!$I$11,0,10*ROW('Sanitation Data'!I146)),NA())</f>
        <v>#N/A</v>
      </c>
      <c r="AY152" s="89" t="e">
        <f ca="true">+IF(AND(ISNUMBER(OFFSET('Sanitation Data'!$I$12,0,10*ROW('Sanitation Data'!I146))),'Data Summary'!DN152="Yes"),OFFSET('Sanitation Data'!$I$12,0,10*ROW('Sanitation Data'!I146)),NA())</f>
        <v>#N/A</v>
      </c>
      <c r="AZ152" s="90" t="e">
        <f ca="true">+IF(AND(ISNUMBER(OFFSET('Hygiene Data'!$D$5,0,10*ROW('Hygiene Data'!D146))),'Data Summary'!DO152="Yes"),OFFSET('Hygiene Data'!$D$5,0,10*ROW('Hygiene Data'!D146)),NA())</f>
        <v>#N/A</v>
      </c>
      <c r="BA152" s="90" t="e">
        <f ca="true">+IF(AND(ISNUMBER(OFFSET('Hygiene Data'!$D$7,0,10*ROW('Hygiene Data'!D146))),'Data Summary'!DP152="Yes"),OFFSET('Hygiene Data'!$D$7,0,10*ROW('Hygiene Data'!D146)),NA())</f>
        <v>#N/A</v>
      </c>
      <c r="BB152" s="90" t="e">
        <f ca="true">+IF(AND(ISNUMBER(OFFSET('Hygiene Data'!$D$9,0,10*ROW('Hygiene Data'!D146))),'Data Summary'!DQ152="Yes"),OFFSET('Hygiene Data'!$D$9,0,10*ROW('Hygiene Data'!D146)),NA())</f>
        <v>#N/A</v>
      </c>
      <c r="BC152" s="90" t="e">
        <f ca="true">+IF(AND(ISNUMBER(OFFSET('Hygiene Data'!$E$5,0,10*ROW('Hygiene Data'!E146))),'Data Summary'!DR152="Yes"),OFFSET('Hygiene Data'!$E$5,0,10*ROW('Hygiene Data'!E146)),NA())</f>
        <v>#N/A</v>
      </c>
      <c r="BD152" s="90" t="e">
        <f ca="true">+IF(AND(ISNUMBER(OFFSET('Hygiene Data'!$E$7,0,10*ROW('Hygiene Data'!E146))),'Data Summary'!DS152="Yes"),OFFSET('Hygiene Data'!$E$7,0,10*ROW('Hygiene Data'!E146)),NA())</f>
        <v>#N/A</v>
      </c>
      <c r="BE152" s="90" t="e">
        <f ca="true">+IF(AND(ISNUMBER(OFFSET('Hygiene Data'!$E$9,0,10*ROW('Hygiene Data'!E146))),'Data Summary'!DT152="Yes"),OFFSET('Hygiene Data'!$E$9,0,10*ROW('Hygiene Data'!E146)),NA())</f>
        <v>#N/A</v>
      </c>
      <c r="BF152" s="90" t="e">
        <f ca="true">+IF(AND(ISNUMBER(OFFSET('Hygiene Data'!$F$5,0,10*ROW('Hygiene Data'!F146))),'Data Summary'!DU152="Yes"),OFFSET('Hygiene Data'!$F$5,0,10*ROW('Hygiene Data'!F146)),NA())</f>
        <v>#N/A</v>
      </c>
      <c r="BG152" s="90" t="e">
        <f ca="true">+IF(AND(ISNUMBER(OFFSET('Hygiene Data'!$F$7,0,10*ROW('Hygiene Data'!F146))),'Data Summary'!DV152="Yes"),OFFSET('Hygiene Data'!$F$7,0,10*ROW('Hygiene Data'!F146)),NA())</f>
        <v>#N/A</v>
      </c>
      <c r="BH152" s="90" t="e">
        <f ca="true">+IF(AND(ISNUMBER(OFFSET('Hygiene Data'!$F$9,0,10*ROW('Hygiene Data'!F146))),'Data Summary'!DW152="Yes"),OFFSET('Hygiene Data'!$F$9,0,10*ROW('Hygiene Data'!F146)),NA())</f>
        <v>#N/A</v>
      </c>
      <c r="BI152" s="90" t="e">
        <f ca="true">+IF(AND(ISNUMBER(OFFSET('Hygiene Data'!$G$5,0,10*ROW('Hygiene Data'!G146))),'Data Summary'!DX152="Yes"),OFFSET('Hygiene Data'!$G$5,0,10*ROW('Hygiene Data'!G146)),NA())</f>
        <v>#N/A</v>
      </c>
      <c r="BJ152" s="90" t="e">
        <f ca="true">+IF(AND(ISNUMBER(OFFSET('Hygiene Data'!$G$7,0,10*ROW('Hygiene Data'!G146))),'Data Summary'!DY152="Yes"),OFFSET('Hygiene Data'!$G$7,0,10*ROW('Hygiene Data'!G146)),NA())</f>
        <v>#N/A</v>
      </c>
      <c r="BK152" s="90" t="e">
        <f ca="true">+IF(AND(ISNUMBER(OFFSET('Hygiene Data'!$G$9,0,10*ROW('Hygiene Data'!G146))),'Data Summary'!DZ152="Yes"),OFFSET('Hygiene Data'!$G$9,0,10*ROW('Hygiene Data'!G146)),NA())</f>
        <v>#N/A</v>
      </c>
      <c r="BL152" s="90" t="e">
        <f ca="true">+IF(AND(ISNUMBER(OFFSET('Hygiene Data'!$H$5,0,10*ROW('Hygiene Data'!H146))),'Data Summary'!EA152="Yes"),OFFSET('Hygiene Data'!$H$5,0,10*ROW('Hygiene Data'!H146)),NA())</f>
        <v>#N/A</v>
      </c>
      <c r="BM152" s="90" t="e">
        <f ca="true">+IF(AND(ISNUMBER(OFFSET('Hygiene Data'!$H$7,0,10*ROW('Hygiene Data'!H146))),'Data Summary'!EB152="Yes"),OFFSET('Hygiene Data'!$H$7,0,10*ROW('Hygiene Data'!H146)),NA())</f>
        <v>#N/A</v>
      </c>
      <c r="BN152" s="90" t="e">
        <f ca="true">+IF(AND(ISNUMBER(OFFSET('Hygiene Data'!$H$9,0,10*ROW('Hygiene Data'!H146))),'Data Summary'!EC152="Yes"),OFFSET('Hygiene Data'!$H$9,0,10*ROW('Hygiene Data'!H146)),NA())</f>
        <v>#N/A</v>
      </c>
      <c r="BO152" s="90" t="e">
        <f ca="true">+IF(AND(ISNUMBER(OFFSET('Hygiene Data'!$I$5,0,10*ROW('Hygiene Data'!I146))),'Data Summary'!ED152="Yes"),OFFSET('Hygiene Data'!$I$5,0,10*ROW('Hygiene Data'!I146)),NA())</f>
        <v>#N/A</v>
      </c>
      <c r="BP152" s="90" t="e">
        <f ca="true">+IF(AND(ISNUMBER(OFFSET('Hygiene Data'!$I$7,0,10*ROW('Hygiene Data'!I146))),'Data Summary'!EE152="Yes"),OFFSET('Hygiene Data'!$I$7,0,10*ROW('Hygiene Data'!I146)),NA())</f>
        <v>#N/A</v>
      </c>
      <c r="BQ152" s="90" t="e">
        <f ca="true">+IF(AND(ISNUMBER(OFFSET('Hygiene Data'!$I$9,0,10*ROW('Hygiene Data'!I146))),'Data Summary'!EF152="Yes"),OFFSET('Hygiene Data'!$I$9,0,10*ROW('Hygiene Data'!I146)),NA())</f>
        <v>#N/A</v>
      </c>
    </row>
    <row xmlns:x14ac="http://schemas.microsoft.com/office/spreadsheetml/2009/9/ac" r="153" x14ac:dyDescent="0.2">
      <c r="A153" s="324" t="e">
        <f ca="true">+RIGHT('Data Summary'!A153,LEN('Data Summary'!A153)-9)</f>
        <v>#VALUE!</v>
      </c>
      <c r="B153" s="32" t="str">
        <f ca="true">+IF(ISTEXT('Data Summary'!B153),'Data Summary'!B153,"")</f>
        <v/>
      </c>
      <c r="C153" s="323" t="e">
        <f ca="true">+VALUE('Data Summary'!C153)</f>
        <v>#VALUE!</v>
      </c>
      <c r="D153" s="88" t="e">
        <f ca="true">+IF(AND(ISNUMBER(OFFSET('Water Data'!$D$4,0,10*ROW('Water Data'!D147))),'Data Summary'!BS153="Yes"),100-OFFSET('Water Data'!$D$4,0,10*ROW('Water Data'!D147)),NA())</f>
        <v>#N/A</v>
      </c>
      <c r="E153" s="88" t="e">
        <f ca="true">+IF(AND(ISNUMBER(OFFSET('Water Data'!$D$6,0,10*ROW('Water Data'!D147))),'Data Summary'!BT153="Yes"),OFFSET('Water Data'!$D$6,0,10*ROW('Water Data'!D147)),NA())</f>
        <v>#N/A</v>
      </c>
      <c r="F153" s="88" t="e">
        <f ca="true">+IF(AND(ISNUMBER(OFFSET('Water Data'!$D$9,0,10*ROW('Water Data'!D147))),'Data Summary'!BU153="Yes"),OFFSET('Water Data'!$D$9,0,10*ROW('Water Data'!D147)),NA())</f>
        <v>#N/A</v>
      </c>
      <c r="G153" s="88" t="e">
        <f ca="true">+IF(AND(ISNUMBER(OFFSET('Water Data'!$E$4,0,10*ROW('Water Data'!E147))),'Data Summary'!BV153="Yes"),100-OFFSET('Water Data'!$E$4,0,10*ROW('Water Data'!E147)),NA())</f>
        <v>#N/A</v>
      </c>
      <c r="H153" s="88" t="e">
        <f ca="true">+IF(AND(ISNUMBER(OFFSET('Water Data'!$E$6,0,10*ROW('Water Data'!E147))),'Data Summary'!BW153="Yes"),OFFSET('Water Data'!$E$6,0,10*ROW('Water Data'!E147)),NA())</f>
        <v>#N/A</v>
      </c>
      <c r="I153" s="88" t="e">
        <f ca="true">+IF(AND(ISNUMBER(OFFSET('Water Data'!$E$9,0,10*ROW('Water Data'!E147))),'Data Summary'!BX153="Yes"),OFFSET('Water Data'!$E$9,0,10*ROW('Water Data'!E147)),NA())</f>
        <v>#N/A</v>
      </c>
      <c r="J153" s="88" t="e">
        <f ca="true">+IF(AND(ISNUMBER(OFFSET('Water Data'!$F$4,0,10*ROW('Water Data'!F147))),'Data Summary'!BY153="Yes"),100-OFFSET('Water Data'!$F$4,0,10*ROW('Water Data'!F147)),NA())</f>
        <v>#N/A</v>
      </c>
      <c r="K153" s="88" t="e">
        <f ca="true">+IF(AND(ISNUMBER(OFFSET('Water Data'!$F$6,0,10*ROW('Water Data'!F147))),'Data Summary'!BZ153="Yes"),OFFSET('Water Data'!$F$6,0,10*ROW('Water Data'!F147)),NA())</f>
        <v>#N/A</v>
      </c>
      <c r="L153" s="88" t="e">
        <f ca="true">+IF(AND(ISNUMBER(OFFSET('Water Data'!$F$9,0,10*ROW('Water Data'!F147))),'Data Summary'!CA153="Yes"),OFFSET('Water Data'!$F$9,0,10*ROW('Water Data'!F147)),NA())</f>
        <v>#N/A</v>
      </c>
      <c r="M153" s="88" t="e">
        <f ca="true">+IF(AND(ISNUMBER(OFFSET('Water Data'!$G$4,0,10*ROW('Water Data'!G147))),'Data Summary'!CB153="Yes"),100-OFFSET('Water Data'!$G$4,0,10*ROW('Water Data'!G147)),NA())</f>
        <v>#N/A</v>
      </c>
      <c r="N153" s="88" t="e">
        <f ca="true">+IF(AND(ISNUMBER(OFFSET('Water Data'!$G$6,0,10*ROW('Water Data'!G147))),'Data Summary'!CC153="Yes"),OFFSET('Water Data'!$G$6,0,10*ROW('Water Data'!G147)),NA())</f>
        <v>#N/A</v>
      </c>
      <c r="O153" s="88" t="e">
        <f ca="true">+IF(AND(ISNUMBER(OFFSET('Water Data'!$G$9,0,10*ROW('Water Data'!G147))),'Data Summary'!CD153="Yes"),OFFSET('Water Data'!$G$9,0,10*ROW('Water Data'!G147)),NA())</f>
        <v>#N/A</v>
      </c>
      <c r="P153" s="88" t="e">
        <f ca="true">+IF(AND(ISNUMBER(OFFSET('Water Data'!$H$4,0,10*ROW('Water Data'!H147))),'Data Summary'!CE153="Yes"),100-OFFSET('Water Data'!$H$4,0,10*ROW('Water Data'!H147)),NA())</f>
        <v>#N/A</v>
      </c>
      <c r="Q153" s="88" t="e">
        <f ca="true">+IF(AND(ISNUMBER(OFFSET('Water Data'!$H$6,0,10*ROW('Water Data'!H147))),'Data Summary'!CF153="Yes"),OFFSET('Water Data'!$H$6,0,10*ROW('Water Data'!H147)),NA())</f>
        <v>#N/A</v>
      </c>
      <c r="R153" s="88" t="e">
        <f ca="true">+IF(AND(ISNUMBER(OFFSET('Water Data'!$H$9,0,10*ROW('Water Data'!H147))),'Data Summary'!CG153="Yes"),OFFSET('Water Data'!$H$9,0,10*ROW('Water Data'!H147)),NA())</f>
        <v>#N/A</v>
      </c>
      <c r="S153" s="88" t="e">
        <f ca="true">+IF(AND(ISNUMBER(OFFSET('Water Data'!$I$4,0,10*ROW('Water Data'!I147))),'Data Summary'!CH153="Yes"),100-OFFSET('Water Data'!$I$4,0,10*ROW('Water Data'!I147)),NA())</f>
        <v>#N/A</v>
      </c>
      <c r="T153" s="88" t="e">
        <f ca="true">+IF(AND(ISNUMBER(OFFSET('Water Data'!$I$6,0,10*ROW('Water Data'!I147))),'Data Summary'!CI153="Yes"),OFFSET('Water Data'!$I$6,0,10*ROW('Water Data'!I147)),NA())</f>
        <v>#N/A</v>
      </c>
      <c r="U153" s="88" t="e">
        <f ca="true">+IF(AND(ISNUMBER(OFFSET('Water Data'!$I$9,0,10*ROW('Water Data'!I147))),'Data Summary'!CJ153="Yes"),OFFSET('Water Data'!$I$9,0,10*ROW('Water Data'!I147)),NA())</f>
        <v>#N/A</v>
      </c>
      <c r="V153" s="89" t="e">
        <f ca="true">+IF(AND(ISNUMBER(OFFSET('Sanitation Data'!$D$4,0,10*ROW('Sanitation Data'!D147))),'Data Summary'!CK153="Yes"),100-OFFSET('Sanitation Data'!$D$4,0,10*ROW('Sanitation Data'!D147)),NA())</f>
        <v>#N/A</v>
      </c>
      <c r="W153" s="89" t="e">
        <f ca="true">+IF(AND(ISNUMBER(OFFSET('Sanitation Data'!$D$6,0,10*ROW('Sanitation Data'!D147))),'Data Summary'!CL153="Yes"),OFFSET('Sanitation Data'!$D$6,0,10*ROW('Sanitation Data'!D147)),NA())</f>
        <v>#N/A</v>
      </c>
      <c r="X153" s="89" t="e">
        <f ca="true">+IF(AND(ISNUMBER(OFFSET('Sanitation Data'!$D$10,0,10*ROW('Sanitation Data'!D147))),'Data Summary'!CM153="Yes"),OFFSET('Sanitation Data'!$D$10,0,10*ROW('Sanitation Data'!D147)),NA())</f>
        <v>#N/A</v>
      </c>
      <c r="Y153" s="89" t="e">
        <f ca="true">+IF(AND(ISNUMBER(OFFSET('Sanitation Data'!$D$11,0,10*ROW('Sanitation Data'!D147))),'Data Summary'!CN153="Yes"),OFFSET('Sanitation Data'!$D$11,0,10*ROW('Sanitation Data'!D147)),NA())</f>
        <v>#N/A</v>
      </c>
      <c r="Z153" s="89" t="e">
        <f ca="true">+IF(AND(ISNUMBER(OFFSET('Sanitation Data'!$D$12,0,10*ROW('Sanitation Data'!D147))),'Data Summary'!CO153="Yes"),OFFSET('Sanitation Data'!$D$12,0,10*ROW('Sanitation Data'!D147)),NA())</f>
        <v>#N/A</v>
      </c>
      <c r="AA153" s="89" t="e">
        <f ca="true">+IF(AND(ISNUMBER(OFFSET('Sanitation Data'!$E$4,0,10*ROW('Sanitation Data'!E147))),'Data Summary'!CP153="Yes"),100-OFFSET('Sanitation Data'!$E$4,0,10*ROW('Sanitation Data'!E147)),NA())</f>
        <v>#N/A</v>
      </c>
      <c r="AB153" s="89" t="e">
        <f ca="true">+IF(AND(ISNUMBER(OFFSET('Sanitation Data'!$E$6,0,10*ROW('Sanitation Data'!E147))),'Data Summary'!CQ153="Yes"),OFFSET('Sanitation Data'!$E$6,0,10*ROW('Sanitation Data'!E147)),NA())</f>
        <v>#N/A</v>
      </c>
      <c r="AC153" s="89" t="e">
        <f ca="true">+IF(AND(ISNUMBER(OFFSET('Sanitation Data'!$E$10,0,10*ROW('Sanitation Data'!E147))),'Data Summary'!CR153="Yes"),OFFSET('Sanitation Data'!$E$10,0,10*ROW('Sanitation Data'!E147)),NA())</f>
        <v>#N/A</v>
      </c>
      <c r="AD153" s="89" t="e">
        <f ca="true">+IF(AND(ISNUMBER(OFFSET('Sanitation Data'!$E$11,0,10*ROW('Sanitation Data'!E147))),'Data Summary'!CS153="Yes"),OFFSET('Sanitation Data'!$E$11,0,10*ROW('Sanitation Data'!E147)),NA())</f>
        <v>#N/A</v>
      </c>
      <c r="AE153" s="89" t="e">
        <f ca="true">+IF(AND(ISNUMBER(OFFSET('Sanitation Data'!$E$12,0,10*ROW('Sanitation Data'!E147))),'Data Summary'!CT153="Yes"),OFFSET('Sanitation Data'!$E$12,0,10*ROW('Sanitation Data'!E147)),NA())</f>
        <v>#N/A</v>
      </c>
      <c r="AF153" s="89" t="e">
        <f ca="true">+IF(AND(ISNUMBER(OFFSET('Sanitation Data'!$F$4,0,10*ROW('Sanitation Data'!F147))),'Data Summary'!CU153="Yes"),100-OFFSET('Sanitation Data'!$F$4,0,10*ROW('Sanitation Data'!F147)),NA())</f>
        <v>#N/A</v>
      </c>
      <c r="AG153" s="89" t="e">
        <f ca="true">+IF(AND(ISNUMBER(OFFSET('Sanitation Data'!$F$6,0,10*ROW('Sanitation Data'!F147))),'Data Summary'!CV153="Yes"),OFFSET('Sanitation Data'!$F$6,0,10*ROW('Sanitation Data'!F147)),NA())</f>
        <v>#N/A</v>
      </c>
      <c r="AH153" s="89" t="e">
        <f ca="true">+IF(AND(ISNUMBER(OFFSET('Sanitation Data'!$F$10,0,10*ROW('Sanitation Data'!F147))),'Data Summary'!CW153="Yes"),OFFSET('Sanitation Data'!$F$10,0,10*ROW('Sanitation Data'!F147)),NA())</f>
        <v>#N/A</v>
      </c>
      <c r="AI153" s="89" t="e">
        <f ca="true">+IF(AND(ISNUMBER(OFFSET('Sanitation Data'!$F$11,0,10*ROW('Sanitation Data'!F147))),'Data Summary'!CX153="Yes"),OFFSET('Sanitation Data'!$F$11,0,10*ROW('Sanitation Data'!F147)),NA())</f>
        <v>#N/A</v>
      </c>
      <c r="AJ153" s="89" t="e">
        <f ca="true">+IF(AND(ISNUMBER(OFFSET('Sanitation Data'!$F$12,0,10*ROW('Sanitation Data'!F147))),'Data Summary'!CY153="Yes"),OFFSET('Sanitation Data'!$F$12,0,10*ROW('Sanitation Data'!F147)),NA())</f>
        <v>#N/A</v>
      </c>
      <c r="AK153" s="89" t="e">
        <f ca="true">+IF(AND(ISNUMBER(OFFSET('Sanitation Data'!$G$4,0,10*ROW('Sanitation Data'!G147))),'Data Summary'!CZ153="Yes"),100-OFFSET('Sanitation Data'!$G$4,0,10*ROW('Sanitation Data'!G147)),NA())</f>
        <v>#N/A</v>
      </c>
      <c r="AL153" s="89" t="e">
        <f ca="true">+IF(AND(ISNUMBER(OFFSET('Sanitation Data'!$G$6,0,10*ROW('Sanitation Data'!G147))),'Data Summary'!DA153="Yes"),OFFSET('Sanitation Data'!$G$6,0,10*ROW('Sanitation Data'!G147)),NA())</f>
        <v>#N/A</v>
      </c>
      <c r="AM153" s="89" t="e">
        <f ca="true">+IF(AND(ISNUMBER(OFFSET('Sanitation Data'!$G$10,0,10*ROW('Sanitation Data'!G147))),'Data Summary'!DB153="Yes"),OFFSET('Sanitation Data'!$G$10,0,10*ROW('Sanitation Data'!G147)),NA())</f>
        <v>#N/A</v>
      </c>
      <c r="AN153" s="89" t="e">
        <f ca="true">+IF(AND(ISNUMBER(OFFSET('Sanitation Data'!$G$11,0,10*ROW('Sanitation Data'!G147))),'Data Summary'!DC153="Yes"),OFFSET('Sanitation Data'!$G$11,0,10*ROW('Sanitation Data'!G147)),NA())</f>
        <v>#N/A</v>
      </c>
      <c r="AO153" s="89" t="e">
        <f ca="true">+IF(AND(ISNUMBER(OFFSET('Sanitation Data'!$G$12,0,10*ROW('Sanitation Data'!G147))),'Data Summary'!DD153="Yes"),OFFSET('Sanitation Data'!$G$12,0,10*ROW('Sanitation Data'!G147)),NA())</f>
        <v>#N/A</v>
      </c>
      <c r="AP153" s="89" t="e">
        <f ca="true">+IF(AND(ISNUMBER(OFFSET('Sanitation Data'!$H$4,0,10*ROW('Sanitation Data'!H147))),'Data Summary'!DE153="Yes"),100-OFFSET('Sanitation Data'!$H$4,0,10*ROW('Sanitation Data'!H147)),NA())</f>
        <v>#N/A</v>
      </c>
      <c r="AQ153" s="89" t="e">
        <f ca="true">+IF(AND(ISNUMBER(OFFSET('Sanitation Data'!$H$6,0,10*ROW('Sanitation Data'!H147))),'Data Summary'!DF153="Yes"),OFFSET('Sanitation Data'!$H$6,0,10*ROW('Sanitation Data'!H147)),NA())</f>
        <v>#N/A</v>
      </c>
      <c r="AR153" s="89" t="e">
        <f ca="true">+IF(AND(ISNUMBER(OFFSET('Sanitation Data'!$H$10,0,10*ROW('Sanitation Data'!H147))),'Data Summary'!DG153="Yes"),OFFSET('Sanitation Data'!$H$10,0,10*ROW('Sanitation Data'!H147)),NA())</f>
        <v>#N/A</v>
      </c>
      <c r="AS153" s="89" t="e">
        <f ca="true">+IF(AND(ISNUMBER(OFFSET('Sanitation Data'!$H$11,0,10*ROW('Sanitation Data'!H147))),'Data Summary'!DH153="Yes"),OFFSET('Sanitation Data'!$H$11,0,10*ROW('Sanitation Data'!H147)),NA())</f>
        <v>#N/A</v>
      </c>
      <c r="AT153" s="89" t="e">
        <f ca="true">+IF(AND(ISNUMBER(OFFSET('Sanitation Data'!$H$12,0,10*ROW('Sanitation Data'!H147))),'Data Summary'!DI153="Yes"),OFFSET('Sanitation Data'!$H$12,0,10*ROW('Sanitation Data'!H147)),NA())</f>
        <v>#N/A</v>
      </c>
      <c r="AU153" s="89" t="e">
        <f ca="true">+IF(AND(ISNUMBER(OFFSET('Sanitation Data'!$I$4,0,10*ROW('Sanitation Data'!I147))),'Data Summary'!DJ153="Yes"),100-OFFSET('Sanitation Data'!$I$4,0,10*ROW('Sanitation Data'!I147)),NA())</f>
        <v>#N/A</v>
      </c>
      <c r="AV153" s="89" t="e">
        <f ca="true">+IF(AND(ISNUMBER(OFFSET('Sanitation Data'!$I$6,0,10*ROW('Sanitation Data'!I147))),'Data Summary'!DK153="Yes"),OFFSET('Sanitation Data'!$I$6,0,10*ROW('Sanitation Data'!I147)),NA())</f>
        <v>#N/A</v>
      </c>
      <c r="AW153" s="89" t="e">
        <f ca="true">+IF(AND(ISNUMBER(OFFSET('Sanitation Data'!$I$10,0,10*ROW('Sanitation Data'!I147))),'Data Summary'!DL153="Yes"),OFFSET('Sanitation Data'!$I$10,0,10*ROW('Sanitation Data'!I147)),NA())</f>
        <v>#N/A</v>
      </c>
      <c r="AX153" s="89" t="e">
        <f ca="true">+IF(AND(ISNUMBER(OFFSET('Sanitation Data'!$I$11,0,10*ROW('Sanitation Data'!I147))),'Data Summary'!DM153="Yes"),OFFSET('Sanitation Data'!$I$11,0,10*ROW('Sanitation Data'!I147)),NA())</f>
        <v>#N/A</v>
      </c>
      <c r="AY153" s="89" t="e">
        <f ca="true">+IF(AND(ISNUMBER(OFFSET('Sanitation Data'!$I$12,0,10*ROW('Sanitation Data'!I147))),'Data Summary'!DN153="Yes"),OFFSET('Sanitation Data'!$I$12,0,10*ROW('Sanitation Data'!I147)),NA())</f>
        <v>#N/A</v>
      </c>
      <c r="AZ153" s="90" t="e">
        <f ca="true">+IF(AND(ISNUMBER(OFFSET('Hygiene Data'!$D$5,0,10*ROW('Hygiene Data'!D147))),'Data Summary'!DO153="Yes"),OFFSET('Hygiene Data'!$D$5,0,10*ROW('Hygiene Data'!D147)),NA())</f>
        <v>#N/A</v>
      </c>
      <c r="BA153" s="90" t="e">
        <f ca="true">+IF(AND(ISNUMBER(OFFSET('Hygiene Data'!$D$7,0,10*ROW('Hygiene Data'!D147))),'Data Summary'!DP153="Yes"),OFFSET('Hygiene Data'!$D$7,0,10*ROW('Hygiene Data'!D147)),NA())</f>
        <v>#N/A</v>
      </c>
      <c r="BB153" s="90" t="e">
        <f ca="true">+IF(AND(ISNUMBER(OFFSET('Hygiene Data'!$D$9,0,10*ROW('Hygiene Data'!D147))),'Data Summary'!DQ153="Yes"),OFFSET('Hygiene Data'!$D$9,0,10*ROW('Hygiene Data'!D147)),NA())</f>
        <v>#N/A</v>
      </c>
      <c r="BC153" s="90" t="e">
        <f ca="true">+IF(AND(ISNUMBER(OFFSET('Hygiene Data'!$E$5,0,10*ROW('Hygiene Data'!E147))),'Data Summary'!DR153="Yes"),OFFSET('Hygiene Data'!$E$5,0,10*ROW('Hygiene Data'!E147)),NA())</f>
        <v>#N/A</v>
      </c>
      <c r="BD153" s="90" t="e">
        <f ca="true">+IF(AND(ISNUMBER(OFFSET('Hygiene Data'!$E$7,0,10*ROW('Hygiene Data'!E147))),'Data Summary'!DS153="Yes"),OFFSET('Hygiene Data'!$E$7,0,10*ROW('Hygiene Data'!E147)),NA())</f>
        <v>#N/A</v>
      </c>
      <c r="BE153" s="90" t="e">
        <f ca="true">+IF(AND(ISNUMBER(OFFSET('Hygiene Data'!$E$9,0,10*ROW('Hygiene Data'!E147))),'Data Summary'!DT153="Yes"),OFFSET('Hygiene Data'!$E$9,0,10*ROW('Hygiene Data'!E147)),NA())</f>
        <v>#N/A</v>
      </c>
      <c r="BF153" s="90" t="e">
        <f ca="true">+IF(AND(ISNUMBER(OFFSET('Hygiene Data'!$F$5,0,10*ROW('Hygiene Data'!F147))),'Data Summary'!DU153="Yes"),OFFSET('Hygiene Data'!$F$5,0,10*ROW('Hygiene Data'!F147)),NA())</f>
        <v>#N/A</v>
      </c>
      <c r="BG153" s="90" t="e">
        <f ca="true">+IF(AND(ISNUMBER(OFFSET('Hygiene Data'!$F$7,0,10*ROW('Hygiene Data'!F147))),'Data Summary'!DV153="Yes"),OFFSET('Hygiene Data'!$F$7,0,10*ROW('Hygiene Data'!F147)),NA())</f>
        <v>#N/A</v>
      </c>
      <c r="BH153" s="90" t="e">
        <f ca="true">+IF(AND(ISNUMBER(OFFSET('Hygiene Data'!$F$9,0,10*ROW('Hygiene Data'!F147))),'Data Summary'!DW153="Yes"),OFFSET('Hygiene Data'!$F$9,0,10*ROW('Hygiene Data'!F147)),NA())</f>
        <v>#N/A</v>
      </c>
      <c r="BI153" s="90" t="e">
        <f ca="true">+IF(AND(ISNUMBER(OFFSET('Hygiene Data'!$G$5,0,10*ROW('Hygiene Data'!G147))),'Data Summary'!DX153="Yes"),OFFSET('Hygiene Data'!$G$5,0,10*ROW('Hygiene Data'!G147)),NA())</f>
        <v>#N/A</v>
      </c>
      <c r="BJ153" s="90" t="e">
        <f ca="true">+IF(AND(ISNUMBER(OFFSET('Hygiene Data'!$G$7,0,10*ROW('Hygiene Data'!G147))),'Data Summary'!DY153="Yes"),OFFSET('Hygiene Data'!$G$7,0,10*ROW('Hygiene Data'!G147)),NA())</f>
        <v>#N/A</v>
      </c>
      <c r="BK153" s="90" t="e">
        <f ca="true">+IF(AND(ISNUMBER(OFFSET('Hygiene Data'!$G$9,0,10*ROW('Hygiene Data'!G147))),'Data Summary'!DZ153="Yes"),OFFSET('Hygiene Data'!$G$9,0,10*ROW('Hygiene Data'!G147)),NA())</f>
        <v>#N/A</v>
      </c>
      <c r="BL153" s="90" t="e">
        <f ca="true">+IF(AND(ISNUMBER(OFFSET('Hygiene Data'!$H$5,0,10*ROW('Hygiene Data'!H147))),'Data Summary'!EA153="Yes"),OFFSET('Hygiene Data'!$H$5,0,10*ROW('Hygiene Data'!H147)),NA())</f>
        <v>#N/A</v>
      </c>
      <c r="BM153" s="90" t="e">
        <f ca="true">+IF(AND(ISNUMBER(OFFSET('Hygiene Data'!$H$7,0,10*ROW('Hygiene Data'!H147))),'Data Summary'!EB153="Yes"),OFFSET('Hygiene Data'!$H$7,0,10*ROW('Hygiene Data'!H147)),NA())</f>
        <v>#N/A</v>
      </c>
      <c r="BN153" s="90" t="e">
        <f ca="true">+IF(AND(ISNUMBER(OFFSET('Hygiene Data'!$H$9,0,10*ROW('Hygiene Data'!H147))),'Data Summary'!EC153="Yes"),OFFSET('Hygiene Data'!$H$9,0,10*ROW('Hygiene Data'!H147)),NA())</f>
        <v>#N/A</v>
      </c>
      <c r="BO153" s="90" t="e">
        <f ca="true">+IF(AND(ISNUMBER(OFFSET('Hygiene Data'!$I$5,0,10*ROW('Hygiene Data'!I147))),'Data Summary'!ED153="Yes"),OFFSET('Hygiene Data'!$I$5,0,10*ROW('Hygiene Data'!I147)),NA())</f>
        <v>#N/A</v>
      </c>
      <c r="BP153" s="90" t="e">
        <f ca="true">+IF(AND(ISNUMBER(OFFSET('Hygiene Data'!$I$7,0,10*ROW('Hygiene Data'!I147))),'Data Summary'!EE153="Yes"),OFFSET('Hygiene Data'!$I$7,0,10*ROW('Hygiene Data'!I147)),NA())</f>
        <v>#N/A</v>
      </c>
      <c r="BQ153" s="90" t="e">
        <f ca="true">+IF(AND(ISNUMBER(OFFSET('Hygiene Data'!$I$9,0,10*ROW('Hygiene Data'!I147))),'Data Summary'!EF153="Yes"),OFFSET('Hygiene Data'!$I$9,0,10*ROW('Hygiene Data'!I147)),NA())</f>
        <v>#N/A</v>
      </c>
    </row>
    <row xmlns:x14ac="http://schemas.microsoft.com/office/spreadsheetml/2009/9/ac" r="154" x14ac:dyDescent="0.2">
      <c r="A154" s="324" t="e">
        <f ca="true">+RIGHT('Data Summary'!A154,LEN('Data Summary'!A154)-9)</f>
        <v>#VALUE!</v>
      </c>
      <c r="B154" s="32" t="str">
        <f ca="true">+IF(ISTEXT('Data Summary'!B154),'Data Summary'!B154,"")</f>
        <v/>
      </c>
      <c r="C154" s="323" t="e">
        <f ca="true">+VALUE('Data Summary'!C154)</f>
        <v>#VALUE!</v>
      </c>
      <c r="D154" s="88" t="e">
        <f ca="true">+IF(AND(ISNUMBER(OFFSET('Water Data'!$D$4,0,10*ROW('Water Data'!D148))),'Data Summary'!BS154="Yes"),100-OFFSET('Water Data'!$D$4,0,10*ROW('Water Data'!D148)),NA())</f>
        <v>#N/A</v>
      </c>
      <c r="E154" s="88" t="e">
        <f ca="true">+IF(AND(ISNUMBER(OFFSET('Water Data'!$D$6,0,10*ROW('Water Data'!D148))),'Data Summary'!BT154="Yes"),OFFSET('Water Data'!$D$6,0,10*ROW('Water Data'!D148)),NA())</f>
        <v>#N/A</v>
      </c>
      <c r="F154" s="88" t="e">
        <f ca="true">+IF(AND(ISNUMBER(OFFSET('Water Data'!$D$9,0,10*ROW('Water Data'!D148))),'Data Summary'!BU154="Yes"),OFFSET('Water Data'!$D$9,0,10*ROW('Water Data'!D148)),NA())</f>
        <v>#N/A</v>
      </c>
      <c r="G154" s="88" t="e">
        <f ca="true">+IF(AND(ISNUMBER(OFFSET('Water Data'!$E$4,0,10*ROW('Water Data'!E148))),'Data Summary'!BV154="Yes"),100-OFFSET('Water Data'!$E$4,0,10*ROW('Water Data'!E148)),NA())</f>
        <v>#N/A</v>
      </c>
      <c r="H154" s="88" t="e">
        <f ca="true">+IF(AND(ISNUMBER(OFFSET('Water Data'!$E$6,0,10*ROW('Water Data'!E148))),'Data Summary'!BW154="Yes"),OFFSET('Water Data'!$E$6,0,10*ROW('Water Data'!E148)),NA())</f>
        <v>#N/A</v>
      </c>
      <c r="I154" s="88" t="e">
        <f ca="true">+IF(AND(ISNUMBER(OFFSET('Water Data'!$E$9,0,10*ROW('Water Data'!E148))),'Data Summary'!BX154="Yes"),OFFSET('Water Data'!$E$9,0,10*ROW('Water Data'!E148)),NA())</f>
        <v>#N/A</v>
      </c>
      <c r="J154" s="88" t="e">
        <f ca="true">+IF(AND(ISNUMBER(OFFSET('Water Data'!$F$4,0,10*ROW('Water Data'!F148))),'Data Summary'!BY154="Yes"),100-OFFSET('Water Data'!$F$4,0,10*ROW('Water Data'!F148)),NA())</f>
        <v>#N/A</v>
      </c>
      <c r="K154" s="88" t="e">
        <f ca="true">+IF(AND(ISNUMBER(OFFSET('Water Data'!$F$6,0,10*ROW('Water Data'!F148))),'Data Summary'!BZ154="Yes"),OFFSET('Water Data'!$F$6,0,10*ROW('Water Data'!F148)),NA())</f>
        <v>#N/A</v>
      </c>
      <c r="L154" s="88" t="e">
        <f ca="true">+IF(AND(ISNUMBER(OFFSET('Water Data'!$F$9,0,10*ROW('Water Data'!F148))),'Data Summary'!CA154="Yes"),OFFSET('Water Data'!$F$9,0,10*ROW('Water Data'!F148)),NA())</f>
        <v>#N/A</v>
      </c>
      <c r="M154" s="88" t="e">
        <f ca="true">+IF(AND(ISNUMBER(OFFSET('Water Data'!$G$4,0,10*ROW('Water Data'!G148))),'Data Summary'!CB154="Yes"),100-OFFSET('Water Data'!$G$4,0,10*ROW('Water Data'!G148)),NA())</f>
        <v>#N/A</v>
      </c>
      <c r="N154" s="88" t="e">
        <f ca="true">+IF(AND(ISNUMBER(OFFSET('Water Data'!$G$6,0,10*ROW('Water Data'!G148))),'Data Summary'!CC154="Yes"),OFFSET('Water Data'!$G$6,0,10*ROW('Water Data'!G148)),NA())</f>
        <v>#N/A</v>
      </c>
      <c r="O154" s="88" t="e">
        <f ca="true">+IF(AND(ISNUMBER(OFFSET('Water Data'!$G$9,0,10*ROW('Water Data'!G148))),'Data Summary'!CD154="Yes"),OFFSET('Water Data'!$G$9,0,10*ROW('Water Data'!G148)),NA())</f>
        <v>#N/A</v>
      </c>
      <c r="P154" s="88" t="e">
        <f ca="true">+IF(AND(ISNUMBER(OFFSET('Water Data'!$H$4,0,10*ROW('Water Data'!H148))),'Data Summary'!CE154="Yes"),100-OFFSET('Water Data'!$H$4,0,10*ROW('Water Data'!H148)),NA())</f>
        <v>#N/A</v>
      </c>
      <c r="Q154" s="88" t="e">
        <f ca="true">+IF(AND(ISNUMBER(OFFSET('Water Data'!$H$6,0,10*ROW('Water Data'!H148))),'Data Summary'!CF154="Yes"),OFFSET('Water Data'!$H$6,0,10*ROW('Water Data'!H148)),NA())</f>
        <v>#N/A</v>
      </c>
      <c r="R154" s="88" t="e">
        <f ca="true">+IF(AND(ISNUMBER(OFFSET('Water Data'!$H$9,0,10*ROW('Water Data'!H148))),'Data Summary'!CG154="Yes"),OFFSET('Water Data'!$H$9,0,10*ROW('Water Data'!H148)),NA())</f>
        <v>#N/A</v>
      </c>
      <c r="S154" s="88" t="e">
        <f ca="true">+IF(AND(ISNUMBER(OFFSET('Water Data'!$I$4,0,10*ROW('Water Data'!I148))),'Data Summary'!CH154="Yes"),100-OFFSET('Water Data'!$I$4,0,10*ROW('Water Data'!I148)),NA())</f>
        <v>#N/A</v>
      </c>
      <c r="T154" s="88" t="e">
        <f ca="true">+IF(AND(ISNUMBER(OFFSET('Water Data'!$I$6,0,10*ROW('Water Data'!I148))),'Data Summary'!CI154="Yes"),OFFSET('Water Data'!$I$6,0,10*ROW('Water Data'!I148)),NA())</f>
        <v>#N/A</v>
      </c>
      <c r="U154" s="88" t="e">
        <f ca="true">+IF(AND(ISNUMBER(OFFSET('Water Data'!$I$9,0,10*ROW('Water Data'!I148))),'Data Summary'!CJ154="Yes"),OFFSET('Water Data'!$I$9,0,10*ROW('Water Data'!I148)),NA())</f>
        <v>#N/A</v>
      </c>
      <c r="V154" s="89" t="e">
        <f ca="true">+IF(AND(ISNUMBER(OFFSET('Sanitation Data'!$D$4,0,10*ROW('Sanitation Data'!D148))),'Data Summary'!CK154="Yes"),100-OFFSET('Sanitation Data'!$D$4,0,10*ROW('Sanitation Data'!D148)),NA())</f>
        <v>#N/A</v>
      </c>
      <c r="W154" s="89" t="e">
        <f ca="true">+IF(AND(ISNUMBER(OFFSET('Sanitation Data'!$D$6,0,10*ROW('Sanitation Data'!D148))),'Data Summary'!CL154="Yes"),OFFSET('Sanitation Data'!$D$6,0,10*ROW('Sanitation Data'!D148)),NA())</f>
        <v>#N/A</v>
      </c>
      <c r="X154" s="89" t="e">
        <f ca="true">+IF(AND(ISNUMBER(OFFSET('Sanitation Data'!$D$10,0,10*ROW('Sanitation Data'!D148))),'Data Summary'!CM154="Yes"),OFFSET('Sanitation Data'!$D$10,0,10*ROW('Sanitation Data'!D148)),NA())</f>
        <v>#N/A</v>
      </c>
      <c r="Y154" s="89" t="e">
        <f ca="true">+IF(AND(ISNUMBER(OFFSET('Sanitation Data'!$D$11,0,10*ROW('Sanitation Data'!D148))),'Data Summary'!CN154="Yes"),OFFSET('Sanitation Data'!$D$11,0,10*ROW('Sanitation Data'!D148)),NA())</f>
        <v>#N/A</v>
      </c>
      <c r="Z154" s="89" t="e">
        <f ca="true">+IF(AND(ISNUMBER(OFFSET('Sanitation Data'!$D$12,0,10*ROW('Sanitation Data'!D148))),'Data Summary'!CO154="Yes"),OFFSET('Sanitation Data'!$D$12,0,10*ROW('Sanitation Data'!D148)),NA())</f>
        <v>#N/A</v>
      </c>
      <c r="AA154" s="89" t="e">
        <f ca="true">+IF(AND(ISNUMBER(OFFSET('Sanitation Data'!$E$4,0,10*ROW('Sanitation Data'!E148))),'Data Summary'!CP154="Yes"),100-OFFSET('Sanitation Data'!$E$4,0,10*ROW('Sanitation Data'!E148)),NA())</f>
        <v>#N/A</v>
      </c>
      <c r="AB154" s="89" t="e">
        <f ca="true">+IF(AND(ISNUMBER(OFFSET('Sanitation Data'!$E$6,0,10*ROW('Sanitation Data'!E148))),'Data Summary'!CQ154="Yes"),OFFSET('Sanitation Data'!$E$6,0,10*ROW('Sanitation Data'!E148)),NA())</f>
        <v>#N/A</v>
      </c>
      <c r="AC154" s="89" t="e">
        <f ca="true">+IF(AND(ISNUMBER(OFFSET('Sanitation Data'!$E$10,0,10*ROW('Sanitation Data'!E148))),'Data Summary'!CR154="Yes"),OFFSET('Sanitation Data'!$E$10,0,10*ROW('Sanitation Data'!E148)),NA())</f>
        <v>#N/A</v>
      </c>
      <c r="AD154" s="89" t="e">
        <f ca="true">+IF(AND(ISNUMBER(OFFSET('Sanitation Data'!$E$11,0,10*ROW('Sanitation Data'!E148))),'Data Summary'!CS154="Yes"),OFFSET('Sanitation Data'!$E$11,0,10*ROW('Sanitation Data'!E148)),NA())</f>
        <v>#N/A</v>
      </c>
      <c r="AE154" s="89" t="e">
        <f ca="true">+IF(AND(ISNUMBER(OFFSET('Sanitation Data'!$E$12,0,10*ROW('Sanitation Data'!E148))),'Data Summary'!CT154="Yes"),OFFSET('Sanitation Data'!$E$12,0,10*ROW('Sanitation Data'!E148)),NA())</f>
        <v>#N/A</v>
      </c>
      <c r="AF154" s="89" t="e">
        <f ca="true">+IF(AND(ISNUMBER(OFFSET('Sanitation Data'!$F$4,0,10*ROW('Sanitation Data'!F148))),'Data Summary'!CU154="Yes"),100-OFFSET('Sanitation Data'!$F$4,0,10*ROW('Sanitation Data'!F148)),NA())</f>
        <v>#N/A</v>
      </c>
      <c r="AG154" s="89" t="e">
        <f ca="true">+IF(AND(ISNUMBER(OFFSET('Sanitation Data'!$F$6,0,10*ROW('Sanitation Data'!F148))),'Data Summary'!CV154="Yes"),OFFSET('Sanitation Data'!$F$6,0,10*ROW('Sanitation Data'!F148)),NA())</f>
        <v>#N/A</v>
      </c>
      <c r="AH154" s="89" t="e">
        <f ca="true">+IF(AND(ISNUMBER(OFFSET('Sanitation Data'!$F$10,0,10*ROW('Sanitation Data'!F148))),'Data Summary'!CW154="Yes"),OFFSET('Sanitation Data'!$F$10,0,10*ROW('Sanitation Data'!F148)),NA())</f>
        <v>#N/A</v>
      </c>
      <c r="AI154" s="89" t="e">
        <f ca="true">+IF(AND(ISNUMBER(OFFSET('Sanitation Data'!$F$11,0,10*ROW('Sanitation Data'!F148))),'Data Summary'!CX154="Yes"),OFFSET('Sanitation Data'!$F$11,0,10*ROW('Sanitation Data'!F148)),NA())</f>
        <v>#N/A</v>
      </c>
      <c r="AJ154" s="89" t="e">
        <f ca="true">+IF(AND(ISNUMBER(OFFSET('Sanitation Data'!$F$12,0,10*ROW('Sanitation Data'!F148))),'Data Summary'!CY154="Yes"),OFFSET('Sanitation Data'!$F$12,0,10*ROW('Sanitation Data'!F148)),NA())</f>
        <v>#N/A</v>
      </c>
      <c r="AK154" s="89" t="e">
        <f ca="true">+IF(AND(ISNUMBER(OFFSET('Sanitation Data'!$G$4,0,10*ROW('Sanitation Data'!G148))),'Data Summary'!CZ154="Yes"),100-OFFSET('Sanitation Data'!$G$4,0,10*ROW('Sanitation Data'!G148)),NA())</f>
        <v>#N/A</v>
      </c>
      <c r="AL154" s="89" t="e">
        <f ca="true">+IF(AND(ISNUMBER(OFFSET('Sanitation Data'!$G$6,0,10*ROW('Sanitation Data'!G148))),'Data Summary'!DA154="Yes"),OFFSET('Sanitation Data'!$G$6,0,10*ROW('Sanitation Data'!G148)),NA())</f>
        <v>#N/A</v>
      </c>
      <c r="AM154" s="89" t="e">
        <f ca="true">+IF(AND(ISNUMBER(OFFSET('Sanitation Data'!$G$10,0,10*ROW('Sanitation Data'!G148))),'Data Summary'!DB154="Yes"),OFFSET('Sanitation Data'!$G$10,0,10*ROW('Sanitation Data'!G148)),NA())</f>
        <v>#N/A</v>
      </c>
      <c r="AN154" s="89" t="e">
        <f ca="true">+IF(AND(ISNUMBER(OFFSET('Sanitation Data'!$G$11,0,10*ROW('Sanitation Data'!G148))),'Data Summary'!DC154="Yes"),OFFSET('Sanitation Data'!$G$11,0,10*ROW('Sanitation Data'!G148)),NA())</f>
        <v>#N/A</v>
      </c>
      <c r="AO154" s="89" t="e">
        <f ca="true">+IF(AND(ISNUMBER(OFFSET('Sanitation Data'!$G$12,0,10*ROW('Sanitation Data'!G148))),'Data Summary'!DD154="Yes"),OFFSET('Sanitation Data'!$G$12,0,10*ROW('Sanitation Data'!G148)),NA())</f>
        <v>#N/A</v>
      </c>
      <c r="AP154" s="89" t="e">
        <f ca="true">+IF(AND(ISNUMBER(OFFSET('Sanitation Data'!$H$4,0,10*ROW('Sanitation Data'!H148))),'Data Summary'!DE154="Yes"),100-OFFSET('Sanitation Data'!$H$4,0,10*ROW('Sanitation Data'!H148)),NA())</f>
        <v>#N/A</v>
      </c>
      <c r="AQ154" s="89" t="e">
        <f ca="true">+IF(AND(ISNUMBER(OFFSET('Sanitation Data'!$H$6,0,10*ROW('Sanitation Data'!H148))),'Data Summary'!DF154="Yes"),OFFSET('Sanitation Data'!$H$6,0,10*ROW('Sanitation Data'!H148)),NA())</f>
        <v>#N/A</v>
      </c>
      <c r="AR154" s="89" t="e">
        <f ca="true">+IF(AND(ISNUMBER(OFFSET('Sanitation Data'!$H$10,0,10*ROW('Sanitation Data'!H148))),'Data Summary'!DG154="Yes"),OFFSET('Sanitation Data'!$H$10,0,10*ROW('Sanitation Data'!H148)),NA())</f>
        <v>#N/A</v>
      </c>
      <c r="AS154" s="89" t="e">
        <f ca="true">+IF(AND(ISNUMBER(OFFSET('Sanitation Data'!$H$11,0,10*ROW('Sanitation Data'!H148))),'Data Summary'!DH154="Yes"),OFFSET('Sanitation Data'!$H$11,0,10*ROW('Sanitation Data'!H148)),NA())</f>
        <v>#N/A</v>
      </c>
      <c r="AT154" s="89" t="e">
        <f ca="true">+IF(AND(ISNUMBER(OFFSET('Sanitation Data'!$H$12,0,10*ROW('Sanitation Data'!H148))),'Data Summary'!DI154="Yes"),OFFSET('Sanitation Data'!$H$12,0,10*ROW('Sanitation Data'!H148)),NA())</f>
        <v>#N/A</v>
      </c>
      <c r="AU154" s="89" t="e">
        <f ca="true">+IF(AND(ISNUMBER(OFFSET('Sanitation Data'!$I$4,0,10*ROW('Sanitation Data'!I148))),'Data Summary'!DJ154="Yes"),100-OFFSET('Sanitation Data'!$I$4,0,10*ROW('Sanitation Data'!I148)),NA())</f>
        <v>#N/A</v>
      </c>
      <c r="AV154" s="89" t="e">
        <f ca="true">+IF(AND(ISNUMBER(OFFSET('Sanitation Data'!$I$6,0,10*ROW('Sanitation Data'!I148))),'Data Summary'!DK154="Yes"),OFFSET('Sanitation Data'!$I$6,0,10*ROW('Sanitation Data'!I148)),NA())</f>
        <v>#N/A</v>
      </c>
      <c r="AW154" s="89" t="e">
        <f ca="true">+IF(AND(ISNUMBER(OFFSET('Sanitation Data'!$I$10,0,10*ROW('Sanitation Data'!I148))),'Data Summary'!DL154="Yes"),OFFSET('Sanitation Data'!$I$10,0,10*ROW('Sanitation Data'!I148)),NA())</f>
        <v>#N/A</v>
      </c>
      <c r="AX154" s="89" t="e">
        <f ca="true">+IF(AND(ISNUMBER(OFFSET('Sanitation Data'!$I$11,0,10*ROW('Sanitation Data'!I148))),'Data Summary'!DM154="Yes"),OFFSET('Sanitation Data'!$I$11,0,10*ROW('Sanitation Data'!I148)),NA())</f>
        <v>#N/A</v>
      </c>
      <c r="AY154" s="89" t="e">
        <f ca="true">+IF(AND(ISNUMBER(OFFSET('Sanitation Data'!$I$12,0,10*ROW('Sanitation Data'!I148))),'Data Summary'!DN154="Yes"),OFFSET('Sanitation Data'!$I$12,0,10*ROW('Sanitation Data'!I148)),NA())</f>
        <v>#N/A</v>
      </c>
      <c r="AZ154" s="90" t="e">
        <f ca="true">+IF(AND(ISNUMBER(OFFSET('Hygiene Data'!$D$5,0,10*ROW('Hygiene Data'!D148))),'Data Summary'!DO154="Yes"),OFFSET('Hygiene Data'!$D$5,0,10*ROW('Hygiene Data'!D148)),NA())</f>
        <v>#N/A</v>
      </c>
      <c r="BA154" s="90" t="e">
        <f ca="true">+IF(AND(ISNUMBER(OFFSET('Hygiene Data'!$D$7,0,10*ROW('Hygiene Data'!D148))),'Data Summary'!DP154="Yes"),OFFSET('Hygiene Data'!$D$7,0,10*ROW('Hygiene Data'!D148)),NA())</f>
        <v>#N/A</v>
      </c>
      <c r="BB154" s="90" t="e">
        <f ca="true">+IF(AND(ISNUMBER(OFFSET('Hygiene Data'!$D$9,0,10*ROW('Hygiene Data'!D148))),'Data Summary'!DQ154="Yes"),OFFSET('Hygiene Data'!$D$9,0,10*ROW('Hygiene Data'!D148)),NA())</f>
        <v>#N/A</v>
      </c>
      <c r="BC154" s="90" t="e">
        <f ca="true">+IF(AND(ISNUMBER(OFFSET('Hygiene Data'!$E$5,0,10*ROW('Hygiene Data'!E148))),'Data Summary'!DR154="Yes"),OFFSET('Hygiene Data'!$E$5,0,10*ROW('Hygiene Data'!E148)),NA())</f>
        <v>#N/A</v>
      </c>
      <c r="BD154" s="90" t="e">
        <f ca="true">+IF(AND(ISNUMBER(OFFSET('Hygiene Data'!$E$7,0,10*ROW('Hygiene Data'!E148))),'Data Summary'!DS154="Yes"),OFFSET('Hygiene Data'!$E$7,0,10*ROW('Hygiene Data'!E148)),NA())</f>
        <v>#N/A</v>
      </c>
      <c r="BE154" s="90" t="e">
        <f ca="true">+IF(AND(ISNUMBER(OFFSET('Hygiene Data'!$E$9,0,10*ROW('Hygiene Data'!E148))),'Data Summary'!DT154="Yes"),OFFSET('Hygiene Data'!$E$9,0,10*ROW('Hygiene Data'!E148)),NA())</f>
        <v>#N/A</v>
      </c>
      <c r="BF154" s="90" t="e">
        <f ca="true">+IF(AND(ISNUMBER(OFFSET('Hygiene Data'!$F$5,0,10*ROW('Hygiene Data'!F148))),'Data Summary'!DU154="Yes"),OFFSET('Hygiene Data'!$F$5,0,10*ROW('Hygiene Data'!F148)),NA())</f>
        <v>#N/A</v>
      </c>
      <c r="BG154" s="90" t="e">
        <f ca="true">+IF(AND(ISNUMBER(OFFSET('Hygiene Data'!$F$7,0,10*ROW('Hygiene Data'!F148))),'Data Summary'!DV154="Yes"),OFFSET('Hygiene Data'!$F$7,0,10*ROW('Hygiene Data'!F148)),NA())</f>
        <v>#N/A</v>
      </c>
      <c r="BH154" s="90" t="e">
        <f ca="true">+IF(AND(ISNUMBER(OFFSET('Hygiene Data'!$F$9,0,10*ROW('Hygiene Data'!F148))),'Data Summary'!DW154="Yes"),OFFSET('Hygiene Data'!$F$9,0,10*ROW('Hygiene Data'!F148)),NA())</f>
        <v>#N/A</v>
      </c>
      <c r="BI154" s="90" t="e">
        <f ca="true">+IF(AND(ISNUMBER(OFFSET('Hygiene Data'!$G$5,0,10*ROW('Hygiene Data'!G148))),'Data Summary'!DX154="Yes"),OFFSET('Hygiene Data'!$G$5,0,10*ROW('Hygiene Data'!G148)),NA())</f>
        <v>#N/A</v>
      </c>
      <c r="BJ154" s="90" t="e">
        <f ca="true">+IF(AND(ISNUMBER(OFFSET('Hygiene Data'!$G$7,0,10*ROW('Hygiene Data'!G148))),'Data Summary'!DY154="Yes"),OFFSET('Hygiene Data'!$G$7,0,10*ROW('Hygiene Data'!G148)),NA())</f>
        <v>#N/A</v>
      </c>
      <c r="BK154" s="90" t="e">
        <f ca="true">+IF(AND(ISNUMBER(OFFSET('Hygiene Data'!$G$9,0,10*ROW('Hygiene Data'!G148))),'Data Summary'!DZ154="Yes"),OFFSET('Hygiene Data'!$G$9,0,10*ROW('Hygiene Data'!G148)),NA())</f>
        <v>#N/A</v>
      </c>
      <c r="BL154" s="90" t="e">
        <f ca="true">+IF(AND(ISNUMBER(OFFSET('Hygiene Data'!$H$5,0,10*ROW('Hygiene Data'!H148))),'Data Summary'!EA154="Yes"),OFFSET('Hygiene Data'!$H$5,0,10*ROW('Hygiene Data'!H148)),NA())</f>
        <v>#N/A</v>
      </c>
      <c r="BM154" s="90" t="e">
        <f ca="true">+IF(AND(ISNUMBER(OFFSET('Hygiene Data'!$H$7,0,10*ROW('Hygiene Data'!H148))),'Data Summary'!EB154="Yes"),OFFSET('Hygiene Data'!$H$7,0,10*ROW('Hygiene Data'!H148)),NA())</f>
        <v>#N/A</v>
      </c>
      <c r="BN154" s="90" t="e">
        <f ca="true">+IF(AND(ISNUMBER(OFFSET('Hygiene Data'!$H$9,0,10*ROW('Hygiene Data'!H148))),'Data Summary'!EC154="Yes"),OFFSET('Hygiene Data'!$H$9,0,10*ROW('Hygiene Data'!H148)),NA())</f>
        <v>#N/A</v>
      </c>
      <c r="BO154" s="90" t="e">
        <f ca="true">+IF(AND(ISNUMBER(OFFSET('Hygiene Data'!$I$5,0,10*ROW('Hygiene Data'!I148))),'Data Summary'!ED154="Yes"),OFFSET('Hygiene Data'!$I$5,0,10*ROW('Hygiene Data'!I148)),NA())</f>
        <v>#N/A</v>
      </c>
      <c r="BP154" s="90" t="e">
        <f ca="true">+IF(AND(ISNUMBER(OFFSET('Hygiene Data'!$I$7,0,10*ROW('Hygiene Data'!I148))),'Data Summary'!EE154="Yes"),OFFSET('Hygiene Data'!$I$7,0,10*ROW('Hygiene Data'!I148)),NA())</f>
        <v>#N/A</v>
      </c>
      <c r="BQ154" s="90" t="e">
        <f ca="true">+IF(AND(ISNUMBER(OFFSET('Hygiene Data'!$I$9,0,10*ROW('Hygiene Data'!I148))),'Data Summary'!EF154="Yes"),OFFSET('Hygiene Data'!$I$9,0,10*ROW('Hygiene Data'!I148)),NA())</f>
        <v>#N/A</v>
      </c>
    </row>
    <row xmlns:x14ac="http://schemas.microsoft.com/office/spreadsheetml/2009/9/ac" r="155" x14ac:dyDescent="0.2">
      <c r="A155" s="324" t="e">
        <f ca="true">+RIGHT('Data Summary'!A155,LEN('Data Summary'!A155)-9)</f>
        <v>#VALUE!</v>
      </c>
      <c r="B155" s="32" t="str">
        <f ca="true">+IF(ISTEXT('Data Summary'!B155),'Data Summary'!B155,"")</f>
        <v/>
      </c>
      <c r="C155" s="323" t="e">
        <f ca="true">+VALUE('Data Summary'!C155)</f>
        <v>#VALUE!</v>
      </c>
      <c r="D155" s="88" t="e">
        <f ca="true">+IF(AND(ISNUMBER(OFFSET('Water Data'!$D$4,0,10*ROW('Water Data'!D149))),'Data Summary'!BS155="Yes"),100-OFFSET('Water Data'!$D$4,0,10*ROW('Water Data'!D149)),NA())</f>
        <v>#N/A</v>
      </c>
      <c r="E155" s="88" t="e">
        <f ca="true">+IF(AND(ISNUMBER(OFFSET('Water Data'!$D$6,0,10*ROW('Water Data'!D149))),'Data Summary'!BT155="Yes"),OFFSET('Water Data'!$D$6,0,10*ROW('Water Data'!D149)),NA())</f>
        <v>#N/A</v>
      </c>
      <c r="F155" s="88" t="e">
        <f ca="true">+IF(AND(ISNUMBER(OFFSET('Water Data'!$D$9,0,10*ROW('Water Data'!D149))),'Data Summary'!BU155="Yes"),OFFSET('Water Data'!$D$9,0,10*ROW('Water Data'!D149)),NA())</f>
        <v>#N/A</v>
      </c>
      <c r="G155" s="88" t="e">
        <f ca="true">+IF(AND(ISNUMBER(OFFSET('Water Data'!$E$4,0,10*ROW('Water Data'!E149))),'Data Summary'!BV155="Yes"),100-OFFSET('Water Data'!$E$4,0,10*ROW('Water Data'!E149)),NA())</f>
        <v>#N/A</v>
      </c>
      <c r="H155" s="88" t="e">
        <f ca="true">+IF(AND(ISNUMBER(OFFSET('Water Data'!$E$6,0,10*ROW('Water Data'!E149))),'Data Summary'!BW155="Yes"),OFFSET('Water Data'!$E$6,0,10*ROW('Water Data'!E149)),NA())</f>
        <v>#N/A</v>
      </c>
      <c r="I155" s="88" t="e">
        <f ca="true">+IF(AND(ISNUMBER(OFFSET('Water Data'!$E$9,0,10*ROW('Water Data'!E149))),'Data Summary'!BX155="Yes"),OFFSET('Water Data'!$E$9,0,10*ROW('Water Data'!E149)),NA())</f>
        <v>#N/A</v>
      </c>
      <c r="J155" s="88" t="e">
        <f ca="true">+IF(AND(ISNUMBER(OFFSET('Water Data'!$F$4,0,10*ROW('Water Data'!F149))),'Data Summary'!BY155="Yes"),100-OFFSET('Water Data'!$F$4,0,10*ROW('Water Data'!F149)),NA())</f>
        <v>#N/A</v>
      </c>
      <c r="K155" s="88" t="e">
        <f ca="true">+IF(AND(ISNUMBER(OFFSET('Water Data'!$F$6,0,10*ROW('Water Data'!F149))),'Data Summary'!BZ155="Yes"),OFFSET('Water Data'!$F$6,0,10*ROW('Water Data'!F149)),NA())</f>
        <v>#N/A</v>
      </c>
      <c r="L155" s="88" t="e">
        <f ca="true">+IF(AND(ISNUMBER(OFFSET('Water Data'!$F$9,0,10*ROW('Water Data'!F149))),'Data Summary'!CA155="Yes"),OFFSET('Water Data'!$F$9,0,10*ROW('Water Data'!F149)),NA())</f>
        <v>#N/A</v>
      </c>
      <c r="M155" s="88" t="e">
        <f ca="true">+IF(AND(ISNUMBER(OFFSET('Water Data'!$G$4,0,10*ROW('Water Data'!G149))),'Data Summary'!CB155="Yes"),100-OFFSET('Water Data'!$G$4,0,10*ROW('Water Data'!G149)),NA())</f>
        <v>#N/A</v>
      </c>
      <c r="N155" s="88" t="e">
        <f ca="true">+IF(AND(ISNUMBER(OFFSET('Water Data'!$G$6,0,10*ROW('Water Data'!G149))),'Data Summary'!CC155="Yes"),OFFSET('Water Data'!$G$6,0,10*ROW('Water Data'!G149)),NA())</f>
        <v>#N/A</v>
      </c>
      <c r="O155" s="88" t="e">
        <f ca="true">+IF(AND(ISNUMBER(OFFSET('Water Data'!$G$9,0,10*ROW('Water Data'!G149))),'Data Summary'!CD155="Yes"),OFFSET('Water Data'!$G$9,0,10*ROW('Water Data'!G149)),NA())</f>
        <v>#N/A</v>
      </c>
      <c r="P155" s="88" t="e">
        <f ca="true">+IF(AND(ISNUMBER(OFFSET('Water Data'!$H$4,0,10*ROW('Water Data'!H149))),'Data Summary'!CE155="Yes"),100-OFFSET('Water Data'!$H$4,0,10*ROW('Water Data'!H149)),NA())</f>
        <v>#N/A</v>
      </c>
      <c r="Q155" s="88" t="e">
        <f ca="true">+IF(AND(ISNUMBER(OFFSET('Water Data'!$H$6,0,10*ROW('Water Data'!H149))),'Data Summary'!CF155="Yes"),OFFSET('Water Data'!$H$6,0,10*ROW('Water Data'!H149)),NA())</f>
        <v>#N/A</v>
      </c>
      <c r="R155" s="88" t="e">
        <f ca="true">+IF(AND(ISNUMBER(OFFSET('Water Data'!$H$9,0,10*ROW('Water Data'!H149))),'Data Summary'!CG155="Yes"),OFFSET('Water Data'!$H$9,0,10*ROW('Water Data'!H149)),NA())</f>
        <v>#N/A</v>
      </c>
      <c r="S155" s="88" t="e">
        <f ca="true">+IF(AND(ISNUMBER(OFFSET('Water Data'!$I$4,0,10*ROW('Water Data'!I149))),'Data Summary'!CH155="Yes"),100-OFFSET('Water Data'!$I$4,0,10*ROW('Water Data'!I149)),NA())</f>
        <v>#N/A</v>
      </c>
      <c r="T155" s="88" t="e">
        <f ca="true">+IF(AND(ISNUMBER(OFFSET('Water Data'!$I$6,0,10*ROW('Water Data'!I149))),'Data Summary'!CI155="Yes"),OFFSET('Water Data'!$I$6,0,10*ROW('Water Data'!I149)),NA())</f>
        <v>#N/A</v>
      </c>
      <c r="U155" s="88" t="e">
        <f ca="true">+IF(AND(ISNUMBER(OFFSET('Water Data'!$I$9,0,10*ROW('Water Data'!I149))),'Data Summary'!CJ155="Yes"),OFFSET('Water Data'!$I$9,0,10*ROW('Water Data'!I149)),NA())</f>
        <v>#N/A</v>
      </c>
      <c r="V155" s="89" t="e">
        <f ca="true">+IF(AND(ISNUMBER(OFFSET('Sanitation Data'!$D$4,0,10*ROW('Sanitation Data'!D149))),'Data Summary'!CK155="Yes"),100-OFFSET('Sanitation Data'!$D$4,0,10*ROW('Sanitation Data'!D149)),NA())</f>
        <v>#N/A</v>
      </c>
      <c r="W155" s="89" t="e">
        <f ca="true">+IF(AND(ISNUMBER(OFFSET('Sanitation Data'!$D$6,0,10*ROW('Sanitation Data'!D149))),'Data Summary'!CL155="Yes"),OFFSET('Sanitation Data'!$D$6,0,10*ROW('Sanitation Data'!D149)),NA())</f>
        <v>#N/A</v>
      </c>
      <c r="X155" s="89" t="e">
        <f ca="true">+IF(AND(ISNUMBER(OFFSET('Sanitation Data'!$D$10,0,10*ROW('Sanitation Data'!D149))),'Data Summary'!CM155="Yes"),OFFSET('Sanitation Data'!$D$10,0,10*ROW('Sanitation Data'!D149)),NA())</f>
        <v>#N/A</v>
      </c>
      <c r="Y155" s="89" t="e">
        <f ca="true">+IF(AND(ISNUMBER(OFFSET('Sanitation Data'!$D$11,0,10*ROW('Sanitation Data'!D149))),'Data Summary'!CN155="Yes"),OFFSET('Sanitation Data'!$D$11,0,10*ROW('Sanitation Data'!D149)),NA())</f>
        <v>#N/A</v>
      </c>
      <c r="Z155" s="89" t="e">
        <f ca="true">+IF(AND(ISNUMBER(OFFSET('Sanitation Data'!$D$12,0,10*ROW('Sanitation Data'!D149))),'Data Summary'!CO155="Yes"),OFFSET('Sanitation Data'!$D$12,0,10*ROW('Sanitation Data'!D149)),NA())</f>
        <v>#N/A</v>
      </c>
      <c r="AA155" s="89" t="e">
        <f ca="true">+IF(AND(ISNUMBER(OFFSET('Sanitation Data'!$E$4,0,10*ROW('Sanitation Data'!E149))),'Data Summary'!CP155="Yes"),100-OFFSET('Sanitation Data'!$E$4,0,10*ROW('Sanitation Data'!E149)),NA())</f>
        <v>#N/A</v>
      </c>
      <c r="AB155" s="89" t="e">
        <f ca="true">+IF(AND(ISNUMBER(OFFSET('Sanitation Data'!$E$6,0,10*ROW('Sanitation Data'!E149))),'Data Summary'!CQ155="Yes"),OFFSET('Sanitation Data'!$E$6,0,10*ROW('Sanitation Data'!E149)),NA())</f>
        <v>#N/A</v>
      </c>
      <c r="AC155" s="89" t="e">
        <f ca="true">+IF(AND(ISNUMBER(OFFSET('Sanitation Data'!$E$10,0,10*ROW('Sanitation Data'!E149))),'Data Summary'!CR155="Yes"),OFFSET('Sanitation Data'!$E$10,0,10*ROW('Sanitation Data'!E149)),NA())</f>
        <v>#N/A</v>
      </c>
      <c r="AD155" s="89" t="e">
        <f ca="true">+IF(AND(ISNUMBER(OFFSET('Sanitation Data'!$E$11,0,10*ROW('Sanitation Data'!E149))),'Data Summary'!CS155="Yes"),OFFSET('Sanitation Data'!$E$11,0,10*ROW('Sanitation Data'!E149)),NA())</f>
        <v>#N/A</v>
      </c>
      <c r="AE155" s="89" t="e">
        <f ca="true">+IF(AND(ISNUMBER(OFFSET('Sanitation Data'!$E$12,0,10*ROW('Sanitation Data'!E149))),'Data Summary'!CT155="Yes"),OFFSET('Sanitation Data'!$E$12,0,10*ROW('Sanitation Data'!E149)),NA())</f>
        <v>#N/A</v>
      </c>
      <c r="AF155" s="89" t="e">
        <f ca="true">+IF(AND(ISNUMBER(OFFSET('Sanitation Data'!$F$4,0,10*ROW('Sanitation Data'!F149))),'Data Summary'!CU155="Yes"),100-OFFSET('Sanitation Data'!$F$4,0,10*ROW('Sanitation Data'!F149)),NA())</f>
        <v>#N/A</v>
      </c>
      <c r="AG155" s="89" t="e">
        <f ca="true">+IF(AND(ISNUMBER(OFFSET('Sanitation Data'!$F$6,0,10*ROW('Sanitation Data'!F149))),'Data Summary'!CV155="Yes"),OFFSET('Sanitation Data'!$F$6,0,10*ROW('Sanitation Data'!F149)),NA())</f>
        <v>#N/A</v>
      </c>
      <c r="AH155" s="89" t="e">
        <f ca="true">+IF(AND(ISNUMBER(OFFSET('Sanitation Data'!$F$10,0,10*ROW('Sanitation Data'!F149))),'Data Summary'!CW155="Yes"),OFFSET('Sanitation Data'!$F$10,0,10*ROW('Sanitation Data'!F149)),NA())</f>
        <v>#N/A</v>
      </c>
      <c r="AI155" s="89" t="e">
        <f ca="true">+IF(AND(ISNUMBER(OFFSET('Sanitation Data'!$F$11,0,10*ROW('Sanitation Data'!F149))),'Data Summary'!CX155="Yes"),OFFSET('Sanitation Data'!$F$11,0,10*ROW('Sanitation Data'!F149)),NA())</f>
        <v>#N/A</v>
      </c>
      <c r="AJ155" s="89" t="e">
        <f ca="true">+IF(AND(ISNUMBER(OFFSET('Sanitation Data'!$F$12,0,10*ROW('Sanitation Data'!F149))),'Data Summary'!CY155="Yes"),OFFSET('Sanitation Data'!$F$12,0,10*ROW('Sanitation Data'!F149)),NA())</f>
        <v>#N/A</v>
      </c>
      <c r="AK155" s="89" t="e">
        <f ca="true">+IF(AND(ISNUMBER(OFFSET('Sanitation Data'!$G$4,0,10*ROW('Sanitation Data'!G149))),'Data Summary'!CZ155="Yes"),100-OFFSET('Sanitation Data'!$G$4,0,10*ROW('Sanitation Data'!G149)),NA())</f>
        <v>#N/A</v>
      </c>
      <c r="AL155" s="89" t="e">
        <f ca="true">+IF(AND(ISNUMBER(OFFSET('Sanitation Data'!$G$6,0,10*ROW('Sanitation Data'!G149))),'Data Summary'!DA155="Yes"),OFFSET('Sanitation Data'!$G$6,0,10*ROW('Sanitation Data'!G149)),NA())</f>
        <v>#N/A</v>
      </c>
      <c r="AM155" s="89" t="e">
        <f ca="true">+IF(AND(ISNUMBER(OFFSET('Sanitation Data'!$G$10,0,10*ROW('Sanitation Data'!G149))),'Data Summary'!DB155="Yes"),OFFSET('Sanitation Data'!$G$10,0,10*ROW('Sanitation Data'!G149)),NA())</f>
        <v>#N/A</v>
      </c>
      <c r="AN155" s="89" t="e">
        <f ca="true">+IF(AND(ISNUMBER(OFFSET('Sanitation Data'!$G$11,0,10*ROW('Sanitation Data'!G149))),'Data Summary'!DC155="Yes"),OFFSET('Sanitation Data'!$G$11,0,10*ROW('Sanitation Data'!G149)),NA())</f>
        <v>#N/A</v>
      </c>
      <c r="AO155" s="89" t="e">
        <f ca="true">+IF(AND(ISNUMBER(OFFSET('Sanitation Data'!$G$12,0,10*ROW('Sanitation Data'!G149))),'Data Summary'!DD155="Yes"),OFFSET('Sanitation Data'!$G$12,0,10*ROW('Sanitation Data'!G149)),NA())</f>
        <v>#N/A</v>
      </c>
      <c r="AP155" s="89" t="e">
        <f ca="true">+IF(AND(ISNUMBER(OFFSET('Sanitation Data'!$H$4,0,10*ROW('Sanitation Data'!H149))),'Data Summary'!DE155="Yes"),100-OFFSET('Sanitation Data'!$H$4,0,10*ROW('Sanitation Data'!H149)),NA())</f>
        <v>#N/A</v>
      </c>
      <c r="AQ155" s="89" t="e">
        <f ca="true">+IF(AND(ISNUMBER(OFFSET('Sanitation Data'!$H$6,0,10*ROW('Sanitation Data'!H149))),'Data Summary'!DF155="Yes"),OFFSET('Sanitation Data'!$H$6,0,10*ROW('Sanitation Data'!H149)),NA())</f>
        <v>#N/A</v>
      </c>
      <c r="AR155" s="89" t="e">
        <f ca="true">+IF(AND(ISNUMBER(OFFSET('Sanitation Data'!$H$10,0,10*ROW('Sanitation Data'!H149))),'Data Summary'!DG155="Yes"),OFFSET('Sanitation Data'!$H$10,0,10*ROW('Sanitation Data'!H149)),NA())</f>
        <v>#N/A</v>
      </c>
      <c r="AS155" s="89" t="e">
        <f ca="true">+IF(AND(ISNUMBER(OFFSET('Sanitation Data'!$H$11,0,10*ROW('Sanitation Data'!H149))),'Data Summary'!DH155="Yes"),OFFSET('Sanitation Data'!$H$11,0,10*ROW('Sanitation Data'!H149)),NA())</f>
        <v>#N/A</v>
      </c>
      <c r="AT155" s="89" t="e">
        <f ca="true">+IF(AND(ISNUMBER(OFFSET('Sanitation Data'!$H$12,0,10*ROW('Sanitation Data'!H149))),'Data Summary'!DI155="Yes"),OFFSET('Sanitation Data'!$H$12,0,10*ROW('Sanitation Data'!H149)),NA())</f>
        <v>#N/A</v>
      </c>
      <c r="AU155" s="89" t="e">
        <f ca="true">+IF(AND(ISNUMBER(OFFSET('Sanitation Data'!$I$4,0,10*ROW('Sanitation Data'!I149))),'Data Summary'!DJ155="Yes"),100-OFFSET('Sanitation Data'!$I$4,0,10*ROW('Sanitation Data'!I149)),NA())</f>
        <v>#N/A</v>
      </c>
      <c r="AV155" s="89" t="e">
        <f ca="true">+IF(AND(ISNUMBER(OFFSET('Sanitation Data'!$I$6,0,10*ROW('Sanitation Data'!I149))),'Data Summary'!DK155="Yes"),OFFSET('Sanitation Data'!$I$6,0,10*ROW('Sanitation Data'!I149)),NA())</f>
        <v>#N/A</v>
      </c>
      <c r="AW155" s="89" t="e">
        <f ca="true">+IF(AND(ISNUMBER(OFFSET('Sanitation Data'!$I$10,0,10*ROW('Sanitation Data'!I149))),'Data Summary'!DL155="Yes"),OFFSET('Sanitation Data'!$I$10,0,10*ROW('Sanitation Data'!I149)),NA())</f>
        <v>#N/A</v>
      </c>
      <c r="AX155" s="89" t="e">
        <f ca="true">+IF(AND(ISNUMBER(OFFSET('Sanitation Data'!$I$11,0,10*ROW('Sanitation Data'!I149))),'Data Summary'!DM155="Yes"),OFFSET('Sanitation Data'!$I$11,0,10*ROW('Sanitation Data'!I149)),NA())</f>
        <v>#N/A</v>
      </c>
      <c r="AY155" s="89" t="e">
        <f ca="true">+IF(AND(ISNUMBER(OFFSET('Sanitation Data'!$I$12,0,10*ROW('Sanitation Data'!I149))),'Data Summary'!DN155="Yes"),OFFSET('Sanitation Data'!$I$12,0,10*ROW('Sanitation Data'!I149)),NA())</f>
        <v>#N/A</v>
      </c>
      <c r="AZ155" s="90" t="e">
        <f ca="true">+IF(AND(ISNUMBER(OFFSET('Hygiene Data'!$D$5,0,10*ROW('Hygiene Data'!D149))),'Data Summary'!DO155="Yes"),OFFSET('Hygiene Data'!$D$5,0,10*ROW('Hygiene Data'!D149)),NA())</f>
        <v>#N/A</v>
      </c>
      <c r="BA155" s="90" t="e">
        <f ca="true">+IF(AND(ISNUMBER(OFFSET('Hygiene Data'!$D$7,0,10*ROW('Hygiene Data'!D149))),'Data Summary'!DP155="Yes"),OFFSET('Hygiene Data'!$D$7,0,10*ROW('Hygiene Data'!D149)),NA())</f>
        <v>#N/A</v>
      </c>
      <c r="BB155" s="90" t="e">
        <f ca="true">+IF(AND(ISNUMBER(OFFSET('Hygiene Data'!$D$9,0,10*ROW('Hygiene Data'!D149))),'Data Summary'!DQ155="Yes"),OFFSET('Hygiene Data'!$D$9,0,10*ROW('Hygiene Data'!D149)),NA())</f>
        <v>#N/A</v>
      </c>
      <c r="BC155" s="90" t="e">
        <f ca="true">+IF(AND(ISNUMBER(OFFSET('Hygiene Data'!$E$5,0,10*ROW('Hygiene Data'!E149))),'Data Summary'!DR155="Yes"),OFFSET('Hygiene Data'!$E$5,0,10*ROW('Hygiene Data'!E149)),NA())</f>
        <v>#N/A</v>
      </c>
      <c r="BD155" s="90" t="e">
        <f ca="true">+IF(AND(ISNUMBER(OFFSET('Hygiene Data'!$E$7,0,10*ROW('Hygiene Data'!E149))),'Data Summary'!DS155="Yes"),OFFSET('Hygiene Data'!$E$7,0,10*ROW('Hygiene Data'!E149)),NA())</f>
        <v>#N/A</v>
      </c>
      <c r="BE155" s="90" t="e">
        <f ca="true">+IF(AND(ISNUMBER(OFFSET('Hygiene Data'!$E$9,0,10*ROW('Hygiene Data'!E149))),'Data Summary'!DT155="Yes"),OFFSET('Hygiene Data'!$E$9,0,10*ROW('Hygiene Data'!E149)),NA())</f>
        <v>#N/A</v>
      </c>
      <c r="BF155" s="90" t="e">
        <f ca="true">+IF(AND(ISNUMBER(OFFSET('Hygiene Data'!$F$5,0,10*ROW('Hygiene Data'!F149))),'Data Summary'!DU155="Yes"),OFFSET('Hygiene Data'!$F$5,0,10*ROW('Hygiene Data'!F149)),NA())</f>
        <v>#N/A</v>
      </c>
      <c r="BG155" s="90" t="e">
        <f ca="true">+IF(AND(ISNUMBER(OFFSET('Hygiene Data'!$F$7,0,10*ROW('Hygiene Data'!F149))),'Data Summary'!DV155="Yes"),OFFSET('Hygiene Data'!$F$7,0,10*ROW('Hygiene Data'!F149)),NA())</f>
        <v>#N/A</v>
      </c>
      <c r="BH155" s="90" t="e">
        <f ca="true">+IF(AND(ISNUMBER(OFFSET('Hygiene Data'!$F$9,0,10*ROW('Hygiene Data'!F149))),'Data Summary'!DW155="Yes"),OFFSET('Hygiene Data'!$F$9,0,10*ROW('Hygiene Data'!F149)),NA())</f>
        <v>#N/A</v>
      </c>
      <c r="BI155" s="90" t="e">
        <f ca="true">+IF(AND(ISNUMBER(OFFSET('Hygiene Data'!$G$5,0,10*ROW('Hygiene Data'!G149))),'Data Summary'!DX155="Yes"),OFFSET('Hygiene Data'!$G$5,0,10*ROW('Hygiene Data'!G149)),NA())</f>
        <v>#N/A</v>
      </c>
      <c r="BJ155" s="90" t="e">
        <f ca="true">+IF(AND(ISNUMBER(OFFSET('Hygiene Data'!$G$7,0,10*ROW('Hygiene Data'!G149))),'Data Summary'!DY155="Yes"),OFFSET('Hygiene Data'!$G$7,0,10*ROW('Hygiene Data'!G149)),NA())</f>
        <v>#N/A</v>
      </c>
      <c r="BK155" s="90" t="e">
        <f ca="true">+IF(AND(ISNUMBER(OFFSET('Hygiene Data'!$G$9,0,10*ROW('Hygiene Data'!G149))),'Data Summary'!DZ155="Yes"),OFFSET('Hygiene Data'!$G$9,0,10*ROW('Hygiene Data'!G149)),NA())</f>
        <v>#N/A</v>
      </c>
      <c r="BL155" s="90" t="e">
        <f ca="true">+IF(AND(ISNUMBER(OFFSET('Hygiene Data'!$H$5,0,10*ROW('Hygiene Data'!H149))),'Data Summary'!EA155="Yes"),OFFSET('Hygiene Data'!$H$5,0,10*ROW('Hygiene Data'!H149)),NA())</f>
        <v>#N/A</v>
      </c>
      <c r="BM155" s="90" t="e">
        <f ca="true">+IF(AND(ISNUMBER(OFFSET('Hygiene Data'!$H$7,0,10*ROW('Hygiene Data'!H149))),'Data Summary'!EB155="Yes"),OFFSET('Hygiene Data'!$H$7,0,10*ROW('Hygiene Data'!H149)),NA())</f>
        <v>#N/A</v>
      </c>
      <c r="BN155" s="90" t="e">
        <f ca="true">+IF(AND(ISNUMBER(OFFSET('Hygiene Data'!$H$9,0,10*ROW('Hygiene Data'!H149))),'Data Summary'!EC155="Yes"),OFFSET('Hygiene Data'!$H$9,0,10*ROW('Hygiene Data'!H149)),NA())</f>
        <v>#N/A</v>
      </c>
      <c r="BO155" s="90" t="e">
        <f ca="true">+IF(AND(ISNUMBER(OFFSET('Hygiene Data'!$I$5,0,10*ROW('Hygiene Data'!I149))),'Data Summary'!ED155="Yes"),OFFSET('Hygiene Data'!$I$5,0,10*ROW('Hygiene Data'!I149)),NA())</f>
        <v>#N/A</v>
      </c>
      <c r="BP155" s="90" t="e">
        <f ca="true">+IF(AND(ISNUMBER(OFFSET('Hygiene Data'!$I$7,0,10*ROW('Hygiene Data'!I149))),'Data Summary'!EE155="Yes"),OFFSET('Hygiene Data'!$I$7,0,10*ROW('Hygiene Data'!I149)),NA())</f>
        <v>#N/A</v>
      </c>
      <c r="BQ155" s="90" t="e">
        <f ca="true">+IF(AND(ISNUMBER(OFFSET('Hygiene Data'!$I$9,0,10*ROW('Hygiene Data'!I149))),'Data Summary'!EF155="Yes"),OFFSET('Hygiene Data'!$I$9,0,10*ROW('Hygiene Data'!I149)),NA())</f>
        <v>#N/A</v>
      </c>
    </row>
    <row xmlns:x14ac="http://schemas.microsoft.com/office/spreadsheetml/2009/9/ac" r="156" x14ac:dyDescent="0.2">
      <c r="A156" s="324" t="e">
        <f ca="true">+RIGHT('Data Summary'!A156,LEN('Data Summary'!A156)-9)</f>
        <v>#VALUE!</v>
      </c>
      <c r="B156" s="32" t="str">
        <f ca="true">+IF(ISTEXT('Data Summary'!B156),'Data Summary'!B156,"")</f>
        <v/>
      </c>
      <c r="C156" s="323" t="e">
        <f ca="true">+VALUE('Data Summary'!C156)</f>
        <v>#VALUE!</v>
      </c>
      <c r="D156" s="88" t="e">
        <f ca="true">+IF(AND(ISNUMBER(OFFSET('Water Data'!$D$4,0,10*ROW('Water Data'!D150))),'Data Summary'!BS156="Yes"),100-OFFSET('Water Data'!$D$4,0,10*ROW('Water Data'!D150)),NA())</f>
        <v>#N/A</v>
      </c>
      <c r="E156" s="88" t="e">
        <f ca="true">+IF(AND(ISNUMBER(OFFSET('Water Data'!$D$6,0,10*ROW('Water Data'!D150))),'Data Summary'!BT156="Yes"),OFFSET('Water Data'!$D$6,0,10*ROW('Water Data'!D150)),NA())</f>
        <v>#N/A</v>
      </c>
      <c r="F156" s="88" t="e">
        <f ca="true">+IF(AND(ISNUMBER(OFFSET('Water Data'!$D$9,0,10*ROW('Water Data'!D150))),'Data Summary'!BU156="Yes"),OFFSET('Water Data'!$D$9,0,10*ROW('Water Data'!D150)),NA())</f>
        <v>#N/A</v>
      </c>
      <c r="G156" s="88" t="e">
        <f ca="true">+IF(AND(ISNUMBER(OFFSET('Water Data'!$E$4,0,10*ROW('Water Data'!E150))),'Data Summary'!BV156="Yes"),100-OFFSET('Water Data'!$E$4,0,10*ROW('Water Data'!E150)),NA())</f>
        <v>#N/A</v>
      </c>
      <c r="H156" s="88" t="e">
        <f ca="true">+IF(AND(ISNUMBER(OFFSET('Water Data'!$E$6,0,10*ROW('Water Data'!E150))),'Data Summary'!BW156="Yes"),OFFSET('Water Data'!$E$6,0,10*ROW('Water Data'!E150)),NA())</f>
        <v>#N/A</v>
      </c>
      <c r="I156" s="88" t="e">
        <f ca="true">+IF(AND(ISNUMBER(OFFSET('Water Data'!$E$9,0,10*ROW('Water Data'!E150))),'Data Summary'!BX156="Yes"),OFFSET('Water Data'!$E$9,0,10*ROW('Water Data'!E150)),NA())</f>
        <v>#N/A</v>
      </c>
      <c r="J156" s="88" t="e">
        <f ca="true">+IF(AND(ISNUMBER(OFFSET('Water Data'!$F$4,0,10*ROW('Water Data'!F150))),'Data Summary'!BY156="Yes"),100-OFFSET('Water Data'!$F$4,0,10*ROW('Water Data'!F150)),NA())</f>
        <v>#N/A</v>
      </c>
      <c r="K156" s="88" t="e">
        <f ca="true">+IF(AND(ISNUMBER(OFFSET('Water Data'!$F$6,0,10*ROW('Water Data'!F150))),'Data Summary'!BZ156="Yes"),OFFSET('Water Data'!$F$6,0,10*ROW('Water Data'!F150)),NA())</f>
        <v>#N/A</v>
      </c>
      <c r="L156" s="88" t="e">
        <f ca="true">+IF(AND(ISNUMBER(OFFSET('Water Data'!$F$9,0,10*ROW('Water Data'!F150))),'Data Summary'!CA156="Yes"),OFFSET('Water Data'!$F$9,0,10*ROW('Water Data'!F150)),NA())</f>
        <v>#N/A</v>
      </c>
      <c r="M156" s="88" t="e">
        <f ca="true">+IF(AND(ISNUMBER(OFFSET('Water Data'!$G$4,0,10*ROW('Water Data'!G150))),'Data Summary'!CB156="Yes"),100-OFFSET('Water Data'!$G$4,0,10*ROW('Water Data'!G150)),NA())</f>
        <v>#N/A</v>
      </c>
      <c r="N156" s="88" t="e">
        <f ca="true">+IF(AND(ISNUMBER(OFFSET('Water Data'!$G$6,0,10*ROW('Water Data'!G150))),'Data Summary'!CC156="Yes"),OFFSET('Water Data'!$G$6,0,10*ROW('Water Data'!G150)),NA())</f>
        <v>#N/A</v>
      </c>
      <c r="O156" s="88" t="e">
        <f ca="true">+IF(AND(ISNUMBER(OFFSET('Water Data'!$G$9,0,10*ROW('Water Data'!G150))),'Data Summary'!CD156="Yes"),OFFSET('Water Data'!$G$9,0,10*ROW('Water Data'!G150)),NA())</f>
        <v>#N/A</v>
      </c>
      <c r="P156" s="88" t="e">
        <f ca="true">+IF(AND(ISNUMBER(OFFSET('Water Data'!$H$4,0,10*ROW('Water Data'!H150))),'Data Summary'!CE156="Yes"),100-OFFSET('Water Data'!$H$4,0,10*ROW('Water Data'!H150)),NA())</f>
        <v>#N/A</v>
      </c>
      <c r="Q156" s="88" t="e">
        <f ca="true">+IF(AND(ISNUMBER(OFFSET('Water Data'!$H$6,0,10*ROW('Water Data'!H150))),'Data Summary'!CF156="Yes"),OFFSET('Water Data'!$H$6,0,10*ROW('Water Data'!H150)),NA())</f>
        <v>#N/A</v>
      </c>
      <c r="R156" s="88" t="e">
        <f ca="true">+IF(AND(ISNUMBER(OFFSET('Water Data'!$H$9,0,10*ROW('Water Data'!H150))),'Data Summary'!CG156="Yes"),OFFSET('Water Data'!$H$9,0,10*ROW('Water Data'!H150)),NA())</f>
        <v>#N/A</v>
      </c>
      <c r="S156" s="88" t="e">
        <f ca="true">+IF(AND(ISNUMBER(OFFSET('Water Data'!$I$4,0,10*ROW('Water Data'!I150))),'Data Summary'!CH156="Yes"),100-OFFSET('Water Data'!$I$4,0,10*ROW('Water Data'!I150)),NA())</f>
        <v>#N/A</v>
      </c>
      <c r="T156" s="88" t="e">
        <f ca="true">+IF(AND(ISNUMBER(OFFSET('Water Data'!$I$6,0,10*ROW('Water Data'!I150))),'Data Summary'!CI156="Yes"),OFFSET('Water Data'!$I$6,0,10*ROW('Water Data'!I150)),NA())</f>
        <v>#N/A</v>
      </c>
      <c r="U156" s="88" t="e">
        <f ca="true">+IF(AND(ISNUMBER(OFFSET('Water Data'!$I$9,0,10*ROW('Water Data'!I150))),'Data Summary'!CJ156="Yes"),OFFSET('Water Data'!$I$9,0,10*ROW('Water Data'!I150)),NA())</f>
        <v>#N/A</v>
      </c>
      <c r="V156" s="89" t="e">
        <f ca="true">+IF(AND(ISNUMBER(OFFSET('Sanitation Data'!$D$4,0,10*ROW('Sanitation Data'!D150))),'Data Summary'!CK156="Yes"),100-OFFSET('Sanitation Data'!$D$4,0,10*ROW('Sanitation Data'!D150)),NA())</f>
        <v>#N/A</v>
      </c>
      <c r="W156" s="89" t="e">
        <f ca="true">+IF(AND(ISNUMBER(OFFSET('Sanitation Data'!$D$6,0,10*ROW('Sanitation Data'!D150))),'Data Summary'!CL156="Yes"),OFFSET('Sanitation Data'!$D$6,0,10*ROW('Sanitation Data'!D150)),NA())</f>
        <v>#N/A</v>
      </c>
      <c r="X156" s="89" t="e">
        <f ca="true">+IF(AND(ISNUMBER(OFFSET('Sanitation Data'!$D$10,0,10*ROW('Sanitation Data'!D150))),'Data Summary'!CM156="Yes"),OFFSET('Sanitation Data'!$D$10,0,10*ROW('Sanitation Data'!D150)),NA())</f>
        <v>#N/A</v>
      </c>
      <c r="Y156" s="89" t="e">
        <f ca="true">+IF(AND(ISNUMBER(OFFSET('Sanitation Data'!$D$11,0,10*ROW('Sanitation Data'!D150))),'Data Summary'!CN156="Yes"),OFFSET('Sanitation Data'!$D$11,0,10*ROW('Sanitation Data'!D150)),NA())</f>
        <v>#N/A</v>
      </c>
      <c r="Z156" s="89" t="e">
        <f ca="true">+IF(AND(ISNUMBER(OFFSET('Sanitation Data'!$D$12,0,10*ROW('Sanitation Data'!D150))),'Data Summary'!CO156="Yes"),OFFSET('Sanitation Data'!$D$12,0,10*ROW('Sanitation Data'!D150)),NA())</f>
        <v>#N/A</v>
      </c>
      <c r="AA156" s="89" t="e">
        <f ca="true">+IF(AND(ISNUMBER(OFFSET('Sanitation Data'!$E$4,0,10*ROW('Sanitation Data'!E150))),'Data Summary'!CP156="Yes"),100-OFFSET('Sanitation Data'!$E$4,0,10*ROW('Sanitation Data'!E150)),NA())</f>
        <v>#N/A</v>
      </c>
      <c r="AB156" s="89" t="e">
        <f ca="true">+IF(AND(ISNUMBER(OFFSET('Sanitation Data'!$E$6,0,10*ROW('Sanitation Data'!E150))),'Data Summary'!CQ156="Yes"),OFFSET('Sanitation Data'!$E$6,0,10*ROW('Sanitation Data'!E150)),NA())</f>
        <v>#N/A</v>
      </c>
      <c r="AC156" s="89" t="e">
        <f ca="true">+IF(AND(ISNUMBER(OFFSET('Sanitation Data'!$E$10,0,10*ROW('Sanitation Data'!E150))),'Data Summary'!CR156="Yes"),OFFSET('Sanitation Data'!$E$10,0,10*ROW('Sanitation Data'!E150)),NA())</f>
        <v>#N/A</v>
      </c>
      <c r="AD156" s="89" t="e">
        <f ca="true">+IF(AND(ISNUMBER(OFFSET('Sanitation Data'!$E$11,0,10*ROW('Sanitation Data'!E150))),'Data Summary'!CS156="Yes"),OFFSET('Sanitation Data'!$E$11,0,10*ROW('Sanitation Data'!E150)),NA())</f>
        <v>#N/A</v>
      </c>
      <c r="AE156" s="89" t="e">
        <f ca="true">+IF(AND(ISNUMBER(OFFSET('Sanitation Data'!$E$12,0,10*ROW('Sanitation Data'!E150))),'Data Summary'!CT156="Yes"),OFFSET('Sanitation Data'!$E$12,0,10*ROW('Sanitation Data'!E150)),NA())</f>
        <v>#N/A</v>
      </c>
      <c r="AF156" s="89" t="e">
        <f ca="true">+IF(AND(ISNUMBER(OFFSET('Sanitation Data'!$F$4,0,10*ROW('Sanitation Data'!F150))),'Data Summary'!CU156="Yes"),100-OFFSET('Sanitation Data'!$F$4,0,10*ROW('Sanitation Data'!F150)),NA())</f>
        <v>#N/A</v>
      </c>
      <c r="AG156" s="89" t="e">
        <f ca="true">+IF(AND(ISNUMBER(OFFSET('Sanitation Data'!$F$6,0,10*ROW('Sanitation Data'!F150))),'Data Summary'!CV156="Yes"),OFFSET('Sanitation Data'!$F$6,0,10*ROW('Sanitation Data'!F150)),NA())</f>
        <v>#N/A</v>
      </c>
      <c r="AH156" s="89" t="e">
        <f ca="true">+IF(AND(ISNUMBER(OFFSET('Sanitation Data'!$F$10,0,10*ROW('Sanitation Data'!F150))),'Data Summary'!CW156="Yes"),OFFSET('Sanitation Data'!$F$10,0,10*ROW('Sanitation Data'!F150)),NA())</f>
        <v>#N/A</v>
      </c>
      <c r="AI156" s="89" t="e">
        <f ca="true">+IF(AND(ISNUMBER(OFFSET('Sanitation Data'!$F$11,0,10*ROW('Sanitation Data'!F150))),'Data Summary'!CX156="Yes"),OFFSET('Sanitation Data'!$F$11,0,10*ROW('Sanitation Data'!F150)),NA())</f>
        <v>#N/A</v>
      </c>
      <c r="AJ156" s="89" t="e">
        <f ca="true">+IF(AND(ISNUMBER(OFFSET('Sanitation Data'!$F$12,0,10*ROW('Sanitation Data'!F150))),'Data Summary'!CY156="Yes"),OFFSET('Sanitation Data'!$F$12,0,10*ROW('Sanitation Data'!F150)),NA())</f>
        <v>#N/A</v>
      </c>
      <c r="AK156" s="89" t="e">
        <f ca="true">+IF(AND(ISNUMBER(OFFSET('Sanitation Data'!$G$4,0,10*ROW('Sanitation Data'!G150))),'Data Summary'!CZ156="Yes"),100-OFFSET('Sanitation Data'!$G$4,0,10*ROW('Sanitation Data'!G150)),NA())</f>
        <v>#N/A</v>
      </c>
      <c r="AL156" s="89" t="e">
        <f ca="true">+IF(AND(ISNUMBER(OFFSET('Sanitation Data'!$G$6,0,10*ROW('Sanitation Data'!G150))),'Data Summary'!DA156="Yes"),OFFSET('Sanitation Data'!$G$6,0,10*ROW('Sanitation Data'!G150)),NA())</f>
        <v>#N/A</v>
      </c>
      <c r="AM156" s="89" t="e">
        <f ca="true">+IF(AND(ISNUMBER(OFFSET('Sanitation Data'!$G$10,0,10*ROW('Sanitation Data'!G150))),'Data Summary'!DB156="Yes"),OFFSET('Sanitation Data'!$G$10,0,10*ROW('Sanitation Data'!G150)),NA())</f>
        <v>#N/A</v>
      </c>
      <c r="AN156" s="89" t="e">
        <f ca="true">+IF(AND(ISNUMBER(OFFSET('Sanitation Data'!$G$11,0,10*ROW('Sanitation Data'!G150))),'Data Summary'!DC156="Yes"),OFFSET('Sanitation Data'!$G$11,0,10*ROW('Sanitation Data'!G150)),NA())</f>
        <v>#N/A</v>
      </c>
      <c r="AO156" s="89" t="e">
        <f ca="true">+IF(AND(ISNUMBER(OFFSET('Sanitation Data'!$G$12,0,10*ROW('Sanitation Data'!G150))),'Data Summary'!DD156="Yes"),OFFSET('Sanitation Data'!$G$12,0,10*ROW('Sanitation Data'!G150)),NA())</f>
        <v>#N/A</v>
      </c>
      <c r="AP156" s="89" t="e">
        <f ca="true">+IF(AND(ISNUMBER(OFFSET('Sanitation Data'!$H$4,0,10*ROW('Sanitation Data'!H150))),'Data Summary'!DE156="Yes"),100-OFFSET('Sanitation Data'!$H$4,0,10*ROW('Sanitation Data'!H150)),NA())</f>
        <v>#N/A</v>
      </c>
      <c r="AQ156" s="89" t="e">
        <f ca="true">+IF(AND(ISNUMBER(OFFSET('Sanitation Data'!$H$6,0,10*ROW('Sanitation Data'!H150))),'Data Summary'!DF156="Yes"),OFFSET('Sanitation Data'!$H$6,0,10*ROW('Sanitation Data'!H150)),NA())</f>
        <v>#N/A</v>
      </c>
      <c r="AR156" s="89" t="e">
        <f ca="true">+IF(AND(ISNUMBER(OFFSET('Sanitation Data'!$H$10,0,10*ROW('Sanitation Data'!H150))),'Data Summary'!DG156="Yes"),OFFSET('Sanitation Data'!$H$10,0,10*ROW('Sanitation Data'!H150)),NA())</f>
        <v>#N/A</v>
      </c>
      <c r="AS156" s="89" t="e">
        <f ca="true">+IF(AND(ISNUMBER(OFFSET('Sanitation Data'!$H$11,0,10*ROW('Sanitation Data'!H150))),'Data Summary'!DH156="Yes"),OFFSET('Sanitation Data'!$H$11,0,10*ROW('Sanitation Data'!H150)),NA())</f>
        <v>#N/A</v>
      </c>
      <c r="AT156" s="89" t="e">
        <f ca="true">+IF(AND(ISNUMBER(OFFSET('Sanitation Data'!$H$12,0,10*ROW('Sanitation Data'!H150))),'Data Summary'!DI156="Yes"),OFFSET('Sanitation Data'!$H$12,0,10*ROW('Sanitation Data'!H150)),NA())</f>
        <v>#N/A</v>
      </c>
      <c r="AU156" s="89" t="e">
        <f ca="true">+IF(AND(ISNUMBER(OFFSET('Sanitation Data'!$I$4,0,10*ROW('Sanitation Data'!I150))),'Data Summary'!DJ156="Yes"),100-OFFSET('Sanitation Data'!$I$4,0,10*ROW('Sanitation Data'!I150)),NA())</f>
        <v>#N/A</v>
      </c>
      <c r="AV156" s="89" t="e">
        <f ca="true">+IF(AND(ISNUMBER(OFFSET('Sanitation Data'!$I$6,0,10*ROW('Sanitation Data'!I150))),'Data Summary'!DK156="Yes"),OFFSET('Sanitation Data'!$I$6,0,10*ROW('Sanitation Data'!I150)),NA())</f>
        <v>#N/A</v>
      </c>
      <c r="AW156" s="89" t="e">
        <f ca="true">+IF(AND(ISNUMBER(OFFSET('Sanitation Data'!$I$10,0,10*ROW('Sanitation Data'!I150))),'Data Summary'!DL156="Yes"),OFFSET('Sanitation Data'!$I$10,0,10*ROW('Sanitation Data'!I150)),NA())</f>
        <v>#N/A</v>
      </c>
      <c r="AX156" s="89" t="e">
        <f ca="true">+IF(AND(ISNUMBER(OFFSET('Sanitation Data'!$I$11,0,10*ROW('Sanitation Data'!I150))),'Data Summary'!DM156="Yes"),OFFSET('Sanitation Data'!$I$11,0,10*ROW('Sanitation Data'!I150)),NA())</f>
        <v>#N/A</v>
      </c>
      <c r="AY156" s="89" t="e">
        <f ca="true">+IF(AND(ISNUMBER(OFFSET('Sanitation Data'!$I$12,0,10*ROW('Sanitation Data'!I150))),'Data Summary'!DN156="Yes"),OFFSET('Sanitation Data'!$I$12,0,10*ROW('Sanitation Data'!I150)),NA())</f>
        <v>#N/A</v>
      </c>
      <c r="AZ156" s="90" t="e">
        <f ca="true">+IF(AND(ISNUMBER(OFFSET('Hygiene Data'!$D$5,0,10*ROW('Hygiene Data'!D150))),'Data Summary'!DO156="Yes"),OFFSET('Hygiene Data'!$D$5,0,10*ROW('Hygiene Data'!D150)),NA())</f>
        <v>#N/A</v>
      </c>
      <c r="BA156" s="90" t="e">
        <f ca="true">+IF(AND(ISNUMBER(OFFSET('Hygiene Data'!$D$7,0,10*ROW('Hygiene Data'!D150))),'Data Summary'!DP156="Yes"),OFFSET('Hygiene Data'!$D$7,0,10*ROW('Hygiene Data'!D150)),NA())</f>
        <v>#N/A</v>
      </c>
      <c r="BB156" s="90" t="e">
        <f ca="true">+IF(AND(ISNUMBER(OFFSET('Hygiene Data'!$D$9,0,10*ROW('Hygiene Data'!D150))),'Data Summary'!DQ156="Yes"),OFFSET('Hygiene Data'!$D$9,0,10*ROW('Hygiene Data'!D150)),NA())</f>
        <v>#N/A</v>
      </c>
      <c r="BC156" s="90" t="e">
        <f ca="true">+IF(AND(ISNUMBER(OFFSET('Hygiene Data'!$E$5,0,10*ROW('Hygiene Data'!E150))),'Data Summary'!DR156="Yes"),OFFSET('Hygiene Data'!$E$5,0,10*ROW('Hygiene Data'!E150)),NA())</f>
        <v>#N/A</v>
      </c>
      <c r="BD156" s="90" t="e">
        <f ca="true">+IF(AND(ISNUMBER(OFFSET('Hygiene Data'!$E$7,0,10*ROW('Hygiene Data'!E150))),'Data Summary'!DS156="Yes"),OFFSET('Hygiene Data'!$E$7,0,10*ROW('Hygiene Data'!E150)),NA())</f>
        <v>#N/A</v>
      </c>
      <c r="BE156" s="90" t="e">
        <f ca="true">+IF(AND(ISNUMBER(OFFSET('Hygiene Data'!$E$9,0,10*ROW('Hygiene Data'!E150))),'Data Summary'!DT156="Yes"),OFFSET('Hygiene Data'!$E$9,0,10*ROW('Hygiene Data'!E150)),NA())</f>
        <v>#N/A</v>
      </c>
      <c r="BF156" s="90" t="e">
        <f ca="true">+IF(AND(ISNUMBER(OFFSET('Hygiene Data'!$F$5,0,10*ROW('Hygiene Data'!F150))),'Data Summary'!DU156="Yes"),OFFSET('Hygiene Data'!$F$5,0,10*ROW('Hygiene Data'!F150)),NA())</f>
        <v>#N/A</v>
      </c>
      <c r="BG156" s="90" t="e">
        <f ca="true">+IF(AND(ISNUMBER(OFFSET('Hygiene Data'!$F$7,0,10*ROW('Hygiene Data'!F150))),'Data Summary'!DV156="Yes"),OFFSET('Hygiene Data'!$F$7,0,10*ROW('Hygiene Data'!F150)),NA())</f>
        <v>#N/A</v>
      </c>
      <c r="BH156" s="90" t="e">
        <f ca="true">+IF(AND(ISNUMBER(OFFSET('Hygiene Data'!$F$9,0,10*ROW('Hygiene Data'!F150))),'Data Summary'!DW156="Yes"),OFFSET('Hygiene Data'!$F$9,0,10*ROW('Hygiene Data'!F150)),NA())</f>
        <v>#N/A</v>
      </c>
      <c r="BI156" s="90" t="e">
        <f ca="true">+IF(AND(ISNUMBER(OFFSET('Hygiene Data'!$G$5,0,10*ROW('Hygiene Data'!G150))),'Data Summary'!DX156="Yes"),OFFSET('Hygiene Data'!$G$5,0,10*ROW('Hygiene Data'!G150)),NA())</f>
        <v>#N/A</v>
      </c>
      <c r="BJ156" s="90" t="e">
        <f ca="true">+IF(AND(ISNUMBER(OFFSET('Hygiene Data'!$G$7,0,10*ROW('Hygiene Data'!G150))),'Data Summary'!DY156="Yes"),OFFSET('Hygiene Data'!$G$7,0,10*ROW('Hygiene Data'!G150)),NA())</f>
        <v>#N/A</v>
      </c>
      <c r="BK156" s="90" t="e">
        <f ca="true">+IF(AND(ISNUMBER(OFFSET('Hygiene Data'!$G$9,0,10*ROW('Hygiene Data'!G150))),'Data Summary'!DZ156="Yes"),OFFSET('Hygiene Data'!$G$9,0,10*ROW('Hygiene Data'!G150)),NA())</f>
        <v>#N/A</v>
      </c>
      <c r="BL156" s="90" t="e">
        <f ca="true">+IF(AND(ISNUMBER(OFFSET('Hygiene Data'!$H$5,0,10*ROW('Hygiene Data'!H150))),'Data Summary'!EA156="Yes"),OFFSET('Hygiene Data'!$H$5,0,10*ROW('Hygiene Data'!H150)),NA())</f>
        <v>#N/A</v>
      </c>
      <c r="BM156" s="90" t="e">
        <f ca="true">+IF(AND(ISNUMBER(OFFSET('Hygiene Data'!$H$7,0,10*ROW('Hygiene Data'!H150))),'Data Summary'!EB156="Yes"),OFFSET('Hygiene Data'!$H$7,0,10*ROW('Hygiene Data'!H150)),NA())</f>
        <v>#N/A</v>
      </c>
      <c r="BN156" s="90" t="e">
        <f ca="true">+IF(AND(ISNUMBER(OFFSET('Hygiene Data'!$H$9,0,10*ROW('Hygiene Data'!H150))),'Data Summary'!EC156="Yes"),OFFSET('Hygiene Data'!$H$9,0,10*ROW('Hygiene Data'!H150)),NA())</f>
        <v>#N/A</v>
      </c>
      <c r="BO156" s="90" t="e">
        <f ca="true">+IF(AND(ISNUMBER(OFFSET('Hygiene Data'!$I$5,0,10*ROW('Hygiene Data'!I150))),'Data Summary'!ED156="Yes"),OFFSET('Hygiene Data'!$I$5,0,10*ROW('Hygiene Data'!I150)),NA())</f>
        <v>#N/A</v>
      </c>
      <c r="BP156" s="90" t="e">
        <f ca="true">+IF(AND(ISNUMBER(OFFSET('Hygiene Data'!$I$7,0,10*ROW('Hygiene Data'!I150))),'Data Summary'!EE156="Yes"),OFFSET('Hygiene Data'!$I$7,0,10*ROW('Hygiene Data'!I150)),NA())</f>
        <v>#N/A</v>
      </c>
      <c r="BQ156" s="90" t="e">
        <f ca="true">+IF(AND(ISNUMBER(OFFSET('Hygiene Data'!$I$9,0,10*ROW('Hygiene Data'!I150))),'Data Summary'!EF156="Yes"),OFFSET('Hygiene Data'!$I$9,0,10*ROW('Hygiene Data'!I150)),NA())</f>
        <v>#N/A</v>
      </c>
    </row>
    <row xmlns:x14ac="http://schemas.microsoft.com/office/spreadsheetml/2009/9/ac" r="157" x14ac:dyDescent="0.2">
      <c r="A157" s="324" t="e">
        <f ca="true">+RIGHT('Data Summary'!A157,LEN('Data Summary'!A157)-9)</f>
        <v>#VALUE!</v>
      </c>
      <c r="B157" s="32" t="str">
        <f ca="true">+IF(ISTEXT('Data Summary'!B157),'Data Summary'!B157,"")</f>
        <v/>
      </c>
      <c r="C157" s="323" t="e">
        <f ca="true">+VALUE('Data Summary'!C157)</f>
        <v>#VALUE!</v>
      </c>
      <c r="D157" s="88" t="e">
        <f ca="true">+IF(AND(ISNUMBER(OFFSET('Water Data'!$D$4,0,10*ROW('Water Data'!D151))),'Data Summary'!BS157="Yes"),100-OFFSET('Water Data'!$D$4,0,10*ROW('Water Data'!D151)),NA())</f>
        <v>#N/A</v>
      </c>
      <c r="E157" s="88" t="e">
        <f ca="true">+IF(AND(ISNUMBER(OFFSET('Water Data'!$D$6,0,10*ROW('Water Data'!D151))),'Data Summary'!BT157="Yes"),OFFSET('Water Data'!$D$6,0,10*ROW('Water Data'!D151)),NA())</f>
        <v>#N/A</v>
      </c>
      <c r="F157" s="88" t="e">
        <f ca="true">+IF(AND(ISNUMBER(OFFSET('Water Data'!$D$9,0,10*ROW('Water Data'!D151))),'Data Summary'!BU157="Yes"),OFFSET('Water Data'!$D$9,0,10*ROW('Water Data'!D151)),NA())</f>
        <v>#N/A</v>
      </c>
      <c r="G157" s="88" t="e">
        <f ca="true">+IF(AND(ISNUMBER(OFFSET('Water Data'!$E$4,0,10*ROW('Water Data'!E151))),'Data Summary'!BV157="Yes"),100-OFFSET('Water Data'!$E$4,0,10*ROW('Water Data'!E151)),NA())</f>
        <v>#N/A</v>
      </c>
      <c r="H157" s="88" t="e">
        <f ca="true">+IF(AND(ISNUMBER(OFFSET('Water Data'!$E$6,0,10*ROW('Water Data'!E151))),'Data Summary'!BW157="Yes"),OFFSET('Water Data'!$E$6,0,10*ROW('Water Data'!E151)),NA())</f>
        <v>#N/A</v>
      </c>
      <c r="I157" s="88" t="e">
        <f ca="true">+IF(AND(ISNUMBER(OFFSET('Water Data'!$E$9,0,10*ROW('Water Data'!E151))),'Data Summary'!BX157="Yes"),OFFSET('Water Data'!$E$9,0,10*ROW('Water Data'!E151)),NA())</f>
        <v>#N/A</v>
      </c>
      <c r="J157" s="88" t="e">
        <f ca="true">+IF(AND(ISNUMBER(OFFSET('Water Data'!$F$4,0,10*ROW('Water Data'!F151))),'Data Summary'!BY157="Yes"),100-OFFSET('Water Data'!$F$4,0,10*ROW('Water Data'!F151)),NA())</f>
        <v>#N/A</v>
      </c>
      <c r="K157" s="88" t="e">
        <f ca="true">+IF(AND(ISNUMBER(OFFSET('Water Data'!$F$6,0,10*ROW('Water Data'!F151))),'Data Summary'!BZ157="Yes"),OFFSET('Water Data'!$F$6,0,10*ROW('Water Data'!F151)),NA())</f>
        <v>#N/A</v>
      </c>
      <c r="L157" s="88" t="e">
        <f ca="true">+IF(AND(ISNUMBER(OFFSET('Water Data'!$F$9,0,10*ROW('Water Data'!F151))),'Data Summary'!CA157="Yes"),OFFSET('Water Data'!$F$9,0,10*ROW('Water Data'!F151)),NA())</f>
        <v>#N/A</v>
      </c>
      <c r="M157" s="88" t="e">
        <f ca="true">+IF(AND(ISNUMBER(OFFSET('Water Data'!$G$4,0,10*ROW('Water Data'!G151))),'Data Summary'!CB157="Yes"),100-OFFSET('Water Data'!$G$4,0,10*ROW('Water Data'!G151)),NA())</f>
        <v>#N/A</v>
      </c>
      <c r="N157" s="88" t="e">
        <f ca="true">+IF(AND(ISNUMBER(OFFSET('Water Data'!$G$6,0,10*ROW('Water Data'!G151))),'Data Summary'!CC157="Yes"),OFFSET('Water Data'!$G$6,0,10*ROW('Water Data'!G151)),NA())</f>
        <v>#N/A</v>
      </c>
      <c r="O157" s="88" t="e">
        <f ca="true">+IF(AND(ISNUMBER(OFFSET('Water Data'!$G$9,0,10*ROW('Water Data'!G151))),'Data Summary'!CD157="Yes"),OFFSET('Water Data'!$G$9,0,10*ROW('Water Data'!G151)),NA())</f>
        <v>#N/A</v>
      </c>
      <c r="P157" s="88" t="e">
        <f ca="true">+IF(AND(ISNUMBER(OFFSET('Water Data'!$H$4,0,10*ROW('Water Data'!H151))),'Data Summary'!CE157="Yes"),100-OFFSET('Water Data'!$H$4,0,10*ROW('Water Data'!H151)),NA())</f>
        <v>#N/A</v>
      </c>
      <c r="Q157" s="88" t="e">
        <f ca="true">+IF(AND(ISNUMBER(OFFSET('Water Data'!$H$6,0,10*ROW('Water Data'!H151))),'Data Summary'!CF157="Yes"),OFFSET('Water Data'!$H$6,0,10*ROW('Water Data'!H151)),NA())</f>
        <v>#N/A</v>
      </c>
      <c r="R157" s="88" t="e">
        <f ca="true">+IF(AND(ISNUMBER(OFFSET('Water Data'!$H$9,0,10*ROW('Water Data'!H151))),'Data Summary'!CG157="Yes"),OFFSET('Water Data'!$H$9,0,10*ROW('Water Data'!H151)),NA())</f>
        <v>#N/A</v>
      </c>
      <c r="S157" s="88" t="e">
        <f ca="true">+IF(AND(ISNUMBER(OFFSET('Water Data'!$I$4,0,10*ROW('Water Data'!I151))),'Data Summary'!CH157="Yes"),100-OFFSET('Water Data'!$I$4,0,10*ROW('Water Data'!I151)),NA())</f>
        <v>#N/A</v>
      </c>
      <c r="T157" s="88" t="e">
        <f ca="true">+IF(AND(ISNUMBER(OFFSET('Water Data'!$I$6,0,10*ROW('Water Data'!I151))),'Data Summary'!CI157="Yes"),OFFSET('Water Data'!$I$6,0,10*ROW('Water Data'!I151)),NA())</f>
        <v>#N/A</v>
      </c>
      <c r="U157" s="88" t="e">
        <f ca="true">+IF(AND(ISNUMBER(OFFSET('Water Data'!$I$9,0,10*ROW('Water Data'!I151))),'Data Summary'!CJ157="Yes"),OFFSET('Water Data'!$I$9,0,10*ROW('Water Data'!I151)),NA())</f>
        <v>#N/A</v>
      </c>
      <c r="V157" s="89" t="e">
        <f ca="true">+IF(AND(ISNUMBER(OFFSET('Sanitation Data'!$D$4,0,10*ROW('Sanitation Data'!D151))),'Data Summary'!CK157="Yes"),100-OFFSET('Sanitation Data'!$D$4,0,10*ROW('Sanitation Data'!D151)),NA())</f>
        <v>#N/A</v>
      </c>
      <c r="W157" s="89" t="e">
        <f ca="true">+IF(AND(ISNUMBER(OFFSET('Sanitation Data'!$D$6,0,10*ROW('Sanitation Data'!D151))),'Data Summary'!CL157="Yes"),OFFSET('Sanitation Data'!$D$6,0,10*ROW('Sanitation Data'!D151)),NA())</f>
        <v>#N/A</v>
      </c>
      <c r="X157" s="89" t="e">
        <f ca="true">+IF(AND(ISNUMBER(OFFSET('Sanitation Data'!$D$10,0,10*ROW('Sanitation Data'!D151))),'Data Summary'!CM157="Yes"),OFFSET('Sanitation Data'!$D$10,0,10*ROW('Sanitation Data'!D151)),NA())</f>
        <v>#N/A</v>
      </c>
      <c r="Y157" s="89" t="e">
        <f ca="true">+IF(AND(ISNUMBER(OFFSET('Sanitation Data'!$D$11,0,10*ROW('Sanitation Data'!D151))),'Data Summary'!CN157="Yes"),OFFSET('Sanitation Data'!$D$11,0,10*ROW('Sanitation Data'!D151)),NA())</f>
        <v>#N/A</v>
      </c>
      <c r="Z157" s="89" t="e">
        <f ca="true">+IF(AND(ISNUMBER(OFFSET('Sanitation Data'!$D$12,0,10*ROW('Sanitation Data'!D151))),'Data Summary'!CO157="Yes"),OFFSET('Sanitation Data'!$D$12,0,10*ROW('Sanitation Data'!D151)),NA())</f>
        <v>#N/A</v>
      </c>
      <c r="AA157" s="89" t="e">
        <f ca="true">+IF(AND(ISNUMBER(OFFSET('Sanitation Data'!$E$4,0,10*ROW('Sanitation Data'!E151))),'Data Summary'!CP157="Yes"),100-OFFSET('Sanitation Data'!$E$4,0,10*ROW('Sanitation Data'!E151)),NA())</f>
        <v>#N/A</v>
      </c>
      <c r="AB157" s="89" t="e">
        <f ca="true">+IF(AND(ISNUMBER(OFFSET('Sanitation Data'!$E$6,0,10*ROW('Sanitation Data'!E151))),'Data Summary'!CQ157="Yes"),OFFSET('Sanitation Data'!$E$6,0,10*ROW('Sanitation Data'!E151)),NA())</f>
        <v>#N/A</v>
      </c>
      <c r="AC157" s="89" t="e">
        <f ca="true">+IF(AND(ISNUMBER(OFFSET('Sanitation Data'!$E$10,0,10*ROW('Sanitation Data'!E151))),'Data Summary'!CR157="Yes"),OFFSET('Sanitation Data'!$E$10,0,10*ROW('Sanitation Data'!E151)),NA())</f>
        <v>#N/A</v>
      </c>
      <c r="AD157" s="89" t="e">
        <f ca="true">+IF(AND(ISNUMBER(OFFSET('Sanitation Data'!$E$11,0,10*ROW('Sanitation Data'!E151))),'Data Summary'!CS157="Yes"),OFFSET('Sanitation Data'!$E$11,0,10*ROW('Sanitation Data'!E151)),NA())</f>
        <v>#N/A</v>
      </c>
      <c r="AE157" s="89" t="e">
        <f ca="true">+IF(AND(ISNUMBER(OFFSET('Sanitation Data'!$E$12,0,10*ROW('Sanitation Data'!E151))),'Data Summary'!CT157="Yes"),OFFSET('Sanitation Data'!$E$12,0,10*ROW('Sanitation Data'!E151)),NA())</f>
        <v>#N/A</v>
      </c>
      <c r="AF157" s="89" t="e">
        <f ca="true">+IF(AND(ISNUMBER(OFFSET('Sanitation Data'!$F$4,0,10*ROW('Sanitation Data'!F151))),'Data Summary'!CU157="Yes"),100-OFFSET('Sanitation Data'!$F$4,0,10*ROW('Sanitation Data'!F151)),NA())</f>
        <v>#N/A</v>
      </c>
      <c r="AG157" s="89" t="e">
        <f ca="true">+IF(AND(ISNUMBER(OFFSET('Sanitation Data'!$F$6,0,10*ROW('Sanitation Data'!F151))),'Data Summary'!CV157="Yes"),OFFSET('Sanitation Data'!$F$6,0,10*ROW('Sanitation Data'!F151)),NA())</f>
        <v>#N/A</v>
      </c>
      <c r="AH157" s="89" t="e">
        <f ca="true">+IF(AND(ISNUMBER(OFFSET('Sanitation Data'!$F$10,0,10*ROW('Sanitation Data'!F151))),'Data Summary'!CW157="Yes"),OFFSET('Sanitation Data'!$F$10,0,10*ROW('Sanitation Data'!F151)),NA())</f>
        <v>#N/A</v>
      </c>
      <c r="AI157" s="89" t="e">
        <f ca="true">+IF(AND(ISNUMBER(OFFSET('Sanitation Data'!$F$11,0,10*ROW('Sanitation Data'!F151))),'Data Summary'!CX157="Yes"),OFFSET('Sanitation Data'!$F$11,0,10*ROW('Sanitation Data'!F151)),NA())</f>
        <v>#N/A</v>
      </c>
      <c r="AJ157" s="89" t="e">
        <f ca="true">+IF(AND(ISNUMBER(OFFSET('Sanitation Data'!$F$12,0,10*ROW('Sanitation Data'!F151))),'Data Summary'!CY157="Yes"),OFFSET('Sanitation Data'!$F$12,0,10*ROW('Sanitation Data'!F151)),NA())</f>
        <v>#N/A</v>
      </c>
      <c r="AK157" s="89" t="e">
        <f ca="true">+IF(AND(ISNUMBER(OFFSET('Sanitation Data'!$G$4,0,10*ROW('Sanitation Data'!G151))),'Data Summary'!CZ157="Yes"),100-OFFSET('Sanitation Data'!$G$4,0,10*ROW('Sanitation Data'!G151)),NA())</f>
        <v>#N/A</v>
      </c>
      <c r="AL157" s="89" t="e">
        <f ca="true">+IF(AND(ISNUMBER(OFFSET('Sanitation Data'!$G$6,0,10*ROW('Sanitation Data'!G151))),'Data Summary'!DA157="Yes"),OFFSET('Sanitation Data'!$G$6,0,10*ROW('Sanitation Data'!G151)),NA())</f>
        <v>#N/A</v>
      </c>
      <c r="AM157" s="89" t="e">
        <f ca="true">+IF(AND(ISNUMBER(OFFSET('Sanitation Data'!$G$10,0,10*ROW('Sanitation Data'!G151))),'Data Summary'!DB157="Yes"),OFFSET('Sanitation Data'!$G$10,0,10*ROW('Sanitation Data'!G151)),NA())</f>
        <v>#N/A</v>
      </c>
      <c r="AN157" s="89" t="e">
        <f ca="true">+IF(AND(ISNUMBER(OFFSET('Sanitation Data'!$G$11,0,10*ROW('Sanitation Data'!G151))),'Data Summary'!DC157="Yes"),OFFSET('Sanitation Data'!$G$11,0,10*ROW('Sanitation Data'!G151)),NA())</f>
        <v>#N/A</v>
      </c>
      <c r="AO157" s="89" t="e">
        <f ca="true">+IF(AND(ISNUMBER(OFFSET('Sanitation Data'!$G$12,0,10*ROW('Sanitation Data'!G151))),'Data Summary'!DD157="Yes"),OFFSET('Sanitation Data'!$G$12,0,10*ROW('Sanitation Data'!G151)),NA())</f>
        <v>#N/A</v>
      </c>
      <c r="AP157" s="89" t="e">
        <f ca="true">+IF(AND(ISNUMBER(OFFSET('Sanitation Data'!$H$4,0,10*ROW('Sanitation Data'!H151))),'Data Summary'!DE157="Yes"),100-OFFSET('Sanitation Data'!$H$4,0,10*ROW('Sanitation Data'!H151)),NA())</f>
        <v>#N/A</v>
      </c>
      <c r="AQ157" s="89" t="e">
        <f ca="true">+IF(AND(ISNUMBER(OFFSET('Sanitation Data'!$H$6,0,10*ROW('Sanitation Data'!H151))),'Data Summary'!DF157="Yes"),OFFSET('Sanitation Data'!$H$6,0,10*ROW('Sanitation Data'!H151)),NA())</f>
        <v>#N/A</v>
      </c>
      <c r="AR157" s="89" t="e">
        <f ca="true">+IF(AND(ISNUMBER(OFFSET('Sanitation Data'!$H$10,0,10*ROW('Sanitation Data'!H151))),'Data Summary'!DG157="Yes"),OFFSET('Sanitation Data'!$H$10,0,10*ROW('Sanitation Data'!H151)),NA())</f>
        <v>#N/A</v>
      </c>
      <c r="AS157" s="89" t="e">
        <f ca="true">+IF(AND(ISNUMBER(OFFSET('Sanitation Data'!$H$11,0,10*ROW('Sanitation Data'!H151))),'Data Summary'!DH157="Yes"),OFFSET('Sanitation Data'!$H$11,0,10*ROW('Sanitation Data'!H151)),NA())</f>
        <v>#N/A</v>
      </c>
      <c r="AT157" s="89" t="e">
        <f ca="true">+IF(AND(ISNUMBER(OFFSET('Sanitation Data'!$H$12,0,10*ROW('Sanitation Data'!H151))),'Data Summary'!DI157="Yes"),OFFSET('Sanitation Data'!$H$12,0,10*ROW('Sanitation Data'!H151)),NA())</f>
        <v>#N/A</v>
      </c>
      <c r="AU157" s="89" t="e">
        <f ca="true">+IF(AND(ISNUMBER(OFFSET('Sanitation Data'!$I$4,0,10*ROW('Sanitation Data'!I151))),'Data Summary'!DJ157="Yes"),100-OFFSET('Sanitation Data'!$I$4,0,10*ROW('Sanitation Data'!I151)),NA())</f>
        <v>#N/A</v>
      </c>
      <c r="AV157" s="89" t="e">
        <f ca="true">+IF(AND(ISNUMBER(OFFSET('Sanitation Data'!$I$6,0,10*ROW('Sanitation Data'!I151))),'Data Summary'!DK157="Yes"),OFFSET('Sanitation Data'!$I$6,0,10*ROW('Sanitation Data'!I151)),NA())</f>
        <v>#N/A</v>
      </c>
      <c r="AW157" s="89" t="e">
        <f ca="true">+IF(AND(ISNUMBER(OFFSET('Sanitation Data'!$I$10,0,10*ROW('Sanitation Data'!I151))),'Data Summary'!DL157="Yes"),OFFSET('Sanitation Data'!$I$10,0,10*ROW('Sanitation Data'!I151)),NA())</f>
        <v>#N/A</v>
      </c>
      <c r="AX157" s="89" t="e">
        <f ca="true">+IF(AND(ISNUMBER(OFFSET('Sanitation Data'!$I$11,0,10*ROW('Sanitation Data'!I151))),'Data Summary'!DM157="Yes"),OFFSET('Sanitation Data'!$I$11,0,10*ROW('Sanitation Data'!I151)),NA())</f>
        <v>#N/A</v>
      </c>
      <c r="AY157" s="89" t="e">
        <f ca="true">+IF(AND(ISNUMBER(OFFSET('Sanitation Data'!$I$12,0,10*ROW('Sanitation Data'!I151))),'Data Summary'!DN157="Yes"),OFFSET('Sanitation Data'!$I$12,0,10*ROW('Sanitation Data'!I151)),NA())</f>
        <v>#N/A</v>
      </c>
      <c r="AZ157" s="90" t="e">
        <f ca="true">+IF(AND(ISNUMBER(OFFSET('Hygiene Data'!$D$5,0,10*ROW('Hygiene Data'!D151))),'Data Summary'!DO157="Yes"),OFFSET('Hygiene Data'!$D$5,0,10*ROW('Hygiene Data'!D151)),NA())</f>
        <v>#N/A</v>
      </c>
      <c r="BA157" s="90" t="e">
        <f ca="true">+IF(AND(ISNUMBER(OFFSET('Hygiene Data'!$D$7,0,10*ROW('Hygiene Data'!D151))),'Data Summary'!DP157="Yes"),OFFSET('Hygiene Data'!$D$7,0,10*ROW('Hygiene Data'!D151)),NA())</f>
        <v>#N/A</v>
      </c>
      <c r="BB157" s="90" t="e">
        <f ca="true">+IF(AND(ISNUMBER(OFFSET('Hygiene Data'!$D$9,0,10*ROW('Hygiene Data'!D151))),'Data Summary'!DQ157="Yes"),OFFSET('Hygiene Data'!$D$9,0,10*ROW('Hygiene Data'!D151)),NA())</f>
        <v>#N/A</v>
      </c>
      <c r="BC157" s="90" t="e">
        <f ca="true">+IF(AND(ISNUMBER(OFFSET('Hygiene Data'!$E$5,0,10*ROW('Hygiene Data'!E151))),'Data Summary'!DR157="Yes"),OFFSET('Hygiene Data'!$E$5,0,10*ROW('Hygiene Data'!E151)),NA())</f>
        <v>#N/A</v>
      </c>
      <c r="BD157" s="90" t="e">
        <f ca="true">+IF(AND(ISNUMBER(OFFSET('Hygiene Data'!$E$7,0,10*ROW('Hygiene Data'!E151))),'Data Summary'!DS157="Yes"),OFFSET('Hygiene Data'!$E$7,0,10*ROW('Hygiene Data'!E151)),NA())</f>
        <v>#N/A</v>
      </c>
      <c r="BE157" s="90" t="e">
        <f ca="true">+IF(AND(ISNUMBER(OFFSET('Hygiene Data'!$E$9,0,10*ROW('Hygiene Data'!E151))),'Data Summary'!DT157="Yes"),OFFSET('Hygiene Data'!$E$9,0,10*ROW('Hygiene Data'!E151)),NA())</f>
        <v>#N/A</v>
      </c>
      <c r="BF157" s="90" t="e">
        <f ca="true">+IF(AND(ISNUMBER(OFFSET('Hygiene Data'!$F$5,0,10*ROW('Hygiene Data'!F151))),'Data Summary'!DU157="Yes"),OFFSET('Hygiene Data'!$F$5,0,10*ROW('Hygiene Data'!F151)),NA())</f>
        <v>#N/A</v>
      </c>
      <c r="BG157" s="90" t="e">
        <f ca="true">+IF(AND(ISNUMBER(OFFSET('Hygiene Data'!$F$7,0,10*ROW('Hygiene Data'!F151))),'Data Summary'!DV157="Yes"),OFFSET('Hygiene Data'!$F$7,0,10*ROW('Hygiene Data'!F151)),NA())</f>
        <v>#N/A</v>
      </c>
      <c r="BH157" s="90" t="e">
        <f ca="true">+IF(AND(ISNUMBER(OFFSET('Hygiene Data'!$F$9,0,10*ROW('Hygiene Data'!F151))),'Data Summary'!DW157="Yes"),OFFSET('Hygiene Data'!$F$9,0,10*ROW('Hygiene Data'!F151)),NA())</f>
        <v>#N/A</v>
      </c>
      <c r="BI157" s="90" t="e">
        <f ca="true">+IF(AND(ISNUMBER(OFFSET('Hygiene Data'!$G$5,0,10*ROW('Hygiene Data'!G151))),'Data Summary'!DX157="Yes"),OFFSET('Hygiene Data'!$G$5,0,10*ROW('Hygiene Data'!G151)),NA())</f>
        <v>#N/A</v>
      </c>
      <c r="BJ157" s="90" t="e">
        <f ca="true">+IF(AND(ISNUMBER(OFFSET('Hygiene Data'!$G$7,0,10*ROW('Hygiene Data'!G151))),'Data Summary'!DY157="Yes"),OFFSET('Hygiene Data'!$G$7,0,10*ROW('Hygiene Data'!G151)),NA())</f>
        <v>#N/A</v>
      </c>
      <c r="BK157" s="90" t="e">
        <f ca="true">+IF(AND(ISNUMBER(OFFSET('Hygiene Data'!$G$9,0,10*ROW('Hygiene Data'!G151))),'Data Summary'!DZ157="Yes"),OFFSET('Hygiene Data'!$G$9,0,10*ROW('Hygiene Data'!G151)),NA())</f>
        <v>#N/A</v>
      </c>
      <c r="BL157" s="90" t="e">
        <f ca="true">+IF(AND(ISNUMBER(OFFSET('Hygiene Data'!$H$5,0,10*ROW('Hygiene Data'!H151))),'Data Summary'!EA157="Yes"),OFFSET('Hygiene Data'!$H$5,0,10*ROW('Hygiene Data'!H151)),NA())</f>
        <v>#N/A</v>
      </c>
      <c r="BM157" s="90" t="e">
        <f ca="true">+IF(AND(ISNUMBER(OFFSET('Hygiene Data'!$H$7,0,10*ROW('Hygiene Data'!H151))),'Data Summary'!EB157="Yes"),OFFSET('Hygiene Data'!$H$7,0,10*ROW('Hygiene Data'!H151)),NA())</f>
        <v>#N/A</v>
      </c>
      <c r="BN157" s="90" t="e">
        <f ca="true">+IF(AND(ISNUMBER(OFFSET('Hygiene Data'!$H$9,0,10*ROW('Hygiene Data'!H151))),'Data Summary'!EC157="Yes"),OFFSET('Hygiene Data'!$H$9,0,10*ROW('Hygiene Data'!H151)),NA())</f>
        <v>#N/A</v>
      </c>
      <c r="BO157" s="90" t="e">
        <f ca="true">+IF(AND(ISNUMBER(OFFSET('Hygiene Data'!$I$5,0,10*ROW('Hygiene Data'!I151))),'Data Summary'!ED157="Yes"),OFFSET('Hygiene Data'!$I$5,0,10*ROW('Hygiene Data'!I151)),NA())</f>
        <v>#N/A</v>
      </c>
      <c r="BP157" s="90" t="e">
        <f ca="true">+IF(AND(ISNUMBER(OFFSET('Hygiene Data'!$I$7,0,10*ROW('Hygiene Data'!I151))),'Data Summary'!EE157="Yes"),OFFSET('Hygiene Data'!$I$7,0,10*ROW('Hygiene Data'!I151)),NA())</f>
        <v>#N/A</v>
      </c>
      <c r="BQ157" s="90" t="e">
        <f ca="true">+IF(AND(ISNUMBER(OFFSET('Hygiene Data'!$I$9,0,10*ROW('Hygiene Data'!I151))),'Data Summary'!EF157="Yes"),OFFSET('Hygiene Data'!$I$9,0,10*ROW('Hygiene Data'!I151)),NA())</f>
        <v>#N/A</v>
      </c>
    </row>
    <row xmlns:x14ac="http://schemas.microsoft.com/office/spreadsheetml/2009/9/ac" r="158" x14ac:dyDescent="0.2">
      <c r="A158" s="324" t="e">
        <f ca="true">+RIGHT('Data Summary'!A158,LEN('Data Summary'!A158)-9)</f>
        <v>#VALUE!</v>
      </c>
      <c r="B158" s="32" t="str">
        <f ca="true">+IF(ISTEXT('Data Summary'!B158),'Data Summary'!B158,"")</f>
        <v/>
      </c>
      <c r="C158" s="323" t="e">
        <f ca="true">+VALUE('Data Summary'!C158)</f>
        <v>#VALUE!</v>
      </c>
      <c r="D158" s="88" t="e">
        <f ca="true">+IF(AND(ISNUMBER(OFFSET('Water Data'!$D$4,0,10*ROW('Water Data'!D152))),'Data Summary'!BS158="Yes"),100-OFFSET('Water Data'!$D$4,0,10*ROW('Water Data'!D152)),NA())</f>
        <v>#N/A</v>
      </c>
      <c r="E158" s="88" t="e">
        <f ca="true">+IF(AND(ISNUMBER(OFFSET('Water Data'!$D$6,0,10*ROW('Water Data'!D152))),'Data Summary'!BT158="Yes"),OFFSET('Water Data'!$D$6,0,10*ROW('Water Data'!D152)),NA())</f>
        <v>#N/A</v>
      </c>
      <c r="F158" s="88" t="e">
        <f ca="true">+IF(AND(ISNUMBER(OFFSET('Water Data'!$D$9,0,10*ROW('Water Data'!D152))),'Data Summary'!BU158="Yes"),OFFSET('Water Data'!$D$9,0,10*ROW('Water Data'!D152)),NA())</f>
        <v>#N/A</v>
      </c>
      <c r="G158" s="88" t="e">
        <f ca="true">+IF(AND(ISNUMBER(OFFSET('Water Data'!$E$4,0,10*ROW('Water Data'!E152))),'Data Summary'!BV158="Yes"),100-OFFSET('Water Data'!$E$4,0,10*ROW('Water Data'!E152)),NA())</f>
        <v>#N/A</v>
      </c>
      <c r="H158" s="88" t="e">
        <f ca="true">+IF(AND(ISNUMBER(OFFSET('Water Data'!$E$6,0,10*ROW('Water Data'!E152))),'Data Summary'!BW158="Yes"),OFFSET('Water Data'!$E$6,0,10*ROW('Water Data'!E152)),NA())</f>
        <v>#N/A</v>
      </c>
      <c r="I158" s="88" t="e">
        <f ca="true">+IF(AND(ISNUMBER(OFFSET('Water Data'!$E$9,0,10*ROW('Water Data'!E152))),'Data Summary'!BX158="Yes"),OFFSET('Water Data'!$E$9,0,10*ROW('Water Data'!E152)),NA())</f>
        <v>#N/A</v>
      </c>
      <c r="J158" s="88" t="e">
        <f ca="true">+IF(AND(ISNUMBER(OFFSET('Water Data'!$F$4,0,10*ROW('Water Data'!F152))),'Data Summary'!BY158="Yes"),100-OFFSET('Water Data'!$F$4,0,10*ROW('Water Data'!F152)),NA())</f>
        <v>#N/A</v>
      </c>
      <c r="K158" s="88" t="e">
        <f ca="true">+IF(AND(ISNUMBER(OFFSET('Water Data'!$F$6,0,10*ROW('Water Data'!F152))),'Data Summary'!BZ158="Yes"),OFFSET('Water Data'!$F$6,0,10*ROW('Water Data'!F152)),NA())</f>
        <v>#N/A</v>
      </c>
      <c r="L158" s="88" t="e">
        <f ca="true">+IF(AND(ISNUMBER(OFFSET('Water Data'!$F$9,0,10*ROW('Water Data'!F152))),'Data Summary'!CA158="Yes"),OFFSET('Water Data'!$F$9,0,10*ROW('Water Data'!F152)),NA())</f>
        <v>#N/A</v>
      </c>
      <c r="M158" s="88" t="e">
        <f ca="true">+IF(AND(ISNUMBER(OFFSET('Water Data'!$G$4,0,10*ROW('Water Data'!G152))),'Data Summary'!CB158="Yes"),100-OFFSET('Water Data'!$G$4,0,10*ROW('Water Data'!G152)),NA())</f>
        <v>#N/A</v>
      </c>
      <c r="N158" s="88" t="e">
        <f ca="true">+IF(AND(ISNUMBER(OFFSET('Water Data'!$G$6,0,10*ROW('Water Data'!G152))),'Data Summary'!CC158="Yes"),OFFSET('Water Data'!$G$6,0,10*ROW('Water Data'!G152)),NA())</f>
        <v>#N/A</v>
      </c>
      <c r="O158" s="88" t="e">
        <f ca="true">+IF(AND(ISNUMBER(OFFSET('Water Data'!$G$9,0,10*ROW('Water Data'!G152))),'Data Summary'!CD158="Yes"),OFFSET('Water Data'!$G$9,0,10*ROW('Water Data'!G152)),NA())</f>
        <v>#N/A</v>
      </c>
      <c r="P158" s="88" t="e">
        <f ca="true">+IF(AND(ISNUMBER(OFFSET('Water Data'!$H$4,0,10*ROW('Water Data'!H152))),'Data Summary'!CE158="Yes"),100-OFFSET('Water Data'!$H$4,0,10*ROW('Water Data'!H152)),NA())</f>
        <v>#N/A</v>
      </c>
      <c r="Q158" s="88" t="e">
        <f ca="true">+IF(AND(ISNUMBER(OFFSET('Water Data'!$H$6,0,10*ROW('Water Data'!H152))),'Data Summary'!CF158="Yes"),OFFSET('Water Data'!$H$6,0,10*ROW('Water Data'!H152)),NA())</f>
        <v>#N/A</v>
      </c>
      <c r="R158" s="88" t="e">
        <f ca="true">+IF(AND(ISNUMBER(OFFSET('Water Data'!$H$9,0,10*ROW('Water Data'!H152))),'Data Summary'!CG158="Yes"),OFFSET('Water Data'!$H$9,0,10*ROW('Water Data'!H152)),NA())</f>
        <v>#N/A</v>
      </c>
      <c r="S158" s="88" t="e">
        <f ca="true">+IF(AND(ISNUMBER(OFFSET('Water Data'!$I$4,0,10*ROW('Water Data'!I152))),'Data Summary'!CH158="Yes"),100-OFFSET('Water Data'!$I$4,0,10*ROW('Water Data'!I152)),NA())</f>
        <v>#N/A</v>
      </c>
      <c r="T158" s="88" t="e">
        <f ca="true">+IF(AND(ISNUMBER(OFFSET('Water Data'!$I$6,0,10*ROW('Water Data'!I152))),'Data Summary'!CI158="Yes"),OFFSET('Water Data'!$I$6,0,10*ROW('Water Data'!I152)),NA())</f>
        <v>#N/A</v>
      </c>
      <c r="U158" s="88" t="e">
        <f ca="true">+IF(AND(ISNUMBER(OFFSET('Water Data'!$I$9,0,10*ROW('Water Data'!I152))),'Data Summary'!CJ158="Yes"),OFFSET('Water Data'!$I$9,0,10*ROW('Water Data'!I152)),NA())</f>
        <v>#N/A</v>
      </c>
      <c r="V158" s="89" t="e">
        <f ca="true">+IF(AND(ISNUMBER(OFFSET('Sanitation Data'!$D$4,0,10*ROW('Sanitation Data'!D152))),'Data Summary'!CK158="Yes"),100-OFFSET('Sanitation Data'!$D$4,0,10*ROW('Sanitation Data'!D152)),NA())</f>
        <v>#N/A</v>
      </c>
      <c r="W158" s="89" t="e">
        <f ca="true">+IF(AND(ISNUMBER(OFFSET('Sanitation Data'!$D$6,0,10*ROW('Sanitation Data'!D152))),'Data Summary'!CL158="Yes"),OFFSET('Sanitation Data'!$D$6,0,10*ROW('Sanitation Data'!D152)),NA())</f>
        <v>#N/A</v>
      </c>
      <c r="X158" s="89" t="e">
        <f ca="true">+IF(AND(ISNUMBER(OFFSET('Sanitation Data'!$D$10,0,10*ROW('Sanitation Data'!D152))),'Data Summary'!CM158="Yes"),OFFSET('Sanitation Data'!$D$10,0,10*ROW('Sanitation Data'!D152)),NA())</f>
        <v>#N/A</v>
      </c>
      <c r="Y158" s="89" t="e">
        <f ca="true">+IF(AND(ISNUMBER(OFFSET('Sanitation Data'!$D$11,0,10*ROW('Sanitation Data'!D152))),'Data Summary'!CN158="Yes"),OFFSET('Sanitation Data'!$D$11,0,10*ROW('Sanitation Data'!D152)),NA())</f>
        <v>#N/A</v>
      </c>
      <c r="Z158" s="89" t="e">
        <f ca="true">+IF(AND(ISNUMBER(OFFSET('Sanitation Data'!$D$12,0,10*ROW('Sanitation Data'!D152))),'Data Summary'!CO158="Yes"),OFFSET('Sanitation Data'!$D$12,0,10*ROW('Sanitation Data'!D152)),NA())</f>
        <v>#N/A</v>
      </c>
      <c r="AA158" s="89" t="e">
        <f ca="true">+IF(AND(ISNUMBER(OFFSET('Sanitation Data'!$E$4,0,10*ROW('Sanitation Data'!E152))),'Data Summary'!CP158="Yes"),100-OFFSET('Sanitation Data'!$E$4,0,10*ROW('Sanitation Data'!E152)),NA())</f>
        <v>#N/A</v>
      </c>
      <c r="AB158" s="89" t="e">
        <f ca="true">+IF(AND(ISNUMBER(OFFSET('Sanitation Data'!$E$6,0,10*ROW('Sanitation Data'!E152))),'Data Summary'!CQ158="Yes"),OFFSET('Sanitation Data'!$E$6,0,10*ROW('Sanitation Data'!E152)),NA())</f>
        <v>#N/A</v>
      </c>
      <c r="AC158" s="89" t="e">
        <f ca="true">+IF(AND(ISNUMBER(OFFSET('Sanitation Data'!$E$10,0,10*ROW('Sanitation Data'!E152))),'Data Summary'!CR158="Yes"),OFFSET('Sanitation Data'!$E$10,0,10*ROW('Sanitation Data'!E152)),NA())</f>
        <v>#N/A</v>
      </c>
      <c r="AD158" s="89" t="e">
        <f ca="true">+IF(AND(ISNUMBER(OFFSET('Sanitation Data'!$E$11,0,10*ROW('Sanitation Data'!E152))),'Data Summary'!CS158="Yes"),OFFSET('Sanitation Data'!$E$11,0,10*ROW('Sanitation Data'!E152)),NA())</f>
        <v>#N/A</v>
      </c>
      <c r="AE158" s="89" t="e">
        <f ca="true">+IF(AND(ISNUMBER(OFFSET('Sanitation Data'!$E$12,0,10*ROW('Sanitation Data'!E152))),'Data Summary'!CT158="Yes"),OFFSET('Sanitation Data'!$E$12,0,10*ROW('Sanitation Data'!E152)),NA())</f>
        <v>#N/A</v>
      </c>
      <c r="AF158" s="89" t="e">
        <f ca="true">+IF(AND(ISNUMBER(OFFSET('Sanitation Data'!$F$4,0,10*ROW('Sanitation Data'!F152))),'Data Summary'!CU158="Yes"),100-OFFSET('Sanitation Data'!$F$4,0,10*ROW('Sanitation Data'!F152)),NA())</f>
        <v>#N/A</v>
      </c>
      <c r="AG158" s="89" t="e">
        <f ca="true">+IF(AND(ISNUMBER(OFFSET('Sanitation Data'!$F$6,0,10*ROW('Sanitation Data'!F152))),'Data Summary'!CV158="Yes"),OFFSET('Sanitation Data'!$F$6,0,10*ROW('Sanitation Data'!F152)),NA())</f>
        <v>#N/A</v>
      </c>
      <c r="AH158" s="89" t="e">
        <f ca="true">+IF(AND(ISNUMBER(OFFSET('Sanitation Data'!$F$10,0,10*ROW('Sanitation Data'!F152))),'Data Summary'!CW158="Yes"),OFFSET('Sanitation Data'!$F$10,0,10*ROW('Sanitation Data'!F152)),NA())</f>
        <v>#N/A</v>
      </c>
      <c r="AI158" s="89" t="e">
        <f ca="true">+IF(AND(ISNUMBER(OFFSET('Sanitation Data'!$F$11,0,10*ROW('Sanitation Data'!F152))),'Data Summary'!CX158="Yes"),OFFSET('Sanitation Data'!$F$11,0,10*ROW('Sanitation Data'!F152)),NA())</f>
        <v>#N/A</v>
      </c>
      <c r="AJ158" s="89" t="e">
        <f ca="true">+IF(AND(ISNUMBER(OFFSET('Sanitation Data'!$F$12,0,10*ROW('Sanitation Data'!F152))),'Data Summary'!CY158="Yes"),OFFSET('Sanitation Data'!$F$12,0,10*ROW('Sanitation Data'!F152)),NA())</f>
        <v>#N/A</v>
      </c>
      <c r="AK158" s="89" t="e">
        <f ca="true">+IF(AND(ISNUMBER(OFFSET('Sanitation Data'!$G$4,0,10*ROW('Sanitation Data'!G152))),'Data Summary'!CZ158="Yes"),100-OFFSET('Sanitation Data'!$G$4,0,10*ROW('Sanitation Data'!G152)),NA())</f>
        <v>#N/A</v>
      </c>
      <c r="AL158" s="89" t="e">
        <f ca="true">+IF(AND(ISNUMBER(OFFSET('Sanitation Data'!$G$6,0,10*ROW('Sanitation Data'!G152))),'Data Summary'!DA158="Yes"),OFFSET('Sanitation Data'!$G$6,0,10*ROW('Sanitation Data'!G152)),NA())</f>
        <v>#N/A</v>
      </c>
      <c r="AM158" s="89" t="e">
        <f ca="true">+IF(AND(ISNUMBER(OFFSET('Sanitation Data'!$G$10,0,10*ROW('Sanitation Data'!G152))),'Data Summary'!DB158="Yes"),OFFSET('Sanitation Data'!$G$10,0,10*ROW('Sanitation Data'!G152)),NA())</f>
        <v>#N/A</v>
      </c>
      <c r="AN158" s="89" t="e">
        <f ca="true">+IF(AND(ISNUMBER(OFFSET('Sanitation Data'!$G$11,0,10*ROW('Sanitation Data'!G152))),'Data Summary'!DC158="Yes"),OFFSET('Sanitation Data'!$G$11,0,10*ROW('Sanitation Data'!G152)),NA())</f>
        <v>#N/A</v>
      </c>
      <c r="AO158" s="89" t="e">
        <f ca="true">+IF(AND(ISNUMBER(OFFSET('Sanitation Data'!$G$12,0,10*ROW('Sanitation Data'!G152))),'Data Summary'!DD158="Yes"),OFFSET('Sanitation Data'!$G$12,0,10*ROW('Sanitation Data'!G152)),NA())</f>
        <v>#N/A</v>
      </c>
      <c r="AP158" s="89" t="e">
        <f ca="true">+IF(AND(ISNUMBER(OFFSET('Sanitation Data'!$H$4,0,10*ROW('Sanitation Data'!H152))),'Data Summary'!DE158="Yes"),100-OFFSET('Sanitation Data'!$H$4,0,10*ROW('Sanitation Data'!H152)),NA())</f>
        <v>#N/A</v>
      </c>
      <c r="AQ158" s="89" t="e">
        <f ca="true">+IF(AND(ISNUMBER(OFFSET('Sanitation Data'!$H$6,0,10*ROW('Sanitation Data'!H152))),'Data Summary'!DF158="Yes"),OFFSET('Sanitation Data'!$H$6,0,10*ROW('Sanitation Data'!H152)),NA())</f>
        <v>#N/A</v>
      </c>
      <c r="AR158" s="89" t="e">
        <f ca="true">+IF(AND(ISNUMBER(OFFSET('Sanitation Data'!$H$10,0,10*ROW('Sanitation Data'!H152))),'Data Summary'!DG158="Yes"),OFFSET('Sanitation Data'!$H$10,0,10*ROW('Sanitation Data'!H152)),NA())</f>
        <v>#N/A</v>
      </c>
      <c r="AS158" s="89" t="e">
        <f ca="true">+IF(AND(ISNUMBER(OFFSET('Sanitation Data'!$H$11,0,10*ROW('Sanitation Data'!H152))),'Data Summary'!DH158="Yes"),OFFSET('Sanitation Data'!$H$11,0,10*ROW('Sanitation Data'!H152)),NA())</f>
        <v>#N/A</v>
      </c>
      <c r="AT158" s="89" t="e">
        <f ca="true">+IF(AND(ISNUMBER(OFFSET('Sanitation Data'!$H$12,0,10*ROW('Sanitation Data'!H152))),'Data Summary'!DI158="Yes"),OFFSET('Sanitation Data'!$H$12,0,10*ROW('Sanitation Data'!H152)),NA())</f>
        <v>#N/A</v>
      </c>
      <c r="AU158" s="89" t="e">
        <f ca="true">+IF(AND(ISNUMBER(OFFSET('Sanitation Data'!$I$4,0,10*ROW('Sanitation Data'!I152))),'Data Summary'!DJ158="Yes"),100-OFFSET('Sanitation Data'!$I$4,0,10*ROW('Sanitation Data'!I152)),NA())</f>
        <v>#N/A</v>
      </c>
      <c r="AV158" s="89" t="e">
        <f ca="true">+IF(AND(ISNUMBER(OFFSET('Sanitation Data'!$I$6,0,10*ROW('Sanitation Data'!I152))),'Data Summary'!DK158="Yes"),OFFSET('Sanitation Data'!$I$6,0,10*ROW('Sanitation Data'!I152)),NA())</f>
        <v>#N/A</v>
      </c>
      <c r="AW158" s="89" t="e">
        <f ca="true">+IF(AND(ISNUMBER(OFFSET('Sanitation Data'!$I$10,0,10*ROW('Sanitation Data'!I152))),'Data Summary'!DL158="Yes"),OFFSET('Sanitation Data'!$I$10,0,10*ROW('Sanitation Data'!I152)),NA())</f>
        <v>#N/A</v>
      </c>
      <c r="AX158" s="89" t="e">
        <f ca="true">+IF(AND(ISNUMBER(OFFSET('Sanitation Data'!$I$11,0,10*ROW('Sanitation Data'!I152))),'Data Summary'!DM158="Yes"),OFFSET('Sanitation Data'!$I$11,0,10*ROW('Sanitation Data'!I152)),NA())</f>
        <v>#N/A</v>
      </c>
      <c r="AY158" s="89" t="e">
        <f ca="true">+IF(AND(ISNUMBER(OFFSET('Sanitation Data'!$I$12,0,10*ROW('Sanitation Data'!I152))),'Data Summary'!DN158="Yes"),OFFSET('Sanitation Data'!$I$12,0,10*ROW('Sanitation Data'!I152)),NA())</f>
        <v>#N/A</v>
      </c>
      <c r="AZ158" s="90" t="e">
        <f ca="true">+IF(AND(ISNUMBER(OFFSET('Hygiene Data'!$D$5,0,10*ROW('Hygiene Data'!D152))),'Data Summary'!DO158="Yes"),OFFSET('Hygiene Data'!$D$5,0,10*ROW('Hygiene Data'!D152)),NA())</f>
        <v>#N/A</v>
      </c>
      <c r="BA158" s="90" t="e">
        <f ca="true">+IF(AND(ISNUMBER(OFFSET('Hygiene Data'!$D$7,0,10*ROW('Hygiene Data'!D152))),'Data Summary'!DP158="Yes"),OFFSET('Hygiene Data'!$D$7,0,10*ROW('Hygiene Data'!D152)),NA())</f>
        <v>#N/A</v>
      </c>
      <c r="BB158" s="90" t="e">
        <f ca="true">+IF(AND(ISNUMBER(OFFSET('Hygiene Data'!$D$9,0,10*ROW('Hygiene Data'!D152))),'Data Summary'!DQ158="Yes"),OFFSET('Hygiene Data'!$D$9,0,10*ROW('Hygiene Data'!D152)),NA())</f>
        <v>#N/A</v>
      </c>
      <c r="BC158" s="90" t="e">
        <f ca="true">+IF(AND(ISNUMBER(OFFSET('Hygiene Data'!$E$5,0,10*ROW('Hygiene Data'!E152))),'Data Summary'!DR158="Yes"),OFFSET('Hygiene Data'!$E$5,0,10*ROW('Hygiene Data'!E152)),NA())</f>
        <v>#N/A</v>
      </c>
      <c r="BD158" s="90" t="e">
        <f ca="true">+IF(AND(ISNUMBER(OFFSET('Hygiene Data'!$E$7,0,10*ROW('Hygiene Data'!E152))),'Data Summary'!DS158="Yes"),OFFSET('Hygiene Data'!$E$7,0,10*ROW('Hygiene Data'!E152)),NA())</f>
        <v>#N/A</v>
      </c>
      <c r="BE158" s="90" t="e">
        <f ca="true">+IF(AND(ISNUMBER(OFFSET('Hygiene Data'!$E$9,0,10*ROW('Hygiene Data'!E152))),'Data Summary'!DT158="Yes"),OFFSET('Hygiene Data'!$E$9,0,10*ROW('Hygiene Data'!E152)),NA())</f>
        <v>#N/A</v>
      </c>
      <c r="BF158" s="90" t="e">
        <f ca="true">+IF(AND(ISNUMBER(OFFSET('Hygiene Data'!$F$5,0,10*ROW('Hygiene Data'!F152))),'Data Summary'!DU158="Yes"),OFFSET('Hygiene Data'!$F$5,0,10*ROW('Hygiene Data'!F152)),NA())</f>
        <v>#N/A</v>
      </c>
      <c r="BG158" s="90" t="e">
        <f ca="true">+IF(AND(ISNUMBER(OFFSET('Hygiene Data'!$F$7,0,10*ROW('Hygiene Data'!F152))),'Data Summary'!DV158="Yes"),OFFSET('Hygiene Data'!$F$7,0,10*ROW('Hygiene Data'!F152)),NA())</f>
        <v>#N/A</v>
      </c>
      <c r="BH158" s="90" t="e">
        <f ca="true">+IF(AND(ISNUMBER(OFFSET('Hygiene Data'!$F$9,0,10*ROW('Hygiene Data'!F152))),'Data Summary'!DW158="Yes"),OFFSET('Hygiene Data'!$F$9,0,10*ROW('Hygiene Data'!F152)),NA())</f>
        <v>#N/A</v>
      </c>
      <c r="BI158" s="90" t="e">
        <f ca="true">+IF(AND(ISNUMBER(OFFSET('Hygiene Data'!$G$5,0,10*ROW('Hygiene Data'!G152))),'Data Summary'!DX158="Yes"),OFFSET('Hygiene Data'!$G$5,0,10*ROW('Hygiene Data'!G152)),NA())</f>
        <v>#N/A</v>
      </c>
      <c r="BJ158" s="90" t="e">
        <f ca="true">+IF(AND(ISNUMBER(OFFSET('Hygiene Data'!$G$7,0,10*ROW('Hygiene Data'!G152))),'Data Summary'!DY158="Yes"),OFFSET('Hygiene Data'!$G$7,0,10*ROW('Hygiene Data'!G152)),NA())</f>
        <v>#N/A</v>
      </c>
      <c r="BK158" s="90" t="e">
        <f ca="true">+IF(AND(ISNUMBER(OFFSET('Hygiene Data'!$G$9,0,10*ROW('Hygiene Data'!G152))),'Data Summary'!DZ158="Yes"),OFFSET('Hygiene Data'!$G$9,0,10*ROW('Hygiene Data'!G152)),NA())</f>
        <v>#N/A</v>
      </c>
      <c r="BL158" s="90" t="e">
        <f ca="true">+IF(AND(ISNUMBER(OFFSET('Hygiene Data'!$H$5,0,10*ROW('Hygiene Data'!H152))),'Data Summary'!EA158="Yes"),OFFSET('Hygiene Data'!$H$5,0,10*ROW('Hygiene Data'!H152)),NA())</f>
        <v>#N/A</v>
      </c>
      <c r="BM158" s="90" t="e">
        <f ca="true">+IF(AND(ISNUMBER(OFFSET('Hygiene Data'!$H$7,0,10*ROW('Hygiene Data'!H152))),'Data Summary'!EB158="Yes"),OFFSET('Hygiene Data'!$H$7,0,10*ROW('Hygiene Data'!H152)),NA())</f>
        <v>#N/A</v>
      </c>
      <c r="BN158" s="90" t="e">
        <f ca="true">+IF(AND(ISNUMBER(OFFSET('Hygiene Data'!$H$9,0,10*ROW('Hygiene Data'!H152))),'Data Summary'!EC158="Yes"),OFFSET('Hygiene Data'!$H$9,0,10*ROW('Hygiene Data'!H152)),NA())</f>
        <v>#N/A</v>
      </c>
      <c r="BO158" s="90" t="e">
        <f ca="true">+IF(AND(ISNUMBER(OFFSET('Hygiene Data'!$I$5,0,10*ROW('Hygiene Data'!I152))),'Data Summary'!ED158="Yes"),OFFSET('Hygiene Data'!$I$5,0,10*ROW('Hygiene Data'!I152)),NA())</f>
        <v>#N/A</v>
      </c>
      <c r="BP158" s="90" t="e">
        <f ca="true">+IF(AND(ISNUMBER(OFFSET('Hygiene Data'!$I$7,0,10*ROW('Hygiene Data'!I152))),'Data Summary'!EE158="Yes"),OFFSET('Hygiene Data'!$I$7,0,10*ROW('Hygiene Data'!I152)),NA())</f>
        <v>#N/A</v>
      </c>
      <c r="BQ158" s="90" t="e">
        <f ca="true">+IF(AND(ISNUMBER(OFFSET('Hygiene Data'!$I$9,0,10*ROW('Hygiene Data'!I152))),'Data Summary'!EF158="Yes"),OFFSET('Hygiene Data'!$I$9,0,10*ROW('Hygiene Data'!I152)),NA())</f>
        <v>#N/A</v>
      </c>
    </row>
    <row xmlns:x14ac="http://schemas.microsoft.com/office/spreadsheetml/2009/9/ac" r="159" x14ac:dyDescent="0.2">
      <c r="A159" s="324" t="e">
        <f ca="true">+RIGHT('Data Summary'!A159,LEN('Data Summary'!A159)-9)</f>
        <v>#VALUE!</v>
      </c>
      <c r="B159" s="32" t="str">
        <f ca="true">+IF(ISTEXT('Data Summary'!B159),'Data Summary'!B159,"")</f>
        <v/>
      </c>
      <c r="C159" s="323" t="e">
        <f ca="true">+VALUE('Data Summary'!C159)</f>
        <v>#VALUE!</v>
      </c>
      <c r="D159" s="88" t="e">
        <f ca="true">+IF(AND(ISNUMBER(OFFSET('Water Data'!$D$4,0,10*ROW('Water Data'!D153))),'Data Summary'!BS159="Yes"),100-OFFSET('Water Data'!$D$4,0,10*ROW('Water Data'!D153)),NA())</f>
        <v>#N/A</v>
      </c>
      <c r="E159" s="88" t="e">
        <f ca="true">+IF(AND(ISNUMBER(OFFSET('Water Data'!$D$6,0,10*ROW('Water Data'!D153))),'Data Summary'!BT159="Yes"),OFFSET('Water Data'!$D$6,0,10*ROW('Water Data'!D153)),NA())</f>
        <v>#N/A</v>
      </c>
      <c r="F159" s="88" t="e">
        <f ca="true">+IF(AND(ISNUMBER(OFFSET('Water Data'!$D$9,0,10*ROW('Water Data'!D153))),'Data Summary'!BU159="Yes"),OFFSET('Water Data'!$D$9,0,10*ROW('Water Data'!D153)),NA())</f>
        <v>#N/A</v>
      </c>
      <c r="G159" s="88" t="e">
        <f ca="true">+IF(AND(ISNUMBER(OFFSET('Water Data'!$E$4,0,10*ROW('Water Data'!E153))),'Data Summary'!BV159="Yes"),100-OFFSET('Water Data'!$E$4,0,10*ROW('Water Data'!E153)),NA())</f>
        <v>#N/A</v>
      </c>
      <c r="H159" s="88" t="e">
        <f ca="true">+IF(AND(ISNUMBER(OFFSET('Water Data'!$E$6,0,10*ROW('Water Data'!E153))),'Data Summary'!BW159="Yes"),OFFSET('Water Data'!$E$6,0,10*ROW('Water Data'!E153)),NA())</f>
        <v>#N/A</v>
      </c>
      <c r="I159" s="88" t="e">
        <f ca="true">+IF(AND(ISNUMBER(OFFSET('Water Data'!$E$9,0,10*ROW('Water Data'!E153))),'Data Summary'!BX159="Yes"),OFFSET('Water Data'!$E$9,0,10*ROW('Water Data'!E153)),NA())</f>
        <v>#N/A</v>
      </c>
      <c r="J159" s="88" t="e">
        <f ca="true">+IF(AND(ISNUMBER(OFFSET('Water Data'!$F$4,0,10*ROW('Water Data'!F153))),'Data Summary'!BY159="Yes"),100-OFFSET('Water Data'!$F$4,0,10*ROW('Water Data'!F153)),NA())</f>
        <v>#N/A</v>
      </c>
      <c r="K159" s="88" t="e">
        <f ca="true">+IF(AND(ISNUMBER(OFFSET('Water Data'!$F$6,0,10*ROW('Water Data'!F153))),'Data Summary'!BZ159="Yes"),OFFSET('Water Data'!$F$6,0,10*ROW('Water Data'!F153)),NA())</f>
        <v>#N/A</v>
      </c>
      <c r="L159" s="88" t="e">
        <f ca="true">+IF(AND(ISNUMBER(OFFSET('Water Data'!$F$9,0,10*ROW('Water Data'!F153))),'Data Summary'!CA159="Yes"),OFFSET('Water Data'!$F$9,0,10*ROW('Water Data'!F153)),NA())</f>
        <v>#N/A</v>
      </c>
      <c r="M159" s="88" t="e">
        <f ca="true">+IF(AND(ISNUMBER(OFFSET('Water Data'!$G$4,0,10*ROW('Water Data'!G153))),'Data Summary'!CB159="Yes"),100-OFFSET('Water Data'!$G$4,0,10*ROW('Water Data'!G153)),NA())</f>
        <v>#N/A</v>
      </c>
      <c r="N159" s="88" t="e">
        <f ca="true">+IF(AND(ISNUMBER(OFFSET('Water Data'!$G$6,0,10*ROW('Water Data'!G153))),'Data Summary'!CC159="Yes"),OFFSET('Water Data'!$G$6,0,10*ROW('Water Data'!G153)),NA())</f>
        <v>#N/A</v>
      </c>
      <c r="O159" s="88" t="e">
        <f ca="true">+IF(AND(ISNUMBER(OFFSET('Water Data'!$G$9,0,10*ROW('Water Data'!G153))),'Data Summary'!CD159="Yes"),OFFSET('Water Data'!$G$9,0,10*ROW('Water Data'!G153)),NA())</f>
        <v>#N/A</v>
      </c>
      <c r="P159" s="88" t="e">
        <f ca="true">+IF(AND(ISNUMBER(OFFSET('Water Data'!$H$4,0,10*ROW('Water Data'!H153))),'Data Summary'!CE159="Yes"),100-OFFSET('Water Data'!$H$4,0,10*ROW('Water Data'!H153)),NA())</f>
        <v>#N/A</v>
      </c>
      <c r="Q159" s="88" t="e">
        <f ca="true">+IF(AND(ISNUMBER(OFFSET('Water Data'!$H$6,0,10*ROW('Water Data'!H153))),'Data Summary'!CF159="Yes"),OFFSET('Water Data'!$H$6,0,10*ROW('Water Data'!H153)),NA())</f>
        <v>#N/A</v>
      </c>
      <c r="R159" s="88" t="e">
        <f ca="true">+IF(AND(ISNUMBER(OFFSET('Water Data'!$H$9,0,10*ROW('Water Data'!H153))),'Data Summary'!CG159="Yes"),OFFSET('Water Data'!$H$9,0,10*ROW('Water Data'!H153)),NA())</f>
        <v>#N/A</v>
      </c>
      <c r="S159" s="88" t="e">
        <f ca="true">+IF(AND(ISNUMBER(OFFSET('Water Data'!$I$4,0,10*ROW('Water Data'!I153))),'Data Summary'!CH159="Yes"),100-OFFSET('Water Data'!$I$4,0,10*ROW('Water Data'!I153)),NA())</f>
        <v>#N/A</v>
      </c>
      <c r="T159" s="88" t="e">
        <f ca="true">+IF(AND(ISNUMBER(OFFSET('Water Data'!$I$6,0,10*ROW('Water Data'!I153))),'Data Summary'!CI159="Yes"),OFFSET('Water Data'!$I$6,0,10*ROW('Water Data'!I153)),NA())</f>
        <v>#N/A</v>
      </c>
      <c r="U159" s="88" t="e">
        <f ca="true">+IF(AND(ISNUMBER(OFFSET('Water Data'!$I$9,0,10*ROW('Water Data'!I153))),'Data Summary'!CJ159="Yes"),OFFSET('Water Data'!$I$9,0,10*ROW('Water Data'!I153)),NA())</f>
        <v>#N/A</v>
      </c>
      <c r="V159" s="89" t="e">
        <f ca="true">+IF(AND(ISNUMBER(OFFSET('Sanitation Data'!$D$4,0,10*ROW('Sanitation Data'!D153))),'Data Summary'!CK159="Yes"),100-OFFSET('Sanitation Data'!$D$4,0,10*ROW('Sanitation Data'!D153)),NA())</f>
        <v>#N/A</v>
      </c>
      <c r="W159" s="89" t="e">
        <f ca="true">+IF(AND(ISNUMBER(OFFSET('Sanitation Data'!$D$6,0,10*ROW('Sanitation Data'!D153))),'Data Summary'!CL159="Yes"),OFFSET('Sanitation Data'!$D$6,0,10*ROW('Sanitation Data'!D153)),NA())</f>
        <v>#N/A</v>
      </c>
      <c r="X159" s="89" t="e">
        <f ca="true">+IF(AND(ISNUMBER(OFFSET('Sanitation Data'!$D$10,0,10*ROW('Sanitation Data'!D153))),'Data Summary'!CM159="Yes"),OFFSET('Sanitation Data'!$D$10,0,10*ROW('Sanitation Data'!D153)),NA())</f>
        <v>#N/A</v>
      </c>
      <c r="Y159" s="89" t="e">
        <f ca="true">+IF(AND(ISNUMBER(OFFSET('Sanitation Data'!$D$11,0,10*ROW('Sanitation Data'!D153))),'Data Summary'!CN159="Yes"),OFFSET('Sanitation Data'!$D$11,0,10*ROW('Sanitation Data'!D153)),NA())</f>
        <v>#N/A</v>
      </c>
      <c r="Z159" s="89" t="e">
        <f ca="true">+IF(AND(ISNUMBER(OFFSET('Sanitation Data'!$D$12,0,10*ROW('Sanitation Data'!D153))),'Data Summary'!CO159="Yes"),OFFSET('Sanitation Data'!$D$12,0,10*ROW('Sanitation Data'!D153)),NA())</f>
        <v>#N/A</v>
      </c>
      <c r="AA159" s="89" t="e">
        <f ca="true">+IF(AND(ISNUMBER(OFFSET('Sanitation Data'!$E$4,0,10*ROW('Sanitation Data'!E153))),'Data Summary'!CP159="Yes"),100-OFFSET('Sanitation Data'!$E$4,0,10*ROW('Sanitation Data'!E153)),NA())</f>
        <v>#N/A</v>
      </c>
      <c r="AB159" s="89" t="e">
        <f ca="true">+IF(AND(ISNUMBER(OFFSET('Sanitation Data'!$E$6,0,10*ROW('Sanitation Data'!E153))),'Data Summary'!CQ159="Yes"),OFFSET('Sanitation Data'!$E$6,0,10*ROW('Sanitation Data'!E153)),NA())</f>
        <v>#N/A</v>
      </c>
      <c r="AC159" s="89" t="e">
        <f ca="true">+IF(AND(ISNUMBER(OFFSET('Sanitation Data'!$E$10,0,10*ROW('Sanitation Data'!E153))),'Data Summary'!CR159="Yes"),OFFSET('Sanitation Data'!$E$10,0,10*ROW('Sanitation Data'!E153)),NA())</f>
        <v>#N/A</v>
      </c>
      <c r="AD159" s="89" t="e">
        <f ca="true">+IF(AND(ISNUMBER(OFFSET('Sanitation Data'!$E$11,0,10*ROW('Sanitation Data'!E153))),'Data Summary'!CS159="Yes"),OFFSET('Sanitation Data'!$E$11,0,10*ROW('Sanitation Data'!E153)),NA())</f>
        <v>#N/A</v>
      </c>
      <c r="AE159" s="89" t="e">
        <f ca="true">+IF(AND(ISNUMBER(OFFSET('Sanitation Data'!$E$12,0,10*ROW('Sanitation Data'!E153))),'Data Summary'!CT159="Yes"),OFFSET('Sanitation Data'!$E$12,0,10*ROW('Sanitation Data'!E153)),NA())</f>
        <v>#N/A</v>
      </c>
      <c r="AF159" s="89" t="e">
        <f ca="true">+IF(AND(ISNUMBER(OFFSET('Sanitation Data'!$F$4,0,10*ROW('Sanitation Data'!F153))),'Data Summary'!CU159="Yes"),100-OFFSET('Sanitation Data'!$F$4,0,10*ROW('Sanitation Data'!F153)),NA())</f>
        <v>#N/A</v>
      </c>
      <c r="AG159" s="89" t="e">
        <f ca="true">+IF(AND(ISNUMBER(OFFSET('Sanitation Data'!$F$6,0,10*ROW('Sanitation Data'!F153))),'Data Summary'!CV159="Yes"),OFFSET('Sanitation Data'!$F$6,0,10*ROW('Sanitation Data'!F153)),NA())</f>
        <v>#N/A</v>
      </c>
      <c r="AH159" s="89" t="e">
        <f ca="true">+IF(AND(ISNUMBER(OFFSET('Sanitation Data'!$F$10,0,10*ROW('Sanitation Data'!F153))),'Data Summary'!CW159="Yes"),OFFSET('Sanitation Data'!$F$10,0,10*ROW('Sanitation Data'!F153)),NA())</f>
        <v>#N/A</v>
      </c>
      <c r="AI159" s="89" t="e">
        <f ca="true">+IF(AND(ISNUMBER(OFFSET('Sanitation Data'!$F$11,0,10*ROW('Sanitation Data'!F153))),'Data Summary'!CX159="Yes"),OFFSET('Sanitation Data'!$F$11,0,10*ROW('Sanitation Data'!F153)),NA())</f>
        <v>#N/A</v>
      </c>
      <c r="AJ159" s="89" t="e">
        <f ca="true">+IF(AND(ISNUMBER(OFFSET('Sanitation Data'!$F$12,0,10*ROW('Sanitation Data'!F153))),'Data Summary'!CY159="Yes"),OFFSET('Sanitation Data'!$F$12,0,10*ROW('Sanitation Data'!F153)),NA())</f>
        <v>#N/A</v>
      </c>
      <c r="AK159" s="89" t="e">
        <f ca="true">+IF(AND(ISNUMBER(OFFSET('Sanitation Data'!$G$4,0,10*ROW('Sanitation Data'!G153))),'Data Summary'!CZ159="Yes"),100-OFFSET('Sanitation Data'!$G$4,0,10*ROW('Sanitation Data'!G153)),NA())</f>
        <v>#N/A</v>
      </c>
      <c r="AL159" s="89" t="e">
        <f ca="true">+IF(AND(ISNUMBER(OFFSET('Sanitation Data'!$G$6,0,10*ROW('Sanitation Data'!G153))),'Data Summary'!DA159="Yes"),OFFSET('Sanitation Data'!$G$6,0,10*ROW('Sanitation Data'!G153)),NA())</f>
        <v>#N/A</v>
      </c>
      <c r="AM159" s="89" t="e">
        <f ca="true">+IF(AND(ISNUMBER(OFFSET('Sanitation Data'!$G$10,0,10*ROW('Sanitation Data'!G153))),'Data Summary'!DB159="Yes"),OFFSET('Sanitation Data'!$G$10,0,10*ROW('Sanitation Data'!G153)),NA())</f>
        <v>#N/A</v>
      </c>
      <c r="AN159" s="89" t="e">
        <f ca="true">+IF(AND(ISNUMBER(OFFSET('Sanitation Data'!$G$11,0,10*ROW('Sanitation Data'!G153))),'Data Summary'!DC159="Yes"),OFFSET('Sanitation Data'!$G$11,0,10*ROW('Sanitation Data'!G153)),NA())</f>
        <v>#N/A</v>
      </c>
      <c r="AO159" s="89" t="e">
        <f ca="true">+IF(AND(ISNUMBER(OFFSET('Sanitation Data'!$G$12,0,10*ROW('Sanitation Data'!G153))),'Data Summary'!DD159="Yes"),OFFSET('Sanitation Data'!$G$12,0,10*ROW('Sanitation Data'!G153)),NA())</f>
        <v>#N/A</v>
      </c>
      <c r="AP159" s="89" t="e">
        <f ca="true">+IF(AND(ISNUMBER(OFFSET('Sanitation Data'!$H$4,0,10*ROW('Sanitation Data'!H153))),'Data Summary'!DE159="Yes"),100-OFFSET('Sanitation Data'!$H$4,0,10*ROW('Sanitation Data'!H153)),NA())</f>
        <v>#N/A</v>
      </c>
      <c r="AQ159" s="89" t="e">
        <f ca="true">+IF(AND(ISNUMBER(OFFSET('Sanitation Data'!$H$6,0,10*ROW('Sanitation Data'!H153))),'Data Summary'!DF159="Yes"),OFFSET('Sanitation Data'!$H$6,0,10*ROW('Sanitation Data'!H153)),NA())</f>
        <v>#N/A</v>
      </c>
      <c r="AR159" s="89" t="e">
        <f ca="true">+IF(AND(ISNUMBER(OFFSET('Sanitation Data'!$H$10,0,10*ROW('Sanitation Data'!H153))),'Data Summary'!DG159="Yes"),OFFSET('Sanitation Data'!$H$10,0,10*ROW('Sanitation Data'!H153)),NA())</f>
        <v>#N/A</v>
      </c>
      <c r="AS159" s="89" t="e">
        <f ca="true">+IF(AND(ISNUMBER(OFFSET('Sanitation Data'!$H$11,0,10*ROW('Sanitation Data'!H153))),'Data Summary'!DH159="Yes"),OFFSET('Sanitation Data'!$H$11,0,10*ROW('Sanitation Data'!H153)),NA())</f>
        <v>#N/A</v>
      </c>
      <c r="AT159" s="89" t="e">
        <f ca="true">+IF(AND(ISNUMBER(OFFSET('Sanitation Data'!$H$12,0,10*ROW('Sanitation Data'!H153))),'Data Summary'!DI159="Yes"),OFFSET('Sanitation Data'!$H$12,0,10*ROW('Sanitation Data'!H153)),NA())</f>
        <v>#N/A</v>
      </c>
      <c r="AU159" s="89" t="e">
        <f ca="true">+IF(AND(ISNUMBER(OFFSET('Sanitation Data'!$I$4,0,10*ROW('Sanitation Data'!I153))),'Data Summary'!DJ159="Yes"),100-OFFSET('Sanitation Data'!$I$4,0,10*ROW('Sanitation Data'!I153)),NA())</f>
        <v>#N/A</v>
      </c>
      <c r="AV159" s="89" t="e">
        <f ca="true">+IF(AND(ISNUMBER(OFFSET('Sanitation Data'!$I$6,0,10*ROW('Sanitation Data'!I153))),'Data Summary'!DK159="Yes"),OFFSET('Sanitation Data'!$I$6,0,10*ROW('Sanitation Data'!I153)),NA())</f>
        <v>#N/A</v>
      </c>
      <c r="AW159" s="89" t="e">
        <f ca="true">+IF(AND(ISNUMBER(OFFSET('Sanitation Data'!$I$10,0,10*ROW('Sanitation Data'!I153))),'Data Summary'!DL159="Yes"),OFFSET('Sanitation Data'!$I$10,0,10*ROW('Sanitation Data'!I153)),NA())</f>
        <v>#N/A</v>
      </c>
      <c r="AX159" s="89" t="e">
        <f ca="true">+IF(AND(ISNUMBER(OFFSET('Sanitation Data'!$I$11,0,10*ROW('Sanitation Data'!I153))),'Data Summary'!DM159="Yes"),OFFSET('Sanitation Data'!$I$11,0,10*ROW('Sanitation Data'!I153)),NA())</f>
        <v>#N/A</v>
      </c>
      <c r="AY159" s="89" t="e">
        <f ca="true">+IF(AND(ISNUMBER(OFFSET('Sanitation Data'!$I$12,0,10*ROW('Sanitation Data'!I153))),'Data Summary'!DN159="Yes"),OFFSET('Sanitation Data'!$I$12,0,10*ROW('Sanitation Data'!I153)),NA())</f>
        <v>#N/A</v>
      </c>
      <c r="AZ159" s="90" t="e">
        <f ca="true">+IF(AND(ISNUMBER(OFFSET('Hygiene Data'!$D$5,0,10*ROW('Hygiene Data'!D153))),'Data Summary'!DO159="Yes"),OFFSET('Hygiene Data'!$D$5,0,10*ROW('Hygiene Data'!D153)),NA())</f>
        <v>#N/A</v>
      </c>
      <c r="BA159" s="90" t="e">
        <f ca="true">+IF(AND(ISNUMBER(OFFSET('Hygiene Data'!$D$7,0,10*ROW('Hygiene Data'!D153))),'Data Summary'!DP159="Yes"),OFFSET('Hygiene Data'!$D$7,0,10*ROW('Hygiene Data'!D153)),NA())</f>
        <v>#N/A</v>
      </c>
      <c r="BB159" s="90" t="e">
        <f ca="true">+IF(AND(ISNUMBER(OFFSET('Hygiene Data'!$D$9,0,10*ROW('Hygiene Data'!D153))),'Data Summary'!DQ159="Yes"),OFFSET('Hygiene Data'!$D$9,0,10*ROW('Hygiene Data'!D153)),NA())</f>
        <v>#N/A</v>
      </c>
      <c r="BC159" s="90" t="e">
        <f ca="true">+IF(AND(ISNUMBER(OFFSET('Hygiene Data'!$E$5,0,10*ROW('Hygiene Data'!E153))),'Data Summary'!DR159="Yes"),OFFSET('Hygiene Data'!$E$5,0,10*ROW('Hygiene Data'!E153)),NA())</f>
        <v>#N/A</v>
      </c>
      <c r="BD159" s="90" t="e">
        <f ca="true">+IF(AND(ISNUMBER(OFFSET('Hygiene Data'!$E$7,0,10*ROW('Hygiene Data'!E153))),'Data Summary'!DS159="Yes"),OFFSET('Hygiene Data'!$E$7,0,10*ROW('Hygiene Data'!E153)),NA())</f>
        <v>#N/A</v>
      </c>
      <c r="BE159" s="90" t="e">
        <f ca="true">+IF(AND(ISNUMBER(OFFSET('Hygiene Data'!$E$9,0,10*ROW('Hygiene Data'!E153))),'Data Summary'!DT159="Yes"),OFFSET('Hygiene Data'!$E$9,0,10*ROW('Hygiene Data'!E153)),NA())</f>
        <v>#N/A</v>
      </c>
      <c r="BF159" s="90" t="e">
        <f ca="true">+IF(AND(ISNUMBER(OFFSET('Hygiene Data'!$F$5,0,10*ROW('Hygiene Data'!F153))),'Data Summary'!DU159="Yes"),OFFSET('Hygiene Data'!$F$5,0,10*ROW('Hygiene Data'!F153)),NA())</f>
        <v>#N/A</v>
      </c>
      <c r="BG159" s="90" t="e">
        <f ca="true">+IF(AND(ISNUMBER(OFFSET('Hygiene Data'!$F$7,0,10*ROW('Hygiene Data'!F153))),'Data Summary'!DV159="Yes"),OFFSET('Hygiene Data'!$F$7,0,10*ROW('Hygiene Data'!F153)),NA())</f>
        <v>#N/A</v>
      </c>
      <c r="BH159" s="90" t="e">
        <f ca="true">+IF(AND(ISNUMBER(OFFSET('Hygiene Data'!$F$9,0,10*ROW('Hygiene Data'!F153))),'Data Summary'!DW159="Yes"),OFFSET('Hygiene Data'!$F$9,0,10*ROW('Hygiene Data'!F153)),NA())</f>
        <v>#N/A</v>
      </c>
      <c r="BI159" s="90" t="e">
        <f ca="true">+IF(AND(ISNUMBER(OFFSET('Hygiene Data'!$G$5,0,10*ROW('Hygiene Data'!G153))),'Data Summary'!DX159="Yes"),OFFSET('Hygiene Data'!$G$5,0,10*ROW('Hygiene Data'!G153)),NA())</f>
        <v>#N/A</v>
      </c>
      <c r="BJ159" s="90" t="e">
        <f ca="true">+IF(AND(ISNUMBER(OFFSET('Hygiene Data'!$G$7,0,10*ROW('Hygiene Data'!G153))),'Data Summary'!DY159="Yes"),OFFSET('Hygiene Data'!$G$7,0,10*ROW('Hygiene Data'!G153)),NA())</f>
        <v>#N/A</v>
      </c>
      <c r="BK159" s="90" t="e">
        <f ca="true">+IF(AND(ISNUMBER(OFFSET('Hygiene Data'!$G$9,0,10*ROW('Hygiene Data'!G153))),'Data Summary'!DZ159="Yes"),OFFSET('Hygiene Data'!$G$9,0,10*ROW('Hygiene Data'!G153)),NA())</f>
        <v>#N/A</v>
      </c>
      <c r="BL159" s="90" t="e">
        <f ca="true">+IF(AND(ISNUMBER(OFFSET('Hygiene Data'!$H$5,0,10*ROW('Hygiene Data'!H153))),'Data Summary'!EA159="Yes"),OFFSET('Hygiene Data'!$H$5,0,10*ROW('Hygiene Data'!H153)),NA())</f>
        <v>#N/A</v>
      </c>
      <c r="BM159" s="90" t="e">
        <f ca="true">+IF(AND(ISNUMBER(OFFSET('Hygiene Data'!$H$7,0,10*ROW('Hygiene Data'!H153))),'Data Summary'!EB159="Yes"),OFFSET('Hygiene Data'!$H$7,0,10*ROW('Hygiene Data'!H153)),NA())</f>
        <v>#N/A</v>
      </c>
      <c r="BN159" s="90" t="e">
        <f ca="true">+IF(AND(ISNUMBER(OFFSET('Hygiene Data'!$H$9,0,10*ROW('Hygiene Data'!H153))),'Data Summary'!EC159="Yes"),OFFSET('Hygiene Data'!$H$9,0,10*ROW('Hygiene Data'!H153)),NA())</f>
        <v>#N/A</v>
      </c>
      <c r="BO159" s="90" t="e">
        <f ca="true">+IF(AND(ISNUMBER(OFFSET('Hygiene Data'!$I$5,0,10*ROW('Hygiene Data'!I153))),'Data Summary'!ED159="Yes"),OFFSET('Hygiene Data'!$I$5,0,10*ROW('Hygiene Data'!I153)),NA())</f>
        <v>#N/A</v>
      </c>
      <c r="BP159" s="90" t="e">
        <f ca="true">+IF(AND(ISNUMBER(OFFSET('Hygiene Data'!$I$7,0,10*ROW('Hygiene Data'!I153))),'Data Summary'!EE159="Yes"),OFFSET('Hygiene Data'!$I$7,0,10*ROW('Hygiene Data'!I153)),NA())</f>
        <v>#N/A</v>
      </c>
      <c r="BQ159" s="90" t="e">
        <f ca="true">+IF(AND(ISNUMBER(OFFSET('Hygiene Data'!$I$9,0,10*ROW('Hygiene Data'!I153))),'Data Summary'!EF159="Yes"),OFFSET('Hygiene Data'!$I$9,0,10*ROW('Hygiene Data'!I153)),NA())</f>
        <v>#N/A</v>
      </c>
    </row>
    <row xmlns:x14ac="http://schemas.microsoft.com/office/spreadsheetml/2009/9/ac" r="160" x14ac:dyDescent="0.2">
      <c r="A160" s="324" t="e">
        <f ca="true">+RIGHT('Data Summary'!A160,LEN('Data Summary'!A160)-9)</f>
        <v>#VALUE!</v>
      </c>
      <c r="B160" s="32" t="str">
        <f ca="true">+IF(ISTEXT('Data Summary'!B160),'Data Summary'!B160,"")</f>
        <v/>
      </c>
      <c r="C160" s="323" t="e">
        <f ca="true">+VALUE('Data Summary'!C160)</f>
        <v>#VALUE!</v>
      </c>
      <c r="D160" s="88" t="e">
        <f ca="true">+IF(AND(ISNUMBER(OFFSET('Water Data'!$D$4,0,10*ROW('Water Data'!D154))),'Data Summary'!BS160="Yes"),100-OFFSET('Water Data'!$D$4,0,10*ROW('Water Data'!D154)),NA())</f>
        <v>#N/A</v>
      </c>
      <c r="E160" s="88" t="e">
        <f ca="true">+IF(AND(ISNUMBER(OFFSET('Water Data'!$D$6,0,10*ROW('Water Data'!D154))),'Data Summary'!BT160="Yes"),OFFSET('Water Data'!$D$6,0,10*ROW('Water Data'!D154)),NA())</f>
        <v>#N/A</v>
      </c>
      <c r="F160" s="88" t="e">
        <f ca="true">+IF(AND(ISNUMBER(OFFSET('Water Data'!$D$9,0,10*ROW('Water Data'!D154))),'Data Summary'!BU160="Yes"),OFFSET('Water Data'!$D$9,0,10*ROW('Water Data'!D154)),NA())</f>
        <v>#N/A</v>
      </c>
      <c r="G160" s="88" t="e">
        <f ca="true">+IF(AND(ISNUMBER(OFFSET('Water Data'!$E$4,0,10*ROW('Water Data'!E154))),'Data Summary'!BV160="Yes"),100-OFFSET('Water Data'!$E$4,0,10*ROW('Water Data'!E154)),NA())</f>
        <v>#N/A</v>
      </c>
      <c r="H160" s="88" t="e">
        <f ca="true">+IF(AND(ISNUMBER(OFFSET('Water Data'!$E$6,0,10*ROW('Water Data'!E154))),'Data Summary'!BW160="Yes"),OFFSET('Water Data'!$E$6,0,10*ROW('Water Data'!E154)),NA())</f>
        <v>#N/A</v>
      </c>
      <c r="I160" s="88" t="e">
        <f ca="true">+IF(AND(ISNUMBER(OFFSET('Water Data'!$E$9,0,10*ROW('Water Data'!E154))),'Data Summary'!BX160="Yes"),OFFSET('Water Data'!$E$9,0,10*ROW('Water Data'!E154)),NA())</f>
        <v>#N/A</v>
      </c>
      <c r="J160" s="88" t="e">
        <f ca="true">+IF(AND(ISNUMBER(OFFSET('Water Data'!$F$4,0,10*ROW('Water Data'!F154))),'Data Summary'!BY160="Yes"),100-OFFSET('Water Data'!$F$4,0,10*ROW('Water Data'!F154)),NA())</f>
        <v>#N/A</v>
      </c>
      <c r="K160" s="88" t="e">
        <f ca="true">+IF(AND(ISNUMBER(OFFSET('Water Data'!$F$6,0,10*ROW('Water Data'!F154))),'Data Summary'!BZ160="Yes"),OFFSET('Water Data'!$F$6,0,10*ROW('Water Data'!F154)),NA())</f>
        <v>#N/A</v>
      </c>
      <c r="L160" s="88" t="e">
        <f ca="true">+IF(AND(ISNUMBER(OFFSET('Water Data'!$F$9,0,10*ROW('Water Data'!F154))),'Data Summary'!CA160="Yes"),OFFSET('Water Data'!$F$9,0,10*ROW('Water Data'!F154)),NA())</f>
        <v>#N/A</v>
      </c>
      <c r="M160" s="88" t="e">
        <f ca="true">+IF(AND(ISNUMBER(OFFSET('Water Data'!$G$4,0,10*ROW('Water Data'!G154))),'Data Summary'!CB160="Yes"),100-OFFSET('Water Data'!$G$4,0,10*ROW('Water Data'!G154)),NA())</f>
        <v>#N/A</v>
      </c>
      <c r="N160" s="88" t="e">
        <f ca="true">+IF(AND(ISNUMBER(OFFSET('Water Data'!$G$6,0,10*ROW('Water Data'!G154))),'Data Summary'!CC160="Yes"),OFFSET('Water Data'!$G$6,0,10*ROW('Water Data'!G154)),NA())</f>
        <v>#N/A</v>
      </c>
      <c r="O160" s="88" t="e">
        <f ca="true">+IF(AND(ISNUMBER(OFFSET('Water Data'!$G$9,0,10*ROW('Water Data'!G154))),'Data Summary'!CD160="Yes"),OFFSET('Water Data'!$G$9,0,10*ROW('Water Data'!G154)),NA())</f>
        <v>#N/A</v>
      </c>
      <c r="P160" s="88" t="e">
        <f ca="true">+IF(AND(ISNUMBER(OFFSET('Water Data'!$H$4,0,10*ROW('Water Data'!H154))),'Data Summary'!CE160="Yes"),100-OFFSET('Water Data'!$H$4,0,10*ROW('Water Data'!H154)),NA())</f>
        <v>#N/A</v>
      </c>
      <c r="Q160" s="88" t="e">
        <f ca="true">+IF(AND(ISNUMBER(OFFSET('Water Data'!$H$6,0,10*ROW('Water Data'!H154))),'Data Summary'!CF160="Yes"),OFFSET('Water Data'!$H$6,0,10*ROW('Water Data'!H154)),NA())</f>
        <v>#N/A</v>
      </c>
      <c r="R160" s="88" t="e">
        <f ca="true">+IF(AND(ISNUMBER(OFFSET('Water Data'!$H$9,0,10*ROW('Water Data'!H154))),'Data Summary'!CG160="Yes"),OFFSET('Water Data'!$H$9,0,10*ROW('Water Data'!H154)),NA())</f>
        <v>#N/A</v>
      </c>
      <c r="S160" s="88" t="e">
        <f ca="true">+IF(AND(ISNUMBER(OFFSET('Water Data'!$I$4,0,10*ROW('Water Data'!I154))),'Data Summary'!CH160="Yes"),100-OFFSET('Water Data'!$I$4,0,10*ROW('Water Data'!I154)),NA())</f>
        <v>#N/A</v>
      </c>
      <c r="T160" s="88" t="e">
        <f ca="true">+IF(AND(ISNUMBER(OFFSET('Water Data'!$I$6,0,10*ROW('Water Data'!I154))),'Data Summary'!CI160="Yes"),OFFSET('Water Data'!$I$6,0,10*ROW('Water Data'!I154)),NA())</f>
        <v>#N/A</v>
      </c>
      <c r="U160" s="88" t="e">
        <f ca="true">+IF(AND(ISNUMBER(OFFSET('Water Data'!$I$9,0,10*ROW('Water Data'!I154))),'Data Summary'!CJ160="Yes"),OFFSET('Water Data'!$I$9,0,10*ROW('Water Data'!I154)),NA())</f>
        <v>#N/A</v>
      </c>
      <c r="V160" s="89" t="e">
        <f ca="true">+IF(AND(ISNUMBER(OFFSET('Sanitation Data'!$D$4,0,10*ROW('Sanitation Data'!D154))),'Data Summary'!CK160="Yes"),100-OFFSET('Sanitation Data'!$D$4,0,10*ROW('Sanitation Data'!D154)),NA())</f>
        <v>#N/A</v>
      </c>
      <c r="W160" s="89" t="e">
        <f ca="true">+IF(AND(ISNUMBER(OFFSET('Sanitation Data'!$D$6,0,10*ROW('Sanitation Data'!D154))),'Data Summary'!CL160="Yes"),OFFSET('Sanitation Data'!$D$6,0,10*ROW('Sanitation Data'!D154)),NA())</f>
        <v>#N/A</v>
      </c>
      <c r="X160" s="89" t="e">
        <f ca="true">+IF(AND(ISNUMBER(OFFSET('Sanitation Data'!$D$10,0,10*ROW('Sanitation Data'!D154))),'Data Summary'!CM160="Yes"),OFFSET('Sanitation Data'!$D$10,0,10*ROW('Sanitation Data'!D154)),NA())</f>
        <v>#N/A</v>
      </c>
      <c r="Y160" s="89" t="e">
        <f ca="true">+IF(AND(ISNUMBER(OFFSET('Sanitation Data'!$D$11,0,10*ROW('Sanitation Data'!D154))),'Data Summary'!CN160="Yes"),OFFSET('Sanitation Data'!$D$11,0,10*ROW('Sanitation Data'!D154)),NA())</f>
        <v>#N/A</v>
      </c>
      <c r="Z160" s="89" t="e">
        <f ca="true">+IF(AND(ISNUMBER(OFFSET('Sanitation Data'!$D$12,0,10*ROW('Sanitation Data'!D154))),'Data Summary'!CO160="Yes"),OFFSET('Sanitation Data'!$D$12,0,10*ROW('Sanitation Data'!D154)),NA())</f>
        <v>#N/A</v>
      </c>
      <c r="AA160" s="89" t="e">
        <f ca="true">+IF(AND(ISNUMBER(OFFSET('Sanitation Data'!$E$4,0,10*ROW('Sanitation Data'!E154))),'Data Summary'!CP160="Yes"),100-OFFSET('Sanitation Data'!$E$4,0,10*ROW('Sanitation Data'!E154)),NA())</f>
        <v>#N/A</v>
      </c>
      <c r="AB160" s="89" t="e">
        <f ca="true">+IF(AND(ISNUMBER(OFFSET('Sanitation Data'!$E$6,0,10*ROW('Sanitation Data'!E154))),'Data Summary'!CQ160="Yes"),OFFSET('Sanitation Data'!$E$6,0,10*ROW('Sanitation Data'!E154)),NA())</f>
        <v>#N/A</v>
      </c>
      <c r="AC160" s="89" t="e">
        <f ca="true">+IF(AND(ISNUMBER(OFFSET('Sanitation Data'!$E$10,0,10*ROW('Sanitation Data'!E154))),'Data Summary'!CR160="Yes"),OFFSET('Sanitation Data'!$E$10,0,10*ROW('Sanitation Data'!E154)),NA())</f>
        <v>#N/A</v>
      </c>
      <c r="AD160" s="89" t="e">
        <f ca="true">+IF(AND(ISNUMBER(OFFSET('Sanitation Data'!$E$11,0,10*ROW('Sanitation Data'!E154))),'Data Summary'!CS160="Yes"),OFFSET('Sanitation Data'!$E$11,0,10*ROW('Sanitation Data'!E154)),NA())</f>
        <v>#N/A</v>
      </c>
      <c r="AE160" s="89" t="e">
        <f ca="true">+IF(AND(ISNUMBER(OFFSET('Sanitation Data'!$E$12,0,10*ROW('Sanitation Data'!E154))),'Data Summary'!CT160="Yes"),OFFSET('Sanitation Data'!$E$12,0,10*ROW('Sanitation Data'!E154)),NA())</f>
        <v>#N/A</v>
      </c>
      <c r="AF160" s="89" t="e">
        <f ca="true">+IF(AND(ISNUMBER(OFFSET('Sanitation Data'!$F$4,0,10*ROW('Sanitation Data'!F154))),'Data Summary'!CU160="Yes"),100-OFFSET('Sanitation Data'!$F$4,0,10*ROW('Sanitation Data'!F154)),NA())</f>
        <v>#N/A</v>
      </c>
      <c r="AG160" s="89" t="e">
        <f ca="true">+IF(AND(ISNUMBER(OFFSET('Sanitation Data'!$F$6,0,10*ROW('Sanitation Data'!F154))),'Data Summary'!CV160="Yes"),OFFSET('Sanitation Data'!$F$6,0,10*ROW('Sanitation Data'!F154)),NA())</f>
        <v>#N/A</v>
      </c>
      <c r="AH160" s="89" t="e">
        <f ca="true">+IF(AND(ISNUMBER(OFFSET('Sanitation Data'!$F$10,0,10*ROW('Sanitation Data'!F154))),'Data Summary'!CW160="Yes"),OFFSET('Sanitation Data'!$F$10,0,10*ROW('Sanitation Data'!F154)),NA())</f>
        <v>#N/A</v>
      </c>
      <c r="AI160" s="89" t="e">
        <f ca="true">+IF(AND(ISNUMBER(OFFSET('Sanitation Data'!$F$11,0,10*ROW('Sanitation Data'!F154))),'Data Summary'!CX160="Yes"),OFFSET('Sanitation Data'!$F$11,0,10*ROW('Sanitation Data'!F154)),NA())</f>
        <v>#N/A</v>
      </c>
      <c r="AJ160" s="89" t="e">
        <f ca="true">+IF(AND(ISNUMBER(OFFSET('Sanitation Data'!$F$12,0,10*ROW('Sanitation Data'!F154))),'Data Summary'!CY160="Yes"),OFFSET('Sanitation Data'!$F$12,0,10*ROW('Sanitation Data'!F154)),NA())</f>
        <v>#N/A</v>
      </c>
      <c r="AK160" s="89" t="e">
        <f ca="true">+IF(AND(ISNUMBER(OFFSET('Sanitation Data'!$G$4,0,10*ROW('Sanitation Data'!G154))),'Data Summary'!CZ160="Yes"),100-OFFSET('Sanitation Data'!$G$4,0,10*ROW('Sanitation Data'!G154)),NA())</f>
        <v>#N/A</v>
      </c>
      <c r="AL160" s="89" t="e">
        <f ca="true">+IF(AND(ISNUMBER(OFFSET('Sanitation Data'!$G$6,0,10*ROW('Sanitation Data'!G154))),'Data Summary'!DA160="Yes"),OFFSET('Sanitation Data'!$G$6,0,10*ROW('Sanitation Data'!G154)),NA())</f>
        <v>#N/A</v>
      </c>
      <c r="AM160" s="89" t="e">
        <f ca="true">+IF(AND(ISNUMBER(OFFSET('Sanitation Data'!$G$10,0,10*ROW('Sanitation Data'!G154))),'Data Summary'!DB160="Yes"),OFFSET('Sanitation Data'!$G$10,0,10*ROW('Sanitation Data'!G154)),NA())</f>
        <v>#N/A</v>
      </c>
      <c r="AN160" s="89" t="e">
        <f ca="true">+IF(AND(ISNUMBER(OFFSET('Sanitation Data'!$G$11,0,10*ROW('Sanitation Data'!G154))),'Data Summary'!DC160="Yes"),OFFSET('Sanitation Data'!$G$11,0,10*ROW('Sanitation Data'!G154)),NA())</f>
        <v>#N/A</v>
      </c>
      <c r="AO160" s="89" t="e">
        <f ca="true">+IF(AND(ISNUMBER(OFFSET('Sanitation Data'!$G$12,0,10*ROW('Sanitation Data'!G154))),'Data Summary'!DD160="Yes"),OFFSET('Sanitation Data'!$G$12,0,10*ROW('Sanitation Data'!G154)),NA())</f>
        <v>#N/A</v>
      </c>
      <c r="AP160" s="89" t="e">
        <f ca="true">+IF(AND(ISNUMBER(OFFSET('Sanitation Data'!$H$4,0,10*ROW('Sanitation Data'!H154))),'Data Summary'!DE160="Yes"),100-OFFSET('Sanitation Data'!$H$4,0,10*ROW('Sanitation Data'!H154)),NA())</f>
        <v>#N/A</v>
      </c>
      <c r="AQ160" s="89" t="e">
        <f ca="true">+IF(AND(ISNUMBER(OFFSET('Sanitation Data'!$H$6,0,10*ROW('Sanitation Data'!H154))),'Data Summary'!DF160="Yes"),OFFSET('Sanitation Data'!$H$6,0,10*ROW('Sanitation Data'!H154)),NA())</f>
        <v>#N/A</v>
      </c>
      <c r="AR160" s="89" t="e">
        <f ca="true">+IF(AND(ISNUMBER(OFFSET('Sanitation Data'!$H$10,0,10*ROW('Sanitation Data'!H154))),'Data Summary'!DG160="Yes"),OFFSET('Sanitation Data'!$H$10,0,10*ROW('Sanitation Data'!H154)),NA())</f>
        <v>#N/A</v>
      </c>
      <c r="AS160" s="89" t="e">
        <f ca="true">+IF(AND(ISNUMBER(OFFSET('Sanitation Data'!$H$11,0,10*ROW('Sanitation Data'!H154))),'Data Summary'!DH160="Yes"),OFFSET('Sanitation Data'!$H$11,0,10*ROW('Sanitation Data'!H154)),NA())</f>
        <v>#N/A</v>
      </c>
      <c r="AT160" s="89" t="e">
        <f ca="true">+IF(AND(ISNUMBER(OFFSET('Sanitation Data'!$H$12,0,10*ROW('Sanitation Data'!H154))),'Data Summary'!DI160="Yes"),OFFSET('Sanitation Data'!$H$12,0,10*ROW('Sanitation Data'!H154)),NA())</f>
        <v>#N/A</v>
      </c>
      <c r="AU160" s="89" t="e">
        <f ca="true">+IF(AND(ISNUMBER(OFFSET('Sanitation Data'!$I$4,0,10*ROW('Sanitation Data'!I154))),'Data Summary'!DJ160="Yes"),100-OFFSET('Sanitation Data'!$I$4,0,10*ROW('Sanitation Data'!I154)),NA())</f>
        <v>#N/A</v>
      </c>
      <c r="AV160" s="89" t="e">
        <f ca="true">+IF(AND(ISNUMBER(OFFSET('Sanitation Data'!$I$6,0,10*ROW('Sanitation Data'!I154))),'Data Summary'!DK160="Yes"),OFFSET('Sanitation Data'!$I$6,0,10*ROW('Sanitation Data'!I154)),NA())</f>
        <v>#N/A</v>
      </c>
      <c r="AW160" s="89" t="e">
        <f ca="true">+IF(AND(ISNUMBER(OFFSET('Sanitation Data'!$I$10,0,10*ROW('Sanitation Data'!I154))),'Data Summary'!DL160="Yes"),OFFSET('Sanitation Data'!$I$10,0,10*ROW('Sanitation Data'!I154)),NA())</f>
        <v>#N/A</v>
      </c>
      <c r="AX160" s="89" t="e">
        <f ca="true">+IF(AND(ISNUMBER(OFFSET('Sanitation Data'!$I$11,0,10*ROW('Sanitation Data'!I154))),'Data Summary'!DM160="Yes"),OFFSET('Sanitation Data'!$I$11,0,10*ROW('Sanitation Data'!I154)),NA())</f>
        <v>#N/A</v>
      </c>
      <c r="AY160" s="89" t="e">
        <f ca="true">+IF(AND(ISNUMBER(OFFSET('Sanitation Data'!$I$12,0,10*ROW('Sanitation Data'!I154))),'Data Summary'!DN160="Yes"),OFFSET('Sanitation Data'!$I$12,0,10*ROW('Sanitation Data'!I154)),NA())</f>
        <v>#N/A</v>
      </c>
      <c r="AZ160" s="90" t="e">
        <f ca="true">+IF(AND(ISNUMBER(OFFSET('Hygiene Data'!$D$5,0,10*ROW('Hygiene Data'!D154))),'Data Summary'!DO160="Yes"),OFFSET('Hygiene Data'!$D$5,0,10*ROW('Hygiene Data'!D154)),NA())</f>
        <v>#N/A</v>
      </c>
      <c r="BA160" s="90" t="e">
        <f ca="true">+IF(AND(ISNUMBER(OFFSET('Hygiene Data'!$D$7,0,10*ROW('Hygiene Data'!D154))),'Data Summary'!DP160="Yes"),OFFSET('Hygiene Data'!$D$7,0,10*ROW('Hygiene Data'!D154)),NA())</f>
        <v>#N/A</v>
      </c>
      <c r="BB160" s="90" t="e">
        <f ca="true">+IF(AND(ISNUMBER(OFFSET('Hygiene Data'!$D$9,0,10*ROW('Hygiene Data'!D154))),'Data Summary'!DQ160="Yes"),OFFSET('Hygiene Data'!$D$9,0,10*ROW('Hygiene Data'!D154)),NA())</f>
        <v>#N/A</v>
      </c>
      <c r="BC160" s="90" t="e">
        <f ca="true">+IF(AND(ISNUMBER(OFFSET('Hygiene Data'!$E$5,0,10*ROW('Hygiene Data'!E154))),'Data Summary'!DR160="Yes"),OFFSET('Hygiene Data'!$E$5,0,10*ROW('Hygiene Data'!E154)),NA())</f>
        <v>#N/A</v>
      </c>
      <c r="BD160" s="90" t="e">
        <f ca="true">+IF(AND(ISNUMBER(OFFSET('Hygiene Data'!$E$7,0,10*ROW('Hygiene Data'!E154))),'Data Summary'!DS160="Yes"),OFFSET('Hygiene Data'!$E$7,0,10*ROW('Hygiene Data'!E154)),NA())</f>
        <v>#N/A</v>
      </c>
      <c r="BE160" s="90" t="e">
        <f ca="true">+IF(AND(ISNUMBER(OFFSET('Hygiene Data'!$E$9,0,10*ROW('Hygiene Data'!E154))),'Data Summary'!DT160="Yes"),OFFSET('Hygiene Data'!$E$9,0,10*ROW('Hygiene Data'!E154)),NA())</f>
        <v>#N/A</v>
      </c>
      <c r="BF160" s="90" t="e">
        <f ca="true">+IF(AND(ISNUMBER(OFFSET('Hygiene Data'!$F$5,0,10*ROW('Hygiene Data'!F154))),'Data Summary'!DU160="Yes"),OFFSET('Hygiene Data'!$F$5,0,10*ROW('Hygiene Data'!F154)),NA())</f>
        <v>#N/A</v>
      </c>
      <c r="BG160" s="90" t="e">
        <f ca="true">+IF(AND(ISNUMBER(OFFSET('Hygiene Data'!$F$7,0,10*ROW('Hygiene Data'!F154))),'Data Summary'!DV160="Yes"),OFFSET('Hygiene Data'!$F$7,0,10*ROW('Hygiene Data'!F154)),NA())</f>
        <v>#N/A</v>
      </c>
      <c r="BH160" s="90" t="e">
        <f ca="true">+IF(AND(ISNUMBER(OFFSET('Hygiene Data'!$F$9,0,10*ROW('Hygiene Data'!F154))),'Data Summary'!DW160="Yes"),OFFSET('Hygiene Data'!$F$9,0,10*ROW('Hygiene Data'!F154)),NA())</f>
        <v>#N/A</v>
      </c>
      <c r="BI160" s="90" t="e">
        <f ca="true">+IF(AND(ISNUMBER(OFFSET('Hygiene Data'!$G$5,0,10*ROW('Hygiene Data'!G154))),'Data Summary'!DX160="Yes"),OFFSET('Hygiene Data'!$G$5,0,10*ROW('Hygiene Data'!G154)),NA())</f>
        <v>#N/A</v>
      </c>
      <c r="BJ160" s="90" t="e">
        <f ca="true">+IF(AND(ISNUMBER(OFFSET('Hygiene Data'!$G$7,0,10*ROW('Hygiene Data'!G154))),'Data Summary'!DY160="Yes"),OFFSET('Hygiene Data'!$G$7,0,10*ROW('Hygiene Data'!G154)),NA())</f>
        <v>#N/A</v>
      </c>
      <c r="BK160" s="90" t="e">
        <f ca="true">+IF(AND(ISNUMBER(OFFSET('Hygiene Data'!$G$9,0,10*ROW('Hygiene Data'!G154))),'Data Summary'!DZ160="Yes"),OFFSET('Hygiene Data'!$G$9,0,10*ROW('Hygiene Data'!G154)),NA())</f>
        <v>#N/A</v>
      </c>
      <c r="BL160" s="90" t="e">
        <f ca="true">+IF(AND(ISNUMBER(OFFSET('Hygiene Data'!$H$5,0,10*ROW('Hygiene Data'!H154))),'Data Summary'!EA160="Yes"),OFFSET('Hygiene Data'!$H$5,0,10*ROW('Hygiene Data'!H154)),NA())</f>
        <v>#N/A</v>
      </c>
      <c r="BM160" s="90" t="e">
        <f ca="true">+IF(AND(ISNUMBER(OFFSET('Hygiene Data'!$H$7,0,10*ROW('Hygiene Data'!H154))),'Data Summary'!EB160="Yes"),OFFSET('Hygiene Data'!$H$7,0,10*ROW('Hygiene Data'!H154)),NA())</f>
        <v>#N/A</v>
      </c>
      <c r="BN160" s="90" t="e">
        <f ca="true">+IF(AND(ISNUMBER(OFFSET('Hygiene Data'!$H$9,0,10*ROW('Hygiene Data'!H154))),'Data Summary'!EC160="Yes"),OFFSET('Hygiene Data'!$H$9,0,10*ROW('Hygiene Data'!H154)),NA())</f>
        <v>#N/A</v>
      </c>
      <c r="BO160" s="90" t="e">
        <f ca="true">+IF(AND(ISNUMBER(OFFSET('Hygiene Data'!$I$5,0,10*ROW('Hygiene Data'!I154))),'Data Summary'!ED160="Yes"),OFFSET('Hygiene Data'!$I$5,0,10*ROW('Hygiene Data'!I154)),NA())</f>
        <v>#N/A</v>
      </c>
      <c r="BP160" s="90" t="e">
        <f ca="true">+IF(AND(ISNUMBER(OFFSET('Hygiene Data'!$I$7,0,10*ROW('Hygiene Data'!I154))),'Data Summary'!EE160="Yes"),OFFSET('Hygiene Data'!$I$7,0,10*ROW('Hygiene Data'!I154)),NA())</f>
        <v>#N/A</v>
      </c>
      <c r="BQ160" s="90" t="e">
        <f ca="true">+IF(AND(ISNUMBER(OFFSET('Hygiene Data'!$I$9,0,10*ROW('Hygiene Data'!I154))),'Data Summary'!EF160="Yes"),OFFSET('Hygiene Data'!$I$9,0,10*ROW('Hygiene Data'!I154)),NA())</f>
        <v>#N/A</v>
      </c>
    </row>
    <row xmlns:x14ac="http://schemas.microsoft.com/office/spreadsheetml/2009/9/ac" r="161" x14ac:dyDescent="0.2">
      <c r="A161" s="324" t="e">
        <f ca="true">+RIGHT('Data Summary'!A161,LEN('Data Summary'!A161)-9)</f>
        <v>#VALUE!</v>
      </c>
      <c r="B161" s="32" t="str">
        <f ca="true">+IF(ISTEXT('Data Summary'!B161),'Data Summary'!B161,"")</f>
        <v/>
      </c>
      <c r="C161" s="323" t="e">
        <f ca="true">+VALUE('Data Summary'!C161)</f>
        <v>#VALUE!</v>
      </c>
      <c r="D161" s="88" t="e">
        <f ca="true">+IF(AND(ISNUMBER(OFFSET('Water Data'!$D$4,0,10*ROW('Water Data'!D155))),'Data Summary'!BS161="Yes"),100-OFFSET('Water Data'!$D$4,0,10*ROW('Water Data'!D155)),NA())</f>
        <v>#N/A</v>
      </c>
      <c r="E161" s="88" t="e">
        <f ca="true">+IF(AND(ISNUMBER(OFFSET('Water Data'!$D$6,0,10*ROW('Water Data'!D155))),'Data Summary'!BT161="Yes"),OFFSET('Water Data'!$D$6,0,10*ROW('Water Data'!D155)),NA())</f>
        <v>#N/A</v>
      </c>
      <c r="F161" s="88" t="e">
        <f ca="true">+IF(AND(ISNUMBER(OFFSET('Water Data'!$D$9,0,10*ROW('Water Data'!D155))),'Data Summary'!BU161="Yes"),OFFSET('Water Data'!$D$9,0,10*ROW('Water Data'!D155)),NA())</f>
        <v>#N/A</v>
      </c>
      <c r="G161" s="88" t="e">
        <f ca="true">+IF(AND(ISNUMBER(OFFSET('Water Data'!$E$4,0,10*ROW('Water Data'!E155))),'Data Summary'!BV161="Yes"),100-OFFSET('Water Data'!$E$4,0,10*ROW('Water Data'!E155)),NA())</f>
        <v>#N/A</v>
      </c>
      <c r="H161" s="88" t="e">
        <f ca="true">+IF(AND(ISNUMBER(OFFSET('Water Data'!$E$6,0,10*ROW('Water Data'!E155))),'Data Summary'!BW161="Yes"),OFFSET('Water Data'!$E$6,0,10*ROW('Water Data'!E155)),NA())</f>
        <v>#N/A</v>
      </c>
      <c r="I161" s="88" t="e">
        <f ca="true">+IF(AND(ISNUMBER(OFFSET('Water Data'!$E$9,0,10*ROW('Water Data'!E155))),'Data Summary'!BX161="Yes"),OFFSET('Water Data'!$E$9,0,10*ROW('Water Data'!E155)),NA())</f>
        <v>#N/A</v>
      </c>
      <c r="J161" s="88" t="e">
        <f ca="true">+IF(AND(ISNUMBER(OFFSET('Water Data'!$F$4,0,10*ROW('Water Data'!F155))),'Data Summary'!BY161="Yes"),100-OFFSET('Water Data'!$F$4,0,10*ROW('Water Data'!F155)),NA())</f>
        <v>#N/A</v>
      </c>
      <c r="K161" s="88" t="e">
        <f ca="true">+IF(AND(ISNUMBER(OFFSET('Water Data'!$F$6,0,10*ROW('Water Data'!F155))),'Data Summary'!BZ161="Yes"),OFFSET('Water Data'!$F$6,0,10*ROW('Water Data'!F155)),NA())</f>
        <v>#N/A</v>
      </c>
      <c r="L161" s="88" t="e">
        <f ca="true">+IF(AND(ISNUMBER(OFFSET('Water Data'!$F$9,0,10*ROW('Water Data'!F155))),'Data Summary'!CA161="Yes"),OFFSET('Water Data'!$F$9,0,10*ROW('Water Data'!F155)),NA())</f>
        <v>#N/A</v>
      </c>
      <c r="M161" s="88" t="e">
        <f ca="true">+IF(AND(ISNUMBER(OFFSET('Water Data'!$G$4,0,10*ROW('Water Data'!G155))),'Data Summary'!CB161="Yes"),100-OFFSET('Water Data'!$G$4,0,10*ROW('Water Data'!G155)),NA())</f>
        <v>#N/A</v>
      </c>
      <c r="N161" s="88" t="e">
        <f ca="true">+IF(AND(ISNUMBER(OFFSET('Water Data'!$G$6,0,10*ROW('Water Data'!G155))),'Data Summary'!CC161="Yes"),OFFSET('Water Data'!$G$6,0,10*ROW('Water Data'!G155)),NA())</f>
        <v>#N/A</v>
      </c>
      <c r="O161" s="88" t="e">
        <f ca="true">+IF(AND(ISNUMBER(OFFSET('Water Data'!$G$9,0,10*ROW('Water Data'!G155))),'Data Summary'!CD161="Yes"),OFFSET('Water Data'!$G$9,0,10*ROW('Water Data'!G155)),NA())</f>
        <v>#N/A</v>
      </c>
      <c r="P161" s="88" t="e">
        <f ca="true">+IF(AND(ISNUMBER(OFFSET('Water Data'!$H$4,0,10*ROW('Water Data'!H155))),'Data Summary'!CE161="Yes"),100-OFFSET('Water Data'!$H$4,0,10*ROW('Water Data'!H155)),NA())</f>
        <v>#N/A</v>
      </c>
      <c r="Q161" s="88" t="e">
        <f ca="true">+IF(AND(ISNUMBER(OFFSET('Water Data'!$H$6,0,10*ROW('Water Data'!H155))),'Data Summary'!CF161="Yes"),OFFSET('Water Data'!$H$6,0,10*ROW('Water Data'!H155)),NA())</f>
        <v>#N/A</v>
      </c>
      <c r="R161" s="88" t="e">
        <f ca="true">+IF(AND(ISNUMBER(OFFSET('Water Data'!$H$9,0,10*ROW('Water Data'!H155))),'Data Summary'!CG161="Yes"),OFFSET('Water Data'!$H$9,0,10*ROW('Water Data'!H155)),NA())</f>
        <v>#N/A</v>
      </c>
      <c r="S161" s="88" t="e">
        <f ca="true">+IF(AND(ISNUMBER(OFFSET('Water Data'!$I$4,0,10*ROW('Water Data'!I155))),'Data Summary'!CH161="Yes"),100-OFFSET('Water Data'!$I$4,0,10*ROW('Water Data'!I155)),NA())</f>
        <v>#N/A</v>
      </c>
      <c r="T161" s="88" t="e">
        <f ca="true">+IF(AND(ISNUMBER(OFFSET('Water Data'!$I$6,0,10*ROW('Water Data'!I155))),'Data Summary'!CI161="Yes"),OFFSET('Water Data'!$I$6,0,10*ROW('Water Data'!I155)),NA())</f>
        <v>#N/A</v>
      </c>
      <c r="U161" s="88" t="e">
        <f ca="true">+IF(AND(ISNUMBER(OFFSET('Water Data'!$I$9,0,10*ROW('Water Data'!I155))),'Data Summary'!CJ161="Yes"),OFFSET('Water Data'!$I$9,0,10*ROW('Water Data'!I155)),NA())</f>
        <v>#N/A</v>
      </c>
      <c r="V161" s="89" t="e">
        <f ca="true">+IF(AND(ISNUMBER(OFFSET('Sanitation Data'!$D$4,0,10*ROW('Sanitation Data'!D155))),'Data Summary'!CK161="Yes"),100-OFFSET('Sanitation Data'!$D$4,0,10*ROW('Sanitation Data'!D155)),NA())</f>
        <v>#N/A</v>
      </c>
      <c r="W161" s="89" t="e">
        <f ca="true">+IF(AND(ISNUMBER(OFFSET('Sanitation Data'!$D$6,0,10*ROW('Sanitation Data'!D155))),'Data Summary'!CL161="Yes"),OFFSET('Sanitation Data'!$D$6,0,10*ROW('Sanitation Data'!D155)),NA())</f>
        <v>#N/A</v>
      </c>
      <c r="X161" s="89" t="e">
        <f ca="true">+IF(AND(ISNUMBER(OFFSET('Sanitation Data'!$D$10,0,10*ROW('Sanitation Data'!D155))),'Data Summary'!CM161="Yes"),OFFSET('Sanitation Data'!$D$10,0,10*ROW('Sanitation Data'!D155)),NA())</f>
        <v>#N/A</v>
      </c>
      <c r="Y161" s="89" t="e">
        <f ca="true">+IF(AND(ISNUMBER(OFFSET('Sanitation Data'!$D$11,0,10*ROW('Sanitation Data'!D155))),'Data Summary'!CN161="Yes"),OFFSET('Sanitation Data'!$D$11,0,10*ROW('Sanitation Data'!D155)),NA())</f>
        <v>#N/A</v>
      </c>
      <c r="Z161" s="89" t="e">
        <f ca="true">+IF(AND(ISNUMBER(OFFSET('Sanitation Data'!$D$12,0,10*ROW('Sanitation Data'!D155))),'Data Summary'!CO161="Yes"),OFFSET('Sanitation Data'!$D$12,0,10*ROW('Sanitation Data'!D155)),NA())</f>
        <v>#N/A</v>
      </c>
      <c r="AA161" s="89" t="e">
        <f ca="true">+IF(AND(ISNUMBER(OFFSET('Sanitation Data'!$E$4,0,10*ROW('Sanitation Data'!E155))),'Data Summary'!CP161="Yes"),100-OFFSET('Sanitation Data'!$E$4,0,10*ROW('Sanitation Data'!E155)),NA())</f>
        <v>#N/A</v>
      </c>
      <c r="AB161" s="89" t="e">
        <f ca="true">+IF(AND(ISNUMBER(OFFSET('Sanitation Data'!$E$6,0,10*ROW('Sanitation Data'!E155))),'Data Summary'!CQ161="Yes"),OFFSET('Sanitation Data'!$E$6,0,10*ROW('Sanitation Data'!E155)),NA())</f>
        <v>#N/A</v>
      </c>
      <c r="AC161" s="89" t="e">
        <f ca="true">+IF(AND(ISNUMBER(OFFSET('Sanitation Data'!$E$10,0,10*ROW('Sanitation Data'!E155))),'Data Summary'!CR161="Yes"),OFFSET('Sanitation Data'!$E$10,0,10*ROW('Sanitation Data'!E155)),NA())</f>
        <v>#N/A</v>
      </c>
      <c r="AD161" s="89" t="e">
        <f ca="true">+IF(AND(ISNUMBER(OFFSET('Sanitation Data'!$E$11,0,10*ROW('Sanitation Data'!E155))),'Data Summary'!CS161="Yes"),OFFSET('Sanitation Data'!$E$11,0,10*ROW('Sanitation Data'!E155)),NA())</f>
        <v>#N/A</v>
      </c>
      <c r="AE161" s="89" t="e">
        <f ca="true">+IF(AND(ISNUMBER(OFFSET('Sanitation Data'!$E$12,0,10*ROW('Sanitation Data'!E155))),'Data Summary'!CT161="Yes"),OFFSET('Sanitation Data'!$E$12,0,10*ROW('Sanitation Data'!E155)),NA())</f>
        <v>#N/A</v>
      </c>
      <c r="AF161" s="89" t="e">
        <f ca="true">+IF(AND(ISNUMBER(OFFSET('Sanitation Data'!$F$4,0,10*ROW('Sanitation Data'!F155))),'Data Summary'!CU161="Yes"),100-OFFSET('Sanitation Data'!$F$4,0,10*ROW('Sanitation Data'!F155)),NA())</f>
        <v>#N/A</v>
      </c>
      <c r="AG161" s="89" t="e">
        <f ca="true">+IF(AND(ISNUMBER(OFFSET('Sanitation Data'!$F$6,0,10*ROW('Sanitation Data'!F155))),'Data Summary'!CV161="Yes"),OFFSET('Sanitation Data'!$F$6,0,10*ROW('Sanitation Data'!F155)),NA())</f>
        <v>#N/A</v>
      </c>
      <c r="AH161" s="89" t="e">
        <f ca="true">+IF(AND(ISNUMBER(OFFSET('Sanitation Data'!$F$10,0,10*ROW('Sanitation Data'!F155))),'Data Summary'!CW161="Yes"),OFFSET('Sanitation Data'!$F$10,0,10*ROW('Sanitation Data'!F155)),NA())</f>
        <v>#N/A</v>
      </c>
      <c r="AI161" s="89" t="e">
        <f ca="true">+IF(AND(ISNUMBER(OFFSET('Sanitation Data'!$F$11,0,10*ROW('Sanitation Data'!F155))),'Data Summary'!CX161="Yes"),OFFSET('Sanitation Data'!$F$11,0,10*ROW('Sanitation Data'!F155)),NA())</f>
        <v>#N/A</v>
      </c>
      <c r="AJ161" s="89" t="e">
        <f ca="true">+IF(AND(ISNUMBER(OFFSET('Sanitation Data'!$F$12,0,10*ROW('Sanitation Data'!F155))),'Data Summary'!CY161="Yes"),OFFSET('Sanitation Data'!$F$12,0,10*ROW('Sanitation Data'!F155)),NA())</f>
        <v>#N/A</v>
      </c>
      <c r="AK161" s="89" t="e">
        <f ca="true">+IF(AND(ISNUMBER(OFFSET('Sanitation Data'!$G$4,0,10*ROW('Sanitation Data'!G155))),'Data Summary'!CZ161="Yes"),100-OFFSET('Sanitation Data'!$G$4,0,10*ROW('Sanitation Data'!G155)),NA())</f>
        <v>#N/A</v>
      </c>
      <c r="AL161" s="89" t="e">
        <f ca="true">+IF(AND(ISNUMBER(OFFSET('Sanitation Data'!$G$6,0,10*ROW('Sanitation Data'!G155))),'Data Summary'!DA161="Yes"),OFFSET('Sanitation Data'!$G$6,0,10*ROW('Sanitation Data'!G155)),NA())</f>
        <v>#N/A</v>
      </c>
      <c r="AM161" s="89" t="e">
        <f ca="true">+IF(AND(ISNUMBER(OFFSET('Sanitation Data'!$G$10,0,10*ROW('Sanitation Data'!G155))),'Data Summary'!DB161="Yes"),OFFSET('Sanitation Data'!$G$10,0,10*ROW('Sanitation Data'!G155)),NA())</f>
        <v>#N/A</v>
      </c>
      <c r="AN161" s="89" t="e">
        <f ca="true">+IF(AND(ISNUMBER(OFFSET('Sanitation Data'!$G$11,0,10*ROW('Sanitation Data'!G155))),'Data Summary'!DC161="Yes"),OFFSET('Sanitation Data'!$G$11,0,10*ROW('Sanitation Data'!G155)),NA())</f>
        <v>#N/A</v>
      </c>
      <c r="AO161" s="89" t="e">
        <f ca="true">+IF(AND(ISNUMBER(OFFSET('Sanitation Data'!$G$12,0,10*ROW('Sanitation Data'!G155))),'Data Summary'!DD161="Yes"),OFFSET('Sanitation Data'!$G$12,0,10*ROW('Sanitation Data'!G155)),NA())</f>
        <v>#N/A</v>
      </c>
      <c r="AP161" s="89" t="e">
        <f ca="true">+IF(AND(ISNUMBER(OFFSET('Sanitation Data'!$H$4,0,10*ROW('Sanitation Data'!H155))),'Data Summary'!DE161="Yes"),100-OFFSET('Sanitation Data'!$H$4,0,10*ROW('Sanitation Data'!H155)),NA())</f>
        <v>#N/A</v>
      </c>
      <c r="AQ161" s="89" t="e">
        <f ca="true">+IF(AND(ISNUMBER(OFFSET('Sanitation Data'!$H$6,0,10*ROW('Sanitation Data'!H155))),'Data Summary'!DF161="Yes"),OFFSET('Sanitation Data'!$H$6,0,10*ROW('Sanitation Data'!H155)),NA())</f>
        <v>#N/A</v>
      </c>
      <c r="AR161" s="89" t="e">
        <f ca="true">+IF(AND(ISNUMBER(OFFSET('Sanitation Data'!$H$10,0,10*ROW('Sanitation Data'!H155))),'Data Summary'!DG161="Yes"),OFFSET('Sanitation Data'!$H$10,0,10*ROW('Sanitation Data'!H155)),NA())</f>
        <v>#N/A</v>
      </c>
      <c r="AS161" s="89" t="e">
        <f ca="true">+IF(AND(ISNUMBER(OFFSET('Sanitation Data'!$H$11,0,10*ROW('Sanitation Data'!H155))),'Data Summary'!DH161="Yes"),OFFSET('Sanitation Data'!$H$11,0,10*ROW('Sanitation Data'!H155)),NA())</f>
        <v>#N/A</v>
      </c>
      <c r="AT161" s="89" t="e">
        <f ca="true">+IF(AND(ISNUMBER(OFFSET('Sanitation Data'!$H$12,0,10*ROW('Sanitation Data'!H155))),'Data Summary'!DI161="Yes"),OFFSET('Sanitation Data'!$H$12,0,10*ROW('Sanitation Data'!H155)),NA())</f>
        <v>#N/A</v>
      </c>
      <c r="AU161" s="89" t="e">
        <f ca="true">+IF(AND(ISNUMBER(OFFSET('Sanitation Data'!$I$4,0,10*ROW('Sanitation Data'!I155))),'Data Summary'!DJ161="Yes"),100-OFFSET('Sanitation Data'!$I$4,0,10*ROW('Sanitation Data'!I155)),NA())</f>
        <v>#N/A</v>
      </c>
      <c r="AV161" s="89" t="e">
        <f ca="true">+IF(AND(ISNUMBER(OFFSET('Sanitation Data'!$I$6,0,10*ROW('Sanitation Data'!I155))),'Data Summary'!DK161="Yes"),OFFSET('Sanitation Data'!$I$6,0,10*ROW('Sanitation Data'!I155)),NA())</f>
        <v>#N/A</v>
      </c>
      <c r="AW161" s="89" t="e">
        <f ca="true">+IF(AND(ISNUMBER(OFFSET('Sanitation Data'!$I$10,0,10*ROW('Sanitation Data'!I155))),'Data Summary'!DL161="Yes"),OFFSET('Sanitation Data'!$I$10,0,10*ROW('Sanitation Data'!I155)),NA())</f>
        <v>#N/A</v>
      </c>
      <c r="AX161" s="89" t="e">
        <f ca="true">+IF(AND(ISNUMBER(OFFSET('Sanitation Data'!$I$11,0,10*ROW('Sanitation Data'!I155))),'Data Summary'!DM161="Yes"),OFFSET('Sanitation Data'!$I$11,0,10*ROW('Sanitation Data'!I155)),NA())</f>
        <v>#N/A</v>
      </c>
      <c r="AY161" s="89" t="e">
        <f ca="true">+IF(AND(ISNUMBER(OFFSET('Sanitation Data'!$I$12,0,10*ROW('Sanitation Data'!I155))),'Data Summary'!DN161="Yes"),OFFSET('Sanitation Data'!$I$12,0,10*ROW('Sanitation Data'!I155)),NA())</f>
        <v>#N/A</v>
      </c>
      <c r="AZ161" s="90" t="e">
        <f ca="true">+IF(AND(ISNUMBER(OFFSET('Hygiene Data'!$D$5,0,10*ROW('Hygiene Data'!D155))),'Data Summary'!DO161="Yes"),OFFSET('Hygiene Data'!$D$5,0,10*ROW('Hygiene Data'!D155)),NA())</f>
        <v>#N/A</v>
      </c>
      <c r="BA161" s="90" t="e">
        <f ca="true">+IF(AND(ISNUMBER(OFFSET('Hygiene Data'!$D$7,0,10*ROW('Hygiene Data'!D155))),'Data Summary'!DP161="Yes"),OFFSET('Hygiene Data'!$D$7,0,10*ROW('Hygiene Data'!D155)),NA())</f>
        <v>#N/A</v>
      </c>
      <c r="BB161" s="90" t="e">
        <f ca="true">+IF(AND(ISNUMBER(OFFSET('Hygiene Data'!$D$9,0,10*ROW('Hygiene Data'!D155))),'Data Summary'!DQ161="Yes"),OFFSET('Hygiene Data'!$D$9,0,10*ROW('Hygiene Data'!D155)),NA())</f>
        <v>#N/A</v>
      </c>
      <c r="BC161" s="90" t="e">
        <f ca="true">+IF(AND(ISNUMBER(OFFSET('Hygiene Data'!$E$5,0,10*ROW('Hygiene Data'!E155))),'Data Summary'!DR161="Yes"),OFFSET('Hygiene Data'!$E$5,0,10*ROW('Hygiene Data'!E155)),NA())</f>
        <v>#N/A</v>
      </c>
      <c r="BD161" s="90" t="e">
        <f ca="true">+IF(AND(ISNUMBER(OFFSET('Hygiene Data'!$E$7,0,10*ROW('Hygiene Data'!E155))),'Data Summary'!DS161="Yes"),OFFSET('Hygiene Data'!$E$7,0,10*ROW('Hygiene Data'!E155)),NA())</f>
        <v>#N/A</v>
      </c>
      <c r="BE161" s="90" t="e">
        <f ca="true">+IF(AND(ISNUMBER(OFFSET('Hygiene Data'!$E$9,0,10*ROW('Hygiene Data'!E155))),'Data Summary'!DT161="Yes"),OFFSET('Hygiene Data'!$E$9,0,10*ROW('Hygiene Data'!E155)),NA())</f>
        <v>#N/A</v>
      </c>
      <c r="BF161" s="90" t="e">
        <f ca="true">+IF(AND(ISNUMBER(OFFSET('Hygiene Data'!$F$5,0,10*ROW('Hygiene Data'!F155))),'Data Summary'!DU161="Yes"),OFFSET('Hygiene Data'!$F$5,0,10*ROW('Hygiene Data'!F155)),NA())</f>
        <v>#N/A</v>
      </c>
      <c r="BG161" s="90" t="e">
        <f ca="true">+IF(AND(ISNUMBER(OFFSET('Hygiene Data'!$F$7,0,10*ROW('Hygiene Data'!F155))),'Data Summary'!DV161="Yes"),OFFSET('Hygiene Data'!$F$7,0,10*ROW('Hygiene Data'!F155)),NA())</f>
        <v>#N/A</v>
      </c>
      <c r="BH161" s="90" t="e">
        <f ca="true">+IF(AND(ISNUMBER(OFFSET('Hygiene Data'!$F$9,0,10*ROW('Hygiene Data'!F155))),'Data Summary'!DW161="Yes"),OFFSET('Hygiene Data'!$F$9,0,10*ROW('Hygiene Data'!F155)),NA())</f>
        <v>#N/A</v>
      </c>
      <c r="BI161" s="90" t="e">
        <f ca="true">+IF(AND(ISNUMBER(OFFSET('Hygiene Data'!$G$5,0,10*ROW('Hygiene Data'!G155))),'Data Summary'!DX161="Yes"),OFFSET('Hygiene Data'!$G$5,0,10*ROW('Hygiene Data'!G155)),NA())</f>
        <v>#N/A</v>
      </c>
      <c r="BJ161" s="90" t="e">
        <f ca="true">+IF(AND(ISNUMBER(OFFSET('Hygiene Data'!$G$7,0,10*ROW('Hygiene Data'!G155))),'Data Summary'!DY161="Yes"),OFFSET('Hygiene Data'!$G$7,0,10*ROW('Hygiene Data'!G155)),NA())</f>
        <v>#N/A</v>
      </c>
      <c r="BK161" s="90" t="e">
        <f ca="true">+IF(AND(ISNUMBER(OFFSET('Hygiene Data'!$G$9,0,10*ROW('Hygiene Data'!G155))),'Data Summary'!DZ161="Yes"),OFFSET('Hygiene Data'!$G$9,0,10*ROW('Hygiene Data'!G155)),NA())</f>
        <v>#N/A</v>
      </c>
      <c r="BL161" s="90" t="e">
        <f ca="true">+IF(AND(ISNUMBER(OFFSET('Hygiene Data'!$H$5,0,10*ROW('Hygiene Data'!H155))),'Data Summary'!EA161="Yes"),OFFSET('Hygiene Data'!$H$5,0,10*ROW('Hygiene Data'!H155)),NA())</f>
        <v>#N/A</v>
      </c>
      <c r="BM161" s="90" t="e">
        <f ca="true">+IF(AND(ISNUMBER(OFFSET('Hygiene Data'!$H$7,0,10*ROW('Hygiene Data'!H155))),'Data Summary'!EB161="Yes"),OFFSET('Hygiene Data'!$H$7,0,10*ROW('Hygiene Data'!H155)),NA())</f>
        <v>#N/A</v>
      </c>
      <c r="BN161" s="90" t="e">
        <f ca="true">+IF(AND(ISNUMBER(OFFSET('Hygiene Data'!$H$9,0,10*ROW('Hygiene Data'!H155))),'Data Summary'!EC161="Yes"),OFFSET('Hygiene Data'!$H$9,0,10*ROW('Hygiene Data'!H155)),NA())</f>
        <v>#N/A</v>
      </c>
      <c r="BO161" s="90" t="e">
        <f ca="true">+IF(AND(ISNUMBER(OFFSET('Hygiene Data'!$I$5,0,10*ROW('Hygiene Data'!I155))),'Data Summary'!ED161="Yes"),OFFSET('Hygiene Data'!$I$5,0,10*ROW('Hygiene Data'!I155)),NA())</f>
        <v>#N/A</v>
      </c>
      <c r="BP161" s="90" t="e">
        <f ca="true">+IF(AND(ISNUMBER(OFFSET('Hygiene Data'!$I$7,0,10*ROW('Hygiene Data'!I155))),'Data Summary'!EE161="Yes"),OFFSET('Hygiene Data'!$I$7,0,10*ROW('Hygiene Data'!I155)),NA())</f>
        <v>#N/A</v>
      </c>
      <c r="BQ161" s="90" t="e">
        <f ca="true">+IF(AND(ISNUMBER(OFFSET('Hygiene Data'!$I$9,0,10*ROW('Hygiene Data'!I155))),'Data Summary'!EF161="Yes"),OFFSET('Hygiene Data'!$I$9,0,10*ROW('Hygiene Data'!I155)),NA())</f>
        <v>#N/A</v>
      </c>
    </row>
    <row xmlns:x14ac="http://schemas.microsoft.com/office/spreadsheetml/2009/9/ac" r="162" x14ac:dyDescent="0.2">
      <c r="A162" s="324" t="e">
        <f ca="true">+RIGHT('Data Summary'!A162,LEN('Data Summary'!A162)-9)</f>
        <v>#VALUE!</v>
      </c>
      <c r="B162" s="32" t="str">
        <f ca="true">+IF(ISTEXT('Data Summary'!B162),'Data Summary'!B162,"")</f>
        <v/>
      </c>
      <c r="C162" s="323" t="e">
        <f ca="true">+VALUE('Data Summary'!C162)</f>
        <v>#VALUE!</v>
      </c>
      <c r="D162" s="88" t="e">
        <f ca="true">+IF(AND(ISNUMBER(OFFSET('Water Data'!$D$4,0,10*ROW('Water Data'!D156))),'Data Summary'!BS162="Yes"),100-OFFSET('Water Data'!$D$4,0,10*ROW('Water Data'!D156)),NA())</f>
        <v>#N/A</v>
      </c>
      <c r="E162" s="88" t="e">
        <f ca="true">+IF(AND(ISNUMBER(OFFSET('Water Data'!$D$6,0,10*ROW('Water Data'!D156))),'Data Summary'!BT162="Yes"),OFFSET('Water Data'!$D$6,0,10*ROW('Water Data'!D156)),NA())</f>
        <v>#N/A</v>
      </c>
      <c r="F162" s="88" t="e">
        <f ca="true">+IF(AND(ISNUMBER(OFFSET('Water Data'!$D$9,0,10*ROW('Water Data'!D156))),'Data Summary'!BU162="Yes"),OFFSET('Water Data'!$D$9,0,10*ROW('Water Data'!D156)),NA())</f>
        <v>#N/A</v>
      </c>
      <c r="G162" s="88" t="e">
        <f ca="true">+IF(AND(ISNUMBER(OFFSET('Water Data'!$E$4,0,10*ROW('Water Data'!E156))),'Data Summary'!BV162="Yes"),100-OFFSET('Water Data'!$E$4,0,10*ROW('Water Data'!E156)),NA())</f>
        <v>#N/A</v>
      </c>
      <c r="H162" s="88" t="e">
        <f ca="true">+IF(AND(ISNUMBER(OFFSET('Water Data'!$E$6,0,10*ROW('Water Data'!E156))),'Data Summary'!BW162="Yes"),OFFSET('Water Data'!$E$6,0,10*ROW('Water Data'!E156)),NA())</f>
        <v>#N/A</v>
      </c>
      <c r="I162" s="88" t="e">
        <f ca="true">+IF(AND(ISNUMBER(OFFSET('Water Data'!$E$9,0,10*ROW('Water Data'!E156))),'Data Summary'!BX162="Yes"),OFFSET('Water Data'!$E$9,0,10*ROW('Water Data'!E156)),NA())</f>
        <v>#N/A</v>
      </c>
      <c r="J162" s="88" t="e">
        <f ca="true">+IF(AND(ISNUMBER(OFFSET('Water Data'!$F$4,0,10*ROW('Water Data'!F156))),'Data Summary'!BY162="Yes"),100-OFFSET('Water Data'!$F$4,0,10*ROW('Water Data'!F156)),NA())</f>
        <v>#N/A</v>
      </c>
      <c r="K162" s="88" t="e">
        <f ca="true">+IF(AND(ISNUMBER(OFFSET('Water Data'!$F$6,0,10*ROW('Water Data'!F156))),'Data Summary'!BZ162="Yes"),OFFSET('Water Data'!$F$6,0,10*ROW('Water Data'!F156)),NA())</f>
        <v>#N/A</v>
      </c>
      <c r="L162" s="88" t="e">
        <f ca="true">+IF(AND(ISNUMBER(OFFSET('Water Data'!$F$9,0,10*ROW('Water Data'!F156))),'Data Summary'!CA162="Yes"),OFFSET('Water Data'!$F$9,0,10*ROW('Water Data'!F156)),NA())</f>
        <v>#N/A</v>
      </c>
      <c r="M162" s="88" t="e">
        <f ca="true">+IF(AND(ISNUMBER(OFFSET('Water Data'!$G$4,0,10*ROW('Water Data'!G156))),'Data Summary'!CB162="Yes"),100-OFFSET('Water Data'!$G$4,0,10*ROW('Water Data'!G156)),NA())</f>
        <v>#N/A</v>
      </c>
      <c r="N162" s="88" t="e">
        <f ca="true">+IF(AND(ISNUMBER(OFFSET('Water Data'!$G$6,0,10*ROW('Water Data'!G156))),'Data Summary'!CC162="Yes"),OFFSET('Water Data'!$G$6,0,10*ROW('Water Data'!G156)),NA())</f>
        <v>#N/A</v>
      </c>
      <c r="O162" s="88" t="e">
        <f ca="true">+IF(AND(ISNUMBER(OFFSET('Water Data'!$G$9,0,10*ROW('Water Data'!G156))),'Data Summary'!CD162="Yes"),OFFSET('Water Data'!$G$9,0,10*ROW('Water Data'!G156)),NA())</f>
        <v>#N/A</v>
      </c>
      <c r="P162" s="88" t="e">
        <f ca="true">+IF(AND(ISNUMBER(OFFSET('Water Data'!$H$4,0,10*ROW('Water Data'!H156))),'Data Summary'!CE162="Yes"),100-OFFSET('Water Data'!$H$4,0,10*ROW('Water Data'!H156)),NA())</f>
        <v>#N/A</v>
      </c>
      <c r="Q162" s="88" t="e">
        <f ca="true">+IF(AND(ISNUMBER(OFFSET('Water Data'!$H$6,0,10*ROW('Water Data'!H156))),'Data Summary'!CF162="Yes"),OFFSET('Water Data'!$H$6,0,10*ROW('Water Data'!H156)),NA())</f>
        <v>#N/A</v>
      </c>
      <c r="R162" s="88" t="e">
        <f ca="true">+IF(AND(ISNUMBER(OFFSET('Water Data'!$H$9,0,10*ROW('Water Data'!H156))),'Data Summary'!CG162="Yes"),OFFSET('Water Data'!$H$9,0,10*ROW('Water Data'!H156)),NA())</f>
        <v>#N/A</v>
      </c>
      <c r="S162" s="88" t="e">
        <f ca="true">+IF(AND(ISNUMBER(OFFSET('Water Data'!$I$4,0,10*ROW('Water Data'!I156))),'Data Summary'!CH162="Yes"),100-OFFSET('Water Data'!$I$4,0,10*ROW('Water Data'!I156)),NA())</f>
        <v>#N/A</v>
      </c>
      <c r="T162" s="88" t="e">
        <f ca="true">+IF(AND(ISNUMBER(OFFSET('Water Data'!$I$6,0,10*ROW('Water Data'!I156))),'Data Summary'!CI162="Yes"),OFFSET('Water Data'!$I$6,0,10*ROW('Water Data'!I156)),NA())</f>
        <v>#N/A</v>
      </c>
      <c r="U162" s="88" t="e">
        <f ca="true">+IF(AND(ISNUMBER(OFFSET('Water Data'!$I$9,0,10*ROW('Water Data'!I156))),'Data Summary'!CJ162="Yes"),OFFSET('Water Data'!$I$9,0,10*ROW('Water Data'!I156)),NA())</f>
        <v>#N/A</v>
      </c>
      <c r="V162" s="89" t="e">
        <f ca="true">+IF(AND(ISNUMBER(OFFSET('Sanitation Data'!$D$4,0,10*ROW('Sanitation Data'!D156))),'Data Summary'!CK162="Yes"),100-OFFSET('Sanitation Data'!$D$4,0,10*ROW('Sanitation Data'!D156)),NA())</f>
        <v>#N/A</v>
      </c>
      <c r="W162" s="89" t="e">
        <f ca="true">+IF(AND(ISNUMBER(OFFSET('Sanitation Data'!$D$6,0,10*ROW('Sanitation Data'!D156))),'Data Summary'!CL162="Yes"),OFFSET('Sanitation Data'!$D$6,0,10*ROW('Sanitation Data'!D156)),NA())</f>
        <v>#N/A</v>
      </c>
      <c r="X162" s="89" t="e">
        <f ca="true">+IF(AND(ISNUMBER(OFFSET('Sanitation Data'!$D$10,0,10*ROW('Sanitation Data'!D156))),'Data Summary'!CM162="Yes"),OFFSET('Sanitation Data'!$D$10,0,10*ROW('Sanitation Data'!D156)),NA())</f>
        <v>#N/A</v>
      </c>
      <c r="Y162" s="89" t="e">
        <f ca="true">+IF(AND(ISNUMBER(OFFSET('Sanitation Data'!$D$11,0,10*ROW('Sanitation Data'!D156))),'Data Summary'!CN162="Yes"),OFFSET('Sanitation Data'!$D$11,0,10*ROW('Sanitation Data'!D156)),NA())</f>
        <v>#N/A</v>
      </c>
      <c r="Z162" s="89" t="e">
        <f ca="true">+IF(AND(ISNUMBER(OFFSET('Sanitation Data'!$D$12,0,10*ROW('Sanitation Data'!D156))),'Data Summary'!CO162="Yes"),OFFSET('Sanitation Data'!$D$12,0,10*ROW('Sanitation Data'!D156)),NA())</f>
        <v>#N/A</v>
      </c>
      <c r="AA162" s="89" t="e">
        <f ca="true">+IF(AND(ISNUMBER(OFFSET('Sanitation Data'!$E$4,0,10*ROW('Sanitation Data'!E156))),'Data Summary'!CP162="Yes"),100-OFFSET('Sanitation Data'!$E$4,0,10*ROW('Sanitation Data'!E156)),NA())</f>
        <v>#N/A</v>
      </c>
      <c r="AB162" s="89" t="e">
        <f ca="true">+IF(AND(ISNUMBER(OFFSET('Sanitation Data'!$E$6,0,10*ROW('Sanitation Data'!E156))),'Data Summary'!CQ162="Yes"),OFFSET('Sanitation Data'!$E$6,0,10*ROW('Sanitation Data'!E156)),NA())</f>
        <v>#N/A</v>
      </c>
      <c r="AC162" s="89" t="e">
        <f ca="true">+IF(AND(ISNUMBER(OFFSET('Sanitation Data'!$E$10,0,10*ROW('Sanitation Data'!E156))),'Data Summary'!CR162="Yes"),OFFSET('Sanitation Data'!$E$10,0,10*ROW('Sanitation Data'!E156)),NA())</f>
        <v>#N/A</v>
      </c>
      <c r="AD162" s="89" t="e">
        <f ca="true">+IF(AND(ISNUMBER(OFFSET('Sanitation Data'!$E$11,0,10*ROW('Sanitation Data'!E156))),'Data Summary'!CS162="Yes"),OFFSET('Sanitation Data'!$E$11,0,10*ROW('Sanitation Data'!E156)),NA())</f>
        <v>#N/A</v>
      </c>
      <c r="AE162" s="89" t="e">
        <f ca="true">+IF(AND(ISNUMBER(OFFSET('Sanitation Data'!$E$12,0,10*ROW('Sanitation Data'!E156))),'Data Summary'!CT162="Yes"),OFFSET('Sanitation Data'!$E$12,0,10*ROW('Sanitation Data'!E156)),NA())</f>
        <v>#N/A</v>
      </c>
      <c r="AF162" s="89" t="e">
        <f ca="true">+IF(AND(ISNUMBER(OFFSET('Sanitation Data'!$F$4,0,10*ROW('Sanitation Data'!F156))),'Data Summary'!CU162="Yes"),100-OFFSET('Sanitation Data'!$F$4,0,10*ROW('Sanitation Data'!F156)),NA())</f>
        <v>#N/A</v>
      </c>
      <c r="AG162" s="89" t="e">
        <f ca="true">+IF(AND(ISNUMBER(OFFSET('Sanitation Data'!$F$6,0,10*ROW('Sanitation Data'!F156))),'Data Summary'!CV162="Yes"),OFFSET('Sanitation Data'!$F$6,0,10*ROW('Sanitation Data'!F156)),NA())</f>
        <v>#N/A</v>
      </c>
      <c r="AH162" s="89" t="e">
        <f ca="true">+IF(AND(ISNUMBER(OFFSET('Sanitation Data'!$F$10,0,10*ROW('Sanitation Data'!F156))),'Data Summary'!CW162="Yes"),OFFSET('Sanitation Data'!$F$10,0,10*ROW('Sanitation Data'!F156)),NA())</f>
        <v>#N/A</v>
      </c>
      <c r="AI162" s="89" t="e">
        <f ca="true">+IF(AND(ISNUMBER(OFFSET('Sanitation Data'!$F$11,0,10*ROW('Sanitation Data'!F156))),'Data Summary'!CX162="Yes"),OFFSET('Sanitation Data'!$F$11,0,10*ROW('Sanitation Data'!F156)),NA())</f>
        <v>#N/A</v>
      </c>
      <c r="AJ162" s="89" t="e">
        <f ca="true">+IF(AND(ISNUMBER(OFFSET('Sanitation Data'!$F$12,0,10*ROW('Sanitation Data'!F156))),'Data Summary'!CY162="Yes"),OFFSET('Sanitation Data'!$F$12,0,10*ROW('Sanitation Data'!F156)),NA())</f>
        <v>#N/A</v>
      </c>
      <c r="AK162" s="89" t="e">
        <f ca="true">+IF(AND(ISNUMBER(OFFSET('Sanitation Data'!$G$4,0,10*ROW('Sanitation Data'!G156))),'Data Summary'!CZ162="Yes"),100-OFFSET('Sanitation Data'!$G$4,0,10*ROW('Sanitation Data'!G156)),NA())</f>
        <v>#N/A</v>
      </c>
      <c r="AL162" s="89" t="e">
        <f ca="true">+IF(AND(ISNUMBER(OFFSET('Sanitation Data'!$G$6,0,10*ROW('Sanitation Data'!G156))),'Data Summary'!DA162="Yes"),OFFSET('Sanitation Data'!$G$6,0,10*ROW('Sanitation Data'!G156)),NA())</f>
        <v>#N/A</v>
      </c>
      <c r="AM162" s="89" t="e">
        <f ca="true">+IF(AND(ISNUMBER(OFFSET('Sanitation Data'!$G$10,0,10*ROW('Sanitation Data'!G156))),'Data Summary'!DB162="Yes"),OFFSET('Sanitation Data'!$G$10,0,10*ROW('Sanitation Data'!G156)),NA())</f>
        <v>#N/A</v>
      </c>
      <c r="AN162" s="89" t="e">
        <f ca="true">+IF(AND(ISNUMBER(OFFSET('Sanitation Data'!$G$11,0,10*ROW('Sanitation Data'!G156))),'Data Summary'!DC162="Yes"),OFFSET('Sanitation Data'!$G$11,0,10*ROW('Sanitation Data'!G156)),NA())</f>
        <v>#N/A</v>
      </c>
      <c r="AO162" s="89" t="e">
        <f ca="true">+IF(AND(ISNUMBER(OFFSET('Sanitation Data'!$G$12,0,10*ROW('Sanitation Data'!G156))),'Data Summary'!DD162="Yes"),OFFSET('Sanitation Data'!$G$12,0,10*ROW('Sanitation Data'!G156)),NA())</f>
        <v>#N/A</v>
      </c>
      <c r="AP162" s="89" t="e">
        <f ca="true">+IF(AND(ISNUMBER(OFFSET('Sanitation Data'!$H$4,0,10*ROW('Sanitation Data'!H156))),'Data Summary'!DE162="Yes"),100-OFFSET('Sanitation Data'!$H$4,0,10*ROW('Sanitation Data'!H156)),NA())</f>
        <v>#N/A</v>
      </c>
      <c r="AQ162" s="89" t="e">
        <f ca="true">+IF(AND(ISNUMBER(OFFSET('Sanitation Data'!$H$6,0,10*ROW('Sanitation Data'!H156))),'Data Summary'!DF162="Yes"),OFFSET('Sanitation Data'!$H$6,0,10*ROW('Sanitation Data'!H156)),NA())</f>
        <v>#N/A</v>
      </c>
      <c r="AR162" s="89" t="e">
        <f ca="true">+IF(AND(ISNUMBER(OFFSET('Sanitation Data'!$H$10,0,10*ROW('Sanitation Data'!H156))),'Data Summary'!DG162="Yes"),OFFSET('Sanitation Data'!$H$10,0,10*ROW('Sanitation Data'!H156)),NA())</f>
        <v>#N/A</v>
      </c>
      <c r="AS162" s="89" t="e">
        <f ca="true">+IF(AND(ISNUMBER(OFFSET('Sanitation Data'!$H$11,0,10*ROW('Sanitation Data'!H156))),'Data Summary'!DH162="Yes"),OFFSET('Sanitation Data'!$H$11,0,10*ROW('Sanitation Data'!H156)),NA())</f>
        <v>#N/A</v>
      </c>
      <c r="AT162" s="89" t="e">
        <f ca="true">+IF(AND(ISNUMBER(OFFSET('Sanitation Data'!$H$12,0,10*ROW('Sanitation Data'!H156))),'Data Summary'!DI162="Yes"),OFFSET('Sanitation Data'!$H$12,0,10*ROW('Sanitation Data'!H156)),NA())</f>
        <v>#N/A</v>
      </c>
      <c r="AU162" s="89" t="e">
        <f ca="true">+IF(AND(ISNUMBER(OFFSET('Sanitation Data'!$I$4,0,10*ROW('Sanitation Data'!I156))),'Data Summary'!DJ162="Yes"),100-OFFSET('Sanitation Data'!$I$4,0,10*ROW('Sanitation Data'!I156)),NA())</f>
        <v>#N/A</v>
      </c>
      <c r="AV162" s="89" t="e">
        <f ca="true">+IF(AND(ISNUMBER(OFFSET('Sanitation Data'!$I$6,0,10*ROW('Sanitation Data'!I156))),'Data Summary'!DK162="Yes"),OFFSET('Sanitation Data'!$I$6,0,10*ROW('Sanitation Data'!I156)),NA())</f>
        <v>#N/A</v>
      </c>
      <c r="AW162" s="89" t="e">
        <f ca="true">+IF(AND(ISNUMBER(OFFSET('Sanitation Data'!$I$10,0,10*ROW('Sanitation Data'!I156))),'Data Summary'!DL162="Yes"),OFFSET('Sanitation Data'!$I$10,0,10*ROW('Sanitation Data'!I156)),NA())</f>
        <v>#N/A</v>
      </c>
      <c r="AX162" s="89" t="e">
        <f ca="true">+IF(AND(ISNUMBER(OFFSET('Sanitation Data'!$I$11,0,10*ROW('Sanitation Data'!I156))),'Data Summary'!DM162="Yes"),OFFSET('Sanitation Data'!$I$11,0,10*ROW('Sanitation Data'!I156)),NA())</f>
        <v>#N/A</v>
      </c>
      <c r="AY162" s="89" t="e">
        <f ca="true">+IF(AND(ISNUMBER(OFFSET('Sanitation Data'!$I$12,0,10*ROW('Sanitation Data'!I156))),'Data Summary'!DN162="Yes"),OFFSET('Sanitation Data'!$I$12,0,10*ROW('Sanitation Data'!I156)),NA())</f>
        <v>#N/A</v>
      </c>
      <c r="AZ162" s="90" t="e">
        <f ca="true">+IF(AND(ISNUMBER(OFFSET('Hygiene Data'!$D$5,0,10*ROW('Hygiene Data'!D156))),'Data Summary'!DO162="Yes"),OFFSET('Hygiene Data'!$D$5,0,10*ROW('Hygiene Data'!D156)),NA())</f>
        <v>#N/A</v>
      </c>
      <c r="BA162" s="90" t="e">
        <f ca="true">+IF(AND(ISNUMBER(OFFSET('Hygiene Data'!$D$7,0,10*ROW('Hygiene Data'!D156))),'Data Summary'!DP162="Yes"),OFFSET('Hygiene Data'!$D$7,0,10*ROW('Hygiene Data'!D156)),NA())</f>
        <v>#N/A</v>
      </c>
      <c r="BB162" s="90" t="e">
        <f ca="true">+IF(AND(ISNUMBER(OFFSET('Hygiene Data'!$D$9,0,10*ROW('Hygiene Data'!D156))),'Data Summary'!DQ162="Yes"),OFFSET('Hygiene Data'!$D$9,0,10*ROW('Hygiene Data'!D156)),NA())</f>
        <v>#N/A</v>
      </c>
      <c r="BC162" s="90" t="e">
        <f ca="true">+IF(AND(ISNUMBER(OFFSET('Hygiene Data'!$E$5,0,10*ROW('Hygiene Data'!E156))),'Data Summary'!DR162="Yes"),OFFSET('Hygiene Data'!$E$5,0,10*ROW('Hygiene Data'!E156)),NA())</f>
        <v>#N/A</v>
      </c>
      <c r="BD162" s="90" t="e">
        <f ca="true">+IF(AND(ISNUMBER(OFFSET('Hygiene Data'!$E$7,0,10*ROW('Hygiene Data'!E156))),'Data Summary'!DS162="Yes"),OFFSET('Hygiene Data'!$E$7,0,10*ROW('Hygiene Data'!E156)),NA())</f>
        <v>#N/A</v>
      </c>
      <c r="BE162" s="90" t="e">
        <f ca="true">+IF(AND(ISNUMBER(OFFSET('Hygiene Data'!$E$9,0,10*ROW('Hygiene Data'!E156))),'Data Summary'!DT162="Yes"),OFFSET('Hygiene Data'!$E$9,0,10*ROW('Hygiene Data'!E156)),NA())</f>
        <v>#N/A</v>
      </c>
      <c r="BF162" s="90" t="e">
        <f ca="true">+IF(AND(ISNUMBER(OFFSET('Hygiene Data'!$F$5,0,10*ROW('Hygiene Data'!F156))),'Data Summary'!DU162="Yes"),OFFSET('Hygiene Data'!$F$5,0,10*ROW('Hygiene Data'!F156)),NA())</f>
        <v>#N/A</v>
      </c>
      <c r="BG162" s="90" t="e">
        <f ca="true">+IF(AND(ISNUMBER(OFFSET('Hygiene Data'!$F$7,0,10*ROW('Hygiene Data'!F156))),'Data Summary'!DV162="Yes"),OFFSET('Hygiene Data'!$F$7,0,10*ROW('Hygiene Data'!F156)),NA())</f>
        <v>#N/A</v>
      </c>
      <c r="BH162" s="90" t="e">
        <f ca="true">+IF(AND(ISNUMBER(OFFSET('Hygiene Data'!$F$9,0,10*ROW('Hygiene Data'!F156))),'Data Summary'!DW162="Yes"),OFFSET('Hygiene Data'!$F$9,0,10*ROW('Hygiene Data'!F156)),NA())</f>
        <v>#N/A</v>
      </c>
      <c r="BI162" s="90" t="e">
        <f ca="true">+IF(AND(ISNUMBER(OFFSET('Hygiene Data'!$G$5,0,10*ROW('Hygiene Data'!G156))),'Data Summary'!DX162="Yes"),OFFSET('Hygiene Data'!$G$5,0,10*ROW('Hygiene Data'!G156)),NA())</f>
        <v>#N/A</v>
      </c>
      <c r="BJ162" s="90" t="e">
        <f ca="true">+IF(AND(ISNUMBER(OFFSET('Hygiene Data'!$G$7,0,10*ROW('Hygiene Data'!G156))),'Data Summary'!DY162="Yes"),OFFSET('Hygiene Data'!$G$7,0,10*ROW('Hygiene Data'!G156)),NA())</f>
        <v>#N/A</v>
      </c>
      <c r="BK162" s="90" t="e">
        <f ca="true">+IF(AND(ISNUMBER(OFFSET('Hygiene Data'!$G$9,0,10*ROW('Hygiene Data'!G156))),'Data Summary'!DZ162="Yes"),OFFSET('Hygiene Data'!$G$9,0,10*ROW('Hygiene Data'!G156)),NA())</f>
        <v>#N/A</v>
      </c>
      <c r="BL162" s="90" t="e">
        <f ca="true">+IF(AND(ISNUMBER(OFFSET('Hygiene Data'!$H$5,0,10*ROW('Hygiene Data'!H156))),'Data Summary'!EA162="Yes"),OFFSET('Hygiene Data'!$H$5,0,10*ROW('Hygiene Data'!H156)),NA())</f>
        <v>#N/A</v>
      </c>
      <c r="BM162" s="90" t="e">
        <f ca="true">+IF(AND(ISNUMBER(OFFSET('Hygiene Data'!$H$7,0,10*ROW('Hygiene Data'!H156))),'Data Summary'!EB162="Yes"),OFFSET('Hygiene Data'!$H$7,0,10*ROW('Hygiene Data'!H156)),NA())</f>
        <v>#N/A</v>
      </c>
      <c r="BN162" s="90" t="e">
        <f ca="true">+IF(AND(ISNUMBER(OFFSET('Hygiene Data'!$H$9,0,10*ROW('Hygiene Data'!H156))),'Data Summary'!EC162="Yes"),OFFSET('Hygiene Data'!$H$9,0,10*ROW('Hygiene Data'!H156)),NA())</f>
        <v>#N/A</v>
      </c>
      <c r="BO162" s="90" t="e">
        <f ca="true">+IF(AND(ISNUMBER(OFFSET('Hygiene Data'!$I$5,0,10*ROW('Hygiene Data'!I156))),'Data Summary'!ED162="Yes"),OFFSET('Hygiene Data'!$I$5,0,10*ROW('Hygiene Data'!I156)),NA())</f>
        <v>#N/A</v>
      </c>
      <c r="BP162" s="90" t="e">
        <f ca="true">+IF(AND(ISNUMBER(OFFSET('Hygiene Data'!$I$7,0,10*ROW('Hygiene Data'!I156))),'Data Summary'!EE162="Yes"),OFFSET('Hygiene Data'!$I$7,0,10*ROW('Hygiene Data'!I156)),NA())</f>
        <v>#N/A</v>
      </c>
      <c r="BQ162" s="90" t="e">
        <f ca="true">+IF(AND(ISNUMBER(OFFSET('Hygiene Data'!$I$9,0,10*ROW('Hygiene Data'!I156))),'Data Summary'!EF162="Yes"),OFFSET('Hygiene Data'!$I$9,0,10*ROW('Hygiene Data'!I156)),NA())</f>
        <v>#N/A</v>
      </c>
    </row>
    <row xmlns:x14ac="http://schemas.microsoft.com/office/spreadsheetml/2009/9/ac" r="163" x14ac:dyDescent="0.2">
      <c r="A163" s="324" t="e">
        <f ca="true">+RIGHT('Data Summary'!A163,LEN('Data Summary'!A163)-9)</f>
        <v>#VALUE!</v>
      </c>
      <c r="B163" s="32" t="str">
        <f ca="true">+IF(ISTEXT('Data Summary'!B163),'Data Summary'!B163,"")</f>
        <v/>
      </c>
      <c r="C163" s="323" t="e">
        <f ca="true">+VALUE('Data Summary'!C163)</f>
        <v>#VALUE!</v>
      </c>
      <c r="D163" s="88" t="e">
        <f ca="true">+IF(AND(ISNUMBER(OFFSET('Water Data'!$D$4,0,10*ROW('Water Data'!D157))),'Data Summary'!BS163="Yes"),100-OFFSET('Water Data'!$D$4,0,10*ROW('Water Data'!D157)),NA())</f>
        <v>#N/A</v>
      </c>
      <c r="E163" s="88" t="e">
        <f ca="true">+IF(AND(ISNUMBER(OFFSET('Water Data'!$D$6,0,10*ROW('Water Data'!D157))),'Data Summary'!BT163="Yes"),OFFSET('Water Data'!$D$6,0,10*ROW('Water Data'!D157)),NA())</f>
        <v>#N/A</v>
      </c>
      <c r="F163" s="88" t="e">
        <f ca="true">+IF(AND(ISNUMBER(OFFSET('Water Data'!$D$9,0,10*ROW('Water Data'!D157))),'Data Summary'!BU163="Yes"),OFFSET('Water Data'!$D$9,0,10*ROW('Water Data'!D157)),NA())</f>
        <v>#N/A</v>
      </c>
      <c r="G163" s="88" t="e">
        <f ca="true">+IF(AND(ISNUMBER(OFFSET('Water Data'!$E$4,0,10*ROW('Water Data'!E157))),'Data Summary'!BV163="Yes"),100-OFFSET('Water Data'!$E$4,0,10*ROW('Water Data'!E157)),NA())</f>
        <v>#N/A</v>
      </c>
      <c r="H163" s="88" t="e">
        <f ca="true">+IF(AND(ISNUMBER(OFFSET('Water Data'!$E$6,0,10*ROW('Water Data'!E157))),'Data Summary'!BW163="Yes"),OFFSET('Water Data'!$E$6,0,10*ROW('Water Data'!E157)),NA())</f>
        <v>#N/A</v>
      </c>
      <c r="I163" s="88" t="e">
        <f ca="true">+IF(AND(ISNUMBER(OFFSET('Water Data'!$E$9,0,10*ROW('Water Data'!E157))),'Data Summary'!BX163="Yes"),OFFSET('Water Data'!$E$9,0,10*ROW('Water Data'!E157)),NA())</f>
        <v>#N/A</v>
      </c>
      <c r="J163" s="88" t="e">
        <f ca="true">+IF(AND(ISNUMBER(OFFSET('Water Data'!$F$4,0,10*ROW('Water Data'!F157))),'Data Summary'!BY163="Yes"),100-OFFSET('Water Data'!$F$4,0,10*ROW('Water Data'!F157)),NA())</f>
        <v>#N/A</v>
      </c>
      <c r="K163" s="88" t="e">
        <f ca="true">+IF(AND(ISNUMBER(OFFSET('Water Data'!$F$6,0,10*ROW('Water Data'!F157))),'Data Summary'!BZ163="Yes"),OFFSET('Water Data'!$F$6,0,10*ROW('Water Data'!F157)),NA())</f>
        <v>#N/A</v>
      </c>
      <c r="L163" s="88" t="e">
        <f ca="true">+IF(AND(ISNUMBER(OFFSET('Water Data'!$F$9,0,10*ROW('Water Data'!F157))),'Data Summary'!CA163="Yes"),OFFSET('Water Data'!$F$9,0,10*ROW('Water Data'!F157)),NA())</f>
        <v>#N/A</v>
      </c>
      <c r="M163" s="88" t="e">
        <f ca="true">+IF(AND(ISNUMBER(OFFSET('Water Data'!$G$4,0,10*ROW('Water Data'!G157))),'Data Summary'!CB163="Yes"),100-OFFSET('Water Data'!$G$4,0,10*ROW('Water Data'!G157)),NA())</f>
        <v>#N/A</v>
      </c>
      <c r="N163" s="88" t="e">
        <f ca="true">+IF(AND(ISNUMBER(OFFSET('Water Data'!$G$6,0,10*ROW('Water Data'!G157))),'Data Summary'!CC163="Yes"),OFFSET('Water Data'!$G$6,0,10*ROW('Water Data'!G157)),NA())</f>
        <v>#N/A</v>
      </c>
      <c r="O163" s="88" t="e">
        <f ca="true">+IF(AND(ISNUMBER(OFFSET('Water Data'!$G$9,0,10*ROW('Water Data'!G157))),'Data Summary'!CD163="Yes"),OFFSET('Water Data'!$G$9,0,10*ROW('Water Data'!G157)),NA())</f>
        <v>#N/A</v>
      </c>
      <c r="P163" s="88" t="e">
        <f ca="true">+IF(AND(ISNUMBER(OFFSET('Water Data'!$H$4,0,10*ROW('Water Data'!H157))),'Data Summary'!CE163="Yes"),100-OFFSET('Water Data'!$H$4,0,10*ROW('Water Data'!H157)),NA())</f>
        <v>#N/A</v>
      </c>
      <c r="Q163" s="88" t="e">
        <f ca="true">+IF(AND(ISNUMBER(OFFSET('Water Data'!$H$6,0,10*ROW('Water Data'!H157))),'Data Summary'!CF163="Yes"),OFFSET('Water Data'!$H$6,0,10*ROW('Water Data'!H157)),NA())</f>
        <v>#N/A</v>
      </c>
      <c r="R163" s="88" t="e">
        <f ca="true">+IF(AND(ISNUMBER(OFFSET('Water Data'!$H$9,0,10*ROW('Water Data'!H157))),'Data Summary'!CG163="Yes"),OFFSET('Water Data'!$H$9,0,10*ROW('Water Data'!H157)),NA())</f>
        <v>#N/A</v>
      </c>
      <c r="S163" s="88" t="e">
        <f ca="true">+IF(AND(ISNUMBER(OFFSET('Water Data'!$I$4,0,10*ROW('Water Data'!I157))),'Data Summary'!CH163="Yes"),100-OFFSET('Water Data'!$I$4,0,10*ROW('Water Data'!I157)),NA())</f>
        <v>#N/A</v>
      </c>
      <c r="T163" s="88" t="e">
        <f ca="true">+IF(AND(ISNUMBER(OFFSET('Water Data'!$I$6,0,10*ROW('Water Data'!I157))),'Data Summary'!CI163="Yes"),OFFSET('Water Data'!$I$6,0,10*ROW('Water Data'!I157)),NA())</f>
        <v>#N/A</v>
      </c>
      <c r="U163" s="88" t="e">
        <f ca="true">+IF(AND(ISNUMBER(OFFSET('Water Data'!$I$9,0,10*ROW('Water Data'!I157))),'Data Summary'!CJ163="Yes"),OFFSET('Water Data'!$I$9,0,10*ROW('Water Data'!I157)),NA())</f>
        <v>#N/A</v>
      </c>
      <c r="V163" s="89" t="e">
        <f ca="true">+IF(AND(ISNUMBER(OFFSET('Sanitation Data'!$D$4,0,10*ROW('Sanitation Data'!D157))),'Data Summary'!CK163="Yes"),100-OFFSET('Sanitation Data'!$D$4,0,10*ROW('Sanitation Data'!D157)),NA())</f>
        <v>#N/A</v>
      </c>
      <c r="W163" s="89" t="e">
        <f ca="true">+IF(AND(ISNUMBER(OFFSET('Sanitation Data'!$D$6,0,10*ROW('Sanitation Data'!D157))),'Data Summary'!CL163="Yes"),OFFSET('Sanitation Data'!$D$6,0,10*ROW('Sanitation Data'!D157)),NA())</f>
        <v>#N/A</v>
      </c>
      <c r="X163" s="89" t="e">
        <f ca="true">+IF(AND(ISNUMBER(OFFSET('Sanitation Data'!$D$10,0,10*ROW('Sanitation Data'!D157))),'Data Summary'!CM163="Yes"),OFFSET('Sanitation Data'!$D$10,0,10*ROW('Sanitation Data'!D157)),NA())</f>
        <v>#N/A</v>
      </c>
      <c r="Y163" s="89" t="e">
        <f ca="true">+IF(AND(ISNUMBER(OFFSET('Sanitation Data'!$D$11,0,10*ROW('Sanitation Data'!D157))),'Data Summary'!CN163="Yes"),OFFSET('Sanitation Data'!$D$11,0,10*ROW('Sanitation Data'!D157)),NA())</f>
        <v>#N/A</v>
      </c>
      <c r="Z163" s="89" t="e">
        <f ca="true">+IF(AND(ISNUMBER(OFFSET('Sanitation Data'!$D$12,0,10*ROW('Sanitation Data'!D157))),'Data Summary'!CO163="Yes"),OFFSET('Sanitation Data'!$D$12,0,10*ROW('Sanitation Data'!D157)),NA())</f>
        <v>#N/A</v>
      </c>
      <c r="AA163" s="89" t="e">
        <f ca="true">+IF(AND(ISNUMBER(OFFSET('Sanitation Data'!$E$4,0,10*ROW('Sanitation Data'!E157))),'Data Summary'!CP163="Yes"),100-OFFSET('Sanitation Data'!$E$4,0,10*ROW('Sanitation Data'!E157)),NA())</f>
        <v>#N/A</v>
      </c>
      <c r="AB163" s="89" t="e">
        <f ca="true">+IF(AND(ISNUMBER(OFFSET('Sanitation Data'!$E$6,0,10*ROW('Sanitation Data'!E157))),'Data Summary'!CQ163="Yes"),OFFSET('Sanitation Data'!$E$6,0,10*ROW('Sanitation Data'!E157)),NA())</f>
        <v>#N/A</v>
      </c>
      <c r="AC163" s="89" t="e">
        <f ca="true">+IF(AND(ISNUMBER(OFFSET('Sanitation Data'!$E$10,0,10*ROW('Sanitation Data'!E157))),'Data Summary'!CR163="Yes"),OFFSET('Sanitation Data'!$E$10,0,10*ROW('Sanitation Data'!E157)),NA())</f>
        <v>#N/A</v>
      </c>
      <c r="AD163" s="89" t="e">
        <f ca="true">+IF(AND(ISNUMBER(OFFSET('Sanitation Data'!$E$11,0,10*ROW('Sanitation Data'!E157))),'Data Summary'!CS163="Yes"),OFFSET('Sanitation Data'!$E$11,0,10*ROW('Sanitation Data'!E157)),NA())</f>
        <v>#N/A</v>
      </c>
      <c r="AE163" s="89" t="e">
        <f ca="true">+IF(AND(ISNUMBER(OFFSET('Sanitation Data'!$E$12,0,10*ROW('Sanitation Data'!E157))),'Data Summary'!CT163="Yes"),OFFSET('Sanitation Data'!$E$12,0,10*ROW('Sanitation Data'!E157)),NA())</f>
        <v>#N/A</v>
      </c>
      <c r="AF163" s="89" t="e">
        <f ca="true">+IF(AND(ISNUMBER(OFFSET('Sanitation Data'!$F$4,0,10*ROW('Sanitation Data'!F157))),'Data Summary'!CU163="Yes"),100-OFFSET('Sanitation Data'!$F$4,0,10*ROW('Sanitation Data'!F157)),NA())</f>
        <v>#N/A</v>
      </c>
      <c r="AG163" s="89" t="e">
        <f ca="true">+IF(AND(ISNUMBER(OFFSET('Sanitation Data'!$F$6,0,10*ROW('Sanitation Data'!F157))),'Data Summary'!CV163="Yes"),OFFSET('Sanitation Data'!$F$6,0,10*ROW('Sanitation Data'!F157)),NA())</f>
        <v>#N/A</v>
      </c>
      <c r="AH163" s="89" t="e">
        <f ca="true">+IF(AND(ISNUMBER(OFFSET('Sanitation Data'!$F$10,0,10*ROW('Sanitation Data'!F157))),'Data Summary'!CW163="Yes"),OFFSET('Sanitation Data'!$F$10,0,10*ROW('Sanitation Data'!F157)),NA())</f>
        <v>#N/A</v>
      </c>
      <c r="AI163" s="89" t="e">
        <f ca="true">+IF(AND(ISNUMBER(OFFSET('Sanitation Data'!$F$11,0,10*ROW('Sanitation Data'!F157))),'Data Summary'!CX163="Yes"),OFFSET('Sanitation Data'!$F$11,0,10*ROW('Sanitation Data'!F157)),NA())</f>
        <v>#N/A</v>
      </c>
      <c r="AJ163" s="89" t="e">
        <f ca="true">+IF(AND(ISNUMBER(OFFSET('Sanitation Data'!$F$12,0,10*ROW('Sanitation Data'!F157))),'Data Summary'!CY163="Yes"),OFFSET('Sanitation Data'!$F$12,0,10*ROW('Sanitation Data'!F157)),NA())</f>
        <v>#N/A</v>
      </c>
      <c r="AK163" s="89" t="e">
        <f ca="true">+IF(AND(ISNUMBER(OFFSET('Sanitation Data'!$G$4,0,10*ROW('Sanitation Data'!G157))),'Data Summary'!CZ163="Yes"),100-OFFSET('Sanitation Data'!$G$4,0,10*ROW('Sanitation Data'!G157)),NA())</f>
        <v>#N/A</v>
      </c>
      <c r="AL163" s="89" t="e">
        <f ca="true">+IF(AND(ISNUMBER(OFFSET('Sanitation Data'!$G$6,0,10*ROW('Sanitation Data'!G157))),'Data Summary'!DA163="Yes"),OFFSET('Sanitation Data'!$G$6,0,10*ROW('Sanitation Data'!G157)),NA())</f>
        <v>#N/A</v>
      </c>
      <c r="AM163" s="89" t="e">
        <f ca="true">+IF(AND(ISNUMBER(OFFSET('Sanitation Data'!$G$10,0,10*ROW('Sanitation Data'!G157))),'Data Summary'!DB163="Yes"),OFFSET('Sanitation Data'!$G$10,0,10*ROW('Sanitation Data'!G157)),NA())</f>
        <v>#N/A</v>
      </c>
      <c r="AN163" s="89" t="e">
        <f ca="true">+IF(AND(ISNUMBER(OFFSET('Sanitation Data'!$G$11,0,10*ROW('Sanitation Data'!G157))),'Data Summary'!DC163="Yes"),OFFSET('Sanitation Data'!$G$11,0,10*ROW('Sanitation Data'!G157)),NA())</f>
        <v>#N/A</v>
      </c>
      <c r="AO163" s="89" t="e">
        <f ca="true">+IF(AND(ISNUMBER(OFFSET('Sanitation Data'!$G$12,0,10*ROW('Sanitation Data'!G157))),'Data Summary'!DD163="Yes"),OFFSET('Sanitation Data'!$G$12,0,10*ROW('Sanitation Data'!G157)),NA())</f>
        <v>#N/A</v>
      </c>
      <c r="AP163" s="89" t="e">
        <f ca="true">+IF(AND(ISNUMBER(OFFSET('Sanitation Data'!$H$4,0,10*ROW('Sanitation Data'!H157))),'Data Summary'!DE163="Yes"),100-OFFSET('Sanitation Data'!$H$4,0,10*ROW('Sanitation Data'!H157)),NA())</f>
        <v>#N/A</v>
      </c>
      <c r="AQ163" s="89" t="e">
        <f ca="true">+IF(AND(ISNUMBER(OFFSET('Sanitation Data'!$H$6,0,10*ROW('Sanitation Data'!H157))),'Data Summary'!DF163="Yes"),OFFSET('Sanitation Data'!$H$6,0,10*ROW('Sanitation Data'!H157)),NA())</f>
        <v>#N/A</v>
      </c>
      <c r="AR163" s="89" t="e">
        <f ca="true">+IF(AND(ISNUMBER(OFFSET('Sanitation Data'!$H$10,0,10*ROW('Sanitation Data'!H157))),'Data Summary'!DG163="Yes"),OFFSET('Sanitation Data'!$H$10,0,10*ROW('Sanitation Data'!H157)),NA())</f>
        <v>#N/A</v>
      </c>
      <c r="AS163" s="89" t="e">
        <f ca="true">+IF(AND(ISNUMBER(OFFSET('Sanitation Data'!$H$11,0,10*ROW('Sanitation Data'!H157))),'Data Summary'!DH163="Yes"),OFFSET('Sanitation Data'!$H$11,0,10*ROW('Sanitation Data'!H157)),NA())</f>
        <v>#N/A</v>
      </c>
      <c r="AT163" s="89" t="e">
        <f ca="true">+IF(AND(ISNUMBER(OFFSET('Sanitation Data'!$H$12,0,10*ROW('Sanitation Data'!H157))),'Data Summary'!DI163="Yes"),OFFSET('Sanitation Data'!$H$12,0,10*ROW('Sanitation Data'!H157)),NA())</f>
        <v>#N/A</v>
      </c>
      <c r="AU163" s="89" t="e">
        <f ca="true">+IF(AND(ISNUMBER(OFFSET('Sanitation Data'!$I$4,0,10*ROW('Sanitation Data'!I157))),'Data Summary'!DJ163="Yes"),100-OFFSET('Sanitation Data'!$I$4,0,10*ROW('Sanitation Data'!I157)),NA())</f>
        <v>#N/A</v>
      </c>
      <c r="AV163" s="89" t="e">
        <f ca="true">+IF(AND(ISNUMBER(OFFSET('Sanitation Data'!$I$6,0,10*ROW('Sanitation Data'!I157))),'Data Summary'!DK163="Yes"),OFFSET('Sanitation Data'!$I$6,0,10*ROW('Sanitation Data'!I157)),NA())</f>
        <v>#N/A</v>
      </c>
      <c r="AW163" s="89" t="e">
        <f ca="true">+IF(AND(ISNUMBER(OFFSET('Sanitation Data'!$I$10,0,10*ROW('Sanitation Data'!I157))),'Data Summary'!DL163="Yes"),OFFSET('Sanitation Data'!$I$10,0,10*ROW('Sanitation Data'!I157)),NA())</f>
        <v>#N/A</v>
      </c>
      <c r="AX163" s="89" t="e">
        <f ca="true">+IF(AND(ISNUMBER(OFFSET('Sanitation Data'!$I$11,0,10*ROW('Sanitation Data'!I157))),'Data Summary'!DM163="Yes"),OFFSET('Sanitation Data'!$I$11,0,10*ROW('Sanitation Data'!I157)),NA())</f>
        <v>#N/A</v>
      </c>
      <c r="AY163" s="89" t="e">
        <f ca="true">+IF(AND(ISNUMBER(OFFSET('Sanitation Data'!$I$12,0,10*ROW('Sanitation Data'!I157))),'Data Summary'!DN163="Yes"),OFFSET('Sanitation Data'!$I$12,0,10*ROW('Sanitation Data'!I157)),NA())</f>
        <v>#N/A</v>
      </c>
      <c r="AZ163" s="90" t="e">
        <f ca="true">+IF(AND(ISNUMBER(OFFSET('Hygiene Data'!$D$5,0,10*ROW('Hygiene Data'!D157))),'Data Summary'!DO163="Yes"),OFFSET('Hygiene Data'!$D$5,0,10*ROW('Hygiene Data'!D157)),NA())</f>
        <v>#N/A</v>
      </c>
      <c r="BA163" s="90" t="e">
        <f ca="true">+IF(AND(ISNUMBER(OFFSET('Hygiene Data'!$D$7,0,10*ROW('Hygiene Data'!D157))),'Data Summary'!DP163="Yes"),OFFSET('Hygiene Data'!$D$7,0,10*ROW('Hygiene Data'!D157)),NA())</f>
        <v>#N/A</v>
      </c>
      <c r="BB163" s="90" t="e">
        <f ca="true">+IF(AND(ISNUMBER(OFFSET('Hygiene Data'!$D$9,0,10*ROW('Hygiene Data'!D157))),'Data Summary'!DQ163="Yes"),OFFSET('Hygiene Data'!$D$9,0,10*ROW('Hygiene Data'!D157)),NA())</f>
        <v>#N/A</v>
      </c>
      <c r="BC163" s="90" t="e">
        <f ca="true">+IF(AND(ISNUMBER(OFFSET('Hygiene Data'!$E$5,0,10*ROW('Hygiene Data'!E157))),'Data Summary'!DR163="Yes"),OFFSET('Hygiene Data'!$E$5,0,10*ROW('Hygiene Data'!E157)),NA())</f>
        <v>#N/A</v>
      </c>
      <c r="BD163" s="90" t="e">
        <f ca="true">+IF(AND(ISNUMBER(OFFSET('Hygiene Data'!$E$7,0,10*ROW('Hygiene Data'!E157))),'Data Summary'!DS163="Yes"),OFFSET('Hygiene Data'!$E$7,0,10*ROW('Hygiene Data'!E157)),NA())</f>
        <v>#N/A</v>
      </c>
      <c r="BE163" s="90" t="e">
        <f ca="true">+IF(AND(ISNUMBER(OFFSET('Hygiene Data'!$E$9,0,10*ROW('Hygiene Data'!E157))),'Data Summary'!DT163="Yes"),OFFSET('Hygiene Data'!$E$9,0,10*ROW('Hygiene Data'!E157)),NA())</f>
        <v>#N/A</v>
      </c>
      <c r="BF163" s="90" t="e">
        <f ca="true">+IF(AND(ISNUMBER(OFFSET('Hygiene Data'!$F$5,0,10*ROW('Hygiene Data'!F157))),'Data Summary'!DU163="Yes"),OFFSET('Hygiene Data'!$F$5,0,10*ROW('Hygiene Data'!F157)),NA())</f>
        <v>#N/A</v>
      </c>
      <c r="BG163" s="90" t="e">
        <f ca="true">+IF(AND(ISNUMBER(OFFSET('Hygiene Data'!$F$7,0,10*ROW('Hygiene Data'!F157))),'Data Summary'!DV163="Yes"),OFFSET('Hygiene Data'!$F$7,0,10*ROW('Hygiene Data'!F157)),NA())</f>
        <v>#N/A</v>
      </c>
      <c r="BH163" s="90" t="e">
        <f ca="true">+IF(AND(ISNUMBER(OFFSET('Hygiene Data'!$F$9,0,10*ROW('Hygiene Data'!F157))),'Data Summary'!DW163="Yes"),OFFSET('Hygiene Data'!$F$9,0,10*ROW('Hygiene Data'!F157)),NA())</f>
        <v>#N/A</v>
      </c>
      <c r="BI163" s="90" t="e">
        <f ca="true">+IF(AND(ISNUMBER(OFFSET('Hygiene Data'!$G$5,0,10*ROW('Hygiene Data'!G157))),'Data Summary'!DX163="Yes"),OFFSET('Hygiene Data'!$G$5,0,10*ROW('Hygiene Data'!G157)),NA())</f>
        <v>#N/A</v>
      </c>
      <c r="BJ163" s="90" t="e">
        <f ca="true">+IF(AND(ISNUMBER(OFFSET('Hygiene Data'!$G$7,0,10*ROW('Hygiene Data'!G157))),'Data Summary'!DY163="Yes"),OFFSET('Hygiene Data'!$G$7,0,10*ROW('Hygiene Data'!G157)),NA())</f>
        <v>#N/A</v>
      </c>
      <c r="BK163" s="90" t="e">
        <f ca="true">+IF(AND(ISNUMBER(OFFSET('Hygiene Data'!$G$9,0,10*ROW('Hygiene Data'!G157))),'Data Summary'!DZ163="Yes"),OFFSET('Hygiene Data'!$G$9,0,10*ROW('Hygiene Data'!G157)),NA())</f>
        <v>#N/A</v>
      </c>
      <c r="BL163" s="90" t="e">
        <f ca="true">+IF(AND(ISNUMBER(OFFSET('Hygiene Data'!$H$5,0,10*ROW('Hygiene Data'!H157))),'Data Summary'!EA163="Yes"),OFFSET('Hygiene Data'!$H$5,0,10*ROW('Hygiene Data'!H157)),NA())</f>
        <v>#N/A</v>
      </c>
      <c r="BM163" s="90" t="e">
        <f ca="true">+IF(AND(ISNUMBER(OFFSET('Hygiene Data'!$H$7,0,10*ROW('Hygiene Data'!H157))),'Data Summary'!EB163="Yes"),OFFSET('Hygiene Data'!$H$7,0,10*ROW('Hygiene Data'!H157)),NA())</f>
        <v>#N/A</v>
      </c>
      <c r="BN163" s="90" t="e">
        <f ca="true">+IF(AND(ISNUMBER(OFFSET('Hygiene Data'!$H$9,0,10*ROW('Hygiene Data'!H157))),'Data Summary'!EC163="Yes"),OFFSET('Hygiene Data'!$H$9,0,10*ROW('Hygiene Data'!H157)),NA())</f>
        <v>#N/A</v>
      </c>
      <c r="BO163" s="90" t="e">
        <f ca="true">+IF(AND(ISNUMBER(OFFSET('Hygiene Data'!$I$5,0,10*ROW('Hygiene Data'!I157))),'Data Summary'!ED163="Yes"),OFFSET('Hygiene Data'!$I$5,0,10*ROW('Hygiene Data'!I157)),NA())</f>
        <v>#N/A</v>
      </c>
      <c r="BP163" s="90" t="e">
        <f ca="true">+IF(AND(ISNUMBER(OFFSET('Hygiene Data'!$I$7,0,10*ROW('Hygiene Data'!I157))),'Data Summary'!EE163="Yes"),OFFSET('Hygiene Data'!$I$7,0,10*ROW('Hygiene Data'!I157)),NA())</f>
        <v>#N/A</v>
      </c>
      <c r="BQ163" s="90" t="e">
        <f ca="true">+IF(AND(ISNUMBER(OFFSET('Hygiene Data'!$I$9,0,10*ROW('Hygiene Data'!I157))),'Data Summary'!EF163="Yes"),OFFSET('Hygiene Data'!$I$9,0,10*ROW('Hygiene Data'!I157)),NA())</f>
        <v>#N/A</v>
      </c>
    </row>
    <row xmlns:x14ac="http://schemas.microsoft.com/office/spreadsheetml/2009/9/ac" r="164" x14ac:dyDescent="0.2">
      <c r="A164" s="324" t="e">
        <f ca="true">+RIGHT('Data Summary'!A164,LEN('Data Summary'!A164)-9)</f>
        <v>#VALUE!</v>
      </c>
      <c r="B164" s="32" t="str">
        <f ca="true">+IF(ISTEXT('Data Summary'!B164),'Data Summary'!B164,"")</f>
        <v/>
      </c>
      <c r="C164" s="323" t="e">
        <f ca="true">+VALUE('Data Summary'!C164)</f>
        <v>#VALUE!</v>
      </c>
      <c r="D164" s="88" t="e">
        <f ca="true">+IF(AND(ISNUMBER(OFFSET('Water Data'!$D$4,0,10*ROW('Water Data'!D158))),'Data Summary'!BS164="Yes"),100-OFFSET('Water Data'!$D$4,0,10*ROW('Water Data'!D158)),NA())</f>
        <v>#N/A</v>
      </c>
      <c r="E164" s="88" t="e">
        <f ca="true">+IF(AND(ISNUMBER(OFFSET('Water Data'!$D$6,0,10*ROW('Water Data'!D158))),'Data Summary'!BT164="Yes"),OFFSET('Water Data'!$D$6,0,10*ROW('Water Data'!D158)),NA())</f>
        <v>#N/A</v>
      </c>
      <c r="F164" s="88" t="e">
        <f ca="true">+IF(AND(ISNUMBER(OFFSET('Water Data'!$D$9,0,10*ROW('Water Data'!D158))),'Data Summary'!BU164="Yes"),OFFSET('Water Data'!$D$9,0,10*ROW('Water Data'!D158)),NA())</f>
        <v>#N/A</v>
      </c>
      <c r="G164" s="88" t="e">
        <f ca="true">+IF(AND(ISNUMBER(OFFSET('Water Data'!$E$4,0,10*ROW('Water Data'!E158))),'Data Summary'!BV164="Yes"),100-OFFSET('Water Data'!$E$4,0,10*ROW('Water Data'!E158)),NA())</f>
        <v>#N/A</v>
      </c>
      <c r="H164" s="88" t="e">
        <f ca="true">+IF(AND(ISNUMBER(OFFSET('Water Data'!$E$6,0,10*ROW('Water Data'!E158))),'Data Summary'!BW164="Yes"),OFFSET('Water Data'!$E$6,0,10*ROW('Water Data'!E158)),NA())</f>
        <v>#N/A</v>
      </c>
      <c r="I164" s="88" t="e">
        <f ca="true">+IF(AND(ISNUMBER(OFFSET('Water Data'!$E$9,0,10*ROW('Water Data'!E158))),'Data Summary'!BX164="Yes"),OFFSET('Water Data'!$E$9,0,10*ROW('Water Data'!E158)),NA())</f>
        <v>#N/A</v>
      </c>
      <c r="J164" s="88" t="e">
        <f ca="true">+IF(AND(ISNUMBER(OFFSET('Water Data'!$F$4,0,10*ROW('Water Data'!F158))),'Data Summary'!BY164="Yes"),100-OFFSET('Water Data'!$F$4,0,10*ROW('Water Data'!F158)),NA())</f>
        <v>#N/A</v>
      </c>
      <c r="K164" s="88" t="e">
        <f ca="true">+IF(AND(ISNUMBER(OFFSET('Water Data'!$F$6,0,10*ROW('Water Data'!F158))),'Data Summary'!BZ164="Yes"),OFFSET('Water Data'!$F$6,0,10*ROW('Water Data'!F158)),NA())</f>
        <v>#N/A</v>
      </c>
      <c r="L164" s="88" t="e">
        <f ca="true">+IF(AND(ISNUMBER(OFFSET('Water Data'!$F$9,0,10*ROW('Water Data'!F158))),'Data Summary'!CA164="Yes"),OFFSET('Water Data'!$F$9,0,10*ROW('Water Data'!F158)),NA())</f>
        <v>#N/A</v>
      </c>
      <c r="M164" s="88" t="e">
        <f ca="true">+IF(AND(ISNUMBER(OFFSET('Water Data'!$G$4,0,10*ROW('Water Data'!G158))),'Data Summary'!CB164="Yes"),100-OFFSET('Water Data'!$G$4,0,10*ROW('Water Data'!G158)),NA())</f>
        <v>#N/A</v>
      </c>
      <c r="N164" s="88" t="e">
        <f ca="true">+IF(AND(ISNUMBER(OFFSET('Water Data'!$G$6,0,10*ROW('Water Data'!G158))),'Data Summary'!CC164="Yes"),OFFSET('Water Data'!$G$6,0,10*ROW('Water Data'!G158)),NA())</f>
        <v>#N/A</v>
      </c>
      <c r="O164" s="88" t="e">
        <f ca="true">+IF(AND(ISNUMBER(OFFSET('Water Data'!$G$9,0,10*ROW('Water Data'!G158))),'Data Summary'!CD164="Yes"),OFFSET('Water Data'!$G$9,0,10*ROW('Water Data'!G158)),NA())</f>
        <v>#N/A</v>
      </c>
      <c r="P164" s="88" t="e">
        <f ca="true">+IF(AND(ISNUMBER(OFFSET('Water Data'!$H$4,0,10*ROW('Water Data'!H158))),'Data Summary'!CE164="Yes"),100-OFFSET('Water Data'!$H$4,0,10*ROW('Water Data'!H158)),NA())</f>
        <v>#N/A</v>
      </c>
      <c r="Q164" s="88" t="e">
        <f ca="true">+IF(AND(ISNUMBER(OFFSET('Water Data'!$H$6,0,10*ROW('Water Data'!H158))),'Data Summary'!CF164="Yes"),OFFSET('Water Data'!$H$6,0,10*ROW('Water Data'!H158)),NA())</f>
        <v>#N/A</v>
      </c>
      <c r="R164" s="88" t="e">
        <f ca="true">+IF(AND(ISNUMBER(OFFSET('Water Data'!$H$9,0,10*ROW('Water Data'!H158))),'Data Summary'!CG164="Yes"),OFFSET('Water Data'!$H$9,0,10*ROW('Water Data'!H158)),NA())</f>
        <v>#N/A</v>
      </c>
      <c r="S164" s="88" t="e">
        <f ca="true">+IF(AND(ISNUMBER(OFFSET('Water Data'!$I$4,0,10*ROW('Water Data'!I158))),'Data Summary'!CH164="Yes"),100-OFFSET('Water Data'!$I$4,0,10*ROW('Water Data'!I158)),NA())</f>
        <v>#N/A</v>
      </c>
      <c r="T164" s="88" t="e">
        <f ca="true">+IF(AND(ISNUMBER(OFFSET('Water Data'!$I$6,0,10*ROW('Water Data'!I158))),'Data Summary'!CI164="Yes"),OFFSET('Water Data'!$I$6,0,10*ROW('Water Data'!I158)),NA())</f>
        <v>#N/A</v>
      </c>
      <c r="U164" s="88" t="e">
        <f ca="true">+IF(AND(ISNUMBER(OFFSET('Water Data'!$I$9,0,10*ROW('Water Data'!I158))),'Data Summary'!CJ164="Yes"),OFFSET('Water Data'!$I$9,0,10*ROW('Water Data'!I158)),NA())</f>
        <v>#N/A</v>
      </c>
      <c r="V164" s="89" t="e">
        <f ca="true">+IF(AND(ISNUMBER(OFFSET('Sanitation Data'!$D$4,0,10*ROW('Sanitation Data'!D158))),'Data Summary'!CK164="Yes"),100-OFFSET('Sanitation Data'!$D$4,0,10*ROW('Sanitation Data'!D158)),NA())</f>
        <v>#N/A</v>
      </c>
      <c r="W164" s="89" t="e">
        <f ca="true">+IF(AND(ISNUMBER(OFFSET('Sanitation Data'!$D$6,0,10*ROW('Sanitation Data'!D158))),'Data Summary'!CL164="Yes"),OFFSET('Sanitation Data'!$D$6,0,10*ROW('Sanitation Data'!D158)),NA())</f>
        <v>#N/A</v>
      </c>
      <c r="X164" s="89" t="e">
        <f ca="true">+IF(AND(ISNUMBER(OFFSET('Sanitation Data'!$D$10,0,10*ROW('Sanitation Data'!D158))),'Data Summary'!CM164="Yes"),OFFSET('Sanitation Data'!$D$10,0,10*ROW('Sanitation Data'!D158)),NA())</f>
        <v>#N/A</v>
      </c>
      <c r="Y164" s="89" t="e">
        <f ca="true">+IF(AND(ISNUMBER(OFFSET('Sanitation Data'!$D$11,0,10*ROW('Sanitation Data'!D158))),'Data Summary'!CN164="Yes"),OFFSET('Sanitation Data'!$D$11,0,10*ROW('Sanitation Data'!D158)),NA())</f>
        <v>#N/A</v>
      </c>
      <c r="Z164" s="89" t="e">
        <f ca="true">+IF(AND(ISNUMBER(OFFSET('Sanitation Data'!$D$12,0,10*ROW('Sanitation Data'!D158))),'Data Summary'!CO164="Yes"),OFFSET('Sanitation Data'!$D$12,0,10*ROW('Sanitation Data'!D158)),NA())</f>
        <v>#N/A</v>
      </c>
      <c r="AA164" s="89" t="e">
        <f ca="true">+IF(AND(ISNUMBER(OFFSET('Sanitation Data'!$E$4,0,10*ROW('Sanitation Data'!E158))),'Data Summary'!CP164="Yes"),100-OFFSET('Sanitation Data'!$E$4,0,10*ROW('Sanitation Data'!E158)),NA())</f>
        <v>#N/A</v>
      </c>
      <c r="AB164" s="89" t="e">
        <f ca="true">+IF(AND(ISNUMBER(OFFSET('Sanitation Data'!$E$6,0,10*ROW('Sanitation Data'!E158))),'Data Summary'!CQ164="Yes"),OFFSET('Sanitation Data'!$E$6,0,10*ROW('Sanitation Data'!E158)),NA())</f>
        <v>#N/A</v>
      </c>
      <c r="AC164" s="89" t="e">
        <f ca="true">+IF(AND(ISNUMBER(OFFSET('Sanitation Data'!$E$10,0,10*ROW('Sanitation Data'!E158))),'Data Summary'!CR164="Yes"),OFFSET('Sanitation Data'!$E$10,0,10*ROW('Sanitation Data'!E158)),NA())</f>
        <v>#N/A</v>
      </c>
      <c r="AD164" s="89" t="e">
        <f ca="true">+IF(AND(ISNUMBER(OFFSET('Sanitation Data'!$E$11,0,10*ROW('Sanitation Data'!E158))),'Data Summary'!CS164="Yes"),OFFSET('Sanitation Data'!$E$11,0,10*ROW('Sanitation Data'!E158)),NA())</f>
        <v>#N/A</v>
      </c>
      <c r="AE164" s="89" t="e">
        <f ca="true">+IF(AND(ISNUMBER(OFFSET('Sanitation Data'!$E$12,0,10*ROW('Sanitation Data'!E158))),'Data Summary'!CT164="Yes"),OFFSET('Sanitation Data'!$E$12,0,10*ROW('Sanitation Data'!E158)),NA())</f>
        <v>#N/A</v>
      </c>
      <c r="AF164" s="89" t="e">
        <f ca="true">+IF(AND(ISNUMBER(OFFSET('Sanitation Data'!$F$4,0,10*ROW('Sanitation Data'!F158))),'Data Summary'!CU164="Yes"),100-OFFSET('Sanitation Data'!$F$4,0,10*ROW('Sanitation Data'!F158)),NA())</f>
        <v>#N/A</v>
      </c>
      <c r="AG164" s="89" t="e">
        <f ca="true">+IF(AND(ISNUMBER(OFFSET('Sanitation Data'!$F$6,0,10*ROW('Sanitation Data'!F158))),'Data Summary'!CV164="Yes"),OFFSET('Sanitation Data'!$F$6,0,10*ROW('Sanitation Data'!F158)),NA())</f>
        <v>#N/A</v>
      </c>
      <c r="AH164" s="89" t="e">
        <f ca="true">+IF(AND(ISNUMBER(OFFSET('Sanitation Data'!$F$10,0,10*ROW('Sanitation Data'!F158))),'Data Summary'!CW164="Yes"),OFFSET('Sanitation Data'!$F$10,0,10*ROW('Sanitation Data'!F158)),NA())</f>
        <v>#N/A</v>
      </c>
      <c r="AI164" s="89" t="e">
        <f ca="true">+IF(AND(ISNUMBER(OFFSET('Sanitation Data'!$F$11,0,10*ROW('Sanitation Data'!F158))),'Data Summary'!CX164="Yes"),OFFSET('Sanitation Data'!$F$11,0,10*ROW('Sanitation Data'!F158)),NA())</f>
        <v>#N/A</v>
      </c>
      <c r="AJ164" s="89" t="e">
        <f ca="true">+IF(AND(ISNUMBER(OFFSET('Sanitation Data'!$F$12,0,10*ROW('Sanitation Data'!F158))),'Data Summary'!CY164="Yes"),OFFSET('Sanitation Data'!$F$12,0,10*ROW('Sanitation Data'!F158)),NA())</f>
        <v>#N/A</v>
      </c>
      <c r="AK164" s="89" t="e">
        <f ca="true">+IF(AND(ISNUMBER(OFFSET('Sanitation Data'!$G$4,0,10*ROW('Sanitation Data'!G158))),'Data Summary'!CZ164="Yes"),100-OFFSET('Sanitation Data'!$G$4,0,10*ROW('Sanitation Data'!G158)),NA())</f>
        <v>#N/A</v>
      </c>
      <c r="AL164" s="89" t="e">
        <f ca="true">+IF(AND(ISNUMBER(OFFSET('Sanitation Data'!$G$6,0,10*ROW('Sanitation Data'!G158))),'Data Summary'!DA164="Yes"),OFFSET('Sanitation Data'!$G$6,0,10*ROW('Sanitation Data'!G158)),NA())</f>
        <v>#N/A</v>
      </c>
      <c r="AM164" s="89" t="e">
        <f ca="true">+IF(AND(ISNUMBER(OFFSET('Sanitation Data'!$G$10,0,10*ROW('Sanitation Data'!G158))),'Data Summary'!DB164="Yes"),OFFSET('Sanitation Data'!$G$10,0,10*ROW('Sanitation Data'!G158)),NA())</f>
        <v>#N/A</v>
      </c>
      <c r="AN164" s="89" t="e">
        <f ca="true">+IF(AND(ISNUMBER(OFFSET('Sanitation Data'!$G$11,0,10*ROW('Sanitation Data'!G158))),'Data Summary'!DC164="Yes"),OFFSET('Sanitation Data'!$G$11,0,10*ROW('Sanitation Data'!G158)),NA())</f>
        <v>#N/A</v>
      </c>
      <c r="AO164" s="89" t="e">
        <f ca="true">+IF(AND(ISNUMBER(OFFSET('Sanitation Data'!$G$12,0,10*ROW('Sanitation Data'!G158))),'Data Summary'!DD164="Yes"),OFFSET('Sanitation Data'!$G$12,0,10*ROW('Sanitation Data'!G158)),NA())</f>
        <v>#N/A</v>
      </c>
      <c r="AP164" s="89" t="e">
        <f ca="true">+IF(AND(ISNUMBER(OFFSET('Sanitation Data'!$H$4,0,10*ROW('Sanitation Data'!H158))),'Data Summary'!DE164="Yes"),100-OFFSET('Sanitation Data'!$H$4,0,10*ROW('Sanitation Data'!H158)),NA())</f>
        <v>#N/A</v>
      </c>
      <c r="AQ164" s="89" t="e">
        <f ca="true">+IF(AND(ISNUMBER(OFFSET('Sanitation Data'!$H$6,0,10*ROW('Sanitation Data'!H158))),'Data Summary'!DF164="Yes"),OFFSET('Sanitation Data'!$H$6,0,10*ROW('Sanitation Data'!H158)),NA())</f>
        <v>#N/A</v>
      </c>
      <c r="AR164" s="89" t="e">
        <f ca="true">+IF(AND(ISNUMBER(OFFSET('Sanitation Data'!$H$10,0,10*ROW('Sanitation Data'!H158))),'Data Summary'!DG164="Yes"),OFFSET('Sanitation Data'!$H$10,0,10*ROW('Sanitation Data'!H158)),NA())</f>
        <v>#N/A</v>
      </c>
      <c r="AS164" s="89" t="e">
        <f ca="true">+IF(AND(ISNUMBER(OFFSET('Sanitation Data'!$H$11,0,10*ROW('Sanitation Data'!H158))),'Data Summary'!DH164="Yes"),OFFSET('Sanitation Data'!$H$11,0,10*ROW('Sanitation Data'!H158)),NA())</f>
        <v>#N/A</v>
      </c>
      <c r="AT164" s="89" t="e">
        <f ca="true">+IF(AND(ISNUMBER(OFFSET('Sanitation Data'!$H$12,0,10*ROW('Sanitation Data'!H158))),'Data Summary'!DI164="Yes"),OFFSET('Sanitation Data'!$H$12,0,10*ROW('Sanitation Data'!H158)),NA())</f>
        <v>#N/A</v>
      </c>
      <c r="AU164" s="89" t="e">
        <f ca="true">+IF(AND(ISNUMBER(OFFSET('Sanitation Data'!$I$4,0,10*ROW('Sanitation Data'!I158))),'Data Summary'!DJ164="Yes"),100-OFFSET('Sanitation Data'!$I$4,0,10*ROW('Sanitation Data'!I158)),NA())</f>
        <v>#N/A</v>
      </c>
      <c r="AV164" s="89" t="e">
        <f ca="true">+IF(AND(ISNUMBER(OFFSET('Sanitation Data'!$I$6,0,10*ROW('Sanitation Data'!I158))),'Data Summary'!DK164="Yes"),OFFSET('Sanitation Data'!$I$6,0,10*ROW('Sanitation Data'!I158)),NA())</f>
        <v>#N/A</v>
      </c>
      <c r="AW164" s="89" t="e">
        <f ca="true">+IF(AND(ISNUMBER(OFFSET('Sanitation Data'!$I$10,0,10*ROW('Sanitation Data'!I158))),'Data Summary'!DL164="Yes"),OFFSET('Sanitation Data'!$I$10,0,10*ROW('Sanitation Data'!I158)),NA())</f>
        <v>#N/A</v>
      </c>
      <c r="AX164" s="89" t="e">
        <f ca="true">+IF(AND(ISNUMBER(OFFSET('Sanitation Data'!$I$11,0,10*ROW('Sanitation Data'!I158))),'Data Summary'!DM164="Yes"),OFFSET('Sanitation Data'!$I$11,0,10*ROW('Sanitation Data'!I158)),NA())</f>
        <v>#N/A</v>
      </c>
      <c r="AY164" s="89" t="e">
        <f ca="true">+IF(AND(ISNUMBER(OFFSET('Sanitation Data'!$I$12,0,10*ROW('Sanitation Data'!I158))),'Data Summary'!DN164="Yes"),OFFSET('Sanitation Data'!$I$12,0,10*ROW('Sanitation Data'!I158)),NA())</f>
        <v>#N/A</v>
      </c>
      <c r="AZ164" s="90" t="e">
        <f ca="true">+IF(AND(ISNUMBER(OFFSET('Hygiene Data'!$D$5,0,10*ROW('Hygiene Data'!D158))),'Data Summary'!DO164="Yes"),OFFSET('Hygiene Data'!$D$5,0,10*ROW('Hygiene Data'!D158)),NA())</f>
        <v>#N/A</v>
      </c>
      <c r="BA164" s="90" t="e">
        <f ca="true">+IF(AND(ISNUMBER(OFFSET('Hygiene Data'!$D$7,0,10*ROW('Hygiene Data'!D158))),'Data Summary'!DP164="Yes"),OFFSET('Hygiene Data'!$D$7,0,10*ROW('Hygiene Data'!D158)),NA())</f>
        <v>#N/A</v>
      </c>
      <c r="BB164" s="90" t="e">
        <f ca="true">+IF(AND(ISNUMBER(OFFSET('Hygiene Data'!$D$9,0,10*ROW('Hygiene Data'!D158))),'Data Summary'!DQ164="Yes"),OFFSET('Hygiene Data'!$D$9,0,10*ROW('Hygiene Data'!D158)),NA())</f>
        <v>#N/A</v>
      </c>
      <c r="BC164" s="90" t="e">
        <f ca="true">+IF(AND(ISNUMBER(OFFSET('Hygiene Data'!$E$5,0,10*ROW('Hygiene Data'!E158))),'Data Summary'!DR164="Yes"),OFFSET('Hygiene Data'!$E$5,0,10*ROW('Hygiene Data'!E158)),NA())</f>
        <v>#N/A</v>
      </c>
      <c r="BD164" s="90" t="e">
        <f ca="true">+IF(AND(ISNUMBER(OFFSET('Hygiene Data'!$E$7,0,10*ROW('Hygiene Data'!E158))),'Data Summary'!DS164="Yes"),OFFSET('Hygiene Data'!$E$7,0,10*ROW('Hygiene Data'!E158)),NA())</f>
        <v>#N/A</v>
      </c>
      <c r="BE164" s="90" t="e">
        <f ca="true">+IF(AND(ISNUMBER(OFFSET('Hygiene Data'!$E$9,0,10*ROW('Hygiene Data'!E158))),'Data Summary'!DT164="Yes"),OFFSET('Hygiene Data'!$E$9,0,10*ROW('Hygiene Data'!E158)),NA())</f>
        <v>#N/A</v>
      </c>
      <c r="BF164" s="90" t="e">
        <f ca="true">+IF(AND(ISNUMBER(OFFSET('Hygiene Data'!$F$5,0,10*ROW('Hygiene Data'!F158))),'Data Summary'!DU164="Yes"),OFFSET('Hygiene Data'!$F$5,0,10*ROW('Hygiene Data'!F158)),NA())</f>
        <v>#N/A</v>
      </c>
      <c r="BG164" s="90" t="e">
        <f ca="true">+IF(AND(ISNUMBER(OFFSET('Hygiene Data'!$F$7,0,10*ROW('Hygiene Data'!F158))),'Data Summary'!DV164="Yes"),OFFSET('Hygiene Data'!$F$7,0,10*ROW('Hygiene Data'!F158)),NA())</f>
        <v>#N/A</v>
      </c>
      <c r="BH164" s="90" t="e">
        <f ca="true">+IF(AND(ISNUMBER(OFFSET('Hygiene Data'!$F$9,0,10*ROW('Hygiene Data'!F158))),'Data Summary'!DW164="Yes"),OFFSET('Hygiene Data'!$F$9,0,10*ROW('Hygiene Data'!F158)),NA())</f>
        <v>#N/A</v>
      </c>
      <c r="BI164" s="90" t="e">
        <f ca="true">+IF(AND(ISNUMBER(OFFSET('Hygiene Data'!$G$5,0,10*ROW('Hygiene Data'!G158))),'Data Summary'!DX164="Yes"),OFFSET('Hygiene Data'!$G$5,0,10*ROW('Hygiene Data'!G158)),NA())</f>
        <v>#N/A</v>
      </c>
      <c r="BJ164" s="90" t="e">
        <f ca="true">+IF(AND(ISNUMBER(OFFSET('Hygiene Data'!$G$7,0,10*ROW('Hygiene Data'!G158))),'Data Summary'!DY164="Yes"),OFFSET('Hygiene Data'!$G$7,0,10*ROW('Hygiene Data'!G158)),NA())</f>
        <v>#N/A</v>
      </c>
      <c r="BK164" s="90" t="e">
        <f ca="true">+IF(AND(ISNUMBER(OFFSET('Hygiene Data'!$G$9,0,10*ROW('Hygiene Data'!G158))),'Data Summary'!DZ164="Yes"),OFFSET('Hygiene Data'!$G$9,0,10*ROW('Hygiene Data'!G158)),NA())</f>
        <v>#N/A</v>
      </c>
      <c r="BL164" s="90" t="e">
        <f ca="true">+IF(AND(ISNUMBER(OFFSET('Hygiene Data'!$H$5,0,10*ROW('Hygiene Data'!H158))),'Data Summary'!EA164="Yes"),OFFSET('Hygiene Data'!$H$5,0,10*ROW('Hygiene Data'!H158)),NA())</f>
        <v>#N/A</v>
      </c>
      <c r="BM164" s="90" t="e">
        <f ca="true">+IF(AND(ISNUMBER(OFFSET('Hygiene Data'!$H$7,0,10*ROW('Hygiene Data'!H158))),'Data Summary'!EB164="Yes"),OFFSET('Hygiene Data'!$H$7,0,10*ROW('Hygiene Data'!H158)),NA())</f>
        <v>#N/A</v>
      </c>
      <c r="BN164" s="90" t="e">
        <f ca="true">+IF(AND(ISNUMBER(OFFSET('Hygiene Data'!$H$9,0,10*ROW('Hygiene Data'!H158))),'Data Summary'!EC164="Yes"),OFFSET('Hygiene Data'!$H$9,0,10*ROW('Hygiene Data'!H158)),NA())</f>
        <v>#N/A</v>
      </c>
      <c r="BO164" s="90" t="e">
        <f ca="true">+IF(AND(ISNUMBER(OFFSET('Hygiene Data'!$I$5,0,10*ROW('Hygiene Data'!I158))),'Data Summary'!ED164="Yes"),OFFSET('Hygiene Data'!$I$5,0,10*ROW('Hygiene Data'!I158)),NA())</f>
        <v>#N/A</v>
      </c>
      <c r="BP164" s="90" t="e">
        <f ca="true">+IF(AND(ISNUMBER(OFFSET('Hygiene Data'!$I$7,0,10*ROW('Hygiene Data'!I158))),'Data Summary'!EE164="Yes"),OFFSET('Hygiene Data'!$I$7,0,10*ROW('Hygiene Data'!I158)),NA())</f>
        <v>#N/A</v>
      </c>
      <c r="BQ164" s="90" t="e">
        <f ca="true">+IF(AND(ISNUMBER(OFFSET('Hygiene Data'!$I$9,0,10*ROW('Hygiene Data'!I158))),'Data Summary'!EF164="Yes"),OFFSET('Hygiene Data'!$I$9,0,10*ROW('Hygiene Data'!I158)),NA())</f>
        <v>#N/A</v>
      </c>
    </row>
    <row xmlns:x14ac="http://schemas.microsoft.com/office/spreadsheetml/2009/9/ac" r="165" x14ac:dyDescent="0.2">
      <c r="A165" s="324" t="e">
        <f ca="true">+RIGHT('Data Summary'!A165,LEN('Data Summary'!A165)-9)</f>
        <v>#VALUE!</v>
      </c>
      <c r="B165" s="32" t="str">
        <f ca="true">+IF(ISTEXT('Data Summary'!B165),'Data Summary'!B165,"")</f>
        <v/>
      </c>
      <c r="C165" s="323" t="e">
        <f ca="true">+VALUE('Data Summary'!C165)</f>
        <v>#VALUE!</v>
      </c>
      <c r="D165" s="88" t="e">
        <f ca="true">+IF(AND(ISNUMBER(OFFSET('Water Data'!$D$4,0,10*ROW('Water Data'!D159))),'Data Summary'!BS165="Yes"),100-OFFSET('Water Data'!$D$4,0,10*ROW('Water Data'!D159)),NA())</f>
        <v>#N/A</v>
      </c>
      <c r="E165" s="88" t="e">
        <f ca="true">+IF(AND(ISNUMBER(OFFSET('Water Data'!$D$6,0,10*ROW('Water Data'!D159))),'Data Summary'!BT165="Yes"),OFFSET('Water Data'!$D$6,0,10*ROW('Water Data'!D159)),NA())</f>
        <v>#N/A</v>
      </c>
      <c r="F165" s="88" t="e">
        <f ca="true">+IF(AND(ISNUMBER(OFFSET('Water Data'!$D$9,0,10*ROW('Water Data'!D159))),'Data Summary'!BU165="Yes"),OFFSET('Water Data'!$D$9,0,10*ROW('Water Data'!D159)),NA())</f>
        <v>#N/A</v>
      </c>
      <c r="G165" s="88" t="e">
        <f ca="true">+IF(AND(ISNUMBER(OFFSET('Water Data'!$E$4,0,10*ROW('Water Data'!E159))),'Data Summary'!BV165="Yes"),100-OFFSET('Water Data'!$E$4,0,10*ROW('Water Data'!E159)),NA())</f>
        <v>#N/A</v>
      </c>
      <c r="H165" s="88" t="e">
        <f ca="true">+IF(AND(ISNUMBER(OFFSET('Water Data'!$E$6,0,10*ROW('Water Data'!E159))),'Data Summary'!BW165="Yes"),OFFSET('Water Data'!$E$6,0,10*ROW('Water Data'!E159)),NA())</f>
        <v>#N/A</v>
      </c>
      <c r="I165" s="88" t="e">
        <f ca="true">+IF(AND(ISNUMBER(OFFSET('Water Data'!$E$9,0,10*ROW('Water Data'!E159))),'Data Summary'!BX165="Yes"),OFFSET('Water Data'!$E$9,0,10*ROW('Water Data'!E159)),NA())</f>
        <v>#N/A</v>
      </c>
      <c r="J165" s="88" t="e">
        <f ca="true">+IF(AND(ISNUMBER(OFFSET('Water Data'!$F$4,0,10*ROW('Water Data'!F159))),'Data Summary'!BY165="Yes"),100-OFFSET('Water Data'!$F$4,0,10*ROW('Water Data'!F159)),NA())</f>
        <v>#N/A</v>
      </c>
      <c r="K165" s="88" t="e">
        <f ca="true">+IF(AND(ISNUMBER(OFFSET('Water Data'!$F$6,0,10*ROW('Water Data'!F159))),'Data Summary'!BZ165="Yes"),OFFSET('Water Data'!$F$6,0,10*ROW('Water Data'!F159)),NA())</f>
        <v>#N/A</v>
      </c>
      <c r="L165" s="88" t="e">
        <f ca="true">+IF(AND(ISNUMBER(OFFSET('Water Data'!$F$9,0,10*ROW('Water Data'!F159))),'Data Summary'!CA165="Yes"),OFFSET('Water Data'!$F$9,0,10*ROW('Water Data'!F159)),NA())</f>
        <v>#N/A</v>
      </c>
      <c r="M165" s="88" t="e">
        <f ca="true">+IF(AND(ISNUMBER(OFFSET('Water Data'!$G$4,0,10*ROW('Water Data'!G159))),'Data Summary'!CB165="Yes"),100-OFFSET('Water Data'!$G$4,0,10*ROW('Water Data'!G159)),NA())</f>
        <v>#N/A</v>
      </c>
      <c r="N165" s="88" t="e">
        <f ca="true">+IF(AND(ISNUMBER(OFFSET('Water Data'!$G$6,0,10*ROW('Water Data'!G159))),'Data Summary'!CC165="Yes"),OFFSET('Water Data'!$G$6,0,10*ROW('Water Data'!G159)),NA())</f>
        <v>#N/A</v>
      </c>
      <c r="O165" s="88" t="e">
        <f ca="true">+IF(AND(ISNUMBER(OFFSET('Water Data'!$G$9,0,10*ROW('Water Data'!G159))),'Data Summary'!CD165="Yes"),OFFSET('Water Data'!$G$9,0,10*ROW('Water Data'!G159)),NA())</f>
        <v>#N/A</v>
      </c>
      <c r="P165" s="88" t="e">
        <f ca="true">+IF(AND(ISNUMBER(OFFSET('Water Data'!$H$4,0,10*ROW('Water Data'!H159))),'Data Summary'!CE165="Yes"),100-OFFSET('Water Data'!$H$4,0,10*ROW('Water Data'!H159)),NA())</f>
        <v>#N/A</v>
      </c>
      <c r="Q165" s="88" t="e">
        <f ca="true">+IF(AND(ISNUMBER(OFFSET('Water Data'!$H$6,0,10*ROW('Water Data'!H159))),'Data Summary'!CF165="Yes"),OFFSET('Water Data'!$H$6,0,10*ROW('Water Data'!H159)),NA())</f>
        <v>#N/A</v>
      </c>
      <c r="R165" s="88" t="e">
        <f ca="true">+IF(AND(ISNUMBER(OFFSET('Water Data'!$H$9,0,10*ROW('Water Data'!H159))),'Data Summary'!CG165="Yes"),OFFSET('Water Data'!$H$9,0,10*ROW('Water Data'!H159)),NA())</f>
        <v>#N/A</v>
      </c>
      <c r="S165" s="88" t="e">
        <f ca="true">+IF(AND(ISNUMBER(OFFSET('Water Data'!$I$4,0,10*ROW('Water Data'!I159))),'Data Summary'!CH165="Yes"),100-OFFSET('Water Data'!$I$4,0,10*ROW('Water Data'!I159)),NA())</f>
        <v>#N/A</v>
      </c>
      <c r="T165" s="88" t="e">
        <f ca="true">+IF(AND(ISNUMBER(OFFSET('Water Data'!$I$6,0,10*ROW('Water Data'!I159))),'Data Summary'!CI165="Yes"),OFFSET('Water Data'!$I$6,0,10*ROW('Water Data'!I159)),NA())</f>
        <v>#N/A</v>
      </c>
      <c r="U165" s="88" t="e">
        <f ca="true">+IF(AND(ISNUMBER(OFFSET('Water Data'!$I$9,0,10*ROW('Water Data'!I159))),'Data Summary'!CJ165="Yes"),OFFSET('Water Data'!$I$9,0,10*ROW('Water Data'!I159)),NA())</f>
        <v>#N/A</v>
      </c>
      <c r="V165" s="89" t="e">
        <f ca="true">+IF(AND(ISNUMBER(OFFSET('Sanitation Data'!$D$4,0,10*ROW('Sanitation Data'!D159))),'Data Summary'!CK165="Yes"),100-OFFSET('Sanitation Data'!$D$4,0,10*ROW('Sanitation Data'!D159)),NA())</f>
        <v>#N/A</v>
      </c>
      <c r="W165" s="89" t="e">
        <f ca="true">+IF(AND(ISNUMBER(OFFSET('Sanitation Data'!$D$6,0,10*ROW('Sanitation Data'!D159))),'Data Summary'!CL165="Yes"),OFFSET('Sanitation Data'!$D$6,0,10*ROW('Sanitation Data'!D159)),NA())</f>
        <v>#N/A</v>
      </c>
      <c r="X165" s="89" t="e">
        <f ca="true">+IF(AND(ISNUMBER(OFFSET('Sanitation Data'!$D$10,0,10*ROW('Sanitation Data'!D159))),'Data Summary'!CM165="Yes"),OFFSET('Sanitation Data'!$D$10,0,10*ROW('Sanitation Data'!D159)),NA())</f>
        <v>#N/A</v>
      </c>
      <c r="Y165" s="89" t="e">
        <f ca="true">+IF(AND(ISNUMBER(OFFSET('Sanitation Data'!$D$11,0,10*ROW('Sanitation Data'!D159))),'Data Summary'!CN165="Yes"),OFFSET('Sanitation Data'!$D$11,0,10*ROW('Sanitation Data'!D159)),NA())</f>
        <v>#N/A</v>
      </c>
      <c r="Z165" s="89" t="e">
        <f ca="true">+IF(AND(ISNUMBER(OFFSET('Sanitation Data'!$D$12,0,10*ROW('Sanitation Data'!D159))),'Data Summary'!CO165="Yes"),OFFSET('Sanitation Data'!$D$12,0,10*ROW('Sanitation Data'!D159)),NA())</f>
        <v>#N/A</v>
      </c>
      <c r="AA165" s="89" t="e">
        <f ca="true">+IF(AND(ISNUMBER(OFFSET('Sanitation Data'!$E$4,0,10*ROW('Sanitation Data'!E159))),'Data Summary'!CP165="Yes"),100-OFFSET('Sanitation Data'!$E$4,0,10*ROW('Sanitation Data'!E159)),NA())</f>
        <v>#N/A</v>
      </c>
      <c r="AB165" s="89" t="e">
        <f ca="true">+IF(AND(ISNUMBER(OFFSET('Sanitation Data'!$E$6,0,10*ROW('Sanitation Data'!E159))),'Data Summary'!CQ165="Yes"),OFFSET('Sanitation Data'!$E$6,0,10*ROW('Sanitation Data'!E159)),NA())</f>
        <v>#N/A</v>
      </c>
      <c r="AC165" s="89" t="e">
        <f ca="true">+IF(AND(ISNUMBER(OFFSET('Sanitation Data'!$E$10,0,10*ROW('Sanitation Data'!E159))),'Data Summary'!CR165="Yes"),OFFSET('Sanitation Data'!$E$10,0,10*ROW('Sanitation Data'!E159)),NA())</f>
        <v>#N/A</v>
      </c>
      <c r="AD165" s="89" t="e">
        <f ca="true">+IF(AND(ISNUMBER(OFFSET('Sanitation Data'!$E$11,0,10*ROW('Sanitation Data'!E159))),'Data Summary'!CS165="Yes"),OFFSET('Sanitation Data'!$E$11,0,10*ROW('Sanitation Data'!E159)),NA())</f>
        <v>#N/A</v>
      </c>
      <c r="AE165" s="89" t="e">
        <f ca="true">+IF(AND(ISNUMBER(OFFSET('Sanitation Data'!$E$12,0,10*ROW('Sanitation Data'!E159))),'Data Summary'!CT165="Yes"),OFFSET('Sanitation Data'!$E$12,0,10*ROW('Sanitation Data'!E159)),NA())</f>
        <v>#N/A</v>
      </c>
      <c r="AF165" s="89" t="e">
        <f ca="true">+IF(AND(ISNUMBER(OFFSET('Sanitation Data'!$F$4,0,10*ROW('Sanitation Data'!F159))),'Data Summary'!CU165="Yes"),100-OFFSET('Sanitation Data'!$F$4,0,10*ROW('Sanitation Data'!F159)),NA())</f>
        <v>#N/A</v>
      </c>
      <c r="AG165" s="89" t="e">
        <f ca="true">+IF(AND(ISNUMBER(OFFSET('Sanitation Data'!$F$6,0,10*ROW('Sanitation Data'!F159))),'Data Summary'!CV165="Yes"),OFFSET('Sanitation Data'!$F$6,0,10*ROW('Sanitation Data'!F159)),NA())</f>
        <v>#N/A</v>
      </c>
      <c r="AH165" s="89" t="e">
        <f ca="true">+IF(AND(ISNUMBER(OFFSET('Sanitation Data'!$F$10,0,10*ROW('Sanitation Data'!F159))),'Data Summary'!CW165="Yes"),OFFSET('Sanitation Data'!$F$10,0,10*ROW('Sanitation Data'!F159)),NA())</f>
        <v>#N/A</v>
      </c>
      <c r="AI165" s="89" t="e">
        <f ca="true">+IF(AND(ISNUMBER(OFFSET('Sanitation Data'!$F$11,0,10*ROW('Sanitation Data'!F159))),'Data Summary'!CX165="Yes"),OFFSET('Sanitation Data'!$F$11,0,10*ROW('Sanitation Data'!F159)),NA())</f>
        <v>#N/A</v>
      </c>
      <c r="AJ165" s="89" t="e">
        <f ca="true">+IF(AND(ISNUMBER(OFFSET('Sanitation Data'!$F$12,0,10*ROW('Sanitation Data'!F159))),'Data Summary'!CY165="Yes"),OFFSET('Sanitation Data'!$F$12,0,10*ROW('Sanitation Data'!F159)),NA())</f>
        <v>#N/A</v>
      </c>
      <c r="AK165" s="89" t="e">
        <f ca="true">+IF(AND(ISNUMBER(OFFSET('Sanitation Data'!$G$4,0,10*ROW('Sanitation Data'!G159))),'Data Summary'!CZ165="Yes"),100-OFFSET('Sanitation Data'!$G$4,0,10*ROW('Sanitation Data'!G159)),NA())</f>
        <v>#N/A</v>
      </c>
      <c r="AL165" s="89" t="e">
        <f ca="true">+IF(AND(ISNUMBER(OFFSET('Sanitation Data'!$G$6,0,10*ROW('Sanitation Data'!G159))),'Data Summary'!DA165="Yes"),OFFSET('Sanitation Data'!$G$6,0,10*ROW('Sanitation Data'!G159)),NA())</f>
        <v>#N/A</v>
      </c>
      <c r="AM165" s="89" t="e">
        <f ca="true">+IF(AND(ISNUMBER(OFFSET('Sanitation Data'!$G$10,0,10*ROW('Sanitation Data'!G159))),'Data Summary'!DB165="Yes"),OFFSET('Sanitation Data'!$G$10,0,10*ROW('Sanitation Data'!G159)),NA())</f>
        <v>#N/A</v>
      </c>
      <c r="AN165" s="89" t="e">
        <f ca="true">+IF(AND(ISNUMBER(OFFSET('Sanitation Data'!$G$11,0,10*ROW('Sanitation Data'!G159))),'Data Summary'!DC165="Yes"),OFFSET('Sanitation Data'!$G$11,0,10*ROW('Sanitation Data'!G159)),NA())</f>
        <v>#N/A</v>
      </c>
      <c r="AO165" s="89" t="e">
        <f ca="true">+IF(AND(ISNUMBER(OFFSET('Sanitation Data'!$G$12,0,10*ROW('Sanitation Data'!G159))),'Data Summary'!DD165="Yes"),OFFSET('Sanitation Data'!$G$12,0,10*ROW('Sanitation Data'!G159)),NA())</f>
        <v>#N/A</v>
      </c>
      <c r="AP165" s="89" t="e">
        <f ca="true">+IF(AND(ISNUMBER(OFFSET('Sanitation Data'!$H$4,0,10*ROW('Sanitation Data'!H159))),'Data Summary'!DE165="Yes"),100-OFFSET('Sanitation Data'!$H$4,0,10*ROW('Sanitation Data'!H159)),NA())</f>
        <v>#N/A</v>
      </c>
      <c r="AQ165" s="89" t="e">
        <f ca="true">+IF(AND(ISNUMBER(OFFSET('Sanitation Data'!$H$6,0,10*ROW('Sanitation Data'!H159))),'Data Summary'!DF165="Yes"),OFFSET('Sanitation Data'!$H$6,0,10*ROW('Sanitation Data'!H159)),NA())</f>
        <v>#N/A</v>
      </c>
      <c r="AR165" s="89" t="e">
        <f ca="true">+IF(AND(ISNUMBER(OFFSET('Sanitation Data'!$H$10,0,10*ROW('Sanitation Data'!H159))),'Data Summary'!DG165="Yes"),OFFSET('Sanitation Data'!$H$10,0,10*ROW('Sanitation Data'!H159)),NA())</f>
        <v>#N/A</v>
      </c>
      <c r="AS165" s="89" t="e">
        <f ca="true">+IF(AND(ISNUMBER(OFFSET('Sanitation Data'!$H$11,0,10*ROW('Sanitation Data'!H159))),'Data Summary'!DH165="Yes"),OFFSET('Sanitation Data'!$H$11,0,10*ROW('Sanitation Data'!H159)),NA())</f>
        <v>#N/A</v>
      </c>
      <c r="AT165" s="89" t="e">
        <f ca="true">+IF(AND(ISNUMBER(OFFSET('Sanitation Data'!$H$12,0,10*ROW('Sanitation Data'!H159))),'Data Summary'!DI165="Yes"),OFFSET('Sanitation Data'!$H$12,0,10*ROW('Sanitation Data'!H159)),NA())</f>
        <v>#N/A</v>
      </c>
      <c r="AU165" s="89" t="e">
        <f ca="true">+IF(AND(ISNUMBER(OFFSET('Sanitation Data'!$I$4,0,10*ROW('Sanitation Data'!I159))),'Data Summary'!DJ165="Yes"),100-OFFSET('Sanitation Data'!$I$4,0,10*ROW('Sanitation Data'!I159)),NA())</f>
        <v>#N/A</v>
      </c>
      <c r="AV165" s="89" t="e">
        <f ca="true">+IF(AND(ISNUMBER(OFFSET('Sanitation Data'!$I$6,0,10*ROW('Sanitation Data'!I159))),'Data Summary'!DK165="Yes"),OFFSET('Sanitation Data'!$I$6,0,10*ROW('Sanitation Data'!I159)),NA())</f>
        <v>#N/A</v>
      </c>
      <c r="AW165" s="89" t="e">
        <f ca="true">+IF(AND(ISNUMBER(OFFSET('Sanitation Data'!$I$10,0,10*ROW('Sanitation Data'!I159))),'Data Summary'!DL165="Yes"),OFFSET('Sanitation Data'!$I$10,0,10*ROW('Sanitation Data'!I159)),NA())</f>
        <v>#N/A</v>
      </c>
      <c r="AX165" s="89" t="e">
        <f ca="true">+IF(AND(ISNUMBER(OFFSET('Sanitation Data'!$I$11,0,10*ROW('Sanitation Data'!I159))),'Data Summary'!DM165="Yes"),OFFSET('Sanitation Data'!$I$11,0,10*ROW('Sanitation Data'!I159)),NA())</f>
        <v>#N/A</v>
      </c>
      <c r="AY165" s="89" t="e">
        <f ca="true">+IF(AND(ISNUMBER(OFFSET('Sanitation Data'!$I$12,0,10*ROW('Sanitation Data'!I159))),'Data Summary'!DN165="Yes"),OFFSET('Sanitation Data'!$I$12,0,10*ROW('Sanitation Data'!I159)),NA())</f>
        <v>#N/A</v>
      </c>
      <c r="AZ165" s="90" t="e">
        <f ca="true">+IF(AND(ISNUMBER(OFFSET('Hygiene Data'!$D$5,0,10*ROW('Hygiene Data'!D159))),'Data Summary'!DO165="Yes"),OFFSET('Hygiene Data'!$D$5,0,10*ROW('Hygiene Data'!D159)),NA())</f>
        <v>#N/A</v>
      </c>
      <c r="BA165" s="90" t="e">
        <f ca="true">+IF(AND(ISNUMBER(OFFSET('Hygiene Data'!$D$7,0,10*ROW('Hygiene Data'!D159))),'Data Summary'!DP165="Yes"),OFFSET('Hygiene Data'!$D$7,0,10*ROW('Hygiene Data'!D159)),NA())</f>
        <v>#N/A</v>
      </c>
      <c r="BB165" s="90" t="e">
        <f ca="true">+IF(AND(ISNUMBER(OFFSET('Hygiene Data'!$D$9,0,10*ROW('Hygiene Data'!D159))),'Data Summary'!DQ165="Yes"),OFFSET('Hygiene Data'!$D$9,0,10*ROW('Hygiene Data'!D159)),NA())</f>
        <v>#N/A</v>
      </c>
      <c r="BC165" s="90" t="e">
        <f ca="true">+IF(AND(ISNUMBER(OFFSET('Hygiene Data'!$E$5,0,10*ROW('Hygiene Data'!E159))),'Data Summary'!DR165="Yes"),OFFSET('Hygiene Data'!$E$5,0,10*ROW('Hygiene Data'!E159)),NA())</f>
        <v>#N/A</v>
      </c>
      <c r="BD165" s="90" t="e">
        <f ca="true">+IF(AND(ISNUMBER(OFFSET('Hygiene Data'!$E$7,0,10*ROW('Hygiene Data'!E159))),'Data Summary'!DS165="Yes"),OFFSET('Hygiene Data'!$E$7,0,10*ROW('Hygiene Data'!E159)),NA())</f>
        <v>#N/A</v>
      </c>
      <c r="BE165" s="90" t="e">
        <f ca="true">+IF(AND(ISNUMBER(OFFSET('Hygiene Data'!$E$9,0,10*ROW('Hygiene Data'!E159))),'Data Summary'!DT165="Yes"),OFFSET('Hygiene Data'!$E$9,0,10*ROW('Hygiene Data'!E159)),NA())</f>
        <v>#N/A</v>
      </c>
      <c r="BF165" s="90" t="e">
        <f ca="true">+IF(AND(ISNUMBER(OFFSET('Hygiene Data'!$F$5,0,10*ROW('Hygiene Data'!F159))),'Data Summary'!DU165="Yes"),OFFSET('Hygiene Data'!$F$5,0,10*ROW('Hygiene Data'!F159)),NA())</f>
        <v>#N/A</v>
      </c>
      <c r="BG165" s="90" t="e">
        <f ca="true">+IF(AND(ISNUMBER(OFFSET('Hygiene Data'!$F$7,0,10*ROW('Hygiene Data'!F159))),'Data Summary'!DV165="Yes"),OFFSET('Hygiene Data'!$F$7,0,10*ROW('Hygiene Data'!F159)),NA())</f>
        <v>#N/A</v>
      </c>
      <c r="BH165" s="90" t="e">
        <f ca="true">+IF(AND(ISNUMBER(OFFSET('Hygiene Data'!$F$9,0,10*ROW('Hygiene Data'!F159))),'Data Summary'!DW165="Yes"),OFFSET('Hygiene Data'!$F$9,0,10*ROW('Hygiene Data'!F159)),NA())</f>
        <v>#N/A</v>
      </c>
      <c r="BI165" s="90" t="e">
        <f ca="true">+IF(AND(ISNUMBER(OFFSET('Hygiene Data'!$G$5,0,10*ROW('Hygiene Data'!G159))),'Data Summary'!DX165="Yes"),OFFSET('Hygiene Data'!$G$5,0,10*ROW('Hygiene Data'!G159)),NA())</f>
        <v>#N/A</v>
      </c>
      <c r="BJ165" s="90" t="e">
        <f ca="true">+IF(AND(ISNUMBER(OFFSET('Hygiene Data'!$G$7,0,10*ROW('Hygiene Data'!G159))),'Data Summary'!DY165="Yes"),OFFSET('Hygiene Data'!$G$7,0,10*ROW('Hygiene Data'!G159)),NA())</f>
        <v>#N/A</v>
      </c>
      <c r="BK165" s="90" t="e">
        <f ca="true">+IF(AND(ISNUMBER(OFFSET('Hygiene Data'!$G$9,0,10*ROW('Hygiene Data'!G159))),'Data Summary'!DZ165="Yes"),OFFSET('Hygiene Data'!$G$9,0,10*ROW('Hygiene Data'!G159)),NA())</f>
        <v>#N/A</v>
      </c>
      <c r="BL165" s="90" t="e">
        <f ca="true">+IF(AND(ISNUMBER(OFFSET('Hygiene Data'!$H$5,0,10*ROW('Hygiene Data'!H159))),'Data Summary'!EA165="Yes"),OFFSET('Hygiene Data'!$H$5,0,10*ROW('Hygiene Data'!H159)),NA())</f>
        <v>#N/A</v>
      </c>
      <c r="BM165" s="90" t="e">
        <f ca="true">+IF(AND(ISNUMBER(OFFSET('Hygiene Data'!$H$7,0,10*ROW('Hygiene Data'!H159))),'Data Summary'!EB165="Yes"),OFFSET('Hygiene Data'!$H$7,0,10*ROW('Hygiene Data'!H159)),NA())</f>
        <v>#N/A</v>
      </c>
      <c r="BN165" s="90" t="e">
        <f ca="true">+IF(AND(ISNUMBER(OFFSET('Hygiene Data'!$H$9,0,10*ROW('Hygiene Data'!H159))),'Data Summary'!EC165="Yes"),OFFSET('Hygiene Data'!$H$9,0,10*ROW('Hygiene Data'!H159)),NA())</f>
        <v>#N/A</v>
      </c>
      <c r="BO165" s="90" t="e">
        <f ca="true">+IF(AND(ISNUMBER(OFFSET('Hygiene Data'!$I$5,0,10*ROW('Hygiene Data'!I159))),'Data Summary'!ED165="Yes"),OFFSET('Hygiene Data'!$I$5,0,10*ROW('Hygiene Data'!I159)),NA())</f>
        <v>#N/A</v>
      </c>
      <c r="BP165" s="90" t="e">
        <f ca="true">+IF(AND(ISNUMBER(OFFSET('Hygiene Data'!$I$7,0,10*ROW('Hygiene Data'!I159))),'Data Summary'!EE165="Yes"),OFFSET('Hygiene Data'!$I$7,0,10*ROW('Hygiene Data'!I159)),NA())</f>
        <v>#N/A</v>
      </c>
      <c r="BQ165" s="90" t="e">
        <f ca="true">+IF(AND(ISNUMBER(OFFSET('Hygiene Data'!$I$9,0,10*ROW('Hygiene Data'!I159))),'Data Summary'!EF165="Yes"),OFFSET('Hygiene Data'!$I$9,0,10*ROW('Hygiene Data'!I159)),NA())</f>
        <v>#N/A</v>
      </c>
    </row>
    <row xmlns:x14ac="http://schemas.microsoft.com/office/spreadsheetml/2009/9/ac" r="166" x14ac:dyDescent="0.2">
      <c r="A166" s="324" t="e">
        <f ca="true">+RIGHT('Data Summary'!A166,LEN('Data Summary'!A166)-9)</f>
        <v>#VALUE!</v>
      </c>
      <c r="B166" s="32" t="str">
        <f ca="true">+IF(ISTEXT('Data Summary'!B166),'Data Summary'!B166,"")</f>
        <v/>
      </c>
      <c r="C166" s="323" t="e">
        <f ca="true">+VALUE('Data Summary'!C166)</f>
        <v>#VALUE!</v>
      </c>
      <c r="D166" s="88" t="e">
        <f ca="true">+IF(AND(ISNUMBER(OFFSET('Water Data'!$D$4,0,10*ROW('Water Data'!D160))),'Data Summary'!BS166="Yes"),100-OFFSET('Water Data'!$D$4,0,10*ROW('Water Data'!D160)),NA())</f>
        <v>#N/A</v>
      </c>
      <c r="E166" s="88" t="e">
        <f ca="true">+IF(AND(ISNUMBER(OFFSET('Water Data'!$D$6,0,10*ROW('Water Data'!D160))),'Data Summary'!BT166="Yes"),OFFSET('Water Data'!$D$6,0,10*ROW('Water Data'!D160)),NA())</f>
        <v>#N/A</v>
      </c>
      <c r="F166" s="88" t="e">
        <f ca="true">+IF(AND(ISNUMBER(OFFSET('Water Data'!$D$9,0,10*ROW('Water Data'!D160))),'Data Summary'!BU166="Yes"),OFFSET('Water Data'!$D$9,0,10*ROW('Water Data'!D160)),NA())</f>
        <v>#N/A</v>
      </c>
      <c r="G166" s="88" t="e">
        <f ca="true">+IF(AND(ISNUMBER(OFFSET('Water Data'!$E$4,0,10*ROW('Water Data'!E160))),'Data Summary'!BV166="Yes"),100-OFFSET('Water Data'!$E$4,0,10*ROW('Water Data'!E160)),NA())</f>
        <v>#N/A</v>
      </c>
      <c r="H166" s="88" t="e">
        <f ca="true">+IF(AND(ISNUMBER(OFFSET('Water Data'!$E$6,0,10*ROW('Water Data'!E160))),'Data Summary'!BW166="Yes"),OFFSET('Water Data'!$E$6,0,10*ROW('Water Data'!E160)),NA())</f>
        <v>#N/A</v>
      </c>
      <c r="I166" s="88" t="e">
        <f ca="true">+IF(AND(ISNUMBER(OFFSET('Water Data'!$E$9,0,10*ROW('Water Data'!E160))),'Data Summary'!BX166="Yes"),OFFSET('Water Data'!$E$9,0,10*ROW('Water Data'!E160)),NA())</f>
        <v>#N/A</v>
      </c>
      <c r="J166" s="88" t="e">
        <f ca="true">+IF(AND(ISNUMBER(OFFSET('Water Data'!$F$4,0,10*ROW('Water Data'!F160))),'Data Summary'!BY166="Yes"),100-OFFSET('Water Data'!$F$4,0,10*ROW('Water Data'!F160)),NA())</f>
        <v>#N/A</v>
      </c>
      <c r="K166" s="88" t="e">
        <f ca="true">+IF(AND(ISNUMBER(OFFSET('Water Data'!$F$6,0,10*ROW('Water Data'!F160))),'Data Summary'!BZ166="Yes"),OFFSET('Water Data'!$F$6,0,10*ROW('Water Data'!F160)),NA())</f>
        <v>#N/A</v>
      </c>
      <c r="L166" s="88" t="e">
        <f ca="true">+IF(AND(ISNUMBER(OFFSET('Water Data'!$F$9,0,10*ROW('Water Data'!F160))),'Data Summary'!CA166="Yes"),OFFSET('Water Data'!$F$9,0,10*ROW('Water Data'!F160)),NA())</f>
        <v>#N/A</v>
      </c>
      <c r="M166" s="88" t="e">
        <f ca="true">+IF(AND(ISNUMBER(OFFSET('Water Data'!$G$4,0,10*ROW('Water Data'!G160))),'Data Summary'!CB166="Yes"),100-OFFSET('Water Data'!$G$4,0,10*ROW('Water Data'!G160)),NA())</f>
        <v>#N/A</v>
      </c>
      <c r="N166" s="88" t="e">
        <f ca="true">+IF(AND(ISNUMBER(OFFSET('Water Data'!$G$6,0,10*ROW('Water Data'!G160))),'Data Summary'!CC166="Yes"),OFFSET('Water Data'!$G$6,0,10*ROW('Water Data'!G160)),NA())</f>
        <v>#N/A</v>
      </c>
      <c r="O166" s="88" t="e">
        <f ca="true">+IF(AND(ISNUMBER(OFFSET('Water Data'!$G$9,0,10*ROW('Water Data'!G160))),'Data Summary'!CD166="Yes"),OFFSET('Water Data'!$G$9,0,10*ROW('Water Data'!G160)),NA())</f>
        <v>#N/A</v>
      </c>
      <c r="P166" s="88" t="e">
        <f ca="true">+IF(AND(ISNUMBER(OFFSET('Water Data'!$H$4,0,10*ROW('Water Data'!H160))),'Data Summary'!CE166="Yes"),100-OFFSET('Water Data'!$H$4,0,10*ROW('Water Data'!H160)),NA())</f>
        <v>#N/A</v>
      </c>
      <c r="Q166" s="88" t="e">
        <f ca="true">+IF(AND(ISNUMBER(OFFSET('Water Data'!$H$6,0,10*ROW('Water Data'!H160))),'Data Summary'!CF166="Yes"),OFFSET('Water Data'!$H$6,0,10*ROW('Water Data'!H160)),NA())</f>
        <v>#N/A</v>
      </c>
      <c r="R166" s="88" t="e">
        <f ca="true">+IF(AND(ISNUMBER(OFFSET('Water Data'!$H$9,0,10*ROW('Water Data'!H160))),'Data Summary'!CG166="Yes"),OFFSET('Water Data'!$H$9,0,10*ROW('Water Data'!H160)),NA())</f>
        <v>#N/A</v>
      </c>
      <c r="S166" s="88" t="e">
        <f ca="true">+IF(AND(ISNUMBER(OFFSET('Water Data'!$I$4,0,10*ROW('Water Data'!I160))),'Data Summary'!CH166="Yes"),100-OFFSET('Water Data'!$I$4,0,10*ROW('Water Data'!I160)),NA())</f>
        <v>#N/A</v>
      </c>
      <c r="T166" s="88" t="e">
        <f ca="true">+IF(AND(ISNUMBER(OFFSET('Water Data'!$I$6,0,10*ROW('Water Data'!I160))),'Data Summary'!CI166="Yes"),OFFSET('Water Data'!$I$6,0,10*ROW('Water Data'!I160)),NA())</f>
        <v>#N/A</v>
      </c>
      <c r="U166" s="88" t="e">
        <f ca="true">+IF(AND(ISNUMBER(OFFSET('Water Data'!$I$9,0,10*ROW('Water Data'!I160))),'Data Summary'!CJ166="Yes"),OFFSET('Water Data'!$I$9,0,10*ROW('Water Data'!I160)),NA())</f>
        <v>#N/A</v>
      </c>
      <c r="V166" s="89" t="e">
        <f ca="true">+IF(AND(ISNUMBER(OFFSET('Sanitation Data'!$D$4,0,10*ROW('Sanitation Data'!D160))),'Data Summary'!CK166="Yes"),100-OFFSET('Sanitation Data'!$D$4,0,10*ROW('Sanitation Data'!D160)),NA())</f>
        <v>#N/A</v>
      </c>
      <c r="W166" s="89" t="e">
        <f ca="true">+IF(AND(ISNUMBER(OFFSET('Sanitation Data'!$D$6,0,10*ROW('Sanitation Data'!D160))),'Data Summary'!CL166="Yes"),OFFSET('Sanitation Data'!$D$6,0,10*ROW('Sanitation Data'!D160)),NA())</f>
        <v>#N/A</v>
      </c>
      <c r="X166" s="89" t="e">
        <f ca="true">+IF(AND(ISNUMBER(OFFSET('Sanitation Data'!$D$10,0,10*ROW('Sanitation Data'!D160))),'Data Summary'!CM166="Yes"),OFFSET('Sanitation Data'!$D$10,0,10*ROW('Sanitation Data'!D160)),NA())</f>
        <v>#N/A</v>
      </c>
      <c r="Y166" s="89" t="e">
        <f ca="true">+IF(AND(ISNUMBER(OFFSET('Sanitation Data'!$D$11,0,10*ROW('Sanitation Data'!D160))),'Data Summary'!CN166="Yes"),OFFSET('Sanitation Data'!$D$11,0,10*ROW('Sanitation Data'!D160)),NA())</f>
        <v>#N/A</v>
      </c>
      <c r="Z166" s="89" t="e">
        <f ca="true">+IF(AND(ISNUMBER(OFFSET('Sanitation Data'!$D$12,0,10*ROW('Sanitation Data'!D160))),'Data Summary'!CO166="Yes"),OFFSET('Sanitation Data'!$D$12,0,10*ROW('Sanitation Data'!D160)),NA())</f>
        <v>#N/A</v>
      </c>
      <c r="AA166" s="89" t="e">
        <f ca="true">+IF(AND(ISNUMBER(OFFSET('Sanitation Data'!$E$4,0,10*ROW('Sanitation Data'!E160))),'Data Summary'!CP166="Yes"),100-OFFSET('Sanitation Data'!$E$4,0,10*ROW('Sanitation Data'!E160)),NA())</f>
        <v>#N/A</v>
      </c>
      <c r="AB166" s="89" t="e">
        <f ca="true">+IF(AND(ISNUMBER(OFFSET('Sanitation Data'!$E$6,0,10*ROW('Sanitation Data'!E160))),'Data Summary'!CQ166="Yes"),OFFSET('Sanitation Data'!$E$6,0,10*ROW('Sanitation Data'!E160)),NA())</f>
        <v>#N/A</v>
      </c>
      <c r="AC166" s="89" t="e">
        <f ca="true">+IF(AND(ISNUMBER(OFFSET('Sanitation Data'!$E$10,0,10*ROW('Sanitation Data'!E160))),'Data Summary'!CR166="Yes"),OFFSET('Sanitation Data'!$E$10,0,10*ROW('Sanitation Data'!E160)),NA())</f>
        <v>#N/A</v>
      </c>
      <c r="AD166" s="89" t="e">
        <f ca="true">+IF(AND(ISNUMBER(OFFSET('Sanitation Data'!$E$11,0,10*ROW('Sanitation Data'!E160))),'Data Summary'!CS166="Yes"),OFFSET('Sanitation Data'!$E$11,0,10*ROW('Sanitation Data'!E160)),NA())</f>
        <v>#N/A</v>
      </c>
      <c r="AE166" s="89" t="e">
        <f ca="true">+IF(AND(ISNUMBER(OFFSET('Sanitation Data'!$E$12,0,10*ROW('Sanitation Data'!E160))),'Data Summary'!CT166="Yes"),OFFSET('Sanitation Data'!$E$12,0,10*ROW('Sanitation Data'!E160)),NA())</f>
        <v>#N/A</v>
      </c>
      <c r="AF166" s="89" t="e">
        <f ca="true">+IF(AND(ISNUMBER(OFFSET('Sanitation Data'!$F$4,0,10*ROW('Sanitation Data'!F160))),'Data Summary'!CU166="Yes"),100-OFFSET('Sanitation Data'!$F$4,0,10*ROW('Sanitation Data'!F160)),NA())</f>
        <v>#N/A</v>
      </c>
      <c r="AG166" s="89" t="e">
        <f ca="true">+IF(AND(ISNUMBER(OFFSET('Sanitation Data'!$F$6,0,10*ROW('Sanitation Data'!F160))),'Data Summary'!CV166="Yes"),OFFSET('Sanitation Data'!$F$6,0,10*ROW('Sanitation Data'!F160)),NA())</f>
        <v>#N/A</v>
      </c>
      <c r="AH166" s="89" t="e">
        <f ca="true">+IF(AND(ISNUMBER(OFFSET('Sanitation Data'!$F$10,0,10*ROW('Sanitation Data'!F160))),'Data Summary'!CW166="Yes"),OFFSET('Sanitation Data'!$F$10,0,10*ROW('Sanitation Data'!F160)),NA())</f>
        <v>#N/A</v>
      </c>
      <c r="AI166" s="89" t="e">
        <f ca="true">+IF(AND(ISNUMBER(OFFSET('Sanitation Data'!$F$11,0,10*ROW('Sanitation Data'!F160))),'Data Summary'!CX166="Yes"),OFFSET('Sanitation Data'!$F$11,0,10*ROW('Sanitation Data'!F160)),NA())</f>
        <v>#N/A</v>
      </c>
      <c r="AJ166" s="89" t="e">
        <f ca="true">+IF(AND(ISNUMBER(OFFSET('Sanitation Data'!$F$12,0,10*ROW('Sanitation Data'!F160))),'Data Summary'!CY166="Yes"),OFFSET('Sanitation Data'!$F$12,0,10*ROW('Sanitation Data'!F160)),NA())</f>
        <v>#N/A</v>
      </c>
      <c r="AK166" s="89" t="e">
        <f ca="true">+IF(AND(ISNUMBER(OFFSET('Sanitation Data'!$G$4,0,10*ROW('Sanitation Data'!G160))),'Data Summary'!CZ166="Yes"),100-OFFSET('Sanitation Data'!$G$4,0,10*ROW('Sanitation Data'!G160)),NA())</f>
        <v>#N/A</v>
      </c>
      <c r="AL166" s="89" t="e">
        <f ca="true">+IF(AND(ISNUMBER(OFFSET('Sanitation Data'!$G$6,0,10*ROW('Sanitation Data'!G160))),'Data Summary'!DA166="Yes"),OFFSET('Sanitation Data'!$G$6,0,10*ROW('Sanitation Data'!G160)),NA())</f>
        <v>#N/A</v>
      </c>
      <c r="AM166" s="89" t="e">
        <f ca="true">+IF(AND(ISNUMBER(OFFSET('Sanitation Data'!$G$10,0,10*ROW('Sanitation Data'!G160))),'Data Summary'!DB166="Yes"),OFFSET('Sanitation Data'!$G$10,0,10*ROW('Sanitation Data'!G160)),NA())</f>
        <v>#N/A</v>
      </c>
      <c r="AN166" s="89" t="e">
        <f ca="true">+IF(AND(ISNUMBER(OFFSET('Sanitation Data'!$G$11,0,10*ROW('Sanitation Data'!G160))),'Data Summary'!DC166="Yes"),OFFSET('Sanitation Data'!$G$11,0,10*ROW('Sanitation Data'!G160)),NA())</f>
        <v>#N/A</v>
      </c>
      <c r="AO166" s="89" t="e">
        <f ca="true">+IF(AND(ISNUMBER(OFFSET('Sanitation Data'!$G$12,0,10*ROW('Sanitation Data'!G160))),'Data Summary'!DD166="Yes"),OFFSET('Sanitation Data'!$G$12,0,10*ROW('Sanitation Data'!G160)),NA())</f>
        <v>#N/A</v>
      </c>
      <c r="AP166" s="89" t="e">
        <f ca="true">+IF(AND(ISNUMBER(OFFSET('Sanitation Data'!$H$4,0,10*ROW('Sanitation Data'!H160))),'Data Summary'!DE166="Yes"),100-OFFSET('Sanitation Data'!$H$4,0,10*ROW('Sanitation Data'!H160)),NA())</f>
        <v>#N/A</v>
      </c>
      <c r="AQ166" s="89" t="e">
        <f ca="true">+IF(AND(ISNUMBER(OFFSET('Sanitation Data'!$H$6,0,10*ROW('Sanitation Data'!H160))),'Data Summary'!DF166="Yes"),OFFSET('Sanitation Data'!$H$6,0,10*ROW('Sanitation Data'!H160)),NA())</f>
        <v>#N/A</v>
      </c>
      <c r="AR166" s="89" t="e">
        <f ca="true">+IF(AND(ISNUMBER(OFFSET('Sanitation Data'!$H$10,0,10*ROW('Sanitation Data'!H160))),'Data Summary'!DG166="Yes"),OFFSET('Sanitation Data'!$H$10,0,10*ROW('Sanitation Data'!H160)),NA())</f>
        <v>#N/A</v>
      </c>
      <c r="AS166" s="89" t="e">
        <f ca="true">+IF(AND(ISNUMBER(OFFSET('Sanitation Data'!$H$11,0,10*ROW('Sanitation Data'!H160))),'Data Summary'!DH166="Yes"),OFFSET('Sanitation Data'!$H$11,0,10*ROW('Sanitation Data'!H160)),NA())</f>
        <v>#N/A</v>
      </c>
      <c r="AT166" s="89" t="e">
        <f ca="true">+IF(AND(ISNUMBER(OFFSET('Sanitation Data'!$H$12,0,10*ROW('Sanitation Data'!H160))),'Data Summary'!DI166="Yes"),OFFSET('Sanitation Data'!$H$12,0,10*ROW('Sanitation Data'!H160)),NA())</f>
        <v>#N/A</v>
      </c>
      <c r="AU166" s="89" t="e">
        <f ca="true">+IF(AND(ISNUMBER(OFFSET('Sanitation Data'!$I$4,0,10*ROW('Sanitation Data'!I160))),'Data Summary'!DJ166="Yes"),100-OFFSET('Sanitation Data'!$I$4,0,10*ROW('Sanitation Data'!I160)),NA())</f>
        <v>#N/A</v>
      </c>
      <c r="AV166" s="89" t="e">
        <f ca="true">+IF(AND(ISNUMBER(OFFSET('Sanitation Data'!$I$6,0,10*ROW('Sanitation Data'!I160))),'Data Summary'!DK166="Yes"),OFFSET('Sanitation Data'!$I$6,0,10*ROW('Sanitation Data'!I160)),NA())</f>
        <v>#N/A</v>
      </c>
      <c r="AW166" s="89" t="e">
        <f ca="true">+IF(AND(ISNUMBER(OFFSET('Sanitation Data'!$I$10,0,10*ROW('Sanitation Data'!I160))),'Data Summary'!DL166="Yes"),OFFSET('Sanitation Data'!$I$10,0,10*ROW('Sanitation Data'!I160)),NA())</f>
        <v>#N/A</v>
      </c>
      <c r="AX166" s="89" t="e">
        <f ca="true">+IF(AND(ISNUMBER(OFFSET('Sanitation Data'!$I$11,0,10*ROW('Sanitation Data'!I160))),'Data Summary'!DM166="Yes"),OFFSET('Sanitation Data'!$I$11,0,10*ROW('Sanitation Data'!I160)),NA())</f>
        <v>#N/A</v>
      </c>
      <c r="AY166" s="89" t="e">
        <f ca="true">+IF(AND(ISNUMBER(OFFSET('Sanitation Data'!$I$12,0,10*ROW('Sanitation Data'!I160))),'Data Summary'!DN166="Yes"),OFFSET('Sanitation Data'!$I$12,0,10*ROW('Sanitation Data'!I160)),NA())</f>
        <v>#N/A</v>
      </c>
      <c r="AZ166" s="90" t="e">
        <f ca="true">+IF(AND(ISNUMBER(OFFSET('Hygiene Data'!$D$5,0,10*ROW('Hygiene Data'!D160))),'Data Summary'!DO166="Yes"),OFFSET('Hygiene Data'!$D$5,0,10*ROW('Hygiene Data'!D160)),NA())</f>
        <v>#N/A</v>
      </c>
      <c r="BA166" s="90" t="e">
        <f ca="true">+IF(AND(ISNUMBER(OFFSET('Hygiene Data'!$D$7,0,10*ROW('Hygiene Data'!D160))),'Data Summary'!DP166="Yes"),OFFSET('Hygiene Data'!$D$7,0,10*ROW('Hygiene Data'!D160)),NA())</f>
        <v>#N/A</v>
      </c>
      <c r="BB166" s="90" t="e">
        <f ca="true">+IF(AND(ISNUMBER(OFFSET('Hygiene Data'!$D$9,0,10*ROW('Hygiene Data'!D160))),'Data Summary'!DQ166="Yes"),OFFSET('Hygiene Data'!$D$9,0,10*ROW('Hygiene Data'!D160)),NA())</f>
        <v>#N/A</v>
      </c>
      <c r="BC166" s="90" t="e">
        <f ca="true">+IF(AND(ISNUMBER(OFFSET('Hygiene Data'!$E$5,0,10*ROW('Hygiene Data'!E160))),'Data Summary'!DR166="Yes"),OFFSET('Hygiene Data'!$E$5,0,10*ROW('Hygiene Data'!E160)),NA())</f>
        <v>#N/A</v>
      </c>
      <c r="BD166" s="90" t="e">
        <f ca="true">+IF(AND(ISNUMBER(OFFSET('Hygiene Data'!$E$7,0,10*ROW('Hygiene Data'!E160))),'Data Summary'!DS166="Yes"),OFFSET('Hygiene Data'!$E$7,0,10*ROW('Hygiene Data'!E160)),NA())</f>
        <v>#N/A</v>
      </c>
      <c r="BE166" s="90" t="e">
        <f ca="true">+IF(AND(ISNUMBER(OFFSET('Hygiene Data'!$E$9,0,10*ROW('Hygiene Data'!E160))),'Data Summary'!DT166="Yes"),OFFSET('Hygiene Data'!$E$9,0,10*ROW('Hygiene Data'!E160)),NA())</f>
        <v>#N/A</v>
      </c>
      <c r="BF166" s="90" t="e">
        <f ca="true">+IF(AND(ISNUMBER(OFFSET('Hygiene Data'!$F$5,0,10*ROW('Hygiene Data'!F160))),'Data Summary'!DU166="Yes"),OFFSET('Hygiene Data'!$F$5,0,10*ROW('Hygiene Data'!F160)),NA())</f>
        <v>#N/A</v>
      </c>
      <c r="BG166" s="90" t="e">
        <f ca="true">+IF(AND(ISNUMBER(OFFSET('Hygiene Data'!$F$7,0,10*ROW('Hygiene Data'!F160))),'Data Summary'!DV166="Yes"),OFFSET('Hygiene Data'!$F$7,0,10*ROW('Hygiene Data'!F160)),NA())</f>
        <v>#N/A</v>
      </c>
      <c r="BH166" s="90" t="e">
        <f ca="true">+IF(AND(ISNUMBER(OFFSET('Hygiene Data'!$F$9,0,10*ROW('Hygiene Data'!F160))),'Data Summary'!DW166="Yes"),OFFSET('Hygiene Data'!$F$9,0,10*ROW('Hygiene Data'!F160)),NA())</f>
        <v>#N/A</v>
      </c>
      <c r="BI166" s="90" t="e">
        <f ca="true">+IF(AND(ISNUMBER(OFFSET('Hygiene Data'!$G$5,0,10*ROW('Hygiene Data'!G160))),'Data Summary'!DX166="Yes"),OFFSET('Hygiene Data'!$G$5,0,10*ROW('Hygiene Data'!G160)),NA())</f>
        <v>#N/A</v>
      </c>
      <c r="BJ166" s="90" t="e">
        <f ca="true">+IF(AND(ISNUMBER(OFFSET('Hygiene Data'!$G$7,0,10*ROW('Hygiene Data'!G160))),'Data Summary'!DY166="Yes"),OFFSET('Hygiene Data'!$G$7,0,10*ROW('Hygiene Data'!G160)),NA())</f>
        <v>#N/A</v>
      </c>
      <c r="BK166" s="90" t="e">
        <f ca="true">+IF(AND(ISNUMBER(OFFSET('Hygiene Data'!$G$9,0,10*ROW('Hygiene Data'!G160))),'Data Summary'!DZ166="Yes"),OFFSET('Hygiene Data'!$G$9,0,10*ROW('Hygiene Data'!G160)),NA())</f>
        <v>#N/A</v>
      </c>
      <c r="BL166" s="90" t="e">
        <f ca="true">+IF(AND(ISNUMBER(OFFSET('Hygiene Data'!$H$5,0,10*ROW('Hygiene Data'!H160))),'Data Summary'!EA166="Yes"),OFFSET('Hygiene Data'!$H$5,0,10*ROW('Hygiene Data'!H160)),NA())</f>
        <v>#N/A</v>
      </c>
      <c r="BM166" s="90" t="e">
        <f ca="true">+IF(AND(ISNUMBER(OFFSET('Hygiene Data'!$H$7,0,10*ROW('Hygiene Data'!H160))),'Data Summary'!EB166="Yes"),OFFSET('Hygiene Data'!$H$7,0,10*ROW('Hygiene Data'!H160)),NA())</f>
        <v>#N/A</v>
      </c>
      <c r="BN166" s="90" t="e">
        <f ca="true">+IF(AND(ISNUMBER(OFFSET('Hygiene Data'!$H$9,0,10*ROW('Hygiene Data'!H160))),'Data Summary'!EC166="Yes"),OFFSET('Hygiene Data'!$H$9,0,10*ROW('Hygiene Data'!H160)),NA())</f>
        <v>#N/A</v>
      </c>
      <c r="BO166" s="90" t="e">
        <f ca="true">+IF(AND(ISNUMBER(OFFSET('Hygiene Data'!$I$5,0,10*ROW('Hygiene Data'!I160))),'Data Summary'!ED166="Yes"),OFFSET('Hygiene Data'!$I$5,0,10*ROW('Hygiene Data'!I160)),NA())</f>
        <v>#N/A</v>
      </c>
      <c r="BP166" s="90" t="e">
        <f ca="true">+IF(AND(ISNUMBER(OFFSET('Hygiene Data'!$I$7,0,10*ROW('Hygiene Data'!I160))),'Data Summary'!EE166="Yes"),OFFSET('Hygiene Data'!$I$7,0,10*ROW('Hygiene Data'!I160)),NA())</f>
        <v>#N/A</v>
      </c>
      <c r="BQ166" s="90" t="e">
        <f ca="true">+IF(AND(ISNUMBER(OFFSET('Hygiene Data'!$I$9,0,10*ROW('Hygiene Data'!I160))),'Data Summary'!EF166="Yes"),OFFSET('Hygiene Data'!$I$9,0,10*ROW('Hygiene Data'!I160)),NA())</f>
        <v>#N/A</v>
      </c>
    </row>
    <row xmlns:x14ac="http://schemas.microsoft.com/office/spreadsheetml/2009/9/ac" r="167" x14ac:dyDescent="0.2">
      <c r="A167" s="324" t="e">
        <f ca="true">+RIGHT('Data Summary'!A167,LEN('Data Summary'!A167)-9)</f>
        <v>#VALUE!</v>
      </c>
      <c r="B167" s="32" t="str">
        <f ca="true">+IF(ISTEXT('Data Summary'!B167),'Data Summary'!B167,"")</f>
        <v/>
      </c>
      <c r="C167" s="323" t="e">
        <f ca="true">+VALUE('Data Summary'!C167)</f>
        <v>#VALUE!</v>
      </c>
      <c r="D167" s="88" t="e">
        <f ca="true">+IF(AND(ISNUMBER(OFFSET('Water Data'!$D$4,0,10*ROW('Water Data'!D161))),'Data Summary'!BS167="Yes"),100-OFFSET('Water Data'!$D$4,0,10*ROW('Water Data'!D161)),NA())</f>
        <v>#N/A</v>
      </c>
      <c r="E167" s="88" t="e">
        <f ca="true">+IF(AND(ISNUMBER(OFFSET('Water Data'!$D$6,0,10*ROW('Water Data'!D161))),'Data Summary'!BT167="Yes"),OFFSET('Water Data'!$D$6,0,10*ROW('Water Data'!D161)),NA())</f>
        <v>#N/A</v>
      </c>
      <c r="F167" s="88" t="e">
        <f ca="true">+IF(AND(ISNUMBER(OFFSET('Water Data'!$D$9,0,10*ROW('Water Data'!D161))),'Data Summary'!BU167="Yes"),OFFSET('Water Data'!$D$9,0,10*ROW('Water Data'!D161)),NA())</f>
        <v>#N/A</v>
      </c>
      <c r="G167" s="88" t="e">
        <f ca="true">+IF(AND(ISNUMBER(OFFSET('Water Data'!$E$4,0,10*ROW('Water Data'!E161))),'Data Summary'!BV167="Yes"),100-OFFSET('Water Data'!$E$4,0,10*ROW('Water Data'!E161)),NA())</f>
        <v>#N/A</v>
      </c>
      <c r="H167" s="88" t="e">
        <f ca="true">+IF(AND(ISNUMBER(OFFSET('Water Data'!$E$6,0,10*ROW('Water Data'!E161))),'Data Summary'!BW167="Yes"),OFFSET('Water Data'!$E$6,0,10*ROW('Water Data'!E161)),NA())</f>
        <v>#N/A</v>
      </c>
      <c r="I167" s="88" t="e">
        <f ca="true">+IF(AND(ISNUMBER(OFFSET('Water Data'!$E$9,0,10*ROW('Water Data'!E161))),'Data Summary'!BX167="Yes"),OFFSET('Water Data'!$E$9,0,10*ROW('Water Data'!E161)),NA())</f>
        <v>#N/A</v>
      </c>
      <c r="J167" s="88" t="e">
        <f ca="true">+IF(AND(ISNUMBER(OFFSET('Water Data'!$F$4,0,10*ROW('Water Data'!F161))),'Data Summary'!BY167="Yes"),100-OFFSET('Water Data'!$F$4,0,10*ROW('Water Data'!F161)),NA())</f>
        <v>#N/A</v>
      </c>
      <c r="K167" s="88" t="e">
        <f ca="true">+IF(AND(ISNUMBER(OFFSET('Water Data'!$F$6,0,10*ROW('Water Data'!F161))),'Data Summary'!BZ167="Yes"),OFFSET('Water Data'!$F$6,0,10*ROW('Water Data'!F161)),NA())</f>
        <v>#N/A</v>
      </c>
      <c r="L167" s="88" t="e">
        <f ca="true">+IF(AND(ISNUMBER(OFFSET('Water Data'!$F$9,0,10*ROW('Water Data'!F161))),'Data Summary'!CA167="Yes"),OFFSET('Water Data'!$F$9,0,10*ROW('Water Data'!F161)),NA())</f>
        <v>#N/A</v>
      </c>
      <c r="M167" s="88" t="e">
        <f ca="true">+IF(AND(ISNUMBER(OFFSET('Water Data'!$G$4,0,10*ROW('Water Data'!G161))),'Data Summary'!CB167="Yes"),100-OFFSET('Water Data'!$G$4,0,10*ROW('Water Data'!G161)),NA())</f>
        <v>#N/A</v>
      </c>
      <c r="N167" s="88" t="e">
        <f ca="true">+IF(AND(ISNUMBER(OFFSET('Water Data'!$G$6,0,10*ROW('Water Data'!G161))),'Data Summary'!CC167="Yes"),OFFSET('Water Data'!$G$6,0,10*ROW('Water Data'!G161)),NA())</f>
        <v>#N/A</v>
      </c>
      <c r="O167" s="88" t="e">
        <f ca="true">+IF(AND(ISNUMBER(OFFSET('Water Data'!$G$9,0,10*ROW('Water Data'!G161))),'Data Summary'!CD167="Yes"),OFFSET('Water Data'!$G$9,0,10*ROW('Water Data'!G161)),NA())</f>
        <v>#N/A</v>
      </c>
      <c r="P167" s="88" t="e">
        <f ca="true">+IF(AND(ISNUMBER(OFFSET('Water Data'!$H$4,0,10*ROW('Water Data'!H161))),'Data Summary'!CE167="Yes"),100-OFFSET('Water Data'!$H$4,0,10*ROW('Water Data'!H161)),NA())</f>
        <v>#N/A</v>
      </c>
      <c r="Q167" s="88" t="e">
        <f ca="true">+IF(AND(ISNUMBER(OFFSET('Water Data'!$H$6,0,10*ROW('Water Data'!H161))),'Data Summary'!CF167="Yes"),OFFSET('Water Data'!$H$6,0,10*ROW('Water Data'!H161)),NA())</f>
        <v>#N/A</v>
      </c>
      <c r="R167" s="88" t="e">
        <f ca="true">+IF(AND(ISNUMBER(OFFSET('Water Data'!$H$9,0,10*ROW('Water Data'!H161))),'Data Summary'!CG167="Yes"),OFFSET('Water Data'!$H$9,0,10*ROW('Water Data'!H161)),NA())</f>
        <v>#N/A</v>
      </c>
      <c r="S167" s="88" t="e">
        <f ca="true">+IF(AND(ISNUMBER(OFFSET('Water Data'!$I$4,0,10*ROW('Water Data'!I161))),'Data Summary'!CH167="Yes"),100-OFFSET('Water Data'!$I$4,0,10*ROW('Water Data'!I161)),NA())</f>
        <v>#N/A</v>
      </c>
      <c r="T167" s="88" t="e">
        <f ca="true">+IF(AND(ISNUMBER(OFFSET('Water Data'!$I$6,0,10*ROW('Water Data'!I161))),'Data Summary'!CI167="Yes"),OFFSET('Water Data'!$I$6,0,10*ROW('Water Data'!I161)),NA())</f>
        <v>#N/A</v>
      </c>
      <c r="U167" s="88" t="e">
        <f ca="true">+IF(AND(ISNUMBER(OFFSET('Water Data'!$I$9,0,10*ROW('Water Data'!I161))),'Data Summary'!CJ167="Yes"),OFFSET('Water Data'!$I$9,0,10*ROW('Water Data'!I161)),NA())</f>
        <v>#N/A</v>
      </c>
      <c r="V167" s="89" t="e">
        <f ca="true">+IF(AND(ISNUMBER(OFFSET('Sanitation Data'!$D$4,0,10*ROW('Sanitation Data'!D161))),'Data Summary'!CK167="Yes"),100-OFFSET('Sanitation Data'!$D$4,0,10*ROW('Sanitation Data'!D161)),NA())</f>
        <v>#N/A</v>
      </c>
      <c r="W167" s="89" t="e">
        <f ca="true">+IF(AND(ISNUMBER(OFFSET('Sanitation Data'!$D$6,0,10*ROW('Sanitation Data'!D161))),'Data Summary'!CL167="Yes"),OFFSET('Sanitation Data'!$D$6,0,10*ROW('Sanitation Data'!D161)),NA())</f>
        <v>#N/A</v>
      </c>
      <c r="X167" s="89" t="e">
        <f ca="true">+IF(AND(ISNUMBER(OFFSET('Sanitation Data'!$D$10,0,10*ROW('Sanitation Data'!D161))),'Data Summary'!CM167="Yes"),OFFSET('Sanitation Data'!$D$10,0,10*ROW('Sanitation Data'!D161)),NA())</f>
        <v>#N/A</v>
      </c>
      <c r="Y167" s="89" t="e">
        <f ca="true">+IF(AND(ISNUMBER(OFFSET('Sanitation Data'!$D$11,0,10*ROW('Sanitation Data'!D161))),'Data Summary'!CN167="Yes"),OFFSET('Sanitation Data'!$D$11,0,10*ROW('Sanitation Data'!D161)),NA())</f>
        <v>#N/A</v>
      </c>
      <c r="Z167" s="89" t="e">
        <f ca="true">+IF(AND(ISNUMBER(OFFSET('Sanitation Data'!$D$12,0,10*ROW('Sanitation Data'!D161))),'Data Summary'!CO167="Yes"),OFFSET('Sanitation Data'!$D$12,0,10*ROW('Sanitation Data'!D161)),NA())</f>
        <v>#N/A</v>
      </c>
      <c r="AA167" s="89" t="e">
        <f ca="true">+IF(AND(ISNUMBER(OFFSET('Sanitation Data'!$E$4,0,10*ROW('Sanitation Data'!E161))),'Data Summary'!CP167="Yes"),100-OFFSET('Sanitation Data'!$E$4,0,10*ROW('Sanitation Data'!E161)),NA())</f>
        <v>#N/A</v>
      </c>
      <c r="AB167" s="89" t="e">
        <f ca="true">+IF(AND(ISNUMBER(OFFSET('Sanitation Data'!$E$6,0,10*ROW('Sanitation Data'!E161))),'Data Summary'!CQ167="Yes"),OFFSET('Sanitation Data'!$E$6,0,10*ROW('Sanitation Data'!E161)),NA())</f>
        <v>#N/A</v>
      </c>
      <c r="AC167" s="89" t="e">
        <f ca="true">+IF(AND(ISNUMBER(OFFSET('Sanitation Data'!$E$10,0,10*ROW('Sanitation Data'!E161))),'Data Summary'!CR167="Yes"),OFFSET('Sanitation Data'!$E$10,0,10*ROW('Sanitation Data'!E161)),NA())</f>
        <v>#N/A</v>
      </c>
      <c r="AD167" s="89" t="e">
        <f ca="true">+IF(AND(ISNUMBER(OFFSET('Sanitation Data'!$E$11,0,10*ROW('Sanitation Data'!E161))),'Data Summary'!CS167="Yes"),OFFSET('Sanitation Data'!$E$11,0,10*ROW('Sanitation Data'!E161)),NA())</f>
        <v>#N/A</v>
      </c>
      <c r="AE167" s="89" t="e">
        <f ca="true">+IF(AND(ISNUMBER(OFFSET('Sanitation Data'!$E$12,0,10*ROW('Sanitation Data'!E161))),'Data Summary'!CT167="Yes"),OFFSET('Sanitation Data'!$E$12,0,10*ROW('Sanitation Data'!E161)),NA())</f>
        <v>#N/A</v>
      </c>
      <c r="AF167" s="89" t="e">
        <f ca="true">+IF(AND(ISNUMBER(OFFSET('Sanitation Data'!$F$4,0,10*ROW('Sanitation Data'!F161))),'Data Summary'!CU167="Yes"),100-OFFSET('Sanitation Data'!$F$4,0,10*ROW('Sanitation Data'!F161)),NA())</f>
        <v>#N/A</v>
      </c>
      <c r="AG167" s="89" t="e">
        <f ca="true">+IF(AND(ISNUMBER(OFFSET('Sanitation Data'!$F$6,0,10*ROW('Sanitation Data'!F161))),'Data Summary'!CV167="Yes"),OFFSET('Sanitation Data'!$F$6,0,10*ROW('Sanitation Data'!F161)),NA())</f>
        <v>#N/A</v>
      </c>
      <c r="AH167" s="89" t="e">
        <f ca="true">+IF(AND(ISNUMBER(OFFSET('Sanitation Data'!$F$10,0,10*ROW('Sanitation Data'!F161))),'Data Summary'!CW167="Yes"),OFFSET('Sanitation Data'!$F$10,0,10*ROW('Sanitation Data'!F161)),NA())</f>
        <v>#N/A</v>
      </c>
      <c r="AI167" s="89" t="e">
        <f ca="true">+IF(AND(ISNUMBER(OFFSET('Sanitation Data'!$F$11,0,10*ROW('Sanitation Data'!F161))),'Data Summary'!CX167="Yes"),OFFSET('Sanitation Data'!$F$11,0,10*ROW('Sanitation Data'!F161)),NA())</f>
        <v>#N/A</v>
      </c>
      <c r="AJ167" s="89" t="e">
        <f ca="true">+IF(AND(ISNUMBER(OFFSET('Sanitation Data'!$F$12,0,10*ROW('Sanitation Data'!F161))),'Data Summary'!CY167="Yes"),OFFSET('Sanitation Data'!$F$12,0,10*ROW('Sanitation Data'!F161)),NA())</f>
        <v>#N/A</v>
      </c>
      <c r="AK167" s="89" t="e">
        <f ca="true">+IF(AND(ISNUMBER(OFFSET('Sanitation Data'!$G$4,0,10*ROW('Sanitation Data'!G161))),'Data Summary'!CZ167="Yes"),100-OFFSET('Sanitation Data'!$G$4,0,10*ROW('Sanitation Data'!G161)),NA())</f>
        <v>#N/A</v>
      </c>
      <c r="AL167" s="89" t="e">
        <f ca="true">+IF(AND(ISNUMBER(OFFSET('Sanitation Data'!$G$6,0,10*ROW('Sanitation Data'!G161))),'Data Summary'!DA167="Yes"),OFFSET('Sanitation Data'!$G$6,0,10*ROW('Sanitation Data'!G161)),NA())</f>
        <v>#N/A</v>
      </c>
      <c r="AM167" s="89" t="e">
        <f ca="true">+IF(AND(ISNUMBER(OFFSET('Sanitation Data'!$G$10,0,10*ROW('Sanitation Data'!G161))),'Data Summary'!DB167="Yes"),OFFSET('Sanitation Data'!$G$10,0,10*ROW('Sanitation Data'!G161)),NA())</f>
        <v>#N/A</v>
      </c>
      <c r="AN167" s="89" t="e">
        <f ca="true">+IF(AND(ISNUMBER(OFFSET('Sanitation Data'!$G$11,0,10*ROW('Sanitation Data'!G161))),'Data Summary'!DC167="Yes"),OFFSET('Sanitation Data'!$G$11,0,10*ROW('Sanitation Data'!G161)),NA())</f>
        <v>#N/A</v>
      </c>
      <c r="AO167" s="89" t="e">
        <f ca="true">+IF(AND(ISNUMBER(OFFSET('Sanitation Data'!$G$12,0,10*ROW('Sanitation Data'!G161))),'Data Summary'!DD167="Yes"),OFFSET('Sanitation Data'!$G$12,0,10*ROW('Sanitation Data'!G161)),NA())</f>
        <v>#N/A</v>
      </c>
      <c r="AP167" s="89" t="e">
        <f ca="true">+IF(AND(ISNUMBER(OFFSET('Sanitation Data'!$H$4,0,10*ROW('Sanitation Data'!H161))),'Data Summary'!DE167="Yes"),100-OFFSET('Sanitation Data'!$H$4,0,10*ROW('Sanitation Data'!H161)),NA())</f>
        <v>#N/A</v>
      </c>
      <c r="AQ167" s="89" t="e">
        <f ca="true">+IF(AND(ISNUMBER(OFFSET('Sanitation Data'!$H$6,0,10*ROW('Sanitation Data'!H161))),'Data Summary'!DF167="Yes"),OFFSET('Sanitation Data'!$H$6,0,10*ROW('Sanitation Data'!H161)),NA())</f>
        <v>#N/A</v>
      </c>
      <c r="AR167" s="89" t="e">
        <f ca="true">+IF(AND(ISNUMBER(OFFSET('Sanitation Data'!$H$10,0,10*ROW('Sanitation Data'!H161))),'Data Summary'!DG167="Yes"),OFFSET('Sanitation Data'!$H$10,0,10*ROW('Sanitation Data'!H161)),NA())</f>
        <v>#N/A</v>
      </c>
      <c r="AS167" s="89" t="e">
        <f ca="true">+IF(AND(ISNUMBER(OFFSET('Sanitation Data'!$H$11,0,10*ROW('Sanitation Data'!H161))),'Data Summary'!DH167="Yes"),OFFSET('Sanitation Data'!$H$11,0,10*ROW('Sanitation Data'!H161)),NA())</f>
        <v>#N/A</v>
      </c>
      <c r="AT167" s="89" t="e">
        <f ca="true">+IF(AND(ISNUMBER(OFFSET('Sanitation Data'!$H$12,0,10*ROW('Sanitation Data'!H161))),'Data Summary'!DI167="Yes"),OFFSET('Sanitation Data'!$H$12,0,10*ROW('Sanitation Data'!H161)),NA())</f>
        <v>#N/A</v>
      </c>
      <c r="AU167" s="89" t="e">
        <f ca="true">+IF(AND(ISNUMBER(OFFSET('Sanitation Data'!$I$4,0,10*ROW('Sanitation Data'!I161))),'Data Summary'!DJ167="Yes"),100-OFFSET('Sanitation Data'!$I$4,0,10*ROW('Sanitation Data'!I161)),NA())</f>
        <v>#N/A</v>
      </c>
      <c r="AV167" s="89" t="e">
        <f ca="true">+IF(AND(ISNUMBER(OFFSET('Sanitation Data'!$I$6,0,10*ROW('Sanitation Data'!I161))),'Data Summary'!DK167="Yes"),OFFSET('Sanitation Data'!$I$6,0,10*ROW('Sanitation Data'!I161)),NA())</f>
        <v>#N/A</v>
      </c>
      <c r="AW167" s="89" t="e">
        <f ca="true">+IF(AND(ISNUMBER(OFFSET('Sanitation Data'!$I$10,0,10*ROW('Sanitation Data'!I161))),'Data Summary'!DL167="Yes"),OFFSET('Sanitation Data'!$I$10,0,10*ROW('Sanitation Data'!I161)),NA())</f>
        <v>#N/A</v>
      </c>
      <c r="AX167" s="89" t="e">
        <f ca="true">+IF(AND(ISNUMBER(OFFSET('Sanitation Data'!$I$11,0,10*ROW('Sanitation Data'!I161))),'Data Summary'!DM167="Yes"),OFFSET('Sanitation Data'!$I$11,0,10*ROW('Sanitation Data'!I161)),NA())</f>
        <v>#N/A</v>
      </c>
      <c r="AY167" s="89" t="e">
        <f ca="true">+IF(AND(ISNUMBER(OFFSET('Sanitation Data'!$I$12,0,10*ROW('Sanitation Data'!I161))),'Data Summary'!DN167="Yes"),OFFSET('Sanitation Data'!$I$12,0,10*ROW('Sanitation Data'!I161)),NA())</f>
        <v>#N/A</v>
      </c>
      <c r="AZ167" s="90" t="e">
        <f ca="true">+IF(AND(ISNUMBER(OFFSET('Hygiene Data'!$D$5,0,10*ROW('Hygiene Data'!D161))),'Data Summary'!DO167="Yes"),OFFSET('Hygiene Data'!$D$5,0,10*ROW('Hygiene Data'!D161)),NA())</f>
        <v>#N/A</v>
      </c>
      <c r="BA167" s="90" t="e">
        <f ca="true">+IF(AND(ISNUMBER(OFFSET('Hygiene Data'!$D$7,0,10*ROW('Hygiene Data'!D161))),'Data Summary'!DP167="Yes"),OFFSET('Hygiene Data'!$D$7,0,10*ROW('Hygiene Data'!D161)),NA())</f>
        <v>#N/A</v>
      </c>
      <c r="BB167" s="90" t="e">
        <f ca="true">+IF(AND(ISNUMBER(OFFSET('Hygiene Data'!$D$9,0,10*ROW('Hygiene Data'!D161))),'Data Summary'!DQ167="Yes"),OFFSET('Hygiene Data'!$D$9,0,10*ROW('Hygiene Data'!D161)),NA())</f>
        <v>#N/A</v>
      </c>
      <c r="BC167" s="90" t="e">
        <f ca="true">+IF(AND(ISNUMBER(OFFSET('Hygiene Data'!$E$5,0,10*ROW('Hygiene Data'!E161))),'Data Summary'!DR167="Yes"),OFFSET('Hygiene Data'!$E$5,0,10*ROW('Hygiene Data'!E161)),NA())</f>
        <v>#N/A</v>
      </c>
      <c r="BD167" s="90" t="e">
        <f ca="true">+IF(AND(ISNUMBER(OFFSET('Hygiene Data'!$E$7,0,10*ROW('Hygiene Data'!E161))),'Data Summary'!DS167="Yes"),OFFSET('Hygiene Data'!$E$7,0,10*ROW('Hygiene Data'!E161)),NA())</f>
        <v>#N/A</v>
      </c>
      <c r="BE167" s="90" t="e">
        <f ca="true">+IF(AND(ISNUMBER(OFFSET('Hygiene Data'!$E$9,0,10*ROW('Hygiene Data'!E161))),'Data Summary'!DT167="Yes"),OFFSET('Hygiene Data'!$E$9,0,10*ROW('Hygiene Data'!E161)),NA())</f>
        <v>#N/A</v>
      </c>
      <c r="BF167" s="90" t="e">
        <f ca="true">+IF(AND(ISNUMBER(OFFSET('Hygiene Data'!$F$5,0,10*ROW('Hygiene Data'!F161))),'Data Summary'!DU167="Yes"),OFFSET('Hygiene Data'!$F$5,0,10*ROW('Hygiene Data'!F161)),NA())</f>
        <v>#N/A</v>
      </c>
      <c r="BG167" s="90" t="e">
        <f ca="true">+IF(AND(ISNUMBER(OFFSET('Hygiene Data'!$F$7,0,10*ROW('Hygiene Data'!F161))),'Data Summary'!DV167="Yes"),OFFSET('Hygiene Data'!$F$7,0,10*ROW('Hygiene Data'!F161)),NA())</f>
        <v>#N/A</v>
      </c>
      <c r="BH167" s="90" t="e">
        <f ca="true">+IF(AND(ISNUMBER(OFFSET('Hygiene Data'!$F$9,0,10*ROW('Hygiene Data'!F161))),'Data Summary'!DW167="Yes"),OFFSET('Hygiene Data'!$F$9,0,10*ROW('Hygiene Data'!F161)),NA())</f>
        <v>#N/A</v>
      </c>
      <c r="BI167" s="90" t="e">
        <f ca="true">+IF(AND(ISNUMBER(OFFSET('Hygiene Data'!$G$5,0,10*ROW('Hygiene Data'!G161))),'Data Summary'!DX167="Yes"),OFFSET('Hygiene Data'!$G$5,0,10*ROW('Hygiene Data'!G161)),NA())</f>
        <v>#N/A</v>
      </c>
      <c r="BJ167" s="90" t="e">
        <f ca="true">+IF(AND(ISNUMBER(OFFSET('Hygiene Data'!$G$7,0,10*ROW('Hygiene Data'!G161))),'Data Summary'!DY167="Yes"),OFFSET('Hygiene Data'!$G$7,0,10*ROW('Hygiene Data'!G161)),NA())</f>
        <v>#N/A</v>
      </c>
      <c r="BK167" s="90" t="e">
        <f ca="true">+IF(AND(ISNUMBER(OFFSET('Hygiene Data'!$G$9,0,10*ROW('Hygiene Data'!G161))),'Data Summary'!DZ167="Yes"),OFFSET('Hygiene Data'!$G$9,0,10*ROW('Hygiene Data'!G161)),NA())</f>
        <v>#N/A</v>
      </c>
      <c r="BL167" s="90" t="e">
        <f ca="true">+IF(AND(ISNUMBER(OFFSET('Hygiene Data'!$H$5,0,10*ROW('Hygiene Data'!H161))),'Data Summary'!EA167="Yes"),OFFSET('Hygiene Data'!$H$5,0,10*ROW('Hygiene Data'!H161)),NA())</f>
        <v>#N/A</v>
      </c>
      <c r="BM167" s="90" t="e">
        <f ca="true">+IF(AND(ISNUMBER(OFFSET('Hygiene Data'!$H$7,0,10*ROW('Hygiene Data'!H161))),'Data Summary'!EB167="Yes"),OFFSET('Hygiene Data'!$H$7,0,10*ROW('Hygiene Data'!H161)),NA())</f>
        <v>#N/A</v>
      </c>
      <c r="BN167" s="90" t="e">
        <f ca="true">+IF(AND(ISNUMBER(OFFSET('Hygiene Data'!$H$9,0,10*ROW('Hygiene Data'!H161))),'Data Summary'!EC167="Yes"),OFFSET('Hygiene Data'!$H$9,0,10*ROW('Hygiene Data'!H161)),NA())</f>
        <v>#N/A</v>
      </c>
      <c r="BO167" s="90" t="e">
        <f ca="true">+IF(AND(ISNUMBER(OFFSET('Hygiene Data'!$I$5,0,10*ROW('Hygiene Data'!I161))),'Data Summary'!ED167="Yes"),OFFSET('Hygiene Data'!$I$5,0,10*ROW('Hygiene Data'!I161)),NA())</f>
        <v>#N/A</v>
      </c>
      <c r="BP167" s="90" t="e">
        <f ca="true">+IF(AND(ISNUMBER(OFFSET('Hygiene Data'!$I$7,0,10*ROW('Hygiene Data'!I161))),'Data Summary'!EE167="Yes"),OFFSET('Hygiene Data'!$I$7,0,10*ROW('Hygiene Data'!I161)),NA())</f>
        <v>#N/A</v>
      </c>
      <c r="BQ167" s="90" t="e">
        <f ca="true">+IF(AND(ISNUMBER(OFFSET('Hygiene Data'!$I$9,0,10*ROW('Hygiene Data'!I161))),'Data Summary'!EF167="Yes"),OFFSET('Hygiene Data'!$I$9,0,10*ROW('Hygiene Data'!I161)),NA())</f>
        <v>#N/A</v>
      </c>
    </row>
    <row xmlns:x14ac="http://schemas.microsoft.com/office/spreadsheetml/2009/9/ac" r="168" x14ac:dyDescent="0.2">
      <c r="A168" s="324" t="e">
        <f ca="true">+RIGHT('Data Summary'!A168,LEN('Data Summary'!A168)-9)</f>
        <v>#VALUE!</v>
      </c>
      <c r="B168" s="32" t="str">
        <f ca="true">+IF(ISTEXT('Data Summary'!B168),'Data Summary'!B168,"")</f>
        <v/>
      </c>
      <c r="C168" s="323" t="e">
        <f ca="true">+VALUE('Data Summary'!C168)</f>
        <v>#VALUE!</v>
      </c>
      <c r="D168" s="88" t="e">
        <f ca="true">+IF(AND(ISNUMBER(OFFSET('Water Data'!$D$4,0,10*ROW('Water Data'!D162))),'Data Summary'!BS168="Yes"),100-OFFSET('Water Data'!$D$4,0,10*ROW('Water Data'!D162)),NA())</f>
        <v>#N/A</v>
      </c>
      <c r="E168" s="88" t="e">
        <f ca="true">+IF(AND(ISNUMBER(OFFSET('Water Data'!$D$6,0,10*ROW('Water Data'!D162))),'Data Summary'!BT168="Yes"),OFFSET('Water Data'!$D$6,0,10*ROW('Water Data'!D162)),NA())</f>
        <v>#N/A</v>
      </c>
      <c r="F168" s="88" t="e">
        <f ca="true">+IF(AND(ISNUMBER(OFFSET('Water Data'!$D$9,0,10*ROW('Water Data'!D162))),'Data Summary'!BU168="Yes"),OFFSET('Water Data'!$D$9,0,10*ROW('Water Data'!D162)),NA())</f>
        <v>#N/A</v>
      </c>
      <c r="G168" s="88" t="e">
        <f ca="true">+IF(AND(ISNUMBER(OFFSET('Water Data'!$E$4,0,10*ROW('Water Data'!E162))),'Data Summary'!BV168="Yes"),100-OFFSET('Water Data'!$E$4,0,10*ROW('Water Data'!E162)),NA())</f>
        <v>#N/A</v>
      </c>
      <c r="H168" s="88" t="e">
        <f ca="true">+IF(AND(ISNUMBER(OFFSET('Water Data'!$E$6,0,10*ROW('Water Data'!E162))),'Data Summary'!BW168="Yes"),OFFSET('Water Data'!$E$6,0,10*ROW('Water Data'!E162)),NA())</f>
        <v>#N/A</v>
      </c>
      <c r="I168" s="88" t="e">
        <f ca="true">+IF(AND(ISNUMBER(OFFSET('Water Data'!$E$9,0,10*ROW('Water Data'!E162))),'Data Summary'!BX168="Yes"),OFFSET('Water Data'!$E$9,0,10*ROW('Water Data'!E162)),NA())</f>
        <v>#N/A</v>
      </c>
      <c r="J168" s="88" t="e">
        <f ca="true">+IF(AND(ISNUMBER(OFFSET('Water Data'!$F$4,0,10*ROW('Water Data'!F162))),'Data Summary'!BY168="Yes"),100-OFFSET('Water Data'!$F$4,0,10*ROW('Water Data'!F162)),NA())</f>
        <v>#N/A</v>
      </c>
      <c r="K168" s="88" t="e">
        <f ca="true">+IF(AND(ISNUMBER(OFFSET('Water Data'!$F$6,0,10*ROW('Water Data'!F162))),'Data Summary'!BZ168="Yes"),OFFSET('Water Data'!$F$6,0,10*ROW('Water Data'!F162)),NA())</f>
        <v>#N/A</v>
      </c>
      <c r="L168" s="88" t="e">
        <f ca="true">+IF(AND(ISNUMBER(OFFSET('Water Data'!$F$9,0,10*ROW('Water Data'!F162))),'Data Summary'!CA168="Yes"),OFFSET('Water Data'!$F$9,0,10*ROW('Water Data'!F162)),NA())</f>
        <v>#N/A</v>
      </c>
      <c r="M168" s="88" t="e">
        <f ca="true">+IF(AND(ISNUMBER(OFFSET('Water Data'!$G$4,0,10*ROW('Water Data'!G162))),'Data Summary'!CB168="Yes"),100-OFFSET('Water Data'!$G$4,0,10*ROW('Water Data'!G162)),NA())</f>
        <v>#N/A</v>
      </c>
      <c r="N168" s="88" t="e">
        <f ca="true">+IF(AND(ISNUMBER(OFFSET('Water Data'!$G$6,0,10*ROW('Water Data'!G162))),'Data Summary'!CC168="Yes"),OFFSET('Water Data'!$G$6,0,10*ROW('Water Data'!G162)),NA())</f>
        <v>#N/A</v>
      </c>
      <c r="O168" s="88" t="e">
        <f ca="true">+IF(AND(ISNUMBER(OFFSET('Water Data'!$G$9,0,10*ROW('Water Data'!G162))),'Data Summary'!CD168="Yes"),OFFSET('Water Data'!$G$9,0,10*ROW('Water Data'!G162)),NA())</f>
        <v>#N/A</v>
      </c>
      <c r="P168" s="88" t="e">
        <f ca="true">+IF(AND(ISNUMBER(OFFSET('Water Data'!$H$4,0,10*ROW('Water Data'!H162))),'Data Summary'!CE168="Yes"),100-OFFSET('Water Data'!$H$4,0,10*ROW('Water Data'!H162)),NA())</f>
        <v>#N/A</v>
      </c>
      <c r="Q168" s="88" t="e">
        <f ca="true">+IF(AND(ISNUMBER(OFFSET('Water Data'!$H$6,0,10*ROW('Water Data'!H162))),'Data Summary'!CF168="Yes"),OFFSET('Water Data'!$H$6,0,10*ROW('Water Data'!H162)),NA())</f>
        <v>#N/A</v>
      </c>
      <c r="R168" s="88" t="e">
        <f ca="true">+IF(AND(ISNUMBER(OFFSET('Water Data'!$H$9,0,10*ROW('Water Data'!H162))),'Data Summary'!CG168="Yes"),OFFSET('Water Data'!$H$9,0,10*ROW('Water Data'!H162)),NA())</f>
        <v>#N/A</v>
      </c>
      <c r="S168" s="88" t="e">
        <f ca="true">+IF(AND(ISNUMBER(OFFSET('Water Data'!$I$4,0,10*ROW('Water Data'!I162))),'Data Summary'!CH168="Yes"),100-OFFSET('Water Data'!$I$4,0,10*ROW('Water Data'!I162)),NA())</f>
        <v>#N/A</v>
      </c>
      <c r="T168" s="88" t="e">
        <f ca="true">+IF(AND(ISNUMBER(OFFSET('Water Data'!$I$6,0,10*ROW('Water Data'!I162))),'Data Summary'!CI168="Yes"),OFFSET('Water Data'!$I$6,0,10*ROW('Water Data'!I162)),NA())</f>
        <v>#N/A</v>
      </c>
      <c r="U168" s="88" t="e">
        <f ca="true">+IF(AND(ISNUMBER(OFFSET('Water Data'!$I$9,0,10*ROW('Water Data'!I162))),'Data Summary'!CJ168="Yes"),OFFSET('Water Data'!$I$9,0,10*ROW('Water Data'!I162)),NA())</f>
        <v>#N/A</v>
      </c>
      <c r="V168" s="89" t="e">
        <f ca="true">+IF(AND(ISNUMBER(OFFSET('Sanitation Data'!$D$4,0,10*ROW('Sanitation Data'!D162))),'Data Summary'!CK168="Yes"),100-OFFSET('Sanitation Data'!$D$4,0,10*ROW('Sanitation Data'!D162)),NA())</f>
        <v>#N/A</v>
      </c>
      <c r="W168" s="89" t="e">
        <f ca="true">+IF(AND(ISNUMBER(OFFSET('Sanitation Data'!$D$6,0,10*ROW('Sanitation Data'!D162))),'Data Summary'!CL168="Yes"),OFFSET('Sanitation Data'!$D$6,0,10*ROW('Sanitation Data'!D162)),NA())</f>
        <v>#N/A</v>
      </c>
      <c r="X168" s="89" t="e">
        <f ca="true">+IF(AND(ISNUMBER(OFFSET('Sanitation Data'!$D$10,0,10*ROW('Sanitation Data'!D162))),'Data Summary'!CM168="Yes"),OFFSET('Sanitation Data'!$D$10,0,10*ROW('Sanitation Data'!D162)),NA())</f>
        <v>#N/A</v>
      </c>
      <c r="Y168" s="89" t="e">
        <f ca="true">+IF(AND(ISNUMBER(OFFSET('Sanitation Data'!$D$11,0,10*ROW('Sanitation Data'!D162))),'Data Summary'!CN168="Yes"),OFFSET('Sanitation Data'!$D$11,0,10*ROW('Sanitation Data'!D162)),NA())</f>
        <v>#N/A</v>
      </c>
      <c r="Z168" s="89" t="e">
        <f ca="true">+IF(AND(ISNUMBER(OFFSET('Sanitation Data'!$D$12,0,10*ROW('Sanitation Data'!D162))),'Data Summary'!CO168="Yes"),OFFSET('Sanitation Data'!$D$12,0,10*ROW('Sanitation Data'!D162)),NA())</f>
        <v>#N/A</v>
      </c>
      <c r="AA168" s="89" t="e">
        <f ca="true">+IF(AND(ISNUMBER(OFFSET('Sanitation Data'!$E$4,0,10*ROW('Sanitation Data'!E162))),'Data Summary'!CP168="Yes"),100-OFFSET('Sanitation Data'!$E$4,0,10*ROW('Sanitation Data'!E162)),NA())</f>
        <v>#N/A</v>
      </c>
      <c r="AB168" s="89" t="e">
        <f ca="true">+IF(AND(ISNUMBER(OFFSET('Sanitation Data'!$E$6,0,10*ROW('Sanitation Data'!E162))),'Data Summary'!CQ168="Yes"),OFFSET('Sanitation Data'!$E$6,0,10*ROW('Sanitation Data'!E162)),NA())</f>
        <v>#N/A</v>
      </c>
      <c r="AC168" s="89" t="e">
        <f ca="true">+IF(AND(ISNUMBER(OFFSET('Sanitation Data'!$E$10,0,10*ROW('Sanitation Data'!E162))),'Data Summary'!CR168="Yes"),OFFSET('Sanitation Data'!$E$10,0,10*ROW('Sanitation Data'!E162)),NA())</f>
        <v>#N/A</v>
      </c>
      <c r="AD168" s="89" t="e">
        <f ca="true">+IF(AND(ISNUMBER(OFFSET('Sanitation Data'!$E$11,0,10*ROW('Sanitation Data'!E162))),'Data Summary'!CS168="Yes"),OFFSET('Sanitation Data'!$E$11,0,10*ROW('Sanitation Data'!E162)),NA())</f>
        <v>#N/A</v>
      </c>
      <c r="AE168" s="89" t="e">
        <f ca="true">+IF(AND(ISNUMBER(OFFSET('Sanitation Data'!$E$12,0,10*ROW('Sanitation Data'!E162))),'Data Summary'!CT168="Yes"),OFFSET('Sanitation Data'!$E$12,0,10*ROW('Sanitation Data'!E162)),NA())</f>
        <v>#N/A</v>
      </c>
      <c r="AF168" s="89" t="e">
        <f ca="true">+IF(AND(ISNUMBER(OFFSET('Sanitation Data'!$F$4,0,10*ROW('Sanitation Data'!F162))),'Data Summary'!CU168="Yes"),100-OFFSET('Sanitation Data'!$F$4,0,10*ROW('Sanitation Data'!F162)),NA())</f>
        <v>#N/A</v>
      </c>
      <c r="AG168" s="89" t="e">
        <f ca="true">+IF(AND(ISNUMBER(OFFSET('Sanitation Data'!$F$6,0,10*ROW('Sanitation Data'!F162))),'Data Summary'!CV168="Yes"),OFFSET('Sanitation Data'!$F$6,0,10*ROW('Sanitation Data'!F162)),NA())</f>
        <v>#N/A</v>
      </c>
      <c r="AH168" s="89" t="e">
        <f ca="true">+IF(AND(ISNUMBER(OFFSET('Sanitation Data'!$F$10,0,10*ROW('Sanitation Data'!F162))),'Data Summary'!CW168="Yes"),OFFSET('Sanitation Data'!$F$10,0,10*ROW('Sanitation Data'!F162)),NA())</f>
        <v>#N/A</v>
      </c>
      <c r="AI168" s="89" t="e">
        <f ca="true">+IF(AND(ISNUMBER(OFFSET('Sanitation Data'!$F$11,0,10*ROW('Sanitation Data'!F162))),'Data Summary'!CX168="Yes"),OFFSET('Sanitation Data'!$F$11,0,10*ROW('Sanitation Data'!F162)),NA())</f>
        <v>#N/A</v>
      </c>
      <c r="AJ168" s="89" t="e">
        <f ca="true">+IF(AND(ISNUMBER(OFFSET('Sanitation Data'!$F$12,0,10*ROW('Sanitation Data'!F162))),'Data Summary'!CY168="Yes"),OFFSET('Sanitation Data'!$F$12,0,10*ROW('Sanitation Data'!F162)),NA())</f>
        <v>#N/A</v>
      </c>
      <c r="AK168" s="89" t="e">
        <f ca="true">+IF(AND(ISNUMBER(OFFSET('Sanitation Data'!$G$4,0,10*ROW('Sanitation Data'!G162))),'Data Summary'!CZ168="Yes"),100-OFFSET('Sanitation Data'!$G$4,0,10*ROW('Sanitation Data'!G162)),NA())</f>
        <v>#N/A</v>
      </c>
      <c r="AL168" s="89" t="e">
        <f ca="true">+IF(AND(ISNUMBER(OFFSET('Sanitation Data'!$G$6,0,10*ROW('Sanitation Data'!G162))),'Data Summary'!DA168="Yes"),OFFSET('Sanitation Data'!$G$6,0,10*ROW('Sanitation Data'!G162)),NA())</f>
        <v>#N/A</v>
      </c>
      <c r="AM168" s="89" t="e">
        <f ca="true">+IF(AND(ISNUMBER(OFFSET('Sanitation Data'!$G$10,0,10*ROW('Sanitation Data'!G162))),'Data Summary'!DB168="Yes"),OFFSET('Sanitation Data'!$G$10,0,10*ROW('Sanitation Data'!G162)),NA())</f>
        <v>#N/A</v>
      </c>
      <c r="AN168" s="89" t="e">
        <f ca="true">+IF(AND(ISNUMBER(OFFSET('Sanitation Data'!$G$11,0,10*ROW('Sanitation Data'!G162))),'Data Summary'!DC168="Yes"),OFFSET('Sanitation Data'!$G$11,0,10*ROW('Sanitation Data'!G162)),NA())</f>
        <v>#N/A</v>
      </c>
      <c r="AO168" s="89" t="e">
        <f ca="true">+IF(AND(ISNUMBER(OFFSET('Sanitation Data'!$G$12,0,10*ROW('Sanitation Data'!G162))),'Data Summary'!DD168="Yes"),OFFSET('Sanitation Data'!$G$12,0,10*ROW('Sanitation Data'!G162)),NA())</f>
        <v>#N/A</v>
      </c>
      <c r="AP168" s="89" t="e">
        <f ca="true">+IF(AND(ISNUMBER(OFFSET('Sanitation Data'!$H$4,0,10*ROW('Sanitation Data'!H162))),'Data Summary'!DE168="Yes"),100-OFFSET('Sanitation Data'!$H$4,0,10*ROW('Sanitation Data'!H162)),NA())</f>
        <v>#N/A</v>
      </c>
      <c r="AQ168" s="89" t="e">
        <f ca="true">+IF(AND(ISNUMBER(OFFSET('Sanitation Data'!$H$6,0,10*ROW('Sanitation Data'!H162))),'Data Summary'!DF168="Yes"),OFFSET('Sanitation Data'!$H$6,0,10*ROW('Sanitation Data'!H162)),NA())</f>
        <v>#N/A</v>
      </c>
      <c r="AR168" s="89" t="e">
        <f ca="true">+IF(AND(ISNUMBER(OFFSET('Sanitation Data'!$H$10,0,10*ROW('Sanitation Data'!H162))),'Data Summary'!DG168="Yes"),OFFSET('Sanitation Data'!$H$10,0,10*ROW('Sanitation Data'!H162)),NA())</f>
        <v>#N/A</v>
      </c>
      <c r="AS168" s="89" t="e">
        <f ca="true">+IF(AND(ISNUMBER(OFFSET('Sanitation Data'!$H$11,0,10*ROW('Sanitation Data'!H162))),'Data Summary'!DH168="Yes"),OFFSET('Sanitation Data'!$H$11,0,10*ROW('Sanitation Data'!H162)),NA())</f>
        <v>#N/A</v>
      </c>
      <c r="AT168" s="89" t="e">
        <f ca="true">+IF(AND(ISNUMBER(OFFSET('Sanitation Data'!$H$12,0,10*ROW('Sanitation Data'!H162))),'Data Summary'!DI168="Yes"),OFFSET('Sanitation Data'!$H$12,0,10*ROW('Sanitation Data'!H162)),NA())</f>
        <v>#N/A</v>
      </c>
      <c r="AU168" s="89" t="e">
        <f ca="true">+IF(AND(ISNUMBER(OFFSET('Sanitation Data'!$I$4,0,10*ROW('Sanitation Data'!I162))),'Data Summary'!DJ168="Yes"),100-OFFSET('Sanitation Data'!$I$4,0,10*ROW('Sanitation Data'!I162)),NA())</f>
        <v>#N/A</v>
      </c>
      <c r="AV168" s="89" t="e">
        <f ca="true">+IF(AND(ISNUMBER(OFFSET('Sanitation Data'!$I$6,0,10*ROW('Sanitation Data'!I162))),'Data Summary'!DK168="Yes"),OFFSET('Sanitation Data'!$I$6,0,10*ROW('Sanitation Data'!I162)),NA())</f>
        <v>#N/A</v>
      </c>
      <c r="AW168" s="89" t="e">
        <f ca="true">+IF(AND(ISNUMBER(OFFSET('Sanitation Data'!$I$10,0,10*ROW('Sanitation Data'!I162))),'Data Summary'!DL168="Yes"),OFFSET('Sanitation Data'!$I$10,0,10*ROW('Sanitation Data'!I162)),NA())</f>
        <v>#N/A</v>
      </c>
      <c r="AX168" s="89" t="e">
        <f ca="true">+IF(AND(ISNUMBER(OFFSET('Sanitation Data'!$I$11,0,10*ROW('Sanitation Data'!I162))),'Data Summary'!DM168="Yes"),OFFSET('Sanitation Data'!$I$11,0,10*ROW('Sanitation Data'!I162)),NA())</f>
        <v>#N/A</v>
      </c>
      <c r="AY168" s="89" t="e">
        <f ca="true">+IF(AND(ISNUMBER(OFFSET('Sanitation Data'!$I$12,0,10*ROW('Sanitation Data'!I162))),'Data Summary'!DN168="Yes"),OFFSET('Sanitation Data'!$I$12,0,10*ROW('Sanitation Data'!I162)),NA())</f>
        <v>#N/A</v>
      </c>
      <c r="AZ168" s="90" t="e">
        <f ca="true">+IF(AND(ISNUMBER(OFFSET('Hygiene Data'!$D$5,0,10*ROW('Hygiene Data'!D162))),'Data Summary'!DO168="Yes"),OFFSET('Hygiene Data'!$D$5,0,10*ROW('Hygiene Data'!D162)),NA())</f>
        <v>#N/A</v>
      </c>
      <c r="BA168" s="90" t="e">
        <f ca="true">+IF(AND(ISNUMBER(OFFSET('Hygiene Data'!$D$7,0,10*ROW('Hygiene Data'!D162))),'Data Summary'!DP168="Yes"),OFFSET('Hygiene Data'!$D$7,0,10*ROW('Hygiene Data'!D162)),NA())</f>
        <v>#N/A</v>
      </c>
      <c r="BB168" s="90" t="e">
        <f ca="true">+IF(AND(ISNUMBER(OFFSET('Hygiene Data'!$D$9,0,10*ROW('Hygiene Data'!D162))),'Data Summary'!DQ168="Yes"),OFFSET('Hygiene Data'!$D$9,0,10*ROW('Hygiene Data'!D162)),NA())</f>
        <v>#N/A</v>
      </c>
      <c r="BC168" s="90" t="e">
        <f ca="true">+IF(AND(ISNUMBER(OFFSET('Hygiene Data'!$E$5,0,10*ROW('Hygiene Data'!E162))),'Data Summary'!DR168="Yes"),OFFSET('Hygiene Data'!$E$5,0,10*ROW('Hygiene Data'!E162)),NA())</f>
        <v>#N/A</v>
      </c>
      <c r="BD168" s="90" t="e">
        <f ca="true">+IF(AND(ISNUMBER(OFFSET('Hygiene Data'!$E$7,0,10*ROW('Hygiene Data'!E162))),'Data Summary'!DS168="Yes"),OFFSET('Hygiene Data'!$E$7,0,10*ROW('Hygiene Data'!E162)),NA())</f>
        <v>#N/A</v>
      </c>
      <c r="BE168" s="90" t="e">
        <f ca="true">+IF(AND(ISNUMBER(OFFSET('Hygiene Data'!$E$9,0,10*ROW('Hygiene Data'!E162))),'Data Summary'!DT168="Yes"),OFFSET('Hygiene Data'!$E$9,0,10*ROW('Hygiene Data'!E162)),NA())</f>
        <v>#N/A</v>
      </c>
      <c r="BF168" s="90" t="e">
        <f ca="true">+IF(AND(ISNUMBER(OFFSET('Hygiene Data'!$F$5,0,10*ROW('Hygiene Data'!F162))),'Data Summary'!DU168="Yes"),OFFSET('Hygiene Data'!$F$5,0,10*ROW('Hygiene Data'!F162)),NA())</f>
        <v>#N/A</v>
      </c>
      <c r="BG168" s="90" t="e">
        <f ca="true">+IF(AND(ISNUMBER(OFFSET('Hygiene Data'!$F$7,0,10*ROW('Hygiene Data'!F162))),'Data Summary'!DV168="Yes"),OFFSET('Hygiene Data'!$F$7,0,10*ROW('Hygiene Data'!F162)),NA())</f>
        <v>#N/A</v>
      </c>
      <c r="BH168" s="90" t="e">
        <f ca="true">+IF(AND(ISNUMBER(OFFSET('Hygiene Data'!$F$9,0,10*ROW('Hygiene Data'!F162))),'Data Summary'!DW168="Yes"),OFFSET('Hygiene Data'!$F$9,0,10*ROW('Hygiene Data'!F162)),NA())</f>
        <v>#N/A</v>
      </c>
      <c r="BI168" s="90" t="e">
        <f ca="true">+IF(AND(ISNUMBER(OFFSET('Hygiene Data'!$G$5,0,10*ROW('Hygiene Data'!G162))),'Data Summary'!DX168="Yes"),OFFSET('Hygiene Data'!$G$5,0,10*ROW('Hygiene Data'!G162)),NA())</f>
        <v>#N/A</v>
      </c>
      <c r="BJ168" s="90" t="e">
        <f ca="true">+IF(AND(ISNUMBER(OFFSET('Hygiene Data'!$G$7,0,10*ROW('Hygiene Data'!G162))),'Data Summary'!DY168="Yes"),OFFSET('Hygiene Data'!$G$7,0,10*ROW('Hygiene Data'!G162)),NA())</f>
        <v>#N/A</v>
      </c>
      <c r="BK168" s="90" t="e">
        <f ca="true">+IF(AND(ISNUMBER(OFFSET('Hygiene Data'!$G$9,0,10*ROW('Hygiene Data'!G162))),'Data Summary'!DZ168="Yes"),OFFSET('Hygiene Data'!$G$9,0,10*ROW('Hygiene Data'!G162)),NA())</f>
        <v>#N/A</v>
      </c>
      <c r="BL168" s="90" t="e">
        <f ca="true">+IF(AND(ISNUMBER(OFFSET('Hygiene Data'!$H$5,0,10*ROW('Hygiene Data'!H162))),'Data Summary'!EA168="Yes"),OFFSET('Hygiene Data'!$H$5,0,10*ROW('Hygiene Data'!H162)),NA())</f>
        <v>#N/A</v>
      </c>
      <c r="BM168" s="90" t="e">
        <f ca="true">+IF(AND(ISNUMBER(OFFSET('Hygiene Data'!$H$7,0,10*ROW('Hygiene Data'!H162))),'Data Summary'!EB168="Yes"),OFFSET('Hygiene Data'!$H$7,0,10*ROW('Hygiene Data'!H162)),NA())</f>
        <v>#N/A</v>
      </c>
      <c r="BN168" s="90" t="e">
        <f ca="true">+IF(AND(ISNUMBER(OFFSET('Hygiene Data'!$H$9,0,10*ROW('Hygiene Data'!H162))),'Data Summary'!EC168="Yes"),OFFSET('Hygiene Data'!$H$9,0,10*ROW('Hygiene Data'!H162)),NA())</f>
        <v>#N/A</v>
      </c>
      <c r="BO168" s="90" t="e">
        <f ca="true">+IF(AND(ISNUMBER(OFFSET('Hygiene Data'!$I$5,0,10*ROW('Hygiene Data'!I162))),'Data Summary'!ED168="Yes"),OFFSET('Hygiene Data'!$I$5,0,10*ROW('Hygiene Data'!I162)),NA())</f>
        <v>#N/A</v>
      </c>
      <c r="BP168" s="90" t="e">
        <f ca="true">+IF(AND(ISNUMBER(OFFSET('Hygiene Data'!$I$7,0,10*ROW('Hygiene Data'!I162))),'Data Summary'!EE168="Yes"),OFFSET('Hygiene Data'!$I$7,0,10*ROW('Hygiene Data'!I162)),NA())</f>
        <v>#N/A</v>
      </c>
      <c r="BQ168" s="90" t="e">
        <f ca="true">+IF(AND(ISNUMBER(OFFSET('Hygiene Data'!$I$9,0,10*ROW('Hygiene Data'!I162))),'Data Summary'!EF168="Yes"),OFFSET('Hygiene Data'!$I$9,0,10*ROW('Hygiene Data'!I162)),NA())</f>
        <v>#N/A</v>
      </c>
    </row>
    <row xmlns:x14ac="http://schemas.microsoft.com/office/spreadsheetml/2009/9/ac" r="169" x14ac:dyDescent="0.2">
      <c r="A169" s="324" t="e">
        <f ca="true">+RIGHT('Data Summary'!A169,LEN('Data Summary'!A169)-9)</f>
        <v>#VALUE!</v>
      </c>
      <c r="B169" s="32" t="str">
        <f ca="true">+IF(ISTEXT('Data Summary'!B169),'Data Summary'!B169,"")</f>
        <v/>
      </c>
      <c r="C169" s="323" t="e">
        <f ca="true">+VALUE('Data Summary'!C169)</f>
        <v>#VALUE!</v>
      </c>
      <c r="D169" s="88" t="e">
        <f ca="true">+IF(AND(ISNUMBER(OFFSET('Water Data'!$D$4,0,10*ROW('Water Data'!D163))),'Data Summary'!BS169="Yes"),100-OFFSET('Water Data'!$D$4,0,10*ROW('Water Data'!D163)),NA())</f>
        <v>#N/A</v>
      </c>
      <c r="E169" s="88" t="e">
        <f ca="true">+IF(AND(ISNUMBER(OFFSET('Water Data'!$D$6,0,10*ROW('Water Data'!D163))),'Data Summary'!BT169="Yes"),OFFSET('Water Data'!$D$6,0,10*ROW('Water Data'!D163)),NA())</f>
        <v>#N/A</v>
      </c>
      <c r="F169" s="88" t="e">
        <f ca="true">+IF(AND(ISNUMBER(OFFSET('Water Data'!$D$9,0,10*ROW('Water Data'!D163))),'Data Summary'!BU169="Yes"),OFFSET('Water Data'!$D$9,0,10*ROW('Water Data'!D163)),NA())</f>
        <v>#N/A</v>
      </c>
      <c r="G169" s="88" t="e">
        <f ca="true">+IF(AND(ISNUMBER(OFFSET('Water Data'!$E$4,0,10*ROW('Water Data'!E163))),'Data Summary'!BV169="Yes"),100-OFFSET('Water Data'!$E$4,0,10*ROW('Water Data'!E163)),NA())</f>
        <v>#N/A</v>
      </c>
      <c r="H169" s="88" t="e">
        <f ca="true">+IF(AND(ISNUMBER(OFFSET('Water Data'!$E$6,0,10*ROW('Water Data'!E163))),'Data Summary'!BW169="Yes"),OFFSET('Water Data'!$E$6,0,10*ROW('Water Data'!E163)),NA())</f>
        <v>#N/A</v>
      </c>
      <c r="I169" s="88" t="e">
        <f ca="true">+IF(AND(ISNUMBER(OFFSET('Water Data'!$E$9,0,10*ROW('Water Data'!E163))),'Data Summary'!BX169="Yes"),OFFSET('Water Data'!$E$9,0,10*ROW('Water Data'!E163)),NA())</f>
        <v>#N/A</v>
      </c>
      <c r="J169" s="88" t="e">
        <f ca="true">+IF(AND(ISNUMBER(OFFSET('Water Data'!$F$4,0,10*ROW('Water Data'!F163))),'Data Summary'!BY169="Yes"),100-OFFSET('Water Data'!$F$4,0,10*ROW('Water Data'!F163)),NA())</f>
        <v>#N/A</v>
      </c>
      <c r="K169" s="88" t="e">
        <f ca="true">+IF(AND(ISNUMBER(OFFSET('Water Data'!$F$6,0,10*ROW('Water Data'!F163))),'Data Summary'!BZ169="Yes"),OFFSET('Water Data'!$F$6,0,10*ROW('Water Data'!F163)),NA())</f>
        <v>#N/A</v>
      </c>
      <c r="L169" s="88" t="e">
        <f ca="true">+IF(AND(ISNUMBER(OFFSET('Water Data'!$F$9,0,10*ROW('Water Data'!F163))),'Data Summary'!CA169="Yes"),OFFSET('Water Data'!$F$9,0,10*ROW('Water Data'!F163)),NA())</f>
        <v>#N/A</v>
      </c>
      <c r="M169" s="88" t="e">
        <f ca="true">+IF(AND(ISNUMBER(OFFSET('Water Data'!$G$4,0,10*ROW('Water Data'!G163))),'Data Summary'!CB169="Yes"),100-OFFSET('Water Data'!$G$4,0,10*ROW('Water Data'!G163)),NA())</f>
        <v>#N/A</v>
      </c>
      <c r="N169" s="88" t="e">
        <f ca="true">+IF(AND(ISNUMBER(OFFSET('Water Data'!$G$6,0,10*ROW('Water Data'!G163))),'Data Summary'!CC169="Yes"),OFFSET('Water Data'!$G$6,0,10*ROW('Water Data'!G163)),NA())</f>
        <v>#N/A</v>
      </c>
      <c r="O169" s="88" t="e">
        <f ca="true">+IF(AND(ISNUMBER(OFFSET('Water Data'!$G$9,0,10*ROW('Water Data'!G163))),'Data Summary'!CD169="Yes"),OFFSET('Water Data'!$G$9,0,10*ROW('Water Data'!G163)),NA())</f>
        <v>#N/A</v>
      </c>
      <c r="P169" s="88" t="e">
        <f ca="true">+IF(AND(ISNUMBER(OFFSET('Water Data'!$H$4,0,10*ROW('Water Data'!H163))),'Data Summary'!CE169="Yes"),100-OFFSET('Water Data'!$H$4,0,10*ROW('Water Data'!H163)),NA())</f>
        <v>#N/A</v>
      </c>
      <c r="Q169" s="88" t="e">
        <f ca="true">+IF(AND(ISNUMBER(OFFSET('Water Data'!$H$6,0,10*ROW('Water Data'!H163))),'Data Summary'!CF169="Yes"),OFFSET('Water Data'!$H$6,0,10*ROW('Water Data'!H163)),NA())</f>
        <v>#N/A</v>
      </c>
      <c r="R169" s="88" t="e">
        <f ca="true">+IF(AND(ISNUMBER(OFFSET('Water Data'!$H$9,0,10*ROW('Water Data'!H163))),'Data Summary'!CG169="Yes"),OFFSET('Water Data'!$H$9,0,10*ROW('Water Data'!H163)),NA())</f>
        <v>#N/A</v>
      </c>
      <c r="S169" s="88" t="e">
        <f ca="true">+IF(AND(ISNUMBER(OFFSET('Water Data'!$I$4,0,10*ROW('Water Data'!I163))),'Data Summary'!CH169="Yes"),100-OFFSET('Water Data'!$I$4,0,10*ROW('Water Data'!I163)),NA())</f>
        <v>#N/A</v>
      </c>
      <c r="T169" s="88" t="e">
        <f ca="true">+IF(AND(ISNUMBER(OFFSET('Water Data'!$I$6,0,10*ROW('Water Data'!I163))),'Data Summary'!CI169="Yes"),OFFSET('Water Data'!$I$6,0,10*ROW('Water Data'!I163)),NA())</f>
        <v>#N/A</v>
      </c>
      <c r="U169" s="88" t="e">
        <f ca="true">+IF(AND(ISNUMBER(OFFSET('Water Data'!$I$9,0,10*ROW('Water Data'!I163))),'Data Summary'!CJ169="Yes"),OFFSET('Water Data'!$I$9,0,10*ROW('Water Data'!I163)),NA())</f>
        <v>#N/A</v>
      </c>
      <c r="V169" s="89" t="e">
        <f ca="true">+IF(AND(ISNUMBER(OFFSET('Sanitation Data'!$D$4,0,10*ROW('Sanitation Data'!D163))),'Data Summary'!CK169="Yes"),100-OFFSET('Sanitation Data'!$D$4,0,10*ROW('Sanitation Data'!D163)),NA())</f>
        <v>#N/A</v>
      </c>
      <c r="W169" s="89" t="e">
        <f ca="true">+IF(AND(ISNUMBER(OFFSET('Sanitation Data'!$D$6,0,10*ROW('Sanitation Data'!D163))),'Data Summary'!CL169="Yes"),OFFSET('Sanitation Data'!$D$6,0,10*ROW('Sanitation Data'!D163)),NA())</f>
        <v>#N/A</v>
      </c>
      <c r="X169" s="89" t="e">
        <f ca="true">+IF(AND(ISNUMBER(OFFSET('Sanitation Data'!$D$10,0,10*ROW('Sanitation Data'!D163))),'Data Summary'!CM169="Yes"),OFFSET('Sanitation Data'!$D$10,0,10*ROW('Sanitation Data'!D163)),NA())</f>
        <v>#N/A</v>
      </c>
      <c r="Y169" s="89" t="e">
        <f ca="true">+IF(AND(ISNUMBER(OFFSET('Sanitation Data'!$D$11,0,10*ROW('Sanitation Data'!D163))),'Data Summary'!CN169="Yes"),OFFSET('Sanitation Data'!$D$11,0,10*ROW('Sanitation Data'!D163)),NA())</f>
        <v>#N/A</v>
      </c>
      <c r="Z169" s="89" t="e">
        <f ca="true">+IF(AND(ISNUMBER(OFFSET('Sanitation Data'!$D$12,0,10*ROW('Sanitation Data'!D163))),'Data Summary'!CO169="Yes"),OFFSET('Sanitation Data'!$D$12,0,10*ROW('Sanitation Data'!D163)),NA())</f>
        <v>#N/A</v>
      </c>
      <c r="AA169" s="89" t="e">
        <f ca="true">+IF(AND(ISNUMBER(OFFSET('Sanitation Data'!$E$4,0,10*ROW('Sanitation Data'!E163))),'Data Summary'!CP169="Yes"),100-OFFSET('Sanitation Data'!$E$4,0,10*ROW('Sanitation Data'!E163)),NA())</f>
        <v>#N/A</v>
      </c>
      <c r="AB169" s="89" t="e">
        <f ca="true">+IF(AND(ISNUMBER(OFFSET('Sanitation Data'!$E$6,0,10*ROW('Sanitation Data'!E163))),'Data Summary'!CQ169="Yes"),OFFSET('Sanitation Data'!$E$6,0,10*ROW('Sanitation Data'!E163)),NA())</f>
        <v>#N/A</v>
      </c>
      <c r="AC169" s="89" t="e">
        <f ca="true">+IF(AND(ISNUMBER(OFFSET('Sanitation Data'!$E$10,0,10*ROW('Sanitation Data'!E163))),'Data Summary'!CR169="Yes"),OFFSET('Sanitation Data'!$E$10,0,10*ROW('Sanitation Data'!E163)),NA())</f>
        <v>#N/A</v>
      </c>
      <c r="AD169" s="89" t="e">
        <f ca="true">+IF(AND(ISNUMBER(OFFSET('Sanitation Data'!$E$11,0,10*ROW('Sanitation Data'!E163))),'Data Summary'!CS169="Yes"),OFFSET('Sanitation Data'!$E$11,0,10*ROW('Sanitation Data'!E163)),NA())</f>
        <v>#N/A</v>
      </c>
      <c r="AE169" s="89" t="e">
        <f ca="true">+IF(AND(ISNUMBER(OFFSET('Sanitation Data'!$E$12,0,10*ROW('Sanitation Data'!E163))),'Data Summary'!CT169="Yes"),OFFSET('Sanitation Data'!$E$12,0,10*ROW('Sanitation Data'!E163)),NA())</f>
        <v>#N/A</v>
      </c>
      <c r="AF169" s="89" t="e">
        <f ca="true">+IF(AND(ISNUMBER(OFFSET('Sanitation Data'!$F$4,0,10*ROW('Sanitation Data'!F163))),'Data Summary'!CU169="Yes"),100-OFFSET('Sanitation Data'!$F$4,0,10*ROW('Sanitation Data'!F163)),NA())</f>
        <v>#N/A</v>
      </c>
      <c r="AG169" s="89" t="e">
        <f ca="true">+IF(AND(ISNUMBER(OFFSET('Sanitation Data'!$F$6,0,10*ROW('Sanitation Data'!F163))),'Data Summary'!CV169="Yes"),OFFSET('Sanitation Data'!$F$6,0,10*ROW('Sanitation Data'!F163)),NA())</f>
        <v>#N/A</v>
      </c>
      <c r="AH169" s="89" t="e">
        <f ca="true">+IF(AND(ISNUMBER(OFFSET('Sanitation Data'!$F$10,0,10*ROW('Sanitation Data'!F163))),'Data Summary'!CW169="Yes"),OFFSET('Sanitation Data'!$F$10,0,10*ROW('Sanitation Data'!F163)),NA())</f>
        <v>#N/A</v>
      </c>
      <c r="AI169" s="89" t="e">
        <f ca="true">+IF(AND(ISNUMBER(OFFSET('Sanitation Data'!$F$11,0,10*ROW('Sanitation Data'!F163))),'Data Summary'!CX169="Yes"),OFFSET('Sanitation Data'!$F$11,0,10*ROW('Sanitation Data'!F163)),NA())</f>
        <v>#N/A</v>
      </c>
      <c r="AJ169" s="89" t="e">
        <f ca="true">+IF(AND(ISNUMBER(OFFSET('Sanitation Data'!$F$12,0,10*ROW('Sanitation Data'!F163))),'Data Summary'!CY169="Yes"),OFFSET('Sanitation Data'!$F$12,0,10*ROW('Sanitation Data'!F163)),NA())</f>
        <v>#N/A</v>
      </c>
      <c r="AK169" s="89" t="e">
        <f ca="true">+IF(AND(ISNUMBER(OFFSET('Sanitation Data'!$G$4,0,10*ROW('Sanitation Data'!G163))),'Data Summary'!CZ169="Yes"),100-OFFSET('Sanitation Data'!$G$4,0,10*ROW('Sanitation Data'!G163)),NA())</f>
        <v>#N/A</v>
      </c>
      <c r="AL169" s="89" t="e">
        <f ca="true">+IF(AND(ISNUMBER(OFFSET('Sanitation Data'!$G$6,0,10*ROW('Sanitation Data'!G163))),'Data Summary'!DA169="Yes"),OFFSET('Sanitation Data'!$G$6,0,10*ROW('Sanitation Data'!G163)),NA())</f>
        <v>#N/A</v>
      </c>
      <c r="AM169" s="89" t="e">
        <f ca="true">+IF(AND(ISNUMBER(OFFSET('Sanitation Data'!$G$10,0,10*ROW('Sanitation Data'!G163))),'Data Summary'!DB169="Yes"),OFFSET('Sanitation Data'!$G$10,0,10*ROW('Sanitation Data'!G163)),NA())</f>
        <v>#N/A</v>
      </c>
      <c r="AN169" s="89" t="e">
        <f ca="true">+IF(AND(ISNUMBER(OFFSET('Sanitation Data'!$G$11,0,10*ROW('Sanitation Data'!G163))),'Data Summary'!DC169="Yes"),OFFSET('Sanitation Data'!$G$11,0,10*ROW('Sanitation Data'!G163)),NA())</f>
        <v>#N/A</v>
      </c>
      <c r="AO169" s="89" t="e">
        <f ca="true">+IF(AND(ISNUMBER(OFFSET('Sanitation Data'!$G$12,0,10*ROW('Sanitation Data'!G163))),'Data Summary'!DD169="Yes"),OFFSET('Sanitation Data'!$G$12,0,10*ROW('Sanitation Data'!G163)),NA())</f>
        <v>#N/A</v>
      </c>
      <c r="AP169" s="89" t="e">
        <f ca="true">+IF(AND(ISNUMBER(OFFSET('Sanitation Data'!$H$4,0,10*ROW('Sanitation Data'!H163))),'Data Summary'!DE169="Yes"),100-OFFSET('Sanitation Data'!$H$4,0,10*ROW('Sanitation Data'!H163)),NA())</f>
        <v>#N/A</v>
      </c>
      <c r="AQ169" s="89" t="e">
        <f ca="true">+IF(AND(ISNUMBER(OFFSET('Sanitation Data'!$H$6,0,10*ROW('Sanitation Data'!H163))),'Data Summary'!DF169="Yes"),OFFSET('Sanitation Data'!$H$6,0,10*ROW('Sanitation Data'!H163)),NA())</f>
        <v>#N/A</v>
      </c>
      <c r="AR169" s="89" t="e">
        <f ca="true">+IF(AND(ISNUMBER(OFFSET('Sanitation Data'!$H$10,0,10*ROW('Sanitation Data'!H163))),'Data Summary'!DG169="Yes"),OFFSET('Sanitation Data'!$H$10,0,10*ROW('Sanitation Data'!H163)),NA())</f>
        <v>#N/A</v>
      </c>
      <c r="AS169" s="89" t="e">
        <f ca="true">+IF(AND(ISNUMBER(OFFSET('Sanitation Data'!$H$11,0,10*ROW('Sanitation Data'!H163))),'Data Summary'!DH169="Yes"),OFFSET('Sanitation Data'!$H$11,0,10*ROW('Sanitation Data'!H163)),NA())</f>
        <v>#N/A</v>
      </c>
      <c r="AT169" s="89" t="e">
        <f ca="true">+IF(AND(ISNUMBER(OFFSET('Sanitation Data'!$H$12,0,10*ROW('Sanitation Data'!H163))),'Data Summary'!DI169="Yes"),OFFSET('Sanitation Data'!$H$12,0,10*ROW('Sanitation Data'!H163)),NA())</f>
        <v>#N/A</v>
      </c>
      <c r="AU169" s="89" t="e">
        <f ca="true">+IF(AND(ISNUMBER(OFFSET('Sanitation Data'!$I$4,0,10*ROW('Sanitation Data'!I163))),'Data Summary'!DJ169="Yes"),100-OFFSET('Sanitation Data'!$I$4,0,10*ROW('Sanitation Data'!I163)),NA())</f>
        <v>#N/A</v>
      </c>
      <c r="AV169" s="89" t="e">
        <f ca="true">+IF(AND(ISNUMBER(OFFSET('Sanitation Data'!$I$6,0,10*ROW('Sanitation Data'!I163))),'Data Summary'!DK169="Yes"),OFFSET('Sanitation Data'!$I$6,0,10*ROW('Sanitation Data'!I163)),NA())</f>
        <v>#N/A</v>
      </c>
      <c r="AW169" s="89" t="e">
        <f ca="true">+IF(AND(ISNUMBER(OFFSET('Sanitation Data'!$I$10,0,10*ROW('Sanitation Data'!I163))),'Data Summary'!DL169="Yes"),OFFSET('Sanitation Data'!$I$10,0,10*ROW('Sanitation Data'!I163)),NA())</f>
        <v>#N/A</v>
      </c>
      <c r="AX169" s="89" t="e">
        <f ca="true">+IF(AND(ISNUMBER(OFFSET('Sanitation Data'!$I$11,0,10*ROW('Sanitation Data'!I163))),'Data Summary'!DM169="Yes"),OFFSET('Sanitation Data'!$I$11,0,10*ROW('Sanitation Data'!I163)),NA())</f>
        <v>#N/A</v>
      </c>
      <c r="AY169" s="89" t="e">
        <f ca="true">+IF(AND(ISNUMBER(OFFSET('Sanitation Data'!$I$12,0,10*ROW('Sanitation Data'!I163))),'Data Summary'!DN169="Yes"),OFFSET('Sanitation Data'!$I$12,0,10*ROW('Sanitation Data'!I163)),NA())</f>
        <v>#N/A</v>
      </c>
      <c r="AZ169" s="90" t="e">
        <f ca="true">+IF(AND(ISNUMBER(OFFSET('Hygiene Data'!$D$5,0,10*ROW('Hygiene Data'!D163))),'Data Summary'!DO169="Yes"),OFFSET('Hygiene Data'!$D$5,0,10*ROW('Hygiene Data'!D163)),NA())</f>
        <v>#N/A</v>
      </c>
      <c r="BA169" s="90" t="e">
        <f ca="true">+IF(AND(ISNUMBER(OFFSET('Hygiene Data'!$D$7,0,10*ROW('Hygiene Data'!D163))),'Data Summary'!DP169="Yes"),OFFSET('Hygiene Data'!$D$7,0,10*ROW('Hygiene Data'!D163)),NA())</f>
        <v>#N/A</v>
      </c>
      <c r="BB169" s="90" t="e">
        <f ca="true">+IF(AND(ISNUMBER(OFFSET('Hygiene Data'!$D$9,0,10*ROW('Hygiene Data'!D163))),'Data Summary'!DQ169="Yes"),OFFSET('Hygiene Data'!$D$9,0,10*ROW('Hygiene Data'!D163)),NA())</f>
        <v>#N/A</v>
      </c>
      <c r="BC169" s="90" t="e">
        <f ca="true">+IF(AND(ISNUMBER(OFFSET('Hygiene Data'!$E$5,0,10*ROW('Hygiene Data'!E163))),'Data Summary'!DR169="Yes"),OFFSET('Hygiene Data'!$E$5,0,10*ROW('Hygiene Data'!E163)),NA())</f>
        <v>#N/A</v>
      </c>
      <c r="BD169" s="90" t="e">
        <f ca="true">+IF(AND(ISNUMBER(OFFSET('Hygiene Data'!$E$7,0,10*ROW('Hygiene Data'!E163))),'Data Summary'!DS169="Yes"),OFFSET('Hygiene Data'!$E$7,0,10*ROW('Hygiene Data'!E163)),NA())</f>
        <v>#N/A</v>
      </c>
      <c r="BE169" s="90" t="e">
        <f ca="true">+IF(AND(ISNUMBER(OFFSET('Hygiene Data'!$E$9,0,10*ROW('Hygiene Data'!E163))),'Data Summary'!DT169="Yes"),OFFSET('Hygiene Data'!$E$9,0,10*ROW('Hygiene Data'!E163)),NA())</f>
        <v>#N/A</v>
      </c>
      <c r="BF169" s="90" t="e">
        <f ca="true">+IF(AND(ISNUMBER(OFFSET('Hygiene Data'!$F$5,0,10*ROW('Hygiene Data'!F163))),'Data Summary'!DU169="Yes"),OFFSET('Hygiene Data'!$F$5,0,10*ROW('Hygiene Data'!F163)),NA())</f>
        <v>#N/A</v>
      </c>
      <c r="BG169" s="90" t="e">
        <f ca="true">+IF(AND(ISNUMBER(OFFSET('Hygiene Data'!$F$7,0,10*ROW('Hygiene Data'!F163))),'Data Summary'!DV169="Yes"),OFFSET('Hygiene Data'!$F$7,0,10*ROW('Hygiene Data'!F163)),NA())</f>
        <v>#N/A</v>
      </c>
      <c r="BH169" s="90" t="e">
        <f ca="true">+IF(AND(ISNUMBER(OFFSET('Hygiene Data'!$F$9,0,10*ROW('Hygiene Data'!F163))),'Data Summary'!DW169="Yes"),OFFSET('Hygiene Data'!$F$9,0,10*ROW('Hygiene Data'!F163)),NA())</f>
        <v>#N/A</v>
      </c>
      <c r="BI169" s="90" t="e">
        <f ca="true">+IF(AND(ISNUMBER(OFFSET('Hygiene Data'!$G$5,0,10*ROW('Hygiene Data'!G163))),'Data Summary'!DX169="Yes"),OFFSET('Hygiene Data'!$G$5,0,10*ROW('Hygiene Data'!G163)),NA())</f>
        <v>#N/A</v>
      </c>
      <c r="BJ169" s="90" t="e">
        <f ca="true">+IF(AND(ISNUMBER(OFFSET('Hygiene Data'!$G$7,0,10*ROW('Hygiene Data'!G163))),'Data Summary'!DY169="Yes"),OFFSET('Hygiene Data'!$G$7,0,10*ROW('Hygiene Data'!G163)),NA())</f>
        <v>#N/A</v>
      </c>
      <c r="BK169" s="90" t="e">
        <f ca="true">+IF(AND(ISNUMBER(OFFSET('Hygiene Data'!$G$9,0,10*ROW('Hygiene Data'!G163))),'Data Summary'!DZ169="Yes"),OFFSET('Hygiene Data'!$G$9,0,10*ROW('Hygiene Data'!G163)),NA())</f>
        <v>#N/A</v>
      </c>
      <c r="BL169" s="90" t="e">
        <f ca="true">+IF(AND(ISNUMBER(OFFSET('Hygiene Data'!$H$5,0,10*ROW('Hygiene Data'!H163))),'Data Summary'!EA169="Yes"),OFFSET('Hygiene Data'!$H$5,0,10*ROW('Hygiene Data'!H163)),NA())</f>
        <v>#N/A</v>
      </c>
      <c r="BM169" s="90" t="e">
        <f ca="true">+IF(AND(ISNUMBER(OFFSET('Hygiene Data'!$H$7,0,10*ROW('Hygiene Data'!H163))),'Data Summary'!EB169="Yes"),OFFSET('Hygiene Data'!$H$7,0,10*ROW('Hygiene Data'!H163)),NA())</f>
        <v>#N/A</v>
      </c>
      <c r="BN169" s="90" t="e">
        <f ca="true">+IF(AND(ISNUMBER(OFFSET('Hygiene Data'!$H$9,0,10*ROW('Hygiene Data'!H163))),'Data Summary'!EC169="Yes"),OFFSET('Hygiene Data'!$H$9,0,10*ROW('Hygiene Data'!H163)),NA())</f>
        <v>#N/A</v>
      </c>
      <c r="BO169" s="90" t="e">
        <f ca="true">+IF(AND(ISNUMBER(OFFSET('Hygiene Data'!$I$5,0,10*ROW('Hygiene Data'!I163))),'Data Summary'!ED169="Yes"),OFFSET('Hygiene Data'!$I$5,0,10*ROW('Hygiene Data'!I163)),NA())</f>
        <v>#N/A</v>
      </c>
      <c r="BP169" s="90" t="e">
        <f ca="true">+IF(AND(ISNUMBER(OFFSET('Hygiene Data'!$I$7,0,10*ROW('Hygiene Data'!I163))),'Data Summary'!EE169="Yes"),OFFSET('Hygiene Data'!$I$7,0,10*ROW('Hygiene Data'!I163)),NA())</f>
        <v>#N/A</v>
      </c>
      <c r="BQ169" s="90" t="e">
        <f ca="true">+IF(AND(ISNUMBER(OFFSET('Hygiene Data'!$I$9,0,10*ROW('Hygiene Data'!I163))),'Data Summary'!EF169="Yes"),OFFSET('Hygiene Data'!$I$9,0,10*ROW('Hygiene Data'!I163)),NA())</f>
        <v>#N/A</v>
      </c>
    </row>
    <row xmlns:x14ac="http://schemas.microsoft.com/office/spreadsheetml/2009/9/ac" r="170" x14ac:dyDescent="0.2">
      <c r="A170" s="324" t="e">
        <f ca="true">+RIGHT('Data Summary'!A170,LEN('Data Summary'!A170)-9)</f>
        <v>#VALUE!</v>
      </c>
      <c r="B170" s="32" t="str">
        <f ca="true">+IF(ISTEXT('Data Summary'!B170),'Data Summary'!B170,"")</f>
        <v/>
      </c>
      <c r="C170" s="323" t="e">
        <f ca="true">+VALUE('Data Summary'!C170)</f>
        <v>#VALUE!</v>
      </c>
      <c r="D170" s="88" t="e">
        <f ca="true">+IF(AND(ISNUMBER(OFFSET('Water Data'!$D$4,0,10*ROW('Water Data'!D164))),'Data Summary'!BS170="Yes"),100-OFFSET('Water Data'!$D$4,0,10*ROW('Water Data'!D164)),NA())</f>
        <v>#N/A</v>
      </c>
      <c r="E170" s="88" t="e">
        <f ca="true">+IF(AND(ISNUMBER(OFFSET('Water Data'!$D$6,0,10*ROW('Water Data'!D164))),'Data Summary'!BT170="Yes"),OFFSET('Water Data'!$D$6,0,10*ROW('Water Data'!D164)),NA())</f>
        <v>#N/A</v>
      </c>
      <c r="F170" s="88" t="e">
        <f ca="true">+IF(AND(ISNUMBER(OFFSET('Water Data'!$D$9,0,10*ROW('Water Data'!D164))),'Data Summary'!BU170="Yes"),OFFSET('Water Data'!$D$9,0,10*ROW('Water Data'!D164)),NA())</f>
        <v>#N/A</v>
      </c>
      <c r="G170" s="88" t="e">
        <f ca="true">+IF(AND(ISNUMBER(OFFSET('Water Data'!$E$4,0,10*ROW('Water Data'!E164))),'Data Summary'!BV170="Yes"),100-OFFSET('Water Data'!$E$4,0,10*ROW('Water Data'!E164)),NA())</f>
        <v>#N/A</v>
      </c>
      <c r="H170" s="88" t="e">
        <f ca="true">+IF(AND(ISNUMBER(OFFSET('Water Data'!$E$6,0,10*ROW('Water Data'!E164))),'Data Summary'!BW170="Yes"),OFFSET('Water Data'!$E$6,0,10*ROW('Water Data'!E164)),NA())</f>
        <v>#N/A</v>
      </c>
      <c r="I170" s="88" t="e">
        <f ca="true">+IF(AND(ISNUMBER(OFFSET('Water Data'!$E$9,0,10*ROW('Water Data'!E164))),'Data Summary'!BX170="Yes"),OFFSET('Water Data'!$E$9,0,10*ROW('Water Data'!E164)),NA())</f>
        <v>#N/A</v>
      </c>
      <c r="J170" s="88" t="e">
        <f ca="true">+IF(AND(ISNUMBER(OFFSET('Water Data'!$F$4,0,10*ROW('Water Data'!F164))),'Data Summary'!BY170="Yes"),100-OFFSET('Water Data'!$F$4,0,10*ROW('Water Data'!F164)),NA())</f>
        <v>#N/A</v>
      </c>
      <c r="K170" s="88" t="e">
        <f ca="true">+IF(AND(ISNUMBER(OFFSET('Water Data'!$F$6,0,10*ROW('Water Data'!F164))),'Data Summary'!BZ170="Yes"),OFFSET('Water Data'!$F$6,0,10*ROW('Water Data'!F164)),NA())</f>
        <v>#N/A</v>
      </c>
      <c r="L170" s="88" t="e">
        <f ca="true">+IF(AND(ISNUMBER(OFFSET('Water Data'!$F$9,0,10*ROW('Water Data'!F164))),'Data Summary'!CA170="Yes"),OFFSET('Water Data'!$F$9,0,10*ROW('Water Data'!F164)),NA())</f>
        <v>#N/A</v>
      </c>
      <c r="M170" s="88" t="e">
        <f ca="true">+IF(AND(ISNUMBER(OFFSET('Water Data'!$G$4,0,10*ROW('Water Data'!G164))),'Data Summary'!CB170="Yes"),100-OFFSET('Water Data'!$G$4,0,10*ROW('Water Data'!G164)),NA())</f>
        <v>#N/A</v>
      </c>
      <c r="N170" s="88" t="e">
        <f ca="true">+IF(AND(ISNUMBER(OFFSET('Water Data'!$G$6,0,10*ROW('Water Data'!G164))),'Data Summary'!CC170="Yes"),OFFSET('Water Data'!$G$6,0,10*ROW('Water Data'!G164)),NA())</f>
        <v>#N/A</v>
      </c>
      <c r="O170" s="88" t="e">
        <f ca="true">+IF(AND(ISNUMBER(OFFSET('Water Data'!$G$9,0,10*ROW('Water Data'!G164))),'Data Summary'!CD170="Yes"),OFFSET('Water Data'!$G$9,0,10*ROW('Water Data'!G164)),NA())</f>
        <v>#N/A</v>
      </c>
      <c r="P170" s="88" t="e">
        <f ca="true">+IF(AND(ISNUMBER(OFFSET('Water Data'!$H$4,0,10*ROW('Water Data'!H164))),'Data Summary'!CE170="Yes"),100-OFFSET('Water Data'!$H$4,0,10*ROW('Water Data'!H164)),NA())</f>
        <v>#N/A</v>
      </c>
      <c r="Q170" s="88" t="e">
        <f ca="true">+IF(AND(ISNUMBER(OFFSET('Water Data'!$H$6,0,10*ROW('Water Data'!H164))),'Data Summary'!CF170="Yes"),OFFSET('Water Data'!$H$6,0,10*ROW('Water Data'!H164)),NA())</f>
        <v>#N/A</v>
      </c>
      <c r="R170" s="88" t="e">
        <f ca="true">+IF(AND(ISNUMBER(OFFSET('Water Data'!$H$9,0,10*ROW('Water Data'!H164))),'Data Summary'!CG170="Yes"),OFFSET('Water Data'!$H$9,0,10*ROW('Water Data'!H164)),NA())</f>
        <v>#N/A</v>
      </c>
      <c r="S170" s="88" t="e">
        <f ca="true">+IF(AND(ISNUMBER(OFFSET('Water Data'!$I$4,0,10*ROW('Water Data'!I164))),'Data Summary'!CH170="Yes"),100-OFFSET('Water Data'!$I$4,0,10*ROW('Water Data'!I164)),NA())</f>
        <v>#N/A</v>
      </c>
      <c r="T170" s="88" t="e">
        <f ca="true">+IF(AND(ISNUMBER(OFFSET('Water Data'!$I$6,0,10*ROW('Water Data'!I164))),'Data Summary'!CI170="Yes"),OFFSET('Water Data'!$I$6,0,10*ROW('Water Data'!I164)),NA())</f>
        <v>#N/A</v>
      </c>
      <c r="U170" s="88" t="e">
        <f ca="true">+IF(AND(ISNUMBER(OFFSET('Water Data'!$I$9,0,10*ROW('Water Data'!I164))),'Data Summary'!CJ170="Yes"),OFFSET('Water Data'!$I$9,0,10*ROW('Water Data'!I164)),NA())</f>
        <v>#N/A</v>
      </c>
      <c r="V170" s="89" t="e">
        <f ca="true">+IF(AND(ISNUMBER(OFFSET('Sanitation Data'!$D$4,0,10*ROW('Sanitation Data'!D164))),'Data Summary'!CK170="Yes"),100-OFFSET('Sanitation Data'!$D$4,0,10*ROW('Sanitation Data'!D164)),NA())</f>
        <v>#N/A</v>
      </c>
      <c r="W170" s="89" t="e">
        <f ca="true">+IF(AND(ISNUMBER(OFFSET('Sanitation Data'!$D$6,0,10*ROW('Sanitation Data'!D164))),'Data Summary'!CL170="Yes"),OFFSET('Sanitation Data'!$D$6,0,10*ROW('Sanitation Data'!D164)),NA())</f>
        <v>#N/A</v>
      </c>
      <c r="X170" s="89" t="e">
        <f ca="true">+IF(AND(ISNUMBER(OFFSET('Sanitation Data'!$D$10,0,10*ROW('Sanitation Data'!D164))),'Data Summary'!CM170="Yes"),OFFSET('Sanitation Data'!$D$10,0,10*ROW('Sanitation Data'!D164)),NA())</f>
        <v>#N/A</v>
      </c>
      <c r="Y170" s="89" t="e">
        <f ca="true">+IF(AND(ISNUMBER(OFFSET('Sanitation Data'!$D$11,0,10*ROW('Sanitation Data'!D164))),'Data Summary'!CN170="Yes"),OFFSET('Sanitation Data'!$D$11,0,10*ROW('Sanitation Data'!D164)),NA())</f>
        <v>#N/A</v>
      </c>
      <c r="Z170" s="89" t="e">
        <f ca="true">+IF(AND(ISNUMBER(OFFSET('Sanitation Data'!$D$12,0,10*ROW('Sanitation Data'!D164))),'Data Summary'!CO170="Yes"),OFFSET('Sanitation Data'!$D$12,0,10*ROW('Sanitation Data'!D164)),NA())</f>
        <v>#N/A</v>
      </c>
      <c r="AA170" s="89" t="e">
        <f ca="true">+IF(AND(ISNUMBER(OFFSET('Sanitation Data'!$E$4,0,10*ROW('Sanitation Data'!E164))),'Data Summary'!CP170="Yes"),100-OFFSET('Sanitation Data'!$E$4,0,10*ROW('Sanitation Data'!E164)),NA())</f>
        <v>#N/A</v>
      </c>
      <c r="AB170" s="89" t="e">
        <f ca="true">+IF(AND(ISNUMBER(OFFSET('Sanitation Data'!$E$6,0,10*ROW('Sanitation Data'!E164))),'Data Summary'!CQ170="Yes"),OFFSET('Sanitation Data'!$E$6,0,10*ROW('Sanitation Data'!E164)),NA())</f>
        <v>#N/A</v>
      </c>
      <c r="AC170" s="89" t="e">
        <f ca="true">+IF(AND(ISNUMBER(OFFSET('Sanitation Data'!$E$10,0,10*ROW('Sanitation Data'!E164))),'Data Summary'!CR170="Yes"),OFFSET('Sanitation Data'!$E$10,0,10*ROW('Sanitation Data'!E164)),NA())</f>
        <v>#N/A</v>
      </c>
      <c r="AD170" s="89" t="e">
        <f ca="true">+IF(AND(ISNUMBER(OFFSET('Sanitation Data'!$E$11,0,10*ROW('Sanitation Data'!E164))),'Data Summary'!CS170="Yes"),OFFSET('Sanitation Data'!$E$11,0,10*ROW('Sanitation Data'!E164)),NA())</f>
        <v>#N/A</v>
      </c>
      <c r="AE170" s="89" t="e">
        <f ca="true">+IF(AND(ISNUMBER(OFFSET('Sanitation Data'!$E$12,0,10*ROW('Sanitation Data'!E164))),'Data Summary'!CT170="Yes"),OFFSET('Sanitation Data'!$E$12,0,10*ROW('Sanitation Data'!E164)),NA())</f>
        <v>#N/A</v>
      </c>
      <c r="AF170" s="89" t="e">
        <f ca="true">+IF(AND(ISNUMBER(OFFSET('Sanitation Data'!$F$4,0,10*ROW('Sanitation Data'!F164))),'Data Summary'!CU170="Yes"),100-OFFSET('Sanitation Data'!$F$4,0,10*ROW('Sanitation Data'!F164)),NA())</f>
        <v>#N/A</v>
      </c>
      <c r="AG170" s="89" t="e">
        <f ca="true">+IF(AND(ISNUMBER(OFFSET('Sanitation Data'!$F$6,0,10*ROW('Sanitation Data'!F164))),'Data Summary'!CV170="Yes"),OFFSET('Sanitation Data'!$F$6,0,10*ROW('Sanitation Data'!F164)),NA())</f>
        <v>#N/A</v>
      </c>
      <c r="AH170" s="89" t="e">
        <f ca="true">+IF(AND(ISNUMBER(OFFSET('Sanitation Data'!$F$10,0,10*ROW('Sanitation Data'!F164))),'Data Summary'!CW170="Yes"),OFFSET('Sanitation Data'!$F$10,0,10*ROW('Sanitation Data'!F164)),NA())</f>
        <v>#N/A</v>
      </c>
      <c r="AI170" s="89" t="e">
        <f ca="true">+IF(AND(ISNUMBER(OFFSET('Sanitation Data'!$F$11,0,10*ROW('Sanitation Data'!F164))),'Data Summary'!CX170="Yes"),OFFSET('Sanitation Data'!$F$11,0,10*ROW('Sanitation Data'!F164)),NA())</f>
        <v>#N/A</v>
      </c>
      <c r="AJ170" s="89" t="e">
        <f ca="true">+IF(AND(ISNUMBER(OFFSET('Sanitation Data'!$F$12,0,10*ROW('Sanitation Data'!F164))),'Data Summary'!CY170="Yes"),OFFSET('Sanitation Data'!$F$12,0,10*ROW('Sanitation Data'!F164)),NA())</f>
        <v>#N/A</v>
      </c>
      <c r="AK170" s="89" t="e">
        <f ca="true">+IF(AND(ISNUMBER(OFFSET('Sanitation Data'!$G$4,0,10*ROW('Sanitation Data'!G164))),'Data Summary'!CZ170="Yes"),100-OFFSET('Sanitation Data'!$G$4,0,10*ROW('Sanitation Data'!G164)),NA())</f>
        <v>#N/A</v>
      </c>
      <c r="AL170" s="89" t="e">
        <f ca="true">+IF(AND(ISNUMBER(OFFSET('Sanitation Data'!$G$6,0,10*ROW('Sanitation Data'!G164))),'Data Summary'!DA170="Yes"),OFFSET('Sanitation Data'!$G$6,0,10*ROW('Sanitation Data'!G164)),NA())</f>
        <v>#N/A</v>
      </c>
      <c r="AM170" s="89" t="e">
        <f ca="true">+IF(AND(ISNUMBER(OFFSET('Sanitation Data'!$G$10,0,10*ROW('Sanitation Data'!G164))),'Data Summary'!DB170="Yes"),OFFSET('Sanitation Data'!$G$10,0,10*ROW('Sanitation Data'!G164)),NA())</f>
        <v>#N/A</v>
      </c>
      <c r="AN170" s="89" t="e">
        <f ca="true">+IF(AND(ISNUMBER(OFFSET('Sanitation Data'!$G$11,0,10*ROW('Sanitation Data'!G164))),'Data Summary'!DC170="Yes"),OFFSET('Sanitation Data'!$G$11,0,10*ROW('Sanitation Data'!G164)),NA())</f>
        <v>#N/A</v>
      </c>
      <c r="AO170" s="89" t="e">
        <f ca="true">+IF(AND(ISNUMBER(OFFSET('Sanitation Data'!$G$12,0,10*ROW('Sanitation Data'!G164))),'Data Summary'!DD170="Yes"),OFFSET('Sanitation Data'!$G$12,0,10*ROW('Sanitation Data'!G164)),NA())</f>
        <v>#N/A</v>
      </c>
      <c r="AP170" s="89" t="e">
        <f ca="true">+IF(AND(ISNUMBER(OFFSET('Sanitation Data'!$H$4,0,10*ROW('Sanitation Data'!H164))),'Data Summary'!DE170="Yes"),100-OFFSET('Sanitation Data'!$H$4,0,10*ROW('Sanitation Data'!H164)),NA())</f>
        <v>#N/A</v>
      </c>
      <c r="AQ170" s="89" t="e">
        <f ca="true">+IF(AND(ISNUMBER(OFFSET('Sanitation Data'!$H$6,0,10*ROW('Sanitation Data'!H164))),'Data Summary'!DF170="Yes"),OFFSET('Sanitation Data'!$H$6,0,10*ROW('Sanitation Data'!H164)),NA())</f>
        <v>#N/A</v>
      </c>
      <c r="AR170" s="89" t="e">
        <f ca="true">+IF(AND(ISNUMBER(OFFSET('Sanitation Data'!$H$10,0,10*ROW('Sanitation Data'!H164))),'Data Summary'!DG170="Yes"),OFFSET('Sanitation Data'!$H$10,0,10*ROW('Sanitation Data'!H164)),NA())</f>
        <v>#N/A</v>
      </c>
      <c r="AS170" s="89" t="e">
        <f ca="true">+IF(AND(ISNUMBER(OFFSET('Sanitation Data'!$H$11,0,10*ROW('Sanitation Data'!H164))),'Data Summary'!DH170="Yes"),OFFSET('Sanitation Data'!$H$11,0,10*ROW('Sanitation Data'!H164)),NA())</f>
        <v>#N/A</v>
      </c>
      <c r="AT170" s="89" t="e">
        <f ca="true">+IF(AND(ISNUMBER(OFFSET('Sanitation Data'!$H$12,0,10*ROW('Sanitation Data'!H164))),'Data Summary'!DI170="Yes"),OFFSET('Sanitation Data'!$H$12,0,10*ROW('Sanitation Data'!H164)),NA())</f>
        <v>#N/A</v>
      </c>
      <c r="AU170" s="89" t="e">
        <f ca="true">+IF(AND(ISNUMBER(OFFSET('Sanitation Data'!$I$4,0,10*ROW('Sanitation Data'!I164))),'Data Summary'!DJ170="Yes"),100-OFFSET('Sanitation Data'!$I$4,0,10*ROW('Sanitation Data'!I164)),NA())</f>
        <v>#N/A</v>
      </c>
      <c r="AV170" s="89" t="e">
        <f ca="true">+IF(AND(ISNUMBER(OFFSET('Sanitation Data'!$I$6,0,10*ROW('Sanitation Data'!I164))),'Data Summary'!DK170="Yes"),OFFSET('Sanitation Data'!$I$6,0,10*ROW('Sanitation Data'!I164)),NA())</f>
        <v>#N/A</v>
      </c>
      <c r="AW170" s="89" t="e">
        <f ca="true">+IF(AND(ISNUMBER(OFFSET('Sanitation Data'!$I$10,0,10*ROW('Sanitation Data'!I164))),'Data Summary'!DL170="Yes"),OFFSET('Sanitation Data'!$I$10,0,10*ROW('Sanitation Data'!I164)),NA())</f>
        <v>#N/A</v>
      </c>
      <c r="AX170" s="89" t="e">
        <f ca="true">+IF(AND(ISNUMBER(OFFSET('Sanitation Data'!$I$11,0,10*ROW('Sanitation Data'!I164))),'Data Summary'!DM170="Yes"),OFFSET('Sanitation Data'!$I$11,0,10*ROW('Sanitation Data'!I164)),NA())</f>
        <v>#N/A</v>
      </c>
      <c r="AY170" s="89" t="e">
        <f ca="true">+IF(AND(ISNUMBER(OFFSET('Sanitation Data'!$I$12,0,10*ROW('Sanitation Data'!I164))),'Data Summary'!DN170="Yes"),OFFSET('Sanitation Data'!$I$12,0,10*ROW('Sanitation Data'!I164)),NA())</f>
        <v>#N/A</v>
      </c>
      <c r="AZ170" s="90" t="e">
        <f ca="true">+IF(AND(ISNUMBER(OFFSET('Hygiene Data'!$D$5,0,10*ROW('Hygiene Data'!D164))),'Data Summary'!DO170="Yes"),OFFSET('Hygiene Data'!$D$5,0,10*ROW('Hygiene Data'!D164)),NA())</f>
        <v>#N/A</v>
      </c>
      <c r="BA170" s="90" t="e">
        <f ca="true">+IF(AND(ISNUMBER(OFFSET('Hygiene Data'!$D$7,0,10*ROW('Hygiene Data'!D164))),'Data Summary'!DP170="Yes"),OFFSET('Hygiene Data'!$D$7,0,10*ROW('Hygiene Data'!D164)),NA())</f>
        <v>#N/A</v>
      </c>
      <c r="BB170" s="90" t="e">
        <f ca="true">+IF(AND(ISNUMBER(OFFSET('Hygiene Data'!$D$9,0,10*ROW('Hygiene Data'!D164))),'Data Summary'!DQ170="Yes"),OFFSET('Hygiene Data'!$D$9,0,10*ROW('Hygiene Data'!D164)),NA())</f>
        <v>#N/A</v>
      </c>
      <c r="BC170" s="90" t="e">
        <f ca="true">+IF(AND(ISNUMBER(OFFSET('Hygiene Data'!$E$5,0,10*ROW('Hygiene Data'!E164))),'Data Summary'!DR170="Yes"),OFFSET('Hygiene Data'!$E$5,0,10*ROW('Hygiene Data'!E164)),NA())</f>
        <v>#N/A</v>
      </c>
      <c r="BD170" s="90" t="e">
        <f ca="true">+IF(AND(ISNUMBER(OFFSET('Hygiene Data'!$E$7,0,10*ROW('Hygiene Data'!E164))),'Data Summary'!DS170="Yes"),OFFSET('Hygiene Data'!$E$7,0,10*ROW('Hygiene Data'!E164)),NA())</f>
        <v>#N/A</v>
      </c>
      <c r="BE170" s="90" t="e">
        <f ca="true">+IF(AND(ISNUMBER(OFFSET('Hygiene Data'!$E$9,0,10*ROW('Hygiene Data'!E164))),'Data Summary'!DT170="Yes"),OFFSET('Hygiene Data'!$E$9,0,10*ROW('Hygiene Data'!E164)),NA())</f>
        <v>#N/A</v>
      </c>
      <c r="BF170" s="90" t="e">
        <f ca="true">+IF(AND(ISNUMBER(OFFSET('Hygiene Data'!$F$5,0,10*ROW('Hygiene Data'!F164))),'Data Summary'!DU170="Yes"),OFFSET('Hygiene Data'!$F$5,0,10*ROW('Hygiene Data'!F164)),NA())</f>
        <v>#N/A</v>
      </c>
      <c r="BG170" s="90" t="e">
        <f ca="true">+IF(AND(ISNUMBER(OFFSET('Hygiene Data'!$F$7,0,10*ROW('Hygiene Data'!F164))),'Data Summary'!DV170="Yes"),OFFSET('Hygiene Data'!$F$7,0,10*ROW('Hygiene Data'!F164)),NA())</f>
        <v>#N/A</v>
      </c>
      <c r="BH170" s="90" t="e">
        <f ca="true">+IF(AND(ISNUMBER(OFFSET('Hygiene Data'!$F$9,0,10*ROW('Hygiene Data'!F164))),'Data Summary'!DW170="Yes"),OFFSET('Hygiene Data'!$F$9,0,10*ROW('Hygiene Data'!F164)),NA())</f>
        <v>#N/A</v>
      </c>
      <c r="BI170" s="90" t="e">
        <f ca="true">+IF(AND(ISNUMBER(OFFSET('Hygiene Data'!$G$5,0,10*ROW('Hygiene Data'!G164))),'Data Summary'!DX170="Yes"),OFFSET('Hygiene Data'!$G$5,0,10*ROW('Hygiene Data'!G164)),NA())</f>
        <v>#N/A</v>
      </c>
      <c r="BJ170" s="90" t="e">
        <f ca="true">+IF(AND(ISNUMBER(OFFSET('Hygiene Data'!$G$7,0,10*ROW('Hygiene Data'!G164))),'Data Summary'!DY170="Yes"),OFFSET('Hygiene Data'!$G$7,0,10*ROW('Hygiene Data'!G164)),NA())</f>
        <v>#N/A</v>
      </c>
      <c r="BK170" s="90" t="e">
        <f ca="true">+IF(AND(ISNUMBER(OFFSET('Hygiene Data'!$G$9,0,10*ROW('Hygiene Data'!G164))),'Data Summary'!DZ170="Yes"),OFFSET('Hygiene Data'!$G$9,0,10*ROW('Hygiene Data'!G164)),NA())</f>
        <v>#N/A</v>
      </c>
      <c r="BL170" s="90" t="e">
        <f ca="true">+IF(AND(ISNUMBER(OFFSET('Hygiene Data'!$H$5,0,10*ROW('Hygiene Data'!H164))),'Data Summary'!EA170="Yes"),OFFSET('Hygiene Data'!$H$5,0,10*ROW('Hygiene Data'!H164)),NA())</f>
        <v>#N/A</v>
      </c>
      <c r="BM170" s="90" t="e">
        <f ca="true">+IF(AND(ISNUMBER(OFFSET('Hygiene Data'!$H$7,0,10*ROW('Hygiene Data'!H164))),'Data Summary'!EB170="Yes"),OFFSET('Hygiene Data'!$H$7,0,10*ROW('Hygiene Data'!H164)),NA())</f>
        <v>#N/A</v>
      </c>
      <c r="BN170" s="90" t="e">
        <f ca="true">+IF(AND(ISNUMBER(OFFSET('Hygiene Data'!$H$9,0,10*ROW('Hygiene Data'!H164))),'Data Summary'!EC170="Yes"),OFFSET('Hygiene Data'!$H$9,0,10*ROW('Hygiene Data'!H164)),NA())</f>
        <v>#N/A</v>
      </c>
      <c r="BO170" s="90" t="e">
        <f ca="true">+IF(AND(ISNUMBER(OFFSET('Hygiene Data'!$I$5,0,10*ROW('Hygiene Data'!I164))),'Data Summary'!ED170="Yes"),OFFSET('Hygiene Data'!$I$5,0,10*ROW('Hygiene Data'!I164)),NA())</f>
        <v>#N/A</v>
      </c>
      <c r="BP170" s="90" t="e">
        <f ca="true">+IF(AND(ISNUMBER(OFFSET('Hygiene Data'!$I$7,0,10*ROW('Hygiene Data'!I164))),'Data Summary'!EE170="Yes"),OFFSET('Hygiene Data'!$I$7,0,10*ROW('Hygiene Data'!I164)),NA())</f>
        <v>#N/A</v>
      </c>
      <c r="BQ170" s="90" t="e">
        <f ca="true">+IF(AND(ISNUMBER(OFFSET('Hygiene Data'!$I$9,0,10*ROW('Hygiene Data'!I164))),'Data Summary'!EF170="Yes"),OFFSET('Hygiene Data'!$I$9,0,10*ROW('Hygiene Data'!I164)),NA())</f>
        <v>#N/A</v>
      </c>
    </row>
    <row xmlns:x14ac="http://schemas.microsoft.com/office/spreadsheetml/2009/9/ac" r="171" x14ac:dyDescent="0.2">
      <c r="A171" s="324" t="e">
        <f ca="true">+RIGHT('Data Summary'!A171,LEN('Data Summary'!A171)-9)</f>
        <v>#VALUE!</v>
      </c>
      <c r="B171" s="32" t="str">
        <f ca="true">+IF(ISTEXT('Data Summary'!B171),'Data Summary'!B171,"")</f>
        <v/>
      </c>
      <c r="C171" s="323" t="e">
        <f ca="true">+VALUE('Data Summary'!C171)</f>
        <v>#VALUE!</v>
      </c>
      <c r="D171" s="88" t="e">
        <f ca="true">+IF(AND(ISNUMBER(OFFSET('Water Data'!$D$4,0,10*ROW('Water Data'!D165))),'Data Summary'!BS171="Yes"),100-OFFSET('Water Data'!$D$4,0,10*ROW('Water Data'!D165)),NA())</f>
        <v>#N/A</v>
      </c>
      <c r="E171" s="88" t="e">
        <f ca="true">+IF(AND(ISNUMBER(OFFSET('Water Data'!$D$6,0,10*ROW('Water Data'!D165))),'Data Summary'!BT171="Yes"),OFFSET('Water Data'!$D$6,0,10*ROW('Water Data'!D165)),NA())</f>
        <v>#N/A</v>
      </c>
      <c r="F171" s="88" t="e">
        <f ca="true">+IF(AND(ISNUMBER(OFFSET('Water Data'!$D$9,0,10*ROW('Water Data'!D165))),'Data Summary'!BU171="Yes"),OFFSET('Water Data'!$D$9,0,10*ROW('Water Data'!D165)),NA())</f>
        <v>#N/A</v>
      </c>
      <c r="G171" s="88" t="e">
        <f ca="true">+IF(AND(ISNUMBER(OFFSET('Water Data'!$E$4,0,10*ROW('Water Data'!E165))),'Data Summary'!BV171="Yes"),100-OFFSET('Water Data'!$E$4,0,10*ROW('Water Data'!E165)),NA())</f>
        <v>#N/A</v>
      </c>
      <c r="H171" s="88" t="e">
        <f ca="true">+IF(AND(ISNUMBER(OFFSET('Water Data'!$E$6,0,10*ROW('Water Data'!E165))),'Data Summary'!BW171="Yes"),OFFSET('Water Data'!$E$6,0,10*ROW('Water Data'!E165)),NA())</f>
        <v>#N/A</v>
      </c>
      <c r="I171" s="88" t="e">
        <f ca="true">+IF(AND(ISNUMBER(OFFSET('Water Data'!$E$9,0,10*ROW('Water Data'!E165))),'Data Summary'!BX171="Yes"),OFFSET('Water Data'!$E$9,0,10*ROW('Water Data'!E165)),NA())</f>
        <v>#N/A</v>
      </c>
      <c r="J171" s="88" t="e">
        <f ca="true">+IF(AND(ISNUMBER(OFFSET('Water Data'!$F$4,0,10*ROW('Water Data'!F165))),'Data Summary'!BY171="Yes"),100-OFFSET('Water Data'!$F$4,0,10*ROW('Water Data'!F165)),NA())</f>
        <v>#N/A</v>
      </c>
      <c r="K171" s="88" t="e">
        <f ca="true">+IF(AND(ISNUMBER(OFFSET('Water Data'!$F$6,0,10*ROW('Water Data'!F165))),'Data Summary'!BZ171="Yes"),OFFSET('Water Data'!$F$6,0,10*ROW('Water Data'!F165)),NA())</f>
        <v>#N/A</v>
      </c>
      <c r="L171" s="88" t="e">
        <f ca="true">+IF(AND(ISNUMBER(OFFSET('Water Data'!$F$9,0,10*ROW('Water Data'!F165))),'Data Summary'!CA171="Yes"),OFFSET('Water Data'!$F$9,0,10*ROW('Water Data'!F165)),NA())</f>
        <v>#N/A</v>
      </c>
      <c r="M171" s="88" t="e">
        <f ca="true">+IF(AND(ISNUMBER(OFFSET('Water Data'!$G$4,0,10*ROW('Water Data'!G165))),'Data Summary'!CB171="Yes"),100-OFFSET('Water Data'!$G$4,0,10*ROW('Water Data'!G165)),NA())</f>
        <v>#N/A</v>
      </c>
      <c r="N171" s="88" t="e">
        <f ca="true">+IF(AND(ISNUMBER(OFFSET('Water Data'!$G$6,0,10*ROW('Water Data'!G165))),'Data Summary'!CC171="Yes"),OFFSET('Water Data'!$G$6,0,10*ROW('Water Data'!G165)),NA())</f>
        <v>#N/A</v>
      </c>
      <c r="O171" s="88" t="e">
        <f ca="true">+IF(AND(ISNUMBER(OFFSET('Water Data'!$G$9,0,10*ROW('Water Data'!G165))),'Data Summary'!CD171="Yes"),OFFSET('Water Data'!$G$9,0,10*ROW('Water Data'!G165)),NA())</f>
        <v>#N/A</v>
      </c>
      <c r="P171" s="88" t="e">
        <f ca="true">+IF(AND(ISNUMBER(OFFSET('Water Data'!$H$4,0,10*ROW('Water Data'!H165))),'Data Summary'!CE171="Yes"),100-OFFSET('Water Data'!$H$4,0,10*ROW('Water Data'!H165)),NA())</f>
        <v>#N/A</v>
      </c>
      <c r="Q171" s="88" t="e">
        <f ca="true">+IF(AND(ISNUMBER(OFFSET('Water Data'!$H$6,0,10*ROW('Water Data'!H165))),'Data Summary'!CF171="Yes"),OFFSET('Water Data'!$H$6,0,10*ROW('Water Data'!H165)),NA())</f>
        <v>#N/A</v>
      </c>
      <c r="R171" s="88" t="e">
        <f ca="true">+IF(AND(ISNUMBER(OFFSET('Water Data'!$H$9,0,10*ROW('Water Data'!H165))),'Data Summary'!CG171="Yes"),OFFSET('Water Data'!$H$9,0,10*ROW('Water Data'!H165)),NA())</f>
        <v>#N/A</v>
      </c>
      <c r="S171" s="88" t="e">
        <f ca="true">+IF(AND(ISNUMBER(OFFSET('Water Data'!$I$4,0,10*ROW('Water Data'!I165))),'Data Summary'!CH171="Yes"),100-OFFSET('Water Data'!$I$4,0,10*ROW('Water Data'!I165)),NA())</f>
        <v>#N/A</v>
      </c>
      <c r="T171" s="88" t="e">
        <f ca="true">+IF(AND(ISNUMBER(OFFSET('Water Data'!$I$6,0,10*ROW('Water Data'!I165))),'Data Summary'!CI171="Yes"),OFFSET('Water Data'!$I$6,0,10*ROW('Water Data'!I165)),NA())</f>
        <v>#N/A</v>
      </c>
      <c r="U171" s="88" t="e">
        <f ca="true">+IF(AND(ISNUMBER(OFFSET('Water Data'!$I$9,0,10*ROW('Water Data'!I165))),'Data Summary'!CJ171="Yes"),OFFSET('Water Data'!$I$9,0,10*ROW('Water Data'!I165)),NA())</f>
        <v>#N/A</v>
      </c>
      <c r="V171" s="89" t="e">
        <f ca="true">+IF(AND(ISNUMBER(OFFSET('Sanitation Data'!$D$4,0,10*ROW('Sanitation Data'!D165))),'Data Summary'!CK171="Yes"),100-OFFSET('Sanitation Data'!$D$4,0,10*ROW('Sanitation Data'!D165)),NA())</f>
        <v>#N/A</v>
      </c>
      <c r="W171" s="89" t="e">
        <f ca="true">+IF(AND(ISNUMBER(OFFSET('Sanitation Data'!$D$6,0,10*ROW('Sanitation Data'!D165))),'Data Summary'!CL171="Yes"),OFFSET('Sanitation Data'!$D$6,0,10*ROW('Sanitation Data'!D165)),NA())</f>
        <v>#N/A</v>
      </c>
      <c r="X171" s="89" t="e">
        <f ca="true">+IF(AND(ISNUMBER(OFFSET('Sanitation Data'!$D$10,0,10*ROW('Sanitation Data'!D165))),'Data Summary'!CM171="Yes"),OFFSET('Sanitation Data'!$D$10,0,10*ROW('Sanitation Data'!D165)),NA())</f>
        <v>#N/A</v>
      </c>
      <c r="Y171" s="89" t="e">
        <f ca="true">+IF(AND(ISNUMBER(OFFSET('Sanitation Data'!$D$11,0,10*ROW('Sanitation Data'!D165))),'Data Summary'!CN171="Yes"),OFFSET('Sanitation Data'!$D$11,0,10*ROW('Sanitation Data'!D165)),NA())</f>
        <v>#N/A</v>
      </c>
      <c r="Z171" s="89" t="e">
        <f ca="true">+IF(AND(ISNUMBER(OFFSET('Sanitation Data'!$D$12,0,10*ROW('Sanitation Data'!D165))),'Data Summary'!CO171="Yes"),OFFSET('Sanitation Data'!$D$12,0,10*ROW('Sanitation Data'!D165)),NA())</f>
        <v>#N/A</v>
      </c>
      <c r="AA171" s="89" t="e">
        <f ca="true">+IF(AND(ISNUMBER(OFFSET('Sanitation Data'!$E$4,0,10*ROW('Sanitation Data'!E165))),'Data Summary'!CP171="Yes"),100-OFFSET('Sanitation Data'!$E$4,0,10*ROW('Sanitation Data'!E165)),NA())</f>
        <v>#N/A</v>
      </c>
      <c r="AB171" s="89" t="e">
        <f ca="true">+IF(AND(ISNUMBER(OFFSET('Sanitation Data'!$E$6,0,10*ROW('Sanitation Data'!E165))),'Data Summary'!CQ171="Yes"),OFFSET('Sanitation Data'!$E$6,0,10*ROW('Sanitation Data'!E165)),NA())</f>
        <v>#N/A</v>
      </c>
      <c r="AC171" s="89" t="e">
        <f ca="true">+IF(AND(ISNUMBER(OFFSET('Sanitation Data'!$E$10,0,10*ROW('Sanitation Data'!E165))),'Data Summary'!CR171="Yes"),OFFSET('Sanitation Data'!$E$10,0,10*ROW('Sanitation Data'!E165)),NA())</f>
        <v>#N/A</v>
      </c>
      <c r="AD171" s="89" t="e">
        <f ca="true">+IF(AND(ISNUMBER(OFFSET('Sanitation Data'!$E$11,0,10*ROW('Sanitation Data'!E165))),'Data Summary'!CS171="Yes"),OFFSET('Sanitation Data'!$E$11,0,10*ROW('Sanitation Data'!E165)),NA())</f>
        <v>#N/A</v>
      </c>
      <c r="AE171" s="89" t="e">
        <f ca="true">+IF(AND(ISNUMBER(OFFSET('Sanitation Data'!$E$12,0,10*ROW('Sanitation Data'!E165))),'Data Summary'!CT171="Yes"),OFFSET('Sanitation Data'!$E$12,0,10*ROW('Sanitation Data'!E165)),NA())</f>
        <v>#N/A</v>
      </c>
      <c r="AF171" s="89" t="e">
        <f ca="true">+IF(AND(ISNUMBER(OFFSET('Sanitation Data'!$F$4,0,10*ROW('Sanitation Data'!F165))),'Data Summary'!CU171="Yes"),100-OFFSET('Sanitation Data'!$F$4,0,10*ROW('Sanitation Data'!F165)),NA())</f>
        <v>#N/A</v>
      </c>
      <c r="AG171" s="89" t="e">
        <f ca="true">+IF(AND(ISNUMBER(OFFSET('Sanitation Data'!$F$6,0,10*ROW('Sanitation Data'!F165))),'Data Summary'!CV171="Yes"),OFFSET('Sanitation Data'!$F$6,0,10*ROW('Sanitation Data'!F165)),NA())</f>
        <v>#N/A</v>
      </c>
      <c r="AH171" s="89" t="e">
        <f ca="true">+IF(AND(ISNUMBER(OFFSET('Sanitation Data'!$F$10,0,10*ROW('Sanitation Data'!F165))),'Data Summary'!CW171="Yes"),OFFSET('Sanitation Data'!$F$10,0,10*ROW('Sanitation Data'!F165)),NA())</f>
        <v>#N/A</v>
      </c>
      <c r="AI171" s="89" t="e">
        <f ca="true">+IF(AND(ISNUMBER(OFFSET('Sanitation Data'!$F$11,0,10*ROW('Sanitation Data'!F165))),'Data Summary'!CX171="Yes"),OFFSET('Sanitation Data'!$F$11,0,10*ROW('Sanitation Data'!F165)),NA())</f>
        <v>#N/A</v>
      </c>
      <c r="AJ171" s="89" t="e">
        <f ca="true">+IF(AND(ISNUMBER(OFFSET('Sanitation Data'!$F$12,0,10*ROW('Sanitation Data'!F165))),'Data Summary'!CY171="Yes"),OFFSET('Sanitation Data'!$F$12,0,10*ROW('Sanitation Data'!F165)),NA())</f>
        <v>#N/A</v>
      </c>
      <c r="AK171" s="89" t="e">
        <f ca="true">+IF(AND(ISNUMBER(OFFSET('Sanitation Data'!$G$4,0,10*ROW('Sanitation Data'!G165))),'Data Summary'!CZ171="Yes"),100-OFFSET('Sanitation Data'!$G$4,0,10*ROW('Sanitation Data'!G165)),NA())</f>
        <v>#N/A</v>
      </c>
      <c r="AL171" s="89" t="e">
        <f ca="true">+IF(AND(ISNUMBER(OFFSET('Sanitation Data'!$G$6,0,10*ROW('Sanitation Data'!G165))),'Data Summary'!DA171="Yes"),OFFSET('Sanitation Data'!$G$6,0,10*ROW('Sanitation Data'!G165)),NA())</f>
        <v>#N/A</v>
      </c>
      <c r="AM171" s="89" t="e">
        <f ca="true">+IF(AND(ISNUMBER(OFFSET('Sanitation Data'!$G$10,0,10*ROW('Sanitation Data'!G165))),'Data Summary'!DB171="Yes"),OFFSET('Sanitation Data'!$G$10,0,10*ROW('Sanitation Data'!G165)),NA())</f>
        <v>#N/A</v>
      </c>
      <c r="AN171" s="89" t="e">
        <f ca="true">+IF(AND(ISNUMBER(OFFSET('Sanitation Data'!$G$11,0,10*ROW('Sanitation Data'!G165))),'Data Summary'!DC171="Yes"),OFFSET('Sanitation Data'!$G$11,0,10*ROW('Sanitation Data'!G165)),NA())</f>
        <v>#N/A</v>
      </c>
      <c r="AO171" s="89" t="e">
        <f ca="true">+IF(AND(ISNUMBER(OFFSET('Sanitation Data'!$G$12,0,10*ROW('Sanitation Data'!G165))),'Data Summary'!DD171="Yes"),OFFSET('Sanitation Data'!$G$12,0,10*ROW('Sanitation Data'!G165)),NA())</f>
        <v>#N/A</v>
      </c>
      <c r="AP171" s="89" t="e">
        <f ca="true">+IF(AND(ISNUMBER(OFFSET('Sanitation Data'!$H$4,0,10*ROW('Sanitation Data'!H165))),'Data Summary'!DE171="Yes"),100-OFFSET('Sanitation Data'!$H$4,0,10*ROW('Sanitation Data'!H165)),NA())</f>
        <v>#N/A</v>
      </c>
      <c r="AQ171" s="89" t="e">
        <f ca="true">+IF(AND(ISNUMBER(OFFSET('Sanitation Data'!$H$6,0,10*ROW('Sanitation Data'!H165))),'Data Summary'!DF171="Yes"),OFFSET('Sanitation Data'!$H$6,0,10*ROW('Sanitation Data'!H165)),NA())</f>
        <v>#N/A</v>
      </c>
      <c r="AR171" s="89" t="e">
        <f ca="true">+IF(AND(ISNUMBER(OFFSET('Sanitation Data'!$H$10,0,10*ROW('Sanitation Data'!H165))),'Data Summary'!DG171="Yes"),OFFSET('Sanitation Data'!$H$10,0,10*ROW('Sanitation Data'!H165)),NA())</f>
        <v>#N/A</v>
      </c>
      <c r="AS171" s="89" t="e">
        <f ca="true">+IF(AND(ISNUMBER(OFFSET('Sanitation Data'!$H$11,0,10*ROW('Sanitation Data'!H165))),'Data Summary'!DH171="Yes"),OFFSET('Sanitation Data'!$H$11,0,10*ROW('Sanitation Data'!H165)),NA())</f>
        <v>#N/A</v>
      </c>
      <c r="AT171" s="89" t="e">
        <f ca="true">+IF(AND(ISNUMBER(OFFSET('Sanitation Data'!$H$12,0,10*ROW('Sanitation Data'!H165))),'Data Summary'!DI171="Yes"),OFFSET('Sanitation Data'!$H$12,0,10*ROW('Sanitation Data'!H165)),NA())</f>
        <v>#N/A</v>
      </c>
      <c r="AU171" s="89" t="e">
        <f ca="true">+IF(AND(ISNUMBER(OFFSET('Sanitation Data'!$I$4,0,10*ROW('Sanitation Data'!I165))),'Data Summary'!DJ171="Yes"),100-OFFSET('Sanitation Data'!$I$4,0,10*ROW('Sanitation Data'!I165)),NA())</f>
        <v>#N/A</v>
      </c>
      <c r="AV171" s="89" t="e">
        <f ca="true">+IF(AND(ISNUMBER(OFFSET('Sanitation Data'!$I$6,0,10*ROW('Sanitation Data'!I165))),'Data Summary'!DK171="Yes"),OFFSET('Sanitation Data'!$I$6,0,10*ROW('Sanitation Data'!I165)),NA())</f>
        <v>#N/A</v>
      </c>
      <c r="AW171" s="89" t="e">
        <f ca="true">+IF(AND(ISNUMBER(OFFSET('Sanitation Data'!$I$10,0,10*ROW('Sanitation Data'!I165))),'Data Summary'!DL171="Yes"),OFFSET('Sanitation Data'!$I$10,0,10*ROW('Sanitation Data'!I165)),NA())</f>
        <v>#N/A</v>
      </c>
      <c r="AX171" s="89" t="e">
        <f ca="true">+IF(AND(ISNUMBER(OFFSET('Sanitation Data'!$I$11,0,10*ROW('Sanitation Data'!I165))),'Data Summary'!DM171="Yes"),OFFSET('Sanitation Data'!$I$11,0,10*ROW('Sanitation Data'!I165)),NA())</f>
        <v>#N/A</v>
      </c>
      <c r="AY171" s="89" t="e">
        <f ca="true">+IF(AND(ISNUMBER(OFFSET('Sanitation Data'!$I$12,0,10*ROW('Sanitation Data'!I165))),'Data Summary'!DN171="Yes"),OFFSET('Sanitation Data'!$I$12,0,10*ROW('Sanitation Data'!I165)),NA())</f>
        <v>#N/A</v>
      </c>
      <c r="AZ171" s="90" t="e">
        <f ca="true">+IF(AND(ISNUMBER(OFFSET('Hygiene Data'!$D$5,0,10*ROW('Hygiene Data'!D165))),'Data Summary'!DO171="Yes"),OFFSET('Hygiene Data'!$D$5,0,10*ROW('Hygiene Data'!D165)),NA())</f>
        <v>#N/A</v>
      </c>
      <c r="BA171" s="90" t="e">
        <f ca="true">+IF(AND(ISNUMBER(OFFSET('Hygiene Data'!$D$7,0,10*ROW('Hygiene Data'!D165))),'Data Summary'!DP171="Yes"),OFFSET('Hygiene Data'!$D$7,0,10*ROW('Hygiene Data'!D165)),NA())</f>
        <v>#N/A</v>
      </c>
      <c r="BB171" s="90" t="e">
        <f ca="true">+IF(AND(ISNUMBER(OFFSET('Hygiene Data'!$D$9,0,10*ROW('Hygiene Data'!D165))),'Data Summary'!DQ171="Yes"),OFFSET('Hygiene Data'!$D$9,0,10*ROW('Hygiene Data'!D165)),NA())</f>
        <v>#N/A</v>
      </c>
      <c r="BC171" s="90" t="e">
        <f ca="true">+IF(AND(ISNUMBER(OFFSET('Hygiene Data'!$E$5,0,10*ROW('Hygiene Data'!E165))),'Data Summary'!DR171="Yes"),OFFSET('Hygiene Data'!$E$5,0,10*ROW('Hygiene Data'!E165)),NA())</f>
        <v>#N/A</v>
      </c>
      <c r="BD171" s="90" t="e">
        <f ca="true">+IF(AND(ISNUMBER(OFFSET('Hygiene Data'!$E$7,0,10*ROW('Hygiene Data'!E165))),'Data Summary'!DS171="Yes"),OFFSET('Hygiene Data'!$E$7,0,10*ROW('Hygiene Data'!E165)),NA())</f>
        <v>#N/A</v>
      </c>
      <c r="BE171" s="90" t="e">
        <f ca="true">+IF(AND(ISNUMBER(OFFSET('Hygiene Data'!$E$9,0,10*ROW('Hygiene Data'!E165))),'Data Summary'!DT171="Yes"),OFFSET('Hygiene Data'!$E$9,0,10*ROW('Hygiene Data'!E165)),NA())</f>
        <v>#N/A</v>
      </c>
      <c r="BF171" s="90" t="e">
        <f ca="true">+IF(AND(ISNUMBER(OFFSET('Hygiene Data'!$F$5,0,10*ROW('Hygiene Data'!F165))),'Data Summary'!DU171="Yes"),OFFSET('Hygiene Data'!$F$5,0,10*ROW('Hygiene Data'!F165)),NA())</f>
        <v>#N/A</v>
      </c>
      <c r="BG171" s="90" t="e">
        <f ca="true">+IF(AND(ISNUMBER(OFFSET('Hygiene Data'!$F$7,0,10*ROW('Hygiene Data'!F165))),'Data Summary'!DV171="Yes"),OFFSET('Hygiene Data'!$F$7,0,10*ROW('Hygiene Data'!F165)),NA())</f>
        <v>#N/A</v>
      </c>
      <c r="BH171" s="90" t="e">
        <f ca="true">+IF(AND(ISNUMBER(OFFSET('Hygiene Data'!$F$9,0,10*ROW('Hygiene Data'!F165))),'Data Summary'!DW171="Yes"),OFFSET('Hygiene Data'!$F$9,0,10*ROW('Hygiene Data'!F165)),NA())</f>
        <v>#N/A</v>
      </c>
      <c r="BI171" s="90" t="e">
        <f ca="true">+IF(AND(ISNUMBER(OFFSET('Hygiene Data'!$G$5,0,10*ROW('Hygiene Data'!G165))),'Data Summary'!DX171="Yes"),OFFSET('Hygiene Data'!$G$5,0,10*ROW('Hygiene Data'!G165)),NA())</f>
        <v>#N/A</v>
      </c>
      <c r="BJ171" s="90" t="e">
        <f ca="true">+IF(AND(ISNUMBER(OFFSET('Hygiene Data'!$G$7,0,10*ROW('Hygiene Data'!G165))),'Data Summary'!DY171="Yes"),OFFSET('Hygiene Data'!$G$7,0,10*ROW('Hygiene Data'!G165)),NA())</f>
        <v>#N/A</v>
      </c>
      <c r="BK171" s="90" t="e">
        <f ca="true">+IF(AND(ISNUMBER(OFFSET('Hygiene Data'!$G$9,0,10*ROW('Hygiene Data'!G165))),'Data Summary'!DZ171="Yes"),OFFSET('Hygiene Data'!$G$9,0,10*ROW('Hygiene Data'!G165)),NA())</f>
        <v>#N/A</v>
      </c>
      <c r="BL171" s="90" t="e">
        <f ca="true">+IF(AND(ISNUMBER(OFFSET('Hygiene Data'!$H$5,0,10*ROW('Hygiene Data'!H165))),'Data Summary'!EA171="Yes"),OFFSET('Hygiene Data'!$H$5,0,10*ROW('Hygiene Data'!H165)),NA())</f>
        <v>#N/A</v>
      </c>
      <c r="BM171" s="90" t="e">
        <f ca="true">+IF(AND(ISNUMBER(OFFSET('Hygiene Data'!$H$7,0,10*ROW('Hygiene Data'!H165))),'Data Summary'!EB171="Yes"),OFFSET('Hygiene Data'!$H$7,0,10*ROW('Hygiene Data'!H165)),NA())</f>
        <v>#N/A</v>
      </c>
      <c r="BN171" s="90" t="e">
        <f ca="true">+IF(AND(ISNUMBER(OFFSET('Hygiene Data'!$H$9,0,10*ROW('Hygiene Data'!H165))),'Data Summary'!EC171="Yes"),OFFSET('Hygiene Data'!$H$9,0,10*ROW('Hygiene Data'!H165)),NA())</f>
        <v>#N/A</v>
      </c>
      <c r="BO171" s="90" t="e">
        <f ca="true">+IF(AND(ISNUMBER(OFFSET('Hygiene Data'!$I$5,0,10*ROW('Hygiene Data'!I165))),'Data Summary'!ED171="Yes"),OFFSET('Hygiene Data'!$I$5,0,10*ROW('Hygiene Data'!I165)),NA())</f>
        <v>#N/A</v>
      </c>
      <c r="BP171" s="90" t="e">
        <f ca="true">+IF(AND(ISNUMBER(OFFSET('Hygiene Data'!$I$7,0,10*ROW('Hygiene Data'!I165))),'Data Summary'!EE171="Yes"),OFFSET('Hygiene Data'!$I$7,0,10*ROW('Hygiene Data'!I165)),NA())</f>
        <v>#N/A</v>
      </c>
      <c r="BQ171" s="90" t="e">
        <f ca="true">+IF(AND(ISNUMBER(OFFSET('Hygiene Data'!$I$9,0,10*ROW('Hygiene Data'!I165))),'Data Summary'!EF171="Yes"),OFFSET('Hygiene Data'!$I$9,0,10*ROW('Hygiene Data'!I165)),NA())</f>
        <v>#N/A</v>
      </c>
    </row>
    <row xmlns:x14ac="http://schemas.microsoft.com/office/spreadsheetml/2009/9/ac" r="172" x14ac:dyDescent="0.2">
      <c r="A172" s="324" t="e">
        <f ca="true">+RIGHT('Data Summary'!A172,LEN('Data Summary'!A172)-9)</f>
        <v>#VALUE!</v>
      </c>
      <c r="B172" s="32" t="str">
        <f ca="true">+IF(ISTEXT('Data Summary'!B172),'Data Summary'!B172,"")</f>
        <v/>
      </c>
      <c r="C172" s="323" t="e">
        <f ca="true">+VALUE('Data Summary'!C172)</f>
        <v>#VALUE!</v>
      </c>
      <c r="D172" s="88" t="e">
        <f ca="true">+IF(AND(ISNUMBER(OFFSET('Water Data'!$D$4,0,10*ROW('Water Data'!D166))),'Data Summary'!BS172="Yes"),100-OFFSET('Water Data'!$D$4,0,10*ROW('Water Data'!D166)),NA())</f>
        <v>#N/A</v>
      </c>
      <c r="E172" s="88" t="e">
        <f ca="true">+IF(AND(ISNUMBER(OFFSET('Water Data'!$D$6,0,10*ROW('Water Data'!D166))),'Data Summary'!BT172="Yes"),OFFSET('Water Data'!$D$6,0,10*ROW('Water Data'!D166)),NA())</f>
        <v>#N/A</v>
      </c>
      <c r="F172" s="88" t="e">
        <f ca="true">+IF(AND(ISNUMBER(OFFSET('Water Data'!$D$9,0,10*ROW('Water Data'!D166))),'Data Summary'!BU172="Yes"),OFFSET('Water Data'!$D$9,0,10*ROW('Water Data'!D166)),NA())</f>
        <v>#N/A</v>
      </c>
      <c r="G172" s="88" t="e">
        <f ca="true">+IF(AND(ISNUMBER(OFFSET('Water Data'!$E$4,0,10*ROW('Water Data'!E166))),'Data Summary'!BV172="Yes"),100-OFFSET('Water Data'!$E$4,0,10*ROW('Water Data'!E166)),NA())</f>
        <v>#N/A</v>
      </c>
      <c r="H172" s="88" t="e">
        <f ca="true">+IF(AND(ISNUMBER(OFFSET('Water Data'!$E$6,0,10*ROW('Water Data'!E166))),'Data Summary'!BW172="Yes"),OFFSET('Water Data'!$E$6,0,10*ROW('Water Data'!E166)),NA())</f>
        <v>#N/A</v>
      </c>
      <c r="I172" s="88" t="e">
        <f ca="true">+IF(AND(ISNUMBER(OFFSET('Water Data'!$E$9,0,10*ROW('Water Data'!E166))),'Data Summary'!BX172="Yes"),OFFSET('Water Data'!$E$9,0,10*ROW('Water Data'!E166)),NA())</f>
        <v>#N/A</v>
      </c>
      <c r="J172" s="88" t="e">
        <f ca="true">+IF(AND(ISNUMBER(OFFSET('Water Data'!$F$4,0,10*ROW('Water Data'!F166))),'Data Summary'!BY172="Yes"),100-OFFSET('Water Data'!$F$4,0,10*ROW('Water Data'!F166)),NA())</f>
        <v>#N/A</v>
      </c>
      <c r="K172" s="88" t="e">
        <f ca="true">+IF(AND(ISNUMBER(OFFSET('Water Data'!$F$6,0,10*ROW('Water Data'!F166))),'Data Summary'!BZ172="Yes"),OFFSET('Water Data'!$F$6,0,10*ROW('Water Data'!F166)),NA())</f>
        <v>#N/A</v>
      </c>
      <c r="L172" s="88" t="e">
        <f ca="true">+IF(AND(ISNUMBER(OFFSET('Water Data'!$F$9,0,10*ROW('Water Data'!F166))),'Data Summary'!CA172="Yes"),OFFSET('Water Data'!$F$9,0,10*ROW('Water Data'!F166)),NA())</f>
        <v>#N/A</v>
      </c>
      <c r="M172" s="88" t="e">
        <f ca="true">+IF(AND(ISNUMBER(OFFSET('Water Data'!$G$4,0,10*ROW('Water Data'!G166))),'Data Summary'!CB172="Yes"),100-OFFSET('Water Data'!$G$4,0,10*ROW('Water Data'!G166)),NA())</f>
        <v>#N/A</v>
      </c>
      <c r="N172" s="88" t="e">
        <f ca="true">+IF(AND(ISNUMBER(OFFSET('Water Data'!$G$6,0,10*ROW('Water Data'!G166))),'Data Summary'!CC172="Yes"),OFFSET('Water Data'!$G$6,0,10*ROW('Water Data'!G166)),NA())</f>
        <v>#N/A</v>
      </c>
      <c r="O172" s="88" t="e">
        <f ca="true">+IF(AND(ISNUMBER(OFFSET('Water Data'!$G$9,0,10*ROW('Water Data'!G166))),'Data Summary'!CD172="Yes"),OFFSET('Water Data'!$G$9,0,10*ROW('Water Data'!G166)),NA())</f>
        <v>#N/A</v>
      </c>
      <c r="P172" s="88" t="e">
        <f ca="true">+IF(AND(ISNUMBER(OFFSET('Water Data'!$H$4,0,10*ROW('Water Data'!H166))),'Data Summary'!CE172="Yes"),100-OFFSET('Water Data'!$H$4,0,10*ROW('Water Data'!H166)),NA())</f>
        <v>#N/A</v>
      </c>
      <c r="Q172" s="88" t="e">
        <f ca="true">+IF(AND(ISNUMBER(OFFSET('Water Data'!$H$6,0,10*ROW('Water Data'!H166))),'Data Summary'!CF172="Yes"),OFFSET('Water Data'!$H$6,0,10*ROW('Water Data'!H166)),NA())</f>
        <v>#N/A</v>
      </c>
      <c r="R172" s="88" t="e">
        <f ca="true">+IF(AND(ISNUMBER(OFFSET('Water Data'!$H$9,0,10*ROW('Water Data'!H166))),'Data Summary'!CG172="Yes"),OFFSET('Water Data'!$H$9,0,10*ROW('Water Data'!H166)),NA())</f>
        <v>#N/A</v>
      </c>
      <c r="S172" s="88" t="e">
        <f ca="true">+IF(AND(ISNUMBER(OFFSET('Water Data'!$I$4,0,10*ROW('Water Data'!I166))),'Data Summary'!CH172="Yes"),100-OFFSET('Water Data'!$I$4,0,10*ROW('Water Data'!I166)),NA())</f>
        <v>#N/A</v>
      </c>
      <c r="T172" s="88" t="e">
        <f ca="true">+IF(AND(ISNUMBER(OFFSET('Water Data'!$I$6,0,10*ROW('Water Data'!I166))),'Data Summary'!CI172="Yes"),OFFSET('Water Data'!$I$6,0,10*ROW('Water Data'!I166)),NA())</f>
        <v>#N/A</v>
      </c>
      <c r="U172" s="88" t="e">
        <f ca="true">+IF(AND(ISNUMBER(OFFSET('Water Data'!$I$9,0,10*ROW('Water Data'!I166))),'Data Summary'!CJ172="Yes"),OFFSET('Water Data'!$I$9,0,10*ROW('Water Data'!I166)),NA())</f>
        <v>#N/A</v>
      </c>
      <c r="V172" s="89" t="e">
        <f ca="true">+IF(AND(ISNUMBER(OFFSET('Sanitation Data'!$D$4,0,10*ROW('Sanitation Data'!D166))),'Data Summary'!CK172="Yes"),100-OFFSET('Sanitation Data'!$D$4,0,10*ROW('Sanitation Data'!D166)),NA())</f>
        <v>#N/A</v>
      </c>
      <c r="W172" s="89" t="e">
        <f ca="true">+IF(AND(ISNUMBER(OFFSET('Sanitation Data'!$D$6,0,10*ROW('Sanitation Data'!D166))),'Data Summary'!CL172="Yes"),OFFSET('Sanitation Data'!$D$6,0,10*ROW('Sanitation Data'!D166)),NA())</f>
        <v>#N/A</v>
      </c>
      <c r="X172" s="89" t="e">
        <f ca="true">+IF(AND(ISNUMBER(OFFSET('Sanitation Data'!$D$10,0,10*ROW('Sanitation Data'!D166))),'Data Summary'!CM172="Yes"),OFFSET('Sanitation Data'!$D$10,0,10*ROW('Sanitation Data'!D166)),NA())</f>
        <v>#N/A</v>
      </c>
      <c r="Y172" s="89" t="e">
        <f ca="true">+IF(AND(ISNUMBER(OFFSET('Sanitation Data'!$D$11,0,10*ROW('Sanitation Data'!D166))),'Data Summary'!CN172="Yes"),OFFSET('Sanitation Data'!$D$11,0,10*ROW('Sanitation Data'!D166)),NA())</f>
        <v>#N/A</v>
      </c>
      <c r="Z172" s="89" t="e">
        <f ca="true">+IF(AND(ISNUMBER(OFFSET('Sanitation Data'!$D$12,0,10*ROW('Sanitation Data'!D166))),'Data Summary'!CO172="Yes"),OFFSET('Sanitation Data'!$D$12,0,10*ROW('Sanitation Data'!D166)),NA())</f>
        <v>#N/A</v>
      </c>
      <c r="AA172" s="89" t="e">
        <f ca="true">+IF(AND(ISNUMBER(OFFSET('Sanitation Data'!$E$4,0,10*ROW('Sanitation Data'!E166))),'Data Summary'!CP172="Yes"),100-OFFSET('Sanitation Data'!$E$4,0,10*ROW('Sanitation Data'!E166)),NA())</f>
        <v>#N/A</v>
      </c>
      <c r="AB172" s="89" t="e">
        <f ca="true">+IF(AND(ISNUMBER(OFFSET('Sanitation Data'!$E$6,0,10*ROW('Sanitation Data'!E166))),'Data Summary'!CQ172="Yes"),OFFSET('Sanitation Data'!$E$6,0,10*ROW('Sanitation Data'!E166)),NA())</f>
        <v>#N/A</v>
      </c>
      <c r="AC172" s="89" t="e">
        <f ca="true">+IF(AND(ISNUMBER(OFFSET('Sanitation Data'!$E$10,0,10*ROW('Sanitation Data'!E166))),'Data Summary'!CR172="Yes"),OFFSET('Sanitation Data'!$E$10,0,10*ROW('Sanitation Data'!E166)),NA())</f>
        <v>#N/A</v>
      </c>
      <c r="AD172" s="89" t="e">
        <f ca="true">+IF(AND(ISNUMBER(OFFSET('Sanitation Data'!$E$11,0,10*ROW('Sanitation Data'!E166))),'Data Summary'!CS172="Yes"),OFFSET('Sanitation Data'!$E$11,0,10*ROW('Sanitation Data'!E166)),NA())</f>
        <v>#N/A</v>
      </c>
      <c r="AE172" s="89" t="e">
        <f ca="true">+IF(AND(ISNUMBER(OFFSET('Sanitation Data'!$E$12,0,10*ROW('Sanitation Data'!E166))),'Data Summary'!CT172="Yes"),OFFSET('Sanitation Data'!$E$12,0,10*ROW('Sanitation Data'!E166)),NA())</f>
        <v>#N/A</v>
      </c>
      <c r="AF172" s="89" t="e">
        <f ca="true">+IF(AND(ISNUMBER(OFFSET('Sanitation Data'!$F$4,0,10*ROW('Sanitation Data'!F166))),'Data Summary'!CU172="Yes"),100-OFFSET('Sanitation Data'!$F$4,0,10*ROW('Sanitation Data'!F166)),NA())</f>
        <v>#N/A</v>
      </c>
      <c r="AG172" s="89" t="e">
        <f ca="true">+IF(AND(ISNUMBER(OFFSET('Sanitation Data'!$F$6,0,10*ROW('Sanitation Data'!F166))),'Data Summary'!CV172="Yes"),OFFSET('Sanitation Data'!$F$6,0,10*ROW('Sanitation Data'!F166)),NA())</f>
        <v>#N/A</v>
      </c>
      <c r="AH172" s="89" t="e">
        <f ca="true">+IF(AND(ISNUMBER(OFFSET('Sanitation Data'!$F$10,0,10*ROW('Sanitation Data'!F166))),'Data Summary'!CW172="Yes"),OFFSET('Sanitation Data'!$F$10,0,10*ROW('Sanitation Data'!F166)),NA())</f>
        <v>#N/A</v>
      </c>
      <c r="AI172" s="89" t="e">
        <f ca="true">+IF(AND(ISNUMBER(OFFSET('Sanitation Data'!$F$11,0,10*ROW('Sanitation Data'!F166))),'Data Summary'!CX172="Yes"),OFFSET('Sanitation Data'!$F$11,0,10*ROW('Sanitation Data'!F166)),NA())</f>
        <v>#N/A</v>
      </c>
      <c r="AJ172" s="89" t="e">
        <f ca="true">+IF(AND(ISNUMBER(OFFSET('Sanitation Data'!$F$12,0,10*ROW('Sanitation Data'!F166))),'Data Summary'!CY172="Yes"),OFFSET('Sanitation Data'!$F$12,0,10*ROW('Sanitation Data'!F166)),NA())</f>
        <v>#N/A</v>
      </c>
      <c r="AK172" s="89" t="e">
        <f ca="true">+IF(AND(ISNUMBER(OFFSET('Sanitation Data'!$G$4,0,10*ROW('Sanitation Data'!G166))),'Data Summary'!CZ172="Yes"),100-OFFSET('Sanitation Data'!$G$4,0,10*ROW('Sanitation Data'!G166)),NA())</f>
        <v>#N/A</v>
      </c>
      <c r="AL172" s="89" t="e">
        <f ca="true">+IF(AND(ISNUMBER(OFFSET('Sanitation Data'!$G$6,0,10*ROW('Sanitation Data'!G166))),'Data Summary'!DA172="Yes"),OFFSET('Sanitation Data'!$G$6,0,10*ROW('Sanitation Data'!G166)),NA())</f>
        <v>#N/A</v>
      </c>
      <c r="AM172" s="89" t="e">
        <f ca="true">+IF(AND(ISNUMBER(OFFSET('Sanitation Data'!$G$10,0,10*ROW('Sanitation Data'!G166))),'Data Summary'!DB172="Yes"),OFFSET('Sanitation Data'!$G$10,0,10*ROW('Sanitation Data'!G166)),NA())</f>
        <v>#N/A</v>
      </c>
      <c r="AN172" s="89" t="e">
        <f ca="true">+IF(AND(ISNUMBER(OFFSET('Sanitation Data'!$G$11,0,10*ROW('Sanitation Data'!G166))),'Data Summary'!DC172="Yes"),OFFSET('Sanitation Data'!$G$11,0,10*ROW('Sanitation Data'!G166)),NA())</f>
        <v>#N/A</v>
      </c>
      <c r="AO172" s="89" t="e">
        <f ca="true">+IF(AND(ISNUMBER(OFFSET('Sanitation Data'!$G$12,0,10*ROW('Sanitation Data'!G166))),'Data Summary'!DD172="Yes"),OFFSET('Sanitation Data'!$G$12,0,10*ROW('Sanitation Data'!G166)),NA())</f>
        <v>#N/A</v>
      </c>
      <c r="AP172" s="89" t="e">
        <f ca="true">+IF(AND(ISNUMBER(OFFSET('Sanitation Data'!$H$4,0,10*ROW('Sanitation Data'!H166))),'Data Summary'!DE172="Yes"),100-OFFSET('Sanitation Data'!$H$4,0,10*ROW('Sanitation Data'!H166)),NA())</f>
        <v>#N/A</v>
      </c>
      <c r="AQ172" s="89" t="e">
        <f ca="true">+IF(AND(ISNUMBER(OFFSET('Sanitation Data'!$H$6,0,10*ROW('Sanitation Data'!H166))),'Data Summary'!DF172="Yes"),OFFSET('Sanitation Data'!$H$6,0,10*ROW('Sanitation Data'!H166)),NA())</f>
        <v>#N/A</v>
      </c>
      <c r="AR172" s="89" t="e">
        <f ca="true">+IF(AND(ISNUMBER(OFFSET('Sanitation Data'!$H$10,0,10*ROW('Sanitation Data'!H166))),'Data Summary'!DG172="Yes"),OFFSET('Sanitation Data'!$H$10,0,10*ROW('Sanitation Data'!H166)),NA())</f>
        <v>#N/A</v>
      </c>
      <c r="AS172" s="89" t="e">
        <f ca="true">+IF(AND(ISNUMBER(OFFSET('Sanitation Data'!$H$11,0,10*ROW('Sanitation Data'!H166))),'Data Summary'!DH172="Yes"),OFFSET('Sanitation Data'!$H$11,0,10*ROW('Sanitation Data'!H166)),NA())</f>
        <v>#N/A</v>
      </c>
      <c r="AT172" s="89" t="e">
        <f ca="true">+IF(AND(ISNUMBER(OFFSET('Sanitation Data'!$H$12,0,10*ROW('Sanitation Data'!H166))),'Data Summary'!DI172="Yes"),OFFSET('Sanitation Data'!$H$12,0,10*ROW('Sanitation Data'!H166)),NA())</f>
        <v>#N/A</v>
      </c>
      <c r="AU172" s="89" t="e">
        <f ca="true">+IF(AND(ISNUMBER(OFFSET('Sanitation Data'!$I$4,0,10*ROW('Sanitation Data'!I166))),'Data Summary'!DJ172="Yes"),100-OFFSET('Sanitation Data'!$I$4,0,10*ROW('Sanitation Data'!I166)),NA())</f>
        <v>#N/A</v>
      </c>
      <c r="AV172" s="89" t="e">
        <f ca="true">+IF(AND(ISNUMBER(OFFSET('Sanitation Data'!$I$6,0,10*ROW('Sanitation Data'!I166))),'Data Summary'!DK172="Yes"),OFFSET('Sanitation Data'!$I$6,0,10*ROW('Sanitation Data'!I166)),NA())</f>
        <v>#N/A</v>
      </c>
      <c r="AW172" s="89" t="e">
        <f ca="true">+IF(AND(ISNUMBER(OFFSET('Sanitation Data'!$I$10,0,10*ROW('Sanitation Data'!I166))),'Data Summary'!DL172="Yes"),OFFSET('Sanitation Data'!$I$10,0,10*ROW('Sanitation Data'!I166)),NA())</f>
        <v>#N/A</v>
      </c>
      <c r="AX172" s="89" t="e">
        <f ca="true">+IF(AND(ISNUMBER(OFFSET('Sanitation Data'!$I$11,0,10*ROW('Sanitation Data'!I166))),'Data Summary'!DM172="Yes"),OFFSET('Sanitation Data'!$I$11,0,10*ROW('Sanitation Data'!I166)),NA())</f>
        <v>#N/A</v>
      </c>
      <c r="AY172" s="89" t="e">
        <f ca="true">+IF(AND(ISNUMBER(OFFSET('Sanitation Data'!$I$12,0,10*ROW('Sanitation Data'!I166))),'Data Summary'!DN172="Yes"),OFFSET('Sanitation Data'!$I$12,0,10*ROW('Sanitation Data'!I166)),NA())</f>
        <v>#N/A</v>
      </c>
      <c r="AZ172" s="90" t="e">
        <f ca="true">+IF(AND(ISNUMBER(OFFSET('Hygiene Data'!$D$5,0,10*ROW('Hygiene Data'!D166))),'Data Summary'!DO172="Yes"),OFFSET('Hygiene Data'!$D$5,0,10*ROW('Hygiene Data'!D166)),NA())</f>
        <v>#N/A</v>
      </c>
      <c r="BA172" s="90" t="e">
        <f ca="true">+IF(AND(ISNUMBER(OFFSET('Hygiene Data'!$D$7,0,10*ROW('Hygiene Data'!D166))),'Data Summary'!DP172="Yes"),OFFSET('Hygiene Data'!$D$7,0,10*ROW('Hygiene Data'!D166)),NA())</f>
        <v>#N/A</v>
      </c>
      <c r="BB172" s="90" t="e">
        <f ca="true">+IF(AND(ISNUMBER(OFFSET('Hygiene Data'!$D$9,0,10*ROW('Hygiene Data'!D166))),'Data Summary'!DQ172="Yes"),OFFSET('Hygiene Data'!$D$9,0,10*ROW('Hygiene Data'!D166)),NA())</f>
        <v>#N/A</v>
      </c>
      <c r="BC172" s="90" t="e">
        <f ca="true">+IF(AND(ISNUMBER(OFFSET('Hygiene Data'!$E$5,0,10*ROW('Hygiene Data'!E166))),'Data Summary'!DR172="Yes"),OFFSET('Hygiene Data'!$E$5,0,10*ROW('Hygiene Data'!E166)),NA())</f>
        <v>#N/A</v>
      </c>
      <c r="BD172" s="90" t="e">
        <f ca="true">+IF(AND(ISNUMBER(OFFSET('Hygiene Data'!$E$7,0,10*ROW('Hygiene Data'!E166))),'Data Summary'!DS172="Yes"),OFFSET('Hygiene Data'!$E$7,0,10*ROW('Hygiene Data'!E166)),NA())</f>
        <v>#N/A</v>
      </c>
      <c r="BE172" s="90" t="e">
        <f ca="true">+IF(AND(ISNUMBER(OFFSET('Hygiene Data'!$E$9,0,10*ROW('Hygiene Data'!E166))),'Data Summary'!DT172="Yes"),OFFSET('Hygiene Data'!$E$9,0,10*ROW('Hygiene Data'!E166)),NA())</f>
        <v>#N/A</v>
      </c>
      <c r="BF172" s="90" t="e">
        <f ca="true">+IF(AND(ISNUMBER(OFFSET('Hygiene Data'!$F$5,0,10*ROW('Hygiene Data'!F166))),'Data Summary'!DU172="Yes"),OFFSET('Hygiene Data'!$F$5,0,10*ROW('Hygiene Data'!F166)),NA())</f>
        <v>#N/A</v>
      </c>
      <c r="BG172" s="90" t="e">
        <f ca="true">+IF(AND(ISNUMBER(OFFSET('Hygiene Data'!$F$7,0,10*ROW('Hygiene Data'!F166))),'Data Summary'!DV172="Yes"),OFFSET('Hygiene Data'!$F$7,0,10*ROW('Hygiene Data'!F166)),NA())</f>
        <v>#N/A</v>
      </c>
      <c r="BH172" s="90" t="e">
        <f ca="true">+IF(AND(ISNUMBER(OFFSET('Hygiene Data'!$F$9,0,10*ROW('Hygiene Data'!F166))),'Data Summary'!DW172="Yes"),OFFSET('Hygiene Data'!$F$9,0,10*ROW('Hygiene Data'!F166)),NA())</f>
        <v>#N/A</v>
      </c>
      <c r="BI172" s="90" t="e">
        <f ca="true">+IF(AND(ISNUMBER(OFFSET('Hygiene Data'!$G$5,0,10*ROW('Hygiene Data'!G166))),'Data Summary'!DX172="Yes"),OFFSET('Hygiene Data'!$G$5,0,10*ROW('Hygiene Data'!G166)),NA())</f>
        <v>#N/A</v>
      </c>
      <c r="BJ172" s="90" t="e">
        <f ca="true">+IF(AND(ISNUMBER(OFFSET('Hygiene Data'!$G$7,0,10*ROW('Hygiene Data'!G166))),'Data Summary'!DY172="Yes"),OFFSET('Hygiene Data'!$G$7,0,10*ROW('Hygiene Data'!G166)),NA())</f>
        <v>#N/A</v>
      </c>
      <c r="BK172" s="90" t="e">
        <f ca="true">+IF(AND(ISNUMBER(OFFSET('Hygiene Data'!$G$9,0,10*ROW('Hygiene Data'!G166))),'Data Summary'!DZ172="Yes"),OFFSET('Hygiene Data'!$G$9,0,10*ROW('Hygiene Data'!G166)),NA())</f>
        <v>#N/A</v>
      </c>
      <c r="BL172" s="90" t="e">
        <f ca="true">+IF(AND(ISNUMBER(OFFSET('Hygiene Data'!$H$5,0,10*ROW('Hygiene Data'!H166))),'Data Summary'!EA172="Yes"),OFFSET('Hygiene Data'!$H$5,0,10*ROW('Hygiene Data'!H166)),NA())</f>
        <v>#N/A</v>
      </c>
      <c r="BM172" s="90" t="e">
        <f ca="true">+IF(AND(ISNUMBER(OFFSET('Hygiene Data'!$H$7,0,10*ROW('Hygiene Data'!H166))),'Data Summary'!EB172="Yes"),OFFSET('Hygiene Data'!$H$7,0,10*ROW('Hygiene Data'!H166)),NA())</f>
        <v>#N/A</v>
      </c>
      <c r="BN172" s="90" t="e">
        <f ca="true">+IF(AND(ISNUMBER(OFFSET('Hygiene Data'!$H$9,0,10*ROW('Hygiene Data'!H166))),'Data Summary'!EC172="Yes"),OFFSET('Hygiene Data'!$H$9,0,10*ROW('Hygiene Data'!H166)),NA())</f>
        <v>#N/A</v>
      </c>
      <c r="BO172" s="90" t="e">
        <f ca="true">+IF(AND(ISNUMBER(OFFSET('Hygiene Data'!$I$5,0,10*ROW('Hygiene Data'!I166))),'Data Summary'!ED172="Yes"),OFFSET('Hygiene Data'!$I$5,0,10*ROW('Hygiene Data'!I166)),NA())</f>
        <v>#N/A</v>
      </c>
      <c r="BP172" s="90" t="e">
        <f ca="true">+IF(AND(ISNUMBER(OFFSET('Hygiene Data'!$I$7,0,10*ROW('Hygiene Data'!I166))),'Data Summary'!EE172="Yes"),OFFSET('Hygiene Data'!$I$7,0,10*ROW('Hygiene Data'!I166)),NA())</f>
        <v>#N/A</v>
      </c>
      <c r="BQ172" s="90" t="e">
        <f ca="true">+IF(AND(ISNUMBER(OFFSET('Hygiene Data'!$I$9,0,10*ROW('Hygiene Data'!I166))),'Data Summary'!EF172="Yes"),OFFSET('Hygiene Data'!$I$9,0,10*ROW('Hygiene Data'!I166)),NA())</f>
        <v>#N/A</v>
      </c>
    </row>
    <row xmlns:x14ac="http://schemas.microsoft.com/office/spreadsheetml/2009/9/ac" r="173" x14ac:dyDescent="0.2">
      <c r="A173" s="324" t="e">
        <f ca="true">+RIGHT('Data Summary'!A173,LEN('Data Summary'!A173)-9)</f>
        <v>#VALUE!</v>
      </c>
      <c r="B173" s="32" t="str">
        <f ca="true">+IF(ISTEXT('Data Summary'!B173),'Data Summary'!B173,"")</f>
        <v/>
      </c>
      <c r="C173" s="323" t="e">
        <f ca="true">+VALUE('Data Summary'!C173)</f>
        <v>#VALUE!</v>
      </c>
      <c r="D173" s="88" t="e">
        <f ca="true">+IF(AND(ISNUMBER(OFFSET('Water Data'!$D$4,0,10*ROW('Water Data'!D167))),'Data Summary'!BS173="Yes"),100-OFFSET('Water Data'!$D$4,0,10*ROW('Water Data'!D167)),NA())</f>
        <v>#N/A</v>
      </c>
      <c r="E173" s="88" t="e">
        <f ca="true">+IF(AND(ISNUMBER(OFFSET('Water Data'!$D$6,0,10*ROW('Water Data'!D167))),'Data Summary'!BT173="Yes"),OFFSET('Water Data'!$D$6,0,10*ROW('Water Data'!D167)),NA())</f>
        <v>#N/A</v>
      </c>
      <c r="F173" s="88" t="e">
        <f ca="true">+IF(AND(ISNUMBER(OFFSET('Water Data'!$D$9,0,10*ROW('Water Data'!D167))),'Data Summary'!BU173="Yes"),OFFSET('Water Data'!$D$9,0,10*ROW('Water Data'!D167)),NA())</f>
        <v>#N/A</v>
      </c>
      <c r="G173" s="88" t="e">
        <f ca="true">+IF(AND(ISNUMBER(OFFSET('Water Data'!$E$4,0,10*ROW('Water Data'!E167))),'Data Summary'!BV173="Yes"),100-OFFSET('Water Data'!$E$4,0,10*ROW('Water Data'!E167)),NA())</f>
        <v>#N/A</v>
      </c>
      <c r="H173" s="88" t="e">
        <f ca="true">+IF(AND(ISNUMBER(OFFSET('Water Data'!$E$6,0,10*ROW('Water Data'!E167))),'Data Summary'!BW173="Yes"),OFFSET('Water Data'!$E$6,0,10*ROW('Water Data'!E167)),NA())</f>
        <v>#N/A</v>
      </c>
      <c r="I173" s="88" t="e">
        <f ca="true">+IF(AND(ISNUMBER(OFFSET('Water Data'!$E$9,0,10*ROW('Water Data'!E167))),'Data Summary'!BX173="Yes"),OFFSET('Water Data'!$E$9,0,10*ROW('Water Data'!E167)),NA())</f>
        <v>#N/A</v>
      </c>
      <c r="J173" s="88" t="e">
        <f ca="true">+IF(AND(ISNUMBER(OFFSET('Water Data'!$F$4,0,10*ROW('Water Data'!F167))),'Data Summary'!BY173="Yes"),100-OFFSET('Water Data'!$F$4,0,10*ROW('Water Data'!F167)),NA())</f>
        <v>#N/A</v>
      </c>
      <c r="K173" s="88" t="e">
        <f ca="true">+IF(AND(ISNUMBER(OFFSET('Water Data'!$F$6,0,10*ROW('Water Data'!F167))),'Data Summary'!BZ173="Yes"),OFFSET('Water Data'!$F$6,0,10*ROW('Water Data'!F167)),NA())</f>
        <v>#N/A</v>
      </c>
      <c r="L173" s="88" t="e">
        <f ca="true">+IF(AND(ISNUMBER(OFFSET('Water Data'!$F$9,0,10*ROW('Water Data'!F167))),'Data Summary'!CA173="Yes"),OFFSET('Water Data'!$F$9,0,10*ROW('Water Data'!F167)),NA())</f>
        <v>#N/A</v>
      </c>
      <c r="M173" s="88" t="e">
        <f ca="true">+IF(AND(ISNUMBER(OFFSET('Water Data'!$G$4,0,10*ROW('Water Data'!G167))),'Data Summary'!CB173="Yes"),100-OFFSET('Water Data'!$G$4,0,10*ROW('Water Data'!G167)),NA())</f>
        <v>#N/A</v>
      </c>
      <c r="N173" s="88" t="e">
        <f ca="true">+IF(AND(ISNUMBER(OFFSET('Water Data'!$G$6,0,10*ROW('Water Data'!G167))),'Data Summary'!CC173="Yes"),OFFSET('Water Data'!$G$6,0,10*ROW('Water Data'!G167)),NA())</f>
        <v>#N/A</v>
      </c>
      <c r="O173" s="88" t="e">
        <f ca="true">+IF(AND(ISNUMBER(OFFSET('Water Data'!$G$9,0,10*ROW('Water Data'!G167))),'Data Summary'!CD173="Yes"),OFFSET('Water Data'!$G$9,0,10*ROW('Water Data'!G167)),NA())</f>
        <v>#N/A</v>
      </c>
      <c r="P173" s="88" t="e">
        <f ca="true">+IF(AND(ISNUMBER(OFFSET('Water Data'!$H$4,0,10*ROW('Water Data'!H167))),'Data Summary'!CE173="Yes"),100-OFFSET('Water Data'!$H$4,0,10*ROW('Water Data'!H167)),NA())</f>
        <v>#N/A</v>
      </c>
      <c r="Q173" s="88" t="e">
        <f ca="true">+IF(AND(ISNUMBER(OFFSET('Water Data'!$H$6,0,10*ROW('Water Data'!H167))),'Data Summary'!CF173="Yes"),OFFSET('Water Data'!$H$6,0,10*ROW('Water Data'!H167)),NA())</f>
        <v>#N/A</v>
      </c>
      <c r="R173" s="88" t="e">
        <f ca="true">+IF(AND(ISNUMBER(OFFSET('Water Data'!$H$9,0,10*ROW('Water Data'!H167))),'Data Summary'!CG173="Yes"),OFFSET('Water Data'!$H$9,0,10*ROW('Water Data'!H167)),NA())</f>
        <v>#N/A</v>
      </c>
      <c r="S173" s="88" t="e">
        <f ca="true">+IF(AND(ISNUMBER(OFFSET('Water Data'!$I$4,0,10*ROW('Water Data'!I167))),'Data Summary'!CH173="Yes"),100-OFFSET('Water Data'!$I$4,0,10*ROW('Water Data'!I167)),NA())</f>
        <v>#N/A</v>
      </c>
      <c r="T173" s="88" t="e">
        <f ca="true">+IF(AND(ISNUMBER(OFFSET('Water Data'!$I$6,0,10*ROW('Water Data'!I167))),'Data Summary'!CI173="Yes"),OFFSET('Water Data'!$I$6,0,10*ROW('Water Data'!I167)),NA())</f>
        <v>#N/A</v>
      </c>
      <c r="U173" s="88" t="e">
        <f ca="true">+IF(AND(ISNUMBER(OFFSET('Water Data'!$I$9,0,10*ROW('Water Data'!I167))),'Data Summary'!CJ173="Yes"),OFFSET('Water Data'!$I$9,0,10*ROW('Water Data'!I167)),NA())</f>
        <v>#N/A</v>
      </c>
      <c r="V173" s="89" t="e">
        <f ca="true">+IF(AND(ISNUMBER(OFFSET('Sanitation Data'!$D$4,0,10*ROW('Sanitation Data'!D167))),'Data Summary'!CK173="Yes"),100-OFFSET('Sanitation Data'!$D$4,0,10*ROW('Sanitation Data'!D167)),NA())</f>
        <v>#N/A</v>
      </c>
      <c r="W173" s="89" t="e">
        <f ca="true">+IF(AND(ISNUMBER(OFFSET('Sanitation Data'!$D$6,0,10*ROW('Sanitation Data'!D167))),'Data Summary'!CL173="Yes"),OFFSET('Sanitation Data'!$D$6,0,10*ROW('Sanitation Data'!D167)),NA())</f>
        <v>#N/A</v>
      </c>
      <c r="X173" s="89" t="e">
        <f ca="true">+IF(AND(ISNUMBER(OFFSET('Sanitation Data'!$D$10,0,10*ROW('Sanitation Data'!D167))),'Data Summary'!CM173="Yes"),OFFSET('Sanitation Data'!$D$10,0,10*ROW('Sanitation Data'!D167)),NA())</f>
        <v>#N/A</v>
      </c>
      <c r="Y173" s="89" t="e">
        <f ca="true">+IF(AND(ISNUMBER(OFFSET('Sanitation Data'!$D$11,0,10*ROW('Sanitation Data'!D167))),'Data Summary'!CN173="Yes"),OFFSET('Sanitation Data'!$D$11,0,10*ROW('Sanitation Data'!D167)),NA())</f>
        <v>#N/A</v>
      </c>
      <c r="Z173" s="89" t="e">
        <f ca="true">+IF(AND(ISNUMBER(OFFSET('Sanitation Data'!$D$12,0,10*ROW('Sanitation Data'!D167))),'Data Summary'!CO173="Yes"),OFFSET('Sanitation Data'!$D$12,0,10*ROW('Sanitation Data'!D167)),NA())</f>
        <v>#N/A</v>
      </c>
      <c r="AA173" s="89" t="e">
        <f ca="true">+IF(AND(ISNUMBER(OFFSET('Sanitation Data'!$E$4,0,10*ROW('Sanitation Data'!E167))),'Data Summary'!CP173="Yes"),100-OFFSET('Sanitation Data'!$E$4,0,10*ROW('Sanitation Data'!E167)),NA())</f>
        <v>#N/A</v>
      </c>
      <c r="AB173" s="89" t="e">
        <f ca="true">+IF(AND(ISNUMBER(OFFSET('Sanitation Data'!$E$6,0,10*ROW('Sanitation Data'!E167))),'Data Summary'!CQ173="Yes"),OFFSET('Sanitation Data'!$E$6,0,10*ROW('Sanitation Data'!E167)),NA())</f>
        <v>#N/A</v>
      </c>
      <c r="AC173" s="89" t="e">
        <f ca="true">+IF(AND(ISNUMBER(OFFSET('Sanitation Data'!$E$10,0,10*ROW('Sanitation Data'!E167))),'Data Summary'!CR173="Yes"),OFFSET('Sanitation Data'!$E$10,0,10*ROW('Sanitation Data'!E167)),NA())</f>
        <v>#N/A</v>
      </c>
      <c r="AD173" s="89" t="e">
        <f ca="true">+IF(AND(ISNUMBER(OFFSET('Sanitation Data'!$E$11,0,10*ROW('Sanitation Data'!E167))),'Data Summary'!CS173="Yes"),OFFSET('Sanitation Data'!$E$11,0,10*ROW('Sanitation Data'!E167)),NA())</f>
        <v>#N/A</v>
      </c>
      <c r="AE173" s="89" t="e">
        <f ca="true">+IF(AND(ISNUMBER(OFFSET('Sanitation Data'!$E$12,0,10*ROW('Sanitation Data'!E167))),'Data Summary'!CT173="Yes"),OFFSET('Sanitation Data'!$E$12,0,10*ROW('Sanitation Data'!E167)),NA())</f>
        <v>#N/A</v>
      </c>
      <c r="AF173" s="89" t="e">
        <f ca="true">+IF(AND(ISNUMBER(OFFSET('Sanitation Data'!$F$4,0,10*ROW('Sanitation Data'!F167))),'Data Summary'!CU173="Yes"),100-OFFSET('Sanitation Data'!$F$4,0,10*ROW('Sanitation Data'!F167)),NA())</f>
        <v>#N/A</v>
      </c>
      <c r="AG173" s="89" t="e">
        <f ca="true">+IF(AND(ISNUMBER(OFFSET('Sanitation Data'!$F$6,0,10*ROW('Sanitation Data'!F167))),'Data Summary'!CV173="Yes"),OFFSET('Sanitation Data'!$F$6,0,10*ROW('Sanitation Data'!F167)),NA())</f>
        <v>#N/A</v>
      </c>
      <c r="AH173" s="89" t="e">
        <f ca="true">+IF(AND(ISNUMBER(OFFSET('Sanitation Data'!$F$10,0,10*ROW('Sanitation Data'!F167))),'Data Summary'!CW173="Yes"),OFFSET('Sanitation Data'!$F$10,0,10*ROW('Sanitation Data'!F167)),NA())</f>
        <v>#N/A</v>
      </c>
      <c r="AI173" s="89" t="e">
        <f ca="true">+IF(AND(ISNUMBER(OFFSET('Sanitation Data'!$F$11,0,10*ROW('Sanitation Data'!F167))),'Data Summary'!CX173="Yes"),OFFSET('Sanitation Data'!$F$11,0,10*ROW('Sanitation Data'!F167)),NA())</f>
        <v>#N/A</v>
      </c>
      <c r="AJ173" s="89" t="e">
        <f ca="true">+IF(AND(ISNUMBER(OFFSET('Sanitation Data'!$F$12,0,10*ROW('Sanitation Data'!F167))),'Data Summary'!CY173="Yes"),OFFSET('Sanitation Data'!$F$12,0,10*ROW('Sanitation Data'!F167)),NA())</f>
        <v>#N/A</v>
      </c>
      <c r="AK173" s="89" t="e">
        <f ca="true">+IF(AND(ISNUMBER(OFFSET('Sanitation Data'!$G$4,0,10*ROW('Sanitation Data'!G167))),'Data Summary'!CZ173="Yes"),100-OFFSET('Sanitation Data'!$G$4,0,10*ROW('Sanitation Data'!G167)),NA())</f>
        <v>#N/A</v>
      </c>
      <c r="AL173" s="89" t="e">
        <f ca="true">+IF(AND(ISNUMBER(OFFSET('Sanitation Data'!$G$6,0,10*ROW('Sanitation Data'!G167))),'Data Summary'!DA173="Yes"),OFFSET('Sanitation Data'!$G$6,0,10*ROW('Sanitation Data'!G167)),NA())</f>
        <v>#N/A</v>
      </c>
      <c r="AM173" s="89" t="e">
        <f ca="true">+IF(AND(ISNUMBER(OFFSET('Sanitation Data'!$G$10,0,10*ROW('Sanitation Data'!G167))),'Data Summary'!DB173="Yes"),OFFSET('Sanitation Data'!$G$10,0,10*ROW('Sanitation Data'!G167)),NA())</f>
        <v>#N/A</v>
      </c>
      <c r="AN173" s="89" t="e">
        <f ca="true">+IF(AND(ISNUMBER(OFFSET('Sanitation Data'!$G$11,0,10*ROW('Sanitation Data'!G167))),'Data Summary'!DC173="Yes"),OFFSET('Sanitation Data'!$G$11,0,10*ROW('Sanitation Data'!G167)),NA())</f>
        <v>#N/A</v>
      </c>
      <c r="AO173" s="89" t="e">
        <f ca="true">+IF(AND(ISNUMBER(OFFSET('Sanitation Data'!$G$12,0,10*ROW('Sanitation Data'!G167))),'Data Summary'!DD173="Yes"),OFFSET('Sanitation Data'!$G$12,0,10*ROW('Sanitation Data'!G167)),NA())</f>
        <v>#N/A</v>
      </c>
      <c r="AP173" s="89" t="e">
        <f ca="true">+IF(AND(ISNUMBER(OFFSET('Sanitation Data'!$H$4,0,10*ROW('Sanitation Data'!H167))),'Data Summary'!DE173="Yes"),100-OFFSET('Sanitation Data'!$H$4,0,10*ROW('Sanitation Data'!H167)),NA())</f>
        <v>#N/A</v>
      </c>
      <c r="AQ173" s="89" t="e">
        <f ca="true">+IF(AND(ISNUMBER(OFFSET('Sanitation Data'!$H$6,0,10*ROW('Sanitation Data'!H167))),'Data Summary'!DF173="Yes"),OFFSET('Sanitation Data'!$H$6,0,10*ROW('Sanitation Data'!H167)),NA())</f>
        <v>#N/A</v>
      </c>
      <c r="AR173" s="89" t="e">
        <f ca="true">+IF(AND(ISNUMBER(OFFSET('Sanitation Data'!$H$10,0,10*ROW('Sanitation Data'!H167))),'Data Summary'!DG173="Yes"),OFFSET('Sanitation Data'!$H$10,0,10*ROW('Sanitation Data'!H167)),NA())</f>
        <v>#N/A</v>
      </c>
      <c r="AS173" s="89" t="e">
        <f ca="true">+IF(AND(ISNUMBER(OFFSET('Sanitation Data'!$H$11,0,10*ROW('Sanitation Data'!H167))),'Data Summary'!DH173="Yes"),OFFSET('Sanitation Data'!$H$11,0,10*ROW('Sanitation Data'!H167)),NA())</f>
        <v>#N/A</v>
      </c>
      <c r="AT173" s="89" t="e">
        <f ca="true">+IF(AND(ISNUMBER(OFFSET('Sanitation Data'!$H$12,0,10*ROW('Sanitation Data'!H167))),'Data Summary'!DI173="Yes"),OFFSET('Sanitation Data'!$H$12,0,10*ROW('Sanitation Data'!H167)),NA())</f>
        <v>#N/A</v>
      </c>
      <c r="AU173" s="89" t="e">
        <f ca="true">+IF(AND(ISNUMBER(OFFSET('Sanitation Data'!$I$4,0,10*ROW('Sanitation Data'!I167))),'Data Summary'!DJ173="Yes"),100-OFFSET('Sanitation Data'!$I$4,0,10*ROW('Sanitation Data'!I167)),NA())</f>
        <v>#N/A</v>
      </c>
      <c r="AV173" s="89" t="e">
        <f ca="true">+IF(AND(ISNUMBER(OFFSET('Sanitation Data'!$I$6,0,10*ROW('Sanitation Data'!I167))),'Data Summary'!DK173="Yes"),OFFSET('Sanitation Data'!$I$6,0,10*ROW('Sanitation Data'!I167)),NA())</f>
        <v>#N/A</v>
      </c>
      <c r="AW173" s="89" t="e">
        <f ca="true">+IF(AND(ISNUMBER(OFFSET('Sanitation Data'!$I$10,0,10*ROW('Sanitation Data'!I167))),'Data Summary'!DL173="Yes"),OFFSET('Sanitation Data'!$I$10,0,10*ROW('Sanitation Data'!I167)),NA())</f>
        <v>#N/A</v>
      </c>
      <c r="AX173" s="89" t="e">
        <f ca="true">+IF(AND(ISNUMBER(OFFSET('Sanitation Data'!$I$11,0,10*ROW('Sanitation Data'!I167))),'Data Summary'!DM173="Yes"),OFFSET('Sanitation Data'!$I$11,0,10*ROW('Sanitation Data'!I167)),NA())</f>
        <v>#N/A</v>
      </c>
      <c r="AY173" s="89" t="e">
        <f ca="true">+IF(AND(ISNUMBER(OFFSET('Sanitation Data'!$I$12,0,10*ROW('Sanitation Data'!I167))),'Data Summary'!DN173="Yes"),OFFSET('Sanitation Data'!$I$12,0,10*ROW('Sanitation Data'!I167)),NA())</f>
        <v>#N/A</v>
      </c>
      <c r="AZ173" s="90" t="e">
        <f ca="true">+IF(AND(ISNUMBER(OFFSET('Hygiene Data'!$D$5,0,10*ROW('Hygiene Data'!D167))),'Data Summary'!DO173="Yes"),OFFSET('Hygiene Data'!$D$5,0,10*ROW('Hygiene Data'!D167)),NA())</f>
        <v>#N/A</v>
      </c>
      <c r="BA173" s="90" t="e">
        <f ca="true">+IF(AND(ISNUMBER(OFFSET('Hygiene Data'!$D$7,0,10*ROW('Hygiene Data'!D167))),'Data Summary'!DP173="Yes"),OFFSET('Hygiene Data'!$D$7,0,10*ROW('Hygiene Data'!D167)),NA())</f>
        <v>#N/A</v>
      </c>
      <c r="BB173" s="90" t="e">
        <f ca="true">+IF(AND(ISNUMBER(OFFSET('Hygiene Data'!$D$9,0,10*ROW('Hygiene Data'!D167))),'Data Summary'!DQ173="Yes"),OFFSET('Hygiene Data'!$D$9,0,10*ROW('Hygiene Data'!D167)),NA())</f>
        <v>#N/A</v>
      </c>
      <c r="BC173" s="90" t="e">
        <f ca="true">+IF(AND(ISNUMBER(OFFSET('Hygiene Data'!$E$5,0,10*ROW('Hygiene Data'!E167))),'Data Summary'!DR173="Yes"),OFFSET('Hygiene Data'!$E$5,0,10*ROW('Hygiene Data'!E167)),NA())</f>
        <v>#N/A</v>
      </c>
      <c r="BD173" s="90" t="e">
        <f ca="true">+IF(AND(ISNUMBER(OFFSET('Hygiene Data'!$E$7,0,10*ROW('Hygiene Data'!E167))),'Data Summary'!DS173="Yes"),OFFSET('Hygiene Data'!$E$7,0,10*ROW('Hygiene Data'!E167)),NA())</f>
        <v>#N/A</v>
      </c>
      <c r="BE173" s="90" t="e">
        <f ca="true">+IF(AND(ISNUMBER(OFFSET('Hygiene Data'!$E$9,0,10*ROW('Hygiene Data'!E167))),'Data Summary'!DT173="Yes"),OFFSET('Hygiene Data'!$E$9,0,10*ROW('Hygiene Data'!E167)),NA())</f>
        <v>#N/A</v>
      </c>
      <c r="BF173" s="90" t="e">
        <f ca="true">+IF(AND(ISNUMBER(OFFSET('Hygiene Data'!$F$5,0,10*ROW('Hygiene Data'!F167))),'Data Summary'!DU173="Yes"),OFFSET('Hygiene Data'!$F$5,0,10*ROW('Hygiene Data'!F167)),NA())</f>
        <v>#N/A</v>
      </c>
      <c r="BG173" s="90" t="e">
        <f ca="true">+IF(AND(ISNUMBER(OFFSET('Hygiene Data'!$F$7,0,10*ROW('Hygiene Data'!F167))),'Data Summary'!DV173="Yes"),OFFSET('Hygiene Data'!$F$7,0,10*ROW('Hygiene Data'!F167)),NA())</f>
        <v>#N/A</v>
      </c>
      <c r="BH173" s="90" t="e">
        <f ca="true">+IF(AND(ISNUMBER(OFFSET('Hygiene Data'!$F$9,0,10*ROW('Hygiene Data'!F167))),'Data Summary'!DW173="Yes"),OFFSET('Hygiene Data'!$F$9,0,10*ROW('Hygiene Data'!F167)),NA())</f>
        <v>#N/A</v>
      </c>
      <c r="BI173" s="90" t="e">
        <f ca="true">+IF(AND(ISNUMBER(OFFSET('Hygiene Data'!$G$5,0,10*ROW('Hygiene Data'!G167))),'Data Summary'!DX173="Yes"),OFFSET('Hygiene Data'!$G$5,0,10*ROW('Hygiene Data'!G167)),NA())</f>
        <v>#N/A</v>
      </c>
      <c r="BJ173" s="90" t="e">
        <f ca="true">+IF(AND(ISNUMBER(OFFSET('Hygiene Data'!$G$7,0,10*ROW('Hygiene Data'!G167))),'Data Summary'!DY173="Yes"),OFFSET('Hygiene Data'!$G$7,0,10*ROW('Hygiene Data'!G167)),NA())</f>
        <v>#N/A</v>
      </c>
      <c r="BK173" s="90" t="e">
        <f ca="true">+IF(AND(ISNUMBER(OFFSET('Hygiene Data'!$G$9,0,10*ROW('Hygiene Data'!G167))),'Data Summary'!DZ173="Yes"),OFFSET('Hygiene Data'!$G$9,0,10*ROW('Hygiene Data'!G167)),NA())</f>
        <v>#N/A</v>
      </c>
      <c r="BL173" s="90" t="e">
        <f ca="true">+IF(AND(ISNUMBER(OFFSET('Hygiene Data'!$H$5,0,10*ROW('Hygiene Data'!H167))),'Data Summary'!EA173="Yes"),OFFSET('Hygiene Data'!$H$5,0,10*ROW('Hygiene Data'!H167)),NA())</f>
        <v>#N/A</v>
      </c>
      <c r="BM173" s="90" t="e">
        <f ca="true">+IF(AND(ISNUMBER(OFFSET('Hygiene Data'!$H$7,0,10*ROW('Hygiene Data'!H167))),'Data Summary'!EB173="Yes"),OFFSET('Hygiene Data'!$H$7,0,10*ROW('Hygiene Data'!H167)),NA())</f>
        <v>#N/A</v>
      </c>
      <c r="BN173" s="90" t="e">
        <f ca="true">+IF(AND(ISNUMBER(OFFSET('Hygiene Data'!$H$9,0,10*ROW('Hygiene Data'!H167))),'Data Summary'!EC173="Yes"),OFFSET('Hygiene Data'!$H$9,0,10*ROW('Hygiene Data'!H167)),NA())</f>
        <v>#N/A</v>
      </c>
      <c r="BO173" s="90" t="e">
        <f ca="true">+IF(AND(ISNUMBER(OFFSET('Hygiene Data'!$I$5,0,10*ROW('Hygiene Data'!I167))),'Data Summary'!ED173="Yes"),OFFSET('Hygiene Data'!$I$5,0,10*ROW('Hygiene Data'!I167)),NA())</f>
        <v>#N/A</v>
      </c>
      <c r="BP173" s="90" t="e">
        <f ca="true">+IF(AND(ISNUMBER(OFFSET('Hygiene Data'!$I$7,0,10*ROW('Hygiene Data'!I167))),'Data Summary'!EE173="Yes"),OFFSET('Hygiene Data'!$I$7,0,10*ROW('Hygiene Data'!I167)),NA())</f>
        <v>#N/A</v>
      </c>
      <c r="BQ173" s="90" t="e">
        <f ca="true">+IF(AND(ISNUMBER(OFFSET('Hygiene Data'!$I$9,0,10*ROW('Hygiene Data'!I167))),'Data Summary'!EF173="Yes"),OFFSET('Hygiene Data'!$I$9,0,10*ROW('Hygiene Data'!I167)),NA())</f>
        <v>#N/A</v>
      </c>
    </row>
    <row xmlns:x14ac="http://schemas.microsoft.com/office/spreadsheetml/2009/9/ac" r="174" x14ac:dyDescent="0.2">
      <c r="A174" s="324" t="e">
        <f ca="true">+RIGHT('Data Summary'!A174,LEN('Data Summary'!A174)-9)</f>
        <v>#VALUE!</v>
      </c>
      <c r="B174" s="32" t="str">
        <f ca="true">+IF(ISTEXT('Data Summary'!B174),'Data Summary'!B174,"")</f>
        <v/>
      </c>
      <c r="C174" s="323" t="e">
        <f ca="true">+VALUE('Data Summary'!C174)</f>
        <v>#VALUE!</v>
      </c>
      <c r="D174" s="88" t="e">
        <f ca="true">+IF(AND(ISNUMBER(OFFSET('Water Data'!$D$4,0,10*ROW('Water Data'!D168))),'Data Summary'!BS174="Yes"),100-OFFSET('Water Data'!$D$4,0,10*ROW('Water Data'!D168)),NA())</f>
        <v>#N/A</v>
      </c>
      <c r="E174" s="88" t="e">
        <f ca="true">+IF(AND(ISNUMBER(OFFSET('Water Data'!$D$6,0,10*ROW('Water Data'!D168))),'Data Summary'!BT174="Yes"),OFFSET('Water Data'!$D$6,0,10*ROW('Water Data'!D168)),NA())</f>
        <v>#N/A</v>
      </c>
      <c r="F174" s="88" t="e">
        <f ca="true">+IF(AND(ISNUMBER(OFFSET('Water Data'!$D$9,0,10*ROW('Water Data'!D168))),'Data Summary'!BU174="Yes"),OFFSET('Water Data'!$D$9,0,10*ROW('Water Data'!D168)),NA())</f>
        <v>#N/A</v>
      </c>
      <c r="G174" s="88" t="e">
        <f ca="true">+IF(AND(ISNUMBER(OFFSET('Water Data'!$E$4,0,10*ROW('Water Data'!E168))),'Data Summary'!BV174="Yes"),100-OFFSET('Water Data'!$E$4,0,10*ROW('Water Data'!E168)),NA())</f>
        <v>#N/A</v>
      </c>
      <c r="H174" s="88" t="e">
        <f ca="true">+IF(AND(ISNUMBER(OFFSET('Water Data'!$E$6,0,10*ROW('Water Data'!E168))),'Data Summary'!BW174="Yes"),OFFSET('Water Data'!$E$6,0,10*ROW('Water Data'!E168)),NA())</f>
        <v>#N/A</v>
      </c>
      <c r="I174" s="88" t="e">
        <f ca="true">+IF(AND(ISNUMBER(OFFSET('Water Data'!$E$9,0,10*ROW('Water Data'!E168))),'Data Summary'!BX174="Yes"),OFFSET('Water Data'!$E$9,0,10*ROW('Water Data'!E168)),NA())</f>
        <v>#N/A</v>
      </c>
      <c r="J174" s="88" t="e">
        <f ca="true">+IF(AND(ISNUMBER(OFFSET('Water Data'!$F$4,0,10*ROW('Water Data'!F168))),'Data Summary'!BY174="Yes"),100-OFFSET('Water Data'!$F$4,0,10*ROW('Water Data'!F168)),NA())</f>
        <v>#N/A</v>
      </c>
      <c r="K174" s="88" t="e">
        <f ca="true">+IF(AND(ISNUMBER(OFFSET('Water Data'!$F$6,0,10*ROW('Water Data'!F168))),'Data Summary'!BZ174="Yes"),OFFSET('Water Data'!$F$6,0,10*ROW('Water Data'!F168)),NA())</f>
        <v>#N/A</v>
      </c>
      <c r="L174" s="88" t="e">
        <f ca="true">+IF(AND(ISNUMBER(OFFSET('Water Data'!$F$9,0,10*ROW('Water Data'!F168))),'Data Summary'!CA174="Yes"),OFFSET('Water Data'!$F$9,0,10*ROW('Water Data'!F168)),NA())</f>
        <v>#N/A</v>
      </c>
      <c r="M174" s="88" t="e">
        <f ca="true">+IF(AND(ISNUMBER(OFFSET('Water Data'!$G$4,0,10*ROW('Water Data'!G168))),'Data Summary'!CB174="Yes"),100-OFFSET('Water Data'!$G$4,0,10*ROW('Water Data'!G168)),NA())</f>
        <v>#N/A</v>
      </c>
      <c r="N174" s="88" t="e">
        <f ca="true">+IF(AND(ISNUMBER(OFFSET('Water Data'!$G$6,0,10*ROW('Water Data'!G168))),'Data Summary'!CC174="Yes"),OFFSET('Water Data'!$G$6,0,10*ROW('Water Data'!G168)),NA())</f>
        <v>#N/A</v>
      </c>
      <c r="O174" s="88" t="e">
        <f ca="true">+IF(AND(ISNUMBER(OFFSET('Water Data'!$G$9,0,10*ROW('Water Data'!G168))),'Data Summary'!CD174="Yes"),OFFSET('Water Data'!$G$9,0,10*ROW('Water Data'!G168)),NA())</f>
        <v>#N/A</v>
      </c>
      <c r="P174" s="88" t="e">
        <f ca="true">+IF(AND(ISNUMBER(OFFSET('Water Data'!$H$4,0,10*ROW('Water Data'!H168))),'Data Summary'!CE174="Yes"),100-OFFSET('Water Data'!$H$4,0,10*ROW('Water Data'!H168)),NA())</f>
        <v>#N/A</v>
      </c>
      <c r="Q174" s="88" t="e">
        <f ca="true">+IF(AND(ISNUMBER(OFFSET('Water Data'!$H$6,0,10*ROW('Water Data'!H168))),'Data Summary'!CF174="Yes"),OFFSET('Water Data'!$H$6,0,10*ROW('Water Data'!H168)),NA())</f>
        <v>#N/A</v>
      </c>
      <c r="R174" s="88" t="e">
        <f ca="true">+IF(AND(ISNUMBER(OFFSET('Water Data'!$H$9,0,10*ROW('Water Data'!H168))),'Data Summary'!CG174="Yes"),OFFSET('Water Data'!$H$9,0,10*ROW('Water Data'!H168)),NA())</f>
        <v>#N/A</v>
      </c>
      <c r="S174" s="88" t="e">
        <f ca="true">+IF(AND(ISNUMBER(OFFSET('Water Data'!$I$4,0,10*ROW('Water Data'!I168))),'Data Summary'!CH174="Yes"),100-OFFSET('Water Data'!$I$4,0,10*ROW('Water Data'!I168)),NA())</f>
        <v>#N/A</v>
      </c>
      <c r="T174" s="88" t="e">
        <f ca="true">+IF(AND(ISNUMBER(OFFSET('Water Data'!$I$6,0,10*ROW('Water Data'!I168))),'Data Summary'!CI174="Yes"),OFFSET('Water Data'!$I$6,0,10*ROW('Water Data'!I168)),NA())</f>
        <v>#N/A</v>
      </c>
      <c r="U174" s="88" t="e">
        <f ca="true">+IF(AND(ISNUMBER(OFFSET('Water Data'!$I$9,0,10*ROW('Water Data'!I168))),'Data Summary'!CJ174="Yes"),OFFSET('Water Data'!$I$9,0,10*ROW('Water Data'!I168)),NA())</f>
        <v>#N/A</v>
      </c>
      <c r="V174" s="89" t="e">
        <f ca="true">+IF(AND(ISNUMBER(OFFSET('Sanitation Data'!$D$4,0,10*ROW('Sanitation Data'!D168))),'Data Summary'!CK174="Yes"),100-OFFSET('Sanitation Data'!$D$4,0,10*ROW('Sanitation Data'!D168)),NA())</f>
        <v>#N/A</v>
      </c>
      <c r="W174" s="89" t="e">
        <f ca="true">+IF(AND(ISNUMBER(OFFSET('Sanitation Data'!$D$6,0,10*ROW('Sanitation Data'!D168))),'Data Summary'!CL174="Yes"),OFFSET('Sanitation Data'!$D$6,0,10*ROW('Sanitation Data'!D168)),NA())</f>
        <v>#N/A</v>
      </c>
      <c r="X174" s="89" t="e">
        <f ca="true">+IF(AND(ISNUMBER(OFFSET('Sanitation Data'!$D$10,0,10*ROW('Sanitation Data'!D168))),'Data Summary'!CM174="Yes"),OFFSET('Sanitation Data'!$D$10,0,10*ROW('Sanitation Data'!D168)),NA())</f>
        <v>#N/A</v>
      </c>
      <c r="Y174" s="89" t="e">
        <f ca="true">+IF(AND(ISNUMBER(OFFSET('Sanitation Data'!$D$11,0,10*ROW('Sanitation Data'!D168))),'Data Summary'!CN174="Yes"),OFFSET('Sanitation Data'!$D$11,0,10*ROW('Sanitation Data'!D168)),NA())</f>
        <v>#N/A</v>
      </c>
      <c r="Z174" s="89" t="e">
        <f ca="true">+IF(AND(ISNUMBER(OFFSET('Sanitation Data'!$D$12,0,10*ROW('Sanitation Data'!D168))),'Data Summary'!CO174="Yes"),OFFSET('Sanitation Data'!$D$12,0,10*ROW('Sanitation Data'!D168)),NA())</f>
        <v>#N/A</v>
      </c>
      <c r="AA174" s="89" t="e">
        <f ca="true">+IF(AND(ISNUMBER(OFFSET('Sanitation Data'!$E$4,0,10*ROW('Sanitation Data'!E168))),'Data Summary'!CP174="Yes"),100-OFFSET('Sanitation Data'!$E$4,0,10*ROW('Sanitation Data'!E168)),NA())</f>
        <v>#N/A</v>
      </c>
      <c r="AB174" s="89" t="e">
        <f ca="true">+IF(AND(ISNUMBER(OFFSET('Sanitation Data'!$E$6,0,10*ROW('Sanitation Data'!E168))),'Data Summary'!CQ174="Yes"),OFFSET('Sanitation Data'!$E$6,0,10*ROW('Sanitation Data'!E168)),NA())</f>
        <v>#N/A</v>
      </c>
      <c r="AC174" s="89" t="e">
        <f ca="true">+IF(AND(ISNUMBER(OFFSET('Sanitation Data'!$E$10,0,10*ROW('Sanitation Data'!E168))),'Data Summary'!CR174="Yes"),OFFSET('Sanitation Data'!$E$10,0,10*ROW('Sanitation Data'!E168)),NA())</f>
        <v>#N/A</v>
      </c>
      <c r="AD174" s="89" t="e">
        <f ca="true">+IF(AND(ISNUMBER(OFFSET('Sanitation Data'!$E$11,0,10*ROW('Sanitation Data'!E168))),'Data Summary'!CS174="Yes"),OFFSET('Sanitation Data'!$E$11,0,10*ROW('Sanitation Data'!E168)),NA())</f>
        <v>#N/A</v>
      </c>
      <c r="AE174" s="89" t="e">
        <f ca="true">+IF(AND(ISNUMBER(OFFSET('Sanitation Data'!$E$12,0,10*ROW('Sanitation Data'!E168))),'Data Summary'!CT174="Yes"),OFFSET('Sanitation Data'!$E$12,0,10*ROW('Sanitation Data'!E168)),NA())</f>
        <v>#N/A</v>
      </c>
      <c r="AF174" s="89" t="e">
        <f ca="true">+IF(AND(ISNUMBER(OFFSET('Sanitation Data'!$F$4,0,10*ROW('Sanitation Data'!F168))),'Data Summary'!CU174="Yes"),100-OFFSET('Sanitation Data'!$F$4,0,10*ROW('Sanitation Data'!F168)),NA())</f>
        <v>#N/A</v>
      </c>
      <c r="AG174" s="89" t="e">
        <f ca="true">+IF(AND(ISNUMBER(OFFSET('Sanitation Data'!$F$6,0,10*ROW('Sanitation Data'!F168))),'Data Summary'!CV174="Yes"),OFFSET('Sanitation Data'!$F$6,0,10*ROW('Sanitation Data'!F168)),NA())</f>
        <v>#N/A</v>
      </c>
      <c r="AH174" s="89" t="e">
        <f ca="true">+IF(AND(ISNUMBER(OFFSET('Sanitation Data'!$F$10,0,10*ROW('Sanitation Data'!F168))),'Data Summary'!CW174="Yes"),OFFSET('Sanitation Data'!$F$10,0,10*ROW('Sanitation Data'!F168)),NA())</f>
        <v>#N/A</v>
      </c>
      <c r="AI174" s="89" t="e">
        <f ca="true">+IF(AND(ISNUMBER(OFFSET('Sanitation Data'!$F$11,0,10*ROW('Sanitation Data'!F168))),'Data Summary'!CX174="Yes"),OFFSET('Sanitation Data'!$F$11,0,10*ROW('Sanitation Data'!F168)),NA())</f>
        <v>#N/A</v>
      </c>
      <c r="AJ174" s="89" t="e">
        <f ca="true">+IF(AND(ISNUMBER(OFFSET('Sanitation Data'!$F$12,0,10*ROW('Sanitation Data'!F168))),'Data Summary'!CY174="Yes"),OFFSET('Sanitation Data'!$F$12,0,10*ROW('Sanitation Data'!F168)),NA())</f>
        <v>#N/A</v>
      </c>
      <c r="AK174" s="89" t="e">
        <f ca="true">+IF(AND(ISNUMBER(OFFSET('Sanitation Data'!$G$4,0,10*ROW('Sanitation Data'!G168))),'Data Summary'!CZ174="Yes"),100-OFFSET('Sanitation Data'!$G$4,0,10*ROW('Sanitation Data'!G168)),NA())</f>
        <v>#N/A</v>
      </c>
      <c r="AL174" s="89" t="e">
        <f ca="true">+IF(AND(ISNUMBER(OFFSET('Sanitation Data'!$G$6,0,10*ROW('Sanitation Data'!G168))),'Data Summary'!DA174="Yes"),OFFSET('Sanitation Data'!$G$6,0,10*ROW('Sanitation Data'!G168)),NA())</f>
        <v>#N/A</v>
      </c>
      <c r="AM174" s="89" t="e">
        <f ca="true">+IF(AND(ISNUMBER(OFFSET('Sanitation Data'!$G$10,0,10*ROW('Sanitation Data'!G168))),'Data Summary'!DB174="Yes"),OFFSET('Sanitation Data'!$G$10,0,10*ROW('Sanitation Data'!G168)),NA())</f>
        <v>#N/A</v>
      </c>
      <c r="AN174" s="89" t="e">
        <f ca="true">+IF(AND(ISNUMBER(OFFSET('Sanitation Data'!$G$11,0,10*ROW('Sanitation Data'!G168))),'Data Summary'!DC174="Yes"),OFFSET('Sanitation Data'!$G$11,0,10*ROW('Sanitation Data'!G168)),NA())</f>
        <v>#N/A</v>
      </c>
      <c r="AO174" s="89" t="e">
        <f ca="true">+IF(AND(ISNUMBER(OFFSET('Sanitation Data'!$G$12,0,10*ROW('Sanitation Data'!G168))),'Data Summary'!DD174="Yes"),OFFSET('Sanitation Data'!$G$12,0,10*ROW('Sanitation Data'!G168)),NA())</f>
        <v>#N/A</v>
      </c>
      <c r="AP174" s="89" t="e">
        <f ca="true">+IF(AND(ISNUMBER(OFFSET('Sanitation Data'!$H$4,0,10*ROW('Sanitation Data'!H168))),'Data Summary'!DE174="Yes"),100-OFFSET('Sanitation Data'!$H$4,0,10*ROW('Sanitation Data'!H168)),NA())</f>
        <v>#N/A</v>
      </c>
      <c r="AQ174" s="89" t="e">
        <f ca="true">+IF(AND(ISNUMBER(OFFSET('Sanitation Data'!$H$6,0,10*ROW('Sanitation Data'!H168))),'Data Summary'!DF174="Yes"),OFFSET('Sanitation Data'!$H$6,0,10*ROW('Sanitation Data'!H168)),NA())</f>
        <v>#N/A</v>
      </c>
      <c r="AR174" s="89" t="e">
        <f ca="true">+IF(AND(ISNUMBER(OFFSET('Sanitation Data'!$H$10,0,10*ROW('Sanitation Data'!H168))),'Data Summary'!DG174="Yes"),OFFSET('Sanitation Data'!$H$10,0,10*ROW('Sanitation Data'!H168)),NA())</f>
        <v>#N/A</v>
      </c>
      <c r="AS174" s="89" t="e">
        <f ca="true">+IF(AND(ISNUMBER(OFFSET('Sanitation Data'!$H$11,0,10*ROW('Sanitation Data'!H168))),'Data Summary'!DH174="Yes"),OFFSET('Sanitation Data'!$H$11,0,10*ROW('Sanitation Data'!H168)),NA())</f>
        <v>#N/A</v>
      </c>
      <c r="AT174" s="89" t="e">
        <f ca="true">+IF(AND(ISNUMBER(OFFSET('Sanitation Data'!$H$12,0,10*ROW('Sanitation Data'!H168))),'Data Summary'!DI174="Yes"),OFFSET('Sanitation Data'!$H$12,0,10*ROW('Sanitation Data'!H168)),NA())</f>
        <v>#N/A</v>
      </c>
      <c r="AU174" s="89" t="e">
        <f ca="true">+IF(AND(ISNUMBER(OFFSET('Sanitation Data'!$I$4,0,10*ROW('Sanitation Data'!I168))),'Data Summary'!DJ174="Yes"),100-OFFSET('Sanitation Data'!$I$4,0,10*ROW('Sanitation Data'!I168)),NA())</f>
        <v>#N/A</v>
      </c>
      <c r="AV174" s="89" t="e">
        <f ca="true">+IF(AND(ISNUMBER(OFFSET('Sanitation Data'!$I$6,0,10*ROW('Sanitation Data'!I168))),'Data Summary'!DK174="Yes"),OFFSET('Sanitation Data'!$I$6,0,10*ROW('Sanitation Data'!I168)),NA())</f>
        <v>#N/A</v>
      </c>
      <c r="AW174" s="89" t="e">
        <f ca="true">+IF(AND(ISNUMBER(OFFSET('Sanitation Data'!$I$10,0,10*ROW('Sanitation Data'!I168))),'Data Summary'!DL174="Yes"),OFFSET('Sanitation Data'!$I$10,0,10*ROW('Sanitation Data'!I168)),NA())</f>
        <v>#N/A</v>
      </c>
      <c r="AX174" s="89" t="e">
        <f ca="true">+IF(AND(ISNUMBER(OFFSET('Sanitation Data'!$I$11,0,10*ROW('Sanitation Data'!I168))),'Data Summary'!DM174="Yes"),OFFSET('Sanitation Data'!$I$11,0,10*ROW('Sanitation Data'!I168)),NA())</f>
        <v>#N/A</v>
      </c>
      <c r="AY174" s="89" t="e">
        <f ca="true">+IF(AND(ISNUMBER(OFFSET('Sanitation Data'!$I$12,0,10*ROW('Sanitation Data'!I168))),'Data Summary'!DN174="Yes"),OFFSET('Sanitation Data'!$I$12,0,10*ROW('Sanitation Data'!I168)),NA())</f>
        <v>#N/A</v>
      </c>
      <c r="AZ174" s="90" t="e">
        <f ca="true">+IF(AND(ISNUMBER(OFFSET('Hygiene Data'!$D$5,0,10*ROW('Hygiene Data'!D168))),'Data Summary'!DO174="Yes"),OFFSET('Hygiene Data'!$D$5,0,10*ROW('Hygiene Data'!D168)),NA())</f>
        <v>#N/A</v>
      </c>
      <c r="BA174" s="90" t="e">
        <f ca="true">+IF(AND(ISNUMBER(OFFSET('Hygiene Data'!$D$7,0,10*ROW('Hygiene Data'!D168))),'Data Summary'!DP174="Yes"),OFFSET('Hygiene Data'!$D$7,0,10*ROW('Hygiene Data'!D168)),NA())</f>
        <v>#N/A</v>
      </c>
      <c r="BB174" s="90" t="e">
        <f ca="true">+IF(AND(ISNUMBER(OFFSET('Hygiene Data'!$D$9,0,10*ROW('Hygiene Data'!D168))),'Data Summary'!DQ174="Yes"),OFFSET('Hygiene Data'!$D$9,0,10*ROW('Hygiene Data'!D168)),NA())</f>
        <v>#N/A</v>
      </c>
      <c r="BC174" s="90" t="e">
        <f ca="true">+IF(AND(ISNUMBER(OFFSET('Hygiene Data'!$E$5,0,10*ROW('Hygiene Data'!E168))),'Data Summary'!DR174="Yes"),OFFSET('Hygiene Data'!$E$5,0,10*ROW('Hygiene Data'!E168)),NA())</f>
        <v>#N/A</v>
      </c>
      <c r="BD174" s="90" t="e">
        <f ca="true">+IF(AND(ISNUMBER(OFFSET('Hygiene Data'!$E$7,0,10*ROW('Hygiene Data'!E168))),'Data Summary'!DS174="Yes"),OFFSET('Hygiene Data'!$E$7,0,10*ROW('Hygiene Data'!E168)),NA())</f>
        <v>#N/A</v>
      </c>
      <c r="BE174" s="90" t="e">
        <f ca="true">+IF(AND(ISNUMBER(OFFSET('Hygiene Data'!$E$9,0,10*ROW('Hygiene Data'!E168))),'Data Summary'!DT174="Yes"),OFFSET('Hygiene Data'!$E$9,0,10*ROW('Hygiene Data'!E168)),NA())</f>
        <v>#N/A</v>
      </c>
      <c r="BF174" s="90" t="e">
        <f ca="true">+IF(AND(ISNUMBER(OFFSET('Hygiene Data'!$F$5,0,10*ROW('Hygiene Data'!F168))),'Data Summary'!DU174="Yes"),OFFSET('Hygiene Data'!$F$5,0,10*ROW('Hygiene Data'!F168)),NA())</f>
        <v>#N/A</v>
      </c>
      <c r="BG174" s="90" t="e">
        <f ca="true">+IF(AND(ISNUMBER(OFFSET('Hygiene Data'!$F$7,0,10*ROW('Hygiene Data'!F168))),'Data Summary'!DV174="Yes"),OFFSET('Hygiene Data'!$F$7,0,10*ROW('Hygiene Data'!F168)),NA())</f>
        <v>#N/A</v>
      </c>
      <c r="BH174" s="90" t="e">
        <f ca="true">+IF(AND(ISNUMBER(OFFSET('Hygiene Data'!$F$9,0,10*ROW('Hygiene Data'!F168))),'Data Summary'!DW174="Yes"),OFFSET('Hygiene Data'!$F$9,0,10*ROW('Hygiene Data'!F168)),NA())</f>
        <v>#N/A</v>
      </c>
      <c r="BI174" s="90" t="e">
        <f ca="true">+IF(AND(ISNUMBER(OFFSET('Hygiene Data'!$G$5,0,10*ROW('Hygiene Data'!G168))),'Data Summary'!DX174="Yes"),OFFSET('Hygiene Data'!$G$5,0,10*ROW('Hygiene Data'!G168)),NA())</f>
        <v>#N/A</v>
      </c>
      <c r="BJ174" s="90" t="e">
        <f ca="true">+IF(AND(ISNUMBER(OFFSET('Hygiene Data'!$G$7,0,10*ROW('Hygiene Data'!G168))),'Data Summary'!DY174="Yes"),OFFSET('Hygiene Data'!$G$7,0,10*ROW('Hygiene Data'!G168)),NA())</f>
        <v>#N/A</v>
      </c>
      <c r="BK174" s="90" t="e">
        <f ca="true">+IF(AND(ISNUMBER(OFFSET('Hygiene Data'!$G$9,0,10*ROW('Hygiene Data'!G168))),'Data Summary'!DZ174="Yes"),OFFSET('Hygiene Data'!$G$9,0,10*ROW('Hygiene Data'!G168)),NA())</f>
        <v>#N/A</v>
      </c>
      <c r="BL174" s="90" t="e">
        <f ca="true">+IF(AND(ISNUMBER(OFFSET('Hygiene Data'!$H$5,0,10*ROW('Hygiene Data'!H168))),'Data Summary'!EA174="Yes"),OFFSET('Hygiene Data'!$H$5,0,10*ROW('Hygiene Data'!H168)),NA())</f>
        <v>#N/A</v>
      </c>
      <c r="BM174" s="90" t="e">
        <f ca="true">+IF(AND(ISNUMBER(OFFSET('Hygiene Data'!$H$7,0,10*ROW('Hygiene Data'!H168))),'Data Summary'!EB174="Yes"),OFFSET('Hygiene Data'!$H$7,0,10*ROW('Hygiene Data'!H168)),NA())</f>
        <v>#N/A</v>
      </c>
      <c r="BN174" s="90" t="e">
        <f ca="true">+IF(AND(ISNUMBER(OFFSET('Hygiene Data'!$H$9,0,10*ROW('Hygiene Data'!H168))),'Data Summary'!EC174="Yes"),OFFSET('Hygiene Data'!$H$9,0,10*ROW('Hygiene Data'!H168)),NA())</f>
        <v>#N/A</v>
      </c>
      <c r="BO174" s="90" t="e">
        <f ca="true">+IF(AND(ISNUMBER(OFFSET('Hygiene Data'!$I$5,0,10*ROW('Hygiene Data'!I168))),'Data Summary'!ED174="Yes"),OFFSET('Hygiene Data'!$I$5,0,10*ROW('Hygiene Data'!I168)),NA())</f>
        <v>#N/A</v>
      </c>
      <c r="BP174" s="90" t="e">
        <f ca="true">+IF(AND(ISNUMBER(OFFSET('Hygiene Data'!$I$7,0,10*ROW('Hygiene Data'!I168))),'Data Summary'!EE174="Yes"),OFFSET('Hygiene Data'!$I$7,0,10*ROW('Hygiene Data'!I168)),NA())</f>
        <v>#N/A</v>
      </c>
      <c r="BQ174" s="90" t="e">
        <f ca="true">+IF(AND(ISNUMBER(OFFSET('Hygiene Data'!$I$9,0,10*ROW('Hygiene Data'!I168))),'Data Summary'!EF174="Yes"),OFFSET('Hygiene Data'!$I$9,0,10*ROW('Hygiene Data'!I168)),NA())</f>
        <v>#N/A</v>
      </c>
    </row>
    <row xmlns:x14ac="http://schemas.microsoft.com/office/spreadsheetml/2009/9/ac" r="175" x14ac:dyDescent="0.2">
      <c r="A175" s="324" t="e">
        <f ca="true">+RIGHT('Data Summary'!A175,LEN('Data Summary'!A175)-9)</f>
        <v>#VALUE!</v>
      </c>
      <c r="B175" s="32" t="str">
        <f ca="true">+IF(ISTEXT('Data Summary'!B175),'Data Summary'!B175,"")</f>
        <v/>
      </c>
      <c r="C175" s="323" t="e">
        <f ca="true">+VALUE('Data Summary'!C175)</f>
        <v>#VALUE!</v>
      </c>
      <c r="D175" s="88" t="e">
        <f ca="true">+IF(AND(ISNUMBER(OFFSET('Water Data'!$D$4,0,10*ROW('Water Data'!D169))),'Data Summary'!BS175="Yes"),100-OFFSET('Water Data'!$D$4,0,10*ROW('Water Data'!D169)),NA())</f>
        <v>#N/A</v>
      </c>
      <c r="E175" s="88" t="e">
        <f ca="true">+IF(AND(ISNUMBER(OFFSET('Water Data'!$D$6,0,10*ROW('Water Data'!D169))),'Data Summary'!BT175="Yes"),OFFSET('Water Data'!$D$6,0,10*ROW('Water Data'!D169)),NA())</f>
        <v>#N/A</v>
      </c>
      <c r="F175" s="88" t="e">
        <f ca="true">+IF(AND(ISNUMBER(OFFSET('Water Data'!$D$9,0,10*ROW('Water Data'!D169))),'Data Summary'!BU175="Yes"),OFFSET('Water Data'!$D$9,0,10*ROW('Water Data'!D169)),NA())</f>
        <v>#N/A</v>
      </c>
      <c r="G175" s="88" t="e">
        <f ca="true">+IF(AND(ISNUMBER(OFFSET('Water Data'!$E$4,0,10*ROW('Water Data'!E169))),'Data Summary'!BV175="Yes"),100-OFFSET('Water Data'!$E$4,0,10*ROW('Water Data'!E169)),NA())</f>
        <v>#N/A</v>
      </c>
      <c r="H175" s="88" t="e">
        <f ca="true">+IF(AND(ISNUMBER(OFFSET('Water Data'!$E$6,0,10*ROW('Water Data'!E169))),'Data Summary'!BW175="Yes"),OFFSET('Water Data'!$E$6,0,10*ROW('Water Data'!E169)),NA())</f>
        <v>#N/A</v>
      </c>
      <c r="I175" s="88" t="e">
        <f ca="true">+IF(AND(ISNUMBER(OFFSET('Water Data'!$E$9,0,10*ROW('Water Data'!E169))),'Data Summary'!BX175="Yes"),OFFSET('Water Data'!$E$9,0,10*ROW('Water Data'!E169)),NA())</f>
        <v>#N/A</v>
      </c>
      <c r="J175" s="88" t="e">
        <f ca="true">+IF(AND(ISNUMBER(OFFSET('Water Data'!$F$4,0,10*ROW('Water Data'!F169))),'Data Summary'!BY175="Yes"),100-OFFSET('Water Data'!$F$4,0,10*ROW('Water Data'!F169)),NA())</f>
        <v>#N/A</v>
      </c>
      <c r="K175" s="88" t="e">
        <f ca="true">+IF(AND(ISNUMBER(OFFSET('Water Data'!$F$6,0,10*ROW('Water Data'!F169))),'Data Summary'!BZ175="Yes"),OFFSET('Water Data'!$F$6,0,10*ROW('Water Data'!F169)),NA())</f>
        <v>#N/A</v>
      </c>
      <c r="L175" s="88" t="e">
        <f ca="true">+IF(AND(ISNUMBER(OFFSET('Water Data'!$F$9,0,10*ROW('Water Data'!F169))),'Data Summary'!CA175="Yes"),OFFSET('Water Data'!$F$9,0,10*ROW('Water Data'!F169)),NA())</f>
        <v>#N/A</v>
      </c>
      <c r="M175" s="88" t="e">
        <f ca="true">+IF(AND(ISNUMBER(OFFSET('Water Data'!$G$4,0,10*ROW('Water Data'!G169))),'Data Summary'!CB175="Yes"),100-OFFSET('Water Data'!$G$4,0,10*ROW('Water Data'!G169)),NA())</f>
        <v>#N/A</v>
      </c>
      <c r="N175" s="88" t="e">
        <f ca="true">+IF(AND(ISNUMBER(OFFSET('Water Data'!$G$6,0,10*ROW('Water Data'!G169))),'Data Summary'!CC175="Yes"),OFFSET('Water Data'!$G$6,0,10*ROW('Water Data'!G169)),NA())</f>
        <v>#N/A</v>
      </c>
      <c r="O175" s="88" t="e">
        <f ca="true">+IF(AND(ISNUMBER(OFFSET('Water Data'!$G$9,0,10*ROW('Water Data'!G169))),'Data Summary'!CD175="Yes"),OFFSET('Water Data'!$G$9,0,10*ROW('Water Data'!G169)),NA())</f>
        <v>#N/A</v>
      </c>
      <c r="P175" s="88" t="e">
        <f ca="true">+IF(AND(ISNUMBER(OFFSET('Water Data'!$H$4,0,10*ROW('Water Data'!H169))),'Data Summary'!CE175="Yes"),100-OFFSET('Water Data'!$H$4,0,10*ROW('Water Data'!H169)),NA())</f>
        <v>#N/A</v>
      </c>
      <c r="Q175" s="88" t="e">
        <f ca="true">+IF(AND(ISNUMBER(OFFSET('Water Data'!$H$6,0,10*ROW('Water Data'!H169))),'Data Summary'!CF175="Yes"),OFFSET('Water Data'!$H$6,0,10*ROW('Water Data'!H169)),NA())</f>
        <v>#N/A</v>
      </c>
      <c r="R175" s="88" t="e">
        <f ca="true">+IF(AND(ISNUMBER(OFFSET('Water Data'!$H$9,0,10*ROW('Water Data'!H169))),'Data Summary'!CG175="Yes"),OFFSET('Water Data'!$H$9,0,10*ROW('Water Data'!H169)),NA())</f>
        <v>#N/A</v>
      </c>
      <c r="S175" s="88" t="e">
        <f ca="true">+IF(AND(ISNUMBER(OFFSET('Water Data'!$I$4,0,10*ROW('Water Data'!I169))),'Data Summary'!CH175="Yes"),100-OFFSET('Water Data'!$I$4,0,10*ROW('Water Data'!I169)),NA())</f>
        <v>#N/A</v>
      </c>
      <c r="T175" s="88" t="e">
        <f ca="true">+IF(AND(ISNUMBER(OFFSET('Water Data'!$I$6,0,10*ROW('Water Data'!I169))),'Data Summary'!CI175="Yes"),OFFSET('Water Data'!$I$6,0,10*ROW('Water Data'!I169)),NA())</f>
        <v>#N/A</v>
      </c>
      <c r="U175" s="88" t="e">
        <f ca="true">+IF(AND(ISNUMBER(OFFSET('Water Data'!$I$9,0,10*ROW('Water Data'!I169))),'Data Summary'!CJ175="Yes"),OFFSET('Water Data'!$I$9,0,10*ROW('Water Data'!I169)),NA())</f>
        <v>#N/A</v>
      </c>
      <c r="V175" s="89" t="e">
        <f ca="true">+IF(AND(ISNUMBER(OFFSET('Sanitation Data'!$D$4,0,10*ROW('Sanitation Data'!D169))),'Data Summary'!CK175="Yes"),100-OFFSET('Sanitation Data'!$D$4,0,10*ROW('Sanitation Data'!D169)),NA())</f>
        <v>#N/A</v>
      </c>
      <c r="W175" s="89" t="e">
        <f ca="true">+IF(AND(ISNUMBER(OFFSET('Sanitation Data'!$D$6,0,10*ROW('Sanitation Data'!D169))),'Data Summary'!CL175="Yes"),OFFSET('Sanitation Data'!$D$6,0,10*ROW('Sanitation Data'!D169)),NA())</f>
        <v>#N/A</v>
      </c>
      <c r="X175" s="89" t="e">
        <f ca="true">+IF(AND(ISNUMBER(OFFSET('Sanitation Data'!$D$10,0,10*ROW('Sanitation Data'!D169))),'Data Summary'!CM175="Yes"),OFFSET('Sanitation Data'!$D$10,0,10*ROW('Sanitation Data'!D169)),NA())</f>
        <v>#N/A</v>
      </c>
      <c r="Y175" s="89" t="e">
        <f ca="true">+IF(AND(ISNUMBER(OFFSET('Sanitation Data'!$D$11,0,10*ROW('Sanitation Data'!D169))),'Data Summary'!CN175="Yes"),OFFSET('Sanitation Data'!$D$11,0,10*ROW('Sanitation Data'!D169)),NA())</f>
        <v>#N/A</v>
      </c>
      <c r="Z175" s="89" t="e">
        <f ca="true">+IF(AND(ISNUMBER(OFFSET('Sanitation Data'!$D$12,0,10*ROW('Sanitation Data'!D169))),'Data Summary'!CO175="Yes"),OFFSET('Sanitation Data'!$D$12,0,10*ROW('Sanitation Data'!D169)),NA())</f>
        <v>#N/A</v>
      </c>
      <c r="AA175" s="89" t="e">
        <f ca="true">+IF(AND(ISNUMBER(OFFSET('Sanitation Data'!$E$4,0,10*ROW('Sanitation Data'!E169))),'Data Summary'!CP175="Yes"),100-OFFSET('Sanitation Data'!$E$4,0,10*ROW('Sanitation Data'!E169)),NA())</f>
        <v>#N/A</v>
      </c>
      <c r="AB175" s="89" t="e">
        <f ca="true">+IF(AND(ISNUMBER(OFFSET('Sanitation Data'!$E$6,0,10*ROW('Sanitation Data'!E169))),'Data Summary'!CQ175="Yes"),OFFSET('Sanitation Data'!$E$6,0,10*ROW('Sanitation Data'!E169)),NA())</f>
        <v>#N/A</v>
      </c>
      <c r="AC175" s="89" t="e">
        <f ca="true">+IF(AND(ISNUMBER(OFFSET('Sanitation Data'!$E$10,0,10*ROW('Sanitation Data'!E169))),'Data Summary'!CR175="Yes"),OFFSET('Sanitation Data'!$E$10,0,10*ROW('Sanitation Data'!E169)),NA())</f>
        <v>#N/A</v>
      </c>
      <c r="AD175" s="89" t="e">
        <f ca="true">+IF(AND(ISNUMBER(OFFSET('Sanitation Data'!$E$11,0,10*ROW('Sanitation Data'!E169))),'Data Summary'!CS175="Yes"),OFFSET('Sanitation Data'!$E$11,0,10*ROW('Sanitation Data'!E169)),NA())</f>
        <v>#N/A</v>
      </c>
      <c r="AE175" s="89" t="e">
        <f ca="true">+IF(AND(ISNUMBER(OFFSET('Sanitation Data'!$E$12,0,10*ROW('Sanitation Data'!E169))),'Data Summary'!CT175="Yes"),OFFSET('Sanitation Data'!$E$12,0,10*ROW('Sanitation Data'!E169)),NA())</f>
        <v>#N/A</v>
      </c>
      <c r="AF175" s="89" t="e">
        <f ca="true">+IF(AND(ISNUMBER(OFFSET('Sanitation Data'!$F$4,0,10*ROW('Sanitation Data'!F169))),'Data Summary'!CU175="Yes"),100-OFFSET('Sanitation Data'!$F$4,0,10*ROW('Sanitation Data'!F169)),NA())</f>
        <v>#N/A</v>
      </c>
      <c r="AG175" s="89" t="e">
        <f ca="true">+IF(AND(ISNUMBER(OFFSET('Sanitation Data'!$F$6,0,10*ROW('Sanitation Data'!F169))),'Data Summary'!CV175="Yes"),OFFSET('Sanitation Data'!$F$6,0,10*ROW('Sanitation Data'!F169)),NA())</f>
        <v>#N/A</v>
      </c>
      <c r="AH175" s="89" t="e">
        <f ca="true">+IF(AND(ISNUMBER(OFFSET('Sanitation Data'!$F$10,0,10*ROW('Sanitation Data'!F169))),'Data Summary'!CW175="Yes"),OFFSET('Sanitation Data'!$F$10,0,10*ROW('Sanitation Data'!F169)),NA())</f>
        <v>#N/A</v>
      </c>
      <c r="AI175" s="89" t="e">
        <f ca="true">+IF(AND(ISNUMBER(OFFSET('Sanitation Data'!$F$11,0,10*ROW('Sanitation Data'!F169))),'Data Summary'!CX175="Yes"),OFFSET('Sanitation Data'!$F$11,0,10*ROW('Sanitation Data'!F169)),NA())</f>
        <v>#N/A</v>
      </c>
      <c r="AJ175" s="89" t="e">
        <f ca="true">+IF(AND(ISNUMBER(OFFSET('Sanitation Data'!$F$12,0,10*ROW('Sanitation Data'!F169))),'Data Summary'!CY175="Yes"),OFFSET('Sanitation Data'!$F$12,0,10*ROW('Sanitation Data'!F169)),NA())</f>
        <v>#N/A</v>
      </c>
      <c r="AK175" s="89" t="e">
        <f ca="true">+IF(AND(ISNUMBER(OFFSET('Sanitation Data'!$G$4,0,10*ROW('Sanitation Data'!G169))),'Data Summary'!CZ175="Yes"),100-OFFSET('Sanitation Data'!$G$4,0,10*ROW('Sanitation Data'!G169)),NA())</f>
        <v>#N/A</v>
      </c>
      <c r="AL175" s="89" t="e">
        <f ca="true">+IF(AND(ISNUMBER(OFFSET('Sanitation Data'!$G$6,0,10*ROW('Sanitation Data'!G169))),'Data Summary'!DA175="Yes"),OFFSET('Sanitation Data'!$G$6,0,10*ROW('Sanitation Data'!G169)),NA())</f>
        <v>#N/A</v>
      </c>
      <c r="AM175" s="89" t="e">
        <f ca="true">+IF(AND(ISNUMBER(OFFSET('Sanitation Data'!$G$10,0,10*ROW('Sanitation Data'!G169))),'Data Summary'!DB175="Yes"),OFFSET('Sanitation Data'!$G$10,0,10*ROW('Sanitation Data'!G169)),NA())</f>
        <v>#N/A</v>
      </c>
      <c r="AN175" s="89" t="e">
        <f ca="true">+IF(AND(ISNUMBER(OFFSET('Sanitation Data'!$G$11,0,10*ROW('Sanitation Data'!G169))),'Data Summary'!DC175="Yes"),OFFSET('Sanitation Data'!$G$11,0,10*ROW('Sanitation Data'!G169)),NA())</f>
        <v>#N/A</v>
      </c>
      <c r="AO175" s="89" t="e">
        <f ca="true">+IF(AND(ISNUMBER(OFFSET('Sanitation Data'!$G$12,0,10*ROW('Sanitation Data'!G169))),'Data Summary'!DD175="Yes"),OFFSET('Sanitation Data'!$G$12,0,10*ROW('Sanitation Data'!G169)),NA())</f>
        <v>#N/A</v>
      </c>
      <c r="AP175" s="89" t="e">
        <f ca="true">+IF(AND(ISNUMBER(OFFSET('Sanitation Data'!$H$4,0,10*ROW('Sanitation Data'!H169))),'Data Summary'!DE175="Yes"),100-OFFSET('Sanitation Data'!$H$4,0,10*ROW('Sanitation Data'!H169)),NA())</f>
        <v>#N/A</v>
      </c>
      <c r="AQ175" s="89" t="e">
        <f ca="true">+IF(AND(ISNUMBER(OFFSET('Sanitation Data'!$H$6,0,10*ROW('Sanitation Data'!H169))),'Data Summary'!DF175="Yes"),OFFSET('Sanitation Data'!$H$6,0,10*ROW('Sanitation Data'!H169)),NA())</f>
        <v>#N/A</v>
      </c>
      <c r="AR175" s="89" t="e">
        <f ca="true">+IF(AND(ISNUMBER(OFFSET('Sanitation Data'!$H$10,0,10*ROW('Sanitation Data'!H169))),'Data Summary'!DG175="Yes"),OFFSET('Sanitation Data'!$H$10,0,10*ROW('Sanitation Data'!H169)),NA())</f>
        <v>#N/A</v>
      </c>
      <c r="AS175" s="89" t="e">
        <f ca="true">+IF(AND(ISNUMBER(OFFSET('Sanitation Data'!$H$11,0,10*ROW('Sanitation Data'!H169))),'Data Summary'!DH175="Yes"),OFFSET('Sanitation Data'!$H$11,0,10*ROW('Sanitation Data'!H169)),NA())</f>
        <v>#N/A</v>
      </c>
      <c r="AT175" s="89" t="e">
        <f ca="true">+IF(AND(ISNUMBER(OFFSET('Sanitation Data'!$H$12,0,10*ROW('Sanitation Data'!H169))),'Data Summary'!DI175="Yes"),OFFSET('Sanitation Data'!$H$12,0,10*ROW('Sanitation Data'!H169)),NA())</f>
        <v>#N/A</v>
      </c>
      <c r="AU175" s="89" t="e">
        <f ca="true">+IF(AND(ISNUMBER(OFFSET('Sanitation Data'!$I$4,0,10*ROW('Sanitation Data'!I169))),'Data Summary'!DJ175="Yes"),100-OFFSET('Sanitation Data'!$I$4,0,10*ROW('Sanitation Data'!I169)),NA())</f>
        <v>#N/A</v>
      </c>
      <c r="AV175" s="89" t="e">
        <f ca="true">+IF(AND(ISNUMBER(OFFSET('Sanitation Data'!$I$6,0,10*ROW('Sanitation Data'!I169))),'Data Summary'!DK175="Yes"),OFFSET('Sanitation Data'!$I$6,0,10*ROW('Sanitation Data'!I169)),NA())</f>
        <v>#N/A</v>
      </c>
      <c r="AW175" s="89" t="e">
        <f ca="true">+IF(AND(ISNUMBER(OFFSET('Sanitation Data'!$I$10,0,10*ROW('Sanitation Data'!I169))),'Data Summary'!DL175="Yes"),OFFSET('Sanitation Data'!$I$10,0,10*ROW('Sanitation Data'!I169)),NA())</f>
        <v>#N/A</v>
      </c>
      <c r="AX175" s="89" t="e">
        <f ca="true">+IF(AND(ISNUMBER(OFFSET('Sanitation Data'!$I$11,0,10*ROW('Sanitation Data'!I169))),'Data Summary'!DM175="Yes"),OFFSET('Sanitation Data'!$I$11,0,10*ROW('Sanitation Data'!I169)),NA())</f>
        <v>#N/A</v>
      </c>
      <c r="AY175" s="89" t="e">
        <f ca="true">+IF(AND(ISNUMBER(OFFSET('Sanitation Data'!$I$12,0,10*ROW('Sanitation Data'!I169))),'Data Summary'!DN175="Yes"),OFFSET('Sanitation Data'!$I$12,0,10*ROW('Sanitation Data'!I169)),NA())</f>
        <v>#N/A</v>
      </c>
      <c r="AZ175" s="90" t="e">
        <f ca="true">+IF(AND(ISNUMBER(OFFSET('Hygiene Data'!$D$5,0,10*ROW('Hygiene Data'!D169))),'Data Summary'!DO175="Yes"),OFFSET('Hygiene Data'!$D$5,0,10*ROW('Hygiene Data'!D169)),NA())</f>
        <v>#N/A</v>
      </c>
      <c r="BA175" s="90" t="e">
        <f ca="true">+IF(AND(ISNUMBER(OFFSET('Hygiene Data'!$D$7,0,10*ROW('Hygiene Data'!D169))),'Data Summary'!DP175="Yes"),OFFSET('Hygiene Data'!$D$7,0,10*ROW('Hygiene Data'!D169)),NA())</f>
        <v>#N/A</v>
      </c>
      <c r="BB175" s="90" t="e">
        <f ca="true">+IF(AND(ISNUMBER(OFFSET('Hygiene Data'!$D$9,0,10*ROW('Hygiene Data'!D169))),'Data Summary'!DQ175="Yes"),OFFSET('Hygiene Data'!$D$9,0,10*ROW('Hygiene Data'!D169)),NA())</f>
        <v>#N/A</v>
      </c>
      <c r="BC175" s="90" t="e">
        <f ca="true">+IF(AND(ISNUMBER(OFFSET('Hygiene Data'!$E$5,0,10*ROW('Hygiene Data'!E169))),'Data Summary'!DR175="Yes"),OFFSET('Hygiene Data'!$E$5,0,10*ROW('Hygiene Data'!E169)),NA())</f>
        <v>#N/A</v>
      </c>
      <c r="BD175" s="90" t="e">
        <f ca="true">+IF(AND(ISNUMBER(OFFSET('Hygiene Data'!$E$7,0,10*ROW('Hygiene Data'!E169))),'Data Summary'!DS175="Yes"),OFFSET('Hygiene Data'!$E$7,0,10*ROW('Hygiene Data'!E169)),NA())</f>
        <v>#N/A</v>
      </c>
      <c r="BE175" s="90" t="e">
        <f ca="true">+IF(AND(ISNUMBER(OFFSET('Hygiene Data'!$E$9,0,10*ROW('Hygiene Data'!E169))),'Data Summary'!DT175="Yes"),OFFSET('Hygiene Data'!$E$9,0,10*ROW('Hygiene Data'!E169)),NA())</f>
        <v>#N/A</v>
      </c>
      <c r="BF175" s="90" t="e">
        <f ca="true">+IF(AND(ISNUMBER(OFFSET('Hygiene Data'!$F$5,0,10*ROW('Hygiene Data'!F169))),'Data Summary'!DU175="Yes"),OFFSET('Hygiene Data'!$F$5,0,10*ROW('Hygiene Data'!F169)),NA())</f>
        <v>#N/A</v>
      </c>
      <c r="BG175" s="90" t="e">
        <f ca="true">+IF(AND(ISNUMBER(OFFSET('Hygiene Data'!$F$7,0,10*ROW('Hygiene Data'!F169))),'Data Summary'!DV175="Yes"),OFFSET('Hygiene Data'!$F$7,0,10*ROW('Hygiene Data'!F169)),NA())</f>
        <v>#N/A</v>
      </c>
      <c r="BH175" s="90" t="e">
        <f ca="true">+IF(AND(ISNUMBER(OFFSET('Hygiene Data'!$F$9,0,10*ROW('Hygiene Data'!F169))),'Data Summary'!DW175="Yes"),OFFSET('Hygiene Data'!$F$9,0,10*ROW('Hygiene Data'!F169)),NA())</f>
        <v>#N/A</v>
      </c>
      <c r="BI175" s="90" t="e">
        <f ca="true">+IF(AND(ISNUMBER(OFFSET('Hygiene Data'!$G$5,0,10*ROW('Hygiene Data'!G169))),'Data Summary'!DX175="Yes"),OFFSET('Hygiene Data'!$G$5,0,10*ROW('Hygiene Data'!G169)),NA())</f>
        <v>#N/A</v>
      </c>
      <c r="BJ175" s="90" t="e">
        <f ca="true">+IF(AND(ISNUMBER(OFFSET('Hygiene Data'!$G$7,0,10*ROW('Hygiene Data'!G169))),'Data Summary'!DY175="Yes"),OFFSET('Hygiene Data'!$G$7,0,10*ROW('Hygiene Data'!G169)),NA())</f>
        <v>#N/A</v>
      </c>
      <c r="BK175" s="90" t="e">
        <f ca="true">+IF(AND(ISNUMBER(OFFSET('Hygiene Data'!$G$9,0,10*ROW('Hygiene Data'!G169))),'Data Summary'!DZ175="Yes"),OFFSET('Hygiene Data'!$G$9,0,10*ROW('Hygiene Data'!G169)),NA())</f>
        <v>#N/A</v>
      </c>
      <c r="BL175" s="90" t="e">
        <f ca="true">+IF(AND(ISNUMBER(OFFSET('Hygiene Data'!$H$5,0,10*ROW('Hygiene Data'!H169))),'Data Summary'!EA175="Yes"),OFFSET('Hygiene Data'!$H$5,0,10*ROW('Hygiene Data'!H169)),NA())</f>
        <v>#N/A</v>
      </c>
      <c r="BM175" s="90" t="e">
        <f ca="true">+IF(AND(ISNUMBER(OFFSET('Hygiene Data'!$H$7,0,10*ROW('Hygiene Data'!H169))),'Data Summary'!EB175="Yes"),OFFSET('Hygiene Data'!$H$7,0,10*ROW('Hygiene Data'!H169)),NA())</f>
        <v>#N/A</v>
      </c>
      <c r="BN175" s="90" t="e">
        <f ca="true">+IF(AND(ISNUMBER(OFFSET('Hygiene Data'!$H$9,0,10*ROW('Hygiene Data'!H169))),'Data Summary'!EC175="Yes"),OFFSET('Hygiene Data'!$H$9,0,10*ROW('Hygiene Data'!H169)),NA())</f>
        <v>#N/A</v>
      </c>
      <c r="BO175" s="90" t="e">
        <f ca="true">+IF(AND(ISNUMBER(OFFSET('Hygiene Data'!$I$5,0,10*ROW('Hygiene Data'!I169))),'Data Summary'!ED175="Yes"),OFFSET('Hygiene Data'!$I$5,0,10*ROW('Hygiene Data'!I169)),NA())</f>
        <v>#N/A</v>
      </c>
      <c r="BP175" s="90" t="e">
        <f ca="true">+IF(AND(ISNUMBER(OFFSET('Hygiene Data'!$I$7,0,10*ROW('Hygiene Data'!I169))),'Data Summary'!EE175="Yes"),OFFSET('Hygiene Data'!$I$7,0,10*ROW('Hygiene Data'!I169)),NA())</f>
        <v>#N/A</v>
      </c>
      <c r="BQ175" s="90" t="e">
        <f ca="true">+IF(AND(ISNUMBER(OFFSET('Hygiene Data'!$I$9,0,10*ROW('Hygiene Data'!I169))),'Data Summary'!EF175="Yes"),OFFSET('Hygiene Data'!$I$9,0,10*ROW('Hygiene Data'!I169)),NA())</f>
        <v>#N/A</v>
      </c>
    </row>
    <row xmlns:x14ac="http://schemas.microsoft.com/office/spreadsheetml/2009/9/ac" r="176" x14ac:dyDescent="0.2">
      <c r="A176" s="324" t="e">
        <f ca="true">+RIGHT('Data Summary'!A176,LEN('Data Summary'!A176)-9)</f>
        <v>#VALUE!</v>
      </c>
      <c r="B176" s="32" t="str">
        <f ca="true">+IF(ISTEXT('Data Summary'!B176),'Data Summary'!B176,"")</f>
        <v/>
      </c>
      <c r="C176" s="323" t="e">
        <f ca="true">+VALUE('Data Summary'!C176)</f>
        <v>#VALUE!</v>
      </c>
      <c r="D176" s="88" t="e">
        <f ca="true">+IF(AND(ISNUMBER(OFFSET('Water Data'!$D$4,0,10*ROW('Water Data'!D170))),'Data Summary'!BS176="Yes"),100-OFFSET('Water Data'!$D$4,0,10*ROW('Water Data'!D170)),NA())</f>
        <v>#N/A</v>
      </c>
      <c r="E176" s="88" t="e">
        <f ca="true">+IF(AND(ISNUMBER(OFFSET('Water Data'!$D$6,0,10*ROW('Water Data'!D170))),'Data Summary'!BT176="Yes"),OFFSET('Water Data'!$D$6,0,10*ROW('Water Data'!D170)),NA())</f>
        <v>#N/A</v>
      </c>
      <c r="F176" s="88" t="e">
        <f ca="true">+IF(AND(ISNUMBER(OFFSET('Water Data'!$D$9,0,10*ROW('Water Data'!D170))),'Data Summary'!BU176="Yes"),OFFSET('Water Data'!$D$9,0,10*ROW('Water Data'!D170)),NA())</f>
        <v>#N/A</v>
      </c>
      <c r="G176" s="88" t="e">
        <f ca="true">+IF(AND(ISNUMBER(OFFSET('Water Data'!$E$4,0,10*ROW('Water Data'!E170))),'Data Summary'!BV176="Yes"),100-OFFSET('Water Data'!$E$4,0,10*ROW('Water Data'!E170)),NA())</f>
        <v>#N/A</v>
      </c>
      <c r="H176" s="88" t="e">
        <f ca="true">+IF(AND(ISNUMBER(OFFSET('Water Data'!$E$6,0,10*ROW('Water Data'!E170))),'Data Summary'!BW176="Yes"),OFFSET('Water Data'!$E$6,0,10*ROW('Water Data'!E170)),NA())</f>
        <v>#N/A</v>
      </c>
      <c r="I176" s="88" t="e">
        <f ca="true">+IF(AND(ISNUMBER(OFFSET('Water Data'!$E$9,0,10*ROW('Water Data'!E170))),'Data Summary'!BX176="Yes"),OFFSET('Water Data'!$E$9,0,10*ROW('Water Data'!E170)),NA())</f>
        <v>#N/A</v>
      </c>
      <c r="J176" s="88" t="e">
        <f ca="true">+IF(AND(ISNUMBER(OFFSET('Water Data'!$F$4,0,10*ROW('Water Data'!F170))),'Data Summary'!BY176="Yes"),100-OFFSET('Water Data'!$F$4,0,10*ROW('Water Data'!F170)),NA())</f>
        <v>#N/A</v>
      </c>
      <c r="K176" s="88" t="e">
        <f ca="true">+IF(AND(ISNUMBER(OFFSET('Water Data'!$F$6,0,10*ROW('Water Data'!F170))),'Data Summary'!BZ176="Yes"),OFFSET('Water Data'!$F$6,0,10*ROW('Water Data'!F170)),NA())</f>
        <v>#N/A</v>
      </c>
      <c r="L176" s="88" t="e">
        <f ca="true">+IF(AND(ISNUMBER(OFFSET('Water Data'!$F$9,0,10*ROW('Water Data'!F170))),'Data Summary'!CA176="Yes"),OFFSET('Water Data'!$F$9,0,10*ROW('Water Data'!F170)),NA())</f>
        <v>#N/A</v>
      </c>
      <c r="M176" s="88" t="e">
        <f ca="true">+IF(AND(ISNUMBER(OFFSET('Water Data'!$G$4,0,10*ROW('Water Data'!G170))),'Data Summary'!CB176="Yes"),100-OFFSET('Water Data'!$G$4,0,10*ROW('Water Data'!G170)),NA())</f>
        <v>#N/A</v>
      </c>
      <c r="N176" s="88" t="e">
        <f ca="true">+IF(AND(ISNUMBER(OFFSET('Water Data'!$G$6,0,10*ROW('Water Data'!G170))),'Data Summary'!CC176="Yes"),OFFSET('Water Data'!$G$6,0,10*ROW('Water Data'!G170)),NA())</f>
        <v>#N/A</v>
      </c>
      <c r="O176" s="88" t="e">
        <f ca="true">+IF(AND(ISNUMBER(OFFSET('Water Data'!$G$9,0,10*ROW('Water Data'!G170))),'Data Summary'!CD176="Yes"),OFFSET('Water Data'!$G$9,0,10*ROW('Water Data'!G170)),NA())</f>
        <v>#N/A</v>
      </c>
      <c r="P176" s="88" t="e">
        <f ca="true">+IF(AND(ISNUMBER(OFFSET('Water Data'!$H$4,0,10*ROW('Water Data'!H170))),'Data Summary'!CE176="Yes"),100-OFFSET('Water Data'!$H$4,0,10*ROW('Water Data'!H170)),NA())</f>
        <v>#N/A</v>
      </c>
      <c r="Q176" s="88" t="e">
        <f ca="true">+IF(AND(ISNUMBER(OFFSET('Water Data'!$H$6,0,10*ROW('Water Data'!H170))),'Data Summary'!CF176="Yes"),OFFSET('Water Data'!$H$6,0,10*ROW('Water Data'!H170)),NA())</f>
        <v>#N/A</v>
      </c>
      <c r="R176" s="88" t="e">
        <f ca="true">+IF(AND(ISNUMBER(OFFSET('Water Data'!$H$9,0,10*ROW('Water Data'!H170))),'Data Summary'!CG176="Yes"),OFFSET('Water Data'!$H$9,0,10*ROW('Water Data'!H170)),NA())</f>
        <v>#N/A</v>
      </c>
      <c r="S176" s="88" t="e">
        <f ca="true">+IF(AND(ISNUMBER(OFFSET('Water Data'!$I$4,0,10*ROW('Water Data'!I170))),'Data Summary'!CH176="Yes"),100-OFFSET('Water Data'!$I$4,0,10*ROW('Water Data'!I170)),NA())</f>
        <v>#N/A</v>
      </c>
      <c r="T176" s="88" t="e">
        <f ca="true">+IF(AND(ISNUMBER(OFFSET('Water Data'!$I$6,0,10*ROW('Water Data'!I170))),'Data Summary'!CI176="Yes"),OFFSET('Water Data'!$I$6,0,10*ROW('Water Data'!I170)),NA())</f>
        <v>#N/A</v>
      </c>
      <c r="U176" s="88" t="e">
        <f ca="true">+IF(AND(ISNUMBER(OFFSET('Water Data'!$I$9,0,10*ROW('Water Data'!I170))),'Data Summary'!CJ176="Yes"),OFFSET('Water Data'!$I$9,0,10*ROW('Water Data'!I170)),NA())</f>
        <v>#N/A</v>
      </c>
      <c r="V176" s="89" t="e">
        <f ca="true">+IF(AND(ISNUMBER(OFFSET('Sanitation Data'!$D$4,0,10*ROW('Sanitation Data'!D170))),'Data Summary'!CK176="Yes"),100-OFFSET('Sanitation Data'!$D$4,0,10*ROW('Sanitation Data'!D170)),NA())</f>
        <v>#N/A</v>
      </c>
      <c r="W176" s="89" t="e">
        <f ca="true">+IF(AND(ISNUMBER(OFFSET('Sanitation Data'!$D$6,0,10*ROW('Sanitation Data'!D170))),'Data Summary'!CL176="Yes"),OFFSET('Sanitation Data'!$D$6,0,10*ROW('Sanitation Data'!D170)),NA())</f>
        <v>#N/A</v>
      </c>
      <c r="X176" s="89" t="e">
        <f ca="true">+IF(AND(ISNUMBER(OFFSET('Sanitation Data'!$D$10,0,10*ROW('Sanitation Data'!D170))),'Data Summary'!CM176="Yes"),OFFSET('Sanitation Data'!$D$10,0,10*ROW('Sanitation Data'!D170)),NA())</f>
        <v>#N/A</v>
      </c>
      <c r="Y176" s="89" t="e">
        <f ca="true">+IF(AND(ISNUMBER(OFFSET('Sanitation Data'!$D$11,0,10*ROW('Sanitation Data'!D170))),'Data Summary'!CN176="Yes"),OFFSET('Sanitation Data'!$D$11,0,10*ROW('Sanitation Data'!D170)),NA())</f>
        <v>#N/A</v>
      </c>
      <c r="Z176" s="89" t="e">
        <f ca="true">+IF(AND(ISNUMBER(OFFSET('Sanitation Data'!$D$12,0,10*ROW('Sanitation Data'!D170))),'Data Summary'!CO176="Yes"),OFFSET('Sanitation Data'!$D$12,0,10*ROW('Sanitation Data'!D170)),NA())</f>
        <v>#N/A</v>
      </c>
      <c r="AA176" s="89" t="e">
        <f ca="true">+IF(AND(ISNUMBER(OFFSET('Sanitation Data'!$E$4,0,10*ROW('Sanitation Data'!E170))),'Data Summary'!CP176="Yes"),100-OFFSET('Sanitation Data'!$E$4,0,10*ROW('Sanitation Data'!E170)),NA())</f>
        <v>#N/A</v>
      </c>
      <c r="AB176" s="89" t="e">
        <f ca="true">+IF(AND(ISNUMBER(OFFSET('Sanitation Data'!$E$6,0,10*ROW('Sanitation Data'!E170))),'Data Summary'!CQ176="Yes"),OFFSET('Sanitation Data'!$E$6,0,10*ROW('Sanitation Data'!E170)),NA())</f>
        <v>#N/A</v>
      </c>
      <c r="AC176" s="89" t="e">
        <f ca="true">+IF(AND(ISNUMBER(OFFSET('Sanitation Data'!$E$10,0,10*ROW('Sanitation Data'!E170))),'Data Summary'!CR176="Yes"),OFFSET('Sanitation Data'!$E$10,0,10*ROW('Sanitation Data'!E170)),NA())</f>
        <v>#N/A</v>
      </c>
      <c r="AD176" s="89" t="e">
        <f ca="true">+IF(AND(ISNUMBER(OFFSET('Sanitation Data'!$E$11,0,10*ROW('Sanitation Data'!E170))),'Data Summary'!CS176="Yes"),OFFSET('Sanitation Data'!$E$11,0,10*ROW('Sanitation Data'!E170)),NA())</f>
        <v>#N/A</v>
      </c>
      <c r="AE176" s="89" t="e">
        <f ca="true">+IF(AND(ISNUMBER(OFFSET('Sanitation Data'!$E$12,0,10*ROW('Sanitation Data'!E170))),'Data Summary'!CT176="Yes"),OFFSET('Sanitation Data'!$E$12,0,10*ROW('Sanitation Data'!E170)),NA())</f>
        <v>#N/A</v>
      </c>
      <c r="AF176" s="89" t="e">
        <f ca="true">+IF(AND(ISNUMBER(OFFSET('Sanitation Data'!$F$4,0,10*ROW('Sanitation Data'!F170))),'Data Summary'!CU176="Yes"),100-OFFSET('Sanitation Data'!$F$4,0,10*ROW('Sanitation Data'!F170)),NA())</f>
        <v>#N/A</v>
      </c>
      <c r="AG176" s="89" t="e">
        <f ca="true">+IF(AND(ISNUMBER(OFFSET('Sanitation Data'!$F$6,0,10*ROW('Sanitation Data'!F170))),'Data Summary'!CV176="Yes"),OFFSET('Sanitation Data'!$F$6,0,10*ROW('Sanitation Data'!F170)),NA())</f>
        <v>#N/A</v>
      </c>
      <c r="AH176" s="89" t="e">
        <f ca="true">+IF(AND(ISNUMBER(OFFSET('Sanitation Data'!$F$10,0,10*ROW('Sanitation Data'!F170))),'Data Summary'!CW176="Yes"),OFFSET('Sanitation Data'!$F$10,0,10*ROW('Sanitation Data'!F170)),NA())</f>
        <v>#N/A</v>
      </c>
      <c r="AI176" s="89" t="e">
        <f ca="true">+IF(AND(ISNUMBER(OFFSET('Sanitation Data'!$F$11,0,10*ROW('Sanitation Data'!F170))),'Data Summary'!CX176="Yes"),OFFSET('Sanitation Data'!$F$11,0,10*ROW('Sanitation Data'!F170)),NA())</f>
        <v>#N/A</v>
      </c>
      <c r="AJ176" s="89" t="e">
        <f ca="true">+IF(AND(ISNUMBER(OFFSET('Sanitation Data'!$F$12,0,10*ROW('Sanitation Data'!F170))),'Data Summary'!CY176="Yes"),OFFSET('Sanitation Data'!$F$12,0,10*ROW('Sanitation Data'!F170)),NA())</f>
        <v>#N/A</v>
      </c>
      <c r="AK176" s="89" t="e">
        <f ca="true">+IF(AND(ISNUMBER(OFFSET('Sanitation Data'!$G$4,0,10*ROW('Sanitation Data'!G170))),'Data Summary'!CZ176="Yes"),100-OFFSET('Sanitation Data'!$G$4,0,10*ROW('Sanitation Data'!G170)),NA())</f>
        <v>#N/A</v>
      </c>
      <c r="AL176" s="89" t="e">
        <f ca="true">+IF(AND(ISNUMBER(OFFSET('Sanitation Data'!$G$6,0,10*ROW('Sanitation Data'!G170))),'Data Summary'!DA176="Yes"),OFFSET('Sanitation Data'!$G$6,0,10*ROW('Sanitation Data'!G170)),NA())</f>
        <v>#N/A</v>
      </c>
      <c r="AM176" s="89" t="e">
        <f ca="true">+IF(AND(ISNUMBER(OFFSET('Sanitation Data'!$G$10,0,10*ROW('Sanitation Data'!G170))),'Data Summary'!DB176="Yes"),OFFSET('Sanitation Data'!$G$10,0,10*ROW('Sanitation Data'!G170)),NA())</f>
        <v>#N/A</v>
      </c>
      <c r="AN176" s="89" t="e">
        <f ca="true">+IF(AND(ISNUMBER(OFFSET('Sanitation Data'!$G$11,0,10*ROW('Sanitation Data'!G170))),'Data Summary'!DC176="Yes"),OFFSET('Sanitation Data'!$G$11,0,10*ROW('Sanitation Data'!G170)),NA())</f>
        <v>#N/A</v>
      </c>
      <c r="AO176" s="89" t="e">
        <f ca="true">+IF(AND(ISNUMBER(OFFSET('Sanitation Data'!$G$12,0,10*ROW('Sanitation Data'!G170))),'Data Summary'!DD176="Yes"),OFFSET('Sanitation Data'!$G$12,0,10*ROW('Sanitation Data'!G170)),NA())</f>
        <v>#N/A</v>
      </c>
      <c r="AP176" s="89" t="e">
        <f ca="true">+IF(AND(ISNUMBER(OFFSET('Sanitation Data'!$H$4,0,10*ROW('Sanitation Data'!H170))),'Data Summary'!DE176="Yes"),100-OFFSET('Sanitation Data'!$H$4,0,10*ROW('Sanitation Data'!H170)),NA())</f>
        <v>#N/A</v>
      </c>
      <c r="AQ176" s="89" t="e">
        <f ca="true">+IF(AND(ISNUMBER(OFFSET('Sanitation Data'!$H$6,0,10*ROW('Sanitation Data'!H170))),'Data Summary'!DF176="Yes"),OFFSET('Sanitation Data'!$H$6,0,10*ROW('Sanitation Data'!H170)),NA())</f>
        <v>#N/A</v>
      </c>
      <c r="AR176" s="89" t="e">
        <f ca="true">+IF(AND(ISNUMBER(OFFSET('Sanitation Data'!$H$10,0,10*ROW('Sanitation Data'!H170))),'Data Summary'!DG176="Yes"),OFFSET('Sanitation Data'!$H$10,0,10*ROW('Sanitation Data'!H170)),NA())</f>
        <v>#N/A</v>
      </c>
      <c r="AS176" s="89" t="e">
        <f ca="true">+IF(AND(ISNUMBER(OFFSET('Sanitation Data'!$H$11,0,10*ROW('Sanitation Data'!H170))),'Data Summary'!DH176="Yes"),OFFSET('Sanitation Data'!$H$11,0,10*ROW('Sanitation Data'!H170)),NA())</f>
        <v>#N/A</v>
      </c>
      <c r="AT176" s="89" t="e">
        <f ca="true">+IF(AND(ISNUMBER(OFFSET('Sanitation Data'!$H$12,0,10*ROW('Sanitation Data'!H170))),'Data Summary'!DI176="Yes"),OFFSET('Sanitation Data'!$H$12,0,10*ROW('Sanitation Data'!H170)),NA())</f>
        <v>#N/A</v>
      </c>
      <c r="AU176" s="89" t="e">
        <f ca="true">+IF(AND(ISNUMBER(OFFSET('Sanitation Data'!$I$4,0,10*ROW('Sanitation Data'!I170))),'Data Summary'!DJ176="Yes"),100-OFFSET('Sanitation Data'!$I$4,0,10*ROW('Sanitation Data'!I170)),NA())</f>
        <v>#N/A</v>
      </c>
      <c r="AV176" s="89" t="e">
        <f ca="true">+IF(AND(ISNUMBER(OFFSET('Sanitation Data'!$I$6,0,10*ROW('Sanitation Data'!I170))),'Data Summary'!DK176="Yes"),OFFSET('Sanitation Data'!$I$6,0,10*ROW('Sanitation Data'!I170)),NA())</f>
        <v>#N/A</v>
      </c>
      <c r="AW176" s="89" t="e">
        <f ca="true">+IF(AND(ISNUMBER(OFFSET('Sanitation Data'!$I$10,0,10*ROW('Sanitation Data'!I170))),'Data Summary'!DL176="Yes"),OFFSET('Sanitation Data'!$I$10,0,10*ROW('Sanitation Data'!I170)),NA())</f>
        <v>#N/A</v>
      </c>
      <c r="AX176" s="89" t="e">
        <f ca="true">+IF(AND(ISNUMBER(OFFSET('Sanitation Data'!$I$11,0,10*ROW('Sanitation Data'!I170))),'Data Summary'!DM176="Yes"),OFFSET('Sanitation Data'!$I$11,0,10*ROW('Sanitation Data'!I170)),NA())</f>
        <v>#N/A</v>
      </c>
      <c r="AY176" s="89" t="e">
        <f ca="true">+IF(AND(ISNUMBER(OFFSET('Sanitation Data'!$I$12,0,10*ROW('Sanitation Data'!I170))),'Data Summary'!DN176="Yes"),OFFSET('Sanitation Data'!$I$12,0,10*ROW('Sanitation Data'!I170)),NA())</f>
        <v>#N/A</v>
      </c>
      <c r="AZ176" s="90" t="e">
        <f ca="true">+IF(AND(ISNUMBER(OFFSET('Hygiene Data'!$D$5,0,10*ROW('Hygiene Data'!D170))),'Data Summary'!DO176="Yes"),OFFSET('Hygiene Data'!$D$5,0,10*ROW('Hygiene Data'!D170)),NA())</f>
        <v>#N/A</v>
      </c>
      <c r="BA176" s="90" t="e">
        <f ca="true">+IF(AND(ISNUMBER(OFFSET('Hygiene Data'!$D$7,0,10*ROW('Hygiene Data'!D170))),'Data Summary'!DP176="Yes"),OFFSET('Hygiene Data'!$D$7,0,10*ROW('Hygiene Data'!D170)),NA())</f>
        <v>#N/A</v>
      </c>
      <c r="BB176" s="90" t="e">
        <f ca="true">+IF(AND(ISNUMBER(OFFSET('Hygiene Data'!$D$9,0,10*ROW('Hygiene Data'!D170))),'Data Summary'!DQ176="Yes"),OFFSET('Hygiene Data'!$D$9,0,10*ROW('Hygiene Data'!D170)),NA())</f>
        <v>#N/A</v>
      </c>
      <c r="BC176" s="90" t="e">
        <f ca="true">+IF(AND(ISNUMBER(OFFSET('Hygiene Data'!$E$5,0,10*ROW('Hygiene Data'!E170))),'Data Summary'!DR176="Yes"),OFFSET('Hygiene Data'!$E$5,0,10*ROW('Hygiene Data'!E170)),NA())</f>
        <v>#N/A</v>
      </c>
      <c r="BD176" s="90" t="e">
        <f ca="true">+IF(AND(ISNUMBER(OFFSET('Hygiene Data'!$E$7,0,10*ROW('Hygiene Data'!E170))),'Data Summary'!DS176="Yes"),OFFSET('Hygiene Data'!$E$7,0,10*ROW('Hygiene Data'!E170)),NA())</f>
        <v>#N/A</v>
      </c>
      <c r="BE176" s="90" t="e">
        <f ca="true">+IF(AND(ISNUMBER(OFFSET('Hygiene Data'!$E$9,0,10*ROW('Hygiene Data'!E170))),'Data Summary'!DT176="Yes"),OFFSET('Hygiene Data'!$E$9,0,10*ROW('Hygiene Data'!E170)),NA())</f>
        <v>#N/A</v>
      </c>
      <c r="BF176" s="90" t="e">
        <f ca="true">+IF(AND(ISNUMBER(OFFSET('Hygiene Data'!$F$5,0,10*ROW('Hygiene Data'!F170))),'Data Summary'!DU176="Yes"),OFFSET('Hygiene Data'!$F$5,0,10*ROW('Hygiene Data'!F170)),NA())</f>
        <v>#N/A</v>
      </c>
      <c r="BG176" s="90" t="e">
        <f ca="true">+IF(AND(ISNUMBER(OFFSET('Hygiene Data'!$F$7,0,10*ROW('Hygiene Data'!F170))),'Data Summary'!DV176="Yes"),OFFSET('Hygiene Data'!$F$7,0,10*ROW('Hygiene Data'!F170)),NA())</f>
        <v>#N/A</v>
      </c>
      <c r="BH176" s="90" t="e">
        <f ca="true">+IF(AND(ISNUMBER(OFFSET('Hygiene Data'!$F$9,0,10*ROW('Hygiene Data'!F170))),'Data Summary'!DW176="Yes"),OFFSET('Hygiene Data'!$F$9,0,10*ROW('Hygiene Data'!F170)),NA())</f>
        <v>#N/A</v>
      </c>
      <c r="BI176" s="90" t="e">
        <f ca="true">+IF(AND(ISNUMBER(OFFSET('Hygiene Data'!$G$5,0,10*ROW('Hygiene Data'!G170))),'Data Summary'!DX176="Yes"),OFFSET('Hygiene Data'!$G$5,0,10*ROW('Hygiene Data'!G170)),NA())</f>
        <v>#N/A</v>
      </c>
      <c r="BJ176" s="90" t="e">
        <f ca="true">+IF(AND(ISNUMBER(OFFSET('Hygiene Data'!$G$7,0,10*ROW('Hygiene Data'!G170))),'Data Summary'!DY176="Yes"),OFFSET('Hygiene Data'!$G$7,0,10*ROW('Hygiene Data'!G170)),NA())</f>
        <v>#N/A</v>
      </c>
      <c r="BK176" s="90" t="e">
        <f ca="true">+IF(AND(ISNUMBER(OFFSET('Hygiene Data'!$G$9,0,10*ROW('Hygiene Data'!G170))),'Data Summary'!DZ176="Yes"),OFFSET('Hygiene Data'!$G$9,0,10*ROW('Hygiene Data'!G170)),NA())</f>
        <v>#N/A</v>
      </c>
      <c r="BL176" s="90" t="e">
        <f ca="true">+IF(AND(ISNUMBER(OFFSET('Hygiene Data'!$H$5,0,10*ROW('Hygiene Data'!H170))),'Data Summary'!EA176="Yes"),OFFSET('Hygiene Data'!$H$5,0,10*ROW('Hygiene Data'!H170)),NA())</f>
        <v>#N/A</v>
      </c>
      <c r="BM176" s="90" t="e">
        <f ca="true">+IF(AND(ISNUMBER(OFFSET('Hygiene Data'!$H$7,0,10*ROW('Hygiene Data'!H170))),'Data Summary'!EB176="Yes"),OFFSET('Hygiene Data'!$H$7,0,10*ROW('Hygiene Data'!H170)),NA())</f>
        <v>#N/A</v>
      </c>
      <c r="BN176" s="90" t="e">
        <f ca="true">+IF(AND(ISNUMBER(OFFSET('Hygiene Data'!$H$9,0,10*ROW('Hygiene Data'!H170))),'Data Summary'!EC176="Yes"),OFFSET('Hygiene Data'!$H$9,0,10*ROW('Hygiene Data'!H170)),NA())</f>
        <v>#N/A</v>
      </c>
      <c r="BO176" s="90" t="e">
        <f ca="true">+IF(AND(ISNUMBER(OFFSET('Hygiene Data'!$I$5,0,10*ROW('Hygiene Data'!I170))),'Data Summary'!ED176="Yes"),OFFSET('Hygiene Data'!$I$5,0,10*ROW('Hygiene Data'!I170)),NA())</f>
        <v>#N/A</v>
      </c>
      <c r="BP176" s="90" t="e">
        <f ca="true">+IF(AND(ISNUMBER(OFFSET('Hygiene Data'!$I$7,0,10*ROW('Hygiene Data'!I170))),'Data Summary'!EE176="Yes"),OFFSET('Hygiene Data'!$I$7,0,10*ROW('Hygiene Data'!I170)),NA())</f>
        <v>#N/A</v>
      </c>
      <c r="BQ176" s="90" t="e">
        <f ca="true">+IF(AND(ISNUMBER(OFFSET('Hygiene Data'!$I$9,0,10*ROW('Hygiene Data'!I170))),'Data Summary'!EF176="Yes"),OFFSET('Hygiene Data'!$I$9,0,10*ROW('Hygiene Data'!I170)),NA())</f>
        <v>#N/A</v>
      </c>
    </row>
    <row xmlns:x14ac="http://schemas.microsoft.com/office/spreadsheetml/2009/9/ac" r="177" x14ac:dyDescent="0.2">
      <c r="A177" s="324" t="e">
        <f ca="true">+RIGHT('Data Summary'!A177,LEN('Data Summary'!A177)-9)</f>
        <v>#VALUE!</v>
      </c>
      <c r="B177" s="32" t="str">
        <f ca="true">+IF(ISTEXT('Data Summary'!B177),'Data Summary'!B177,"")</f>
        <v/>
      </c>
      <c r="C177" s="323" t="e">
        <f ca="true">+VALUE('Data Summary'!C177)</f>
        <v>#VALUE!</v>
      </c>
      <c r="D177" s="88" t="e">
        <f ca="true">+IF(AND(ISNUMBER(OFFSET('Water Data'!$D$4,0,10*ROW('Water Data'!D171))),'Data Summary'!BS177="Yes"),100-OFFSET('Water Data'!$D$4,0,10*ROW('Water Data'!D171)),NA())</f>
        <v>#N/A</v>
      </c>
      <c r="E177" s="88" t="e">
        <f ca="true">+IF(AND(ISNUMBER(OFFSET('Water Data'!$D$6,0,10*ROW('Water Data'!D171))),'Data Summary'!BT177="Yes"),OFFSET('Water Data'!$D$6,0,10*ROW('Water Data'!D171)),NA())</f>
        <v>#N/A</v>
      </c>
      <c r="F177" s="88" t="e">
        <f ca="true">+IF(AND(ISNUMBER(OFFSET('Water Data'!$D$9,0,10*ROW('Water Data'!D171))),'Data Summary'!BU177="Yes"),OFFSET('Water Data'!$D$9,0,10*ROW('Water Data'!D171)),NA())</f>
        <v>#N/A</v>
      </c>
      <c r="G177" s="88" t="e">
        <f ca="true">+IF(AND(ISNUMBER(OFFSET('Water Data'!$E$4,0,10*ROW('Water Data'!E171))),'Data Summary'!BV177="Yes"),100-OFFSET('Water Data'!$E$4,0,10*ROW('Water Data'!E171)),NA())</f>
        <v>#N/A</v>
      </c>
      <c r="H177" s="88" t="e">
        <f ca="true">+IF(AND(ISNUMBER(OFFSET('Water Data'!$E$6,0,10*ROW('Water Data'!E171))),'Data Summary'!BW177="Yes"),OFFSET('Water Data'!$E$6,0,10*ROW('Water Data'!E171)),NA())</f>
        <v>#N/A</v>
      </c>
      <c r="I177" s="88" t="e">
        <f ca="true">+IF(AND(ISNUMBER(OFFSET('Water Data'!$E$9,0,10*ROW('Water Data'!E171))),'Data Summary'!BX177="Yes"),OFFSET('Water Data'!$E$9,0,10*ROW('Water Data'!E171)),NA())</f>
        <v>#N/A</v>
      </c>
      <c r="J177" s="88" t="e">
        <f ca="true">+IF(AND(ISNUMBER(OFFSET('Water Data'!$F$4,0,10*ROW('Water Data'!F171))),'Data Summary'!BY177="Yes"),100-OFFSET('Water Data'!$F$4,0,10*ROW('Water Data'!F171)),NA())</f>
        <v>#N/A</v>
      </c>
      <c r="K177" s="88" t="e">
        <f ca="true">+IF(AND(ISNUMBER(OFFSET('Water Data'!$F$6,0,10*ROW('Water Data'!F171))),'Data Summary'!BZ177="Yes"),OFFSET('Water Data'!$F$6,0,10*ROW('Water Data'!F171)),NA())</f>
        <v>#N/A</v>
      </c>
      <c r="L177" s="88" t="e">
        <f ca="true">+IF(AND(ISNUMBER(OFFSET('Water Data'!$F$9,0,10*ROW('Water Data'!F171))),'Data Summary'!CA177="Yes"),OFFSET('Water Data'!$F$9,0,10*ROW('Water Data'!F171)),NA())</f>
        <v>#N/A</v>
      </c>
      <c r="M177" s="88" t="e">
        <f ca="true">+IF(AND(ISNUMBER(OFFSET('Water Data'!$G$4,0,10*ROW('Water Data'!G171))),'Data Summary'!CB177="Yes"),100-OFFSET('Water Data'!$G$4,0,10*ROW('Water Data'!G171)),NA())</f>
        <v>#N/A</v>
      </c>
      <c r="N177" s="88" t="e">
        <f ca="true">+IF(AND(ISNUMBER(OFFSET('Water Data'!$G$6,0,10*ROW('Water Data'!G171))),'Data Summary'!CC177="Yes"),OFFSET('Water Data'!$G$6,0,10*ROW('Water Data'!G171)),NA())</f>
        <v>#N/A</v>
      </c>
      <c r="O177" s="88" t="e">
        <f ca="true">+IF(AND(ISNUMBER(OFFSET('Water Data'!$G$9,0,10*ROW('Water Data'!G171))),'Data Summary'!CD177="Yes"),OFFSET('Water Data'!$G$9,0,10*ROW('Water Data'!G171)),NA())</f>
        <v>#N/A</v>
      </c>
      <c r="P177" s="88" t="e">
        <f ca="true">+IF(AND(ISNUMBER(OFFSET('Water Data'!$H$4,0,10*ROW('Water Data'!H171))),'Data Summary'!CE177="Yes"),100-OFFSET('Water Data'!$H$4,0,10*ROW('Water Data'!H171)),NA())</f>
        <v>#N/A</v>
      </c>
      <c r="Q177" s="88" t="e">
        <f ca="true">+IF(AND(ISNUMBER(OFFSET('Water Data'!$H$6,0,10*ROW('Water Data'!H171))),'Data Summary'!CF177="Yes"),OFFSET('Water Data'!$H$6,0,10*ROW('Water Data'!H171)),NA())</f>
        <v>#N/A</v>
      </c>
      <c r="R177" s="88" t="e">
        <f ca="true">+IF(AND(ISNUMBER(OFFSET('Water Data'!$H$9,0,10*ROW('Water Data'!H171))),'Data Summary'!CG177="Yes"),OFFSET('Water Data'!$H$9,0,10*ROW('Water Data'!H171)),NA())</f>
        <v>#N/A</v>
      </c>
      <c r="S177" s="88" t="e">
        <f ca="true">+IF(AND(ISNUMBER(OFFSET('Water Data'!$I$4,0,10*ROW('Water Data'!I171))),'Data Summary'!CH177="Yes"),100-OFFSET('Water Data'!$I$4,0,10*ROW('Water Data'!I171)),NA())</f>
        <v>#N/A</v>
      </c>
      <c r="T177" s="88" t="e">
        <f ca="true">+IF(AND(ISNUMBER(OFFSET('Water Data'!$I$6,0,10*ROW('Water Data'!I171))),'Data Summary'!CI177="Yes"),OFFSET('Water Data'!$I$6,0,10*ROW('Water Data'!I171)),NA())</f>
        <v>#N/A</v>
      </c>
      <c r="U177" s="88" t="e">
        <f ca="true">+IF(AND(ISNUMBER(OFFSET('Water Data'!$I$9,0,10*ROW('Water Data'!I171))),'Data Summary'!CJ177="Yes"),OFFSET('Water Data'!$I$9,0,10*ROW('Water Data'!I171)),NA())</f>
        <v>#N/A</v>
      </c>
      <c r="V177" s="89" t="e">
        <f ca="true">+IF(AND(ISNUMBER(OFFSET('Sanitation Data'!$D$4,0,10*ROW('Sanitation Data'!D171))),'Data Summary'!CK177="Yes"),100-OFFSET('Sanitation Data'!$D$4,0,10*ROW('Sanitation Data'!D171)),NA())</f>
        <v>#N/A</v>
      </c>
      <c r="W177" s="89" t="e">
        <f ca="true">+IF(AND(ISNUMBER(OFFSET('Sanitation Data'!$D$6,0,10*ROW('Sanitation Data'!D171))),'Data Summary'!CL177="Yes"),OFFSET('Sanitation Data'!$D$6,0,10*ROW('Sanitation Data'!D171)),NA())</f>
        <v>#N/A</v>
      </c>
      <c r="X177" s="89" t="e">
        <f ca="true">+IF(AND(ISNUMBER(OFFSET('Sanitation Data'!$D$10,0,10*ROW('Sanitation Data'!D171))),'Data Summary'!CM177="Yes"),OFFSET('Sanitation Data'!$D$10,0,10*ROW('Sanitation Data'!D171)),NA())</f>
        <v>#N/A</v>
      </c>
      <c r="Y177" s="89" t="e">
        <f ca="true">+IF(AND(ISNUMBER(OFFSET('Sanitation Data'!$D$11,0,10*ROW('Sanitation Data'!D171))),'Data Summary'!CN177="Yes"),OFFSET('Sanitation Data'!$D$11,0,10*ROW('Sanitation Data'!D171)),NA())</f>
        <v>#N/A</v>
      </c>
      <c r="Z177" s="89" t="e">
        <f ca="true">+IF(AND(ISNUMBER(OFFSET('Sanitation Data'!$D$12,0,10*ROW('Sanitation Data'!D171))),'Data Summary'!CO177="Yes"),OFFSET('Sanitation Data'!$D$12,0,10*ROW('Sanitation Data'!D171)),NA())</f>
        <v>#N/A</v>
      </c>
      <c r="AA177" s="89" t="e">
        <f ca="true">+IF(AND(ISNUMBER(OFFSET('Sanitation Data'!$E$4,0,10*ROW('Sanitation Data'!E171))),'Data Summary'!CP177="Yes"),100-OFFSET('Sanitation Data'!$E$4,0,10*ROW('Sanitation Data'!E171)),NA())</f>
        <v>#N/A</v>
      </c>
      <c r="AB177" s="89" t="e">
        <f ca="true">+IF(AND(ISNUMBER(OFFSET('Sanitation Data'!$E$6,0,10*ROW('Sanitation Data'!E171))),'Data Summary'!CQ177="Yes"),OFFSET('Sanitation Data'!$E$6,0,10*ROW('Sanitation Data'!E171)),NA())</f>
        <v>#N/A</v>
      </c>
      <c r="AC177" s="89" t="e">
        <f ca="true">+IF(AND(ISNUMBER(OFFSET('Sanitation Data'!$E$10,0,10*ROW('Sanitation Data'!E171))),'Data Summary'!CR177="Yes"),OFFSET('Sanitation Data'!$E$10,0,10*ROW('Sanitation Data'!E171)),NA())</f>
        <v>#N/A</v>
      </c>
      <c r="AD177" s="89" t="e">
        <f ca="true">+IF(AND(ISNUMBER(OFFSET('Sanitation Data'!$E$11,0,10*ROW('Sanitation Data'!E171))),'Data Summary'!CS177="Yes"),OFFSET('Sanitation Data'!$E$11,0,10*ROW('Sanitation Data'!E171)),NA())</f>
        <v>#N/A</v>
      </c>
      <c r="AE177" s="89" t="e">
        <f ca="true">+IF(AND(ISNUMBER(OFFSET('Sanitation Data'!$E$12,0,10*ROW('Sanitation Data'!E171))),'Data Summary'!CT177="Yes"),OFFSET('Sanitation Data'!$E$12,0,10*ROW('Sanitation Data'!E171)),NA())</f>
        <v>#N/A</v>
      </c>
      <c r="AF177" s="89" t="e">
        <f ca="true">+IF(AND(ISNUMBER(OFFSET('Sanitation Data'!$F$4,0,10*ROW('Sanitation Data'!F171))),'Data Summary'!CU177="Yes"),100-OFFSET('Sanitation Data'!$F$4,0,10*ROW('Sanitation Data'!F171)),NA())</f>
        <v>#N/A</v>
      </c>
      <c r="AG177" s="89" t="e">
        <f ca="true">+IF(AND(ISNUMBER(OFFSET('Sanitation Data'!$F$6,0,10*ROW('Sanitation Data'!F171))),'Data Summary'!CV177="Yes"),OFFSET('Sanitation Data'!$F$6,0,10*ROW('Sanitation Data'!F171)),NA())</f>
        <v>#N/A</v>
      </c>
      <c r="AH177" s="89" t="e">
        <f ca="true">+IF(AND(ISNUMBER(OFFSET('Sanitation Data'!$F$10,0,10*ROW('Sanitation Data'!F171))),'Data Summary'!CW177="Yes"),OFFSET('Sanitation Data'!$F$10,0,10*ROW('Sanitation Data'!F171)),NA())</f>
        <v>#N/A</v>
      </c>
      <c r="AI177" s="89" t="e">
        <f ca="true">+IF(AND(ISNUMBER(OFFSET('Sanitation Data'!$F$11,0,10*ROW('Sanitation Data'!F171))),'Data Summary'!CX177="Yes"),OFFSET('Sanitation Data'!$F$11,0,10*ROW('Sanitation Data'!F171)),NA())</f>
        <v>#N/A</v>
      </c>
      <c r="AJ177" s="89" t="e">
        <f ca="true">+IF(AND(ISNUMBER(OFFSET('Sanitation Data'!$F$12,0,10*ROW('Sanitation Data'!F171))),'Data Summary'!CY177="Yes"),OFFSET('Sanitation Data'!$F$12,0,10*ROW('Sanitation Data'!F171)),NA())</f>
        <v>#N/A</v>
      </c>
      <c r="AK177" s="89" t="e">
        <f ca="true">+IF(AND(ISNUMBER(OFFSET('Sanitation Data'!$G$4,0,10*ROW('Sanitation Data'!G171))),'Data Summary'!CZ177="Yes"),100-OFFSET('Sanitation Data'!$G$4,0,10*ROW('Sanitation Data'!G171)),NA())</f>
        <v>#N/A</v>
      </c>
      <c r="AL177" s="89" t="e">
        <f ca="true">+IF(AND(ISNUMBER(OFFSET('Sanitation Data'!$G$6,0,10*ROW('Sanitation Data'!G171))),'Data Summary'!DA177="Yes"),OFFSET('Sanitation Data'!$G$6,0,10*ROW('Sanitation Data'!G171)),NA())</f>
        <v>#N/A</v>
      </c>
      <c r="AM177" s="89" t="e">
        <f ca="true">+IF(AND(ISNUMBER(OFFSET('Sanitation Data'!$G$10,0,10*ROW('Sanitation Data'!G171))),'Data Summary'!DB177="Yes"),OFFSET('Sanitation Data'!$G$10,0,10*ROW('Sanitation Data'!G171)),NA())</f>
        <v>#N/A</v>
      </c>
      <c r="AN177" s="89" t="e">
        <f ca="true">+IF(AND(ISNUMBER(OFFSET('Sanitation Data'!$G$11,0,10*ROW('Sanitation Data'!G171))),'Data Summary'!DC177="Yes"),OFFSET('Sanitation Data'!$G$11,0,10*ROW('Sanitation Data'!G171)),NA())</f>
        <v>#N/A</v>
      </c>
      <c r="AO177" s="89" t="e">
        <f ca="true">+IF(AND(ISNUMBER(OFFSET('Sanitation Data'!$G$12,0,10*ROW('Sanitation Data'!G171))),'Data Summary'!DD177="Yes"),OFFSET('Sanitation Data'!$G$12,0,10*ROW('Sanitation Data'!G171)),NA())</f>
        <v>#N/A</v>
      </c>
      <c r="AP177" s="89" t="e">
        <f ca="true">+IF(AND(ISNUMBER(OFFSET('Sanitation Data'!$H$4,0,10*ROW('Sanitation Data'!H171))),'Data Summary'!DE177="Yes"),100-OFFSET('Sanitation Data'!$H$4,0,10*ROW('Sanitation Data'!H171)),NA())</f>
        <v>#N/A</v>
      </c>
      <c r="AQ177" s="89" t="e">
        <f ca="true">+IF(AND(ISNUMBER(OFFSET('Sanitation Data'!$H$6,0,10*ROW('Sanitation Data'!H171))),'Data Summary'!DF177="Yes"),OFFSET('Sanitation Data'!$H$6,0,10*ROW('Sanitation Data'!H171)),NA())</f>
        <v>#N/A</v>
      </c>
      <c r="AR177" s="89" t="e">
        <f ca="true">+IF(AND(ISNUMBER(OFFSET('Sanitation Data'!$H$10,0,10*ROW('Sanitation Data'!H171))),'Data Summary'!DG177="Yes"),OFFSET('Sanitation Data'!$H$10,0,10*ROW('Sanitation Data'!H171)),NA())</f>
        <v>#N/A</v>
      </c>
      <c r="AS177" s="89" t="e">
        <f ca="true">+IF(AND(ISNUMBER(OFFSET('Sanitation Data'!$H$11,0,10*ROW('Sanitation Data'!H171))),'Data Summary'!DH177="Yes"),OFFSET('Sanitation Data'!$H$11,0,10*ROW('Sanitation Data'!H171)),NA())</f>
        <v>#N/A</v>
      </c>
      <c r="AT177" s="89" t="e">
        <f ca="true">+IF(AND(ISNUMBER(OFFSET('Sanitation Data'!$H$12,0,10*ROW('Sanitation Data'!H171))),'Data Summary'!DI177="Yes"),OFFSET('Sanitation Data'!$H$12,0,10*ROW('Sanitation Data'!H171)),NA())</f>
        <v>#N/A</v>
      </c>
      <c r="AU177" s="89" t="e">
        <f ca="true">+IF(AND(ISNUMBER(OFFSET('Sanitation Data'!$I$4,0,10*ROW('Sanitation Data'!I171))),'Data Summary'!DJ177="Yes"),100-OFFSET('Sanitation Data'!$I$4,0,10*ROW('Sanitation Data'!I171)),NA())</f>
        <v>#N/A</v>
      </c>
      <c r="AV177" s="89" t="e">
        <f ca="true">+IF(AND(ISNUMBER(OFFSET('Sanitation Data'!$I$6,0,10*ROW('Sanitation Data'!I171))),'Data Summary'!DK177="Yes"),OFFSET('Sanitation Data'!$I$6,0,10*ROW('Sanitation Data'!I171)),NA())</f>
        <v>#N/A</v>
      </c>
      <c r="AW177" s="89" t="e">
        <f ca="true">+IF(AND(ISNUMBER(OFFSET('Sanitation Data'!$I$10,0,10*ROW('Sanitation Data'!I171))),'Data Summary'!DL177="Yes"),OFFSET('Sanitation Data'!$I$10,0,10*ROW('Sanitation Data'!I171)),NA())</f>
        <v>#N/A</v>
      </c>
      <c r="AX177" s="89" t="e">
        <f ca="true">+IF(AND(ISNUMBER(OFFSET('Sanitation Data'!$I$11,0,10*ROW('Sanitation Data'!I171))),'Data Summary'!DM177="Yes"),OFFSET('Sanitation Data'!$I$11,0,10*ROW('Sanitation Data'!I171)),NA())</f>
        <v>#N/A</v>
      </c>
      <c r="AY177" s="89" t="e">
        <f ca="true">+IF(AND(ISNUMBER(OFFSET('Sanitation Data'!$I$12,0,10*ROW('Sanitation Data'!I171))),'Data Summary'!DN177="Yes"),OFFSET('Sanitation Data'!$I$12,0,10*ROW('Sanitation Data'!I171)),NA())</f>
        <v>#N/A</v>
      </c>
      <c r="AZ177" s="90" t="e">
        <f ca="true">+IF(AND(ISNUMBER(OFFSET('Hygiene Data'!$D$5,0,10*ROW('Hygiene Data'!D171))),'Data Summary'!DO177="Yes"),OFFSET('Hygiene Data'!$D$5,0,10*ROW('Hygiene Data'!D171)),NA())</f>
        <v>#N/A</v>
      </c>
      <c r="BA177" s="90" t="e">
        <f ca="true">+IF(AND(ISNUMBER(OFFSET('Hygiene Data'!$D$7,0,10*ROW('Hygiene Data'!D171))),'Data Summary'!DP177="Yes"),OFFSET('Hygiene Data'!$D$7,0,10*ROW('Hygiene Data'!D171)),NA())</f>
        <v>#N/A</v>
      </c>
      <c r="BB177" s="90" t="e">
        <f ca="true">+IF(AND(ISNUMBER(OFFSET('Hygiene Data'!$D$9,0,10*ROW('Hygiene Data'!D171))),'Data Summary'!DQ177="Yes"),OFFSET('Hygiene Data'!$D$9,0,10*ROW('Hygiene Data'!D171)),NA())</f>
        <v>#N/A</v>
      </c>
      <c r="BC177" s="90" t="e">
        <f ca="true">+IF(AND(ISNUMBER(OFFSET('Hygiene Data'!$E$5,0,10*ROW('Hygiene Data'!E171))),'Data Summary'!DR177="Yes"),OFFSET('Hygiene Data'!$E$5,0,10*ROW('Hygiene Data'!E171)),NA())</f>
        <v>#N/A</v>
      </c>
      <c r="BD177" s="90" t="e">
        <f ca="true">+IF(AND(ISNUMBER(OFFSET('Hygiene Data'!$E$7,0,10*ROW('Hygiene Data'!E171))),'Data Summary'!DS177="Yes"),OFFSET('Hygiene Data'!$E$7,0,10*ROW('Hygiene Data'!E171)),NA())</f>
        <v>#N/A</v>
      </c>
      <c r="BE177" s="90" t="e">
        <f ca="true">+IF(AND(ISNUMBER(OFFSET('Hygiene Data'!$E$9,0,10*ROW('Hygiene Data'!E171))),'Data Summary'!DT177="Yes"),OFFSET('Hygiene Data'!$E$9,0,10*ROW('Hygiene Data'!E171)),NA())</f>
        <v>#N/A</v>
      </c>
      <c r="BF177" s="90" t="e">
        <f ca="true">+IF(AND(ISNUMBER(OFFSET('Hygiene Data'!$F$5,0,10*ROW('Hygiene Data'!F171))),'Data Summary'!DU177="Yes"),OFFSET('Hygiene Data'!$F$5,0,10*ROW('Hygiene Data'!F171)),NA())</f>
        <v>#N/A</v>
      </c>
      <c r="BG177" s="90" t="e">
        <f ca="true">+IF(AND(ISNUMBER(OFFSET('Hygiene Data'!$F$7,0,10*ROW('Hygiene Data'!F171))),'Data Summary'!DV177="Yes"),OFFSET('Hygiene Data'!$F$7,0,10*ROW('Hygiene Data'!F171)),NA())</f>
        <v>#N/A</v>
      </c>
      <c r="BH177" s="90" t="e">
        <f ca="true">+IF(AND(ISNUMBER(OFFSET('Hygiene Data'!$F$9,0,10*ROW('Hygiene Data'!F171))),'Data Summary'!DW177="Yes"),OFFSET('Hygiene Data'!$F$9,0,10*ROW('Hygiene Data'!F171)),NA())</f>
        <v>#N/A</v>
      </c>
      <c r="BI177" s="90" t="e">
        <f ca="true">+IF(AND(ISNUMBER(OFFSET('Hygiene Data'!$G$5,0,10*ROW('Hygiene Data'!G171))),'Data Summary'!DX177="Yes"),OFFSET('Hygiene Data'!$G$5,0,10*ROW('Hygiene Data'!G171)),NA())</f>
        <v>#N/A</v>
      </c>
      <c r="BJ177" s="90" t="e">
        <f ca="true">+IF(AND(ISNUMBER(OFFSET('Hygiene Data'!$G$7,0,10*ROW('Hygiene Data'!G171))),'Data Summary'!DY177="Yes"),OFFSET('Hygiene Data'!$G$7,0,10*ROW('Hygiene Data'!G171)),NA())</f>
        <v>#N/A</v>
      </c>
      <c r="BK177" s="90" t="e">
        <f ca="true">+IF(AND(ISNUMBER(OFFSET('Hygiene Data'!$G$9,0,10*ROW('Hygiene Data'!G171))),'Data Summary'!DZ177="Yes"),OFFSET('Hygiene Data'!$G$9,0,10*ROW('Hygiene Data'!G171)),NA())</f>
        <v>#N/A</v>
      </c>
      <c r="BL177" s="90" t="e">
        <f ca="true">+IF(AND(ISNUMBER(OFFSET('Hygiene Data'!$H$5,0,10*ROW('Hygiene Data'!H171))),'Data Summary'!EA177="Yes"),OFFSET('Hygiene Data'!$H$5,0,10*ROW('Hygiene Data'!H171)),NA())</f>
        <v>#N/A</v>
      </c>
      <c r="BM177" s="90" t="e">
        <f ca="true">+IF(AND(ISNUMBER(OFFSET('Hygiene Data'!$H$7,0,10*ROW('Hygiene Data'!H171))),'Data Summary'!EB177="Yes"),OFFSET('Hygiene Data'!$H$7,0,10*ROW('Hygiene Data'!H171)),NA())</f>
        <v>#N/A</v>
      </c>
      <c r="BN177" s="90" t="e">
        <f ca="true">+IF(AND(ISNUMBER(OFFSET('Hygiene Data'!$H$9,0,10*ROW('Hygiene Data'!H171))),'Data Summary'!EC177="Yes"),OFFSET('Hygiene Data'!$H$9,0,10*ROW('Hygiene Data'!H171)),NA())</f>
        <v>#N/A</v>
      </c>
      <c r="BO177" s="90" t="e">
        <f ca="true">+IF(AND(ISNUMBER(OFFSET('Hygiene Data'!$I$5,0,10*ROW('Hygiene Data'!I171))),'Data Summary'!ED177="Yes"),OFFSET('Hygiene Data'!$I$5,0,10*ROW('Hygiene Data'!I171)),NA())</f>
        <v>#N/A</v>
      </c>
      <c r="BP177" s="90" t="e">
        <f ca="true">+IF(AND(ISNUMBER(OFFSET('Hygiene Data'!$I$7,0,10*ROW('Hygiene Data'!I171))),'Data Summary'!EE177="Yes"),OFFSET('Hygiene Data'!$I$7,0,10*ROW('Hygiene Data'!I171)),NA())</f>
        <v>#N/A</v>
      </c>
      <c r="BQ177" s="90" t="e">
        <f ca="true">+IF(AND(ISNUMBER(OFFSET('Hygiene Data'!$I$9,0,10*ROW('Hygiene Data'!I171))),'Data Summary'!EF177="Yes"),OFFSET('Hygiene Data'!$I$9,0,10*ROW('Hygiene Data'!I171)),NA())</f>
        <v>#N/A</v>
      </c>
    </row>
    <row xmlns:x14ac="http://schemas.microsoft.com/office/spreadsheetml/2009/9/ac" r="178" x14ac:dyDescent="0.2">
      <c r="A178" s="324" t="e">
        <f ca="true">+RIGHT('Data Summary'!A178,LEN('Data Summary'!A178)-9)</f>
        <v>#VALUE!</v>
      </c>
      <c r="B178" s="32" t="str">
        <f ca="true">+IF(ISTEXT('Data Summary'!B178),'Data Summary'!B178,"")</f>
        <v/>
      </c>
      <c r="C178" s="323" t="e">
        <f ca="true">+VALUE('Data Summary'!C178)</f>
        <v>#VALUE!</v>
      </c>
      <c r="D178" s="88" t="e">
        <f ca="true">+IF(AND(ISNUMBER(OFFSET('Water Data'!$D$4,0,10*ROW('Water Data'!D172))),'Data Summary'!BS178="Yes"),100-OFFSET('Water Data'!$D$4,0,10*ROW('Water Data'!D172)),NA())</f>
        <v>#N/A</v>
      </c>
      <c r="E178" s="88" t="e">
        <f ca="true">+IF(AND(ISNUMBER(OFFSET('Water Data'!$D$6,0,10*ROW('Water Data'!D172))),'Data Summary'!BT178="Yes"),OFFSET('Water Data'!$D$6,0,10*ROW('Water Data'!D172)),NA())</f>
        <v>#N/A</v>
      </c>
      <c r="F178" s="88" t="e">
        <f ca="true">+IF(AND(ISNUMBER(OFFSET('Water Data'!$D$9,0,10*ROW('Water Data'!D172))),'Data Summary'!BU178="Yes"),OFFSET('Water Data'!$D$9,0,10*ROW('Water Data'!D172)),NA())</f>
        <v>#N/A</v>
      </c>
      <c r="G178" s="88" t="e">
        <f ca="true">+IF(AND(ISNUMBER(OFFSET('Water Data'!$E$4,0,10*ROW('Water Data'!E172))),'Data Summary'!BV178="Yes"),100-OFFSET('Water Data'!$E$4,0,10*ROW('Water Data'!E172)),NA())</f>
        <v>#N/A</v>
      </c>
      <c r="H178" s="88" t="e">
        <f ca="true">+IF(AND(ISNUMBER(OFFSET('Water Data'!$E$6,0,10*ROW('Water Data'!E172))),'Data Summary'!BW178="Yes"),OFFSET('Water Data'!$E$6,0,10*ROW('Water Data'!E172)),NA())</f>
        <v>#N/A</v>
      </c>
      <c r="I178" s="88" t="e">
        <f ca="true">+IF(AND(ISNUMBER(OFFSET('Water Data'!$E$9,0,10*ROW('Water Data'!E172))),'Data Summary'!BX178="Yes"),OFFSET('Water Data'!$E$9,0,10*ROW('Water Data'!E172)),NA())</f>
        <v>#N/A</v>
      </c>
      <c r="J178" s="88" t="e">
        <f ca="true">+IF(AND(ISNUMBER(OFFSET('Water Data'!$F$4,0,10*ROW('Water Data'!F172))),'Data Summary'!BY178="Yes"),100-OFFSET('Water Data'!$F$4,0,10*ROW('Water Data'!F172)),NA())</f>
        <v>#N/A</v>
      </c>
      <c r="K178" s="88" t="e">
        <f ca="true">+IF(AND(ISNUMBER(OFFSET('Water Data'!$F$6,0,10*ROW('Water Data'!F172))),'Data Summary'!BZ178="Yes"),OFFSET('Water Data'!$F$6,0,10*ROW('Water Data'!F172)),NA())</f>
        <v>#N/A</v>
      </c>
      <c r="L178" s="88" t="e">
        <f ca="true">+IF(AND(ISNUMBER(OFFSET('Water Data'!$F$9,0,10*ROW('Water Data'!F172))),'Data Summary'!CA178="Yes"),OFFSET('Water Data'!$F$9,0,10*ROW('Water Data'!F172)),NA())</f>
        <v>#N/A</v>
      </c>
      <c r="M178" s="88" t="e">
        <f ca="true">+IF(AND(ISNUMBER(OFFSET('Water Data'!$G$4,0,10*ROW('Water Data'!G172))),'Data Summary'!CB178="Yes"),100-OFFSET('Water Data'!$G$4,0,10*ROW('Water Data'!G172)),NA())</f>
        <v>#N/A</v>
      </c>
      <c r="N178" s="88" t="e">
        <f ca="true">+IF(AND(ISNUMBER(OFFSET('Water Data'!$G$6,0,10*ROW('Water Data'!G172))),'Data Summary'!CC178="Yes"),OFFSET('Water Data'!$G$6,0,10*ROW('Water Data'!G172)),NA())</f>
        <v>#N/A</v>
      </c>
      <c r="O178" s="88" t="e">
        <f ca="true">+IF(AND(ISNUMBER(OFFSET('Water Data'!$G$9,0,10*ROW('Water Data'!G172))),'Data Summary'!CD178="Yes"),OFFSET('Water Data'!$G$9,0,10*ROW('Water Data'!G172)),NA())</f>
        <v>#N/A</v>
      </c>
      <c r="P178" s="88" t="e">
        <f ca="true">+IF(AND(ISNUMBER(OFFSET('Water Data'!$H$4,0,10*ROW('Water Data'!H172))),'Data Summary'!CE178="Yes"),100-OFFSET('Water Data'!$H$4,0,10*ROW('Water Data'!H172)),NA())</f>
        <v>#N/A</v>
      </c>
      <c r="Q178" s="88" t="e">
        <f ca="true">+IF(AND(ISNUMBER(OFFSET('Water Data'!$H$6,0,10*ROW('Water Data'!H172))),'Data Summary'!CF178="Yes"),OFFSET('Water Data'!$H$6,0,10*ROW('Water Data'!H172)),NA())</f>
        <v>#N/A</v>
      </c>
      <c r="R178" s="88" t="e">
        <f ca="true">+IF(AND(ISNUMBER(OFFSET('Water Data'!$H$9,0,10*ROW('Water Data'!H172))),'Data Summary'!CG178="Yes"),OFFSET('Water Data'!$H$9,0,10*ROW('Water Data'!H172)),NA())</f>
        <v>#N/A</v>
      </c>
      <c r="S178" s="88" t="e">
        <f ca="true">+IF(AND(ISNUMBER(OFFSET('Water Data'!$I$4,0,10*ROW('Water Data'!I172))),'Data Summary'!CH178="Yes"),100-OFFSET('Water Data'!$I$4,0,10*ROW('Water Data'!I172)),NA())</f>
        <v>#N/A</v>
      </c>
      <c r="T178" s="88" t="e">
        <f ca="true">+IF(AND(ISNUMBER(OFFSET('Water Data'!$I$6,0,10*ROW('Water Data'!I172))),'Data Summary'!CI178="Yes"),OFFSET('Water Data'!$I$6,0,10*ROW('Water Data'!I172)),NA())</f>
        <v>#N/A</v>
      </c>
      <c r="U178" s="88" t="e">
        <f ca="true">+IF(AND(ISNUMBER(OFFSET('Water Data'!$I$9,0,10*ROW('Water Data'!I172))),'Data Summary'!CJ178="Yes"),OFFSET('Water Data'!$I$9,0,10*ROW('Water Data'!I172)),NA())</f>
        <v>#N/A</v>
      </c>
      <c r="V178" s="89" t="e">
        <f ca="true">+IF(AND(ISNUMBER(OFFSET('Sanitation Data'!$D$4,0,10*ROW('Sanitation Data'!D172))),'Data Summary'!CK178="Yes"),100-OFFSET('Sanitation Data'!$D$4,0,10*ROW('Sanitation Data'!D172)),NA())</f>
        <v>#N/A</v>
      </c>
      <c r="W178" s="89" t="e">
        <f ca="true">+IF(AND(ISNUMBER(OFFSET('Sanitation Data'!$D$6,0,10*ROW('Sanitation Data'!D172))),'Data Summary'!CL178="Yes"),OFFSET('Sanitation Data'!$D$6,0,10*ROW('Sanitation Data'!D172)),NA())</f>
        <v>#N/A</v>
      </c>
      <c r="X178" s="89" t="e">
        <f ca="true">+IF(AND(ISNUMBER(OFFSET('Sanitation Data'!$D$10,0,10*ROW('Sanitation Data'!D172))),'Data Summary'!CM178="Yes"),OFFSET('Sanitation Data'!$D$10,0,10*ROW('Sanitation Data'!D172)),NA())</f>
        <v>#N/A</v>
      </c>
      <c r="Y178" s="89" t="e">
        <f ca="true">+IF(AND(ISNUMBER(OFFSET('Sanitation Data'!$D$11,0,10*ROW('Sanitation Data'!D172))),'Data Summary'!CN178="Yes"),OFFSET('Sanitation Data'!$D$11,0,10*ROW('Sanitation Data'!D172)),NA())</f>
        <v>#N/A</v>
      </c>
      <c r="Z178" s="89" t="e">
        <f ca="true">+IF(AND(ISNUMBER(OFFSET('Sanitation Data'!$D$12,0,10*ROW('Sanitation Data'!D172))),'Data Summary'!CO178="Yes"),OFFSET('Sanitation Data'!$D$12,0,10*ROW('Sanitation Data'!D172)),NA())</f>
        <v>#N/A</v>
      </c>
      <c r="AA178" s="89" t="e">
        <f ca="true">+IF(AND(ISNUMBER(OFFSET('Sanitation Data'!$E$4,0,10*ROW('Sanitation Data'!E172))),'Data Summary'!CP178="Yes"),100-OFFSET('Sanitation Data'!$E$4,0,10*ROW('Sanitation Data'!E172)),NA())</f>
        <v>#N/A</v>
      </c>
      <c r="AB178" s="89" t="e">
        <f ca="true">+IF(AND(ISNUMBER(OFFSET('Sanitation Data'!$E$6,0,10*ROW('Sanitation Data'!E172))),'Data Summary'!CQ178="Yes"),OFFSET('Sanitation Data'!$E$6,0,10*ROW('Sanitation Data'!E172)),NA())</f>
        <v>#N/A</v>
      </c>
      <c r="AC178" s="89" t="e">
        <f ca="true">+IF(AND(ISNUMBER(OFFSET('Sanitation Data'!$E$10,0,10*ROW('Sanitation Data'!E172))),'Data Summary'!CR178="Yes"),OFFSET('Sanitation Data'!$E$10,0,10*ROW('Sanitation Data'!E172)),NA())</f>
        <v>#N/A</v>
      </c>
      <c r="AD178" s="89" t="e">
        <f ca="true">+IF(AND(ISNUMBER(OFFSET('Sanitation Data'!$E$11,0,10*ROW('Sanitation Data'!E172))),'Data Summary'!CS178="Yes"),OFFSET('Sanitation Data'!$E$11,0,10*ROW('Sanitation Data'!E172)),NA())</f>
        <v>#N/A</v>
      </c>
      <c r="AE178" s="89" t="e">
        <f ca="true">+IF(AND(ISNUMBER(OFFSET('Sanitation Data'!$E$12,0,10*ROW('Sanitation Data'!E172))),'Data Summary'!CT178="Yes"),OFFSET('Sanitation Data'!$E$12,0,10*ROW('Sanitation Data'!E172)),NA())</f>
        <v>#N/A</v>
      </c>
      <c r="AF178" s="89" t="e">
        <f ca="true">+IF(AND(ISNUMBER(OFFSET('Sanitation Data'!$F$4,0,10*ROW('Sanitation Data'!F172))),'Data Summary'!CU178="Yes"),100-OFFSET('Sanitation Data'!$F$4,0,10*ROW('Sanitation Data'!F172)),NA())</f>
        <v>#N/A</v>
      </c>
      <c r="AG178" s="89" t="e">
        <f ca="true">+IF(AND(ISNUMBER(OFFSET('Sanitation Data'!$F$6,0,10*ROW('Sanitation Data'!F172))),'Data Summary'!CV178="Yes"),OFFSET('Sanitation Data'!$F$6,0,10*ROW('Sanitation Data'!F172)),NA())</f>
        <v>#N/A</v>
      </c>
      <c r="AH178" s="89" t="e">
        <f ca="true">+IF(AND(ISNUMBER(OFFSET('Sanitation Data'!$F$10,0,10*ROW('Sanitation Data'!F172))),'Data Summary'!CW178="Yes"),OFFSET('Sanitation Data'!$F$10,0,10*ROW('Sanitation Data'!F172)),NA())</f>
        <v>#N/A</v>
      </c>
      <c r="AI178" s="89" t="e">
        <f ca="true">+IF(AND(ISNUMBER(OFFSET('Sanitation Data'!$F$11,0,10*ROW('Sanitation Data'!F172))),'Data Summary'!CX178="Yes"),OFFSET('Sanitation Data'!$F$11,0,10*ROW('Sanitation Data'!F172)),NA())</f>
        <v>#N/A</v>
      </c>
      <c r="AJ178" s="89" t="e">
        <f ca="true">+IF(AND(ISNUMBER(OFFSET('Sanitation Data'!$F$12,0,10*ROW('Sanitation Data'!F172))),'Data Summary'!CY178="Yes"),OFFSET('Sanitation Data'!$F$12,0,10*ROW('Sanitation Data'!F172)),NA())</f>
        <v>#N/A</v>
      </c>
      <c r="AK178" s="89" t="e">
        <f ca="true">+IF(AND(ISNUMBER(OFFSET('Sanitation Data'!$G$4,0,10*ROW('Sanitation Data'!G172))),'Data Summary'!CZ178="Yes"),100-OFFSET('Sanitation Data'!$G$4,0,10*ROW('Sanitation Data'!G172)),NA())</f>
        <v>#N/A</v>
      </c>
      <c r="AL178" s="89" t="e">
        <f ca="true">+IF(AND(ISNUMBER(OFFSET('Sanitation Data'!$G$6,0,10*ROW('Sanitation Data'!G172))),'Data Summary'!DA178="Yes"),OFFSET('Sanitation Data'!$G$6,0,10*ROW('Sanitation Data'!G172)),NA())</f>
        <v>#N/A</v>
      </c>
      <c r="AM178" s="89" t="e">
        <f ca="true">+IF(AND(ISNUMBER(OFFSET('Sanitation Data'!$G$10,0,10*ROW('Sanitation Data'!G172))),'Data Summary'!DB178="Yes"),OFFSET('Sanitation Data'!$G$10,0,10*ROW('Sanitation Data'!G172)),NA())</f>
        <v>#N/A</v>
      </c>
      <c r="AN178" s="89" t="e">
        <f ca="true">+IF(AND(ISNUMBER(OFFSET('Sanitation Data'!$G$11,0,10*ROW('Sanitation Data'!G172))),'Data Summary'!DC178="Yes"),OFFSET('Sanitation Data'!$G$11,0,10*ROW('Sanitation Data'!G172)),NA())</f>
        <v>#N/A</v>
      </c>
      <c r="AO178" s="89" t="e">
        <f ca="true">+IF(AND(ISNUMBER(OFFSET('Sanitation Data'!$G$12,0,10*ROW('Sanitation Data'!G172))),'Data Summary'!DD178="Yes"),OFFSET('Sanitation Data'!$G$12,0,10*ROW('Sanitation Data'!G172)),NA())</f>
        <v>#N/A</v>
      </c>
      <c r="AP178" s="89" t="e">
        <f ca="true">+IF(AND(ISNUMBER(OFFSET('Sanitation Data'!$H$4,0,10*ROW('Sanitation Data'!H172))),'Data Summary'!DE178="Yes"),100-OFFSET('Sanitation Data'!$H$4,0,10*ROW('Sanitation Data'!H172)),NA())</f>
        <v>#N/A</v>
      </c>
      <c r="AQ178" s="89" t="e">
        <f ca="true">+IF(AND(ISNUMBER(OFFSET('Sanitation Data'!$H$6,0,10*ROW('Sanitation Data'!H172))),'Data Summary'!DF178="Yes"),OFFSET('Sanitation Data'!$H$6,0,10*ROW('Sanitation Data'!H172)),NA())</f>
        <v>#N/A</v>
      </c>
      <c r="AR178" s="89" t="e">
        <f ca="true">+IF(AND(ISNUMBER(OFFSET('Sanitation Data'!$H$10,0,10*ROW('Sanitation Data'!H172))),'Data Summary'!DG178="Yes"),OFFSET('Sanitation Data'!$H$10,0,10*ROW('Sanitation Data'!H172)),NA())</f>
        <v>#N/A</v>
      </c>
      <c r="AS178" s="89" t="e">
        <f ca="true">+IF(AND(ISNUMBER(OFFSET('Sanitation Data'!$H$11,0,10*ROW('Sanitation Data'!H172))),'Data Summary'!DH178="Yes"),OFFSET('Sanitation Data'!$H$11,0,10*ROW('Sanitation Data'!H172)),NA())</f>
        <v>#N/A</v>
      </c>
      <c r="AT178" s="89" t="e">
        <f ca="true">+IF(AND(ISNUMBER(OFFSET('Sanitation Data'!$H$12,0,10*ROW('Sanitation Data'!H172))),'Data Summary'!DI178="Yes"),OFFSET('Sanitation Data'!$H$12,0,10*ROW('Sanitation Data'!H172)),NA())</f>
        <v>#N/A</v>
      </c>
      <c r="AU178" s="89" t="e">
        <f ca="true">+IF(AND(ISNUMBER(OFFSET('Sanitation Data'!$I$4,0,10*ROW('Sanitation Data'!I172))),'Data Summary'!DJ178="Yes"),100-OFFSET('Sanitation Data'!$I$4,0,10*ROW('Sanitation Data'!I172)),NA())</f>
        <v>#N/A</v>
      </c>
      <c r="AV178" s="89" t="e">
        <f ca="true">+IF(AND(ISNUMBER(OFFSET('Sanitation Data'!$I$6,0,10*ROW('Sanitation Data'!I172))),'Data Summary'!DK178="Yes"),OFFSET('Sanitation Data'!$I$6,0,10*ROW('Sanitation Data'!I172)),NA())</f>
        <v>#N/A</v>
      </c>
      <c r="AW178" s="89" t="e">
        <f ca="true">+IF(AND(ISNUMBER(OFFSET('Sanitation Data'!$I$10,0,10*ROW('Sanitation Data'!I172))),'Data Summary'!DL178="Yes"),OFFSET('Sanitation Data'!$I$10,0,10*ROW('Sanitation Data'!I172)),NA())</f>
        <v>#N/A</v>
      </c>
      <c r="AX178" s="89" t="e">
        <f ca="true">+IF(AND(ISNUMBER(OFFSET('Sanitation Data'!$I$11,0,10*ROW('Sanitation Data'!I172))),'Data Summary'!DM178="Yes"),OFFSET('Sanitation Data'!$I$11,0,10*ROW('Sanitation Data'!I172)),NA())</f>
        <v>#N/A</v>
      </c>
      <c r="AY178" s="89" t="e">
        <f ca="true">+IF(AND(ISNUMBER(OFFSET('Sanitation Data'!$I$12,0,10*ROW('Sanitation Data'!I172))),'Data Summary'!DN178="Yes"),OFFSET('Sanitation Data'!$I$12,0,10*ROW('Sanitation Data'!I172)),NA())</f>
        <v>#N/A</v>
      </c>
      <c r="AZ178" s="90" t="e">
        <f ca="true">+IF(AND(ISNUMBER(OFFSET('Hygiene Data'!$D$5,0,10*ROW('Hygiene Data'!D172))),'Data Summary'!DO178="Yes"),OFFSET('Hygiene Data'!$D$5,0,10*ROW('Hygiene Data'!D172)),NA())</f>
        <v>#N/A</v>
      </c>
      <c r="BA178" s="90" t="e">
        <f ca="true">+IF(AND(ISNUMBER(OFFSET('Hygiene Data'!$D$7,0,10*ROW('Hygiene Data'!D172))),'Data Summary'!DP178="Yes"),OFFSET('Hygiene Data'!$D$7,0,10*ROW('Hygiene Data'!D172)),NA())</f>
        <v>#N/A</v>
      </c>
      <c r="BB178" s="90" t="e">
        <f ca="true">+IF(AND(ISNUMBER(OFFSET('Hygiene Data'!$D$9,0,10*ROW('Hygiene Data'!D172))),'Data Summary'!DQ178="Yes"),OFFSET('Hygiene Data'!$D$9,0,10*ROW('Hygiene Data'!D172)),NA())</f>
        <v>#N/A</v>
      </c>
      <c r="BC178" s="90" t="e">
        <f ca="true">+IF(AND(ISNUMBER(OFFSET('Hygiene Data'!$E$5,0,10*ROW('Hygiene Data'!E172))),'Data Summary'!DR178="Yes"),OFFSET('Hygiene Data'!$E$5,0,10*ROW('Hygiene Data'!E172)),NA())</f>
        <v>#N/A</v>
      </c>
      <c r="BD178" s="90" t="e">
        <f ca="true">+IF(AND(ISNUMBER(OFFSET('Hygiene Data'!$E$7,0,10*ROW('Hygiene Data'!E172))),'Data Summary'!DS178="Yes"),OFFSET('Hygiene Data'!$E$7,0,10*ROW('Hygiene Data'!E172)),NA())</f>
        <v>#N/A</v>
      </c>
      <c r="BE178" s="90" t="e">
        <f ca="true">+IF(AND(ISNUMBER(OFFSET('Hygiene Data'!$E$9,0,10*ROW('Hygiene Data'!E172))),'Data Summary'!DT178="Yes"),OFFSET('Hygiene Data'!$E$9,0,10*ROW('Hygiene Data'!E172)),NA())</f>
        <v>#N/A</v>
      </c>
      <c r="BF178" s="90" t="e">
        <f ca="true">+IF(AND(ISNUMBER(OFFSET('Hygiene Data'!$F$5,0,10*ROW('Hygiene Data'!F172))),'Data Summary'!DU178="Yes"),OFFSET('Hygiene Data'!$F$5,0,10*ROW('Hygiene Data'!F172)),NA())</f>
        <v>#N/A</v>
      </c>
      <c r="BG178" s="90" t="e">
        <f ca="true">+IF(AND(ISNUMBER(OFFSET('Hygiene Data'!$F$7,0,10*ROW('Hygiene Data'!F172))),'Data Summary'!DV178="Yes"),OFFSET('Hygiene Data'!$F$7,0,10*ROW('Hygiene Data'!F172)),NA())</f>
        <v>#N/A</v>
      </c>
      <c r="BH178" s="90" t="e">
        <f ca="true">+IF(AND(ISNUMBER(OFFSET('Hygiene Data'!$F$9,0,10*ROW('Hygiene Data'!F172))),'Data Summary'!DW178="Yes"),OFFSET('Hygiene Data'!$F$9,0,10*ROW('Hygiene Data'!F172)),NA())</f>
        <v>#N/A</v>
      </c>
      <c r="BI178" s="90" t="e">
        <f ca="true">+IF(AND(ISNUMBER(OFFSET('Hygiene Data'!$G$5,0,10*ROW('Hygiene Data'!G172))),'Data Summary'!DX178="Yes"),OFFSET('Hygiene Data'!$G$5,0,10*ROW('Hygiene Data'!G172)),NA())</f>
        <v>#N/A</v>
      </c>
      <c r="BJ178" s="90" t="e">
        <f ca="true">+IF(AND(ISNUMBER(OFFSET('Hygiene Data'!$G$7,0,10*ROW('Hygiene Data'!G172))),'Data Summary'!DY178="Yes"),OFFSET('Hygiene Data'!$G$7,0,10*ROW('Hygiene Data'!G172)),NA())</f>
        <v>#N/A</v>
      </c>
      <c r="BK178" s="90" t="e">
        <f ca="true">+IF(AND(ISNUMBER(OFFSET('Hygiene Data'!$G$9,0,10*ROW('Hygiene Data'!G172))),'Data Summary'!DZ178="Yes"),OFFSET('Hygiene Data'!$G$9,0,10*ROW('Hygiene Data'!G172)),NA())</f>
        <v>#N/A</v>
      </c>
      <c r="BL178" s="90" t="e">
        <f ca="true">+IF(AND(ISNUMBER(OFFSET('Hygiene Data'!$H$5,0,10*ROW('Hygiene Data'!H172))),'Data Summary'!EA178="Yes"),OFFSET('Hygiene Data'!$H$5,0,10*ROW('Hygiene Data'!H172)),NA())</f>
        <v>#N/A</v>
      </c>
      <c r="BM178" s="90" t="e">
        <f ca="true">+IF(AND(ISNUMBER(OFFSET('Hygiene Data'!$H$7,0,10*ROW('Hygiene Data'!H172))),'Data Summary'!EB178="Yes"),OFFSET('Hygiene Data'!$H$7,0,10*ROW('Hygiene Data'!H172)),NA())</f>
        <v>#N/A</v>
      </c>
      <c r="BN178" s="90" t="e">
        <f ca="true">+IF(AND(ISNUMBER(OFFSET('Hygiene Data'!$H$9,0,10*ROW('Hygiene Data'!H172))),'Data Summary'!EC178="Yes"),OFFSET('Hygiene Data'!$H$9,0,10*ROW('Hygiene Data'!H172)),NA())</f>
        <v>#N/A</v>
      </c>
      <c r="BO178" s="90" t="e">
        <f ca="true">+IF(AND(ISNUMBER(OFFSET('Hygiene Data'!$I$5,0,10*ROW('Hygiene Data'!I172))),'Data Summary'!ED178="Yes"),OFFSET('Hygiene Data'!$I$5,0,10*ROW('Hygiene Data'!I172)),NA())</f>
        <v>#N/A</v>
      </c>
      <c r="BP178" s="90" t="e">
        <f ca="true">+IF(AND(ISNUMBER(OFFSET('Hygiene Data'!$I$7,0,10*ROW('Hygiene Data'!I172))),'Data Summary'!EE178="Yes"),OFFSET('Hygiene Data'!$I$7,0,10*ROW('Hygiene Data'!I172)),NA())</f>
        <v>#N/A</v>
      </c>
      <c r="BQ178" s="90" t="e">
        <f ca="true">+IF(AND(ISNUMBER(OFFSET('Hygiene Data'!$I$9,0,10*ROW('Hygiene Data'!I172))),'Data Summary'!EF178="Yes"),OFFSET('Hygiene Data'!$I$9,0,10*ROW('Hygiene Data'!I172)),NA())</f>
        <v>#N/A</v>
      </c>
    </row>
    <row xmlns:x14ac="http://schemas.microsoft.com/office/spreadsheetml/2009/9/ac" r="179" x14ac:dyDescent="0.2">
      <c r="A179" s="324" t="e">
        <f ca="true">+RIGHT('Data Summary'!A179,LEN('Data Summary'!A179)-9)</f>
        <v>#VALUE!</v>
      </c>
      <c r="B179" s="32" t="str">
        <f ca="true">+IF(ISTEXT('Data Summary'!B179),'Data Summary'!B179,"")</f>
        <v/>
      </c>
      <c r="C179" s="323" t="e">
        <f ca="true">+VALUE('Data Summary'!C179)</f>
        <v>#VALUE!</v>
      </c>
      <c r="D179" s="88" t="e">
        <f ca="true">+IF(AND(ISNUMBER(OFFSET('Water Data'!$D$4,0,10*ROW('Water Data'!D173))),'Data Summary'!BS179="Yes"),100-OFFSET('Water Data'!$D$4,0,10*ROW('Water Data'!D173)),NA())</f>
        <v>#N/A</v>
      </c>
      <c r="E179" s="88" t="e">
        <f ca="true">+IF(AND(ISNUMBER(OFFSET('Water Data'!$D$6,0,10*ROW('Water Data'!D173))),'Data Summary'!BT179="Yes"),OFFSET('Water Data'!$D$6,0,10*ROW('Water Data'!D173)),NA())</f>
        <v>#N/A</v>
      </c>
      <c r="F179" s="88" t="e">
        <f ca="true">+IF(AND(ISNUMBER(OFFSET('Water Data'!$D$9,0,10*ROW('Water Data'!D173))),'Data Summary'!BU179="Yes"),OFFSET('Water Data'!$D$9,0,10*ROW('Water Data'!D173)),NA())</f>
        <v>#N/A</v>
      </c>
      <c r="G179" s="88" t="e">
        <f ca="true">+IF(AND(ISNUMBER(OFFSET('Water Data'!$E$4,0,10*ROW('Water Data'!E173))),'Data Summary'!BV179="Yes"),100-OFFSET('Water Data'!$E$4,0,10*ROW('Water Data'!E173)),NA())</f>
        <v>#N/A</v>
      </c>
      <c r="H179" s="88" t="e">
        <f ca="true">+IF(AND(ISNUMBER(OFFSET('Water Data'!$E$6,0,10*ROW('Water Data'!E173))),'Data Summary'!BW179="Yes"),OFFSET('Water Data'!$E$6,0,10*ROW('Water Data'!E173)),NA())</f>
        <v>#N/A</v>
      </c>
      <c r="I179" s="88" t="e">
        <f ca="true">+IF(AND(ISNUMBER(OFFSET('Water Data'!$E$9,0,10*ROW('Water Data'!E173))),'Data Summary'!BX179="Yes"),OFFSET('Water Data'!$E$9,0,10*ROW('Water Data'!E173)),NA())</f>
        <v>#N/A</v>
      </c>
      <c r="J179" s="88" t="e">
        <f ca="true">+IF(AND(ISNUMBER(OFFSET('Water Data'!$F$4,0,10*ROW('Water Data'!F173))),'Data Summary'!BY179="Yes"),100-OFFSET('Water Data'!$F$4,0,10*ROW('Water Data'!F173)),NA())</f>
        <v>#N/A</v>
      </c>
      <c r="K179" s="88" t="e">
        <f ca="true">+IF(AND(ISNUMBER(OFFSET('Water Data'!$F$6,0,10*ROW('Water Data'!F173))),'Data Summary'!BZ179="Yes"),OFFSET('Water Data'!$F$6,0,10*ROW('Water Data'!F173)),NA())</f>
        <v>#N/A</v>
      </c>
      <c r="L179" s="88" t="e">
        <f ca="true">+IF(AND(ISNUMBER(OFFSET('Water Data'!$F$9,0,10*ROW('Water Data'!F173))),'Data Summary'!CA179="Yes"),OFFSET('Water Data'!$F$9,0,10*ROW('Water Data'!F173)),NA())</f>
        <v>#N/A</v>
      </c>
      <c r="M179" s="88" t="e">
        <f ca="true">+IF(AND(ISNUMBER(OFFSET('Water Data'!$G$4,0,10*ROW('Water Data'!G173))),'Data Summary'!CB179="Yes"),100-OFFSET('Water Data'!$G$4,0,10*ROW('Water Data'!G173)),NA())</f>
        <v>#N/A</v>
      </c>
      <c r="N179" s="88" t="e">
        <f ca="true">+IF(AND(ISNUMBER(OFFSET('Water Data'!$G$6,0,10*ROW('Water Data'!G173))),'Data Summary'!CC179="Yes"),OFFSET('Water Data'!$G$6,0,10*ROW('Water Data'!G173)),NA())</f>
        <v>#N/A</v>
      </c>
      <c r="O179" s="88" t="e">
        <f ca="true">+IF(AND(ISNUMBER(OFFSET('Water Data'!$G$9,0,10*ROW('Water Data'!G173))),'Data Summary'!CD179="Yes"),OFFSET('Water Data'!$G$9,0,10*ROW('Water Data'!G173)),NA())</f>
        <v>#N/A</v>
      </c>
      <c r="P179" s="88" t="e">
        <f ca="true">+IF(AND(ISNUMBER(OFFSET('Water Data'!$H$4,0,10*ROW('Water Data'!H173))),'Data Summary'!CE179="Yes"),100-OFFSET('Water Data'!$H$4,0,10*ROW('Water Data'!H173)),NA())</f>
        <v>#N/A</v>
      </c>
      <c r="Q179" s="88" t="e">
        <f ca="true">+IF(AND(ISNUMBER(OFFSET('Water Data'!$H$6,0,10*ROW('Water Data'!H173))),'Data Summary'!CF179="Yes"),OFFSET('Water Data'!$H$6,0,10*ROW('Water Data'!H173)),NA())</f>
        <v>#N/A</v>
      </c>
      <c r="R179" s="88" t="e">
        <f ca="true">+IF(AND(ISNUMBER(OFFSET('Water Data'!$H$9,0,10*ROW('Water Data'!H173))),'Data Summary'!CG179="Yes"),OFFSET('Water Data'!$H$9,0,10*ROW('Water Data'!H173)),NA())</f>
        <v>#N/A</v>
      </c>
      <c r="S179" s="88" t="e">
        <f ca="true">+IF(AND(ISNUMBER(OFFSET('Water Data'!$I$4,0,10*ROW('Water Data'!I173))),'Data Summary'!CH179="Yes"),100-OFFSET('Water Data'!$I$4,0,10*ROW('Water Data'!I173)),NA())</f>
        <v>#N/A</v>
      </c>
      <c r="T179" s="88" t="e">
        <f ca="true">+IF(AND(ISNUMBER(OFFSET('Water Data'!$I$6,0,10*ROW('Water Data'!I173))),'Data Summary'!CI179="Yes"),OFFSET('Water Data'!$I$6,0,10*ROW('Water Data'!I173)),NA())</f>
        <v>#N/A</v>
      </c>
      <c r="U179" s="88" t="e">
        <f ca="true">+IF(AND(ISNUMBER(OFFSET('Water Data'!$I$9,0,10*ROW('Water Data'!I173))),'Data Summary'!CJ179="Yes"),OFFSET('Water Data'!$I$9,0,10*ROW('Water Data'!I173)),NA())</f>
        <v>#N/A</v>
      </c>
      <c r="V179" s="89" t="e">
        <f ca="true">+IF(AND(ISNUMBER(OFFSET('Sanitation Data'!$D$4,0,10*ROW('Sanitation Data'!D173))),'Data Summary'!CK179="Yes"),100-OFFSET('Sanitation Data'!$D$4,0,10*ROW('Sanitation Data'!D173)),NA())</f>
        <v>#N/A</v>
      </c>
      <c r="W179" s="89" t="e">
        <f ca="true">+IF(AND(ISNUMBER(OFFSET('Sanitation Data'!$D$6,0,10*ROW('Sanitation Data'!D173))),'Data Summary'!CL179="Yes"),OFFSET('Sanitation Data'!$D$6,0,10*ROW('Sanitation Data'!D173)),NA())</f>
        <v>#N/A</v>
      </c>
      <c r="X179" s="89" t="e">
        <f ca="true">+IF(AND(ISNUMBER(OFFSET('Sanitation Data'!$D$10,0,10*ROW('Sanitation Data'!D173))),'Data Summary'!CM179="Yes"),OFFSET('Sanitation Data'!$D$10,0,10*ROW('Sanitation Data'!D173)),NA())</f>
        <v>#N/A</v>
      </c>
      <c r="Y179" s="89" t="e">
        <f ca="true">+IF(AND(ISNUMBER(OFFSET('Sanitation Data'!$D$11,0,10*ROW('Sanitation Data'!D173))),'Data Summary'!CN179="Yes"),OFFSET('Sanitation Data'!$D$11,0,10*ROW('Sanitation Data'!D173)),NA())</f>
        <v>#N/A</v>
      </c>
      <c r="Z179" s="89" t="e">
        <f ca="true">+IF(AND(ISNUMBER(OFFSET('Sanitation Data'!$D$12,0,10*ROW('Sanitation Data'!D173))),'Data Summary'!CO179="Yes"),OFFSET('Sanitation Data'!$D$12,0,10*ROW('Sanitation Data'!D173)),NA())</f>
        <v>#N/A</v>
      </c>
      <c r="AA179" s="89" t="e">
        <f ca="true">+IF(AND(ISNUMBER(OFFSET('Sanitation Data'!$E$4,0,10*ROW('Sanitation Data'!E173))),'Data Summary'!CP179="Yes"),100-OFFSET('Sanitation Data'!$E$4,0,10*ROW('Sanitation Data'!E173)),NA())</f>
        <v>#N/A</v>
      </c>
      <c r="AB179" s="89" t="e">
        <f ca="true">+IF(AND(ISNUMBER(OFFSET('Sanitation Data'!$E$6,0,10*ROW('Sanitation Data'!E173))),'Data Summary'!CQ179="Yes"),OFFSET('Sanitation Data'!$E$6,0,10*ROW('Sanitation Data'!E173)),NA())</f>
        <v>#N/A</v>
      </c>
      <c r="AC179" s="89" t="e">
        <f ca="true">+IF(AND(ISNUMBER(OFFSET('Sanitation Data'!$E$10,0,10*ROW('Sanitation Data'!E173))),'Data Summary'!CR179="Yes"),OFFSET('Sanitation Data'!$E$10,0,10*ROW('Sanitation Data'!E173)),NA())</f>
        <v>#N/A</v>
      </c>
      <c r="AD179" s="89" t="e">
        <f ca="true">+IF(AND(ISNUMBER(OFFSET('Sanitation Data'!$E$11,0,10*ROW('Sanitation Data'!E173))),'Data Summary'!CS179="Yes"),OFFSET('Sanitation Data'!$E$11,0,10*ROW('Sanitation Data'!E173)),NA())</f>
        <v>#N/A</v>
      </c>
      <c r="AE179" s="89" t="e">
        <f ca="true">+IF(AND(ISNUMBER(OFFSET('Sanitation Data'!$E$12,0,10*ROW('Sanitation Data'!E173))),'Data Summary'!CT179="Yes"),OFFSET('Sanitation Data'!$E$12,0,10*ROW('Sanitation Data'!E173)),NA())</f>
        <v>#N/A</v>
      </c>
      <c r="AF179" s="89" t="e">
        <f ca="true">+IF(AND(ISNUMBER(OFFSET('Sanitation Data'!$F$4,0,10*ROW('Sanitation Data'!F173))),'Data Summary'!CU179="Yes"),100-OFFSET('Sanitation Data'!$F$4,0,10*ROW('Sanitation Data'!F173)),NA())</f>
        <v>#N/A</v>
      </c>
      <c r="AG179" s="89" t="e">
        <f ca="true">+IF(AND(ISNUMBER(OFFSET('Sanitation Data'!$F$6,0,10*ROW('Sanitation Data'!F173))),'Data Summary'!CV179="Yes"),OFFSET('Sanitation Data'!$F$6,0,10*ROW('Sanitation Data'!F173)),NA())</f>
        <v>#N/A</v>
      </c>
      <c r="AH179" s="89" t="e">
        <f ca="true">+IF(AND(ISNUMBER(OFFSET('Sanitation Data'!$F$10,0,10*ROW('Sanitation Data'!F173))),'Data Summary'!CW179="Yes"),OFFSET('Sanitation Data'!$F$10,0,10*ROW('Sanitation Data'!F173)),NA())</f>
        <v>#N/A</v>
      </c>
      <c r="AI179" s="89" t="e">
        <f ca="true">+IF(AND(ISNUMBER(OFFSET('Sanitation Data'!$F$11,0,10*ROW('Sanitation Data'!F173))),'Data Summary'!CX179="Yes"),OFFSET('Sanitation Data'!$F$11,0,10*ROW('Sanitation Data'!F173)),NA())</f>
        <v>#N/A</v>
      </c>
      <c r="AJ179" s="89" t="e">
        <f ca="true">+IF(AND(ISNUMBER(OFFSET('Sanitation Data'!$F$12,0,10*ROW('Sanitation Data'!F173))),'Data Summary'!CY179="Yes"),OFFSET('Sanitation Data'!$F$12,0,10*ROW('Sanitation Data'!F173)),NA())</f>
        <v>#N/A</v>
      </c>
      <c r="AK179" s="89" t="e">
        <f ca="true">+IF(AND(ISNUMBER(OFFSET('Sanitation Data'!$G$4,0,10*ROW('Sanitation Data'!G173))),'Data Summary'!CZ179="Yes"),100-OFFSET('Sanitation Data'!$G$4,0,10*ROW('Sanitation Data'!G173)),NA())</f>
        <v>#N/A</v>
      </c>
      <c r="AL179" s="89" t="e">
        <f ca="true">+IF(AND(ISNUMBER(OFFSET('Sanitation Data'!$G$6,0,10*ROW('Sanitation Data'!G173))),'Data Summary'!DA179="Yes"),OFFSET('Sanitation Data'!$G$6,0,10*ROW('Sanitation Data'!G173)),NA())</f>
        <v>#N/A</v>
      </c>
      <c r="AM179" s="89" t="e">
        <f ca="true">+IF(AND(ISNUMBER(OFFSET('Sanitation Data'!$G$10,0,10*ROW('Sanitation Data'!G173))),'Data Summary'!DB179="Yes"),OFFSET('Sanitation Data'!$G$10,0,10*ROW('Sanitation Data'!G173)),NA())</f>
        <v>#N/A</v>
      </c>
      <c r="AN179" s="89" t="e">
        <f ca="true">+IF(AND(ISNUMBER(OFFSET('Sanitation Data'!$G$11,0,10*ROW('Sanitation Data'!G173))),'Data Summary'!DC179="Yes"),OFFSET('Sanitation Data'!$G$11,0,10*ROW('Sanitation Data'!G173)),NA())</f>
        <v>#N/A</v>
      </c>
      <c r="AO179" s="89" t="e">
        <f ca="true">+IF(AND(ISNUMBER(OFFSET('Sanitation Data'!$G$12,0,10*ROW('Sanitation Data'!G173))),'Data Summary'!DD179="Yes"),OFFSET('Sanitation Data'!$G$12,0,10*ROW('Sanitation Data'!G173)),NA())</f>
        <v>#N/A</v>
      </c>
      <c r="AP179" s="89" t="e">
        <f ca="true">+IF(AND(ISNUMBER(OFFSET('Sanitation Data'!$H$4,0,10*ROW('Sanitation Data'!H173))),'Data Summary'!DE179="Yes"),100-OFFSET('Sanitation Data'!$H$4,0,10*ROW('Sanitation Data'!H173)),NA())</f>
        <v>#N/A</v>
      </c>
      <c r="AQ179" s="89" t="e">
        <f ca="true">+IF(AND(ISNUMBER(OFFSET('Sanitation Data'!$H$6,0,10*ROW('Sanitation Data'!H173))),'Data Summary'!DF179="Yes"),OFFSET('Sanitation Data'!$H$6,0,10*ROW('Sanitation Data'!H173)),NA())</f>
        <v>#N/A</v>
      </c>
      <c r="AR179" s="89" t="e">
        <f ca="true">+IF(AND(ISNUMBER(OFFSET('Sanitation Data'!$H$10,0,10*ROW('Sanitation Data'!H173))),'Data Summary'!DG179="Yes"),OFFSET('Sanitation Data'!$H$10,0,10*ROW('Sanitation Data'!H173)),NA())</f>
        <v>#N/A</v>
      </c>
      <c r="AS179" s="89" t="e">
        <f ca="true">+IF(AND(ISNUMBER(OFFSET('Sanitation Data'!$H$11,0,10*ROW('Sanitation Data'!H173))),'Data Summary'!DH179="Yes"),OFFSET('Sanitation Data'!$H$11,0,10*ROW('Sanitation Data'!H173)),NA())</f>
        <v>#N/A</v>
      </c>
      <c r="AT179" s="89" t="e">
        <f ca="true">+IF(AND(ISNUMBER(OFFSET('Sanitation Data'!$H$12,0,10*ROW('Sanitation Data'!H173))),'Data Summary'!DI179="Yes"),OFFSET('Sanitation Data'!$H$12,0,10*ROW('Sanitation Data'!H173)),NA())</f>
        <v>#N/A</v>
      </c>
      <c r="AU179" s="89" t="e">
        <f ca="true">+IF(AND(ISNUMBER(OFFSET('Sanitation Data'!$I$4,0,10*ROW('Sanitation Data'!I173))),'Data Summary'!DJ179="Yes"),100-OFFSET('Sanitation Data'!$I$4,0,10*ROW('Sanitation Data'!I173)),NA())</f>
        <v>#N/A</v>
      </c>
      <c r="AV179" s="89" t="e">
        <f ca="true">+IF(AND(ISNUMBER(OFFSET('Sanitation Data'!$I$6,0,10*ROW('Sanitation Data'!I173))),'Data Summary'!DK179="Yes"),OFFSET('Sanitation Data'!$I$6,0,10*ROW('Sanitation Data'!I173)),NA())</f>
        <v>#N/A</v>
      </c>
      <c r="AW179" s="89" t="e">
        <f ca="true">+IF(AND(ISNUMBER(OFFSET('Sanitation Data'!$I$10,0,10*ROW('Sanitation Data'!I173))),'Data Summary'!DL179="Yes"),OFFSET('Sanitation Data'!$I$10,0,10*ROW('Sanitation Data'!I173)),NA())</f>
        <v>#N/A</v>
      </c>
      <c r="AX179" s="89" t="e">
        <f ca="true">+IF(AND(ISNUMBER(OFFSET('Sanitation Data'!$I$11,0,10*ROW('Sanitation Data'!I173))),'Data Summary'!DM179="Yes"),OFFSET('Sanitation Data'!$I$11,0,10*ROW('Sanitation Data'!I173)),NA())</f>
        <v>#N/A</v>
      </c>
      <c r="AY179" s="89" t="e">
        <f ca="true">+IF(AND(ISNUMBER(OFFSET('Sanitation Data'!$I$12,0,10*ROW('Sanitation Data'!I173))),'Data Summary'!DN179="Yes"),OFFSET('Sanitation Data'!$I$12,0,10*ROW('Sanitation Data'!I173)),NA())</f>
        <v>#N/A</v>
      </c>
      <c r="AZ179" s="90" t="e">
        <f ca="true">+IF(AND(ISNUMBER(OFFSET('Hygiene Data'!$D$5,0,10*ROW('Hygiene Data'!D173))),'Data Summary'!DO179="Yes"),OFFSET('Hygiene Data'!$D$5,0,10*ROW('Hygiene Data'!D173)),NA())</f>
        <v>#N/A</v>
      </c>
      <c r="BA179" s="90" t="e">
        <f ca="true">+IF(AND(ISNUMBER(OFFSET('Hygiene Data'!$D$7,0,10*ROW('Hygiene Data'!D173))),'Data Summary'!DP179="Yes"),OFFSET('Hygiene Data'!$D$7,0,10*ROW('Hygiene Data'!D173)),NA())</f>
        <v>#N/A</v>
      </c>
      <c r="BB179" s="90" t="e">
        <f ca="true">+IF(AND(ISNUMBER(OFFSET('Hygiene Data'!$D$9,0,10*ROW('Hygiene Data'!D173))),'Data Summary'!DQ179="Yes"),OFFSET('Hygiene Data'!$D$9,0,10*ROW('Hygiene Data'!D173)),NA())</f>
        <v>#N/A</v>
      </c>
      <c r="BC179" s="90" t="e">
        <f ca="true">+IF(AND(ISNUMBER(OFFSET('Hygiene Data'!$E$5,0,10*ROW('Hygiene Data'!E173))),'Data Summary'!DR179="Yes"),OFFSET('Hygiene Data'!$E$5,0,10*ROW('Hygiene Data'!E173)),NA())</f>
        <v>#N/A</v>
      </c>
      <c r="BD179" s="90" t="e">
        <f ca="true">+IF(AND(ISNUMBER(OFFSET('Hygiene Data'!$E$7,0,10*ROW('Hygiene Data'!E173))),'Data Summary'!DS179="Yes"),OFFSET('Hygiene Data'!$E$7,0,10*ROW('Hygiene Data'!E173)),NA())</f>
        <v>#N/A</v>
      </c>
      <c r="BE179" s="90" t="e">
        <f ca="true">+IF(AND(ISNUMBER(OFFSET('Hygiene Data'!$E$9,0,10*ROW('Hygiene Data'!E173))),'Data Summary'!DT179="Yes"),OFFSET('Hygiene Data'!$E$9,0,10*ROW('Hygiene Data'!E173)),NA())</f>
        <v>#N/A</v>
      </c>
      <c r="BF179" s="90" t="e">
        <f ca="true">+IF(AND(ISNUMBER(OFFSET('Hygiene Data'!$F$5,0,10*ROW('Hygiene Data'!F173))),'Data Summary'!DU179="Yes"),OFFSET('Hygiene Data'!$F$5,0,10*ROW('Hygiene Data'!F173)),NA())</f>
        <v>#N/A</v>
      </c>
      <c r="BG179" s="90" t="e">
        <f ca="true">+IF(AND(ISNUMBER(OFFSET('Hygiene Data'!$F$7,0,10*ROW('Hygiene Data'!F173))),'Data Summary'!DV179="Yes"),OFFSET('Hygiene Data'!$F$7,0,10*ROW('Hygiene Data'!F173)),NA())</f>
        <v>#N/A</v>
      </c>
      <c r="BH179" s="90" t="e">
        <f ca="true">+IF(AND(ISNUMBER(OFFSET('Hygiene Data'!$F$9,0,10*ROW('Hygiene Data'!F173))),'Data Summary'!DW179="Yes"),OFFSET('Hygiene Data'!$F$9,0,10*ROW('Hygiene Data'!F173)),NA())</f>
        <v>#N/A</v>
      </c>
      <c r="BI179" s="90" t="e">
        <f ca="true">+IF(AND(ISNUMBER(OFFSET('Hygiene Data'!$G$5,0,10*ROW('Hygiene Data'!G173))),'Data Summary'!DX179="Yes"),OFFSET('Hygiene Data'!$G$5,0,10*ROW('Hygiene Data'!G173)),NA())</f>
        <v>#N/A</v>
      </c>
      <c r="BJ179" s="90" t="e">
        <f ca="true">+IF(AND(ISNUMBER(OFFSET('Hygiene Data'!$G$7,0,10*ROW('Hygiene Data'!G173))),'Data Summary'!DY179="Yes"),OFFSET('Hygiene Data'!$G$7,0,10*ROW('Hygiene Data'!G173)),NA())</f>
        <v>#N/A</v>
      </c>
      <c r="BK179" s="90" t="e">
        <f ca="true">+IF(AND(ISNUMBER(OFFSET('Hygiene Data'!$G$9,0,10*ROW('Hygiene Data'!G173))),'Data Summary'!DZ179="Yes"),OFFSET('Hygiene Data'!$G$9,0,10*ROW('Hygiene Data'!G173)),NA())</f>
        <v>#N/A</v>
      </c>
      <c r="BL179" s="90" t="e">
        <f ca="true">+IF(AND(ISNUMBER(OFFSET('Hygiene Data'!$H$5,0,10*ROW('Hygiene Data'!H173))),'Data Summary'!EA179="Yes"),OFFSET('Hygiene Data'!$H$5,0,10*ROW('Hygiene Data'!H173)),NA())</f>
        <v>#N/A</v>
      </c>
      <c r="BM179" s="90" t="e">
        <f ca="true">+IF(AND(ISNUMBER(OFFSET('Hygiene Data'!$H$7,0,10*ROW('Hygiene Data'!H173))),'Data Summary'!EB179="Yes"),OFFSET('Hygiene Data'!$H$7,0,10*ROW('Hygiene Data'!H173)),NA())</f>
        <v>#N/A</v>
      </c>
      <c r="BN179" s="90" t="e">
        <f ca="true">+IF(AND(ISNUMBER(OFFSET('Hygiene Data'!$H$9,0,10*ROW('Hygiene Data'!H173))),'Data Summary'!EC179="Yes"),OFFSET('Hygiene Data'!$H$9,0,10*ROW('Hygiene Data'!H173)),NA())</f>
        <v>#N/A</v>
      </c>
      <c r="BO179" s="90" t="e">
        <f ca="true">+IF(AND(ISNUMBER(OFFSET('Hygiene Data'!$I$5,0,10*ROW('Hygiene Data'!I173))),'Data Summary'!ED179="Yes"),OFFSET('Hygiene Data'!$I$5,0,10*ROW('Hygiene Data'!I173)),NA())</f>
        <v>#N/A</v>
      </c>
      <c r="BP179" s="90" t="e">
        <f ca="true">+IF(AND(ISNUMBER(OFFSET('Hygiene Data'!$I$7,0,10*ROW('Hygiene Data'!I173))),'Data Summary'!EE179="Yes"),OFFSET('Hygiene Data'!$I$7,0,10*ROW('Hygiene Data'!I173)),NA())</f>
        <v>#N/A</v>
      </c>
      <c r="BQ179" s="90" t="e">
        <f ca="true">+IF(AND(ISNUMBER(OFFSET('Hygiene Data'!$I$9,0,10*ROW('Hygiene Data'!I173))),'Data Summary'!EF179="Yes"),OFFSET('Hygiene Data'!$I$9,0,10*ROW('Hygiene Data'!I173)),NA())</f>
        <v>#N/A</v>
      </c>
    </row>
    <row xmlns:x14ac="http://schemas.microsoft.com/office/spreadsheetml/2009/9/ac" r="180" x14ac:dyDescent="0.2">
      <c r="A180" s="324" t="e">
        <f ca="true">+RIGHT('Data Summary'!A180,LEN('Data Summary'!A180)-9)</f>
        <v>#VALUE!</v>
      </c>
      <c r="B180" s="32" t="str">
        <f ca="true">+IF(ISTEXT('Data Summary'!B180),'Data Summary'!B180,"")</f>
        <v/>
      </c>
      <c r="C180" s="323" t="e">
        <f ca="true">+VALUE('Data Summary'!C180)</f>
        <v>#VALUE!</v>
      </c>
      <c r="D180" s="88" t="e">
        <f ca="true">+IF(AND(ISNUMBER(OFFSET('Water Data'!$D$4,0,10*ROW('Water Data'!D174))),'Data Summary'!BS180="Yes"),100-OFFSET('Water Data'!$D$4,0,10*ROW('Water Data'!D174)),NA())</f>
        <v>#N/A</v>
      </c>
      <c r="E180" s="88" t="e">
        <f ca="true">+IF(AND(ISNUMBER(OFFSET('Water Data'!$D$6,0,10*ROW('Water Data'!D174))),'Data Summary'!BT180="Yes"),OFFSET('Water Data'!$D$6,0,10*ROW('Water Data'!D174)),NA())</f>
        <v>#N/A</v>
      </c>
      <c r="F180" s="88" t="e">
        <f ca="true">+IF(AND(ISNUMBER(OFFSET('Water Data'!$D$9,0,10*ROW('Water Data'!D174))),'Data Summary'!BU180="Yes"),OFFSET('Water Data'!$D$9,0,10*ROW('Water Data'!D174)),NA())</f>
        <v>#N/A</v>
      </c>
      <c r="G180" s="88" t="e">
        <f ca="true">+IF(AND(ISNUMBER(OFFSET('Water Data'!$E$4,0,10*ROW('Water Data'!E174))),'Data Summary'!BV180="Yes"),100-OFFSET('Water Data'!$E$4,0,10*ROW('Water Data'!E174)),NA())</f>
        <v>#N/A</v>
      </c>
      <c r="H180" s="88" t="e">
        <f ca="true">+IF(AND(ISNUMBER(OFFSET('Water Data'!$E$6,0,10*ROW('Water Data'!E174))),'Data Summary'!BW180="Yes"),OFFSET('Water Data'!$E$6,0,10*ROW('Water Data'!E174)),NA())</f>
        <v>#N/A</v>
      </c>
      <c r="I180" s="88" t="e">
        <f ca="true">+IF(AND(ISNUMBER(OFFSET('Water Data'!$E$9,0,10*ROW('Water Data'!E174))),'Data Summary'!BX180="Yes"),OFFSET('Water Data'!$E$9,0,10*ROW('Water Data'!E174)),NA())</f>
        <v>#N/A</v>
      </c>
      <c r="J180" s="88" t="e">
        <f ca="true">+IF(AND(ISNUMBER(OFFSET('Water Data'!$F$4,0,10*ROW('Water Data'!F174))),'Data Summary'!BY180="Yes"),100-OFFSET('Water Data'!$F$4,0,10*ROW('Water Data'!F174)),NA())</f>
        <v>#N/A</v>
      </c>
      <c r="K180" s="88" t="e">
        <f ca="true">+IF(AND(ISNUMBER(OFFSET('Water Data'!$F$6,0,10*ROW('Water Data'!F174))),'Data Summary'!BZ180="Yes"),OFFSET('Water Data'!$F$6,0,10*ROW('Water Data'!F174)),NA())</f>
        <v>#N/A</v>
      </c>
      <c r="L180" s="88" t="e">
        <f ca="true">+IF(AND(ISNUMBER(OFFSET('Water Data'!$F$9,0,10*ROW('Water Data'!F174))),'Data Summary'!CA180="Yes"),OFFSET('Water Data'!$F$9,0,10*ROW('Water Data'!F174)),NA())</f>
        <v>#N/A</v>
      </c>
      <c r="M180" s="88" t="e">
        <f ca="true">+IF(AND(ISNUMBER(OFFSET('Water Data'!$G$4,0,10*ROW('Water Data'!G174))),'Data Summary'!CB180="Yes"),100-OFFSET('Water Data'!$G$4,0,10*ROW('Water Data'!G174)),NA())</f>
        <v>#N/A</v>
      </c>
      <c r="N180" s="88" t="e">
        <f ca="true">+IF(AND(ISNUMBER(OFFSET('Water Data'!$G$6,0,10*ROW('Water Data'!G174))),'Data Summary'!CC180="Yes"),OFFSET('Water Data'!$G$6,0,10*ROW('Water Data'!G174)),NA())</f>
        <v>#N/A</v>
      </c>
      <c r="O180" s="88" t="e">
        <f ca="true">+IF(AND(ISNUMBER(OFFSET('Water Data'!$G$9,0,10*ROW('Water Data'!G174))),'Data Summary'!CD180="Yes"),OFFSET('Water Data'!$G$9,0,10*ROW('Water Data'!G174)),NA())</f>
        <v>#N/A</v>
      </c>
      <c r="P180" s="88" t="e">
        <f ca="true">+IF(AND(ISNUMBER(OFFSET('Water Data'!$H$4,0,10*ROW('Water Data'!H174))),'Data Summary'!CE180="Yes"),100-OFFSET('Water Data'!$H$4,0,10*ROW('Water Data'!H174)),NA())</f>
        <v>#N/A</v>
      </c>
      <c r="Q180" s="88" t="e">
        <f ca="true">+IF(AND(ISNUMBER(OFFSET('Water Data'!$H$6,0,10*ROW('Water Data'!H174))),'Data Summary'!CF180="Yes"),OFFSET('Water Data'!$H$6,0,10*ROW('Water Data'!H174)),NA())</f>
        <v>#N/A</v>
      </c>
      <c r="R180" s="88" t="e">
        <f ca="true">+IF(AND(ISNUMBER(OFFSET('Water Data'!$H$9,0,10*ROW('Water Data'!H174))),'Data Summary'!CG180="Yes"),OFFSET('Water Data'!$H$9,0,10*ROW('Water Data'!H174)),NA())</f>
        <v>#N/A</v>
      </c>
      <c r="S180" s="88" t="e">
        <f ca="true">+IF(AND(ISNUMBER(OFFSET('Water Data'!$I$4,0,10*ROW('Water Data'!I174))),'Data Summary'!CH180="Yes"),100-OFFSET('Water Data'!$I$4,0,10*ROW('Water Data'!I174)),NA())</f>
        <v>#N/A</v>
      </c>
      <c r="T180" s="88" t="e">
        <f ca="true">+IF(AND(ISNUMBER(OFFSET('Water Data'!$I$6,0,10*ROW('Water Data'!I174))),'Data Summary'!CI180="Yes"),OFFSET('Water Data'!$I$6,0,10*ROW('Water Data'!I174)),NA())</f>
        <v>#N/A</v>
      </c>
      <c r="U180" s="88" t="e">
        <f ca="true">+IF(AND(ISNUMBER(OFFSET('Water Data'!$I$9,0,10*ROW('Water Data'!I174))),'Data Summary'!CJ180="Yes"),OFFSET('Water Data'!$I$9,0,10*ROW('Water Data'!I174)),NA())</f>
        <v>#N/A</v>
      </c>
      <c r="V180" s="89" t="e">
        <f ca="true">+IF(AND(ISNUMBER(OFFSET('Sanitation Data'!$D$4,0,10*ROW('Sanitation Data'!D174))),'Data Summary'!CK180="Yes"),100-OFFSET('Sanitation Data'!$D$4,0,10*ROW('Sanitation Data'!D174)),NA())</f>
        <v>#N/A</v>
      </c>
      <c r="W180" s="89" t="e">
        <f ca="true">+IF(AND(ISNUMBER(OFFSET('Sanitation Data'!$D$6,0,10*ROW('Sanitation Data'!D174))),'Data Summary'!CL180="Yes"),OFFSET('Sanitation Data'!$D$6,0,10*ROW('Sanitation Data'!D174)),NA())</f>
        <v>#N/A</v>
      </c>
      <c r="X180" s="89" t="e">
        <f ca="true">+IF(AND(ISNUMBER(OFFSET('Sanitation Data'!$D$10,0,10*ROW('Sanitation Data'!D174))),'Data Summary'!CM180="Yes"),OFFSET('Sanitation Data'!$D$10,0,10*ROW('Sanitation Data'!D174)),NA())</f>
        <v>#N/A</v>
      </c>
      <c r="Y180" s="89" t="e">
        <f ca="true">+IF(AND(ISNUMBER(OFFSET('Sanitation Data'!$D$11,0,10*ROW('Sanitation Data'!D174))),'Data Summary'!CN180="Yes"),OFFSET('Sanitation Data'!$D$11,0,10*ROW('Sanitation Data'!D174)),NA())</f>
        <v>#N/A</v>
      </c>
      <c r="Z180" s="89" t="e">
        <f ca="true">+IF(AND(ISNUMBER(OFFSET('Sanitation Data'!$D$12,0,10*ROW('Sanitation Data'!D174))),'Data Summary'!CO180="Yes"),OFFSET('Sanitation Data'!$D$12,0,10*ROW('Sanitation Data'!D174)),NA())</f>
        <v>#N/A</v>
      </c>
      <c r="AA180" s="89" t="e">
        <f ca="true">+IF(AND(ISNUMBER(OFFSET('Sanitation Data'!$E$4,0,10*ROW('Sanitation Data'!E174))),'Data Summary'!CP180="Yes"),100-OFFSET('Sanitation Data'!$E$4,0,10*ROW('Sanitation Data'!E174)),NA())</f>
        <v>#N/A</v>
      </c>
      <c r="AB180" s="89" t="e">
        <f ca="true">+IF(AND(ISNUMBER(OFFSET('Sanitation Data'!$E$6,0,10*ROW('Sanitation Data'!E174))),'Data Summary'!CQ180="Yes"),OFFSET('Sanitation Data'!$E$6,0,10*ROW('Sanitation Data'!E174)),NA())</f>
        <v>#N/A</v>
      </c>
      <c r="AC180" s="89" t="e">
        <f ca="true">+IF(AND(ISNUMBER(OFFSET('Sanitation Data'!$E$10,0,10*ROW('Sanitation Data'!E174))),'Data Summary'!CR180="Yes"),OFFSET('Sanitation Data'!$E$10,0,10*ROW('Sanitation Data'!E174)),NA())</f>
        <v>#N/A</v>
      </c>
      <c r="AD180" s="89" t="e">
        <f ca="true">+IF(AND(ISNUMBER(OFFSET('Sanitation Data'!$E$11,0,10*ROW('Sanitation Data'!E174))),'Data Summary'!CS180="Yes"),OFFSET('Sanitation Data'!$E$11,0,10*ROW('Sanitation Data'!E174)),NA())</f>
        <v>#N/A</v>
      </c>
      <c r="AE180" s="89" t="e">
        <f ca="true">+IF(AND(ISNUMBER(OFFSET('Sanitation Data'!$E$12,0,10*ROW('Sanitation Data'!E174))),'Data Summary'!CT180="Yes"),OFFSET('Sanitation Data'!$E$12,0,10*ROW('Sanitation Data'!E174)),NA())</f>
        <v>#N/A</v>
      </c>
      <c r="AF180" s="89" t="e">
        <f ca="true">+IF(AND(ISNUMBER(OFFSET('Sanitation Data'!$F$4,0,10*ROW('Sanitation Data'!F174))),'Data Summary'!CU180="Yes"),100-OFFSET('Sanitation Data'!$F$4,0,10*ROW('Sanitation Data'!F174)),NA())</f>
        <v>#N/A</v>
      </c>
      <c r="AG180" s="89" t="e">
        <f ca="true">+IF(AND(ISNUMBER(OFFSET('Sanitation Data'!$F$6,0,10*ROW('Sanitation Data'!F174))),'Data Summary'!CV180="Yes"),OFFSET('Sanitation Data'!$F$6,0,10*ROW('Sanitation Data'!F174)),NA())</f>
        <v>#N/A</v>
      </c>
      <c r="AH180" s="89" t="e">
        <f ca="true">+IF(AND(ISNUMBER(OFFSET('Sanitation Data'!$F$10,0,10*ROW('Sanitation Data'!F174))),'Data Summary'!CW180="Yes"),OFFSET('Sanitation Data'!$F$10,0,10*ROW('Sanitation Data'!F174)),NA())</f>
        <v>#N/A</v>
      </c>
      <c r="AI180" s="89" t="e">
        <f ca="true">+IF(AND(ISNUMBER(OFFSET('Sanitation Data'!$F$11,0,10*ROW('Sanitation Data'!F174))),'Data Summary'!CX180="Yes"),OFFSET('Sanitation Data'!$F$11,0,10*ROW('Sanitation Data'!F174)),NA())</f>
        <v>#N/A</v>
      </c>
      <c r="AJ180" s="89" t="e">
        <f ca="true">+IF(AND(ISNUMBER(OFFSET('Sanitation Data'!$F$12,0,10*ROW('Sanitation Data'!F174))),'Data Summary'!CY180="Yes"),OFFSET('Sanitation Data'!$F$12,0,10*ROW('Sanitation Data'!F174)),NA())</f>
        <v>#N/A</v>
      </c>
      <c r="AK180" s="89" t="e">
        <f ca="true">+IF(AND(ISNUMBER(OFFSET('Sanitation Data'!$G$4,0,10*ROW('Sanitation Data'!G174))),'Data Summary'!CZ180="Yes"),100-OFFSET('Sanitation Data'!$G$4,0,10*ROW('Sanitation Data'!G174)),NA())</f>
        <v>#N/A</v>
      </c>
      <c r="AL180" s="89" t="e">
        <f ca="true">+IF(AND(ISNUMBER(OFFSET('Sanitation Data'!$G$6,0,10*ROW('Sanitation Data'!G174))),'Data Summary'!DA180="Yes"),OFFSET('Sanitation Data'!$G$6,0,10*ROW('Sanitation Data'!G174)),NA())</f>
        <v>#N/A</v>
      </c>
      <c r="AM180" s="89" t="e">
        <f ca="true">+IF(AND(ISNUMBER(OFFSET('Sanitation Data'!$G$10,0,10*ROW('Sanitation Data'!G174))),'Data Summary'!DB180="Yes"),OFFSET('Sanitation Data'!$G$10,0,10*ROW('Sanitation Data'!G174)),NA())</f>
        <v>#N/A</v>
      </c>
      <c r="AN180" s="89" t="e">
        <f ca="true">+IF(AND(ISNUMBER(OFFSET('Sanitation Data'!$G$11,0,10*ROW('Sanitation Data'!G174))),'Data Summary'!DC180="Yes"),OFFSET('Sanitation Data'!$G$11,0,10*ROW('Sanitation Data'!G174)),NA())</f>
        <v>#N/A</v>
      </c>
      <c r="AO180" s="89" t="e">
        <f ca="true">+IF(AND(ISNUMBER(OFFSET('Sanitation Data'!$G$12,0,10*ROW('Sanitation Data'!G174))),'Data Summary'!DD180="Yes"),OFFSET('Sanitation Data'!$G$12,0,10*ROW('Sanitation Data'!G174)),NA())</f>
        <v>#N/A</v>
      </c>
      <c r="AP180" s="89" t="e">
        <f ca="true">+IF(AND(ISNUMBER(OFFSET('Sanitation Data'!$H$4,0,10*ROW('Sanitation Data'!H174))),'Data Summary'!DE180="Yes"),100-OFFSET('Sanitation Data'!$H$4,0,10*ROW('Sanitation Data'!H174)),NA())</f>
        <v>#N/A</v>
      </c>
      <c r="AQ180" s="89" t="e">
        <f ca="true">+IF(AND(ISNUMBER(OFFSET('Sanitation Data'!$H$6,0,10*ROW('Sanitation Data'!H174))),'Data Summary'!DF180="Yes"),OFFSET('Sanitation Data'!$H$6,0,10*ROW('Sanitation Data'!H174)),NA())</f>
        <v>#N/A</v>
      </c>
      <c r="AR180" s="89" t="e">
        <f ca="true">+IF(AND(ISNUMBER(OFFSET('Sanitation Data'!$H$10,0,10*ROW('Sanitation Data'!H174))),'Data Summary'!DG180="Yes"),OFFSET('Sanitation Data'!$H$10,0,10*ROW('Sanitation Data'!H174)),NA())</f>
        <v>#N/A</v>
      </c>
      <c r="AS180" s="89" t="e">
        <f ca="true">+IF(AND(ISNUMBER(OFFSET('Sanitation Data'!$H$11,0,10*ROW('Sanitation Data'!H174))),'Data Summary'!DH180="Yes"),OFFSET('Sanitation Data'!$H$11,0,10*ROW('Sanitation Data'!H174)),NA())</f>
        <v>#N/A</v>
      </c>
      <c r="AT180" s="89" t="e">
        <f ca="true">+IF(AND(ISNUMBER(OFFSET('Sanitation Data'!$H$12,0,10*ROW('Sanitation Data'!H174))),'Data Summary'!DI180="Yes"),OFFSET('Sanitation Data'!$H$12,0,10*ROW('Sanitation Data'!H174)),NA())</f>
        <v>#N/A</v>
      </c>
      <c r="AU180" s="89" t="e">
        <f ca="true">+IF(AND(ISNUMBER(OFFSET('Sanitation Data'!$I$4,0,10*ROW('Sanitation Data'!I174))),'Data Summary'!DJ180="Yes"),100-OFFSET('Sanitation Data'!$I$4,0,10*ROW('Sanitation Data'!I174)),NA())</f>
        <v>#N/A</v>
      </c>
      <c r="AV180" s="89" t="e">
        <f ca="true">+IF(AND(ISNUMBER(OFFSET('Sanitation Data'!$I$6,0,10*ROW('Sanitation Data'!I174))),'Data Summary'!DK180="Yes"),OFFSET('Sanitation Data'!$I$6,0,10*ROW('Sanitation Data'!I174)),NA())</f>
        <v>#N/A</v>
      </c>
      <c r="AW180" s="89" t="e">
        <f ca="true">+IF(AND(ISNUMBER(OFFSET('Sanitation Data'!$I$10,0,10*ROW('Sanitation Data'!I174))),'Data Summary'!DL180="Yes"),OFFSET('Sanitation Data'!$I$10,0,10*ROW('Sanitation Data'!I174)),NA())</f>
        <v>#N/A</v>
      </c>
      <c r="AX180" s="89" t="e">
        <f ca="true">+IF(AND(ISNUMBER(OFFSET('Sanitation Data'!$I$11,0,10*ROW('Sanitation Data'!I174))),'Data Summary'!DM180="Yes"),OFFSET('Sanitation Data'!$I$11,0,10*ROW('Sanitation Data'!I174)),NA())</f>
        <v>#N/A</v>
      </c>
      <c r="AY180" s="89" t="e">
        <f ca="true">+IF(AND(ISNUMBER(OFFSET('Sanitation Data'!$I$12,0,10*ROW('Sanitation Data'!I174))),'Data Summary'!DN180="Yes"),OFFSET('Sanitation Data'!$I$12,0,10*ROW('Sanitation Data'!I174)),NA())</f>
        <v>#N/A</v>
      </c>
      <c r="AZ180" s="90" t="e">
        <f ca="true">+IF(AND(ISNUMBER(OFFSET('Hygiene Data'!$D$5,0,10*ROW('Hygiene Data'!D174))),'Data Summary'!DO180="Yes"),OFFSET('Hygiene Data'!$D$5,0,10*ROW('Hygiene Data'!D174)),NA())</f>
        <v>#N/A</v>
      </c>
      <c r="BA180" s="90" t="e">
        <f ca="true">+IF(AND(ISNUMBER(OFFSET('Hygiene Data'!$D$7,0,10*ROW('Hygiene Data'!D174))),'Data Summary'!DP180="Yes"),OFFSET('Hygiene Data'!$D$7,0,10*ROW('Hygiene Data'!D174)),NA())</f>
        <v>#N/A</v>
      </c>
      <c r="BB180" s="90" t="e">
        <f ca="true">+IF(AND(ISNUMBER(OFFSET('Hygiene Data'!$D$9,0,10*ROW('Hygiene Data'!D174))),'Data Summary'!DQ180="Yes"),OFFSET('Hygiene Data'!$D$9,0,10*ROW('Hygiene Data'!D174)),NA())</f>
        <v>#N/A</v>
      </c>
      <c r="BC180" s="90" t="e">
        <f ca="true">+IF(AND(ISNUMBER(OFFSET('Hygiene Data'!$E$5,0,10*ROW('Hygiene Data'!E174))),'Data Summary'!DR180="Yes"),OFFSET('Hygiene Data'!$E$5,0,10*ROW('Hygiene Data'!E174)),NA())</f>
        <v>#N/A</v>
      </c>
      <c r="BD180" s="90" t="e">
        <f ca="true">+IF(AND(ISNUMBER(OFFSET('Hygiene Data'!$E$7,0,10*ROW('Hygiene Data'!E174))),'Data Summary'!DS180="Yes"),OFFSET('Hygiene Data'!$E$7,0,10*ROW('Hygiene Data'!E174)),NA())</f>
        <v>#N/A</v>
      </c>
      <c r="BE180" s="90" t="e">
        <f ca="true">+IF(AND(ISNUMBER(OFFSET('Hygiene Data'!$E$9,0,10*ROW('Hygiene Data'!E174))),'Data Summary'!DT180="Yes"),OFFSET('Hygiene Data'!$E$9,0,10*ROW('Hygiene Data'!E174)),NA())</f>
        <v>#N/A</v>
      </c>
      <c r="BF180" s="90" t="e">
        <f ca="true">+IF(AND(ISNUMBER(OFFSET('Hygiene Data'!$F$5,0,10*ROW('Hygiene Data'!F174))),'Data Summary'!DU180="Yes"),OFFSET('Hygiene Data'!$F$5,0,10*ROW('Hygiene Data'!F174)),NA())</f>
        <v>#N/A</v>
      </c>
      <c r="BG180" s="90" t="e">
        <f ca="true">+IF(AND(ISNUMBER(OFFSET('Hygiene Data'!$F$7,0,10*ROW('Hygiene Data'!F174))),'Data Summary'!DV180="Yes"),OFFSET('Hygiene Data'!$F$7,0,10*ROW('Hygiene Data'!F174)),NA())</f>
        <v>#N/A</v>
      </c>
      <c r="BH180" s="90" t="e">
        <f ca="true">+IF(AND(ISNUMBER(OFFSET('Hygiene Data'!$F$9,0,10*ROW('Hygiene Data'!F174))),'Data Summary'!DW180="Yes"),OFFSET('Hygiene Data'!$F$9,0,10*ROW('Hygiene Data'!F174)),NA())</f>
        <v>#N/A</v>
      </c>
      <c r="BI180" s="90" t="e">
        <f ca="true">+IF(AND(ISNUMBER(OFFSET('Hygiene Data'!$G$5,0,10*ROW('Hygiene Data'!G174))),'Data Summary'!DX180="Yes"),OFFSET('Hygiene Data'!$G$5,0,10*ROW('Hygiene Data'!G174)),NA())</f>
        <v>#N/A</v>
      </c>
      <c r="BJ180" s="90" t="e">
        <f ca="true">+IF(AND(ISNUMBER(OFFSET('Hygiene Data'!$G$7,0,10*ROW('Hygiene Data'!G174))),'Data Summary'!DY180="Yes"),OFFSET('Hygiene Data'!$G$7,0,10*ROW('Hygiene Data'!G174)),NA())</f>
        <v>#N/A</v>
      </c>
      <c r="BK180" s="90" t="e">
        <f ca="true">+IF(AND(ISNUMBER(OFFSET('Hygiene Data'!$G$9,0,10*ROW('Hygiene Data'!G174))),'Data Summary'!DZ180="Yes"),OFFSET('Hygiene Data'!$G$9,0,10*ROW('Hygiene Data'!G174)),NA())</f>
        <v>#N/A</v>
      </c>
      <c r="BL180" s="90" t="e">
        <f ca="true">+IF(AND(ISNUMBER(OFFSET('Hygiene Data'!$H$5,0,10*ROW('Hygiene Data'!H174))),'Data Summary'!EA180="Yes"),OFFSET('Hygiene Data'!$H$5,0,10*ROW('Hygiene Data'!H174)),NA())</f>
        <v>#N/A</v>
      </c>
      <c r="BM180" s="90" t="e">
        <f ca="true">+IF(AND(ISNUMBER(OFFSET('Hygiene Data'!$H$7,0,10*ROW('Hygiene Data'!H174))),'Data Summary'!EB180="Yes"),OFFSET('Hygiene Data'!$H$7,0,10*ROW('Hygiene Data'!H174)),NA())</f>
        <v>#N/A</v>
      </c>
      <c r="BN180" s="90" t="e">
        <f ca="true">+IF(AND(ISNUMBER(OFFSET('Hygiene Data'!$H$9,0,10*ROW('Hygiene Data'!H174))),'Data Summary'!EC180="Yes"),OFFSET('Hygiene Data'!$H$9,0,10*ROW('Hygiene Data'!H174)),NA())</f>
        <v>#N/A</v>
      </c>
      <c r="BO180" s="90" t="e">
        <f ca="true">+IF(AND(ISNUMBER(OFFSET('Hygiene Data'!$I$5,0,10*ROW('Hygiene Data'!I174))),'Data Summary'!ED180="Yes"),OFFSET('Hygiene Data'!$I$5,0,10*ROW('Hygiene Data'!I174)),NA())</f>
        <v>#N/A</v>
      </c>
      <c r="BP180" s="90" t="e">
        <f ca="true">+IF(AND(ISNUMBER(OFFSET('Hygiene Data'!$I$7,0,10*ROW('Hygiene Data'!I174))),'Data Summary'!EE180="Yes"),OFFSET('Hygiene Data'!$I$7,0,10*ROW('Hygiene Data'!I174)),NA())</f>
        <v>#N/A</v>
      </c>
      <c r="BQ180" s="90" t="e">
        <f ca="true">+IF(AND(ISNUMBER(OFFSET('Hygiene Data'!$I$9,0,10*ROW('Hygiene Data'!I174))),'Data Summary'!EF180="Yes"),OFFSET('Hygiene Data'!$I$9,0,10*ROW('Hygiene Data'!I174)),NA())</f>
        <v>#N/A</v>
      </c>
    </row>
    <row xmlns:x14ac="http://schemas.microsoft.com/office/spreadsheetml/2009/9/ac" r="181" x14ac:dyDescent="0.2">
      <c r="A181" s="324" t="e">
        <f ca="true">+RIGHT('Data Summary'!A181,LEN('Data Summary'!A181)-9)</f>
        <v>#VALUE!</v>
      </c>
      <c r="B181" s="32" t="str">
        <f ca="true">+IF(ISTEXT('Data Summary'!B181),'Data Summary'!B181,"")</f>
        <v/>
      </c>
      <c r="C181" s="323" t="e">
        <f ca="true">+VALUE('Data Summary'!C181)</f>
        <v>#VALUE!</v>
      </c>
      <c r="D181" s="88" t="e">
        <f ca="true">+IF(AND(ISNUMBER(OFFSET('Water Data'!$D$4,0,10*ROW('Water Data'!D175))),'Data Summary'!BS181="Yes"),100-OFFSET('Water Data'!$D$4,0,10*ROW('Water Data'!D175)),NA())</f>
        <v>#N/A</v>
      </c>
      <c r="E181" s="88" t="e">
        <f ca="true">+IF(AND(ISNUMBER(OFFSET('Water Data'!$D$6,0,10*ROW('Water Data'!D175))),'Data Summary'!BT181="Yes"),OFFSET('Water Data'!$D$6,0,10*ROW('Water Data'!D175)),NA())</f>
        <v>#N/A</v>
      </c>
      <c r="F181" s="88" t="e">
        <f ca="true">+IF(AND(ISNUMBER(OFFSET('Water Data'!$D$9,0,10*ROW('Water Data'!D175))),'Data Summary'!BU181="Yes"),OFFSET('Water Data'!$D$9,0,10*ROW('Water Data'!D175)),NA())</f>
        <v>#N/A</v>
      </c>
      <c r="G181" s="88" t="e">
        <f ca="true">+IF(AND(ISNUMBER(OFFSET('Water Data'!$E$4,0,10*ROW('Water Data'!E175))),'Data Summary'!BV181="Yes"),100-OFFSET('Water Data'!$E$4,0,10*ROW('Water Data'!E175)),NA())</f>
        <v>#N/A</v>
      </c>
      <c r="H181" s="88" t="e">
        <f ca="true">+IF(AND(ISNUMBER(OFFSET('Water Data'!$E$6,0,10*ROW('Water Data'!E175))),'Data Summary'!BW181="Yes"),OFFSET('Water Data'!$E$6,0,10*ROW('Water Data'!E175)),NA())</f>
        <v>#N/A</v>
      </c>
      <c r="I181" s="88" t="e">
        <f ca="true">+IF(AND(ISNUMBER(OFFSET('Water Data'!$E$9,0,10*ROW('Water Data'!E175))),'Data Summary'!BX181="Yes"),OFFSET('Water Data'!$E$9,0,10*ROW('Water Data'!E175)),NA())</f>
        <v>#N/A</v>
      </c>
      <c r="J181" s="88" t="e">
        <f ca="true">+IF(AND(ISNUMBER(OFFSET('Water Data'!$F$4,0,10*ROW('Water Data'!F175))),'Data Summary'!BY181="Yes"),100-OFFSET('Water Data'!$F$4,0,10*ROW('Water Data'!F175)),NA())</f>
        <v>#N/A</v>
      </c>
      <c r="K181" s="88" t="e">
        <f ca="true">+IF(AND(ISNUMBER(OFFSET('Water Data'!$F$6,0,10*ROW('Water Data'!F175))),'Data Summary'!BZ181="Yes"),OFFSET('Water Data'!$F$6,0,10*ROW('Water Data'!F175)),NA())</f>
        <v>#N/A</v>
      </c>
      <c r="L181" s="88" t="e">
        <f ca="true">+IF(AND(ISNUMBER(OFFSET('Water Data'!$F$9,0,10*ROW('Water Data'!F175))),'Data Summary'!CA181="Yes"),OFFSET('Water Data'!$F$9,0,10*ROW('Water Data'!F175)),NA())</f>
        <v>#N/A</v>
      </c>
      <c r="M181" s="88" t="e">
        <f ca="true">+IF(AND(ISNUMBER(OFFSET('Water Data'!$G$4,0,10*ROW('Water Data'!G175))),'Data Summary'!CB181="Yes"),100-OFFSET('Water Data'!$G$4,0,10*ROW('Water Data'!G175)),NA())</f>
        <v>#N/A</v>
      </c>
      <c r="N181" s="88" t="e">
        <f ca="true">+IF(AND(ISNUMBER(OFFSET('Water Data'!$G$6,0,10*ROW('Water Data'!G175))),'Data Summary'!CC181="Yes"),OFFSET('Water Data'!$G$6,0,10*ROW('Water Data'!G175)),NA())</f>
        <v>#N/A</v>
      </c>
      <c r="O181" s="88" t="e">
        <f ca="true">+IF(AND(ISNUMBER(OFFSET('Water Data'!$G$9,0,10*ROW('Water Data'!G175))),'Data Summary'!CD181="Yes"),OFFSET('Water Data'!$G$9,0,10*ROW('Water Data'!G175)),NA())</f>
        <v>#N/A</v>
      </c>
      <c r="P181" s="88" t="e">
        <f ca="true">+IF(AND(ISNUMBER(OFFSET('Water Data'!$H$4,0,10*ROW('Water Data'!H175))),'Data Summary'!CE181="Yes"),100-OFFSET('Water Data'!$H$4,0,10*ROW('Water Data'!H175)),NA())</f>
        <v>#N/A</v>
      </c>
      <c r="Q181" s="88" t="e">
        <f ca="true">+IF(AND(ISNUMBER(OFFSET('Water Data'!$H$6,0,10*ROW('Water Data'!H175))),'Data Summary'!CF181="Yes"),OFFSET('Water Data'!$H$6,0,10*ROW('Water Data'!H175)),NA())</f>
        <v>#N/A</v>
      </c>
      <c r="R181" s="88" t="e">
        <f ca="true">+IF(AND(ISNUMBER(OFFSET('Water Data'!$H$9,0,10*ROW('Water Data'!H175))),'Data Summary'!CG181="Yes"),OFFSET('Water Data'!$H$9,0,10*ROW('Water Data'!H175)),NA())</f>
        <v>#N/A</v>
      </c>
      <c r="S181" s="88" t="e">
        <f ca="true">+IF(AND(ISNUMBER(OFFSET('Water Data'!$I$4,0,10*ROW('Water Data'!I175))),'Data Summary'!CH181="Yes"),100-OFFSET('Water Data'!$I$4,0,10*ROW('Water Data'!I175)),NA())</f>
        <v>#N/A</v>
      </c>
      <c r="T181" s="88" t="e">
        <f ca="true">+IF(AND(ISNUMBER(OFFSET('Water Data'!$I$6,0,10*ROW('Water Data'!I175))),'Data Summary'!CI181="Yes"),OFFSET('Water Data'!$I$6,0,10*ROW('Water Data'!I175)),NA())</f>
        <v>#N/A</v>
      </c>
      <c r="U181" s="88" t="e">
        <f ca="true">+IF(AND(ISNUMBER(OFFSET('Water Data'!$I$9,0,10*ROW('Water Data'!I175))),'Data Summary'!CJ181="Yes"),OFFSET('Water Data'!$I$9,0,10*ROW('Water Data'!I175)),NA())</f>
        <v>#N/A</v>
      </c>
      <c r="V181" s="89" t="e">
        <f ca="true">+IF(AND(ISNUMBER(OFFSET('Sanitation Data'!$D$4,0,10*ROW('Sanitation Data'!D175))),'Data Summary'!CK181="Yes"),100-OFFSET('Sanitation Data'!$D$4,0,10*ROW('Sanitation Data'!D175)),NA())</f>
        <v>#N/A</v>
      </c>
      <c r="W181" s="89" t="e">
        <f ca="true">+IF(AND(ISNUMBER(OFFSET('Sanitation Data'!$D$6,0,10*ROW('Sanitation Data'!D175))),'Data Summary'!CL181="Yes"),OFFSET('Sanitation Data'!$D$6,0,10*ROW('Sanitation Data'!D175)),NA())</f>
        <v>#N/A</v>
      </c>
      <c r="X181" s="89" t="e">
        <f ca="true">+IF(AND(ISNUMBER(OFFSET('Sanitation Data'!$D$10,0,10*ROW('Sanitation Data'!D175))),'Data Summary'!CM181="Yes"),OFFSET('Sanitation Data'!$D$10,0,10*ROW('Sanitation Data'!D175)),NA())</f>
        <v>#N/A</v>
      </c>
      <c r="Y181" s="89" t="e">
        <f ca="true">+IF(AND(ISNUMBER(OFFSET('Sanitation Data'!$D$11,0,10*ROW('Sanitation Data'!D175))),'Data Summary'!CN181="Yes"),OFFSET('Sanitation Data'!$D$11,0,10*ROW('Sanitation Data'!D175)),NA())</f>
        <v>#N/A</v>
      </c>
      <c r="Z181" s="89" t="e">
        <f ca="true">+IF(AND(ISNUMBER(OFFSET('Sanitation Data'!$D$12,0,10*ROW('Sanitation Data'!D175))),'Data Summary'!CO181="Yes"),OFFSET('Sanitation Data'!$D$12,0,10*ROW('Sanitation Data'!D175)),NA())</f>
        <v>#N/A</v>
      </c>
      <c r="AA181" s="89" t="e">
        <f ca="true">+IF(AND(ISNUMBER(OFFSET('Sanitation Data'!$E$4,0,10*ROW('Sanitation Data'!E175))),'Data Summary'!CP181="Yes"),100-OFFSET('Sanitation Data'!$E$4,0,10*ROW('Sanitation Data'!E175)),NA())</f>
        <v>#N/A</v>
      </c>
      <c r="AB181" s="89" t="e">
        <f ca="true">+IF(AND(ISNUMBER(OFFSET('Sanitation Data'!$E$6,0,10*ROW('Sanitation Data'!E175))),'Data Summary'!CQ181="Yes"),OFFSET('Sanitation Data'!$E$6,0,10*ROW('Sanitation Data'!E175)),NA())</f>
        <v>#N/A</v>
      </c>
      <c r="AC181" s="89" t="e">
        <f ca="true">+IF(AND(ISNUMBER(OFFSET('Sanitation Data'!$E$10,0,10*ROW('Sanitation Data'!E175))),'Data Summary'!CR181="Yes"),OFFSET('Sanitation Data'!$E$10,0,10*ROW('Sanitation Data'!E175)),NA())</f>
        <v>#N/A</v>
      </c>
      <c r="AD181" s="89" t="e">
        <f ca="true">+IF(AND(ISNUMBER(OFFSET('Sanitation Data'!$E$11,0,10*ROW('Sanitation Data'!E175))),'Data Summary'!CS181="Yes"),OFFSET('Sanitation Data'!$E$11,0,10*ROW('Sanitation Data'!E175)),NA())</f>
        <v>#N/A</v>
      </c>
      <c r="AE181" s="89" t="e">
        <f ca="true">+IF(AND(ISNUMBER(OFFSET('Sanitation Data'!$E$12,0,10*ROW('Sanitation Data'!E175))),'Data Summary'!CT181="Yes"),OFFSET('Sanitation Data'!$E$12,0,10*ROW('Sanitation Data'!E175)),NA())</f>
        <v>#N/A</v>
      </c>
      <c r="AF181" s="89" t="e">
        <f ca="true">+IF(AND(ISNUMBER(OFFSET('Sanitation Data'!$F$4,0,10*ROW('Sanitation Data'!F175))),'Data Summary'!CU181="Yes"),100-OFFSET('Sanitation Data'!$F$4,0,10*ROW('Sanitation Data'!F175)),NA())</f>
        <v>#N/A</v>
      </c>
      <c r="AG181" s="89" t="e">
        <f ca="true">+IF(AND(ISNUMBER(OFFSET('Sanitation Data'!$F$6,0,10*ROW('Sanitation Data'!F175))),'Data Summary'!CV181="Yes"),OFFSET('Sanitation Data'!$F$6,0,10*ROW('Sanitation Data'!F175)),NA())</f>
        <v>#N/A</v>
      </c>
      <c r="AH181" s="89" t="e">
        <f ca="true">+IF(AND(ISNUMBER(OFFSET('Sanitation Data'!$F$10,0,10*ROW('Sanitation Data'!F175))),'Data Summary'!CW181="Yes"),OFFSET('Sanitation Data'!$F$10,0,10*ROW('Sanitation Data'!F175)),NA())</f>
        <v>#N/A</v>
      </c>
      <c r="AI181" s="89" t="e">
        <f ca="true">+IF(AND(ISNUMBER(OFFSET('Sanitation Data'!$F$11,0,10*ROW('Sanitation Data'!F175))),'Data Summary'!CX181="Yes"),OFFSET('Sanitation Data'!$F$11,0,10*ROW('Sanitation Data'!F175)),NA())</f>
        <v>#N/A</v>
      </c>
      <c r="AJ181" s="89" t="e">
        <f ca="true">+IF(AND(ISNUMBER(OFFSET('Sanitation Data'!$F$12,0,10*ROW('Sanitation Data'!F175))),'Data Summary'!CY181="Yes"),OFFSET('Sanitation Data'!$F$12,0,10*ROW('Sanitation Data'!F175)),NA())</f>
        <v>#N/A</v>
      </c>
      <c r="AK181" s="89" t="e">
        <f ca="true">+IF(AND(ISNUMBER(OFFSET('Sanitation Data'!$G$4,0,10*ROW('Sanitation Data'!G175))),'Data Summary'!CZ181="Yes"),100-OFFSET('Sanitation Data'!$G$4,0,10*ROW('Sanitation Data'!G175)),NA())</f>
        <v>#N/A</v>
      </c>
      <c r="AL181" s="89" t="e">
        <f ca="true">+IF(AND(ISNUMBER(OFFSET('Sanitation Data'!$G$6,0,10*ROW('Sanitation Data'!G175))),'Data Summary'!DA181="Yes"),OFFSET('Sanitation Data'!$G$6,0,10*ROW('Sanitation Data'!G175)),NA())</f>
        <v>#N/A</v>
      </c>
      <c r="AM181" s="89" t="e">
        <f ca="true">+IF(AND(ISNUMBER(OFFSET('Sanitation Data'!$G$10,0,10*ROW('Sanitation Data'!G175))),'Data Summary'!DB181="Yes"),OFFSET('Sanitation Data'!$G$10,0,10*ROW('Sanitation Data'!G175)),NA())</f>
        <v>#N/A</v>
      </c>
      <c r="AN181" s="89" t="e">
        <f ca="true">+IF(AND(ISNUMBER(OFFSET('Sanitation Data'!$G$11,0,10*ROW('Sanitation Data'!G175))),'Data Summary'!DC181="Yes"),OFFSET('Sanitation Data'!$G$11,0,10*ROW('Sanitation Data'!G175)),NA())</f>
        <v>#N/A</v>
      </c>
      <c r="AO181" s="89" t="e">
        <f ca="true">+IF(AND(ISNUMBER(OFFSET('Sanitation Data'!$G$12,0,10*ROW('Sanitation Data'!G175))),'Data Summary'!DD181="Yes"),OFFSET('Sanitation Data'!$G$12,0,10*ROW('Sanitation Data'!G175)),NA())</f>
        <v>#N/A</v>
      </c>
      <c r="AP181" s="89" t="e">
        <f ca="true">+IF(AND(ISNUMBER(OFFSET('Sanitation Data'!$H$4,0,10*ROW('Sanitation Data'!H175))),'Data Summary'!DE181="Yes"),100-OFFSET('Sanitation Data'!$H$4,0,10*ROW('Sanitation Data'!H175)),NA())</f>
        <v>#N/A</v>
      </c>
      <c r="AQ181" s="89" t="e">
        <f ca="true">+IF(AND(ISNUMBER(OFFSET('Sanitation Data'!$H$6,0,10*ROW('Sanitation Data'!H175))),'Data Summary'!DF181="Yes"),OFFSET('Sanitation Data'!$H$6,0,10*ROW('Sanitation Data'!H175)),NA())</f>
        <v>#N/A</v>
      </c>
      <c r="AR181" s="89" t="e">
        <f ca="true">+IF(AND(ISNUMBER(OFFSET('Sanitation Data'!$H$10,0,10*ROW('Sanitation Data'!H175))),'Data Summary'!DG181="Yes"),OFFSET('Sanitation Data'!$H$10,0,10*ROW('Sanitation Data'!H175)),NA())</f>
        <v>#N/A</v>
      </c>
      <c r="AS181" s="89" t="e">
        <f ca="true">+IF(AND(ISNUMBER(OFFSET('Sanitation Data'!$H$11,0,10*ROW('Sanitation Data'!H175))),'Data Summary'!DH181="Yes"),OFFSET('Sanitation Data'!$H$11,0,10*ROW('Sanitation Data'!H175)),NA())</f>
        <v>#N/A</v>
      </c>
      <c r="AT181" s="89" t="e">
        <f ca="true">+IF(AND(ISNUMBER(OFFSET('Sanitation Data'!$H$12,0,10*ROW('Sanitation Data'!H175))),'Data Summary'!DI181="Yes"),OFFSET('Sanitation Data'!$H$12,0,10*ROW('Sanitation Data'!H175)),NA())</f>
        <v>#N/A</v>
      </c>
      <c r="AU181" s="89" t="e">
        <f ca="true">+IF(AND(ISNUMBER(OFFSET('Sanitation Data'!$I$4,0,10*ROW('Sanitation Data'!I175))),'Data Summary'!DJ181="Yes"),100-OFFSET('Sanitation Data'!$I$4,0,10*ROW('Sanitation Data'!I175)),NA())</f>
        <v>#N/A</v>
      </c>
      <c r="AV181" s="89" t="e">
        <f ca="true">+IF(AND(ISNUMBER(OFFSET('Sanitation Data'!$I$6,0,10*ROW('Sanitation Data'!I175))),'Data Summary'!DK181="Yes"),OFFSET('Sanitation Data'!$I$6,0,10*ROW('Sanitation Data'!I175)),NA())</f>
        <v>#N/A</v>
      </c>
      <c r="AW181" s="89" t="e">
        <f ca="true">+IF(AND(ISNUMBER(OFFSET('Sanitation Data'!$I$10,0,10*ROW('Sanitation Data'!I175))),'Data Summary'!DL181="Yes"),OFFSET('Sanitation Data'!$I$10,0,10*ROW('Sanitation Data'!I175)),NA())</f>
        <v>#N/A</v>
      </c>
      <c r="AX181" s="89" t="e">
        <f ca="true">+IF(AND(ISNUMBER(OFFSET('Sanitation Data'!$I$11,0,10*ROW('Sanitation Data'!I175))),'Data Summary'!DM181="Yes"),OFFSET('Sanitation Data'!$I$11,0,10*ROW('Sanitation Data'!I175)),NA())</f>
        <v>#N/A</v>
      </c>
      <c r="AY181" s="89" t="e">
        <f ca="true">+IF(AND(ISNUMBER(OFFSET('Sanitation Data'!$I$12,0,10*ROW('Sanitation Data'!I175))),'Data Summary'!DN181="Yes"),OFFSET('Sanitation Data'!$I$12,0,10*ROW('Sanitation Data'!I175)),NA())</f>
        <v>#N/A</v>
      </c>
      <c r="AZ181" s="90" t="e">
        <f ca="true">+IF(AND(ISNUMBER(OFFSET('Hygiene Data'!$D$5,0,10*ROW('Hygiene Data'!D175))),'Data Summary'!DO181="Yes"),OFFSET('Hygiene Data'!$D$5,0,10*ROW('Hygiene Data'!D175)),NA())</f>
        <v>#N/A</v>
      </c>
      <c r="BA181" s="90" t="e">
        <f ca="true">+IF(AND(ISNUMBER(OFFSET('Hygiene Data'!$D$7,0,10*ROW('Hygiene Data'!D175))),'Data Summary'!DP181="Yes"),OFFSET('Hygiene Data'!$D$7,0,10*ROW('Hygiene Data'!D175)),NA())</f>
        <v>#N/A</v>
      </c>
      <c r="BB181" s="90" t="e">
        <f ca="true">+IF(AND(ISNUMBER(OFFSET('Hygiene Data'!$D$9,0,10*ROW('Hygiene Data'!D175))),'Data Summary'!DQ181="Yes"),OFFSET('Hygiene Data'!$D$9,0,10*ROW('Hygiene Data'!D175)),NA())</f>
        <v>#N/A</v>
      </c>
      <c r="BC181" s="90" t="e">
        <f ca="true">+IF(AND(ISNUMBER(OFFSET('Hygiene Data'!$E$5,0,10*ROW('Hygiene Data'!E175))),'Data Summary'!DR181="Yes"),OFFSET('Hygiene Data'!$E$5,0,10*ROW('Hygiene Data'!E175)),NA())</f>
        <v>#N/A</v>
      </c>
      <c r="BD181" s="90" t="e">
        <f ca="true">+IF(AND(ISNUMBER(OFFSET('Hygiene Data'!$E$7,0,10*ROW('Hygiene Data'!E175))),'Data Summary'!DS181="Yes"),OFFSET('Hygiene Data'!$E$7,0,10*ROW('Hygiene Data'!E175)),NA())</f>
        <v>#N/A</v>
      </c>
      <c r="BE181" s="90" t="e">
        <f ca="true">+IF(AND(ISNUMBER(OFFSET('Hygiene Data'!$E$9,0,10*ROW('Hygiene Data'!E175))),'Data Summary'!DT181="Yes"),OFFSET('Hygiene Data'!$E$9,0,10*ROW('Hygiene Data'!E175)),NA())</f>
        <v>#N/A</v>
      </c>
      <c r="BF181" s="90" t="e">
        <f ca="true">+IF(AND(ISNUMBER(OFFSET('Hygiene Data'!$F$5,0,10*ROW('Hygiene Data'!F175))),'Data Summary'!DU181="Yes"),OFFSET('Hygiene Data'!$F$5,0,10*ROW('Hygiene Data'!F175)),NA())</f>
        <v>#N/A</v>
      </c>
      <c r="BG181" s="90" t="e">
        <f ca="true">+IF(AND(ISNUMBER(OFFSET('Hygiene Data'!$F$7,0,10*ROW('Hygiene Data'!F175))),'Data Summary'!DV181="Yes"),OFFSET('Hygiene Data'!$F$7,0,10*ROW('Hygiene Data'!F175)),NA())</f>
        <v>#N/A</v>
      </c>
      <c r="BH181" s="90" t="e">
        <f ca="true">+IF(AND(ISNUMBER(OFFSET('Hygiene Data'!$F$9,0,10*ROW('Hygiene Data'!F175))),'Data Summary'!DW181="Yes"),OFFSET('Hygiene Data'!$F$9,0,10*ROW('Hygiene Data'!F175)),NA())</f>
        <v>#N/A</v>
      </c>
      <c r="BI181" s="90" t="e">
        <f ca="true">+IF(AND(ISNUMBER(OFFSET('Hygiene Data'!$G$5,0,10*ROW('Hygiene Data'!G175))),'Data Summary'!DX181="Yes"),OFFSET('Hygiene Data'!$G$5,0,10*ROW('Hygiene Data'!G175)),NA())</f>
        <v>#N/A</v>
      </c>
      <c r="BJ181" s="90" t="e">
        <f ca="true">+IF(AND(ISNUMBER(OFFSET('Hygiene Data'!$G$7,0,10*ROW('Hygiene Data'!G175))),'Data Summary'!DY181="Yes"),OFFSET('Hygiene Data'!$G$7,0,10*ROW('Hygiene Data'!G175)),NA())</f>
        <v>#N/A</v>
      </c>
      <c r="BK181" s="90" t="e">
        <f ca="true">+IF(AND(ISNUMBER(OFFSET('Hygiene Data'!$G$9,0,10*ROW('Hygiene Data'!G175))),'Data Summary'!DZ181="Yes"),OFFSET('Hygiene Data'!$G$9,0,10*ROW('Hygiene Data'!G175)),NA())</f>
        <v>#N/A</v>
      </c>
      <c r="BL181" s="90" t="e">
        <f ca="true">+IF(AND(ISNUMBER(OFFSET('Hygiene Data'!$H$5,0,10*ROW('Hygiene Data'!H175))),'Data Summary'!EA181="Yes"),OFFSET('Hygiene Data'!$H$5,0,10*ROW('Hygiene Data'!H175)),NA())</f>
        <v>#N/A</v>
      </c>
      <c r="BM181" s="90" t="e">
        <f ca="true">+IF(AND(ISNUMBER(OFFSET('Hygiene Data'!$H$7,0,10*ROW('Hygiene Data'!H175))),'Data Summary'!EB181="Yes"),OFFSET('Hygiene Data'!$H$7,0,10*ROW('Hygiene Data'!H175)),NA())</f>
        <v>#N/A</v>
      </c>
      <c r="BN181" s="90" t="e">
        <f ca="true">+IF(AND(ISNUMBER(OFFSET('Hygiene Data'!$H$9,0,10*ROW('Hygiene Data'!H175))),'Data Summary'!EC181="Yes"),OFFSET('Hygiene Data'!$H$9,0,10*ROW('Hygiene Data'!H175)),NA())</f>
        <v>#N/A</v>
      </c>
      <c r="BO181" s="90" t="e">
        <f ca="true">+IF(AND(ISNUMBER(OFFSET('Hygiene Data'!$I$5,0,10*ROW('Hygiene Data'!I175))),'Data Summary'!ED181="Yes"),OFFSET('Hygiene Data'!$I$5,0,10*ROW('Hygiene Data'!I175)),NA())</f>
        <v>#N/A</v>
      </c>
      <c r="BP181" s="90" t="e">
        <f ca="true">+IF(AND(ISNUMBER(OFFSET('Hygiene Data'!$I$7,0,10*ROW('Hygiene Data'!I175))),'Data Summary'!EE181="Yes"),OFFSET('Hygiene Data'!$I$7,0,10*ROW('Hygiene Data'!I175)),NA())</f>
        <v>#N/A</v>
      </c>
      <c r="BQ181" s="90" t="e">
        <f ca="true">+IF(AND(ISNUMBER(OFFSET('Hygiene Data'!$I$9,0,10*ROW('Hygiene Data'!I175))),'Data Summary'!EF181="Yes"),OFFSET('Hygiene Data'!$I$9,0,10*ROW('Hygiene Data'!I175)),NA())</f>
        <v>#N/A</v>
      </c>
    </row>
    <row xmlns:x14ac="http://schemas.microsoft.com/office/spreadsheetml/2009/9/ac" r="182" x14ac:dyDescent="0.2">
      <c r="A182" s="324" t="e">
        <f ca="true">+RIGHT('Data Summary'!A182,LEN('Data Summary'!A182)-9)</f>
        <v>#VALUE!</v>
      </c>
      <c r="B182" s="32" t="str">
        <f ca="true">+IF(ISTEXT('Data Summary'!B182),'Data Summary'!B182,"")</f>
        <v/>
      </c>
      <c r="C182" s="323" t="e">
        <f ca="true">+VALUE('Data Summary'!C182)</f>
        <v>#VALUE!</v>
      </c>
      <c r="D182" s="88" t="e">
        <f ca="true">+IF(AND(ISNUMBER(OFFSET('Water Data'!$D$4,0,10*ROW('Water Data'!D176))),'Data Summary'!BS182="Yes"),100-OFFSET('Water Data'!$D$4,0,10*ROW('Water Data'!D176)),NA())</f>
        <v>#N/A</v>
      </c>
      <c r="E182" s="88" t="e">
        <f ca="true">+IF(AND(ISNUMBER(OFFSET('Water Data'!$D$6,0,10*ROW('Water Data'!D176))),'Data Summary'!BT182="Yes"),OFFSET('Water Data'!$D$6,0,10*ROW('Water Data'!D176)),NA())</f>
        <v>#N/A</v>
      </c>
      <c r="F182" s="88" t="e">
        <f ca="true">+IF(AND(ISNUMBER(OFFSET('Water Data'!$D$9,0,10*ROW('Water Data'!D176))),'Data Summary'!BU182="Yes"),OFFSET('Water Data'!$D$9,0,10*ROW('Water Data'!D176)),NA())</f>
        <v>#N/A</v>
      </c>
      <c r="G182" s="88" t="e">
        <f ca="true">+IF(AND(ISNUMBER(OFFSET('Water Data'!$E$4,0,10*ROW('Water Data'!E176))),'Data Summary'!BV182="Yes"),100-OFFSET('Water Data'!$E$4,0,10*ROW('Water Data'!E176)),NA())</f>
        <v>#N/A</v>
      </c>
      <c r="H182" s="88" t="e">
        <f ca="true">+IF(AND(ISNUMBER(OFFSET('Water Data'!$E$6,0,10*ROW('Water Data'!E176))),'Data Summary'!BW182="Yes"),OFFSET('Water Data'!$E$6,0,10*ROW('Water Data'!E176)),NA())</f>
        <v>#N/A</v>
      </c>
      <c r="I182" s="88" t="e">
        <f ca="true">+IF(AND(ISNUMBER(OFFSET('Water Data'!$E$9,0,10*ROW('Water Data'!E176))),'Data Summary'!BX182="Yes"),OFFSET('Water Data'!$E$9,0,10*ROW('Water Data'!E176)),NA())</f>
        <v>#N/A</v>
      </c>
      <c r="J182" s="88" t="e">
        <f ca="true">+IF(AND(ISNUMBER(OFFSET('Water Data'!$F$4,0,10*ROW('Water Data'!F176))),'Data Summary'!BY182="Yes"),100-OFFSET('Water Data'!$F$4,0,10*ROW('Water Data'!F176)),NA())</f>
        <v>#N/A</v>
      </c>
      <c r="K182" s="88" t="e">
        <f ca="true">+IF(AND(ISNUMBER(OFFSET('Water Data'!$F$6,0,10*ROW('Water Data'!F176))),'Data Summary'!BZ182="Yes"),OFFSET('Water Data'!$F$6,0,10*ROW('Water Data'!F176)),NA())</f>
        <v>#N/A</v>
      </c>
      <c r="L182" s="88" t="e">
        <f ca="true">+IF(AND(ISNUMBER(OFFSET('Water Data'!$F$9,0,10*ROW('Water Data'!F176))),'Data Summary'!CA182="Yes"),OFFSET('Water Data'!$F$9,0,10*ROW('Water Data'!F176)),NA())</f>
        <v>#N/A</v>
      </c>
      <c r="M182" s="88" t="e">
        <f ca="true">+IF(AND(ISNUMBER(OFFSET('Water Data'!$G$4,0,10*ROW('Water Data'!G176))),'Data Summary'!CB182="Yes"),100-OFFSET('Water Data'!$G$4,0,10*ROW('Water Data'!G176)),NA())</f>
        <v>#N/A</v>
      </c>
      <c r="N182" s="88" t="e">
        <f ca="true">+IF(AND(ISNUMBER(OFFSET('Water Data'!$G$6,0,10*ROW('Water Data'!G176))),'Data Summary'!CC182="Yes"),OFFSET('Water Data'!$G$6,0,10*ROW('Water Data'!G176)),NA())</f>
        <v>#N/A</v>
      </c>
      <c r="O182" s="88" t="e">
        <f ca="true">+IF(AND(ISNUMBER(OFFSET('Water Data'!$G$9,0,10*ROW('Water Data'!G176))),'Data Summary'!CD182="Yes"),OFFSET('Water Data'!$G$9,0,10*ROW('Water Data'!G176)),NA())</f>
        <v>#N/A</v>
      </c>
      <c r="P182" s="88" t="e">
        <f ca="true">+IF(AND(ISNUMBER(OFFSET('Water Data'!$H$4,0,10*ROW('Water Data'!H176))),'Data Summary'!CE182="Yes"),100-OFFSET('Water Data'!$H$4,0,10*ROW('Water Data'!H176)),NA())</f>
        <v>#N/A</v>
      </c>
      <c r="Q182" s="88" t="e">
        <f ca="true">+IF(AND(ISNUMBER(OFFSET('Water Data'!$H$6,0,10*ROW('Water Data'!H176))),'Data Summary'!CF182="Yes"),OFFSET('Water Data'!$H$6,0,10*ROW('Water Data'!H176)),NA())</f>
        <v>#N/A</v>
      </c>
      <c r="R182" s="88" t="e">
        <f ca="true">+IF(AND(ISNUMBER(OFFSET('Water Data'!$H$9,0,10*ROW('Water Data'!H176))),'Data Summary'!CG182="Yes"),OFFSET('Water Data'!$H$9,0,10*ROW('Water Data'!H176)),NA())</f>
        <v>#N/A</v>
      </c>
      <c r="S182" s="88" t="e">
        <f ca="true">+IF(AND(ISNUMBER(OFFSET('Water Data'!$I$4,0,10*ROW('Water Data'!I176))),'Data Summary'!CH182="Yes"),100-OFFSET('Water Data'!$I$4,0,10*ROW('Water Data'!I176)),NA())</f>
        <v>#N/A</v>
      </c>
      <c r="T182" s="88" t="e">
        <f ca="true">+IF(AND(ISNUMBER(OFFSET('Water Data'!$I$6,0,10*ROW('Water Data'!I176))),'Data Summary'!CI182="Yes"),OFFSET('Water Data'!$I$6,0,10*ROW('Water Data'!I176)),NA())</f>
        <v>#N/A</v>
      </c>
      <c r="U182" s="88" t="e">
        <f ca="true">+IF(AND(ISNUMBER(OFFSET('Water Data'!$I$9,0,10*ROW('Water Data'!I176))),'Data Summary'!CJ182="Yes"),OFFSET('Water Data'!$I$9,0,10*ROW('Water Data'!I176)),NA())</f>
        <v>#N/A</v>
      </c>
      <c r="V182" s="89" t="e">
        <f ca="true">+IF(AND(ISNUMBER(OFFSET('Sanitation Data'!$D$4,0,10*ROW('Sanitation Data'!D176))),'Data Summary'!CK182="Yes"),100-OFFSET('Sanitation Data'!$D$4,0,10*ROW('Sanitation Data'!D176)),NA())</f>
        <v>#N/A</v>
      </c>
      <c r="W182" s="89" t="e">
        <f ca="true">+IF(AND(ISNUMBER(OFFSET('Sanitation Data'!$D$6,0,10*ROW('Sanitation Data'!D176))),'Data Summary'!CL182="Yes"),OFFSET('Sanitation Data'!$D$6,0,10*ROW('Sanitation Data'!D176)),NA())</f>
        <v>#N/A</v>
      </c>
      <c r="X182" s="89" t="e">
        <f ca="true">+IF(AND(ISNUMBER(OFFSET('Sanitation Data'!$D$10,0,10*ROW('Sanitation Data'!D176))),'Data Summary'!CM182="Yes"),OFFSET('Sanitation Data'!$D$10,0,10*ROW('Sanitation Data'!D176)),NA())</f>
        <v>#N/A</v>
      </c>
      <c r="Y182" s="89" t="e">
        <f ca="true">+IF(AND(ISNUMBER(OFFSET('Sanitation Data'!$D$11,0,10*ROW('Sanitation Data'!D176))),'Data Summary'!CN182="Yes"),OFFSET('Sanitation Data'!$D$11,0,10*ROW('Sanitation Data'!D176)),NA())</f>
        <v>#N/A</v>
      </c>
      <c r="Z182" s="89" t="e">
        <f ca="true">+IF(AND(ISNUMBER(OFFSET('Sanitation Data'!$D$12,0,10*ROW('Sanitation Data'!D176))),'Data Summary'!CO182="Yes"),OFFSET('Sanitation Data'!$D$12,0,10*ROW('Sanitation Data'!D176)),NA())</f>
        <v>#N/A</v>
      </c>
      <c r="AA182" s="89" t="e">
        <f ca="true">+IF(AND(ISNUMBER(OFFSET('Sanitation Data'!$E$4,0,10*ROW('Sanitation Data'!E176))),'Data Summary'!CP182="Yes"),100-OFFSET('Sanitation Data'!$E$4,0,10*ROW('Sanitation Data'!E176)),NA())</f>
        <v>#N/A</v>
      </c>
      <c r="AB182" s="89" t="e">
        <f ca="true">+IF(AND(ISNUMBER(OFFSET('Sanitation Data'!$E$6,0,10*ROW('Sanitation Data'!E176))),'Data Summary'!CQ182="Yes"),OFFSET('Sanitation Data'!$E$6,0,10*ROW('Sanitation Data'!E176)),NA())</f>
        <v>#N/A</v>
      </c>
      <c r="AC182" s="89" t="e">
        <f ca="true">+IF(AND(ISNUMBER(OFFSET('Sanitation Data'!$E$10,0,10*ROW('Sanitation Data'!E176))),'Data Summary'!CR182="Yes"),OFFSET('Sanitation Data'!$E$10,0,10*ROW('Sanitation Data'!E176)),NA())</f>
        <v>#N/A</v>
      </c>
      <c r="AD182" s="89" t="e">
        <f ca="true">+IF(AND(ISNUMBER(OFFSET('Sanitation Data'!$E$11,0,10*ROW('Sanitation Data'!E176))),'Data Summary'!CS182="Yes"),OFFSET('Sanitation Data'!$E$11,0,10*ROW('Sanitation Data'!E176)),NA())</f>
        <v>#N/A</v>
      </c>
      <c r="AE182" s="89" t="e">
        <f ca="true">+IF(AND(ISNUMBER(OFFSET('Sanitation Data'!$E$12,0,10*ROW('Sanitation Data'!E176))),'Data Summary'!CT182="Yes"),OFFSET('Sanitation Data'!$E$12,0,10*ROW('Sanitation Data'!E176)),NA())</f>
        <v>#N/A</v>
      </c>
      <c r="AF182" s="89" t="e">
        <f ca="true">+IF(AND(ISNUMBER(OFFSET('Sanitation Data'!$F$4,0,10*ROW('Sanitation Data'!F176))),'Data Summary'!CU182="Yes"),100-OFFSET('Sanitation Data'!$F$4,0,10*ROW('Sanitation Data'!F176)),NA())</f>
        <v>#N/A</v>
      </c>
      <c r="AG182" s="89" t="e">
        <f ca="true">+IF(AND(ISNUMBER(OFFSET('Sanitation Data'!$F$6,0,10*ROW('Sanitation Data'!F176))),'Data Summary'!CV182="Yes"),OFFSET('Sanitation Data'!$F$6,0,10*ROW('Sanitation Data'!F176)),NA())</f>
        <v>#N/A</v>
      </c>
      <c r="AH182" s="89" t="e">
        <f ca="true">+IF(AND(ISNUMBER(OFFSET('Sanitation Data'!$F$10,0,10*ROW('Sanitation Data'!F176))),'Data Summary'!CW182="Yes"),OFFSET('Sanitation Data'!$F$10,0,10*ROW('Sanitation Data'!F176)),NA())</f>
        <v>#N/A</v>
      </c>
      <c r="AI182" s="89" t="e">
        <f ca="true">+IF(AND(ISNUMBER(OFFSET('Sanitation Data'!$F$11,0,10*ROW('Sanitation Data'!F176))),'Data Summary'!CX182="Yes"),OFFSET('Sanitation Data'!$F$11,0,10*ROW('Sanitation Data'!F176)),NA())</f>
        <v>#N/A</v>
      </c>
      <c r="AJ182" s="89" t="e">
        <f ca="true">+IF(AND(ISNUMBER(OFFSET('Sanitation Data'!$F$12,0,10*ROW('Sanitation Data'!F176))),'Data Summary'!CY182="Yes"),OFFSET('Sanitation Data'!$F$12,0,10*ROW('Sanitation Data'!F176)),NA())</f>
        <v>#N/A</v>
      </c>
      <c r="AK182" s="89" t="e">
        <f ca="true">+IF(AND(ISNUMBER(OFFSET('Sanitation Data'!$G$4,0,10*ROW('Sanitation Data'!G176))),'Data Summary'!CZ182="Yes"),100-OFFSET('Sanitation Data'!$G$4,0,10*ROW('Sanitation Data'!G176)),NA())</f>
        <v>#N/A</v>
      </c>
      <c r="AL182" s="89" t="e">
        <f ca="true">+IF(AND(ISNUMBER(OFFSET('Sanitation Data'!$G$6,0,10*ROW('Sanitation Data'!G176))),'Data Summary'!DA182="Yes"),OFFSET('Sanitation Data'!$G$6,0,10*ROW('Sanitation Data'!G176)),NA())</f>
        <v>#N/A</v>
      </c>
      <c r="AM182" s="89" t="e">
        <f ca="true">+IF(AND(ISNUMBER(OFFSET('Sanitation Data'!$G$10,0,10*ROW('Sanitation Data'!G176))),'Data Summary'!DB182="Yes"),OFFSET('Sanitation Data'!$G$10,0,10*ROW('Sanitation Data'!G176)),NA())</f>
        <v>#N/A</v>
      </c>
      <c r="AN182" s="89" t="e">
        <f ca="true">+IF(AND(ISNUMBER(OFFSET('Sanitation Data'!$G$11,0,10*ROW('Sanitation Data'!G176))),'Data Summary'!DC182="Yes"),OFFSET('Sanitation Data'!$G$11,0,10*ROW('Sanitation Data'!G176)),NA())</f>
        <v>#N/A</v>
      </c>
      <c r="AO182" s="89" t="e">
        <f ca="true">+IF(AND(ISNUMBER(OFFSET('Sanitation Data'!$G$12,0,10*ROW('Sanitation Data'!G176))),'Data Summary'!DD182="Yes"),OFFSET('Sanitation Data'!$G$12,0,10*ROW('Sanitation Data'!G176)),NA())</f>
        <v>#N/A</v>
      </c>
      <c r="AP182" s="89" t="e">
        <f ca="true">+IF(AND(ISNUMBER(OFFSET('Sanitation Data'!$H$4,0,10*ROW('Sanitation Data'!H176))),'Data Summary'!DE182="Yes"),100-OFFSET('Sanitation Data'!$H$4,0,10*ROW('Sanitation Data'!H176)),NA())</f>
        <v>#N/A</v>
      </c>
      <c r="AQ182" s="89" t="e">
        <f ca="true">+IF(AND(ISNUMBER(OFFSET('Sanitation Data'!$H$6,0,10*ROW('Sanitation Data'!H176))),'Data Summary'!DF182="Yes"),OFFSET('Sanitation Data'!$H$6,0,10*ROW('Sanitation Data'!H176)),NA())</f>
        <v>#N/A</v>
      </c>
      <c r="AR182" s="89" t="e">
        <f ca="true">+IF(AND(ISNUMBER(OFFSET('Sanitation Data'!$H$10,0,10*ROW('Sanitation Data'!H176))),'Data Summary'!DG182="Yes"),OFFSET('Sanitation Data'!$H$10,0,10*ROW('Sanitation Data'!H176)),NA())</f>
        <v>#N/A</v>
      </c>
      <c r="AS182" s="89" t="e">
        <f ca="true">+IF(AND(ISNUMBER(OFFSET('Sanitation Data'!$H$11,0,10*ROW('Sanitation Data'!H176))),'Data Summary'!DH182="Yes"),OFFSET('Sanitation Data'!$H$11,0,10*ROW('Sanitation Data'!H176)),NA())</f>
        <v>#N/A</v>
      </c>
      <c r="AT182" s="89" t="e">
        <f ca="true">+IF(AND(ISNUMBER(OFFSET('Sanitation Data'!$H$12,0,10*ROW('Sanitation Data'!H176))),'Data Summary'!DI182="Yes"),OFFSET('Sanitation Data'!$H$12,0,10*ROW('Sanitation Data'!H176)),NA())</f>
        <v>#N/A</v>
      </c>
      <c r="AU182" s="89" t="e">
        <f ca="true">+IF(AND(ISNUMBER(OFFSET('Sanitation Data'!$I$4,0,10*ROW('Sanitation Data'!I176))),'Data Summary'!DJ182="Yes"),100-OFFSET('Sanitation Data'!$I$4,0,10*ROW('Sanitation Data'!I176)),NA())</f>
        <v>#N/A</v>
      </c>
      <c r="AV182" s="89" t="e">
        <f ca="true">+IF(AND(ISNUMBER(OFFSET('Sanitation Data'!$I$6,0,10*ROW('Sanitation Data'!I176))),'Data Summary'!DK182="Yes"),OFFSET('Sanitation Data'!$I$6,0,10*ROW('Sanitation Data'!I176)),NA())</f>
        <v>#N/A</v>
      </c>
      <c r="AW182" s="89" t="e">
        <f ca="true">+IF(AND(ISNUMBER(OFFSET('Sanitation Data'!$I$10,0,10*ROW('Sanitation Data'!I176))),'Data Summary'!DL182="Yes"),OFFSET('Sanitation Data'!$I$10,0,10*ROW('Sanitation Data'!I176)),NA())</f>
        <v>#N/A</v>
      </c>
      <c r="AX182" s="89" t="e">
        <f ca="true">+IF(AND(ISNUMBER(OFFSET('Sanitation Data'!$I$11,0,10*ROW('Sanitation Data'!I176))),'Data Summary'!DM182="Yes"),OFFSET('Sanitation Data'!$I$11,0,10*ROW('Sanitation Data'!I176)),NA())</f>
        <v>#N/A</v>
      </c>
      <c r="AY182" s="89" t="e">
        <f ca="true">+IF(AND(ISNUMBER(OFFSET('Sanitation Data'!$I$12,0,10*ROW('Sanitation Data'!I176))),'Data Summary'!DN182="Yes"),OFFSET('Sanitation Data'!$I$12,0,10*ROW('Sanitation Data'!I176)),NA())</f>
        <v>#N/A</v>
      </c>
      <c r="AZ182" s="90" t="e">
        <f ca="true">+IF(AND(ISNUMBER(OFFSET('Hygiene Data'!$D$5,0,10*ROW('Hygiene Data'!D176))),'Data Summary'!DO182="Yes"),OFFSET('Hygiene Data'!$D$5,0,10*ROW('Hygiene Data'!D176)),NA())</f>
        <v>#N/A</v>
      </c>
      <c r="BA182" s="90" t="e">
        <f ca="true">+IF(AND(ISNUMBER(OFFSET('Hygiene Data'!$D$7,0,10*ROW('Hygiene Data'!D176))),'Data Summary'!DP182="Yes"),OFFSET('Hygiene Data'!$D$7,0,10*ROW('Hygiene Data'!D176)),NA())</f>
        <v>#N/A</v>
      </c>
      <c r="BB182" s="90" t="e">
        <f ca="true">+IF(AND(ISNUMBER(OFFSET('Hygiene Data'!$D$9,0,10*ROW('Hygiene Data'!D176))),'Data Summary'!DQ182="Yes"),OFFSET('Hygiene Data'!$D$9,0,10*ROW('Hygiene Data'!D176)),NA())</f>
        <v>#N/A</v>
      </c>
      <c r="BC182" s="90" t="e">
        <f ca="true">+IF(AND(ISNUMBER(OFFSET('Hygiene Data'!$E$5,0,10*ROW('Hygiene Data'!E176))),'Data Summary'!DR182="Yes"),OFFSET('Hygiene Data'!$E$5,0,10*ROW('Hygiene Data'!E176)),NA())</f>
        <v>#N/A</v>
      </c>
      <c r="BD182" s="90" t="e">
        <f ca="true">+IF(AND(ISNUMBER(OFFSET('Hygiene Data'!$E$7,0,10*ROW('Hygiene Data'!E176))),'Data Summary'!DS182="Yes"),OFFSET('Hygiene Data'!$E$7,0,10*ROW('Hygiene Data'!E176)),NA())</f>
        <v>#N/A</v>
      </c>
      <c r="BE182" s="90" t="e">
        <f ca="true">+IF(AND(ISNUMBER(OFFSET('Hygiene Data'!$E$9,0,10*ROW('Hygiene Data'!E176))),'Data Summary'!DT182="Yes"),OFFSET('Hygiene Data'!$E$9,0,10*ROW('Hygiene Data'!E176)),NA())</f>
        <v>#N/A</v>
      </c>
      <c r="BF182" s="90" t="e">
        <f ca="true">+IF(AND(ISNUMBER(OFFSET('Hygiene Data'!$F$5,0,10*ROW('Hygiene Data'!F176))),'Data Summary'!DU182="Yes"),OFFSET('Hygiene Data'!$F$5,0,10*ROW('Hygiene Data'!F176)),NA())</f>
        <v>#N/A</v>
      </c>
      <c r="BG182" s="90" t="e">
        <f ca="true">+IF(AND(ISNUMBER(OFFSET('Hygiene Data'!$F$7,0,10*ROW('Hygiene Data'!F176))),'Data Summary'!DV182="Yes"),OFFSET('Hygiene Data'!$F$7,0,10*ROW('Hygiene Data'!F176)),NA())</f>
        <v>#N/A</v>
      </c>
      <c r="BH182" s="90" t="e">
        <f ca="true">+IF(AND(ISNUMBER(OFFSET('Hygiene Data'!$F$9,0,10*ROW('Hygiene Data'!F176))),'Data Summary'!DW182="Yes"),OFFSET('Hygiene Data'!$F$9,0,10*ROW('Hygiene Data'!F176)),NA())</f>
        <v>#N/A</v>
      </c>
      <c r="BI182" s="90" t="e">
        <f ca="true">+IF(AND(ISNUMBER(OFFSET('Hygiene Data'!$G$5,0,10*ROW('Hygiene Data'!G176))),'Data Summary'!DX182="Yes"),OFFSET('Hygiene Data'!$G$5,0,10*ROW('Hygiene Data'!G176)),NA())</f>
        <v>#N/A</v>
      </c>
      <c r="BJ182" s="90" t="e">
        <f ca="true">+IF(AND(ISNUMBER(OFFSET('Hygiene Data'!$G$7,0,10*ROW('Hygiene Data'!G176))),'Data Summary'!DY182="Yes"),OFFSET('Hygiene Data'!$G$7,0,10*ROW('Hygiene Data'!G176)),NA())</f>
        <v>#N/A</v>
      </c>
      <c r="BK182" s="90" t="e">
        <f ca="true">+IF(AND(ISNUMBER(OFFSET('Hygiene Data'!$G$9,0,10*ROW('Hygiene Data'!G176))),'Data Summary'!DZ182="Yes"),OFFSET('Hygiene Data'!$G$9,0,10*ROW('Hygiene Data'!G176)),NA())</f>
        <v>#N/A</v>
      </c>
      <c r="BL182" s="90" t="e">
        <f ca="true">+IF(AND(ISNUMBER(OFFSET('Hygiene Data'!$H$5,0,10*ROW('Hygiene Data'!H176))),'Data Summary'!EA182="Yes"),OFFSET('Hygiene Data'!$H$5,0,10*ROW('Hygiene Data'!H176)),NA())</f>
        <v>#N/A</v>
      </c>
      <c r="BM182" s="90" t="e">
        <f ca="true">+IF(AND(ISNUMBER(OFFSET('Hygiene Data'!$H$7,0,10*ROW('Hygiene Data'!H176))),'Data Summary'!EB182="Yes"),OFFSET('Hygiene Data'!$H$7,0,10*ROW('Hygiene Data'!H176)),NA())</f>
        <v>#N/A</v>
      </c>
      <c r="BN182" s="90" t="e">
        <f ca="true">+IF(AND(ISNUMBER(OFFSET('Hygiene Data'!$H$9,0,10*ROW('Hygiene Data'!H176))),'Data Summary'!EC182="Yes"),OFFSET('Hygiene Data'!$H$9,0,10*ROW('Hygiene Data'!H176)),NA())</f>
        <v>#N/A</v>
      </c>
      <c r="BO182" s="90" t="e">
        <f ca="true">+IF(AND(ISNUMBER(OFFSET('Hygiene Data'!$I$5,0,10*ROW('Hygiene Data'!I176))),'Data Summary'!ED182="Yes"),OFFSET('Hygiene Data'!$I$5,0,10*ROW('Hygiene Data'!I176)),NA())</f>
        <v>#N/A</v>
      </c>
      <c r="BP182" s="90" t="e">
        <f ca="true">+IF(AND(ISNUMBER(OFFSET('Hygiene Data'!$I$7,0,10*ROW('Hygiene Data'!I176))),'Data Summary'!EE182="Yes"),OFFSET('Hygiene Data'!$I$7,0,10*ROW('Hygiene Data'!I176)),NA())</f>
        <v>#N/A</v>
      </c>
      <c r="BQ182" s="90" t="e">
        <f ca="true">+IF(AND(ISNUMBER(OFFSET('Hygiene Data'!$I$9,0,10*ROW('Hygiene Data'!I176))),'Data Summary'!EF182="Yes"),OFFSET('Hygiene Data'!$I$9,0,10*ROW('Hygiene Data'!I176)),NA())</f>
        <v>#N/A</v>
      </c>
    </row>
    <row xmlns:x14ac="http://schemas.microsoft.com/office/spreadsheetml/2009/9/ac" r="183" x14ac:dyDescent="0.2">
      <c r="A183" s="324" t="e">
        <f ca="true">+RIGHT('Data Summary'!A183,LEN('Data Summary'!A183)-9)</f>
        <v>#VALUE!</v>
      </c>
      <c r="B183" s="32" t="str">
        <f ca="true">+IF(ISTEXT('Data Summary'!B183),'Data Summary'!B183,"")</f>
        <v/>
      </c>
      <c r="C183" s="323" t="e">
        <f ca="true">+VALUE('Data Summary'!C183)</f>
        <v>#VALUE!</v>
      </c>
      <c r="D183" s="88" t="e">
        <f ca="true">+IF(AND(ISNUMBER(OFFSET('Water Data'!$D$4,0,10*ROW('Water Data'!D177))),'Data Summary'!BS183="Yes"),100-OFFSET('Water Data'!$D$4,0,10*ROW('Water Data'!D177)),NA())</f>
        <v>#N/A</v>
      </c>
      <c r="E183" s="88" t="e">
        <f ca="true">+IF(AND(ISNUMBER(OFFSET('Water Data'!$D$6,0,10*ROW('Water Data'!D177))),'Data Summary'!BT183="Yes"),OFFSET('Water Data'!$D$6,0,10*ROW('Water Data'!D177)),NA())</f>
        <v>#N/A</v>
      </c>
      <c r="F183" s="88" t="e">
        <f ca="true">+IF(AND(ISNUMBER(OFFSET('Water Data'!$D$9,0,10*ROW('Water Data'!D177))),'Data Summary'!BU183="Yes"),OFFSET('Water Data'!$D$9,0,10*ROW('Water Data'!D177)),NA())</f>
        <v>#N/A</v>
      </c>
      <c r="G183" s="88" t="e">
        <f ca="true">+IF(AND(ISNUMBER(OFFSET('Water Data'!$E$4,0,10*ROW('Water Data'!E177))),'Data Summary'!BV183="Yes"),100-OFFSET('Water Data'!$E$4,0,10*ROW('Water Data'!E177)),NA())</f>
        <v>#N/A</v>
      </c>
      <c r="H183" s="88" t="e">
        <f ca="true">+IF(AND(ISNUMBER(OFFSET('Water Data'!$E$6,0,10*ROW('Water Data'!E177))),'Data Summary'!BW183="Yes"),OFFSET('Water Data'!$E$6,0,10*ROW('Water Data'!E177)),NA())</f>
        <v>#N/A</v>
      </c>
      <c r="I183" s="88" t="e">
        <f ca="true">+IF(AND(ISNUMBER(OFFSET('Water Data'!$E$9,0,10*ROW('Water Data'!E177))),'Data Summary'!BX183="Yes"),OFFSET('Water Data'!$E$9,0,10*ROW('Water Data'!E177)),NA())</f>
        <v>#N/A</v>
      </c>
      <c r="J183" s="88" t="e">
        <f ca="true">+IF(AND(ISNUMBER(OFFSET('Water Data'!$F$4,0,10*ROW('Water Data'!F177))),'Data Summary'!BY183="Yes"),100-OFFSET('Water Data'!$F$4,0,10*ROW('Water Data'!F177)),NA())</f>
        <v>#N/A</v>
      </c>
      <c r="K183" s="88" t="e">
        <f ca="true">+IF(AND(ISNUMBER(OFFSET('Water Data'!$F$6,0,10*ROW('Water Data'!F177))),'Data Summary'!BZ183="Yes"),OFFSET('Water Data'!$F$6,0,10*ROW('Water Data'!F177)),NA())</f>
        <v>#N/A</v>
      </c>
      <c r="L183" s="88" t="e">
        <f ca="true">+IF(AND(ISNUMBER(OFFSET('Water Data'!$F$9,0,10*ROW('Water Data'!F177))),'Data Summary'!CA183="Yes"),OFFSET('Water Data'!$F$9,0,10*ROW('Water Data'!F177)),NA())</f>
        <v>#N/A</v>
      </c>
      <c r="M183" s="88" t="e">
        <f ca="true">+IF(AND(ISNUMBER(OFFSET('Water Data'!$G$4,0,10*ROW('Water Data'!G177))),'Data Summary'!CB183="Yes"),100-OFFSET('Water Data'!$G$4,0,10*ROW('Water Data'!G177)),NA())</f>
        <v>#N/A</v>
      </c>
      <c r="N183" s="88" t="e">
        <f ca="true">+IF(AND(ISNUMBER(OFFSET('Water Data'!$G$6,0,10*ROW('Water Data'!G177))),'Data Summary'!CC183="Yes"),OFFSET('Water Data'!$G$6,0,10*ROW('Water Data'!G177)),NA())</f>
        <v>#N/A</v>
      </c>
      <c r="O183" s="88" t="e">
        <f ca="true">+IF(AND(ISNUMBER(OFFSET('Water Data'!$G$9,0,10*ROW('Water Data'!G177))),'Data Summary'!CD183="Yes"),OFFSET('Water Data'!$G$9,0,10*ROW('Water Data'!G177)),NA())</f>
        <v>#N/A</v>
      </c>
      <c r="P183" s="88" t="e">
        <f ca="true">+IF(AND(ISNUMBER(OFFSET('Water Data'!$H$4,0,10*ROW('Water Data'!H177))),'Data Summary'!CE183="Yes"),100-OFFSET('Water Data'!$H$4,0,10*ROW('Water Data'!H177)),NA())</f>
        <v>#N/A</v>
      </c>
      <c r="Q183" s="88" t="e">
        <f ca="true">+IF(AND(ISNUMBER(OFFSET('Water Data'!$H$6,0,10*ROW('Water Data'!H177))),'Data Summary'!CF183="Yes"),OFFSET('Water Data'!$H$6,0,10*ROW('Water Data'!H177)),NA())</f>
        <v>#N/A</v>
      </c>
      <c r="R183" s="88" t="e">
        <f ca="true">+IF(AND(ISNUMBER(OFFSET('Water Data'!$H$9,0,10*ROW('Water Data'!H177))),'Data Summary'!CG183="Yes"),OFFSET('Water Data'!$H$9,0,10*ROW('Water Data'!H177)),NA())</f>
        <v>#N/A</v>
      </c>
      <c r="S183" s="88" t="e">
        <f ca="true">+IF(AND(ISNUMBER(OFFSET('Water Data'!$I$4,0,10*ROW('Water Data'!I177))),'Data Summary'!CH183="Yes"),100-OFFSET('Water Data'!$I$4,0,10*ROW('Water Data'!I177)),NA())</f>
        <v>#N/A</v>
      </c>
      <c r="T183" s="88" t="e">
        <f ca="true">+IF(AND(ISNUMBER(OFFSET('Water Data'!$I$6,0,10*ROW('Water Data'!I177))),'Data Summary'!CI183="Yes"),OFFSET('Water Data'!$I$6,0,10*ROW('Water Data'!I177)),NA())</f>
        <v>#N/A</v>
      </c>
      <c r="U183" s="88" t="e">
        <f ca="true">+IF(AND(ISNUMBER(OFFSET('Water Data'!$I$9,0,10*ROW('Water Data'!I177))),'Data Summary'!CJ183="Yes"),OFFSET('Water Data'!$I$9,0,10*ROW('Water Data'!I177)),NA())</f>
        <v>#N/A</v>
      </c>
      <c r="V183" s="89" t="e">
        <f ca="true">+IF(AND(ISNUMBER(OFFSET('Sanitation Data'!$D$4,0,10*ROW('Sanitation Data'!D177))),'Data Summary'!CK183="Yes"),100-OFFSET('Sanitation Data'!$D$4,0,10*ROW('Sanitation Data'!D177)),NA())</f>
        <v>#N/A</v>
      </c>
      <c r="W183" s="89" t="e">
        <f ca="true">+IF(AND(ISNUMBER(OFFSET('Sanitation Data'!$D$6,0,10*ROW('Sanitation Data'!D177))),'Data Summary'!CL183="Yes"),OFFSET('Sanitation Data'!$D$6,0,10*ROW('Sanitation Data'!D177)),NA())</f>
        <v>#N/A</v>
      </c>
      <c r="X183" s="89" t="e">
        <f ca="true">+IF(AND(ISNUMBER(OFFSET('Sanitation Data'!$D$10,0,10*ROW('Sanitation Data'!D177))),'Data Summary'!CM183="Yes"),OFFSET('Sanitation Data'!$D$10,0,10*ROW('Sanitation Data'!D177)),NA())</f>
        <v>#N/A</v>
      </c>
      <c r="Y183" s="89" t="e">
        <f ca="true">+IF(AND(ISNUMBER(OFFSET('Sanitation Data'!$D$11,0,10*ROW('Sanitation Data'!D177))),'Data Summary'!CN183="Yes"),OFFSET('Sanitation Data'!$D$11,0,10*ROW('Sanitation Data'!D177)),NA())</f>
        <v>#N/A</v>
      </c>
      <c r="Z183" s="89" t="e">
        <f ca="true">+IF(AND(ISNUMBER(OFFSET('Sanitation Data'!$D$12,0,10*ROW('Sanitation Data'!D177))),'Data Summary'!CO183="Yes"),OFFSET('Sanitation Data'!$D$12,0,10*ROW('Sanitation Data'!D177)),NA())</f>
        <v>#N/A</v>
      </c>
      <c r="AA183" s="89" t="e">
        <f ca="true">+IF(AND(ISNUMBER(OFFSET('Sanitation Data'!$E$4,0,10*ROW('Sanitation Data'!E177))),'Data Summary'!CP183="Yes"),100-OFFSET('Sanitation Data'!$E$4,0,10*ROW('Sanitation Data'!E177)),NA())</f>
        <v>#N/A</v>
      </c>
      <c r="AB183" s="89" t="e">
        <f ca="true">+IF(AND(ISNUMBER(OFFSET('Sanitation Data'!$E$6,0,10*ROW('Sanitation Data'!E177))),'Data Summary'!CQ183="Yes"),OFFSET('Sanitation Data'!$E$6,0,10*ROW('Sanitation Data'!E177)),NA())</f>
        <v>#N/A</v>
      </c>
      <c r="AC183" s="89" t="e">
        <f ca="true">+IF(AND(ISNUMBER(OFFSET('Sanitation Data'!$E$10,0,10*ROW('Sanitation Data'!E177))),'Data Summary'!CR183="Yes"),OFFSET('Sanitation Data'!$E$10,0,10*ROW('Sanitation Data'!E177)),NA())</f>
        <v>#N/A</v>
      </c>
      <c r="AD183" s="89" t="e">
        <f ca="true">+IF(AND(ISNUMBER(OFFSET('Sanitation Data'!$E$11,0,10*ROW('Sanitation Data'!E177))),'Data Summary'!CS183="Yes"),OFFSET('Sanitation Data'!$E$11,0,10*ROW('Sanitation Data'!E177)),NA())</f>
        <v>#N/A</v>
      </c>
      <c r="AE183" s="89" t="e">
        <f ca="true">+IF(AND(ISNUMBER(OFFSET('Sanitation Data'!$E$12,0,10*ROW('Sanitation Data'!E177))),'Data Summary'!CT183="Yes"),OFFSET('Sanitation Data'!$E$12,0,10*ROW('Sanitation Data'!E177)),NA())</f>
        <v>#N/A</v>
      </c>
      <c r="AF183" s="89" t="e">
        <f ca="true">+IF(AND(ISNUMBER(OFFSET('Sanitation Data'!$F$4,0,10*ROW('Sanitation Data'!F177))),'Data Summary'!CU183="Yes"),100-OFFSET('Sanitation Data'!$F$4,0,10*ROW('Sanitation Data'!F177)),NA())</f>
        <v>#N/A</v>
      </c>
      <c r="AG183" s="89" t="e">
        <f ca="true">+IF(AND(ISNUMBER(OFFSET('Sanitation Data'!$F$6,0,10*ROW('Sanitation Data'!F177))),'Data Summary'!CV183="Yes"),OFFSET('Sanitation Data'!$F$6,0,10*ROW('Sanitation Data'!F177)),NA())</f>
        <v>#N/A</v>
      </c>
      <c r="AH183" s="89" t="e">
        <f ca="true">+IF(AND(ISNUMBER(OFFSET('Sanitation Data'!$F$10,0,10*ROW('Sanitation Data'!F177))),'Data Summary'!CW183="Yes"),OFFSET('Sanitation Data'!$F$10,0,10*ROW('Sanitation Data'!F177)),NA())</f>
        <v>#N/A</v>
      </c>
      <c r="AI183" s="89" t="e">
        <f ca="true">+IF(AND(ISNUMBER(OFFSET('Sanitation Data'!$F$11,0,10*ROW('Sanitation Data'!F177))),'Data Summary'!CX183="Yes"),OFFSET('Sanitation Data'!$F$11,0,10*ROW('Sanitation Data'!F177)),NA())</f>
        <v>#N/A</v>
      </c>
      <c r="AJ183" s="89" t="e">
        <f ca="true">+IF(AND(ISNUMBER(OFFSET('Sanitation Data'!$F$12,0,10*ROW('Sanitation Data'!F177))),'Data Summary'!CY183="Yes"),OFFSET('Sanitation Data'!$F$12,0,10*ROW('Sanitation Data'!F177)),NA())</f>
        <v>#N/A</v>
      </c>
      <c r="AK183" s="89" t="e">
        <f ca="true">+IF(AND(ISNUMBER(OFFSET('Sanitation Data'!$G$4,0,10*ROW('Sanitation Data'!G177))),'Data Summary'!CZ183="Yes"),100-OFFSET('Sanitation Data'!$G$4,0,10*ROW('Sanitation Data'!G177)),NA())</f>
        <v>#N/A</v>
      </c>
      <c r="AL183" s="89" t="e">
        <f ca="true">+IF(AND(ISNUMBER(OFFSET('Sanitation Data'!$G$6,0,10*ROW('Sanitation Data'!G177))),'Data Summary'!DA183="Yes"),OFFSET('Sanitation Data'!$G$6,0,10*ROW('Sanitation Data'!G177)),NA())</f>
        <v>#N/A</v>
      </c>
      <c r="AM183" s="89" t="e">
        <f ca="true">+IF(AND(ISNUMBER(OFFSET('Sanitation Data'!$G$10,0,10*ROW('Sanitation Data'!G177))),'Data Summary'!DB183="Yes"),OFFSET('Sanitation Data'!$G$10,0,10*ROW('Sanitation Data'!G177)),NA())</f>
        <v>#N/A</v>
      </c>
      <c r="AN183" s="89" t="e">
        <f ca="true">+IF(AND(ISNUMBER(OFFSET('Sanitation Data'!$G$11,0,10*ROW('Sanitation Data'!G177))),'Data Summary'!DC183="Yes"),OFFSET('Sanitation Data'!$G$11,0,10*ROW('Sanitation Data'!G177)),NA())</f>
        <v>#N/A</v>
      </c>
      <c r="AO183" s="89" t="e">
        <f ca="true">+IF(AND(ISNUMBER(OFFSET('Sanitation Data'!$G$12,0,10*ROW('Sanitation Data'!G177))),'Data Summary'!DD183="Yes"),OFFSET('Sanitation Data'!$G$12,0,10*ROW('Sanitation Data'!G177)),NA())</f>
        <v>#N/A</v>
      </c>
      <c r="AP183" s="89" t="e">
        <f ca="true">+IF(AND(ISNUMBER(OFFSET('Sanitation Data'!$H$4,0,10*ROW('Sanitation Data'!H177))),'Data Summary'!DE183="Yes"),100-OFFSET('Sanitation Data'!$H$4,0,10*ROW('Sanitation Data'!H177)),NA())</f>
        <v>#N/A</v>
      </c>
      <c r="AQ183" s="89" t="e">
        <f ca="true">+IF(AND(ISNUMBER(OFFSET('Sanitation Data'!$H$6,0,10*ROW('Sanitation Data'!H177))),'Data Summary'!DF183="Yes"),OFFSET('Sanitation Data'!$H$6,0,10*ROW('Sanitation Data'!H177)),NA())</f>
        <v>#N/A</v>
      </c>
      <c r="AR183" s="89" t="e">
        <f ca="true">+IF(AND(ISNUMBER(OFFSET('Sanitation Data'!$H$10,0,10*ROW('Sanitation Data'!H177))),'Data Summary'!DG183="Yes"),OFFSET('Sanitation Data'!$H$10,0,10*ROW('Sanitation Data'!H177)),NA())</f>
        <v>#N/A</v>
      </c>
      <c r="AS183" s="89" t="e">
        <f ca="true">+IF(AND(ISNUMBER(OFFSET('Sanitation Data'!$H$11,0,10*ROW('Sanitation Data'!H177))),'Data Summary'!DH183="Yes"),OFFSET('Sanitation Data'!$H$11,0,10*ROW('Sanitation Data'!H177)),NA())</f>
        <v>#N/A</v>
      </c>
      <c r="AT183" s="89" t="e">
        <f ca="true">+IF(AND(ISNUMBER(OFFSET('Sanitation Data'!$H$12,0,10*ROW('Sanitation Data'!H177))),'Data Summary'!DI183="Yes"),OFFSET('Sanitation Data'!$H$12,0,10*ROW('Sanitation Data'!H177)),NA())</f>
        <v>#N/A</v>
      </c>
      <c r="AU183" s="89" t="e">
        <f ca="true">+IF(AND(ISNUMBER(OFFSET('Sanitation Data'!$I$4,0,10*ROW('Sanitation Data'!I177))),'Data Summary'!DJ183="Yes"),100-OFFSET('Sanitation Data'!$I$4,0,10*ROW('Sanitation Data'!I177)),NA())</f>
        <v>#N/A</v>
      </c>
      <c r="AV183" s="89" t="e">
        <f ca="true">+IF(AND(ISNUMBER(OFFSET('Sanitation Data'!$I$6,0,10*ROW('Sanitation Data'!I177))),'Data Summary'!DK183="Yes"),OFFSET('Sanitation Data'!$I$6,0,10*ROW('Sanitation Data'!I177)),NA())</f>
        <v>#N/A</v>
      </c>
      <c r="AW183" s="89" t="e">
        <f ca="true">+IF(AND(ISNUMBER(OFFSET('Sanitation Data'!$I$10,0,10*ROW('Sanitation Data'!I177))),'Data Summary'!DL183="Yes"),OFFSET('Sanitation Data'!$I$10,0,10*ROW('Sanitation Data'!I177)),NA())</f>
        <v>#N/A</v>
      </c>
      <c r="AX183" s="89" t="e">
        <f ca="true">+IF(AND(ISNUMBER(OFFSET('Sanitation Data'!$I$11,0,10*ROW('Sanitation Data'!I177))),'Data Summary'!DM183="Yes"),OFFSET('Sanitation Data'!$I$11,0,10*ROW('Sanitation Data'!I177)),NA())</f>
        <v>#N/A</v>
      </c>
      <c r="AY183" s="89" t="e">
        <f ca="true">+IF(AND(ISNUMBER(OFFSET('Sanitation Data'!$I$12,0,10*ROW('Sanitation Data'!I177))),'Data Summary'!DN183="Yes"),OFFSET('Sanitation Data'!$I$12,0,10*ROW('Sanitation Data'!I177)),NA())</f>
        <v>#N/A</v>
      </c>
      <c r="AZ183" s="90" t="e">
        <f ca="true">+IF(AND(ISNUMBER(OFFSET('Hygiene Data'!$D$5,0,10*ROW('Hygiene Data'!D177))),'Data Summary'!DO183="Yes"),OFFSET('Hygiene Data'!$D$5,0,10*ROW('Hygiene Data'!D177)),NA())</f>
        <v>#N/A</v>
      </c>
      <c r="BA183" s="90" t="e">
        <f ca="true">+IF(AND(ISNUMBER(OFFSET('Hygiene Data'!$D$7,0,10*ROW('Hygiene Data'!D177))),'Data Summary'!DP183="Yes"),OFFSET('Hygiene Data'!$D$7,0,10*ROW('Hygiene Data'!D177)),NA())</f>
        <v>#N/A</v>
      </c>
      <c r="BB183" s="90" t="e">
        <f ca="true">+IF(AND(ISNUMBER(OFFSET('Hygiene Data'!$D$9,0,10*ROW('Hygiene Data'!D177))),'Data Summary'!DQ183="Yes"),OFFSET('Hygiene Data'!$D$9,0,10*ROW('Hygiene Data'!D177)),NA())</f>
        <v>#N/A</v>
      </c>
      <c r="BC183" s="90" t="e">
        <f ca="true">+IF(AND(ISNUMBER(OFFSET('Hygiene Data'!$E$5,0,10*ROW('Hygiene Data'!E177))),'Data Summary'!DR183="Yes"),OFFSET('Hygiene Data'!$E$5,0,10*ROW('Hygiene Data'!E177)),NA())</f>
        <v>#N/A</v>
      </c>
      <c r="BD183" s="90" t="e">
        <f ca="true">+IF(AND(ISNUMBER(OFFSET('Hygiene Data'!$E$7,0,10*ROW('Hygiene Data'!E177))),'Data Summary'!DS183="Yes"),OFFSET('Hygiene Data'!$E$7,0,10*ROW('Hygiene Data'!E177)),NA())</f>
        <v>#N/A</v>
      </c>
      <c r="BE183" s="90" t="e">
        <f ca="true">+IF(AND(ISNUMBER(OFFSET('Hygiene Data'!$E$9,0,10*ROW('Hygiene Data'!E177))),'Data Summary'!DT183="Yes"),OFFSET('Hygiene Data'!$E$9,0,10*ROW('Hygiene Data'!E177)),NA())</f>
        <v>#N/A</v>
      </c>
      <c r="BF183" s="90" t="e">
        <f ca="true">+IF(AND(ISNUMBER(OFFSET('Hygiene Data'!$F$5,0,10*ROW('Hygiene Data'!F177))),'Data Summary'!DU183="Yes"),OFFSET('Hygiene Data'!$F$5,0,10*ROW('Hygiene Data'!F177)),NA())</f>
        <v>#N/A</v>
      </c>
      <c r="BG183" s="90" t="e">
        <f ca="true">+IF(AND(ISNUMBER(OFFSET('Hygiene Data'!$F$7,0,10*ROW('Hygiene Data'!F177))),'Data Summary'!DV183="Yes"),OFFSET('Hygiene Data'!$F$7,0,10*ROW('Hygiene Data'!F177)),NA())</f>
        <v>#N/A</v>
      </c>
      <c r="BH183" s="90" t="e">
        <f ca="true">+IF(AND(ISNUMBER(OFFSET('Hygiene Data'!$F$9,0,10*ROW('Hygiene Data'!F177))),'Data Summary'!DW183="Yes"),OFFSET('Hygiene Data'!$F$9,0,10*ROW('Hygiene Data'!F177)),NA())</f>
        <v>#N/A</v>
      </c>
      <c r="BI183" s="90" t="e">
        <f ca="true">+IF(AND(ISNUMBER(OFFSET('Hygiene Data'!$G$5,0,10*ROW('Hygiene Data'!G177))),'Data Summary'!DX183="Yes"),OFFSET('Hygiene Data'!$G$5,0,10*ROW('Hygiene Data'!G177)),NA())</f>
        <v>#N/A</v>
      </c>
      <c r="BJ183" s="90" t="e">
        <f ca="true">+IF(AND(ISNUMBER(OFFSET('Hygiene Data'!$G$7,0,10*ROW('Hygiene Data'!G177))),'Data Summary'!DY183="Yes"),OFFSET('Hygiene Data'!$G$7,0,10*ROW('Hygiene Data'!G177)),NA())</f>
        <v>#N/A</v>
      </c>
      <c r="BK183" s="90" t="e">
        <f ca="true">+IF(AND(ISNUMBER(OFFSET('Hygiene Data'!$G$9,0,10*ROW('Hygiene Data'!G177))),'Data Summary'!DZ183="Yes"),OFFSET('Hygiene Data'!$G$9,0,10*ROW('Hygiene Data'!G177)),NA())</f>
        <v>#N/A</v>
      </c>
      <c r="BL183" s="90" t="e">
        <f ca="true">+IF(AND(ISNUMBER(OFFSET('Hygiene Data'!$H$5,0,10*ROW('Hygiene Data'!H177))),'Data Summary'!EA183="Yes"),OFFSET('Hygiene Data'!$H$5,0,10*ROW('Hygiene Data'!H177)),NA())</f>
        <v>#N/A</v>
      </c>
      <c r="BM183" s="90" t="e">
        <f ca="true">+IF(AND(ISNUMBER(OFFSET('Hygiene Data'!$H$7,0,10*ROW('Hygiene Data'!H177))),'Data Summary'!EB183="Yes"),OFFSET('Hygiene Data'!$H$7,0,10*ROW('Hygiene Data'!H177)),NA())</f>
        <v>#N/A</v>
      </c>
      <c r="BN183" s="90" t="e">
        <f ca="true">+IF(AND(ISNUMBER(OFFSET('Hygiene Data'!$H$9,0,10*ROW('Hygiene Data'!H177))),'Data Summary'!EC183="Yes"),OFFSET('Hygiene Data'!$H$9,0,10*ROW('Hygiene Data'!H177)),NA())</f>
        <v>#N/A</v>
      </c>
      <c r="BO183" s="90" t="e">
        <f ca="true">+IF(AND(ISNUMBER(OFFSET('Hygiene Data'!$I$5,0,10*ROW('Hygiene Data'!I177))),'Data Summary'!ED183="Yes"),OFFSET('Hygiene Data'!$I$5,0,10*ROW('Hygiene Data'!I177)),NA())</f>
        <v>#N/A</v>
      </c>
      <c r="BP183" s="90" t="e">
        <f ca="true">+IF(AND(ISNUMBER(OFFSET('Hygiene Data'!$I$7,0,10*ROW('Hygiene Data'!I177))),'Data Summary'!EE183="Yes"),OFFSET('Hygiene Data'!$I$7,0,10*ROW('Hygiene Data'!I177)),NA())</f>
        <v>#N/A</v>
      </c>
      <c r="BQ183" s="90" t="e">
        <f ca="true">+IF(AND(ISNUMBER(OFFSET('Hygiene Data'!$I$9,0,10*ROW('Hygiene Data'!I177))),'Data Summary'!EF183="Yes"),OFFSET('Hygiene Data'!$I$9,0,10*ROW('Hygiene Data'!I177)),NA())</f>
        <v>#N/A</v>
      </c>
    </row>
    <row xmlns:x14ac="http://schemas.microsoft.com/office/spreadsheetml/2009/9/ac" r="184" x14ac:dyDescent="0.2">
      <c r="A184" s="324" t="e">
        <f ca="true">+RIGHT('Data Summary'!A184,LEN('Data Summary'!A184)-9)</f>
        <v>#VALUE!</v>
      </c>
      <c r="B184" s="32" t="str">
        <f ca="true">+IF(ISTEXT('Data Summary'!B184),'Data Summary'!B184,"")</f>
        <v/>
      </c>
      <c r="C184" s="323" t="e">
        <f ca="true">+VALUE('Data Summary'!C184)</f>
        <v>#VALUE!</v>
      </c>
      <c r="D184" s="88" t="e">
        <f ca="true">+IF(AND(ISNUMBER(OFFSET('Water Data'!$D$4,0,10*ROW('Water Data'!D178))),'Data Summary'!BS184="Yes"),100-OFFSET('Water Data'!$D$4,0,10*ROW('Water Data'!D178)),NA())</f>
        <v>#N/A</v>
      </c>
      <c r="E184" s="88" t="e">
        <f ca="true">+IF(AND(ISNUMBER(OFFSET('Water Data'!$D$6,0,10*ROW('Water Data'!D178))),'Data Summary'!BT184="Yes"),OFFSET('Water Data'!$D$6,0,10*ROW('Water Data'!D178)),NA())</f>
        <v>#N/A</v>
      </c>
      <c r="F184" s="88" t="e">
        <f ca="true">+IF(AND(ISNUMBER(OFFSET('Water Data'!$D$9,0,10*ROW('Water Data'!D178))),'Data Summary'!BU184="Yes"),OFFSET('Water Data'!$D$9,0,10*ROW('Water Data'!D178)),NA())</f>
        <v>#N/A</v>
      </c>
      <c r="G184" s="88" t="e">
        <f ca="true">+IF(AND(ISNUMBER(OFFSET('Water Data'!$E$4,0,10*ROW('Water Data'!E178))),'Data Summary'!BV184="Yes"),100-OFFSET('Water Data'!$E$4,0,10*ROW('Water Data'!E178)),NA())</f>
        <v>#N/A</v>
      </c>
      <c r="H184" s="88" t="e">
        <f ca="true">+IF(AND(ISNUMBER(OFFSET('Water Data'!$E$6,0,10*ROW('Water Data'!E178))),'Data Summary'!BW184="Yes"),OFFSET('Water Data'!$E$6,0,10*ROW('Water Data'!E178)),NA())</f>
        <v>#N/A</v>
      </c>
      <c r="I184" s="88" t="e">
        <f ca="true">+IF(AND(ISNUMBER(OFFSET('Water Data'!$E$9,0,10*ROW('Water Data'!E178))),'Data Summary'!BX184="Yes"),OFFSET('Water Data'!$E$9,0,10*ROW('Water Data'!E178)),NA())</f>
        <v>#N/A</v>
      </c>
      <c r="J184" s="88" t="e">
        <f ca="true">+IF(AND(ISNUMBER(OFFSET('Water Data'!$F$4,0,10*ROW('Water Data'!F178))),'Data Summary'!BY184="Yes"),100-OFFSET('Water Data'!$F$4,0,10*ROW('Water Data'!F178)),NA())</f>
        <v>#N/A</v>
      </c>
      <c r="K184" s="88" t="e">
        <f ca="true">+IF(AND(ISNUMBER(OFFSET('Water Data'!$F$6,0,10*ROW('Water Data'!F178))),'Data Summary'!BZ184="Yes"),OFFSET('Water Data'!$F$6,0,10*ROW('Water Data'!F178)),NA())</f>
        <v>#N/A</v>
      </c>
      <c r="L184" s="88" t="e">
        <f ca="true">+IF(AND(ISNUMBER(OFFSET('Water Data'!$F$9,0,10*ROW('Water Data'!F178))),'Data Summary'!CA184="Yes"),OFFSET('Water Data'!$F$9,0,10*ROW('Water Data'!F178)),NA())</f>
        <v>#N/A</v>
      </c>
      <c r="M184" s="88" t="e">
        <f ca="true">+IF(AND(ISNUMBER(OFFSET('Water Data'!$G$4,0,10*ROW('Water Data'!G178))),'Data Summary'!CB184="Yes"),100-OFFSET('Water Data'!$G$4,0,10*ROW('Water Data'!G178)),NA())</f>
        <v>#N/A</v>
      </c>
      <c r="N184" s="88" t="e">
        <f ca="true">+IF(AND(ISNUMBER(OFFSET('Water Data'!$G$6,0,10*ROW('Water Data'!G178))),'Data Summary'!CC184="Yes"),OFFSET('Water Data'!$G$6,0,10*ROW('Water Data'!G178)),NA())</f>
        <v>#N/A</v>
      </c>
      <c r="O184" s="88" t="e">
        <f ca="true">+IF(AND(ISNUMBER(OFFSET('Water Data'!$G$9,0,10*ROW('Water Data'!G178))),'Data Summary'!CD184="Yes"),OFFSET('Water Data'!$G$9,0,10*ROW('Water Data'!G178)),NA())</f>
        <v>#N/A</v>
      </c>
      <c r="P184" s="88" t="e">
        <f ca="true">+IF(AND(ISNUMBER(OFFSET('Water Data'!$H$4,0,10*ROW('Water Data'!H178))),'Data Summary'!CE184="Yes"),100-OFFSET('Water Data'!$H$4,0,10*ROW('Water Data'!H178)),NA())</f>
        <v>#N/A</v>
      </c>
      <c r="Q184" s="88" t="e">
        <f ca="true">+IF(AND(ISNUMBER(OFFSET('Water Data'!$H$6,0,10*ROW('Water Data'!H178))),'Data Summary'!CF184="Yes"),OFFSET('Water Data'!$H$6,0,10*ROW('Water Data'!H178)),NA())</f>
        <v>#N/A</v>
      </c>
      <c r="R184" s="88" t="e">
        <f ca="true">+IF(AND(ISNUMBER(OFFSET('Water Data'!$H$9,0,10*ROW('Water Data'!H178))),'Data Summary'!CG184="Yes"),OFFSET('Water Data'!$H$9,0,10*ROW('Water Data'!H178)),NA())</f>
        <v>#N/A</v>
      </c>
      <c r="S184" s="88" t="e">
        <f ca="true">+IF(AND(ISNUMBER(OFFSET('Water Data'!$I$4,0,10*ROW('Water Data'!I178))),'Data Summary'!CH184="Yes"),100-OFFSET('Water Data'!$I$4,0,10*ROW('Water Data'!I178)),NA())</f>
        <v>#N/A</v>
      </c>
      <c r="T184" s="88" t="e">
        <f ca="true">+IF(AND(ISNUMBER(OFFSET('Water Data'!$I$6,0,10*ROW('Water Data'!I178))),'Data Summary'!CI184="Yes"),OFFSET('Water Data'!$I$6,0,10*ROW('Water Data'!I178)),NA())</f>
        <v>#N/A</v>
      </c>
      <c r="U184" s="88" t="e">
        <f ca="true">+IF(AND(ISNUMBER(OFFSET('Water Data'!$I$9,0,10*ROW('Water Data'!I178))),'Data Summary'!CJ184="Yes"),OFFSET('Water Data'!$I$9,0,10*ROW('Water Data'!I178)),NA())</f>
        <v>#N/A</v>
      </c>
      <c r="V184" s="89" t="e">
        <f ca="true">+IF(AND(ISNUMBER(OFFSET('Sanitation Data'!$D$4,0,10*ROW('Sanitation Data'!D178))),'Data Summary'!CK184="Yes"),100-OFFSET('Sanitation Data'!$D$4,0,10*ROW('Sanitation Data'!D178)),NA())</f>
        <v>#N/A</v>
      </c>
      <c r="W184" s="89" t="e">
        <f ca="true">+IF(AND(ISNUMBER(OFFSET('Sanitation Data'!$D$6,0,10*ROW('Sanitation Data'!D178))),'Data Summary'!CL184="Yes"),OFFSET('Sanitation Data'!$D$6,0,10*ROW('Sanitation Data'!D178)),NA())</f>
        <v>#N/A</v>
      </c>
      <c r="X184" s="89" t="e">
        <f ca="true">+IF(AND(ISNUMBER(OFFSET('Sanitation Data'!$D$10,0,10*ROW('Sanitation Data'!D178))),'Data Summary'!CM184="Yes"),OFFSET('Sanitation Data'!$D$10,0,10*ROW('Sanitation Data'!D178)),NA())</f>
        <v>#N/A</v>
      </c>
      <c r="Y184" s="89" t="e">
        <f ca="true">+IF(AND(ISNUMBER(OFFSET('Sanitation Data'!$D$11,0,10*ROW('Sanitation Data'!D178))),'Data Summary'!CN184="Yes"),OFFSET('Sanitation Data'!$D$11,0,10*ROW('Sanitation Data'!D178)),NA())</f>
        <v>#N/A</v>
      </c>
      <c r="Z184" s="89" t="e">
        <f ca="true">+IF(AND(ISNUMBER(OFFSET('Sanitation Data'!$D$12,0,10*ROW('Sanitation Data'!D178))),'Data Summary'!CO184="Yes"),OFFSET('Sanitation Data'!$D$12,0,10*ROW('Sanitation Data'!D178)),NA())</f>
        <v>#N/A</v>
      </c>
      <c r="AA184" s="89" t="e">
        <f ca="true">+IF(AND(ISNUMBER(OFFSET('Sanitation Data'!$E$4,0,10*ROW('Sanitation Data'!E178))),'Data Summary'!CP184="Yes"),100-OFFSET('Sanitation Data'!$E$4,0,10*ROW('Sanitation Data'!E178)),NA())</f>
        <v>#N/A</v>
      </c>
      <c r="AB184" s="89" t="e">
        <f ca="true">+IF(AND(ISNUMBER(OFFSET('Sanitation Data'!$E$6,0,10*ROW('Sanitation Data'!E178))),'Data Summary'!CQ184="Yes"),OFFSET('Sanitation Data'!$E$6,0,10*ROW('Sanitation Data'!E178)),NA())</f>
        <v>#N/A</v>
      </c>
      <c r="AC184" s="89" t="e">
        <f ca="true">+IF(AND(ISNUMBER(OFFSET('Sanitation Data'!$E$10,0,10*ROW('Sanitation Data'!E178))),'Data Summary'!CR184="Yes"),OFFSET('Sanitation Data'!$E$10,0,10*ROW('Sanitation Data'!E178)),NA())</f>
        <v>#N/A</v>
      </c>
      <c r="AD184" s="89" t="e">
        <f ca="true">+IF(AND(ISNUMBER(OFFSET('Sanitation Data'!$E$11,0,10*ROW('Sanitation Data'!E178))),'Data Summary'!CS184="Yes"),OFFSET('Sanitation Data'!$E$11,0,10*ROW('Sanitation Data'!E178)),NA())</f>
        <v>#N/A</v>
      </c>
      <c r="AE184" s="89" t="e">
        <f ca="true">+IF(AND(ISNUMBER(OFFSET('Sanitation Data'!$E$12,0,10*ROW('Sanitation Data'!E178))),'Data Summary'!CT184="Yes"),OFFSET('Sanitation Data'!$E$12,0,10*ROW('Sanitation Data'!E178)),NA())</f>
        <v>#N/A</v>
      </c>
      <c r="AF184" s="89" t="e">
        <f ca="true">+IF(AND(ISNUMBER(OFFSET('Sanitation Data'!$F$4,0,10*ROW('Sanitation Data'!F178))),'Data Summary'!CU184="Yes"),100-OFFSET('Sanitation Data'!$F$4,0,10*ROW('Sanitation Data'!F178)),NA())</f>
        <v>#N/A</v>
      </c>
      <c r="AG184" s="89" t="e">
        <f ca="true">+IF(AND(ISNUMBER(OFFSET('Sanitation Data'!$F$6,0,10*ROW('Sanitation Data'!F178))),'Data Summary'!CV184="Yes"),OFFSET('Sanitation Data'!$F$6,0,10*ROW('Sanitation Data'!F178)),NA())</f>
        <v>#N/A</v>
      </c>
      <c r="AH184" s="89" t="e">
        <f ca="true">+IF(AND(ISNUMBER(OFFSET('Sanitation Data'!$F$10,0,10*ROW('Sanitation Data'!F178))),'Data Summary'!CW184="Yes"),OFFSET('Sanitation Data'!$F$10,0,10*ROW('Sanitation Data'!F178)),NA())</f>
        <v>#N/A</v>
      </c>
      <c r="AI184" s="89" t="e">
        <f ca="true">+IF(AND(ISNUMBER(OFFSET('Sanitation Data'!$F$11,0,10*ROW('Sanitation Data'!F178))),'Data Summary'!CX184="Yes"),OFFSET('Sanitation Data'!$F$11,0,10*ROW('Sanitation Data'!F178)),NA())</f>
        <v>#N/A</v>
      </c>
      <c r="AJ184" s="89" t="e">
        <f ca="true">+IF(AND(ISNUMBER(OFFSET('Sanitation Data'!$F$12,0,10*ROW('Sanitation Data'!F178))),'Data Summary'!CY184="Yes"),OFFSET('Sanitation Data'!$F$12,0,10*ROW('Sanitation Data'!F178)),NA())</f>
        <v>#N/A</v>
      </c>
      <c r="AK184" s="89" t="e">
        <f ca="true">+IF(AND(ISNUMBER(OFFSET('Sanitation Data'!$G$4,0,10*ROW('Sanitation Data'!G178))),'Data Summary'!CZ184="Yes"),100-OFFSET('Sanitation Data'!$G$4,0,10*ROW('Sanitation Data'!G178)),NA())</f>
        <v>#N/A</v>
      </c>
      <c r="AL184" s="89" t="e">
        <f ca="true">+IF(AND(ISNUMBER(OFFSET('Sanitation Data'!$G$6,0,10*ROW('Sanitation Data'!G178))),'Data Summary'!DA184="Yes"),OFFSET('Sanitation Data'!$G$6,0,10*ROW('Sanitation Data'!G178)),NA())</f>
        <v>#N/A</v>
      </c>
      <c r="AM184" s="89" t="e">
        <f ca="true">+IF(AND(ISNUMBER(OFFSET('Sanitation Data'!$G$10,0,10*ROW('Sanitation Data'!G178))),'Data Summary'!DB184="Yes"),OFFSET('Sanitation Data'!$G$10,0,10*ROW('Sanitation Data'!G178)),NA())</f>
        <v>#N/A</v>
      </c>
      <c r="AN184" s="89" t="e">
        <f ca="true">+IF(AND(ISNUMBER(OFFSET('Sanitation Data'!$G$11,0,10*ROW('Sanitation Data'!G178))),'Data Summary'!DC184="Yes"),OFFSET('Sanitation Data'!$G$11,0,10*ROW('Sanitation Data'!G178)),NA())</f>
        <v>#N/A</v>
      </c>
      <c r="AO184" s="89" t="e">
        <f ca="true">+IF(AND(ISNUMBER(OFFSET('Sanitation Data'!$G$12,0,10*ROW('Sanitation Data'!G178))),'Data Summary'!DD184="Yes"),OFFSET('Sanitation Data'!$G$12,0,10*ROW('Sanitation Data'!G178)),NA())</f>
        <v>#N/A</v>
      </c>
      <c r="AP184" s="89" t="e">
        <f ca="true">+IF(AND(ISNUMBER(OFFSET('Sanitation Data'!$H$4,0,10*ROW('Sanitation Data'!H178))),'Data Summary'!DE184="Yes"),100-OFFSET('Sanitation Data'!$H$4,0,10*ROW('Sanitation Data'!H178)),NA())</f>
        <v>#N/A</v>
      </c>
      <c r="AQ184" s="89" t="e">
        <f ca="true">+IF(AND(ISNUMBER(OFFSET('Sanitation Data'!$H$6,0,10*ROW('Sanitation Data'!H178))),'Data Summary'!DF184="Yes"),OFFSET('Sanitation Data'!$H$6,0,10*ROW('Sanitation Data'!H178)),NA())</f>
        <v>#N/A</v>
      </c>
      <c r="AR184" s="89" t="e">
        <f ca="true">+IF(AND(ISNUMBER(OFFSET('Sanitation Data'!$H$10,0,10*ROW('Sanitation Data'!H178))),'Data Summary'!DG184="Yes"),OFFSET('Sanitation Data'!$H$10,0,10*ROW('Sanitation Data'!H178)),NA())</f>
        <v>#N/A</v>
      </c>
      <c r="AS184" s="89" t="e">
        <f ca="true">+IF(AND(ISNUMBER(OFFSET('Sanitation Data'!$H$11,0,10*ROW('Sanitation Data'!H178))),'Data Summary'!DH184="Yes"),OFFSET('Sanitation Data'!$H$11,0,10*ROW('Sanitation Data'!H178)),NA())</f>
        <v>#N/A</v>
      </c>
      <c r="AT184" s="89" t="e">
        <f ca="true">+IF(AND(ISNUMBER(OFFSET('Sanitation Data'!$H$12,0,10*ROW('Sanitation Data'!H178))),'Data Summary'!DI184="Yes"),OFFSET('Sanitation Data'!$H$12,0,10*ROW('Sanitation Data'!H178)),NA())</f>
        <v>#N/A</v>
      </c>
      <c r="AU184" s="89" t="e">
        <f ca="true">+IF(AND(ISNUMBER(OFFSET('Sanitation Data'!$I$4,0,10*ROW('Sanitation Data'!I178))),'Data Summary'!DJ184="Yes"),100-OFFSET('Sanitation Data'!$I$4,0,10*ROW('Sanitation Data'!I178)),NA())</f>
        <v>#N/A</v>
      </c>
      <c r="AV184" s="89" t="e">
        <f ca="true">+IF(AND(ISNUMBER(OFFSET('Sanitation Data'!$I$6,0,10*ROW('Sanitation Data'!I178))),'Data Summary'!DK184="Yes"),OFFSET('Sanitation Data'!$I$6,0,10*ROW('Sanitation Data'!I178)),NA())</f>
        <v>#N/A</v>
      </c>
      <c r="AW184" s="89" t="e">
        <f ca="true">+IF(AND(ISNUMBER(OFFSET('Sanitation Data'!$I$10,0,10*ROW('Sanitation Data'!I178))),'Data Summary'!DL184="Yes"),OFFSET('Sanitation Data'!$I$10,0,10*ROW('Sanitation Data'!I178)),NA())</f>
        <v>#N/A</v>
      </c>
      <c r="AX184" s="89" t="e">
        <f ca="true">+IF(AND(ISNUMBER(OFFSET('Sanitation Data'!$I$11,0,10*ROW('Sanitation Data'!I178))),'Data Summary'!DM184="Yes"),OFFSET('Sanitation Data'!$I$11,0,10*ROW('Sanitation Data'!I178)),NA())</f>
        <v>#N/A</v>
      </c>
      <c r="AY184" s="89" t="e">
        <f ca="true">+IF(AND(ISNUMBER(OFFSET('Sanitation Data'!$I$12,0,10*ROW('Sanitation Data'!I178))),'Data Summary'!DN184="Yes"),OFFSET('Sanitation Data'!$I$12,0,10*ROW('Sanitation Data'!I178)),NA())</f>
        <v>#N/A</v>
      </c>
      <c r="AZ184" s="90" t="e">
        <f ca="true">+IF(AND(ISNUMBER(OFFSET('Hygiene Data'!$D$5,0,10*ROW('Hygiene Data'!D178))),'Data Summary'!DO184="Yes"),OFFSET('Hygiene Data'!$D$5,0,10*ROW('Hygiene Data'!D178)),NA())</f>
        <v>#N/A</v>
      </c>
      <c r="BA184" s="90" t="e">
        <f ca="true">+IF(AND(ISNUMBER(OFFSET('Hygiene Data'!$D$7,0,10*ROW('Hygiene Data'!D178))),'Data Summary'!DP184="Yes"),OFFSET('Hygiene Data'!$D$7,0,10*ROW('Hygiene Data'!D178)),NA())</f>
        <v>#N/A</v>
      </c>
      <c r="BB184" s="90" t="e">
        <f ca="true">+IF(AND(ISNUMBER(OFFSET('Hygiene Data'!$D$9,0,10*ROW('Hygiene Data'!D178))),'Data Summary'!DQ184="Yes"),OFFSET('Hygiene Data'!$D$9,0,10*ROW('Hygiene Data'!D178)),NA())</f>
        <v>#N/A</v>
      </c>
      <c r="BC184" s="90" t="e">
        <f ca="true">+IF(AND(ISNUMBER(OFFSET('Hygiene Data'!$E$5,0,10*ROW('Hygiene Data'!E178))),'Data Summary'!DR184="Yes"),OFFSET('Hygiene Data'!$E$5,0,10*ROW('Hygiene Data'!E178)),NA())</f>
        <v>#N/A</v>
      </c>
      <c r="BD184" s="90" t="e">
        <f ca="true">+IF(AND(ISNUMBER(OFFSET('Hygiene Data'!$E$7,0,10*ROW('Hygiene Data'!E178))),'Data Summary'!DS184="Yes"),OFFSET('Hygiene Data'!$E$7,0,10*ROW('Hygiene Data'!E178)),NA())</f>
        <v>#N/A</v>
      </c>
      <c r="BE184" s="90" t="e">
        <f ca="true">+IF(AND(ISNUMBER(OFFSET('Hygiene Data'!$E$9,0,10*ROW('Hygiene Data'!E178))),'Data Summary'!DT184="Yes"),OFFSET('Hygiene Data'!$E$9,0,10*ROW('Hygiene Data'!E178)),NA())</f>
        <v>#N/A</v>
      </c>
      <c r="BF184" s="90" t="e">
        <f ca="true">+IF(AND(ISNUMBER(OFFSET('Hygiene Data'!$F$5,0,10*ROW('Hygiene Data'!F178))),'Data Summary'!DU184="Yes"),OFFSET('Hygiene Data'!$F$5,0,10*ROW('Hygiene Data'!F178)),NA())</f>
        <v>#N/A</v>
      </c>
      <c r="BG184" s="90" t="e">
        <f ca="true">+IF(AND(ISNUMBER(OFFSET('Hygiene Data'!$F$7,0,10*ROW('Hygiene Data'!F178))),'Data Summary'!DV184="Yes"),OFFSET('Hygiene Data'!$F$7,0,10*ROW('Hygiene Data'!F178)),NA())</f>
        <v>#N/A</v>
      </c>
      <c r="BH184" s="90" t="e">
        <f ca="true">+IF(AND(ISNUMBER(OFFSET('Hygiene Data'!$F$9,0,10*ROW('Hygiene Data'!F178))),'Data Summary'!DW184="Yes"),OFFSET('Hygiene Data'!$F$9,0,10*ROW('Hygiene Data'!F178)),NA())</f>
        <v>#N/A</v>
      </c>
      <c r="BI184" s="90" t="e">
        <f ca="true">+IF(AND(ISNUMBER(OFFSET('Hygiene Data'!$G$5,0,10*ROW('Hygiene Data'!G178))),'Data Summary'!DX184="Yes"),OFFSET('Hygiene Data'!$G$5,0,10*ROW('Hygiene Data'!G178)),NA())</f>
        <v>#N/A</v>
      </c>
      <c r="BJ184" s="90" t="e">
        <f ca="true">+IF(AND(ISNUMBER(OFFSET('Hygiene Data'!$G$7,0,10*ROW('Hygiene Data'!G178))),'Data Summary'!DY184="Yes"),OFFSET('Hygiene Data'!$G$7,0,10*ROW('Hygiene Data'!G178)),NA())</f>
        <v>#N/A</v>
      </c>
      <c r="BK184" s="90" t="e">
        <f ca="true">+IF(AND(ISNUMBER(OFFSET('Hygiene Data'!$G$9,0,10*ROW('Hygiene Data'!G178))),'Data Summary'!DZ184="Yes"),OFFSET('Hygiene Data'!$G$9,0,10*ROW('Hygiene Data'!G178)),NA())</f>
        <v>#N/A</v>
      </c>
      <c r="BL184" s="90" t="e">
        <f ca="true">+IF(AND(ISNUMBER(OFFSET('Hygiene Data'!$H$5,0,10*ROW('Hygiene Data'!H178))),'Data Summary'!EA184="Yes"),OFFSET('Hygiene Data'!$H$5,0,10*ROW('Hygiene Data'!H178)),NA())</f>
        <v>#N/A</v>
      </c>
      <c r="BM184" s="90" t="e">
        <f ca="true">+IF(AND(ISNUMBER(OFFSET('Hygiene Data'!$H$7,0,10*ROW('Hygiene Data'!H178))),'Data Summary'!EB184="Yes"),OFFSET('Hygiene Data'!$H$7,0,10*ROW('Hygiene Data'!H178)),NA())</f>
        <v>#N/A</v>
      </c>
      <c r="BN184" s="90" t="e">
        <f ca="true">+IF(AND(ISNUMBER(OFFSET('Hygiene Data'!$H$9,0,10*ROW('Hygiene Data'!H178))),'Data Summary'!EC184="Yes"),OFFSET('Hygiene Data'!$H$9,0,10*ROW('Hygiene Data'!H178)),NA())</f>
        <v>#N/A</v>
      </c>
      <c r="BO184" s="90" t="e">
        <f ca="true">+IF(AND(ISNUMBER(OFFSET('Hygiene Data'!$I$5,0,10*ROW('Hygiene Data'!I178))),'Data Summary'!ED184="Yes"),OFFSET('Hygiene Data'!$I$5,0,10*ROW('Hygiene Data'!I178)),NA())</f>
        <v>#N/A</v>
      </c>
      <c r="BP184" s="90" t="e">
        <f ca="true">+IF(AND(ISNUMBER(OFFSET('Hygiene Data'!$I$7,0,10*ROW('Hygiene Data'!I178))),'Data Summary'!EE184="Yes"),OFFSET('Hygiene Data'!$I$7,0,10*ROW('Hygiene Data'!I178)),NA())</f>
        <v>#N/A</v>
      </c>
      <c r="BQ184" s="90" t="e">
        <f ca="true">+IF(AND(ISNUMBER(OFFSET('Hygiene Data'!$I$9,0,10*ROW('Hygiene Data'!I178))),'Data Summary'!EF184="Yes"),OFFSET('Hygiene Data'!$I$9,0,10*ROW('Hygiene Data'!I178)),NA())</f>
        <v>#N/A</v>
      </c>
    </row>
    <row xmlns:x14ac="http://schemas.microsoft.com/office/spreadsheetml/2009/9/ac" r="185" x14ac:dyDescent="0.2">
      <c r="A185" s="324" t="e">
        <f ca="true">+RIGHT('Data Summary'!A185,LEN('Data Summary'!A185)-9)</f>
        <v>#VALUE!</v>
      </c>
      <c r="B185" s="32" t="str">
        <f ca="true">+IF(ISTEXT('Data Summary'!B185),'Data Summary'!B185,"")</f>
        <v/>
      </c>
      <c r="C185" s="323" t="e">
        <f ca="true">+VALUE('Data Summary'!C185)</f>
        <v>#VALUE!</v>
      </c>
      <c r="D185" s="88" t="e">
        <f ca="true">+IF(AND(ISNUMBER(OFFSET('Water Data'!$D$4,0,10*ROW('Water Data'!D179))),'Data Summary'!BS185="Yes"),100-OFFSET('Water Data'!$D$4,0,10*ROW('Water Data'!D179)),NA())</f>
        <v>#N/A</v>
      </c>
      <c r="E185" s="88" t="e">
        <f ca="true">+IF(AND(ISNUMBER(OFFSET('Water Data'!$D$6,0,10*ROW('Water Data'!D179))),'Data Summary'!BT185="Yes"),OFFSET('Water Data'!$D$6,0,10*ROW('Water Data'!D179)),NA())</f>
        <v>#N/A</v>
      </c>
      <c r="F185" s="88" t="e">
        <f ca="true">+IF(AND(ISNUMBER(OFFSET('Water Data'!$D$9,0,10*ROW('Water Data'!D179))),'Data Summary'!BU185="Yes"),OFFSET('Water Data'!$D$9,0,10*ROW('Water Data'!D179)),NA())</f>
        <v>#N/A</v>
      </c>
      <c r="G185" s="88" t="e">
        <f ca="true">+IF(AND(ISNUMBER(OFFSET('Water Data'!$E$4,0,10*ROW('Water Data'!E179))),'Data Summary'!BV185="Yes"),100-OFFSET('Water Data'!$E$4,0,10*ROW('Water Data'!E179)),NA())</f>
        <v>#N/A</v>
      </c>
      <c r="H185" s="88" t="e">
        <f ca="true">+IF(AND(ISNUMBER(OFFSET('Water Data'!$E$6,0,10*ROW('Water Data'!E179))),'Data Summary'!BW185="Yes"),OFFSET('Water Data'!$E$6,0,10*ROW('Water Data'!E179)),NA())</f>
        <v>#N/A</v>
      </c>
      <c r="I185" s="88" t="e">
        <f ca="true">+IF(AND(ISNUMBER(OFFSET('Water Data'!$E$9,0,10*ROW('Water Data'!E179))),'Data Summary'!BX185="Yes"),OFFSET('Water Data'!$E$9,0,10*ROW('Water Data'!E179)),NA())</f>
        <v>#N/A</v>
      </c>
      <c r="J185" s="88" t="e">
        <f ca="true">+IF(AND(ISNUMBER(OFFSET('Water Data'!$F$4,0,10*ROW('Water Data'!F179))),'Data Summary'!BY185="Yes"),100-OFFSET('Water Data'!$F$4,0,10*ROW('Water Data'!F179)),NA())</f>
        <v>#N/A</v>
      </c>
      <c r="K185" s="88" t="e">
        <f ca="true">+IF(AND(ISNUMBER(OFFSET('Water Data'!$F$6,0,10*ROW('Water Data'!F179))),'Data Summary'!BZ185="Yes"),OFFSET('Water Data'!$F$6,0,10*ROW('Water Data'!F179)),NA())</f>
        <v>#N/A</v>
      </c>
      <c r="L185" s="88" t="e">
        <f ca="true">+IF(AND(ISNUMBER(OFFSET('Water Data'!$F$9,0,10*ROW('Water Data'!F179))),'Data Summary'!CA185="Yes"),OFFSET('Water Data'!$F$9,0,10*ROW('Water Data'!F179)),NA())</f>
        <v>#N/A</v>
      </c>
      <c r="M185" s="88" t="e">
        <f ca="true">+IF(AND(ISNUMBER(OFFSET('Water Data'!$G$4,0,10*ROW('Water Data'!G179))),'Data Summary'!CB185="Yes"),100-OFFSET('Water Data'!$G$4,0,10*ROW('Water Data'!G179)),NA())</f>
        <v>#N/A</v>
      </c>
      <c r="N185" s="88" t="e">
        <f ca="true">+IF(AND(ISNUMBER(OFFSET('Water Data'!$G$6,0,10*ROW('Water Data'!G179))),'Data Summary'!CC185="Yes"),OFFSET('Water Data'!$G$6,0,10*ROW('Water Data'!G179)),NA())</f>
        <v>#N/A</v>
      </c>
      <c r="O185" s="88" t="e">
        <f ca="true">+IF(AND(ISNUMBER(OFFSET('Water Data'!$G$9,0,10*ROW('Water Data'!G179))),'Data Summary'!CD185="Yes"),OFFSET('Water Data'!$G$9,0,10*ROW('Water Data'!G179)),NA())</f>
        <v>#N/A</v>
      </c>
      <c r="P185" s="88" t="e">
        <f ca="true">+IF(AND(ISNUMBER(OFFSET('Water Data'!$H$4,0,10*ROW('Water Data'!H179))),'Data Summary'!CE185="Yes"),100-OFFSET('Water Data'!$H$4,0,10*ROW('Water Data'!H179)),NA())</f>
        <v>#N/A</v>
      </c>
      <c r="Q185" s="88" t="e">
        <f ca="true">+IF(AND(ISNUMBER(OFFSET('Water Data'!$H$6,0,10*ROW('Water Data'!H179))),'Data Summary'!CF185="Yes"),OFFSET('Water Data'!$H$6,0,10*ROW('Water Data'!H179)),NA())</f>
        <v>#N/A</v>
      </c>
      <c r="R185" s="88" t="e">
        <f ca="true">+IF(AND(ISNUMBER(OFFSET('Water Data'!$H$9,0,10*ROW('Water Data'!H179))),'Data Summary'!CG185="Yes"),OFFSET('Water Data'!$H$9,0,10*ROW('Water Data'!H179)),NA())</f>
        <v>#N/A</v>
      </c>
      <c r="S185" s="88" t="e">
        <f ca="true">+IF(AND(ISNUMBER(OFFSET('Water Data'!$I$4,0,10*ROW('Water Data'!I179))),'Data Summary'!CH185="Yes"),100-OFFSET('Water Data'!$I$4,0,10*ROW('Water Data'!I179)),NA())</f>
        <v>#N/A</v>
      </c>
      <c r="T185" s="88" t="e">
        <f ca="true">+IF(AND(ISNUMBER(OFFSET('Water Data'!$I$6,0,10*ROW('Water Data'!I179))),'Data Summary'!CI185="Yes"),OFFSET('Water Data'!$I$6,0,10*ROW('Water Data'!I179)),NA())</f>
        <v>#N/A</v>
      </c>
      <c r="U185" s="88" t="e">
        <f ca="true">+IF(AND(ISNUMBER(OFFSET('Water Data'!$I$9,0,10*ROW('Water Data'!I179))),'Data Summary'!CJ185="Yes"),OFFSET('Water Data'!$I$9,0,10*ROW('Water Data'!I179)),NA())</f>
        <v>#N/A</v>
      </c>
      <c r="V185" s="89" t="e">
        <f ca="true">+IF(AND(ISNUMBER(OFFSET('Sanitation Data'!$D$4,0,10*ROW('Sanitation Data'!D179))),'Data Summary'!CK185="Yes"),100-OFFSET('Sanitation Data'!$D$4,0,10*ROW('Sanitation Data'!D179)),NA())</f>
        <v>#N/A</v>
      </c>
      <c r="W185" s="89" t="e">
        <f ca="true">+IF(AND(ISNUMBER(OFFSET('Sanitation Data'!$D$6,0,10*ROW('Sanitation Data'!D179))),'Data Summary'!CL185="Yes"),OFFSET('Sanitation Data'!$D$6,0,10*ROW('Sanitation Data'!D179)),NA())</f>
        <v>#N/A</v>
      </c>
      <c r="X185" s="89" t="e">
        <f ca="true">+IF(AND(ISNUMBER(OFFSET('Sanitation Data'!$D$10,0,10*ROW('Sanitation Data'!D179))),'Data Summary'!CM185="Yes"),OFFSET('Sanitation Data'!$D$10,0,10*ROW('Sanitation Data'!D179)),NA())</f>
        <v>#N/A</v>
      </c>
      <c r="Y185" s="89" t="e">
        <f ca="true">+IF(AND(ISNUMBER(OFFSET('Sanitation Data'!$D$11,0,10*ROW('Sanitation Data'!D179))),'Data Summary'!CN185="Yes"),OFFSET('Sanitation Data'!$D$11,0,10*ROW('Sanitation Data'!D179)),NA())</f>
        <v>#N/A</v>
      </c>
      <c r="Z185" s="89" t="e">
        <f ca="true">+IF(AND(ISNUMBER(OFFSET('Sanitation Data'!$D$12,0,10*ROW('Sanitation Data'!D179))),'Data Summary'!CO185="Yes"),OFFSET('Sanitation Data'!$D$12,0,10*ROW('Sanitation Data'!D179)),NA())</f>
        <v>#N/A</v>
      </c>
      <c r="AA185" s="89" t="e">
        <f ca="true">+IF(AND(ISNUMBER(OFFSET('Sanitation Data'!$E$4,0,10*ROW('Sanitation Data'!E179))),'Data Summary'!CP185="Yes"),100-OFFSET('Sanitation Data'!$E$4,0,10*ROW('Sanitation Data'!E179)),NA())</f>
        <v>#N/A</v>
      </c>
      <c r="AB185" s="89" t="e">
        <f ca="true">+IF(AND(ISNUMBER(OFFSET('Sanitation Data'!$E$6,0,10*ROW('Sanitation Data'!E179))),'Data Summary'!CQ185="Yes"),OFFSET('Sanitation Data'!$E$6,0,10*ROW('Sanitation Data'!E179)),NA())</f>
        <v>#N/A</v>
      </c>
      <c r="AC185" s="89" t="e">
        <f ca="true">+IF(AND(ISNUMBER(OFFSET('Sanitation Data'!$E$10,0,10*ROW('Sanitation Data'!E179))),'Data Summary'!CR185="Yes"),OFFSET('Sanitation Data'!$E$10,0,10*ROW('Sanitation Data'!E179)),NA())</f>
        <v>#N/A</v>
      </c>
      <c r="AD185" s="89" t="e">
        <f ca="true">+IF(AND(ISNUMBER(OFFSET('Sanitation Data'!$E$11,0,10*ROW('Sanitation Data'!E179))),'Data Summary'!CS185="Yes"),OFFSET('Sanitation Data'!$E$11,0,10*ROW('Sanitation Data'!E179)),NA())</f>
        <v>#N/A</v>
      </c>
      <c r="AE185" s="89" t="e">
        <f ca="true">+IF(AND(ISNUMBER(OFFSET('Sanitation Data'!$E$12,0,10*ROW('Sanitation Data'!E179))),'Data Summary'!CT185="Yes"),OFFSET('Sanitation Data'!$E$12,0,10*ROW('Sanitation Data'!E179)),NA())</f>
        <v>#N/A</v>
      </c>
      <c r="AF185" s="89" t="e">
        <f ca="true">+IF(AND(ISNUMBER(OFFSET('Sanitation Data'!$F$4,0,10*ROW('Sanitation Data'!F179))),'Data Summary'!CU185="Yes"),100-OFFSET('Sanitation Data'!$F$4,0,10*ROW('Sanitation Data'!F179)),NA())</f>
        <v>#N/A</v>
      </c>
      <c r="AG185" s="89" t="e">
        <f ca="true">+IF(AND(ISNUMBER(OFFSET('Sanitation Data'!$F$6,0,10*ROW('Sanitation Data'!F179))),'Data Summary'!CV185="Yes"),OFFSET('Sanitation Data'!$F$6,0,10*ROW('Sanitation Data'!F179)),NA())</f>
        <v>#N/A</v>
      </c>
      <c r="AH185" s="89" t="e">
        <f ca="true">+IF(AND(ISNUMBER(OFFSET('Sanitation Data'!$F$10,0,10*ROW('Sanitation Data'!F179))),'Data Summary'!CW185="Yes"),OFFSET('Sanitation Data'!$F$10,0,10*ROW('Sanitation Data'!F179)),NA())</f>
        <v>#N/A</v>
      </c>
      <c r="AI185" s="89" t="e">
        <f ca="true">+IF(AND(ISNUMBER(OFFSET('Sanitation Data'!$F$11,0,10*ROW('Sanitation Data'!F179))),'Data Summary'!CX185="Yes"),OFFSET('Sanitation Data'!$F$11,0,10*ROW('Sanitation Data'!F179)),NA())</f>
        <v>#N/A</v>
      </c>
      <c r="AJ185" s="89" t="e">
        <f ca="true">+IF(AND(ISNUMBER(OFFSET('Sanitation Data'!$F$12,0,10*ROW('Sanitation Data'!F179))),'Data Summary'!CY185="Yes"),OFFSET('Sanitation Data'!$F$12,0,10*ROW('Sanitation Data'!F179)),NA())</f>
        <v>#N/A</v>
      </c>
      <c r="AK185" s="89" t="e">
        <f ca="true">+IF(AND(ISNUMBER(OFFSET('Sanitation Data'!$G$4,0,10*ROW('Sanitation Data'!G179))),'Data Summary'!CZ185="Yes"),100-OFFSET('Sanitation Data'!$G$4,0,10*ROW('Sanitation Data'!G179)),NA())</f>
        <v>#N/A</v>
      </c>
      <c r="AL185" s="89" t="e">
        <f ca="true">+IF(AND(ISNUMBER(OFFSET('Sanitation Data'!$G$6,0,10*ROW('Sanitation Data'!G179))),'Data Summary'!DA185="Yes"),OFFSET('Sanitation Data'!$G$6,0,10*ROW('Sanitation Data'!G179)),NA())</f>
        <v>#N/A</v>
      </c>
      <c r="AM185" s="89" t="e">
        <f ca="true">+IF(AND(ISNUMBER(OFFSET('Sanitation Data'!$G$10,0,10*ROW('Sanitation Data'!G179))),'Data Summary'!DB185="Yes"),OFFSET('Sanitation Data'!$G$10,0,10*ROW('Sanitation Data'!G179)),NA())</f>
        <v>#N/A</v>
      </c>
      <c r="AN185" s="89" t="e">
        <f ca="true">+IF(AND(ISNUMBER(OFFSET('Sanitation Data'!$G$11,0,10*ROW('Sanitation Data'!G179))),'Data Summary'!DC185="Yes"),OFFSET('Sanitation Data'!$G$11,0,10*ROW('Sanitation Data'!G179)),NA())</f>
        <v>#N/A</v>
      </c>
      <c r="AO185" s="89" t="e">
        <f ca="true">+IF(AND(ISNUMBER(OFFSET('Sanitation Data'!$G$12,0,10*ROW('Sanitation Data'!G179))),'Data Summary'!DD185="Yes"),OFFSET('Sanitation Data'!$G$12,0,10*ROW('Sanitation Data'!G179)),NA())</f>
        <v>#N/A</v>
      </c>
      <c r="AP185" s="89" t="e">
        <f ca="true">+IF(AND(ISNUMBER(OFFSET('Sanitation Data'!$H$4,0,10*ROW('Sanitation Data'!H179))),'Data Summary'!DE185="Yes"),100-OFFSET('Sanitation Data'!$H$4,0,10*ROW('Sanitation Data'!H179)),NA())</f>
        <v>#N/A</v>
      </c>
      <c r="AQ185" s="89" t="e">
        <f ca="true">+IF(AND(ISNUMBER(OFFSET('Sanitation Data'!$H$6,0,10*ROW('Sanitation Data'!H179))),'Data Summary'!DF185="Yes"),OFFSET('Sanitation Data'!$H$6,0,10*ROW('Sanitation Data'!H179)),NA())</f>
        <v>#N/A</v>
      </c>
      <c r="AR185" s="89" t="e">
        <f ca="true">+IF(AND(ISNUMBER(OFFSET('Sanitation Data'!$H$10,0,10*ROW('Sanitation Data'!H179))),'Data Summary'!DG185="Yes"),OFFSET('Sanitation Data'!$H$10,0,10*ROW('Sanitation Data'!H179)),NA())</f>
        <v>#N/A</v>
      </c>
      <c r="AS185" s="89" t="e">
        <f ca="true">+IF(AND(ISNUMBER(OFFSET('Sanitation Data'!$H$11,0,10*ROW('Sanitation Data'!H179))),'Data Summary'!DH185="Yes"),OFFSET('Sanitation Data'!$H$11,0,10*ROW('Sanitation Data'!H179)),NA())</f>
        <v>#N/A</v>
      </c>
      <c r="AT185" s="89" t="e">
        <f ca="true">+IF(AND(ISNUMBER(OFFSET('Sanitation Data'!$H$12,0,10*ROW('Sanitation Data'!H179))),'Data Summary'!DI185="Yes"),OFFSET('Sanitation Data'!$H$12,0,10*ROW('Sanitation Data'!H179)),NA())</f>
        <v>#N/A</v>
      </c>
      <c r="AU185" s="89" t="e">
        <f ca="true">+IF(AND(ISNUMBER(OFFSET('Sanitation Data'!$I$4,0,10*ROW('Sanitation Data'!I179))),'Data Summary'!DJ185="Yes"),100-OFFSET('Sanitation Data'!$I$4,0,10*ROW('Sanitation Data'!I179)),NA())</f>
        <v>#N/A</v>
      </c>
      <c r="AV185" s="89" t="e">
        <f ca="true">+IF(AND(ISNUMBER(OFFSET('Sanitation Data'!$I$6,0,10*ROW('Sanitation Data'!I179))),'Data Summary'!DK185="Yes"),OFFSET('Sanitation Data'!$I$6,0,10*ROW('Sanitation Data'!I179)),NA())</f>
        <v>#N/A</v>
      </c>
      <c r="AW185" s="89" t="e">
        <f ca="true">+IF(AND(ISNUMBER(OFFSET('Sanitation Data'!$I$10,0,10*ROW('Sanitation Data'!I179))),'Data Summary'!DL185="Yes"),OFFSET('Sanitation Data'!$I$10,0,10*ROW('Sanitation Data'!I179)),NA())</f>
        <v>#N/A</v>
      </c>
      <c r="AX185" s="89" t="e">
        <f ca="true">+IF(AND(ISNUMBER(OFFSET('Sanitation Data'!$I$11,0,10*ROW('Sanitation Data'!I179))),'Data Summary'!DM185="Yes"),OFFSET('Sanitation Data'!$I$11,0,10*ROW('Sanitation Data'!I179)),NA())</f>
        <v>#N/A</v>
      </c>
      <c r="AY185" s="89" t="e">
        <f ca="true">+IF(AND(ISNUMBER(OFFSET('Sanitation Data'!$I$12,0,10*ROW('Sanitation Data'!I179))),'Data Summary'!DN185="Yes"),OFFSET('Sanitation Data'!$I$12,0,10*ROW('Sanitation Data'!I179)),NA())</f>
        <v>#N/A</v>
      </c>
      <c r="AZ185" s="90" t="e">
        <f ca="true">+IF(AND(ISNUMBER(OFFSET('Hygiene Data'!$D$5,0,10*ROW('Hygiene Data'!D179))),'Data Summary'!DO185="Yes"),OFFSET('Hygiene Data'!$D$5,0,10*ROW('Hygiene Data'!D179)),NA())</f>
        <v>#N/A</v>
      </c>
      <c r="BA185" s="90" t="e">
        <f ca="true">+IF(AND(ISNUMBER(OFFSET('Hygiene Data'!$D$7,0,10*ROW('Hygiene Data'!D179))),'Data Summary'!DP185="Yes"),OFFSET('Hygiene Data'!$D$7,0,10*ROW('Hygiene Data'!D179)),NA())</f>
        <v>#N/A</v>
      </c>
      <c r="BB185" s="90" t="e">
        <f ca="true">+IF(AND(ISNUMBER(OFFSET('Hygiene Data'!$D$9,0,10*ROW('Hygiene Data'!D179))),'Data Summary'!DQ185="Yes"),OFFSET('Hygiene Data'!$D$9,0,10*ROW('Hygiene Data'!D179)),NA())</f>
        <v>#N/A</v>
      </c>
      <c r="BC185" s="90" t="e">
        <f ca="true">+IF(AND(ISNUMBER(OFFSET('Hygiene Data'!$E$5,0,10*ROW('Hygiene Data'!E179))),'Data Summary'!DR185="Yes"),OFFSET('Hygiene Data'!$E$5,0,10*ROW('Hygiene Data'!E179)),NA())</f>
        <v>#N/A</v>
      </c>
      <c r="BD185" s="90" t="e">
        <f ca="true">+IF(AND(ISNUMBER(OFFSET('Hygiene Data'!$E$7,0,10*ROW('Hygiene Data'!E179))),'Data Summary'!DS185="Yes"),OFFSET('Hygiene Data'!$E$7,0,10*ROW('Hygiene Data'!E179)),NA())</f>
        <v>#N/A</v>
      </c>
      <c r="BE185" s="90" t="e">
        <f ca="true">+IF(AND(ISNUMBER(OFFSET('Hygiene Data'!$E$9,0,10*ROW('Hygiene Data'!E179))),'Data Summary'!DT185="Yes"),OFFSET('Hygiene Data'!$E$9,0,10*ROW('Hygiene Data'!E179)),NA())</f>
        <v>#N/A</v>
      </c>
      <c r="BF185" s="90" t="e">
        <f ca="true">+IF(AND(ISNUMBER(OFFSET('Hygiene Data'!$F$5,0,10*ROW('Hygiene Data'!F179))),'Data Summary'!DU185="Yes"),OFFSET('Hygiene Data'!$F$5,0,10*ROW('Hygiene Data'!F179)),NA())</f>
        <v>#N/A</v>
      </c>
      <c r="BG185" s="90" t="e">
        <f ca="true">+IF(AND(ISNUMBER(OFFSET('Hygiene Data'!$F$7,0,10*ROW('Hygiene Data'!F179))),'Data Summary'!DV185="Yes"),OFFSET('Hygiene Data'!$F$7,0,10*ROW('Hygiene Data'!F179)),NA())</f>
        <v>#N/A</v>
      </c>
      <c r="BH185" s="90" t="e">
        <f ca="true">+IF(AND(ISNUMBER(OFFSET('Hygiene Data'!$F$9,0,10*ROW('Hygiene Data'!F179))),'Data Summary'!DW185="Yes"),OFFSET('Hygiene Data'!$F$9,0,10*ROW('Hygiene Data'!F179)),NA())</f>
        <v>#N/A</v>
      </c>
      <c r="BI185" s="90" t="e">
        <f ca="true">+IF(AND(ISNUMBER(OFFSET('Hygiene Data'!$G$5,0,10*ROW('Hygiene Data'!G179))),'Data Summary'!DX185="Yes"),OFFSET('Hygiene Data'!$G$5,0,10*ROW('Hygiene Data'!G179)),NA())</f>
        <v>#N/A</v>
      </c>
      <c r="BJ185" s="90" t="e">
        <f ca="true">+IF(AND(ISNUMBER(OFFSET('Hygiene Data'!$G$7,0,10*ROW('Hygiene Data'!G179))),'Data Summary'!DY185="Yes"),OFFSET('Hygiene Data'!$G$7,0,10*ROW('Hygiene Data'!G179)),NA())</f>
        <v>#N/A</v>
      </c>
      <c r="BK185" s="90" t="e">
        <f ca="true">+IF(AND(ISNUMBER(OFFSET('Hygiene Data'!$G$9,0,10*ROW('Hygiene Data'!G179))),'Data Summary'!DZ185="Yes"),OFFSET('Hygiene Data'!$G$9,0,10*ROW('Hygiene Data'!G179)),NA())</f>
        <v>#N/A</v>
      </c>
      <c r="BL185" s="90" t="e">
        <f ca="true">+IF(AND(ISNUMBER(OFFSET('Hygiene Data'!$H$5,0,10*ROW('Hygiene Data'!H179))),'Data Summary'!EA185="Yes"),OFFSET('Hygiene Data'!$H$5,0,10*ROW('Hygiene Data'!H179)),NA())</f>
        <v>#N/A</v>
      </c>
      <c r="BM185" s="90" t="e">
        <f ca="true">+IF(AND(ISNUMBER(OFFSET('Hygiene Data'!$H$7,0,10*ROW('Hygiene Data'!H179))),'Data Summary'!EB185="Yes"),OFFSET('Hygiene Data'!$H$7,0,10*ROW('Hygiene Data'!H179)),NA())</f>
        <v>#N/A</v>
      </c>
      <c r="BN185" s="90" t="e">
        <f ca="true">+IF(AND(ISNUMBER(OFFSET('Hygiene Data'!$H$9,0,10*ROW('Hygiene Data'!H179))),'Data Summary'!EC185="Yes"),OFFSET('Hygiene Data'!$H$9,0,10*ROW('Hygiene Data'!H179)),NA())</f>
        <v>#N/A</v>
      </c>
      <c r="BO185" s="90" t="e">
        <f ca="true">+IF(AND(ISNUMBER(OFFSET('Hygiene Data'!$I$5,0,10*ROW('Hygiene Data'!I179))),'Data Summary'!ED185="Yes"),OFFSET('Hygiene Data'!$I$5,0,10*ROW('Hygiene Data'!I179)),NA())</f>
        <v>#N/A</v>
      </c>
      <c r="BP185" s="90" t="e">
        <f ca="true">+IF(AND(ISNUMBER(OFFSET('Hygiene Data'!$I$7,0,10*ROW('Hygiene Data'!I179))),'Data Summary'!EE185="Yes"),OFFSET('Hygiene Data'!$I$7,0,10*ROW('Hygiene Data'!I179)),NA())</f>
        <v>#N/A</v>
      </c>
      <c r="BQ185" s="90" t="e">
        <f ca="true">+IF(AND(ISNUMBER(OFFSET('Hygiene Data'!$I$9,0,10*ROW('Hygiene Data'!I179))),'Data Summary'!EF185="Yes"),OFFSET('Hygiene Data'!$I$9,0,10*ROW('Hygiene Data'!I179)),NA())</f>
        <v>#N/A</v>
      </c>
    </row>
    <row xmlns:x14ac="http://schemas.microsoft.com/office/spreadsheetml/2009/9/ac" r="186" x14ac:dyDescent="0.2">
      <c r="A186" s="324" t="e">
        <f ca="true">+RIGHT('Data Summary'!A186,LEN('Data Summary'!A186)-9)</f>
        <v>#VALUE!</v>
      </c>
      <c r="B186" s="32" t="str">
        <f ca="true">+IF(ISTEXT('Data Summary'!B186),'Data Summary'!B186,"")</f>
        <v/>
      </c>
      <c r="C186" s="323" t="e">
        <f ca="true">+VALUE('Data Summary'!C186)</f>
        <v>#VALUE!</v>
      </c>
      <c r="D186" s="88" t="e">
        <f ca="true">+IF(AND(ISNUMBER(OFFSET('Water Data'!$D$4,0,10*ROW('Water Data'!D180))),'Data Summary'!BS186="Yes"),100-OFFSET('Water Data'!$D$4,0,10*ROW('Water Data'!D180)),NA())</f>
        <v>#N/A</v>
      </c>
      <c r="E186" s="88" t="e">
        <f ca="true">+IF(AND(ISNUMBER(OFFSET('Water Data'!$D$6,0,10*ROW('Water Data'!D180))),'Data Summary'!BT186="Yes"),OFFSET('Water Data'!$D$6,0,10*ROW('Water Data'!D180)),NA())</f>
        <v>#N/A</v>
      </c>
      <c r="F186" s="88" t="e">
        <f ca="true">+IF(AND(ISNUMBER(OFFSET('Water Data'!$D$9,0,10*ROW('Water Data'!D180))),'Data Summary'!BU186="Yes"),OFFSET('Water Data'!$D$9,0,10*ROW('Water Data'!D180)),NA())</f>
        <v>#N/A</v>
      </c>
      <c r="G186" s="88" t="e">
        <f ca="true">+IF(AND(ISNUMBER(OFFSET('Water Data'!$E$4,0,10*ROW('Water Data'!E180))),'Data Summary'!BV186="Yes"),100-OFFSET('Water Data'!$E$4,0,10*ROW('Water Data'!E180)),NA())</f>
        <v>#N/A</v>
      </c>
      <c r="H186" s="88" t="e">
        <f ca="true">+IF(AND(ISNUMBER(OFFSET('Water Data'!$E$6,0,10*ROW('Water Data'!E180))),'Data Summary'!BW186="Yes"),OFFSET('Water Data'!$E$6,0,10*ROW('Water Data'!E180)),NA())</f>
        <v>#N/A</v>
      </c>
      <c r="I186" s="88" t="e">
        <f ca="true">+IF(AND(ISNUMBER(OFFSET('Water Data'!$E$9,0,10*ROW('Water Data'!E180))),'Data Summary'!BX186="Yes"),OFFSET('Water Data'!$E$9,0,10*ROW('Water Data'!E180)),NA())</f>
        <v>#N/A</v>
      </c>
      <c r="J186" s="88" t="e">
        <f ca="true">+IF(AND(ISNUMBER(OFFSET('Water Data'!$F$4,0,10*ROW('Water Data'!F180))),'Data Summary'!BY186="Yes"),100-OFFSET('Water Data'!$F$4,0,10*ROW('Water Data'!F180)),NA())</f>
        <v>#N/A</v>
      </c>
      <c r="K186" s="88" t="e">
        <f ca="true">+IF(AND(ISNUMBER(OFFSET('Water Data'!$F$6,0,10*ROW('Water Data'!F180))),'Data Summary'!BZ186="Yes"),OFFSET('Water Data'!$F$6,0,10*ROW('Water Data'!F180)),NA())</f>
        <v>#N/A</v>
      </c>
      <c r="L186" s="88" t="e">
        <f ca="true">+IF(AND(ISNUMBER(OFFSET('Water Data'!$F$9,0,10*ROW('Water Data'!F180))),'Data Summary'!CA186="Yes"),OFFSET('Water Data'!$F$9,0,10*ROW('Water Data'!F180)),NA())</f>
        <v>#N/A</v>
      </c>
      <c r="M186" s="88" t="e">
        <f ca="true">+IF(AND(ISNUMBER(OFFSET('Water Data'!$G$4,0,10*ROW('Water Data'!G180))),'Data Summary'!CB186="Yes"),100-OFFSET('Water Data'!$G$4,0,10*ROW('Water Data'!G180)),NA())</f>
        <v>#N/A</v>
      </c>
      <c r="N186" s="88" t="e">
        <f ca="true">+IF(AND(ISNUMBER(OFFSET('Water Data'!$G$6,0,10*ROW('Water Data'!G180))),'Data Summary'!CC186="Yes"),OFFSET('Water Data'!$G$6,0,10*ROW('Water Data'!G180)),NA())</f>
        <v>#N/A</v>
      </c>
      <c r="O186" s="88" t="e">
        <f ca="true">+IF(AND(ISNUMBER(OFFSET('Water Data'!$G$9,0,10*ROW('Water Data'!G180))),'Data Summary'!CD186="Yes"),OFFSET('Water Data'!$G$9,0,10*ROW('Water Data'!G180)),NA())</f>
        <v>#N/A</v>
      </c>
      <c r="P186" s="88" t="e">
        <f ca="true">+IF(AND(ISNUMBER(OFFSET('Water Data'!$H$4,0,10*ROW('Water Data'!H180))),'Data Summary'!CE186="Yes"),100-OFFSET('Water Data'!$H$4,0,10*ROW('Water Data'!H180)),NA())</f>
        <v>#N/A</v>
      </c>
      <c r="Q186" s="88" t="e">
        <f ca="true">+IF(AND(ISNUMBER(OFFSET('Water Data'!$H$6,0,10*ROW('Water Data'!H180))),'Data Summary'!CF186="Yes"),OFFSET('Water Data'!$H$6,0,10*ROW('Water Data'!H180)),NA())</f>
        <v>#N/A</v>
      </c>
      <c r="R186" s="88" t="e">
        <f ca="true">+IF(AND(ISNUMBER(OFFSET('Water Data'!$H$9,0,10*ROW('Water Data'!H180))),'Data Summary'!CG186="Yes"),OFFSET('Water Data'!$H$9,0,10*ROW('Water Data'!H180)),NA())</f>
        <v>#N/A</v>
      </c>
      <c r="S186" s="88" t="e">
        <f ca="true">+IF(AND(ISNUMBER(OFFSET('Water Data'!$I$4,0,10*ROW('Water Data'!I180))),'Data Summary'!CH186="Yes"),100-OFFSET('Water Data'!$I$4,0,10*ROW('Water Data'!I180)),NA())</f>
        <v>#N/A</v>
      </c>
      <c r="T186" s="88" t="e">
        <f ca="true">+IF(AND(ISNUMBER(OFFSET('Water Data'!$I$6,0,10*ROW('Water Data'!I180))),'Data Summary'!CI186="Yes"),OFFSET('Water Data'!$I$6,0,10*ROW('Water Data'!I180)),NA())</f>
        <v>#N/A</v>
      </c>
      <c r="U186" s="88" t="e">
        <f ca="true">+IF(AND(ISNUMBER(OFFSET('Water Data'!$I$9,0,10*ROW('Water Data'!I180))),'Data Summary'!CJ186="Yes"),OFFSET('Water Data'!$I$9,0,10*ROW('Water Data'!I180)),NA())</f>
        <v>#N/A</v>
      </c>
      <c r="V186" s="89" t="e">
        <f ca="true">+IF(AND(ISNUMBER(OFFSET('Sanitation Data'!$D$4,0,10*ROW('Sanitation Data'!D180))),'Data Summary'!CK186="Yes"),100-OFFSET('Sanitation Data'!$D$4,0,10*ROW('Sanitation Data'!D180)),NA())</f>
        <v>#N/A</v>
      </c>
      <c r="W186" s="89" t="e">
        <f ca="true">+IF(AND(ISNUMBER(OFFSET('Sanitation Data'!$D$6,0,10*ROW('Sanitation Data'!D180))),'Data Summary'!CL186="Yes"),OFFSET('Sanitation Data'!$D$6,0,10*ROW('Sanitation Data'!D180)),NA())</f>
        <v>#N/A</v>
      </c>
      <c r="X186" s="89" t="e">
        <f ca="true">+IF(AND(ISNUMBER(OFFSET('Sanitation Data'!$D$10,0,10*ROW('Sanitation Data'!D180))),'Data Summary'!CM186="Yes"),OFFSET('Sanitation Data'!$D$10,0,10*ROW('Sanitation Data'!D180)),NA())</f>
        <v>#N/A</v>
      </c>
      <c r="Y186" s="89" t="e">
        <f ca="true">+IF(AND(ISNUMBER(OFFSET('Sanitation Data'!$D$11,0,10*ROW('Sanitation Data'!D180))),'Data Summary'!CN186="Yes"),OFFSET('Sanitation Data'!$D$11,0,10*ROW('Sanitation Data'!D180)),NA())</f>
        <v>#N/A</v>
      </c>
      <c r="Z186" s="89" t="e">
        <f ca="true">+IF(AND(ISNUMBER(OFFSET('Sanitation Data'!$D$12,0,10*ROW('Sanitation Data'!D180))),'Data Summary'!CO186="Yes"),OFFSET('Sanitation Data'!$D$12,0,10*ROW('Sanitation Data'!D180)),NA())</f>
        <v>#N/A</v>
      </c>
      <c r="AA186" s="89" t="e">
        <f ca="true">+IF(AND(ISNUMBER(OFFSET('Sanitation Data'!$E$4,0,10*ROW('Sanitation Data'!E180))),'Data Summary'!CP186="Yes"),100-OFFSET('Sanitation Data'!$E$4,0,10*ROW('Sanitation Data'!E180)),NA())</f>
        <v>#N/A</v>
      </c>
      <c r="AB186" s="89" t="e">
        <f ca="true">+IF(AND(ISNUMBER(OFFSET('Sanitation Data'!$E$6,0,10*ROW('Sanitation Data'!E180))),'Data Summary'!CQ186="Yes"),OFFSET('Sanitation Data'!$E$6,0,10*ROW('Sanitation Data'!E180)),NA())</f>
        <v>#N/A</v>
      </c>
      <c r="AC186" s="89" t="e">
        <f ca="true">+IF(AND(ISNUMBER(OFFSET('Sanitation Data'!$E$10,0,10*ROW('Sanitation Data'!E180))),'Data Summary'!CR186="Yes"),OFFSET('Sanitation Data'!$E$10,0,10*ROW('Sanitation Data'!E180)),NA())</f>
        <v>#N/A</v>
      </c>
      <c r="AD186" s="89" t="e">
        <f ca="true">+IF(AND(ISNUMBER(OFFSET('Sanitation Data'!$E$11,0,10*ROW('Sanitation Data'!E180))),'Data Summary'!CS186="Yes"),OFFSET('Sanitation Data'!$E$11,0,10*ROW('Sanitation Data'!E180)),NA())</f>
        <v>#N/A</v>
      </c>
      <c r="AE186" s="89" t="e">
        <f ca="true">+IF(AND(ISNUMBER(OFFSET('Sanitation Data'!$E$12,0,10*ROW('Sanitation Data'!E180))),'Data Summary'!CT186="Yes"),OFFSET('Sanitation Data'!$E$12,0,10*ROW('Sanitation Data'!E180)),NA())</f>
        <v>#N/A</v>
      </c>
      <c r="AF186" s="89" t="e">
        <f ca="true">+IF(AND(ISNUMBER(OFFSET('Sanitation Data'!$F$4,0,10*ROW('Sanitation Data'!F180))),'Data Summary'!CU186="Yes"),100-OFFSET('Sanitation Data'!$F$4,0,10*ROW('Sanitation Data'!F180)),NA())</f>
        <v>#N/A</v>
      </c>
      <c r="AG186" s="89" t="e">
        <f ca="true">+IF(AND(ISNUMBER(OFFSET('Sanitation Data'!$F$6,0,10*ROW('Sanitation Data'!F180))),'Data Summary'!CV186="Yes"),OFFSET('Sanitation Data'!$F$6,0,10*ROW('Sanitation Data'!F180)),NA())</f>
        <v>#N/A</v>
      </c>
      <c r="AH186" s="89" t="e">
        <f ca="true">+IF(AND(ISNUMBER(OFFSET('Sanitation Data'!$F$10,0,10*ROW('Sanitation Data'!F180))),'Data Summary'!CW186="Yes"),OFFSET('Sanitation Data'!$F$10,0,10*ROW('Sanitation Data'!F180)),NA())</f>
        <v>#N/A</v>
      </c>
      <c r="AI186" s="89" t="e">
        <f ca="true">+IF(AND(ISNUMBER(OFFSET('Sanitation Data'!$F$11,0,10*ROW('Sanitation Data'!F180))),'Data Summary'!CX186="Yes"),OFFSET('Sanitation Data'!$F$11,0,10*ROW('Sanitation Data'!F180)),NA())</f>
        <v>#N/A</v>
      </c>
      <c r="AJ186" s="89" t="e">
        <f ca="true">+IF(AND(ISNUMBER(OFFSET('Sanitation Data'!$F$12,0,10*ROW('Sanitation Data'!F180))),'Data Summary'!CY186="Yes"),OFFSET('Sanitation Data'!$F$12,0,10*ROW('Sanitation Data'!F180)),NA())</f>
        <v>#N/A</v>
      </c>
      <c r="AK186" s="89" t="e">
        <f ca="true">+IF(AND(ISNUMBER(OFFSET('Sanitation Data'!$G$4,0,10*ROW('Sanitation Data'!G180))),'Data Summary'!CZ186="Yes"),100-OFFSET('Sanitation Data'!$G$4,0,10*ROW('Sanitation Data'!G180)),NA())</f>
        <v>#N/A</v>
      </c>
      <c r="AL186" s="89" t="e">
        <f ca="true">+IF(AND(ISNUMBER(OFFSET('Sanitation Data'!$G$6,0,10*ROW('Sanitation Data'!G180))),'Data Summary'!DA186="Yes"),OFFSET('Sanitation Data'!$G$6,0,10*ROW('Sanitation Data'!G180)),NA())</f>
        <v>#N/A</v>
      </c>
      <c r="AM186" s="89" t="e">
        <f ca="true">+IF(AND(ISNUMBER(OFFSET('Sanitation Data'!$G$10,0,10*ROW('Sanitation Data'!G180))),'Data Summary'!DB186="Yes"),OFFSET('Sanitation Data'!$G$10,0,10*ROW('Sanitation Data'!G180)),NA())</f>
        <v>#N/A</v>
      </c>
      <c r="AN186" s="89" t="e">
        <f ca="true">+IF(AND(ISNUMBER(OFFSET('Sanitation Data'!$G$11,0,10*ROW('Sanitation Data'!G180))),'Data Summary'!DC186="Yes"),OFFSET('Sanitation Data'!$G$11,0,10*ROW('Sanitation Data'!G180)),NA())</f>
        <v>#N/A</v>
      </c>
      <c r="AO186" s="89" t="e">
        <f ca="true">+IF(AND(ISNUMBER(OFFSET('Sanitation Data'!$G$12,0,10*ROW('Sanitation Data'!G180))),'Data Summary'!DD186="Yes"),OFFSET('Sanitation Data'!$G$12,0,10*ROW('Sanitation Data'!G180)),NA())</f>
        <v>#N/A</v>
      </c>
      <c r="AP186" s="89" t="e">
        <f ca="true">+IF(AND(ISNUMBER(OFFSET('Sanitation Data'!$H$4,0,10*ROW('Sanitation Data'!H180))),'Data Summary'!DE186="Yes"),100-OFFSET('Sanitation Data'!$H$4,0,10*ROW('Sanitation Data'!H180)),NA())</f>
        <v>#N/A</v>
      </c>
      <c r="AQ186" s="89" t="e">
        <f ca="true">+IF(AND(ISNUMBER(OFFSET('Sanitation Data'!$H$6,0,10*ROW('Sanitation Data'!H180))),'Data Summary'!DF186="Yes"),OFFSET('Sanitation Data'!$H$6,0,10*ROW('Sanitation Data'!H180)),NA())</f>
        <v>#N/A</v>
      </c>
      <c r="AR186" s="89" t="e">
        <f ca="true">+IF(AND(ISNUMBER(OFFSET('Sanitation Data'!$H$10,0,10*ROW('Sanitation Data'!H180))),'Data Summary'!DG186="Yes"),OFFSET('Sanitation Data'!$H$10,0,10*ROW('Sanitation Data'!H180)),NA())</f>
        <v>#N/A</v>
      </c>
      <c r="AS186" s="89" t="e">
        <f ca="true">+IF(AND(ISNUMBER(OFFSET('Sanitation Data'!$H$11,0,10*ROW('Sanitation Data'!H180))),'Data Summary'!DH186="Yes"),OFFSET('Sanitation Data'!$H$11,0,10*ROW('Sanitation Data'!H180)),NA())</f>
        <v>#N/A</v>
      </c>
      <c r="AT186" s="89" t="e">
        <f ca="true">+IF(AND(ISNUMBER(OFFSET('Sanitation Data'!$H$12,0,10*ROW('Sanitation Data'!H180))),'Data Summary'!DI186="Yes"),OFFSET('Sanitation Data'!$H$12,0,10*ROW('Sanitation Data'!H180)),NA())</f>
        <v>#N/A</v>
      </c>
      <c r="AU186" s="89" t="e">
        <f ca="true">+IF(AND(ISNUMBER(OFFSET('Sanitation Data'!$I$4,0,10*ROW('Sanitation Data'!I180))),'Data Summary'!DJ186="Yes"),100-OFFSET('Sanitation Data'!$I$4,0,10*ROW('Sanitation Data'!I180)),NA())</f>
        <v>#N/A</v>
      </c>
      <c r="AV186" s="89" t="e">
        <f ca="true">+IF(AND(ISNUMBER(OFFSET('Sanitation Data'!$I$6,0,10*ROW('Sanitation Data'!I180))),'Data Summary'!DK186="Yes"),OFFSET('Sanitation Data'!$I$6,0,10*ROW('Sanitation Data'!I180)),NA())</f>
        <v>#N/A</v>
      </c>
      <c r="AW186" s="89" t="e">
        <f ca="true">+IF(AND(ISNUMBER(OFFSET('Sanitation Data'!$I$10,0,10*ROW('Sanitation Data'!I180))),'Data Summary'!DL186="Yes"),OFFSET('Sanitation Data'!$I$10,0,10*ROW('Sanitation Data'!I180)),NA())</f>
        <v>#N/A</v>
      </c>
      <c r="AX186" s="89" t="e">
        <f ca="true">+IF(AND(ISNUMBER(OFFSET('Sanitation Data'!$I$11,0,10*ROW('Sanitation Data'!I180))),'Data Summary'!DM186="Yes"),OFFSET('Sanitation Data'!$I$11,0,10*ROW('Sanitation Data'!I180)),NA())</f>
        <v>#N/A</v>
      </c>
      <c r="AY186" s="89" t="e">
        <f ca="true">+IF(AND(ISNUMBER(OFFSET('Sanitation Data'!$I$12,0,10*ROW('Sanitation Data'!I180))),'Data Summary'!DN186="Yes"),OFFSET('Sanitation Data'!$I$12,0,10*ROW('Sanitation Data'!I180)),NA())</f>
        <v>#N/A</v>
      </c>
      <c r="AZ186" s="90" t="e">
        <f ca="true">+IF(AND(ISNUMBER(OFFSET('Hygiene Data'!$D$5,0,10*ROW('Hygiene Data'!D180))),'Data Summary'!DO186="Yes"),OFFSET('Hygiene Data'!$D$5,0,10*ROW('Hygiene Data'!D180)),NA())</f>
        <v>#N/A</v>
      </c>
      <c r="BA186" s="90" t="e">
        <f ca="true">+IF(AND(ISNUMBER(OFFSET('Hygiene Data'!$D$7,0,10*ROW('Hygiene Data'!D180))),'Data Summary'!DP186="Yes"),OFFSET('Hygiene Data'!$D$7,0,10*ROW('Hygiene Data'!D180)),NA())</f>
        <v>#N/A</v>
      </c>
      <c r="BB186" s="90" t="e">
        <f ca="true">+IF(AND(ISNUMBER(OFFSET('Hygiene Data'!$D$9,0,10*ROW('Hygiene Data'!D180))),'Data Summary'!DQ186="Yes"),OFFSET('Hygiene Data'!$D$9,0,10*ROW('Hygiene Data'!D180)),NA())</f>
        <v>#N/A</v>
      </c>
      <c r="BC186" s="90" t="e">
        <f ca="true">+IF(AND(ISNUMBER(OFFSET('Hygiene Data'!$E$5,0,10*ROW('Hygiene Data'!E180))),'Data Summary'!DR186="Yes"),OFFSET('Hygiene Data'!$E$5,0,10*ROW('Hygiene Data'!E180)),NA())</f>
        <v>#N/A</v>
      </c>
      <c r="BD186" s="90" t="e">
        <f ca="true">+IF(AND(ISNUMBER(OFFSET('Hygiene Data'!$E$7,0,10*ROW('Hygiene Data'!E180))),'Data Summary'!DS186="Yes"),OFFSET('Hygiene Data'!$E$7,0,10*ROW('Hygiene Data'!E180)),NA())</f>
        <v>#N/A</v>
      </c>
      <c r="BE186" s="90" t="e">
        <f ca="true">+IF(AND(ISNUMBER(OFFSET('Hygiene Data'!$E$9,0,10*ROW('Hygiene Data'!E180))),'Data Summary'!DT186="Yes"),OFFSET('Hygiene Data'!$E$9,0,10*ROW('Hygiene Data'!E180)),NA())</f>
        <v>#N/A</v>
      </c>
      <c r="BF186" s="90" t="e">
        <f ca="true">+IF(AND(ISNUMBER(OFFSET('Hygiene Data'!$F$5,0,10*ROW('Hygiene Data'!F180))),'Data Summary'!DU186="Yes"),OFFSET('Hygiene Data'!$F$5,0,10*ROW('Hygiene Data'!F180)),NA())</f>
        <v>#N/A</v>
      </c>
      <c r="BG186" s="90" t="e">
        <f ca="true">+IF(AND(ISNUMBER(OFFSET('Hygiene Data'!$F$7,0,10*ROW('Hygiene Data'!F180))),'Data Summary'!DV186="Yes"),OFFSET('Hygiene Data'!$F$7,0,10*ROW('Hygiene Data'!F180)),NA())</f>
        <v>#N/A</v>
      </c>
      <c r="BH186" s="90" t="e">
        <f ca="true">+IF(AND(ISNUMBER(OFFSET('Hygiene Data'!$F$9,0,10*ROW('Hygiene Data'!F180))),'Data Summary'!DW186="Yes"),OFFSET('Hygiene Data'!$F$9,0,10*ROW('Hygiene Data'!F180)),NA())</f>
        <v>#N/A</v>
      </c>
      <c r="BI186" s="90" t="e">
        <f ca="true">+IF(AND(ISNUMBER(OFFSET('Hygiene Data'!$G$5,0,10*ROW('Hygiene Data'!G180))),'Data Summary'!DX186="Yes"),OFFSET('Hygiene Data'!$G$5,0,10*ROW('Hygiene Data'!G180)),NA())</f>
        <v>#N/A</v>
      </c>
      <c r="BJ186" s="90" t="e">
        <f ca="true">+IF(AND(ISNUMBER(OFFSET('Hygiene Data'!$G$7,0,10*ROW('Hygiene Data'!G180))),'Data Summary'!DY186="Yes"),OFFSET('Hygiene Data'!$G$7,0,10*ROW('Hygiene Data'!G180)),NA())</f>
        <v>#N/A</v>
      </c>
      <c r="BK186" s="90" t="e">
        <f ca="true">+IF(AND(ISNUMBER(OFFSET('Hygiene Data'!$G$9,0,10*ROW('Hygiene Data'!G180))),'Data Summary'!DZ186="Yes"),OFFSET('Hygiene Data'!$G$9,0,10*ROW('Hygiene Data'!G180)),NA())</f>
        <v>#N/A</v>
      </c>
      <c r="BL186" s="90" t="e">
        <f ca="true">+IF(AND(ISNUMBER(OFFSET('Hygiene Data'!$H$5,0,10*ROW('Hygiene Data'!H180))),'Data Summary'!EA186="Yes"),OFFSET('Hygiene Data'!$H$5,0,10*ROW('Hygiene Data'!H180)),NA())</f>
        <v>#N/A</v>
      </c>
      <c r="BM186" s="90" t="e">
        <f ca="true">+IF(AND(ISNUMBER(OFFSET('Hygiene Data'!$H$7,0,10*ROW('Hygiene Data'!H180))),'Data Summary'!EB186="Yes"),OFFSET('Hygiene Data'!$H$7,0,10*ROW('Hygiene Data'!H180)),NA())</f>
        <v>#N/A</v>
      </c>
      <c r="BN186" s="90" t="e">
        <f ca="true">+IF(AND(ISNUMBER(OFFSET('Hygiene Data'!$H$9,0,10*ROW('Hygiene Data'!H180))),'Data Summary'!EC186="Yes"),OFFSET('Hygiene Data'!$H$9,0,10*ROW('Hygiene Data'!H180)),NA())</f>
        <v>#N/A</v>
      </c>
      <c r="BO186" s="90" t="e">
        <f ca="true">+IF(AND(ISNUMBER(OFFSET('Hygiene Data'!$I$5,0,10*ROW('Hygiene Data'!I180))),'Data Summary'!ED186="Yes"),OFFSET('Hygiene Data'!$I$5,0,10*ROW('Hygiene Data'!I180)),NA())</f>
        <v>#N/A</v>
      </c>
      <c r="BP186" s="90" t="e">
        <f ca="true">+IF(AND(ISNUMBER(OFFSET('Hygiene Data'!$I$7,0,10*ROW('Hygiene Data'!I180))),'Data Summary'!EE186="Yes"),OFFSET('Hygiene Data'!$I$7,0,10*ROW('Hygiene Data'!I180)),NA())</f>
        <v>#N/A</v>
      </c>
      <c r="BQ186" s="90" t="e">
        <f ca="true">+IF(AND(ISNUMBER(OFFSET('Hygiene Data'!$I$9,0,10*ROW('Hygiene Data'!I180))),'Data Summary'!EF186="Yes"),OFFSET('Hygiene Data'!$I$9,0,10*ROW('Hygiene Data'!I180)),NA())</f>
        <v>#N/A</v>
      </c>
    </row>
    <row xmlns:x14ac="http://schemas.microsoft.com/office/spreadsheetml/2009/9/ac" r="187" x14ac:dyDescent="0.2">
      <c r="A187" s="324" t="e">
        <f ca="true">+RIGHT('Data Summary'!A187,LEN('Data Summary'!A187)-9)</f>
        <v>#VALUE!</v>
      </c>
      <c r="B187" s="32" t="str">
        <f ca="true">+IF(ISTEXT('Data Summary'!B187),'Data Summary'!B187,"")</f>
        <v/>
      </c>
      <c r="C187" s="323" t="e">
        <f ca="true">+VALUE('Data Summary'!C187)</f>
        <v>#VALUE!</v>
      </c>
      <c r="D187" s="88" t="e">
        <f ca="true">+IF(AND(ISNUMBER(OFFSET('Water Data'!$D$4,0,10*ROW('Water Data'!D181))),'Data Summary'!BS187="Yes"),100-OFFSET('Water Data'!$D$4,0,10*ROW('Water Data'!D181)),NA())</f>
        <v>#N/A</v>
      </c>
      <c r="E187" s="88" t="e">
        <f ca="true">+IF(AND(ISNUMBER(OFFSET('Water Data'!$D$6,0,10*ROW('Water Data'!D181))),'Data Summary'!BT187="Yes"),OFFSET('Water Data'!$D$6,0,10*ROW('Water Data'!D181)),NA())</f>
        <v>#N/A</v>
      </c>
      <c r="F187" s="88" t="e">
        <f ca="true">+IF(AND(ISNUMBER(OFFSET('Water Data'!$D$9,0,10*ROW('Water Data'!D181))),'Data Summary'!BU187="Yes"),OFFSET('Water Data'!$D$9,0,10*ROW('Water Data'!D181)),NA())</f>
        <v>#N/A</v>
      </c>
      <c r="G187" s="88" t="e">
        <f ca="true">+IF(AND(ISNUMBER(OFFSET('Water Data'!$E$4,0,10*ROW('Water Data'!E181))),'Data Summary'!BV187="Yes"),100-OFFSET('Water Data'!$E$4,0,10*ROW('Water Data'!E181)),NA())</f>
        <v>#N/A</v>
      </c>
      <c r="H187" s="88" t="e">
        <f ca="true">+IF(AND(ISNUMBER(OFFSET('Water Data'!$E$6,0,10*ROW('Water Data'!E181))),'Data Summary'!BW187="Yes"),OFFSET('Water Data'!$E$6,0,10*ROW('Water Data'!E181)),NA())</f>
        <v>#N/A</v>
      </c>
      <c r="I187" s="88" t="e">
        <f ca="true">+IF(AND(ISNUMBER(OFFSET('Water Data'!$E$9,0,10*ROW('Water Data'!E181))),'Data Summary'!BX187="Yes"),OFFSET('Water Data'!$E$9,0,10*ROW('Water Data'!E181)),NA())</f>
        <v>#N/A</v>
      </c>
      <c r="J187" s="88" t="e">
        <f ca="true">+IF(AND(ISNUMBER(OFFSET('Water Data'!$F$4,0,10*ROW('Water Data'!F181))),'Data Summary'!BY187="Yes"),100-OFFSET('Water Data'!$F$4,0,10*ROW('Water Data'!F181)),NA())</f>
        <v>#N/A</v>
      </c>
      <c r="K187" s="88" t="e">
        <f ca="true">+IF(AND(ISNUMBER(OFFSET('Water Data'!$F$6,0,10*ROW('Water Data'!F181))),'Data Summary'!BZ187="Yes"),OFFSET('Water Data'!$F$6,0,10*ROW('Water Data'!F181)),NA())</f>
        <v>#N/A</v>
      </c>
      <c r="L187" s="88" t="e">
        <f ca="true">+IF(AND(ISNUMBER(OFFSET('Water Data'!$F$9,0,10*ROW('Water Data'!F181))),'Data Summary'!CA187="Yes"),OFFSET('Water Data'!$F$9,0,10*ROW('Water Data'!F181)),NA())</f>
        <v>#N/A</v>
      </c>
      <c r="M187" s="88" t="e">
        <f ca="true">+IF(AND(ISNUMBER(OFFSET('Water Data'!$G$4,0,10*ROW('Water Data'!G181))),'Data Summary'!CB187="Yes"),100-OFFSET('Water Data'!$G$4,0,10*ROW('Water Data'!G181)),NA())</f>
        <v>#N/A</v>
      </c>
      <c r="N187" s="88" t="e">
        <f ca="true">+IF(AND(ISNUMBER(OFFSET('Water Data'!$G$6,0,10*ROW('Water Data'!G181))),'Data Summary'!CC187="Yes"),OFFSET('Water Data'!$G$6,0,10*ROW('Water Data'!G181)),NA())</f>
        <v>#N/A</v>
      </c>
      <c r="O187" s="88" t="e">
        <f ca="true">+IF(AND(ISNUMBER(OFFSET('Water Data'!$G$9,0,10*ROW('Water Data'!G181))),'Data Summary'!CD187="Yes"),OFFSET('Water Data'!$G$9,0,10*ROW('Water Data'!G181)),NA())</f>
        <v>#N/A</v>
      </c>
      <c r="P187" s="88" t="e">
        <f ca="true">+IF(AND(ISNUMBER(OFFSET('Water Data'!$H$4,0,10*ROW('Water Data'!H181))),'Data Summary'!CE187="Yes"),100-OFFSET('Water Data'!$H$4,0,10*ROW('Water Data'!H181)),NA())</f>
        <v>#N/A</v>
      </c>
      <c r="Q187" s="88" t="e">
        <f ca="true">+IF(AND(ISNUMBER(OFFSET('Water Data'!$H$6,0,10*ROW('Water Data'!H181))),'Data Summary'!CF187="Yes"),OFFSET('Water Data'!$H$6,0,10*ROW('Water Data'!H181)),NA())</f>
        <v>#N/A</v>
      </c>
      <c r="R187" s="88" t="e">
        <f ca="true">+IF(AND(ISNUMBER(OFFSET('Water Data'!$H$9,0,10*ROW('Water Data'!H181))),'Data Summary'!CG187="Yes"),OFFSET('Water Data'!$H$9,0,10*ROW('Water Data'!H181)),NA())</f>
        <v>#N/A</v>
      </c>
      <c r="S187" s="88" t="e">
        <f ca="true">+IF(AND(ISNUMBER(OFFSET('Water Data'!$I$4,0,10*ROW('Water Data'!I181))),'Data Summary'!CH187="Yes"),100-OFFSET('Water Data'!$I$4,0,10*ROW('Water Data'!I181)),NA())</f>
        <v>#N/A</v>
      </c>
      <c r="T187" s="88" t="e">
        <f ca="true">+IF(AND(ISNUMBER(OFFSET('Water Data'!$I$6,0,10*ROW('Water Data'!I181))),'Data Summary'!CI187="Yes"),OFFSET('Water Data'!$I$6,0,10*ROW('Water Data'!I181)),NA())</f>
        <v>#N/A</v>
      </c>
      <c r="U187" s="88" t="e">
        <f ca="true">+IF(AND(ISNUMBER(OFFSET('Water Data'!$I$9,0,10*ROW('Water Data'!I181))),'Data Summary'!CJ187="Yes"),OFFSET('Water Data'!$I$9,0,10*ROW('Water Data'!I181)),NA())</f>
        <v>#N/A</v>
      </c>
      <c r="V187" s="89" t="e">
        <f ca="true">+IF(AND(ISNUMBER(OFFSET('Sanitation Data'!$D$4,0,10*ROW('Sanitation Data'!D181))),'Data Summary'!CK187="Yes"),100-OFFSET('Sanitation Data'!$D$4,0,10*ROW('Sanitation Data'!D181)),NA())</f>
        <v>#N/A</v>
      </c>
      <c r="W187" s="89" t="e">
        <f ca="true">+IF(AND(ISNUMBER(OFFSET('Sanitation Data'!$D$6,0,10*ROW('Sanitation Data'!D181))),'Data Summary'!CL187="Yes"),OFFSET('Sanitation Data'!$D$6,0,10*ROW('Sanitation Data'!D181)),NA())</f>
        <v>#N/A</v>
      </c>
      <c r="X187" s="89" t="e">
        <f ca="true">+IF(AND(ISNUMBER(OFFSET('Sanitation Data'!$D$10,0,10*ROW('Sanitation Data'!D181))),'Data Summary'!CM187="Yes"),OFFSET('Sanitation Data'!$D$10,0,10*ROW('Sanitation Data'!D181)),NA())</f>
        <v>#N/A</v>
      </c>
      <c r="Y187" s="89" t="e">
        <f ca="true">+IF(AND(ISNUMBER(OFFSET('Sanitation Data'!$D$11,0,10*ROW('Sanitation Data'!D181))),'Data Summary'!CN187="Yes"),OFFSET('Sanitation Data'!$D$11,0,10*ROW('Sanitation Data'!D181)),NA())</f>
        <v>#N/A</v>
      </c>
      <c r="Z187" s="89" t="e">
        <f ca="true">+IF(AND(ISNUMBER(OFFSET('Sanitation Data'!$D$12,0,10*ROW('Sanitation Data'!D181))),'Data Summary'!CO187="Yes"),OFFSET('Sanitation Data'!$D$12,0,10*ROW('Sanitation Data'!D181)),NA())</f>
        <v>#N/A</v>
      </c>
      <c r="AA187" s="89" t="e">
        <f ca="true">+IF(AND(ISNUMBER(OFFSET('Sanitation Data'!$E$4,0,10*ROW('Sanitation Data'!E181))),'Data Summary'!CP187="Yes"),100-OFFSET('Sanitation Data'!$E$4,0,10*ROW('Sanitation Data'!E181)),NA())</f>
        <v>#N/A</v>
      </c>
      <c r="AB187" s="89" t="e">
        <f ca="true">+IF(AND(ISNUMBER(OFFSET('Sanitation Data'!$E$6,0,10*ROW('Sanitation Data'!E181))),'Data Summary'!CQ187="Yes"),OFFSET('Sanitation Data'!$E$6,0,10*ROW('Sanitation Data'!E181)),NA())</f>
        <v>#N/A</v>
      </c>
      <c r="AC187" s="89" t="e">
        <f ca="true">+IF(AND(ISNUMBER(OFFSET('Sanitation Data'!$E$10,0,10*ROW('Sanitation Data'!E181))),'Data Summary'!CR187="Yes"),OFFSET('Sanitation Data'!$E$10,0,10*ROW('Sanitation Data'!E181)),NA())</f>
        <v>#N/A</v>
      </c>
      <c r="AD187" s="89" t="e">
        <f ca="true">+IF(AND(ISNUMBER(OFFSET('Sanitation Data'!$E$11,0,10*ROW('Sanitation Data'!E181))),'Data Summary'!CS187="Yes"),OFFSET('Sanitation Data'!$E$11,0,10*ROW('Sanitation Data'!E181)),NA())</f>
        <v>#N/A</v>
      </c>
      <c r="AE187" s="89" t="e">
        <f ca="true">+IF(AND(ISNUMBER(OFFSET('Sanitation Data'!$E$12,0,10*ROW('Sanitation Data'!E181))),'Data Summary'!CT187="Yes"),OFFSET('Sanitation Data'!$E$12,0,10*ROW('Sanitation Data'!E181)),NA())</f>
        <v>#N/A</v>
      </c>
      <c r="AF187" s="89" t="e">
        <f ca="true">+IF(AND(ISNUMBER(OFFSET('Sanitation Data'!$F$4,0,10*ROW('Sanitation Data'!F181))),'Data Summary'!CU187="Yes"),100-OFFSET('Sanitation Data'!$F$4,0,10*ROW('Sanitation Data'!F181)),NA())</f>
        <v>#N/A</v>
      </c>
      <c r="AG187" s="89" t="e">
        <f ca="true">+IF(AND(ISNUMBER(OFFSET('Sanitation Data'!$F$6,0,10*ROW('Sanitation Data'!F181))),'Data Summary'!CV187="Yes"),OFFSET('Sanitation Data'!$F$6,0,10*ROW('Sanitation Data'!F181)),NA())</f>
        <v>#N/A</v>
      </c>
      <c r="AH187" s="89" t="e">
        <f ca="true">+IF(AND(ISNUMBER(OFFSET('Sanitation Data'!$F$10,0,10*ROW('Sanitation Data'!F181))),'Data Summary'!CW187="Yes"),OFFSET('Sanitation Data'!$F$10,0,10*ROW('Sanitation Data'!F181)),NA())</f>
        <v>#N/A</v>
      </c>
      <c r="AI187" s="89" t="e">
        <f ca="true">+IF(AND(ISNUMBER(OFFSET('Sanitation Data'!$F$11,0,10*ROW('Sanitation Data'!F181))),'Data Summary'!CX187="Yes"),OFFSET('Sanitation Data'!$F$11,0,10*ROW('Sanitation Data'!F181)),NA())</f>
        <v>#N/A</v>
      </c>
      <c r="AJ187" s="89" t="e">
        <f ca="true">+IF(AND(ISNUMBER(OFFSET('Sanitation Data'!$F$12,0,10*ROW('Sanitation Data'!F181))),'Data Summary'!CY187="Yes"),OFFSET('Sanitation Data'!$F$12,0,10*ROW('Sanitation Data'!F181)),NA())</f>
        <v>#N/A</v>
      </c>
      <c r="AK187" s="89" t="e">
        <f ca="true">+IF(AND(ISNUMBER(OFFSET('Sanitation Data'!$G$4,0,10*ROW('Sanitation Data'!G181))),'Data Summary'!CZ187="Yes"),100-OFFSET('Sanitation Data'!$G$4,0,10*ROW('Sanitation Data'!G181)),NA())</f>
        <v>#N/A</v>
      </c>
      <c r="AL187" s="89" t="e">
        <f ca="true">+IF(AND(ISNUMBER(OFFSET('Sanitation Data'!$G$6,0,10*ROW('Sanitation Data'!G181))),'Data Summary'!DA187="Yes"),OFFSET('Sanitation Data'!$G$6,0,10*ROW('Sanitation Data'!G181)),NA())</f>
        <v>#N/A</v>
      </c>
      <c r="AM187" s="89" t="e">
        <f ca="true">+IF(AND(ISNUMBER(OFFSET('Sanitation Data'!$G$10,0,10*ROW('Sanitation Data'!G181))),'Data Summary'!DB187="Yes"),OFFSET('Sanitation Data'!$G$10,0,10*ROW('Sanitation Data'!G181)),NA())</f>
        <v>#N/A</v>
      </c>
      <c r="AN187" s="89" t="e">
        <f ca="true">+IF(AND(ISNUMBER(OFFSET('Sanitation Data'!$G$11,0,10*ROW('Sanitation Data'!G181))),'Data Summary'!DC187="Yes"),OFFSET('Sanitation Data'!$G$11,0,10*ROW('Sanitation Data'!G181)),NA())</f>
        <v>#N/A</v>
      </c>
      <c r="AO187" s="89" t="e">
        <f ca="true">+IF(AND(ISNUMBER(OFFSET('Sanitation Data'!$G$12,0,10*ROW('Sanitation Data'!G181))),'Data Summary'!DD187="Yes"),OFFSET('Sanitation Data'!$G$12,0,10*ROW('Sanitation Data'!G181)),NA())</f>
        <v>#N/A</v>
      </c>
      <c r="AP187" s="89" t="e">
        <f ca="true">+IF(AND(ISNUMBER(OFFSET('Sanitation Data'!$H$4,0,10*ROW('Sanitation Data'!H181))),'Data Summary'!DE187="Yes"),100-OFFSET('Sanitation Data'!$H$4,0,10*ROW('Sanitation Data'!H181)),NA())</f>
        <v>#N/A</v>
      </c>
      <c r="AQ187" s="89" t="e">
        <f ca="true">+IF(AND(ISNUMBER(OFFSET('Sanitation Data'!$H$6,0,10*ROW('Sanitation Data'!H181))),'Data Summary'!DF187="Yes"),OFFSET('Sanitation Data'!$H$6,0,10*ROW('Sanitation Data'!H181)),NA())</f>
        <v>#N/A</v>
      </c>
      <c r="AR187" s="89" t="e">
        <f ca="true">+IF(AND(ISNUMBER(OFFSET('Sanitation Data'!$H$10,0,10*ROW('Sanitation Data'!H181))),'Data Summary'!DG187="Yes"),OFFSET('Sanitation Data'!$H$10,0,10*ROW('Sanitation Data'!H181)),NA())</f>
        <v>#N/A</v>
      </c>
      <c r="AS187" s="89" t="e">
        <f ca="true">+IF(AND(ISNUMBER(OFFSET('Sanitation Data'!$H$11,0,10*ROW('Sanitation Data'!H181))),'Data Summary'!DH187="Yes"),OFFSET('Sanitation Data'!$H$11,0,10*ROW('Sanitation Data'!H181)),NA())</f>
        <v>#N/A</v>
      </c>
      <c r="AT187" s="89" t="e">
        <f ca="true">+IF(AND(ISNUMBER(OFFSET('Sanitation Data'!$H$12,0,10*ROW('Sanitation Data'!H181))),'Data Summary'!DI187="Yes"),OFFSET('Sanitation Data'!$H$12,0,10*ROW('Sanitation Data'!H181)),NA())</f>
        <v>#N/A</v>
      </c>
      <c r="AU187" s="89" t="e">
        <f ca="true">+IF(AND(ISNUMBER(OFFSET('Sanitation Data'!$I$4,0,10*ROW('Sanitation Data'!I181))),'Data Summary'!DJ187="Yes"),100-OFFSET('Sanitation Data'!$I$4,0,10*ROW('Sanitation Data'!I181)),NA())</f>
        <v>#N/A</v>
      </c>
      <c r="AV187" s="89" t="e">
        <f ca="true">+IF(AND(ISNUMBER(OFFSET('Sanitation Data'!$I$6,0,10*ROW('Sanitation Data'!I181))),'Data Summary'!DK187="Yes"),OFFSET('Sanitation Data'!$I$6,0,10*ROW('Sanitation Data'!I181)),NA())</f>
        <v>#N/A</v>
      </c>
      <c r="AW187" s="89" t="e">
        <f ca="true">+IF(AND(ISNUMBER(OFFSET('Sanitation Data'!$I$10,0,10*ROW('Sanitation Data'!I181))),'Data Summary'!DL187="Yes"),OFFSET('Sanitation Data'!$I$10,0,10*ROW('Sanitation Data'!I181)),NA())</f>
        <v>#N/A</v>
      </c>
      <c r="AX187" s="89" t="e">
        <f ca="true">+IF(AND(ISNUMBER(OFFSET('Sanitation Data'!$I$11,0,10*ROW('Sanitation Data'!I181))),'Data Summary'!DM187="Yes"),OFFSET('Sanitation Data'!$I$11,0,10*ROW('Sanitation Data'!I181)),NA())</f>
        <v>#N/A</v>
      </c>
      <c r="AY187" s="89" t="e">
        <f ca="true">+IF(AND(ISNUMBER(OFFSET('Sanitation Data'!$I$12,0,10*ROW('Sanitation Data'!I181))),'Data Summary'!DN187="Yes"),OFFSET('Sanitation Data'!$I$12,0,10*ROW('Sanitation Data'!I181)),NA())</f>
        <v>#N/A</v>
      </c>
      <c r="AZ187" s="90" t="e">
        <f ca="true">+IF(AND(ISNUMBER(OFFSET('Hygiene Data'!$D$5,0,10*ROW('Hygiene Data'!D181))),'Data Summary'!DO187="Yes"),OFFSET('Hygiene Data'!$D$5,0,10*ROW('Hygiene Data'!D181)),NA())</f>
        <v>#N/A</v>
      </c>
      <c r="BA187" s="90" t="e">
        <f ca="true">+IF(AND(ISNUMBER(OFFSET('Hygiene Data'!$D$7,0,10*ROW('Hygiene Data'!D181))),'Data Summary'!DP187="Yes"),OFFSET('Hygiene Data'!$D$7,0,10*ROW('Hygiene Data'!D181)),NA())</f>
        <v>#N/A</v>
      </c>
      <c r="BB187" s="90" t="e">
        <f ca="true">+IF(AND(ISNUMBER(OFFSET('Hygiene Data'!$D$9,0,10*ROW('Hygiene Data'!D181))),'Data Summary'!DQ187="Yes"),OFFSET('Hygiene Data'!$D$9,0,10*ROW('Hygiene Data'!D181)),NA())</f>
        <v>#N/A</v>
      </c>
      <c r="BC187" s="90" t="e">
        <f ca="true">+IF(AND(ISNUMBER(OFFSET('Hygiene Data'!$E$5,0,10*ROW('Hygiene Data'!E181))),'Data Summary'!DR187="Yes"),OFFSET('Hygiene Data'!$E$5,0,10*ROW('Hygiene Data'!E181)),NA())</f>
        <v>#N/A</v>
      </c>
      <c r="BD187" s="90" t="e">
        <f ca="true">+IF(AND(ISNUMBER(OFFSET('Hygiene Data'!$E$7,0,10*ROW('Hygiene Data'!E181))),'Data Summary'!DS187="Yes"),OFFSET('Hygiene Data'!$E$7,0,10*ROW('Hygiene Data'!E181)),NA())</f>
        <v>#N/A</v>
      </c>
      <c r="BE187" s="90" t="e">
        <f ca="true">+IF(AND(ISNUMBER(OFFSET('Hygiene Data'!$E$9,0,10*ROW('Hygiene Data'!E181))),'Data Summary'!DT187="Yes"),OFFSET('Hygiene Data'!$E$9,0,10*ROW('Hygiene Data'!E181)),NA())</f>
        <v>#N/A</v>
      </c>
      <c r="BF187" s="90" t="e">
        <f ca="true">+IF(AND(ISNUMBER(OFFSET('Hygiene Data'!$F$5,0,10*ROW('Hygiene Data'!F181))),'Data Summary'!DU187="Yes"),OFFSET('Hygiene Data'!$F$5,0,10*ROW('Hygiene Data'!F181)),NA())</f>
        <v>#N/A</v>
      </c>
      <c r="BG187" s="90" t="e">
        <f ca="true">+IF(AND(ISNUMBER(OFFSET('Hygiene Data'!$F$7,0,10*ROW('Hygiene Data'!F181))),'Data Summary'!DV187="Yes"),OFFSET('Hygiene Data'!$F$7,0,10*ROW('Hygiene Data'!F181)),NA())</f>
        <v>#N/A</v>
      </c>
      <c r="BH187" s="90" t="e">
        <f ca="true">+IF(AND(ISNUMBER(OFFSET('Hygiene Data'!$F$9,0,10*ROW('Hygiene Data'!F181))),'Data Summary'!DW187="Yes"),OFFSET('Hygiene Data'!$F$9,0,10*ROW('Hygiene Data'!F181)),NA())</f>
        <v>#N/A</v>
      </c>
      <c r="BI187" s="90" t="e">
        <f ca="true">+IF(AND(ISNUMBER(OFFSET('Hygiene Data'!$G$5,0,10*ROW('Hygiene Data'!G181))),'Data Summary'!DX187="Yes"),OFFSET('Hygiene Data'!$G$5,0,10*ROW('Hygiene Data'!G181)),NA())</f>
        <v>#N/A</v>
      </c>
      <c r="BJ187" s="90" t="e">
        <f ca="true">+IF(AND(ISNUMBER(OFFSET('Hygiene Data'!$G$7,0,10*ROW('Hygiene Data'!G181))),'Data Summary'!DY187="Yes"),OFFSET('Hygiene Data'!$G$7,0,10*ROW('Hygiene Data'!G181)),NA())</f>
        <v>#N/A</v>
      </c>
      <c r="BK187" s="90" t="e">
        <f ca="true">+IF(AND(ISNUMBER(OFFSET('Hygiene Data'!$G$9,0,10*ROW('Hygiene Data'!G181))),'Data Summary'!DZ187="Yes"),OFFSET('Hygiene Data'!$G$9,0,10*ROW('Hygiene Data'!G181)),NA())</f>
        <v>#N/A</v>
      </c>
      <c r="BL187" s="90" t="e">
        <f ca="true">+IF(AND(ISNUMBER(OFFSET('Hygiene Data'!$H$5,0,10*ROW('Hygiene Data'!H181))),'Data Summary'!EA187="Yes"),OFFSET('Hygiene Data'!$H$5,0,10*ROW('Hygiene Data'!H181)),NA())</f>
        <v>#N/A</v>
      </c>
      <c r="BM187" s="90" t="e">
        <f ca="true">+IF(AND(ISNUMBER(OFFSET('Hygiene Data'!$H$7,0,10*ROW('Hygiene Data'!H181))),'Data Summary'!EB187="Yes"),OFFSET('Hygiene Data'!$H$7,0,10*ROW('Hygiene Data'!H181)),NA())</f>
        <v>#N/A</v>
      </c>
      <c r="BN187" s="90" t="e">
        <f ca="true">+IF(AND(ISNUMBER(OFFSET('Hygiene Data'!$H$9,0,10*ROW('Hygiene Data'!H181))),'Data Summary'!EC187="Yes"),OFFSET('Hygiene Data'!$H$9,0,10*ROW('Hygiene Data'!H181)),NA())</f>
        <v>#N/A</v>
      </c>
      <c r="BO187" s="90" t="e">
        <f ca="true">+IF(AND(ISNUMBER(OFFSET('Hygiene Data'!$I$5,0,10*ROW('Hygiene Data'!I181))),'Data Summary'!ED187="Yes"),OFFSET('Hygiene Data'!$I$5,0,10*ROW('Hygiene Data'!I181)),NA())</f>
        <v>#N/A</v>
      </c>
      <c r="BP187" s="90" t="e">
        <f ca="true">+IF(AND(ISNUMBER(OFFSET('Hygiene Data'!$I$7,0,10*ROW('Hygiene Data'!I181))),'Data Summary'!EE187="Yes"),OFFSET('Hygiene Data'!$I$7,0,10*ROW('Hygiene Data'!I181)),NA())</f>
        <v>#N/A</v>
      </c>
      <c r="BQ187" s="90" t="e">
        <f ca="true">+IF(AND(ISNUMBER(OFFSET('Hygiene Data'!$I$9,0,10*ROW('Hygiene Data'!I181))),'Data Summary'!EF187="Yes"),OFFSET('Hygiene Data'!$I$9,0,10*ROW('Hygiene Data'!I181)),NA())</f>
        <v>#N/A</v>
      </c>
    </row>
    <row xmlns:x14ac="http://schemas.microsoft.com/office/spreadsheetml/2009/9/ac" r="188" x14ac:dyDescent="0.2">
      <c r="A188" s="324" t="e">
        <f ca="true">+RIGHT('Data Summary'!A188,LEN('Data Summary'!A188)-9)</f>
        <v>#VALUE!</v>
      </c>
      <c r="B188" s="32" t="str">
        <f ca="true">+IF(ISTEXT('Data Summary'!B188),'Data Summary'!B188,"")</f>
        <v/>
      </c>
      <c r="C188" s="323" t="e">
        <f ca="true">+VALUE('Data Summary'!C188)</f>
        <v>#VALUE!</v>
      </c>
      <c r="D188" s="88" t="e">
        <f ca="true">+IF(AND(ISNUMBER(OFFSET('Water Data'!$D$4,0,10*ROW('Water Data'!D182))),'Data Summary'!BS188="Yes"),100-OFFSET('Water Data'!$D$4,0,10*ROW('Water Data'!D182)),NA())</f>
        <v>#N/A</v>
      </c>
      <c r="E188" s="88" t="e">
        <f ca="true">+IF(AND(ISNUMBER(OFFSET('Water Data'!$D$6,0,10*ROW('Water Data'!D182))),'Data Summary'!BT188="Yes"),OFFSET('Water Data'!$D$6,0,10*ROW('Water Data'!D182)),NA())</f>
        <v>#N/A</v>
      </c>
      <c r="F188" s="88" t="e">
        <f ca="true">+IF(AND(ISNUMBER(OFFSET('Water Data'!$D$9,0,10*ROW('Water Data'!D182))),'Data Summary'!BU188="Yes"),OFFSET('Water Data'!$D$9,0,10*ROW('Water Data'!D182)),NA())</f>
        <v>#N/A</v>
      </c>
      <c r="G188" s="88" t="e">
        <f ca="true">+IF(AND(ISNUMBER(OFFSET('Water Data'!$E$4,0,10*ROW('Water Data'!E182))),'Data Summary'!BV188="Yes"),100-OFFSET('Water Data'!$E$4,0,10*ROW('Water Data'!E182)),NA())</f>
        <v>#N/A</v>
      </c>
      <c r="H188" s="88" t="e">
        <f ca="true">+IF(AND(ISNUMBER(OFFSET('Water Data'!$E$6,0,10*ROW('Water Data'!E182))),'Data Summary'!BW188="Yes"),OFFSET('Water Data'!$E$6,0,10*ROW('Water Data'!E182)),NA())</f>
        <v>#N/A</v>
      </c>
      <c r="I188" s="88" t="e">
        <f ca="true">+IF(AND(ISNUMBER(OFFSET('Water Data'!$E$9,0,10*ROW('Water Data'!E182))),'Data Summary'!BX188="Yes"),OFFSET('Water Data'!$E$9,0,10*ROW('Water Data'!E182)),NA())</f>
        <v>#N/A</v>
      </c>
      <c r="J188" s="88" t="e">
        <f ca="true">+IF(AND(ISNUMBER(OFFSET('Water Data'!$F$4,0,10*ROW('Water Data'!F182))),'Data Summary'!BY188="Yes"),100-OFFSET('Water Data'!$F$4,0,10*ROW('Water Data'!F182)),NA())</f>
        <v>#N/A</v>
      </c>
      <c r="K188" s="88" t="e">
        <f ca="true">+IF(AND(ISNUMBER(OFFSET('Water Data'!$F$6,0,10*ROW('Water Data'!F182))),'Data Summary'!BZ188="Yes"),OFFSET('Water Data'!$F$6,0,10*ROW('Water Data'!F182)),NA())</f>
        <v>#N/A</v>
      </c>
      <c r="L188" s="88" t="e">
        <f ca="true">+IF(AND(ISNUMBER(OFFSET('Water Data'!$F$9,0,10*ROW('Water Data'!F182))),'Data Summary'!CA188="Yes"),OFFSET('Water Data'!$F$9,0,10*ROW('Water Data'!F182)),NA())</f>
        <v>#N/A</v>
      </c>
      <c r="M188" s="88" t="e">
        <f ca="true">+IF(AND(ISNUMBER(OFFSET('Water Data'!$G$4,0,10*ROW('Water Data'!G182))),'Data Summary'!CB188="Yes"),100-OFFSET('Water Data'!$G$4,0,10*ROW('Water Data'!G182)),NA())</f>
        <v>#N/A</v>
      </c>
      <c r="N188" s="88" t="e">
        <f ca="true">+IF(AND(ISNUMBER(OFFSET('Water Data'!$G$6,0,10*ROW('Water Data'!G182))),'Data Summary'!CC188="Yes"),OFFSET('Water Data'!$G$6,0,10*ROW('Water Data'!G182)),NA())</f>
        <v>#N/A</v>
      </c>
      <c r="O188" s="88" t="e">
        <f ca="true">+IF(AND(ISNUMBER(OFFSET('Water Data'!$G$9,0,10*ROW('Water Data'!G182))),'Data Summary'!CD188="Yes"),OFFSET('Water Data'!$G$9,0,10*ROW('Water Data'!G182)),NA())</f>
        <v>#N/A</v>
      </c>
      <c r="P188" s="88" t="e">
        <f ca="true">+IF(AND(ISNUMBER(OFFSET('Water Data'!$H$4,0,10*ROW('Water Data'!H182))),'Data Summary'!CE188="Yes"),100-OFFSET('Water Data'!$H$4,0,10*ROW('Water Data'!H182)),NA())</f>
        <v>#N/A</v>
      </c>
      <c r="Q188" s="88" t="e">
        <f ca="true">+IF(AND(ISNUMBER(OFFSET('Water Data'!$H$6,0,10*ROW('Water Data'!H182))),'Data Summary'!CF188="Yes"),OFFSET('Water Data'!$H$6,0,10*ROW('Water Data'!H182)),NA())</f>
        <v>#N/A</v>
      </c>
      <c r="R188" s="88" t="e">
        <f ca="true">+IF(AND(ISNUMBER(OFFSET('Water Data'!$H$9,0,10*ROW('Water Data'!H182))),'Data Summary'!CG188="Yes"),OFFSET('Water Data'!$H$9,0,10*ROW('Water Data'!H182)),NA())</f>
        <v>#N/A</v>
      </c>
      <c r="S188" s="88" t="e">
        <f ca="true">+IF(AND(ISNUMBER(OFFSET('Water Data'!$I$4,0,10*ROW('Water Data'!I182))),'Data Summary'!CH188="Yes"),100-OFFSET('Water Data'!$I$4,0,10*ROW('Water Data'!I182)),NA())</f>
        <v>#N/A</v>
      </c>
      <c r="T188" s="88" t="e">
        <f ca="true">+IF(AND(ISNUMBER(OFFSET('Water Data'!$I$6,0,10*ROW('Water Data'!I182))),'Data Summary'!CI188="Yes"),OFFSET('Water Data'!$I$6,0,10*ROW('Water Data'!I182)),NA())</f>
        <v>#N/A</v>
      </c>
      <c r="U188" s="88" t="e">
        <f ca="true">+IF(AND(ISNUMBER(OFFSET('Water Data'!$I$9,0,10*ROW('Water Data'!I182))),'Data Summary'!CJ188="Yes"),OFFSET('Water Data'!$I$9,0,10*ROW('Water Data'!I182)),NA())</f>
        <v>#N/A</v>
      </c>
      <c r="V188" s="89" t="e">
        <f ca="true">+IF(AND(ISNUMBER(OFFSET('Sanitation Data'!$D$4,0,10*ROW('Sanitation Data'!D182))),'Data Summary'!CK188="Yes"),100-OFFSET('Sanitation Data'!$D$4,0,10*ROW('Sanitation Data'!D182)),NA())</f>
        <v>#N/A</v>
      </c>
      <c r="W188" s="89" t="e">
        <f ca="true">+IF(AND(ISNUMBER(OFFSET('Sanitation Data'!$D$6,0,10*ROW('Sanitation Data'!D182))),'Data Summary'!CL188="Yes"),OFFSET('Sanitation Data'!$D$6,0,10*ROW('Sanitation Data'!D182)),NA())</f>
        <v>#N/A</v>
      </c>
      <c r="X188" s="89" t="e">
        <f ca="true">+IF(AND(ISNUMBER(OFFSET('Sanitation Data'!$D$10,0,10*ROW('Sanitation Data'!D182))),'Data Summary'!CM188="Yes"),OFFSET('Sanitation Data'!$D$10,0,10*ROW('Sanitation Data'!D182)),NA())</f>
        <v>#N/A</v>
      </c>
      <c r="Y188" s="89" t="e">
        <f ca="true">+IF(AND(ISNUMBER(OFFSET('Sanitation Data'!$D$11,0,10*ROW('Sanitation Data'!D182))),'Data Summary'!CN188="Yes"),OFFSET('Sanitation Data'!$D$11,0,10*ROW('Sanitation Data'!D182)),NA())</f>
        <v>#N/A</v>
      </c>
      <c r="Z188" s="89" t="e">
        <f ca="true">+IF(AND(ISNUMBER(OFFSET('Sanitation Data'!$D$12,0,10*ROW('Sanitation Data'!D182))),'Data Summary'!CO188="Yes"),OFFSET('Sanitation Data'!$D$12,0,10*ROW('Sanitation Data'!D182)),NA())</f>
        <v>#N/A</v>
      </c>
      <c r="AA188" s="89" t="e">
        <f ca="true">+IF(AND(ISNUMBER(OFFSET('Sanitation Data'!$E$4,0,10*ROW('Sanitation Data'!E182))),'Data Summary'!CP188="Yes"),100-OFFSET('Sanitation Data'!$E$4,0,10*ROW('Sanitation Data'!E182)),NA())</f>
        <v>#N/A</v>
      </c>
      <c r="AB188" s="89" t="e">
        <f ca="true">+IF(AND(ISNUMBER(OFFSET('Sanitation Data'!$E$6,0,10*ROW('Sanitation Data'!E182))),'Data Summary'!CQ188="Yes"),OFFSET('Sanitation Data'!$E$6,0,10*ROW('Sanitation Data'!E182)),NA())</f>
        <v>#N/A</v>
      </c>
      <c r="AC188" s="89" t="e">
        <f ca="true">+IF(AND(ISNUMBER(OFFSET('Sanitation Data'!$E$10,0,10*ROW('Sanitation Data'!E182))),'Data Summary'!CR188="Yes"),OFFSET('Sanitation Data'!$E$10,0,10*ROW('Sanitation Data'!E182)),NA())</f>
        <v>#N/A</v>
      </c>
      <c r="AD188" s="89" t="e">
        <f ca="true">+IF(AND(ISNUMBER(OFFSET('Sanitation Data'!$E$11,0,10*ROW('Sanitation Data'!E182))),'Data Summary'!CS188="Yes"),OFFSET('Sanitation Data'!$E$11,0,10*ROW('Sanitation Data'!E182)),NA())</f>
        <v>#N/A</v>
      </c>
      <c r="AE188" s="89" t="e">
        <f ca="true">+IF(AND(ISNUMBER(OFFSET('Sanitation Data'!$E$12,0,10*ROW('Sanitation Data'!E182))),'Data Summary'!CT188="Yes"),OFFSET('Sanitation Data'!$E$12,0,10*ROW('Sanitation Data'!E182)),NA())</f>
        <v>#N/A</v>
      </c>
      <c r="AF188" s="89" t="e">
        <f ca="true">+IF(AND(ISNUMBER(OFFSET('Sanitation Data'!$F$4,0,10*ROW('Sanitation Data'!F182))),'Data Summary'!CU188="Yes"),100-OFFSET('Sanitation Data'!$F$4,0,10*ROW('Sanitation Data'!F182)),NA())</f>
        <v>#N/A</v>
      </c>
      <c r="AG188" s="89" t="e">
        <f ca="true">+IF(AND(ISNUMBER(OFFSET('Sanitation Data'!$F$6,0,10*ROW('Sanitation Data'!F182))),'Data Summary'!CV188="Yes"),OFFSET('Sanitation Data'!$F$6,0,10*ROW('Sanitation Data'!F182)),NA())</f>
        <v>#N/A</v>
      </c>
      <c r="AH188" s="89" t="e">
        <f ca="true">+IF(AND(ISNUMBER(OFFSET('Sanitation Data'!$F$10,0,10*ROW('Sanitation Data'!F182))),'Data Summary'!CW188="Yes"),OFFSET('Sanitation Data'!$F$10,0,10*ROW('Sanitation Data'!F182)),NA())</f>
        <v>#N/A</v>
      </c>
      <c r="AI188" s="89" t="e">
        <f ca="true">+IF(AND(ISNUMBER(OFFSET('Sanitation Data'!$F$11,0,10*ROW('Sanitation Data'!F182))),'Data Summary'!CX188="Yes"),OFFSET('Sanitation Data'!$F$11,0,10*ROW('Sanitation Data'!F182)),NA())</f>
        <v>#N/A</v>
      </c>
      <c r="AJ188" s="89" t="e">
        <f ca="true">+IF(AND(ISNUMBER(OFFSET('Sanitation Data'!$F$12,0,10*ROW('Sanitation Data'!F182))),'Data Summary'!CY188="Yes"),OFFSET('Sanitation Data'!$F$12,0,10*ROW('Sanitation Data'!F182)),NA())</f>
        <v>#N/A</v>
      </c>
      <c r="AK188" s="89" t="e">
        <f ca="true">+IF(AND(ISNUMBER(OFFSET('Sanitation Data'!$G$4,0,10*ROW('Sanitation Data'!G182))),'Data Summary'!CZ188="Yes"),100-OFFSET('Sanitation Data'!$G$4,0,10*ROW('Sanitation Data'!G182)),NA())</f>
        <v>#N/A</v>
      </c>
      <c r="AL188" s="89" t="e">
        <f ca="true">+IF(AND(ISNUMBER(OFFSET('Sanitation Data'!$G$6,0,10*ROW('Sanitation Data'!G182))),'Data Summary'!DA188="Yes"),OFFSET('Sanitation Data'!$G$6,0,10*ROW('Sanitation Data'!G182)),NA())</f>
        <v>#N/A</v>
      </c>
      <c r="AM188" s="89" t="e">
        <f ca="true">+IF(AND(ISNUMBER(OFFSET('Sanitation Data'!$G$10,0,10*ROW('Sanitation Data'!G182))),'Data Summary'!DB188="Yes"),OFFSET('Sanitation Data'!$G$10,0,10*ROW('Sanitation Data'!G182)),NA())</f>
        <v>#N/A</v>
      </c>
      <c r="AN188" s="89" t="e">
        <f ca="true">+IF(AND(ISNUMBER(OFFSET('Sanitation Data'!$G$11,0,10*ROW('Sanitation Data'!G182))),'Data Summary'!DC188="Yes"),OFFSET('Sanitation Data'!$G$11,0,10*ROW('Sanitation Data'!G182)),NA())</f>
        <v>#N/A</v>
      </c>
      <c r="AO188" s="89" t="e">
        <f ca="true">+IF(AND(ISNUMBER(OFFSET('Sanitation Data'!$G$12,0,10*ROW('Sanitation Data'!G182))),'Data Summary'!DD188="Yes"),OFFSET('Sanitation Data'!$G$12,0,10*ROW('Sanitation Data'!G182)),NA())</f>
        <v>#N/A</v>
      </c>
      <c r="AP188" s="89" t="e">
        <f ca="true">+IF(AND(ISNUMBER(OFFSET('Sanitation Data'!$H$4,0,10*ROW('Sanitation Data'!H182))),'Data Summary'!DE188="Yes"),100-OFFSET('Sanitation Data'!$H$4,0,10*ROW('Sanitation Data'!H182)),NA())</f>
        <v>#N/A</v>
      </c>
      <c r="AQ188" s="89" t="e">
        <f ca="true">+IF(AND(ISNUMBER(OFFSET('Sanitation Data'!$H$6,0,10*ROW('Sanitation Data'!H182))),'Data Summary'!DF188="Yes"),OFFSET('Sanitation Data'!$H$6,0,10*ROW('Sanitation Data'!H182)),NA())</f>
        <v>#N/A</v>
      </c>
      <c r="AR188" s="89" t="e">
        <f ca="true">+IF(AND(ISNUMBER(OFFSET('Sanitation Data'!$H$10,0,10*ROW('Sanitation Data'!H182))),'Data Summary'!DG188="Yes"),OFFSET('Sanitation Data'!$H$10,0,10*ROW('Sanitation Data'!H182)),NA())</f>
        <v>#N/A</v>
      </c>
      <c r="AS188" s="89" t="e">
        <f ca="true">+IF(AND(ISNUMBER(OFFSET('Sanitation Data'!$H$11,0,10*ROW('Sanitation Data'!H182))),'Data Summary'!DH188="Yes"),OFFSET('Sanitation Data'!$H$11,0,10*ROW('Sanitation Data'!H182)),NA())</f>
        <v>#N/A</v>
      </c>
      <c r="AT188" s="89" t="e">
        <f ca="true">+IF(AND(ISNUMBER(OFFSET('Sanitation Data'!$H$12,0,10*ROW('Sanitation Data'!H182))),'Data Summary'!DI188="Yes"),OFFSET('Sanitation Data'!$H$12,0,10*ROW('Sanitation Data'!H182)),NA())</f>
        <v>#N/A</v>
      </c>
      <c r="AU188" s="89" t="e">
        <f ca="true">+IF(AND(ISNUMBER(OFFSET('Sanitation Data'!$I$4,0,10*ROW('Sanitation Data'!I182))),'Data Summary'!DJ188="Yes"),100-OFFSET('Sanitation Data'!$I$4,0,10*ROW('Sanitation Data'!I182)),NA())</f>
        <v>#N/A</v>
      </c>
      <c r="AV188" s="89" t="e">
        <f ca="true">+IF(AND(ISNUMBER(OFFSET('Sanitation Data'!$I$6,0,10*ROW('Sanitation Data'!I182))),'Data Summary'!DK188="Yes"),OFFSET('Sanitation Data'!$I$6,0,10*ROW('Sanitation Data'!I182)),NA())</f>
        <v>#N/A</v>
      </c>
      <c r="AW188" s="89" t="e">
        <f ca="true">+IF(AND(ISNUMBER(OFFSET('Sanitation Data'!$I$10,0,10*ROW('Sanitation Data'!I182))),'Data Summary'!DL188="Yes"),OFFSET('Sanitation Data'!$I$10,0,10*ROW('Sanitation Data'!I182)),NA())</f>
        <v>#N/A</v>
      </c>
      <c r="AX188" s="89" t="e">
        <f ca="true">+IF(AND(ISNUMBER(OFFSET('Sanitation Data'!$I$11,0,10*ROW('Sanitation Data'!I182))),'Data Summary'!DM188="Yes"),OFFSET('Sanitation Data'!$I$11,0,10*ROW('Sanitation Data'!I182)),NA())</f>
        <v>#N/A</v>
      </c>
      <c r="AY188" s="89" t="e">
        <f ca="true">+IF(AND(ISNUMBER(OFFSET('Sanitation Data'!$I$12,0,10*ROW('Sanitation Data'!I182))),'Data Summary'!DN188="Yes"),OFFSET('Sanitation Data'!$I$12,0,10*ROW('Sanitation Data'!I182)),NA())</f>
        <v>#N/A</v>
      </c>
      <c r="AZ188" s="90" t="e">
        <f ca="true">+IF(AND(ISNUMBER(OFFSET('Hygiene Data'!$D$5,0,10*ROW('Hygiene Data'!D182))),'Data Summary'!DO188="Yes"),OFFSET('Hygiene Data'!$D$5,0,10*ROW('Hygiene Data'!D182)),NA())</f>
        <v>#N/A</v>
      </c>
      <c r="BA188" s="90" t="e">
        <f ca="true">+IF(AND(ISNUMBER(OFFSET('Hygiene Data'!$D$7,0,10*ROW('Hygiene Data'!D182))),'Data Summary'!DP188="Yes"),OFFSET('Hygiene Data'!$D$7,0,10*ROW('Hygiene Data'!D182)),NA())</f>
        <v>#N/A</v>
      </c>
      <c r="BB188" s="90" t="e">
        <f ca="true">+IF(AND(ISNUMBER(OFFSET('Hygiene Data'!$D$9,0,10*ROW('Hygiene Data'!D182))),'Data Summary'!DQ188="Yes"),OFFSET('Hygiene Data'!$D$9,0,10*ROW('Hygiene Data'!D182)),NA())</f>
        <v>#N/A</v>
      </c>
      <c r="BC188" s="90" t="e">
        <f ca="true">+IF(AND(ISNUMBER(OFFSET('Hygiene Data'!$E$5,0,10*ROW('Hygiene Data'!E182))),'Data Summary'!DR188="Yes"),OFFSET('Hygiene Data'!$E$5,0,10*ROW('Hygiene Data'!E182)),NA())</f>
        <v>#N/A</v>
      </c>
      <c r="BD188" s="90" t="e">
        <f ca="true">+IF(AND(ISNUMBER(OFFSET('Hygiene Data'!$E$7,0,10*ROW('Hygiene Data'!E182))),'Data Summary'!DS188="Yes"),OFFSET('Hygiene Data'!$E$7,0,10*ROW('Hygiene Data'!E182)),NA())</f>
        <v>#N/A</v>
      </c>
      <c r="BE188" s="90" t="e">
        <f ca="true">+IF(AND(ISNUMBER(OFFSET('Hygiene Data'!$E$9,0,10*ROW('Hygiene Data'!E182))),'Data Summary'!DT188="Yes"),OFFSET('Hygiene Data'!$E$9,0,10*ROW('Hygiene Data'!E182)),NA())</f>
        <v>#N/A</v>
      </c>
      <c r="BF188" s="90" t="e">
        <f ca="true">+IF(AND(ISNUMBER(OFFSET('Hygiene Data'!$F$5,0,10*ROW('Hygiene Data'!F182))),'Data Summary'!DU188="Yes"),OFFSET('Hygiene Data'!$F$5,0,10*ROW('Hygiene Data'!F182)),NA())</f>
        <v>#N/A</v>
      </c>
      <c r="BG188" s="90" t="e">
        <f ca="true">+IF(AND(ISNUMBER(OFFSET('Hygiene Data'!$F$7,0,10*ROW('Hygiene Data'!F182))),'Data Summary'!DV188="Yes"),OFFSET('Hygiene Data'!$F$7,0,10*ROW('Hygiene Data'!F182)),NA())</f>
        <v>#N/A</v>
      </c>
      <c r="BH188" s="90" t="e">
        <f ca="true">+IF(AND(ISNUMBER(OFFSET('Hygiene Data'!$F$9,0,10*ROW('Hygiene Data'!F182))),'Data Summary'!DW188="Yes"),OFFSET('Hygiene Data'!$F$9,0,10*ROW('Hygiene Data'!F182)),NA())</f>
        <v>#N/A</v>
      </c>
      <c r="BI188" s="90" t="e">
        <f ca="true">+IF(AND(ISNUMBER(OFFSET('Hygiene Data'!$G$5,0,10*ROW('Hygiene Data'!G182))),'Data Summary'!DX188="Yes"),OFFSET('Hygiene Data'!$G$5,0,10*ROW('Hygiene Data'!G182)),NA())</f>
        <v>#N/A</v>
      </c>
      <c r="BJ188" s="90" t="e">
        <f ca="true">+IF(AND(ISNUMBER(OFFSET('Hygiene Data'!$G$7,0,10*ROW('Hygiene Data'!G182))),'Data Summary'!DY188="Yes"),OFFSET('Hygiene Data'!$G$7,0,10*ROW('Hygiene Data'!G182)),NA())</f>
        <v>#N/A</v>
      </c>
      <c r="BK188" s="90" t="e">
        <f ca="true">+IF(AND(ISNUMBER(OFFSET('Hygiene Data'!$G$9,0,10*ROW('Hygiene Data'!G182))),'Data Summary'!DZ188="Yes"),OFFSET('Hygiene Data'!$G$9,0,10*ROW('Hygiene Data'!G182)),NA())</f>
        <v>#N/A</v>
      </c>
      <c r="BL188" s="90" t="e">
        <f ca="true">+IF(AND(ISNUMBER(OFFSET('Hygiene Data'!$H$5,0,10*ROW('Hygiene Data'!H182))),'Data Summary'!EA188="Yes"),OFFSET('Hygiene Data'!$H$5,0,10*ROW('Hygiene Data'!H182)),NA())</f>
        <v>#N/A</v>
      </c>
      <c r="BM188" s="90" t="e">
        <f ca="true">+IF(AND(ISNUMBER(OFFSET('Hygiene Data'!$H$7,0,10*ROW('Hygiene Data'!H182))),'Data Summary'!EB188="Yes"),OFFSET('Hygiene Data'!$H$7,0,10*ROW('Hygiene Data'!H182)),NA())</f>
        <v>#N/A</v>
      </c>
      <c r="BN188" s="90" t="e">
        <f ca="true">+IF(AND(ISNUMBER(OFFSET('Hygiene Data'!$H$9,0,10*ROW('Hygiene Data'!H182))),'Data Summary'!EC188="Yes"),OFFSET('Hygiene Data'!$H$9,0,10*ROW('Hygiene Data'!H182)),NA())</f>
        <v>#N/A</v>
      </c>
      <c r="BO188" s="90" t="e">
        <f ca="true">+IF(AND(ISNUMBER(OFFSET('Hygiene Data'!$I$5,0,10*ROW('Hygiene Data'!I182))),'Data Summary'!ED188="Yes"),OFFSET('Hygiene Data'!$I$5,0,10*ROW('Hygiene Data'!I182)),NA())</f>
        <v>#N/A</v>
      </c>
      <c r="BP188" s="90" t="e">
        <f ca="true">+IF(AND(ISNUMBER(OFFSET('Hygiene Data'!$I$7,0,10*ROW('Hygiene Data'!I182))),'Data Summary'!EE188="Yes"),OFFSET('Hygiene Data'!$I$7,0,10*ROW('Hygiene Data'!I182)),NA())</f>
        <v>#N/A</v>
      </c>
      <c r="BQ188" s="90" t="e">
        <f ca="true">+IF(AND(ISNUMBER(OFFSET('Hygiene Data'!$I$9,0,10*ROW('Hygiene Data'!I182))),'Data Summary'!EF188="Yes"),OFFSET('Hygiene Data'!$I$9,0,10*ROW('Hygiene Data'!I182)),NA())</f>
        <v>#N/A</v>
      </c>
    </row>
    <row xmlns:x14ac="http://schemas.microsoft.com/office/spreadsheetml/2009/9/ac" r="189" x14ac:dyDescent="0.2">
      <c r="A189" s="324" t="e">
        <f ca="true">+RIGHT('Data Summary'!A189,LEN('Data Summary'!A189)-9)</f>
        <v>#VALUE!</v>
      </c>
      <c r="B189" s="32" t="str">
        <f ca="true">+IF(ISTEXT('Data Summary'!B189),'Data Summary'!B189,"")</f>
        <v/>
      </c>
      <c r="C189" s="323" t="e">
        <f ca="true">+VALUE('Data Summary'!C189)</f>
        <v>#VALUE!</v>
      </c>
      <c r="D189" s="88" t="e">
        <f ca="true">+IF(AND(ISNUMBER(OFFSET('Water Data'!$D$4,0,10*ROW('Water Data'!D183))),'Data Summary'!BS189="Yes"),100-OFFSET('Water Data'!$D$4,0,10*ROW('Water Data'!D183)),NA())</f>
        <v>#N/A</v>
      </c>
      <c r="E189" s="88" t="e">
        <f ca="true">+IF(AND(ISNUMBER(OFFSET('Water Data'!$D$6,0,10*ROW('Water Data'!D183))),'Data Summary'!BT189="Yes"),OFFSET('Water Data'!$D$6,0,10*ROW('Water Data'!D183)),NA())</f>
        <v>#N/A</v>
      </c>
      <c r="F189" s="88" t="e">
        <f ca="true">+IF(AND(ISNUMBER(OFFSET('Water Data'!$D$9,0,10*ROW('Water Data'!D183))),'Data Summary'!BU189="Yes"),OFFSET('Water Data'!$D$9,0,10*ROW('Water Data'!D183)),NA())</f>
        <v>#N/A</v>
      </c>
      <c r="G189" s="88" t="e">
        <f ca="true">+IF(AND(ISNUMBER(OFFSET('Water Data'!$E$4,0,10*ROW('Water Data'!E183))),'Data Summary'!BV189="Yes"),100-OFFSET('Water Data'!$E$4,0,10*ROW('Water Data'!E183)),NA())</f>
        <v>#N/A</v>
      </c>
      <c r="H189" s="88" t="e">
        <f ca="true">+IF(AND(ISNUMBER(OFFSET('Water Data'!$E$6,0,10*ROW('Water Data'!E183))),'Data Summary'!BW189="Yes"),OFFSET('Water Data'!$E$6,0,10*ROW('Water Data'!E183)),NA())</f>
        <v>#N/A</v>
      </c>
      <c r="I189" s="88" t="e">
        <f ca="true">+IF(AND(ISNUMBER(OFFSET('Water Data'!$E$9,0,10*ROW('Water Data'!E183))),'Data Summary'!BX189="Yes"),OFFSET('Water Data'!$E$9,0,10*ROW('Water Data'!E183)),NA())</f>
        <v>#N/A</v>
      </c>
      <c r="J189" s="88" t="e">
        <f ca="true">+IF(AND(ISNUMBER(OFFSET('Water Data'!$F$4,0,10*ROW('Water Data'!F183))),'Data Summary'!BY189="Yes"),100-OFFSET('Water Data'!$F$4,0,10*ROW('Water Data'!F183)),NA())</f>
        <v>#N/A</v>
      </c>
      <c r="K189" s="88" t="e">
        <f ca="true">+IF(AND(ISNUMBER(OFFSET('Water Data'!$F$6,0,10*ROW('Water Data'!F183))),'Data Summary'!BZ189="Yes"),OFFSET('Water Data'!$F$6,0,10*ROW('Water Data'!F183)),NA())</f>
        <v>#N/A</v>
      </c>
      <c r="L189" s="88" t="e">
        <f ca="true">+IF(AND(ISNUMBER(OFFSET('Water Data'!$F$9,0,10*ROW('Water Data'!F183))),'Data Summary'!CA189="Yes"),OFFSET('Water Data'!$F$9,0,10*ROW('Water Data'!F183)),NA())</f>
        <v>#N/A</v>
      </c>
      <c r="M189" s="88" t="e">
        <f ca="true">+IF(AND(ISNUMBER(OFFSET('Water Data'!$G$4,0,10*ROW('Water Data'!G183))),'Data Summary'!CB189="Yes"),100-OFFSET('Water Data'!$G$4,0,10*ROW('Water Data'!G183)),NA())</f>
        <v>#N/A</v>
      </c>
      <c r="N189" s="88" t="e">
        <f ca="true">+IF(AND(ISNUMBER(OFFSET('Water Data'!$G$6,0,10*ROW('Water Data'!G183))),'Data Summary'!CC189="Yes"),OFFSET('Water Data'!$G$6,0,10*ROW('Water Data'!G183)),NA())</f>
        <v>#N/A</v>
      </c>
      <c r="O189" s="88" t="e">
        <f ca="true">+IF(AND(ISNUMBER(OFFSET('Water Data'!$G$9,0,10*ROW('Water Data'!G183))),'Data Summary'!CD189="Yes"),OFFSET('Water Data'!$G$9,0,10*ROW('Water Data'!G183)),NA())</f>
        <v>#N/A</v>
      </c>
      <c r="P189" s="88" t="e">
        <f ca="true">+IF(AND(ISNUMBER(OFFSET('Water Data'!$H$4,0,10*ROW('Water Data'!H183))),'Data Summary'!CE189="Yes"),100-OFFSET('Water Data'!$H$4,0,10*ROW('Water Data'!H183)),NA())</f>
        <v>#N/A</v>
      </c>
      <c r="Q189" s="88" t="e">
        <f ca="true">+IF(AND(ISNUMBER(OFFSET('Water Data'!$H$6,0,10*ROW('Water Data'!H183))),'Data Summary'!CF189="Yes"),OFFSET('Water Data'!$H$6,0,10*ROW('Water Data'!H183)),NA())</f>
        <v>#N/A</v>
      </c>
      <c r="R189" s="88" t="e">
        <f ca="true">+IF(AND(ISNUMBER(OFFSET('Water Data'!$H$9,0,10*ROW('Water Data'!H183))),'Data Summary'!CG189="Yes"),OFFSET('Water Data'!$H$9,0,10*ROW('Water Data'!H183)),NA())</f>
        <v>#N/A</v>
      </c>
      <c r="S189" s="88" t="e">
        <f ca="true">+IF(AND(ISNUMBER(OFFSET('Water Data'!$I$4,0,10*ROW('Water Data'!I183))),'Data Summary'!CH189="Yes"),100-OFFSET('Water Data'!$I$4,0,10*ROW('Water Data'!I183)),NA())</f>
        <v>#N/A</v>
      </c>
      <c r="T189" s="88" t="e">
        <f ca="true">+IF(AND(ISNUMBER(OFFSET('Water Data'!$I$6,0,10*ROW('Water Data'!I183))),'Data Summary'!CI189="Yes"),OFFSET('Water Data'!$I$6,0,10*ROW('Water Data'!I183)),NA())</f>
        <v>#N/A</v>
      </c>
      <c r="U189" s="88" t="e">
        <f ca="true">+IF(AND(ISNUMBER(OFFSET('Water Data'!$I$9,0,10*ROW('Water Data'!I183))),'Data Summary'!CJ189="Yes"),OFFSET('Water Data'!$I$9,0,10*ROW('Water Data'!I183)),NA())</f>
        <v>#N/A</v>
      </c>
      <c r="V189" s="89" t="e">
        <f ca="true">+IF(AND(ISNUMBER(OFFSET('Sanitation Data'!$D$4,0,10*ROW('Sanitation Data'!D183))),'Data Summary'!CK189="Yes"),100-OFFSET('Sanitation Data'!$D$4,0,10*ROW('Sanitation Data'!D183)),NA())</f>
        <v>#N/A</v>
      </c>
      <c r="W189" s="89" t="e">
        <f ca="true">+IF(AND(ISNUMBER(OFFSET('Sanitation Data'!$D$6,0,10*ROW('Sanitation Data'!D183))),'Data Summary'!CL189="Yes"),OFFSET('Sanitation Data'!$D$6,0,10*ROW('Sanitation Data'!D183)),NA())</f>
        <v>#N/A</v>
      </c>
      <c r="X189" s="89" t="e">
        <f ca="true">+IF(AND(ISNUMBER(OFFSET('Sanitation Data'!$D$10,0,10*ROW('Sanitation Data'!D183))),'Data Summary'!CM189="Yes"),OFFSET('Sanitation Data'!$D$10,0,10*ROW('Sanitation Data'!D183)),NA())</f>
        <v>#N/A</v>
      </c>
      <c r="Y189" s="89" t="e">
        <f ca="true">+IF(AND(ISNUMBER(OFFSET('Sanitation Data'!$D$11,0,10*ROW('Sanitation Data'!D183))),'Data Summary'!CN189="Yes"),OFFSET('Sanitation Data'!$D$11,0,10*ROW('Sanitation Data'!D183)),NA())</f>
        <v>#N/A</v>
      </c>
      <c r="Z189" s="89" t="e">
        <f ca="true">+IF(AND(ISNUMBER(OFFSET('Sanitation Data'!$D$12,0,10*ROW('Sanitation Data'!D183))),'Data Summary'!CO189="Yes"),OFFSET('Sanitation Data'!$D$12,0,10*ROW('Sanitation Data'!D183)),NA())</f>
        <v>#N/A</v>
      </c>
      <c r="AA189" s="89" t="e">
        <f ca="true">+IF(AND(ISNUMBER(OFFSET('Sanitation Data'!$E$4,0,10*ROW('Sanitation Data'!E183))),'Data Summary'!CP189="Yes"),100-OFFSET('Sanitation Data'!$E$4,0,10*ROW('Sanitation Data'!E183)),NA())</f>
        <v>#N/A</v>
      </c>
      <c r="AB189" s="89" t="e">
        <f ca="true">+IF(AND(ISNUMBER(OFFSET('Sanitation Data'!$E$6,0,10*ROW('Sanitation Data'!E183))),'Data Summary'!CQ189="Yes"),OFFSET('Sanitation Data'!$E$6,0,10*ROW('Sanitation Data'!E183)),NA())</f>
        <v>#N/A</v>
      </c>
      <c r="AC189" s="89" t="e">
        <f ca="true">+IF(AND(ISNUMBER(OFFSET('Sanitation Data'!$E$10,0,10*ROW('Sanitation Data'!E183))),'Data Summary'!CR189="Yes"),OFFSET('Sanitation Data'!$E$10,0,10*ROW('Sanitation Data'!E183)),NA())</f>
        <v>#N/A</v>
      </c>
      <c r="AD189" s="89" t="e">
        <f ca="true">+IF(AND(ISNUMBER(OFFSET('Sanitation Data'!$E$11,0,10*ROW('Sanitation Data'!E183))),'Data Summary'!CS189="Yes"),OFFSET('Sanitation Data'!$E$11,0,10*ROW('Sanitation Data'!E183)),NA())</f>
        <v>#N/A</v>
      </c>
      <c r="AE189" s="89" t="e">
        <f ca="true">+IF(AND(ISNUMBER(OFFSET('Sanitation Data'!$E$12,0,10*ROW('Sanitation Data'!E183))),'Data Summary'!CT189="Yes"),OFFSET('Sanitation Data'!$E$12,0,10*ROW('Sanitation Data'!E183)),NA())</f>
        <v>#N/A</v>
      </c>
      <c r="AF189" s="89" t="e">
        <f ca="true">+IF(AND(ISNUMBER(OFFSET('Sanitation Data'!$F$4,0,10*ROW('Sanitation Data'!F183))),'Data Summary'!CU189="Yes"),100-OFFSET('Sanitation Data'!$F$4,0,10*ROW('Sanitation Data'!F183)),NA())</f>
        <v>#N/A</v>
      </c>
      <c r="AG189" s="89" t="e">
        <f ca="true">+IF(AND(ISNUMBER(OFFSET('Sanitation Data'!$F$6,0,10*ROW('Sanitation Data'!F183))),'Data Summary'!CV189="Yes"),OFFSET('Sanitation Data'!$F$6,0,10*ROW('Sanitation Data'!F183)),NA())</f>
        <v>#N/A</v>
      </c>
      <c r="AH189" s="89" t="e">
        <f ca="true">+IF(AND(ISNUMBER(OFFSET('Sanitation Data'!$F$10,0,10*ROW('Sanitation Data'!F183))),'Data Summary'!CW189="Yes"),OFFSET('Sanitation Data'!$F$10,0,10*ROW('Sanitation Data'!F183)),NA())</f>
        <v>#N/A</v>
      </c>
      <c r="AI189" s="89" t="e">
        <f ca="true">+IF(AND(ISNUMBER(OFFSET('Sanitation Data'!$F$11,0,10*ROW('Sanitation Data'!F183))),'Data Summary'!CX189="Yes"),OFFSET('Sanitation Data'!$F$11,0,10*ROW('Sanitation Data'!F183)),NA())</f>
        <v>#N/A</v>
      </c>
      <c r="AJ189" s="89" t="e">
        <f ca="true">+IF(AND(ISNUMBER(OFFSET('Sanitation Data'!$F$12,0,10*ROW('Sanitation Data'!F183))),'Data Summary'!CY189="Yes"),OFFSET('Sanitation Data'!$F$12,0,10*ROW('Sanitation Data'!F183)),NA())</f>
        <v>#N/A</v>
      </c>
      <c r="AK189" s="89" t="e">
        <f ca="true">+IF(AND(ISNUMBER(OFFSET('Sanitation Data'!$G$4,0,10*ROW('Sanitation Data'!G183))),'Data Summary'!CZ189="Yes"),100-OFFSET('Sanitation Data'!$G$4,0,10*ROW('Sanitation Data'!G183)),NA())</f>
        <v>#N/A</v>
      </c>
      <c r="AL189" s="89" t="e">
        <f ca="true">+IF(AND(ISNUMBER(OFFSET('Sanitation Data'!$G$6,0,10*ROW('Sanitation Data'!G183))),'Data Summary'!DA189="Yes"),OFFSET('Sanitation Data'!$G$6,0,10*ROW('Sanitation Data'!G183)),NA())</f>
        <v>#N/A</v>
      </c>
      <c r="AM189" s="89" t="e">
        <f ca="true">+IF(AND(ISNUMBER(OFFSET('Sanitation Data'!$G$10,0,10*ROW('Sanitation Data'!G183))),'Data Summary'!DB189="Yes"),OFFSET('Sanitation Data'!$G$10,0,10*ROW('Sanitation Data'!G183)),NA())</f>
        <v>#N/A</v>
      </c>
      <c r="AN189" s="89" t="e">
        <f ca="true">+IF(AND(ISNUMBER(OFFSET('Sanitation Data'!$G$11,0,10*ROW('Sanitation Data'!G183))),'Data Summary'!DC189="Yes"),OFFSET('Sanitation Data'!$G$11,0,10*ROW('Sanitation Data'!G183)),NA())</f>
        <v>#N/A</v>
      </c>
      <c r="AO189" s="89" t="e">
        <f ca="true">+IF(AND(ISNUMBER(OFFSET('Sanitation Data'!$G$12,0,10*ROW('Sanitation Data'!G183))),'Data Summary'!DD189="Yes"),OFFSET('Sanitation Data'!$G$12,0,10*ROW('Sanitation Data'!G183)),NA())</f>
        <v>#N/A</v>
      </c>
      <c r="AP189" s="89" t="e">
        <f ca="true">+IF(AND(ISNUMBER(OFFSET('Sanitation Data'!$H$4,0,10*ROW('Sanitation Data'!H183))),'Data Summary'!DE189="Yes"),100-OFFSET('Sanitation Data'!$H$4,0,10*ROW('Sanitation Data'!H183)),NA())</f>
        <v>#N/A</v>
      </c>
      <c r="AQ189" s="89" t="e">
        <f ca="true">+IF(AND(ISNUMBER(OFFSET('Sanitation Data'!$H$6,0,10*ROW('Sanitation Data'!H183))),'Data Summary'!DF189="Yes"),OFFSET('Sanitation Data'!$H$6,0,10*ROW('Sanitation Data'!H183)),NA())</f>
        <v>#N/A</v>
      </c>
      <c r="AR189" s="89" t="e">
        <f ca="true">+IF(AND(ISNUMBER(OFFSET('Sanitation Data'!$H$10,0,10*ROW('Sanitation Data'!H183))),'Data Summary'!DG189="Yes"),OFFSET('Sanitation Data'!$H$10,0,10*ROW('Sanitation Data'!H183)),NA())</f>
        <v>#N/A</v>
      </c>
      <c r="AS189" s="89" t="e">
        <f ca="true">+IF(AND(ISNUMBER(OFFSET('Sanitation Data'!$H$11,0,10*ROW('Sanitation Data'!H183))),'Data Summary'!DH189="Yes"),OFFSET('Sanitation Data'!$H$11,0,10*ROW('Sanitation Data'!H183)),NA())</f>
        <v>#N/A</v>
      </c>
      <c r="AT189" s="89" t="e">
        <f ca="true">+IF(AND(ISNUMBER(OFFSET('Sanitation Data'!$H$12,0,10*ROW('Sanitation Data'!H183))),'Data Summary'!DI189="Yes"),OFFSET('Sanitation Data'!$H$12,0,10*ROW('Sanitation Data'!H183)),NA())</f>
        <v>#N/A</v>
      </c>
      <c r="AU189" s="89" t="e">
        <f ca="true">+IF(AND(ISNUMBER(OFFSET('Sanitation Data'!$I$4,0,10*ROW('Sanitation Data'!I183))),'Data Summary'!DJ189="Yes"),100-OFFSET('Sanitation Data'!$I$4,0,10*ROW('Sanitation Data'!I183)),NA())</f>
        <v>#N/A</v>
      </c>
      <c r="AV189" s="89" t="e">
        <f ca="true">+IF(AND(ISNUMBER(OFFSET('Sanitation Data'!$I$6,0,10*ROW('Sanitation Data'!I183))),'Data Summary'!DK189="Yes"),OFFSET('Sanitation Data'!$I$6,0,10*ROW('Sanitation Data'!I183)),NA())</f>
        <v>#N/A</v>
      </c>
      <c r="AW189" s="89" t="e">
        <f ca="true">+IF(AND(ISNUMBER(OFFSET('Sanitation Data'!$I$10,0,10*ROW('Sanitation Data'!I183))),'Data Summary'!DL189="Yes"),OFFSET('Sanitation Data'!$I$10,0,10*ROW('Sanitation Data'!I183)),NA())</f>
        <v>#N/A</v>
      </c>
      <c r="AX189" s="89" t="e">
        <f ca="true">+IF(AND(ISNUMBER(OFFSET('Sanitation Data'!$I$11,0,10*ROW('Sanitation Data'!I183))),'Data Summary'!DM189="Yes"),OFFSET('Sanitation Data'!$I$11,0,10*ROW('Sanitation Data'!I183)),NA())</f>
        <v>#N/A</v>
      </c>
      <c r="AY189" s="89" t="e">
        <f ca="true">+IF(AND(ISNUMBER(OFFSET('Sanitation Data'!$I$12,0,10*ROW('Sanitation Data'!I183))),'Data Summary'!DN189="Yes"),OFFSET('Sanitation Data'!$I$12,0,10*ROW('Sanitation Data'!I183)),NA())</f>
        <v>#N/A</v>
      </c>
      <c r="AZ189" s="90" t="e">
        <f ca="true">+IF(AND(ISNUMBER(OFFSET('Hygiene Data'!$D$5,0,10*ROW('Hygiene Data'!D183))),'Data Summary'!DO189="Yes"),OFFSET('Hygiene Data'!$D$5,0,10*ROW('Hygiene Data'!D183)),NA())</f>
        <v>#N/A</v>
      </c>
      <c r="BA189" s="90" t="e">
        <f ca="true">+IF(AND(ISNUMBER(OFFSET('Hygiene Data'!$D$7,0,10*ROW('Hygiene Data'!D183))),'Data Summary'!DP189="Yes"),OFFSET('Hygiene Data'!$D$7,0,10*ROW('Hygiene Data'!D183)),NA())</f>
        <v>#N/A</v>
      </c>
      <c r="BB189" s="90" t="e">
        <f ca="true">+IF(AND(ISNUMBER(OFFSET('Hygiene Data'!$D$9,0,10*ROW('Hygiene Data'!D183))),'Data Summary'!DQ189="Yes"),OFFSET('Hygiene Data'!$D$9,0,10*ROW('Hygiene Data'!D183)),NA())</f>
        <v>#N/A</v>
      </c>
      <c r="BC189" s="90" t="e">
        <f ca="true">+IF(AND(ISNUMBER(OFFSET('Hygiene Data'!$E$5,0,10*ROW('Hygiene Data'!E183))),'Data Summary'!DR189="Yes"),OFFSET('Hygiene Data'!$E$5,0,10*ROW('Hygiene Data'!E183)),NA())</f>
        <v>#N/A</v>
      </c>
      <c r="BD189" s="90" t="e">
        <f ca="true">+IF(AND(ISNUMBER(OFFSET('Hygiene Data'!$E$7,0,10*ROW('Hygiene Data'!E183))),'Data Summary'!DS189="Yes"),OFFSET('Hygiene Data'!$E$7,0,10*ROW('Hygiene Data'!E183)),NA())</f>
        <v>#N/A</v>
      </c>
      <c r="BE189" s="90" t="e">
        <f ca="true">+IF(AND(ISNUMBER(OFFSET('Hygiene Data'!$E$9,0,10*ROW('Hygiene Data'!E183))),'Data Summary'!DT189="Yes"),OFFSET('Hygiene Data'!$E$9,0,10*ROW('Hygiene Data'!E183)),NA())</f>
        <v>#N/A</v>
      </c>
      <c r="BF189" s="90" t="e">
        <f ca="true">+IF(AND(ISNUMBER(OFFSET('Hygiene Data'!$F$5,0,10*ROW('Hygiene Data'!F183))),'Data Summary'!DU189="Yes"),OFFSET('Hygiene Data'!$F$5,0,10*ROW('Hygiene Data'!F183)),NA())</f>
        <v>#N/A</v>
      </c>
      <c r="BG189" s="90" t="e">
        <f ca="true">+IF(AND(ISNUMBER(OFFSET('Hygiene Data'!$F$7,0,10*ROW('Hygiene Data'!F183))),'Data Summary'!DV189="Yes"),OFFSET('Hygiene Data'!$F$7,0,10*ROW('Hygiene Data'!F183)),NA())</f>
        <v>#N/A</v>
      </c>
      <c r="BH189" s="90" t="e">
        <f ca="true">+IF(AND(ISNUMBER(OFFSET('Hygiene Data'!$F$9,0,10*ROW('Hygiene Data'!F183))),'Data Summary'!DW189="Yes"),OFFSET('Hygiene Data'!$F$9,0,10*ROW('Hygiene Data'!F183)),NA())</f>
        <v>#N/A</v>
      </c>
      <c r="BI189" s="90" t="e">
        <f ca="true">+IF(AND(ISNUMBER(OFFSET('Hygiene Data'!$G$5,0,10*ROW('Hygiene Data'!G183))),'Data Summary'!DX189="Yes"),OFFSET('Hygiene Data'!$G$5,0,10*ROW('Hygiene Data'!G183)),NA())</f>
        <v>#N/A</v>
      </c>
      <c r="BJ189" s="90" t="e">
        <f ca="true">+IF(AND(ISNUMBER(OFFSET('Hygiene Data'!$G$7,0,10*ROW('Hygiene Data'!G183))),'Data Summary'!DY189="Yes"),OFFSET('Hygiene Data'!$G$7,0,10*ROW('Hygiene Data'!G183)),NA())</f>
        <v>#N/A</v>
      </c>
      <c r="BK189" s="90" t="e">
        <f ca="true">+IF(AND(ISNUMBER(OFFSET('Hygiene Data'!$G$9,0,10*ROW('Hygiene Data'!G183))),'Data Summary'!DZ189="Yes"),OFFSET('Hygiene Data'!$G$9,0,10*ROW('Hygiene Data'!G183)),NA())</f>
        <v>#N/A</v>
      </c>
      <c r="BL189" s="90" t="e">
        <f ca="true">+IF(AND(ISNUMBER(OFFSET('Hygiene Data'!$H$5,0,10*ROW('Hygiene Data'!H183))),'Data Summary'!EA189="Yes"),OFFSET('Hygiene Data'!$H$5,0,10*ROW('Hygiene Data'!H183)),NA())</f>
        <v>#N/A</v>
      </c>
      <c r="BM189" s="90" t="e">
        <f ca="true">+IF(AND(ISNUMBER(OFFSET('Hygiene Data'!$H$7,0,10*ROW('Hygiene Data'!H183))),'Data Summary'!EB189="Yes"),OFFSET('Hygiene Data'!$H$7,0,10*ROW('Hygiene Data'!H183)),NA())</f>
        <v>#N/A</v>
      </c>
      <c r="BN189" s="90" t="e">
        <f ca="true">+IF(AND(ISNUMBER(OFFSET('Hygiene Data'!$H$9,0,10*ROW('Hygiene Data'!H183))),'Data Summary'!EC189="Yes"),OFFSET('Hygiene Data'!$H$9,0,10*ROW('Hygiene Data'!H183)),NA())</f>
        <v>#N/A</v>
      </c>
      <c r="BO189" s="90" t="e">
        <f ca="true">+IF(AND(ISNUMBER(OFFSET('Hygiene Data'!$I$5,0,10*ROW('Hygiene Data'!I183))),'Data Summary'!ED189="Yes"),OFFSET('Hygiene Data'!$I$5,0,10*ROW('Hygiene Data'!I183)),NA())</f>
        <v>#N/A</v>
      </c>
      <c r="BP189" s="90" t="e">
        <f ca="true">+IF(AND(ISNUMBER(OFFSET('Hygiene Data'!$I$7,0,10*ROW('Hygiene Data'!I183))),'Data Summary'!EE189="Yes"),OFFSET('Hygiene Data'!$I$7,0,10*ROW('Hygiene Data'!I183)),NA())</f>
        <v>#N/A</v>
      </c>
      <c r="BQ189" s="90" t="e">
        <f ca="true">+IF(AND(ISNUMBER(OFFSET('Hygiene Data'!$I$9,0,10*ROW('Hygiene Data'!I183))),'Data Summary'!EF189="Yes"),OFFSET('Hygiene Data'!$I$9,0,10*ROW('Hygiene Data'!I183)),NA())</f>
        <v>#N/A</v>
      </c>
    </row>
    <row xmlns:x14ac="http://schemas.microsoft.com/office/spreadsheetml/2009/9/ac" r="190" x14ac:dyDescent="0.2">
      <c r="A190" s="324" t="e">
        <f ca="true">+RIGHT('Data Summary'!A190,LEN('Data Summary'!A190)-9)</f>
        <v>#VALUE!</v>
      </c>
      <c r="B190" s="32" t="str">
        <f ca="true">+IF(ISTEXT('Data Summary'!B190),'Data Summary'!B190,"")</f>
        <v/>
      </c>
      <c r="C190" s="323" t="e">
        <f ca="true">+VALUE('Data Summary'!C190)</f>
        <v>#VALUE!</v>
      </c>
      <c r="D190" s="88" t="e">
        <f ca="true">+IF(AND(ISNUMBER(OFFSET('Water Data'!$D$4,0,10*ROW('Water Data'!D184))),'Data Summary'!BS190="Yes"),100-OFFSET('Water Data'!$D$4,0,10*ROW('Water Data'!D184)),NA())</f>
        <v>#N/A</v>
      </c>
      <c r="E190" s="88" t="e">
        <f ca="true">+IF(AND(ISNUMBER(OFFSET('Water Data'!$D$6,0,10*ROW('Water Data'!D184))),'Data Summary'!BT190="Yes"),OFFSET('Water Data'!$D$6,0,10*ROW('Water Data'!D184)),NA())</f>
        <v>#N/A</v>
      </c>
      <c r="F190" s="88" t="e">
        <f ca="true">+IF(AND(ISNUMBER(OFFSET('Water Data'!$D$9,0,10*ROW('Water Data'!D184))),'Data Summary'!BU190="Yes"),OFFSET('Water Data'!$D$9,0,10*ROW('Water Data'!D184)),NA())</f>
        <v>#N/A</v>
      </c>
      <c r="G190" s="88" t="e">
        <f ca="true">+IF(AND(ISNUMBER(OFFSET('Water Data'!$E$4,0,10*ROW('Water Data'!E184))),'Data Summary'!BV190="Yes"),100-OFFSET('Water Data'!$E$4,0,10*ROW('Water Data'!E184)),NA())</f>
        <v>#N/A</v>
      </c>
      <c r="H190" s="88" t="e">
        <f ca="true">+IF(AND(ISNUMBER(OFFSET('Water Data'!$E$6,0,10*ROW('Water Data'!E184))),'Data Summary'!BW190="Yes"),OFFSET('Water Data'!$E$6,0,10*ROW('Water Data'!E184)),NA())</f>
        <v>#N/A</v>
      </c>
      <c r="I190" s="88" t="e">
        <f ca="true">+IF(AND(ISNUMBER(OFFSET('Water Data'!$E$9,0,10*ROW('Water Data'!E184))),'Data Summary'!BX190="Yes"),OFFSET('Water Data'!$E$9,0,10*ROW('Water Data'!E184)),NA())</f>
        <v>#N/A</v>
      </c>
      <c r="J190" s="88" t="e">
        <f ca="true">+IF(AND(ISNUMBER(OFFSET('Water Data'!$F$4,0,10*ROW('Water Data'!F184))),'Data Summary'!BY190="Yes"),100-OFFSET('Water Data'!$F$4,0,10*ROW('Water Data'!F184)),NA())</f>
        <v>#N/A</v>
      </c>
      <c r="K190" s="88" t="e">
        <f ca="true">+IF(AND(ISNUMBER(OFFSET('Water Data'!$F$6,0,10*ROW('Water Data'!F184))),'Data Summary'!BZ190="Yes"),OFFSET('Water Data'!$F$6,0,10*ROW('Water Data'!F184)),NA())</f>
        <v>#N/A</v>
      </c>
      <c r="L190" s="88" t="e">
        <f ca="true">+IF(AND(ISNUMBER(OFFSET('Water Data'!$F$9,0,10*ROW('Water Data'!F184))),'Data Summary'!CA190="Yes"),OFFSET('Water Data'!$F$9,0,10*ROW('Water Data'!F184)),NA())</f>
        <v>#N/A</v>
      </c>
      <c r="M190" s="88" t="e">
        <f ca="true">+IF(AND(ISNUMBER(OFFSET('Water Data'!$G$4,0,10*ROW('Water Data'!G184))),'Data Summary'!CB190="Yes"),100-OFFSET('Water Data'!$G$4,0,10*ROW('Water Data'!G184)),NA())</f>
        <v>#N/A</v>
      </c>
      <c r="N190" s="88" t="e">
        <f ca="true">+IF(AND(ISNUMBER(OFFSET('Water Data'!$G$6,0,10*ROW('Water Data'!G184))),'Data Summary'!CC190="Yes"),OFFSET('Water Data'!$G$6,0,10*ROW('Water Data'!G184)),NA())</f>
        <v>#N/A</v>
      </c>
      <c r="O190" s="88" t="e">
        <f ca="true">+IF(AND(ISNUMBER(OFFSET('Water Data'!$G$9,0,10*ROW('Water Data'!G184))),'Data Summary'!CD190="Yes"),OFFSET('Water Data'!$G$9,0,10*ROW('Water Data'!G184)),NA())</f>
        <v>#N/A</v>
      </c>
      <c r="P190" s="88" t="e">
        <f ca="true">+IF(AND(ISNUMBER(OFFSET('Water Data'!$H$4,0,10*ROW('Water Data'!H184))),'Data Summary'!CE190="Yes"),100-OFFSET('Water Data'!$H$4,0,10*ROW('Water Data'!H184)),NA())</f>
        <v>#N/A</v>
      </c>
      <c r="Q190" s="88" t="e">
        <f ca="true">+IF(AND(ISNUMBER(OFFSET('Water Data'!$H$6,0,10*ROW('Water Data'!H184))),'Data Summary'!CF190="Yes"),OFFSET('Water Data'!$H$6,0,10*ROW('Water Data'!H184)),NA())</f>
        <v>#N/A</v>
      </c>
      <c r="R190" s="88" t="e">
        <f ca="true">+IF(AND(ISNUMBER(OFFSET('Water Data'!$H$9,0,10*ROW('Water Data'!H184))),'Data Summary'!CG190="Yes"),OFFSET('Water Data'!$H$9,0,10*ROW('Water Data'!H184)),NA())</f>
        <v>#N/A</v>
      </c>
      <c r="S190" s="88" t="e">
        <f ca="true">+IF(AND(ISNUMBER(OFFSET('Water Data'!$I$4,0,10*ROW('Water Data'!I184))),'Data Summary'!CH190="Yes"),100-OFFSET('Water Data'!$I$4,0,10*ROW('Water Data'!I184)),NA())</f>
        <v>#N/A</v>
      </c>
      <c r="T190" s="88" t="e">
        <f ca="true">+IF(AND(ISNUMBER(OFFSET('Water Data'!$I$6,0,10*ROW('Water Data'!I184))),'Data Summary'!CI190="Yes"),OFFSET('Water Data'!$I$6,0,10*ROW('Water Data'!I184)),NA())</f>
        <v>#N/A</v>
      </c>
      <c r="U190" s="88" t="e">
        <f ca="true">+IF(AND(ISNUMBER(OFFSET('Water Data'!$I$9,0,10*ROW('Water Data'!I184))),'Data Summary'!CJ190="Yes"),OFFSET('Water Data'!$I$9,0,10*ROW('Water Data'!I184)),NA())</f>
        <v>#N/A</v>
      </c>
      <c r="V190" s="89" t="e">
        <f ca="true">+IF(AND(ISNUMBER(OFFSET('Sanitation Data'!$D$4,0,10*ROW('Sanitation Data'!D184))),'Data Summary'!CK190="Yes"),100-OFFSET('Sanitation Data'!$D$4,0,10*ROW('Sanitation Data'!D184)),NA())</f>
        <v>#N/A</v>
      </c>
      <c r="W190" s="89" t="e">
        <f ca="true">+IF(AND(ISNUMBER(OFFSET('Sanitation Data'!$D$6,0,10*ROW('Sanitation Data'!D184))),'Data Summary'!CL190="Yes"),OFFSET('Sanitation Data'!$D$6,0,10*ROW('Sanitation Data'!D184)),NA())</f>
        <v>#N/A</v>
      </c>
      <c r="X190" s="89" t="e">
        <f ca="true">+IF(AND(ISNUMBER(OFFSET('Sanitation Data'!$D$10,0,10*ROW('Sanitation Data'!D184))),'Data Summary'!CM190="Yes"),OFFSET('Sanitation Data'!$D$10,0,10*ROW('Sanitation Data'!D184)),NA())</f>
        <v>#N/A</v>
      </c>
      <c r="Y190" s="89" t="e">
        <f ca="true">+IF(AND(ISNUMBER(OFFSET('Sanitation Data'!$D$11,0,10*ROW('Sanitation Data'!D184))),'Data Summary'!CN190="Yes"),OFFSET('Sanitation Data'!$D$11,0,10*ROW('Sanitation Data'!D184)),NA())</f>
        <v>#N/A</v>
      </c>
      <c r="Z190" s="89" t="e">
        <f ca="true">+IF(AND(ISNUMBER(OFFSET('Sanitation Data'!$D$12,0,10*ROW('Sanitation Data'!D184))),'Data Summary'!CO190="Yes"),OFFSET('Sanitation Data'!$D$12,0,10*ROW('Sanitation Data'!D184)),NA())</f>
        <v>#N/A</v>
      </c>
      <c r="AA190" s="89" t="e">
        <f ca="true">+IF(AND(ISNUMBER(OFFSET('Sanitation Data'!$E$4,0,10*ROW('Sanitation Data'!E184))),'Data Summary'!CP190="Yes"),100-OFFSET('Sanitation Data'!$E$4,0,10*ROW('Sanitation Data'!E184)),NA())</f>
        <v>#N/A</v>
      </c>
      <c r="AB190" s="89" t="e">
        <f ca="true">+IF(AND(ISNUMBER(OFFSET('Sanitation Data'!$E$6,0,10*ROW('Sanitation Data'!E184))),'Data Summary'!CQ190="Yes"),OFFSET('Sanitation Data'!$E$6,0,10*ROW('Sanitation Data'!E184)),NA())</f>
        <v>#N/A</v>
      </c>
      <c r="AC190" s="89" t="e">
        <f ca="true">+IF(AND(ISNUMBER(OFFSET('Sanitation Data'!$E$10,0,10*ROW('Sanitation Data'!E184))),'Data Summary'!CR190="Yes"),OFFSET('Sanitation Data'!$E$10,0,10*ROW('Sanitation Data'!E184)),NA())</f>
        <v>#N/A</v>
      </c>
      <c r="AD190" s="89" t="e">
        <f ca="true">+IF(AND(ISNUMBER(OFFSET('Sanitation Data'!$E$11,0,10*ROW('Sanitation Data'!E184))),'Data Summary'!CS190="Yes"),OFFSET('Sanitation Data'!$E$11,0,10*ROW('Sanitation Data'!E184)),NA())</f>
        <v>#N/A</v>
      </c>
      <c r="AE190" s="89" t="e">
        <f ca="true">+IF(AND(ISNUMBER(OFFSET('Sanitation Data'!$E$12,0,10*ROW('Sanitation Data'!E184))),'Data Summary'!CT190="Yes"),OFFSET('Sanitation Data'!$E$12,0,10*ROW('Sanitation Data'!E184)),NA())</f>
        <v>#N/A</v>
      </c>
      <c r="AF190" s="89" t="e">
        <f ca="true">+IF(AND(ISNUMBER(OFFSET('Sanitation Data'!$F$4,0,10*ROW('Sanitation Data'!F184))),'Data Summary'!CU190="Yes"),100-OFFSET('Sanitation Data'!$F$4,0,10*ROW('Sanitation Data'!F184)),NA())</f>
        <v>#N/A</v>
      </c>
      <c r="AG190" s="89" t="e">
        <f ca="true">+IF(AND(ISNUMBER(OFFSET('Sanitation Data'!$F$6,0,10*ROW('Sanitation Data'!F184))),'Data Summary'!CV190="Yes"),OFFSET('Sanitation Data'!$F$6,0,10*ROW('Sanitation Data'!F184)),NA())</f>
        <v>#N/A</v>
      </c>
      <c r="AH190" s="89" t="e">
        <f ca="true">+IF(AND(ISNUMBER(OFFSET('Sanitation Data'!$F$10,0,10*ROW('Sanitation Data'!F184))),'Data Summary'!CW190="Yes"),OFFSET('Sanitation Data'!$F$10,0,10*ROW('Sanitation Data'!F184)),NA())</f>
        <v>#N/A</v>
      </c>
      <c r="AI190" s="89" t="e">
        <f ca="true">+IF(AND(ISNUMBER(OFFSET('Sanitation Data'!$F$11,0,10*ROW('Sanitation Data'!F184))),'Data Summary'!CX190="Yes"),OFFSET('Sanitation Data'!$F$11,0,10*ROW('Sanitation Data'!F184)),NA())</f>
        <v>#N/A</v>
      </c>
      <c r="AJ190" s="89" t="e">
        <f ca="true">+IF(AND(ISNUMBER(OFFSET('Sanitation Data'!$F$12,0,10*ROW('Sanitation Data'!F184))),'Data Summary'!CY190="Yes"),OFFSET('Sanitation Data'!$F$12,0,10*ROW('Sanitation Data'!F184)),NA())</f>
        <v>#N/A</v>
      </c>
      <c r="AK190" s="89" t="e">
        <f ca="true">+IF(AND(ISNUMBER(OFFSET('Sanitation Data'!$G$4,0,10*ROW('Sanitation Data'!G184))),'Data Summary'!CZ190="Yes"),100-OFFSET('Sanitation Data'!$G$4,0,10*ROW('Sanitation Data'!G184)),NA())</f>
        <v>#N/A</v>
      </c>
      <c r="AL190" s="89" t="e">
        <f ca="true">+IF(AND(ISNUMBER(OFFSET('Sanitation Data'!$G$6,0,10*ROW('Sanitation Data'!G184))),'Data Summary'!DA190="Yes"),OFFSET('Sanitation Data'!$G$6,0,10*ROW('Sanitation Data'!G184)),NA())</f>
        <v>#N/A</v>
      </c>
      <c r="AM190" s="89" t="e">
        <f ca="true">+IF(AND(ISNUMBER(OFFSET('Sanitation Data'!$G$10,0,10*ROW('Sanitation Data'!G184))),'Data Summary'!DB190="Yes"),OFFSET('Sanitation Data'!$G$10,0,10*ROW('Sanitation Data'!G184)),NA())</f>
        <v>#N/A</v>
      </c>
      <c r="AN190" s="89" t="e">
        <f ca="true">+IF(AND(ISNUMBER(OFFSET('Sanitation Data'!$G$11,0,10*ROW('Sanitation Data'!G184))),'Data Summary'!DC190="Yes"),OFFSET('Sanitation Data'!$G$11,0,10*ROW('Sanitation Data'!G184)),NA())</f>
        <v>#N/A</v>
      </c>
      <c r="AO190" s="89" t="e">
        <f ca="true">+IF(AND(ISNUMBER(OFFSET('Sanitation Data'!$G$12,0,10*ROW('Sanitation Data'!G184))),'Data Summary'!DD190="Yes"),OFFSET('Sanitation Data'!$G$12,0,10*ROW('Sanitation Data'!G184)),NA())</f>
        <v>#N/A</v>
      </c>
      <c r="AP190" s="89" t="e">
        <f ca="true">+IF(AND(ISNUMBER(OFFSET('Sanitation Data'!$H$4,0,10*ROW('Sanitation Data'!H184))),'Data Summary'!DE190="Yes"),100-OFFSET('Sanitation Data'!$H$4,0,10*ROW('Sanitation Data'!H184)),NA())</f>
        <v>#N/A</v>
      </c>
      <c r="AQ190" s="89" t="e">
        <f ca="true">+IF(AND(ISNUMBER(OFFSET('Sanitation Data'!$H$6,0,10*ROW('Sanitation Data'!H184))),'Data Summary'!DF190="Yes"),OFFSET('Sanitation Data'!$H$6,0,10*ROW('Sanitation Data'!H184)),NA())</f>
        <v>#N/A</v>
      </c>
      <c r="AR190" s="89" t="e">
        <f ca="true">+IF(AND(ISNUMBER(OFFSET('Sanitation Data'!$H$10,0,10*ROW('Sanitation Data'!H184))),'Data Summary'!DG190="Yes"),OFFSET('Sanitation Data'!$H$10,0,10*ROW('Sanitation Data'!H184)),NA())</f>
        <v>#N/A</v>
      </c>
      <c r="AS190" s="89" t="e">
        <f ca="true">+IF(AND(ISNUMBER(OFFSET('Sanitation Data'!$H$11,0,10*ROW('Sanitation Data'!H184))),'Data Summary'!DH190="Yes"),OFFSET('Sanitation Data'!$H$11,0,10*ROW('Sanitation Data'!H184)),NA())</f>
        <v>#N/A</v>
      </c>
      <c r="AT190" s="89" t="e">
        <f ca="true">+IF(AND(ISNUMBER(OFFSET('Sanitation Data'!$H$12,0,10*ROW('Sanitation Data'!H184))),'Data Summary'!DI190="Yes"),OFFSET('Sanitation Data'!$H$12,0,10*ROW('Sanitation Data'!H184)),NA())</f>
        <v>#N/A</v>
      </c>
      <c r="AU190" s="89" t="e">
        <f ca="true">+IF(AND(ISNUMBER(OFFSET('Sanitation Data'!$I$4,0,10*ROW('Sanitation Data'!I184))),'Data Summary'!DJ190="Yes"),100-OFFSET('Sanitation Data'!$I$4,0,10*ROW('Sanitation Data'!I184)),NA())</f>
        <v>#N/A</v>
      </c>
      <c r="AV190" s="89" t="e">
        <f ca="true">+IF(AND(ISNUMBER(OFFSET('Sanitation Data'!$I$6,0,10*ROW('Sanitation Data'!I184))),'Data Summary'!DK190="Yes"),OFFSET('Sanitation Data'!$I$6,0,10*ROW('Sanitation Data'!I184)),NA())</f>
        <v>#N/A</v>
      </c>
      <c r="AW190" s="89" t="e">
        <f ca="true">+IF(AND(ISNUMBER(OFFSET('Sanitation Data'!$I$10,0,10*ROW('Sanitation Data'!I184))),'Data Summary'!DL190="Yes"),OFFSET('Sanitation Data'!$I$10,0,10*ROW('Sanitation Data'!I184)),NA())</f>
        <v>#N/A</v>
      </c>
      <c r="AX190" s="89" t="e">
        <f ca="true">+IF(AND(ISNUMBER(OFFSET('Sanitation Data'!$I$11,0,10*ROW('Sanitation Data'!I184))),'Data Summary'!DM190="Yes"),OFFSET('Sanitation Data'!$I$11,0,10*ROW('Sanitation Data'!I184)),NA())</f>
        <v>#N/A</v>
      </c>
      <c r="AY190" s="89" t="e">
        <f ca="true">+IF(AND(ISNUMBER(OFFSET('Sanitation Data'!$I$12,0,10*ROW('Sanitation Data'!I184))),'Data Summary'!DN190="Yes"),OFFSET('Sanitation Data'!$I$12,0,10*ROW('Sanitation Data'!I184)),NA())</f>
        <v>#N/A</v>
      </c>
      <c r="AZ190" s="90" t="e">
        <f ca="true">+IF(AND(ISNUMBER(OFFSET('Hygiene Data'!$D$5,0,10*ROW('Hygiene Data'!D184))),'Data Summary'!DO190="Yes"),OFFSET('Hygiene Data'!$D$5,0,10*ROW('Hygiene Data'!D184)),NA())</f>
        <v>#N/A</v>
      </c>
      <c r="BA190" s="90" t="e">
        <f ca="true">+IF(AND(ISNUMBER(OFFSET('Hygiene Data'!$D$7,0,10*ROW('Hygiene Data'!D184))),'Data Summary'!DP190="Yes"),OFFSET('Hygiene Data'!$D$7,0,10*ROW('Hygiene Data'!D184)),NA())</f>
        <v>#N/A</v>
      </c>
      <c r="BB190" s="90" t="e">
        <f ca="true">+IF(AND(ISNUMBER(OFFSET('Hygiene Data'!$D$9,0,10*ROW('Hygiene Data'!D184))),'Data Summary'!DQ190="Yes"),OFFSET('Hygiene Data'!$D$9,0,10*ROW('Hygiene Data'!D184)),NA())</f>
        <v>#N/A</v>
      </c>
      <c r="BC190" s="90" t="e">
        <f ca="true">+IF(AND(ISNUMBER(OFFSET('Hygiene Data'!$E$5,0,10*ROW('Hygiene Data'!E184))),'Data Summary'!DR190="Yes"),OFFSET('Hygiene Data'!$E$5,0,10*ROW('Hygiene Data'!E184)),NA())</f>
        <v>#N/A</v>
      </c>
      <c r="BD190" s="90" t="e">
        <f ca="true">+IF(AND(ISNUMBER(OFFSET('Hygiene Data'!$E$7,0,10*ROW('Hygiene Data'!E184))),'Data Summary'!DS190="Yes"),OFFSET('Hygiene Data'!$E$7,0,10*ROW('Hygiene Data'!E184)),NA())</f>
        <v>#N/A</v>
      </c>
      <c r="BE190" s="90" t="e">
        <f ca="true">+IF(AND(ISNUMBER(OFFSET('Hygiene Data'!$E$9,0,10*ROW('Hygiene Data'!E184))),'Data Summary'!DT190="Yes"),OFFSET('Hygiene Data'!$E$9,0,10*ROW('Hygiene Data'!E184)),NA())</f>
        <v>#N/A</v>
      </c>
      <c r="BF190" s="90" t="e">
        <f ca="true">+IF(AND(ISNUMBER(OFFSET('Hygiene Data'!$F$5,0,10*ROW('Hygiene Data'!F184))),'Data Summary'!DU190="Yes"),OFFSET('Hygiene Data'!$F$5,0,10*ROW('Hygiene Data'!F184)),NA())</f>
        <v>#N/A</v>
      </c>
      <c r="BG190" s="90" t="e">
        <f ca="true">+IF(AND(ISNUMBER(OFFSET('Hygiene Data'!$F$7,0,10*ROW('Hygiene Data'!F184))),'Data Summary'!DV190="Yes"),OFFSET('Hygiene Data'!$F$7,0,10*ROW('Hygiene Data'!F184)),NA())</f>
        <v>#N/A</v>
      </c>
      <c r="BH190" s="90" t="e">
        <f ca="true">+IF(AND(ISNUMBER(OFFSET('Hygiene Data'!$F$9,0,10*ROW('Hygiene Data'!F184))),'Data Summary'!DW190="Yes"),OFFSET('Hygiene Data'!$F$9,0,10*ROW('Hygiene Data'!F184)),NA())</f>
        <v>#N/A</v>
      </c>
      <c r="BI190" s="90" t="e">
        <f ca="true">+IF(AND(ISNUMBER(OFFSET('Hygiene Data'!$G$5,0,10*ROW('Hygiene Data'!G184))),'Data Summary'!DX190="Yes"),OFFSET('Hygiene Data'!$G$5,0,10*ROW('Hygiene Data'!G184)),NA())</f>
        <v>#N/A</v>
      </c>
      <c r="BJ190" s="90" t="e">
        <f ca="true">+IF(AND(ISNUMBER(OFFSET('Hygiene Data'!$G$7,0,10*ROW('Hygiene Data'!G184))),'Data Summary'!DY190="Yes"),OFFSET('Hygiene Data'!$G$7,0,10*ROW('Hygiene Data'!G184)),NA())</f>
        <v>#N/A</v>
      </c>
      <c r="BK190" s="90" t="e">
        <f ca="true">+IF(AND(ISNUMBER(OFFSET('Hygiene Data'!$G$9,0,10*ROW('Hygiene Data'!G184))),'Data Summary'!DZ190="Yes"),OFFSET('Hygiene Data'!$G$9,0,10*ROW('Hygiene Data'!G184)),NA())</f>
        <v>#N/A</v>
      </c>
      <c r="BL190" s="90" t="e">
        <f ca="true">+IF(AND(ISNUMBER(OFFSET('Hygiene Data'!$H$5,0,10*ROW('Hygiene Data'!H184))),'Data Summary'!EA190="Yes"),OFFSET('Hygiene Data'!$H$5,0,10*ROW('Hygiene Data'!H184)),NA())</f>
        <v>#N/A</v>
      </c>
      <c r="BM190" s="90" t="e">
        <f ca="true">+IF(AND(ISNUMBER(OFFSET('Hygiene Data'!$H$7,0,10*ROW('Hygiene Data'!H184))),'Data Summary'!EB190="Yes"),OFFSET('Hygiene Data'!$H$7,0,10*ROW('Hygiene Data'!H184)),NA())</f>
        <v>#N/A</v>
      </c>
      <c r="BN190" s="90" t="e">
        <f ca="true">+IF(AND(ISNUMBER(OFFSET('Hygiene Data'!$H$9,0,10*ROW('Hygiene Data'!H184))),'Data Summary'!EC190="Yes"),OFFSET('Hygiene Data'!$H$9,0,10*ROW('Hygiene Data'!H184)),NA())</f>
        <v>#N/A</v>
      </c>
      <c r="BO190" s="90" t="e">
        <f ca="true">+IF(AND(ISNUMBER(OFFSET('Hygiene Data'!$I$5,0,10*ROW('Hygiene Data'!I184))),'Data Summary'!ED190="Yes"),OFFSET('Hygiene Data'!$I$5,0,10*ROW('Hygiene Data'!I184)),NA())</f>
        <v>#N/A</v>
      </c>
      <c r="BP190" s="90" t="e">
        <f ca="true">+IF(AND(ISNUMBER(OFFSET('Hygiene Data'!$I$7,0,10*ROW('Hygiene Data'!I184))),'Data Summary'!EE190="Yes"),OFFSET('Hygiene Data'!$I$7,0,10*ROW('Hygiene Data'!I184)),NA())</f>
        <v>#N/A</v>
      </c>
      <c r="BQ190" s="90" t="e">
        <f ca="true">+IF(AND(ISNUMBER(OFFSET('Hygiene Data'!$I$9,0,10*ROW('Hygiene Data'!I184))),'Data Summary'!EF190="Yes"),OFFSET('Hygiene Data'!$I$9,0,10*ROW('Hygiene Data'!I184)),NA())</f>
        <v>#N/A</v>
      </c>
    </row>
    <row xmlns:x14ac="http://schemas.microsoft.com/office/spreadsheetml/2009/9/ac" r="191" x14ac:dyDescent="0.2">
      <c r="A191" s="324" t="e">
        <f ca="true">+RIGHT('Data Summary'!A191,LEN('Data Summary'!A191)-9)</f>
        <v>#VALUE!</v>
      </c>
      <c r="B191" s="32" t="str">
        <f ca="true">+IF(ISTEXT('Data Summary'!B191),'Data Summary'!B191,"")</f>
        <v/>
      </c>
      <c r="C191" s="323" t="e">
        <f ca="true">+VALUE('Data Summary'!C191)</f>
        <v>#VALUE!</v>
      </c>
      <c r="D191" s="88" t="e">
        <f ca="true">+IF(AND(ISNUMBER(OFFSET('Water Data'!$D$4,0,10*ROW('Water Data'!D185))),'Data Summary'!BS191="Yes"),100-OFFSET('Water Data'!$D$4,0,10*ROW('Water Data'!D185)),NA())</f>
        <v>#N/A</v>
      </c>
      <c r="E191" s="88" t="e">
        <f ca="true">+IF(AND(ISNUMBER(OFFSET('Water Data'!$D$6,0,10*ROW('Water Data'!D185))),'Data Summary'!BT191="Yes"),OFFSET('Water Data'!$D$6,0,10*ROW('Water Data'!D185)),NA())</f>
        <v>#N/A</v>
      </c>
      <c r="F191" s="88" t="e">
        <f ca="true">+IF(AND(ISNUMBER(OFFSET('Water Data'!$D$9,0,10*ROW('Water Data'!D185))),'Data Summary'!BU191="Yes"),OFFSET('Water Data'!$D$9,0,10*ROW('Water Data'!D185)),NA())</f>
        <v>#N/A</v>
      </c>
      <c r="G191" s="88" t="e">
        <f ca="true">+IF(AND(ISNUMBER(OFFSET('Water Data'!$E$4,0,10*ROW('Water Data'!E185))),'Data Summary'!BV191="Yes"),100-OFFSET('Water Data'!$E$4,0,10*ROW('Water Data'!E185)),NA())</f>
        <v>#N/A</v>
      </c>
      <c r="H191" s="88" t="e">
        <f ca="true">+IF(AND(ISNUMBER(OFFSET('Water Data'!$E$6,0,10*ROW('Water Data'!E185))),'Data Summary'!BW191="Yes"),OFFSET('Water Data'!$E$6,0,10*ROW('Water Data'!E185)),NA())</f>
        <v>#N/A</v>
      </c>
      <c r="I191" s="88" t="e">
        <f ca="true">+IF(AND(ISNUMBER(OFFSET('Water Data'!$E$9,0,10*ROW('Water Data'!E185))),'Data Summary'!BX191="Yes"),OFFSET('Water Data'!$E$9,0,10*ROW('Water Data'!E185)),NA())</f>
        <v>#N/A</v>
      </c>
      <c r="J191" s="88" t="e">
        <f ca="true">+IF(AND(ISNUMBER(OFFSET('Water Data'!$F$4,0,10*ROW('Water Data'!F185))),'Data Summary'!BY191="Yes"),100-OFFSET('Water Data'!$F$4,0,10*ROW('Water Data'!F185)),NA())</f>
        <v>#N/A</v>
      </c>
      <c r="K191" s="88" t="e">
        <f ca="true">+IF(AND(ISNUMBER(OFFSET('Water Data'!$F$6,0,10*ROW('Water Data'!F185))),'Data Summary'!BZ191="Yes"),OFFSET('Water Data'!$F$6,0,10*ROW('Water Data'!F185)),NA())</f>
        <v>#N/A</v>
      </c>
      <c r="L191" s="88" t="e">
        <f ca="true">+IF(AND(ISNUMBER(OFFSET('Water Data'!$F$9,0,10*ROW('Water Data'!F185))),'Data Summary'!CA191="Yes"),OFFSET('Water Data'!$F$9,0,10*ROW('Water Data'!F185)),NA())</f>
        <v>#N/A</v>
      </c>
      <c r="M191" s="88" t="e">
        <f ca="true">+IF(AND(ISNUMBER(OFFSET('Water Data'!$G$4,0,10*ROW('Water Data'!G185))),'Data Summary'!CB191="Yes"),100-OFFSET('Water Data'!$G$4,0,10*ROW('Water Data'!G185)),NA())</f>
        <v>#N/A</v>
      </c>
      <c r="N191" s="88" t="e">
        <f ca="true">+IF(AND(ISNUMBER(OFFSET('Water Data'!$G$6,0,10*ROW('Water Data'!G185))),'Data Summary'!CC191="Yes"),OFFSET('Water Data'!$G$6,0,10*ROW('Water Data'!G185)),NA())</f>
        <v>#N/A</v>
      </c>
      <c r="O191" s="88" t="e">
        <f ca="true">+IF(AND(ISNUMBER(OFFSET('Water Data'!$G$9,0,10*ROW('Water Data'!G185))),'Data Summary'!CD191="Yes"),OFFSET('Water Data'!$G$9,0,10*ROW('Water Data'!G185)),NA())</f>
        <v>#N/A</v>
      </c>
      <c r="P191" s="88" t="e">
        <f ca="true">+IF(AND(ISNUMBER(OFFSET('Water Data'!$H$4,0,10*ROW('Water Data'!H185))),'Data Summary'!CE191="Yes"),100-OFFSET('Water Data'!$H$4,0,10*ROW('Water Data'!H185)),NA())</f>
        <v>#N/A</v>
      </c>
      <c r="Q191" s="88" t="e">
        <f ca="true">+IF(AND(ISNUMBER(OFFSET('Water Data'!$H$6,0,10*ROW('Water Data'!H185))),'Data Summary'!CF191="Yes"),OFFSET('Water Data'!$H$6,0,10*ROW('Water Data'!H185)),NA())</f>
        <v>#N/A</v>
      </c>
      <c r="R191" s="88" t="e">
        <f ca="true">+IF(AND(ISNUMBER(OFFSET('Water Data'!$H$9,0,10*ROW('Water Data'!H185))),'Data Summary'!CG191="Yes"),OFFSET('Water Data'!$H$9,0,10*ROW('Water Data'!H185)),NA())</f>
        <v>#N/A</v>
      </c>
      <c r="S191" s="88" t="e">
        <f ca="true">+IF(AND(ISNUMBER(OFFSET('Water Data'!$I$4,0,10*ROW('Water Data'!I185))),'Data Summary'!CH191="Yes"),100-OFFSET('Water Data'!$I$4,0,10*ROW('Water Data'!I185)),NA())</f>
        <v>#N/A</v>
      </c>
      <c r="T191" s="88" t="e">
        <f ca="true">+IF(AND(ISNUMBER(OFFSET('Water Data'!$I$6,0,10*ROW('Water Data'!I185))),'Data Summary'!CI191="Yes"),OFFSET('Water Data'!$I$6,0,10*ROW('Water Data'!I185)),NA())</f>
        <v>#N/A</v>
      </c>
      <c r="U191" s="88" t="e">
        <f ca="true">+IF(AND(ISNUMBER(OFFSET('Water Data'!$I$9,0,10*ROW('Water Data'!I185))),'Data Summary'!CJ191="Yes"),OFFSET('Water Data'!$I$9,0,10*ROW('Water Data'!I185)),NA())</f>
        <v>#N/A</v>
      </c>
      <c r="V191" s="89" t="e">
        <f ca="true">+IF(AND(ISNUMBER(OFFSET('Sanitation Data'!$D$4,0,10*ROW('Sanitation Data'!D185))),'Data Summary'!CK191="Yes"),100-OFFSET('Sanitation Data'!$D$4,0,10*ROW('Sanitation Data'!D185)),NA())</f>
        <v>#N/A</v>
      </c>
      <c r="W191" s="89" t="e">
        <f ca="true">+IF(AND(ISNUMBER(OFFSET('Sanitation Data'!$D$6,0,10*ROW('Sanitation Data'!D185))),'Data Summary'!CL191="Yes"),OFFSET('Sanitation Data'!$D$6,0,10*ROW('Sanitation Data'!D185)),NA())</f>
        <v>#N/A</v>
      </c>
      <c r="X191" s="89" t="e">
        <f ca="true">+IF(AND(ISNUMBER(OFFSET('Sanitation Data'!$D$10,0,10*ROW('Sanitation Data'!D185))),'Data Summary'!CM191="Yes"),OFFSET('Sanitation Data'!$D$10,0,10*ROW('Sanitation Data'!D185)),NA())</f>
        <v>#N/A</v>
      </c>
      <c r="Y191" s="89" t="e">
        <f ca="true">+IF(AND(ISNUMBER(OFFSET('Sanitation Data'!$D$11,0,10*ROW('Sanitation Data'!D185))),'Data Summary'!CN191="Yes"),OFFSET('Sanitation Data'!$D$11,0,10*ROW('Sanitation Data'!D185)),NA())</f>
        <v>#N/A</v>
      </c>
      <c r="Z191" s="89" t="e">
        <f ca="true">+IF(AND(ISNUMBER(OFFSET('Sanitation Data'!$D$12,0,10*ROW('Sanitation Data'!D185))),'Data Summary'!CO191="Yes"),OFFSET('Sanitation Data'!$D$12,0,10*ROW('Sanitation Data'!D185)),NA())</f>
        <v>#N/A</v>
      </c>
      <c r="AA191" s="89" t="e">
        <f ca="true">+IF(AND(ISNUMBER(OFFSET('Sanitation Data'!$E$4,0,10*ROW('Sanitation Data'!E185))),'Data Summary'!CP191="Yes"),100-OFFSET('Sanitation Data'!$E$4,0,10*ROW('Sanitation Data'!E185)),NA())</f>
        <v>#N/A</v>
      </c>
      <c r="AB191" s="89" t="e">
        <f ca="true">+IF(AND(ISNUMBER(OFFSET('Sanitation Data'!$E$6,0,10*ROW('Sanitation Data'!E185))),'Data Summary'!CQ191="Yes"),OFFSET('Sanitation Data'!$E$6,0,10*ROW('Sanitation Data'!E185)),NA())</f>
        <v>#N/A</v>
      </c>
      <c r="AC191" s="89" t="e">
        <f ca="true">+IF(AND(ISNUMBER(OFFSET('Sanitation Data'!$E$10,0,10*ROW('Sanitation Data'!E185))),'Data Summary'!CR191="Yes"),OFFSET('Sanitation Data'!$E$10,0,10*ROW('Sanitation Data'!E185)),NA())</f>
        <v>#N/A</v>
      </c>
      <c r="AD191" s="89" t="e">
        <f ca="true">+IF(AND(ISNUMBER(OFFSET('Sanitation Data'!$E$11,0,10*ROW('Sanitation Data'!E185))),'Data Summary'!CS191="Yes"),OFFSET('Sanitation Data'!$E$11,0,10*ROW('Sanitation Data'!E185)),NA())</f>
        <v>#N/A</v>
      </c>
      <c r="AE191" s="89" t="e">
        <f ca="true">+IF(AND(ISNUMBER(OFFSET('Sanitation Data'!$E$12,0,10*ROW('Sanitation Data'!E185))),'Data Summary'!CT191="Yes"),OFFSET('Sanitation Data'!$E$12,0,10*ROW('Sanitation Data'!E185)),NA())</f>
        <v>#N/A</v>
      </c>
      <c r="AF191" s="89" t="e">
        <f ca="true">+IF(AND(ISNUMBER(OFFSET('Sanitation Data'!$F$4,0,10*ROW('Sanitation Data'!F185))),'Data Summary'!CU191="Yes"),100-OFFSET('Sanitation Data'!$F$4,0,10*ROW('Sanitation Data'!F185)),NA())</f>
        <v>#N/A</v>
      </c>
      <c r="AG191" s="89" t="e">
        <f ca="true">+IF(AND(ISNUMBER(OFFSET('Sanitation Data'!$F$6,0,10*ROW('Sanitation Data'!F185))),'Data Summary'!CV191="Yes"),OFFSET('Sanitation Data'!$F$6,0,10*ROW('Sanitation Data'!F185)),NA())</f>
        <v>#N/A</v>
      </c>
      <c r="AH191" s="89" t="e">
        <f ca="true">+IF(AND(ISNUMBER(OFFSET('Sanitation Data'!$F$10,0,10*ROW('Sanitation Data'!F185))),'Data Summary'!CW191="Yes"),OFFSET('Sanitation Data'!$F$10,0,10*ROW('Sanitation Data'!F185)),NA())</f>
        <v>#N/A</v>
      </c>
      <c r="AI191" s="89" t="e">
        <f ca="true">+IF(AND(ISNUMBER(OFFSET('Sanitation Data'!$F$11,0,10*ROW('Sanitation Data'!F185))),'Data Summary'!CX191="Yes"),OFFSET('Sanitation Data'!$F$11,0,10*ROW('Sanitation Data'!F185)),NA())</f>
        <v>#N/A</v>
      </c>
      <c r="AJ191" s="89" t="e">
        <f ca="true">+IF(AND(ISNUMBER(OFFSET('Sanitation Data'!$F$12,0,10*ROW('Sanitation Data'!F185))),'Data Summary'!CY191="Yes"),OFFSET('Sanitation Data'!$F$12,0,10*ROW('Sanitation Data'!F185)),NA())</f>
        <v>#N/A</v>
      </c>
      <c r="AK191" s="89" t="e">
        <f ca="true">+IF(AND(ISNUMBER(OFFSET('Sanitation Data'!$G$4,0,10*ROW('Sanitation Data'!G185))),'Data Summary'!CZ191="Yes"),100-OFFSET('Sanitation Data'!$G$4,0,10*ROW('Sanitation Data'!G185)),NA())</f>
        <v>#N/A</v>
      </c>
      <c r="AL191" s="89" t="e">
        <f ca="true">+IF(AND(ISNUMBER(OFFSET('Sanitation Data'!$G$6,0,10*ROW('Sanitation Data'!G185))),'Data Summary'!DA191="Yes"),OFFSET('Sanitation Data'!$G$6,0,10*ROW('Sanitation Data'!G185)),NA())</f>
        <v>#N/A</v>
      </c>
      <c r="AM191" s="89" t="e">
        <f ca="true">+IF(AND(ISNUMBER(OFFSET('Sanitation Data'!$G$10,0,10*ROW('Sanitation Data'!G185))),'Data Summary'!DB191="Yes"),OFFSET('Sanitation Data'!$G$10,0,10*ROW('Sanitation Data'!G185)),NA())</f>
        <v>#N/A</v>
      </c>
      <c r="AN191" s="89" t="e">
        <f ca="true">+IF(AND(ISNUMBER(OFFSET('Sanitation Data'!$G$11,0,10*ROW('Sanitation Data'!G185))),'Data Summary'!DC191="Yes"),OFFSET('Sanitation Data'!$G$11,0,10*ROW('Sanitation Data'!G185)),NA())</f>
        <v>#N/A</v>
      </c>
      <c r="AO191" s="89" t="e">
        <f ca="true">+IF(AND(ISNUMBER(OFFSET('Sanitation Data'!$G$12,0,10*ROW('Sanitation Data'!G185))),'Data Summary'!DD191="Yes"),OFFSET('Sanitation Data'!$G$12,0,10*ROW('Sanitation Data'!G185)),NA())</f>
        <v>#N/A</v>
      </c>
      <c r="AP191" s="89" t="e">
        <f ca="true">+IF(AND(ISNUMBER(OFFSET('Sanitation Data'!$H$4,0,10*ROW('Sanitation Data'!H185))),'Data Summary'!DE191="Yes"),100-OFFSET('Sanitation Data'!$H$4,0,10*ROW('Sanitation Data'!H185)),NA())</f>
        <v>#N/A</v>
      </c>
      <c r="AQ191" s="89" t="e">
        <f ca="true">+IF(AND(ISNUMBER(OFFSET('Sanitation Data'!$H$6,0,10*ROW('Sanitation Data'!H185))),'Data Summary'!DF191="Yes"),OFFSET('Sanitation Data'!$H$6,0,10*ROW('Sanitation Data'!H185)),NA())</f>
        <v>#N/A</v>
      </c>
      <c r="AR191" s="89" t="e">
        <f ca="true">+IF(AND(ISNUMBER(OFFSET('Sanitation Data'!$H$10,0,10*ROW('Sanitation Data'!H185))),'Data Summary'!DG191="Yes"),OFFSET('Sanitation Data'!$H$10,0,10*ROW('Sanitation Data'!H185)),NA())</f>
        <v>#N/A</v>
      </c>
      <c r="AS191" s="89" t="e">
        <f ca="true">+IF(AND(ISNUMBER(OFFSET('Sanitation Data'!$H$11,0,10*ROW('Sanitation Data'!H185))),'Data Summary'!DH191="Yes"),OFFSET('Sanitation Data'!$H$11,0,10*ROW('Sanitation Data'!H185)),NA())</f>
        <v>#N/A</v>
      </c>
      <c r="AT191" s="89" t="e">
        <f ca="true">+IF(AND(ISNUMBER(OFFSET('Sanitation Data'!$H$12,0,10*ROW('Sanitation Data'!H185))),'Data Summary'!DI191="Yes"),OFFSET('Sanitation Data'!$H$12,0,10*ROW('Sanitation Data'!H185)),NA())</f>
        <v>#N/A</v>
      </c>
      <c r="AU191" s="89" t="e">
        <f ca="true">+IF(AND(ISNUMBER(OFFSET('Sanitation Data'!$I$4,0,10*ROW('Sanitation Data'!I185))),'Data Summary'!DJ191="Yes"),100-OFFSET('Sanitation Data'!$I$4,0,10*ROW('Sanitation Data'!I185)),NA())</f>
        <v>#N/A</v>
      </c>
      <c r="AV191" s="89" t="e">
        <f ca="true">+IF(AND(ISNUMBER(OFFSET('Sanitation Data'!$I$6,0,10*ROW('Sanitation Data'!I185))),'Data Summary'!DK191="Yes"),OFFSET('Sanitation Data'!$I$6,0,10*ROW('Sanitation Data'!I185)),NA())</f>
        <v>#N/A</v>
      </c>
      <c r="AW191" s="89" t="e">
        <f ca="true">+IF(AND(ISNUMBER(OFFSET('Sanitation Data'!$I$10,0,10*ROW('Sanitation Data'!I185))),'Data Summary'!DL191="Yes"),OFFSET('Sanitation Data'!$I$10,0,10*ROW('Sanitation Data'!I185)),NA())</f>
        <v>#N/A</v>
      </c>
      <c r="AX191" s="89" t="e">
        <f ca="true">+IF(AND(ISNUMBER(OFFSET('Sanitation Data'!$I$11,0,10*ROW('Sanitation Data'!I185))),'Data Summary'!DM191="Yes"),OFFSET('Sanitation Data'!$I$11,0,10*ROW('Sanitation Data'!I185)),NA())</f>
        <v>#N/A</v>
      </c>
      <c r="AY191" s="89" t="e">
        <f ca="true">+IF(AND(ISNUMBER(OFFSET('Sanitation Data'!$I$12,0,10*ROW('Sanitation Data'!I185))),'Data Summary'!DN191="Yes"),OFFSET('Sanitation Data'!$I$12,0,10*ROW('Sanitation Data'!I185)),NA())</f>
        <v>#N/A</v>
      </c>
      <c r="AZ191" s="90" t="e">
        <f ca="true">+IF(AND(ISNUMBER(OFFSET('Hygiene Data'!$D$5,0,10*ROW('Hygiene Data'!D185))),'Data Summary'!DO191="Yes"),OFFSET('Hygiene Data'!$D$5,0,10*ROW('Hygiene Data'!D185)),NA())</f>
        <v>#N/A</v>
      </c>
      <c r="BA191" s="90" t="e">
        <f ca="true">+IF(AND(ISNUMBER(OFFSET('Hygiene Data'!$D$7,0,10*ROW('Hygiene Data'!D185))),'Data Summary'!DP191="Yes"),OFFSET('Hygiene Data'!$D$7,0,10*ROW('Hygiene Data'!D185)),NA())</f>
        <v>#N/A</v>
      </c>
      <c r="BB191" s="90" t="e">
        <f ca="true">+IF(AND(ISNUMBER(OFFSET('Hygiene Data'!$D$9,0,10*ROW('Hygiene Data'!D185))),'Data Summary'!DQ191="Yes"),OFFSET('Hygiene Data'!$D$9,0,10*ROW('Hygiene Data'!D185)),NA())</f>
        <v>#N/A</v>
      </c>
      <c r="BC191" s="90" t="e">
        <f ca="true">+IF(AND(ISNUMBER(OFFSET('Hygiene Data'!$E$5,0,10*ROW('Hygiene Data'!E185))),'Data Summary'!DR191="Yes"),OFFSET('Hygiene Data'!$E$5,0,10*ROW('Hygiene Data'!E185)),NA())</f>
        <v>#N/A</v>
      </c>
      <c r="BD191" s="90" t="e">
        <f ca="true">+IF(AND(ISNUMBER(OFFSET('Hygiene Data'!$E$7,0,10*ROW('Hygiene Data'!E185))),'Data Summary'!DS191="Yes"),OFFSET('Hygiene Data'!$E$7,0,10*ROW('Hygiene Data'!E185)),NA())</f>
        <v>#N/A</v>
      </c>
      <c r="BE191" s="90" t="e">
        <f ca="true">+IF(AND(ISNUMBER(OFFSET('Hygiene Data'!$E$9,0,10*ROW('Hygiene Data'!E185))),'Data Summary'!DT191="Yes"),OFFSET('Hygiene Data'!$E$9,0,10*ROW('Hygiene Data'!E185)),NA())</f>
        <v>#N/A</v>
      </c>
      <c r="BF191" s="90" t="e">
        <f ca="true">+IF(AND(ISNUMBER(OFFSET('Hygiene Data'!$F$5,0,10*ROW('Hygiene Data'!F185))),'Data Summary'!DU191="Yes"),OFFSET('Hygiene Data'!$F$5,0,10*ROW('Hygiene Data'!F185)),NA())</f>
        <v>#N/A</v>
      </c>
      <c r="BG191" s="90" t="e">
        <f ca="true">+IF(AND(ISNUMBER(OFFSET('Hygiene Data'!$F$7,0,10*ROW('Hygiene Data'!F185))),'Data Summary'!DV191="Yes"),OFFSET('Hygiene Data'!$F$7,0,10*ROW('Hygiene Data'!F185)),NA())</f>
        <v>#N/A</v>
      </c>
      <c r="BH191" s="90" t="e">
        <f ca="true">+IF(AND(ISNUMBER(OFFSET('Hygiene Data'!$F$9,0,10*ROW('Hygiene Data'!F185))),'Data Summary'!DW191="Yes"),OFFSET('Hygiene Data'!$F$9,0,10*ROW('Hygiene Data'!F185)),NA())</f>
        <v>#N/A</v>
      </c>
      <c r="BI191" s="90" t="e">
        <f ca="true">+IF(AND(ISNUMBER(OFFSET('Hygiene Data'!$G$5,0,10*ROW('Hygiene Data'!G185))),'Data Summary'!DX191="Yes"),OFFSET('Hygiene Data'!$G$5,0,10*ROW('Hygiene Data'!G185)),NA())</f>
        <v>#N/A</v>
      </c>
      <c r="BJ191" s="90" t="e">
        <f ca="true">+IF(AND(ISNUMBER(OFFSET('Hygiene Data'!$G$7,0,10*ROW('Hygiene Data'!G185))),'Data Summary'!DY191="Yes"),OFFSET('Hygiene Data'!$G$7,0,10*ROW('Hygiene Data'!G185)),NA())</f>
        <v>#N/A</v>
      </c>
      <c r="BK191" s="90" t="e">
        <f ca="true">+IF(AND(ISNUMBER(OFFSET('Hygiene Data'!$G$9,0,10*ROW('Hygiene Data'!G185))),'Data Summary'!DZ191="Yes"),OFFSET('Hygiene Data'!$G$9,0,10*ROW('Hygiene Data'!G185)),NA())</f>
        <v>#N/A</v>
      </c>
      <c r="BL191" s="90" t="e">
        <f ca="true">+IF(AND(ISNUMBER(OFFSET('Hygiene Data'!$H$5,0,10*ROW('Hygiene Data'!H185))),'Data Summary'!EA191="Yes"),OFFSET('Hygiene Data'!$H$5,0,10*ROW('Hygiene Data'!H185)),NA())</f>
        <v>#N/A</v>
      </c>
      <c r="BM191" s="90" t="e">
        <f ca="true">+IF(AND(ISNUMBER(OFFSET('Hygiene Data'!$H$7,0,10*ROW('Hygiene Data'!H185))),'Data Summary'!EB191="Yes"),OFFSET('Hygiene Data'!$H$7,0,10*ROW('Hygiene Data'!H185)),NA())</f>
        <v>#N/A</v>
      </c>
      <c r="BN191" s="90" t="e">
        <f ca="true">+IF(AND(ISNUMBER(OFFSET('Hygiene Data'!$H$9,0,10*ROW('Hygiene Data'!H185))),'Data Summary'!EC191="Yes"),OFFSET('Hygiene Data'!$H$9,0,10*ROW('Hygiene Data'!H185)),NA())</f>
        <v>#N/A</v>
      </c>
      <c r="BO191" s="90" t="e">
        <f ca="true">+IF(AND(ISNUMBER(OFFSET('Hygiene Data'!$I$5,0,10*ROW('Hygiene Data'!I185))),'Data Summary'!ED191="Yes"),OFFSET('Hygiene Data'!$I$5,0,10*ROW('Hygiene Data'!I185)),NA())</f>
        <v>#N/A</v>
      </c>
      <c r="BP191" s="90" t="e">
        <f ca="true">+IF(AND(ISNUMBER(OFFSET('Hygiene Data'!$I$7,0,10*ROW('Hygiene Data'!I185))),'Data Summary'!EE191="Yes"),OFFSET('Hygiene Data'!$I$7,0,10*ROW('Hygiene Data'!I185)),NA())</f>
        <v>#N/A</v>
      </c>
      <c r="BQ191" s="90" t="e">
        <f ca="true">+IF(AND(ISNUMBER(OFFSET('Hygiene Data'!$I$9,0,10*ROW('Hygiene Data'!I185))),'Data Summary'!EF191="Yes"),OFFSET('Hygiene Data'!$I$9,0,10*ROW('Hygiene Data'!I185)),NA())</f>
        <v>#N/A</v>
      </c>
    </row>
    <row xmlns:x14ac="http://schemas.microsoft.com/office/spreadsheetml/2009/9/ac" r="192" x14ac:dyDescent="0.2">
      <c r="A192" s="324" t="e">
        <f ca="true">+RIGHT('Data Summary'!A192,LEN('Data Summary'!A192)-9)</f>
        <v>#VALUE!</v>
      </c>
      <c r="B192" s="32" t="str">
        <f ca="true">+IF(ISTEXT('Data Summary'!B192),'Data Summary'!B192,"")</f>
        <v/>
      </c>
      <c r="C192" s="323" t="e">
        <f ca="true">+VALUE('Data Summary'!C192)</f>
        <v>#VALUE!</v>
      </c>
      <c r="D192" s="88" t="e">
        <f ca="true">+IF(AND(ISNUMBER(OFFSET('Water Data'!$D$4,0,10*ROW('Water Data'!D186))),'Data Summary'!BS192="Yes"),100-OFFSET('Water Data'!$D$4,0,10*ROW('Water Data'!D186)),NA())</f>
        <v>#N/A</v>
      </c>
      <c r="E192" s="88" t="e">
        <f ca="true">+IF(AND(ISNUMBER(OFFSET('Water Data'!$D$6,0,10*ROW('Water Data'!D186))),'Data Summary'!BT192="Yes"),OFFSET('Water Data'!$D$6,0,10*ROW('Water Data'!D186)),NA())</f>
        <v>#N/A</v>
      </c>
      <c r="F192" s="88" t="e">
        <f ca="true">+IF(AND(ISNUMBER(OFFSET('Water Data'!$D$9,0,10*ROW('Water Data'!D186))),'Data Summary'!BU192="Yes"),OFFSET('Water Data'!$D$9,0,10*ROW('Water Data'!D186)),NA())</f>
        <v>#N/A</v>
      </c>
      <c r="G192" s="88" t="e">
        <f ca="true">+IF(AND(ISNUMBER(OFFSET('Water Data'!$E$4,0,10*ROW('Water Data'!E186))),'Data Summary'!BV192="Yes"),100-OFFSET('Water Data'!$E$4,0,10*ROW('Water Data'!E186)),NA())</f>
        <v>#N/A</v>
      </c>
      <c r="H192" s="88" t="e">
        <f ca="true">+IF(AND(ISNUMBER(OFFSET('Water Data'!$E$6,0,10*ROW('Water Data'!E186))),'Data Summary'!BW192="Yes"),OFFSET('Water Data'!$E$6,0,10*ROW('Water Data'!E186)),NA())</f>
        <v>#N/A</v>
      </c>
      <c r="I192" s="88" t="e">
        <f ca="true">+IF(AND(ISNUMBER(OFFSET('Water Data'!$E$9,0,10*ROW('Water Data'!E186))),'Data Summary'!BX192="Yes"),OFFSET('Water Data'!$E$9,0,10*ROW('Water Data'!E186)),NA())</f>
        <v>#N/A</v>
      </c>
      <c r="J192" s="88" t="e">
        <f ca="true">+IF(AND(ISNUMBER(OFFSET('Water Data'!$F$4,0,10*ROW('Water Data'!F186))),'Data Summary'!BY192="Yes"),100-OFFSET('Water Data'!$F$4,0,10*ROW('Water Data'!F186)),NA())</f>
        <v>#N/A</v>
      </c>
      <c r="K192" s="88" t="e">
        <f ca="true">+IF(AND(ISNUMBER(OFFSET('Water Data'!$F$6,0,10*ROW('Water Data'!F186))),'Data Summary'!BZ192="Yes"),OFFSET('Water Data'!$F$6,0,10*ROW('Water Data'!F186)),NA())</f>
        <v>#N/A</v>
      </c>
      <c r="L192" s="88" t="e">
        <f ca="true">+IF(AND(ISNUMBER(OFFSET('Water Data'!$F$9,0,10*ROW('Water Data'!F186))),'Data Summary'!CA192="Yes"),OFFSET('Water Data'!$F$9,0,10*ROW('Water Data'!F186)),NA())</f>
        <v>#N/A</v>
      </c>
      <c r="M192" s="88" t="e">
        <f ca="true">+IF(AND(ISNUMBER(OFFSET('Water Data'!$G$4,0,10*ROW('Water Data'!G186))),'Data Summary'!CB192="Yes"),100-OFFSET('Water Data'!$G$4,0,10*ROW('Water Data'!G186)),NA())</f>
        <v>#N/A</v>
      </c>
      <c r="N192" s="88" t="e">
        <f ca="true">+IF(AND(ISNUMBER(OFFSET('Water Data'!$G$6,0,10*ROW('Water Data'!G186))),'Data Summary'!CC192="Yes"),OFFSET('Water Data'!$G$6,0,10*ROW('Water Data'!G186)),NA())</f>
        <v>#N/A</v>
      </c>
      <c r="O192" s="88" t="e">
        <f ca="true">+IF(AND(ISNUMBER(OFFSET('Water Data'!$G$9,0,10*ROW('Water Data'!G186))),'Data Summary'!CD192="Yes"),OFFSET('Water Data'!$G$9,0,10*ROW('Water Data'!G186)),NA())</f>
        <v>#N/A</v>
      </c>
      <c r="P192" s="88" t="e">
        <f ca="true">+IF(AND(ISNUMBER(OFFSET('Water Data'!$H$4,0,10*ROW('Water Data'!H186))),'Data Summary'!CE192="Yes"),100-OFFSET('Water Data'!$H$4,0,10*ROW('Water Data'!H186)),NA())</f>
        <v>#N/A</v>
      </c>
      <c r="Q192" s="88" t="e">
        <f ca="true">+IF(AND(ISNUMBER(OFFSET('Water Data'!$H$6,0,10*ROW('Water Data'!H186))),'Data Summary'!CF192="Yes"),OFFSET('Water Data'!$H$6,0,10*ROW('Water Data'!H186)),NA())</f>
        <v>#N/A</v>
      </c>
      <c r="R192" s="88" t="e">
        <f ca="true">+IF(AND(ISNUMBER(OFFSET('Water Data'!$H$9,0,10*ROW('Water Data'!H186))),'Data Summary'!CG192="Yes"),OFFSET('Water Data'!$H$9,0,10*ROW('Water Data'!H186)),NA())</f>
        <v>#N/A</v>
      </c>
      <c r="S192" s="88" t="e">
        <f ca="true">+IF(AND(ISNUMBER(OFFSET('Water Data'!$I$4,0,10*ROW('Water Data'!I186))),'Data Summary'!CH192="Yes"),100-OFFSET('Water Data'!$I$4,0,10*ROW('Water Data'!I186)),NA())</f>
        <v>#N/A</v>
      </c>
      <c r="T192" s="88" t="e">
        <f ca="true">+IF(AND(ISNUMBER(OFFSET('Water Data'!$I$6,0,10*ROW('Water Data'!I186))),'Data Summary'!CI192="Yes"),OFFSET('Water Data'!$I$6,0,10*ROW('Water Data'!I186)),NA())</f>
        <v>#N/A</v>
      </c>
      <c r="U192" s="88" t="e">
        <f ca="true">+IF(AND(ISNUMBER(OFFSET('Water Data'!$I$9,0,10*ROW('Water Data'!I186))),'Data Summary'!CJ192="Yes"),OFFSET('Water Data'!$I$9,0,10*ROW('Water Data'!I186)),NA())</f>
        <v>#N/A</v>
      </c>
      <c r="V192" s="89" t="e">
        <f ca="true">+IF(AND(ISNUMBER(OFFSET('Sanitation Data'!$D$4,0,10*ROW('Sanitation Data'!D186))),'Data Summary'!CK192="Yes"),100-OFFSET('Sanitation Data'!$D$4,0,10*ROW('Sanitation Data'!D186)),NA())</f>
        <v>#N/A</v>
      </c>
      <c r="W192" s="89" t="e">
        <f ca="true">+IF(AND(ISNUMBER(OFFSET('Sanitation Data'!$D$6,0,10*ROW('Sanitation Data'!D186))),'Data Summary'!CL192="Yes"),OFFSET('Sanitation Data'!$D$6,0,10*ROW('Sanitation Data'!D186)),NA())</f>
        <v>#N/A</v>
      </c>
      <c r="X192" s="89" t="e">
        <f ca="true">+IF(AND(ISNUMBER(OFFSET('Sanitation Data'!$D$10,0,10*ROW('Sanitation Data'!D186))),'Data Summary'!CM192="Yes"),OFFSET('Sanitation Data'!$D$10,0,10*ROW('Sanitation Data'!D186)),NA())</f>
        <v>#N/A</v>
      </c>
      <c r="Y192" s="89" t="e">
        <f ca="true">+IF(AND(ISNUMBER(OFFSET('Sanitation Data'!$D$11,0,10*ROW('Sanitation Data'!D186))),'Data Summary'!CN192="Yes"),OFFSET('Sanitation Data'!$D$11,0,10*ROW('Sanitation Data'!D186)),NA())</f>
        <v>#N/A</v>
      </c>
      <c r="Z192" s="89" t="e">
        <f ca="true">+IF(AND(ISNUMBER(OFFSET('Sanitation Data'!$D$12,0,10*ROW('Sanitation Data'!D186))),'Data Summary'!CO192="Yes"),OFFSET('Sanitation Data'!$D$12,0,10*ROW('Sanitation Data'!D186)),NA())</f>
        <v>#N/A</v>
      </c>
      <c r="AA192" s="89" t="e">
        <f ca="true">+IF(AND(ISNUMBER(OFFSET('Sanitation Data'!$E$4,0,10*ROW('Sanitation Data'!E186))),'Data Summary'!CP192="Yes"),100-OFFSET('Sanitation Data'!$E$4,0,10*ROW('Sanitation Data'!E186)),NA())</f>
        <v>#N/A</v>
      </c>
      <c r="AB192" s="89" t="e">
        <f ca="true">+IF(AND(ISNUMBER(OFFSET('Sanitation Data'!$E$6,0,10*ROW('Sanitation Data'!E186))),'Data Summary'!CQ192="Yes"),OFFSET('Sanitation Data'!$E$6,0,10*ROW('Sanitation Data'!E186)),NA())</f>
        <v>#N/A</v>
      </c>
      <c r="AC192" s="89" t="e">
        <f ca="true">+IF(AND(ISNUMBER(OFFSET('Sanitation Data'!$E$10,0,10*ROW('Sanitation Data'!E186))),'Data Summary'!CR192="Yes"),OFFSET('Sanitation Data'!$E$10,0,10*ROW('Sanitation Data'!E186)),NA())</f>
        <v>#N/A</v>
      </c>
      <c r="AD192" s="89" t="e">
        <f ca="true">+IF(AND(ISNUMBER(OFFSET('Sanitation Data'!$E$11,0,10*ROW('Sanitation Data'!E186))),'Data Summary'!CS192="Yes"),OFFSET('Sanitation Data'!$E$11,0,10*ROW('Sanitation Data'!E186)),NA())</f>
        <v>#N/A</v>
      </c>
      <c r="AE192" s="89" t="e">
        <f ca="true">+IF(AND(ISNUMBER(OFFSET('Sanitation Data'!$E$12,0,10*ROW('Sanitation Data'!E186))),'Data Summary'!CT192="Yes"),OFFSET('Sanitation Data'!$E$12,0,10*ROW('Sanitation Data'!E186)),NA())</f>
        <v>#N/A</v>
      </c>
      <c r="AF192" s="89" t="e">
        <f ca="true">+IF(AND(ISNUMBER(OFFSET('Sanitation Data'!$F$4,0,10*ROW('Sanitation Data'!F186))),'Data Summary'!CU192="Yes"),100-OFFSET('Sanitation Data'!$F$4,0,10*ROW('Sanitation Data'!F186)),NA())</f>
        <v>#N/A</v>
      </c>
      <c r="AG192" s="89" t="e">
        <f ca="true">+IF(AND(ISNUMBER(OFFSET('Sanitation Data'!$F$6,0,10*ROW('Sanitation Data'!F186))),'Data Summary'!CV192="Yes"),OFFSET('Sanitation Data'!$F$6,0,10*ROW('Sanitation Data'!F186)),NA())</f>
        <v>#N/A</v>
      </c>
      <c r="AH192" s="89" t="e">
        <f ca="true">+IF(AND(ISNUMBER(OFFSET('Sanitation Data'!$F$10,0,10*ROW('Sanitation Data'!F186))),'Data Summary'!CW192="Yes"),OFFSET('Sanitation Data'!$F$10,0,10*ROW('Sanitation Data'!F186)),NA())</f>
        <v>#N/A</v>
      </c>
      <c r="AI192" s="89" t="e">
        <f ca="true">+IF(AND(ISNUMBER(OFFSET('Sanitation Data'!$F$11,0,10*ROW('Sanitation Data'!F186))),'Data Summary'!CX192="Yes"),OFFSET('Sanitation Data'!$F$11,0,10*ROW('Sanitation Data'!F186)),NA())</f>
        <v>#N/A</v>
      </c>
      <c r="AJ192" s="89" t="e">
        <f ca="true">+IF(AND(ISNUMBER(OFFSET('Sanitation Data'!$F$12,0,10*ROW('Sanitation Data'!F186))),'Data Summary'!CY192="Yes"),OFFSET('Sanitation Data'!$F$12,0,10*ROW('Sanitation Data'!F186)),NA())</f>
        <v>#N/A</v>
      </c>
      <c r="AK192" s="89" t="e">
        <f ca="true">+IF(AND(ISNUMBER(OFFSET('Sanitation Data'!$G$4,0,10*ROW('Sanitation Data'!G186))),'Data Summary'!CZ192="Yes"),100-OFFSET('Sanitation Data'!$G$4,0,10*ROW('Sanitation Data'!G186)),NA())</f>
        <v>#N/A</v>
      </c>
      <c r="AL192" s="89" t="e">
        <f ca="true">+IF(AND(ISNUMBER(OFFSET('Sanitation Data'!$G$6,0,10*ROW('Sanitation Data'!G186))),'Data Summary'!DA192="Yes"),OFFSET('Sanitation Data'!$G$6,0,10*ROW('Sanitation Data'!G186)),NA())</f>
        <v>#N/A</v>
      </c>
      <c r="AM192" s="89" t="e">
        <f ca="true">+IF(AND(ISNUMBER(OFFSET('Sanitation Data'!$G$10,0,10*ROW('Sanitation Data'!G186))),'Data Summary'!DB192="Yes"),OFFSET('Sanitation Data'!$G$10,0,10*ROW('Sanitation Data'!G186)),NA())</f>
        <v>#N/A</v>
      </c>
      <c r="AN192" s="89" t="e">
        <f ca="true">+IF(AND(ISNUMBER(OFFSET('Sanitation Data'!$G$11,0,10*ROW('Sanitation Data'!G186))),'Data Summary'!DC192="Yes"),OFFSET('Sanitation Data'!$G$11,0,10*ROW('Sanitation Data'!G186)),NA())</f>
        <v>#N/A</v>
      </c>
      <c r="AO192" s="89" t="e">
        <f ca="true">+IF(AND(ISNUMBER(OFFSET('Sanitation Data'!$G$12,0,10*ROW('Sanitation Data'!G186))),'Data Summary'!DD192="Yes"),OFFSET('Sanitation Data'!$G$12,0,10*ROW('Sanitation Data'!G186)),NA())</f>
        <v>#N/A</v>
      </c>
      <c r="AP192" s="89" t="e">
        <f ca="true">+IF(AND(ISNUMBER(OFFSET('Sanitation Data'!$H$4,0,10*ROW('Sanitation Data'!H186))),'Data Summary'!DE192="Yes"),100-OFFSET('Sanitation Data'!$H$4,0,10*ROW('Sanitation Data'!H186)),NA())</f>
        <v>#N/A</v>
      </c>
      <c r="AQ192" s="89" t="e">
        <f ca="true">+IF(AND(ISNUMBER(OFFSET('Sanitation Data'!$H$6,0,10*ROW('Sanitation Data'!H186))),'Data Summary'!DF192="Yes"),OFFSET('Sanitation Data'!$H$6,0,10*ROW('Sanitation Data'!H186)),NA())</f>
        <v>#N/A</v>
      </c>
      <c r="AR192" s="89" t="e">
        <f ca="true">+IF(AND(ISNUMBER(OFFSET('Sanitation Data'!$H$10,0,10*ROW('Sanitation Data'!H186))),'Data Summary'!DG192="Yes"),OFFSET('Sanitation Data'!$H$10,0,10*ROW('Sanitation Data'!H186)),NA())</f>
        <v>#N/A</v>
      </c>
      <c r="AS192" s="89" t="e">
        <f ca="true">+IF(AND(ISNUMBER(OFFSET('Sanitation Data'!$H$11,0,10*ROW('Sanitation Data'!H186))),'Data Summary'!DH192="Yes"),OFFSET('Sanitation Data'!$H$11,0,10*ROW('Sanitation Data'!H186)),NA())</f>
        <v>#N/A</v>
      </c>
      <c r="AT192" s="89" t="e">
        <f ca="true">+IF(AND(ISNUMBER(OFFSET('Sanitation Data'!$H$12,0,10*ROW('Sanitation Data'!H186))),'Data Summary'!DI192="Yes"),OFFSET('Sanitation Data'!$H$12,0,10*ROW('Sanitation Data'!H186)),NA())</f>
        <v>#N/A</v>
      </c>
      <c r="AU192" s="89" t="e">
        <f ca="true">+IF(AND(ISNUMBER(OFFSET('Sanitation Data'!$I$4,0,10*ROW('Sanitation Data'!I186))),'Data Summary'!DJ192="Yes"),100-OFFSET('Sanitation Data'!$I$4,0,10*ROW('Sanitation Data'!I186)),NA())</f>
        <v>#N/A</v>
      </c>
      <c r="AV192" s="89" t="e">
        <f ca="true">+IF(AND(ISNUMBER(OFFSET('Sanitation Data'!$I$6,0,10*ROW('Sanitation Data'!I186))),'Data Summary'!DK192="Yes"),OFFSET('Sanitation Data'!$I$6,0,10*ROW('Sanitation Data'!I186)),NA())</f>
        <v>#N/A</v>
      </c>
      <c r="AW192" s="89" t="e">
        <f ca="true">+IF(AND(ISNUMBER(OFFSET('Sanitation Data'!$I$10,0,10*ROW('Sanitation Data'!I186))),'Data Summary'!DL192="Yes"),OFFSET('Sanitation Data'!$I$10,0,10*ROW('Sanitation Data'!I186)),NA())</f>
        <v>#N/A</v>
      </c>
      <c r="AX192" s="89" t="e">
        <f ca="true">+IF(AND(ISNUMBER(OFFSET('Sanitation Data'!$I$11,0,10*ROW('Sanitation Data'!I186))),'Data Summary'!DM192="Yes"),OFFSET('Sanitation Data'!$I$11,0,10*ROW('Sanitation Data'!I186)),NA())</f>
        <v>#N/A</v>
      </c>
      <c r="AY192" s="89" t="e">
        <f ca="true">+IF(AND(ISNUMBER(OFFSET('Sanitation Data'!$I$12,0,10*ROW('Sanitation Data'!I186))),'Data Summary'!DN192="Yes"),OFFSET('Sanitation Data'!$I$12,0,10*ROW('Sanitation Data'!I186)),NA())</f>
        <v>#N/A</v>
      </c>
      <c r="AZ192" s="90" t="e">
        <f ca="true">+IF(AND(ISNUMBER(OFFSET('Hygiene Data'!$D$5,0,10*ROW('Hygiene Data'!D186))),'Data Summary'!DO192="Yes"),OFFSET('Hygiene Data'!$D$5,0,10*ROW('Hygiene Data'!D186)),NA())</f>
        <v>#N/A</v>
      </c>
      <c r="BA192" s="90" t="e">
        <f ca="true">+IF(AND(ISNUMBER(OFFSET('Hygiene Data'!$D$7,0,10*ROW('Hygiene Data'!D186))),'Data Summary'!DP192="Yes"),OFFSET('Hygiene Data'!$D$7,0,10*ROW('Hygiene Data'!D186)),NA())</f>
        <v>#N/A</v>
      </c>
      <c r="BB192" s="90" t="e">
        <f ca="true">+IF(AND(ISNUMBER(OFFSET('Hygiene Data'!$D$9,0,10*ROW('Hygiene Data'!D186))),'Data Summary'!DQ192="Yes"),OFFSET('Hygiene Data'!$D$9,0,10*ROW('Hygiene Data'!D186)),NA())</f>
        <v>#N/A</v>
      </c>
      <c r="BC192" s="90" t="e">
        <f ca="true">+IF(AND(ISNUMBER(OFFSET('Hygiene Data'!$E$5,0,10*ROW('Hygiene Data'!E186))),'Data Summary'!DR192="Yes"),OFFSET('Hygiene Data'!$E$5,0,10*ROW('Hygiene Data'!E186)),NA())</f>
        <v>#N/A</v>
      </c>
      <c r="BD192" s="90" t="e">
        <f ca="true">+IF(AND(ISNUMBER(OFFSET('Hygiene Data'!$E$7,0,10*ROW('Hygiene Data'!E186))),'Data Summary'!DS192="Yes"),OFFSET('Hygiene Data'!$E$7,0,10*ROW('Hygiene Data'!E186)),NA())</f>
        <v>#N/A</v>
      </c>
      <c r="BE192" s="90" t="e">
        <f ca="true">+IF(AND(ISNUMBER(OFFSET('Hygiene Data'!$E$9,0,10*ROW('Hygiene Data'!E186))),'Data Summary'!DT192="Yes"),OFFSET('Hygiene Data'!$E$9,0,10*ROW('Hygiene Data'!E186)),NA())</f>
        <v>#N/A</v>
      </c>
      <c r="BF192" s="90" t="e">
        <f ca="true">+IF(AND(ISNUMBER(OFFSET('Hygiene Data'!$F$5,0,10*ROW('Hygiene Data'!F186))),'Data Summary'!DU192="Yes"),OFFSET('Hygiene Data'!$F$5,0,10*ROW('Hygiene Data'!F186)),NA())</f>
        <v>#N/A</v>
      </c>
      <c r="BG192" s="90" t="e">
        <f ca="true">+IF(AND(ISNUMBER(OFFSET('Hygiene Data'!$F$7,0,10*ROW('Hygiene Data'!F186))),'Data Summary'!DV192="Yes"),OFFSET('Hygiene Data'!$F$7,0,10*ROW('Hygiene Data'!F186)),NA())</f>
        <v>#N/A</v>
      </c>
      <c r="BH192" s="90" t="e">
        <f ca="true">+IF(AND(ISNUMBER(OFFSET('Hygiene Data'!$F$9,0,10*ROW('Hygiene Data'!F186))),'Data Summary'!DW192="Yes"),OFFSET('Hygiene Data'!$F$9,0,10*ROW('Hygiene Data'!F186)),NA())</f>
        <v>#N/A</v>
      </c>
      <c r="BI192" s="90" t="e">
        <f ca="true">+IF(AND(ISNUMBER(OFFSET('Hygiene Data'!$G$5,0,10*ROW('Hygiene Data'!G186))),'Data Summary'!DX192="Yes"),OFFSET('Hygiene Data'!$G$5,0,10*ROW('Hygiene Data'!G186)),NA())</f>
        <v>#N/A</v>
      </c>
      <c r="BJ192" s="90" t="e">
        <f ca="true">+IF(AND(ISNUMBER(OFFSET('Hygiene Data'!$G$7,0,10*ROW('Hygiene Data'!G186))),'Data Summary'!DY192="Yes"),OFFSET('Hygiene Data'!$G$7,0,10*ROW('Hygiene Data'!G186)),NA())</f>
        <v>#N/A</v>
      </c>
      <c r="BK192" s="90" t="e">
        <f ca="true">+IF(AND(ISNUMBER(OFFSET('Hygiene Data'!$G$9,0,10*ROW('Hygiene Data'!G186))),'Data Summary'!DZ192="Yes"),OFFSET('Hygiene Data'!$G$9,0,10*ROW('Hygiene Data'!G186)),NA())</f>
        <v>#N/A</v>
      </c>
      <c r="BL192" s="90" t="e">
        <f ca="true">+IF(AND(ISNUMBER(OFFSET('Hygiene Data'!$H$5,0,10*ROW('Hygiene Data'!H186))),'Data Summary'!EA192="Yes"),OFFSET('Hygiene Data'!$H$5,0,10*ROW('Hygiene Data'!H186)),NA())</f>
        <v>#N/A</v>
      </c>
      <c r="BM192" s="90" t="e">
        <f ca="true">+IF(AND(ISNUMBER(OFFSET('Hygiene Data'!$H$7,0,10*ROW('Hygiene Data'!H186))),'Data Summary'!EB192="Yes"),OFFSET('Hygiene Data'!$H$7,0,10*ROW('Hygiene Data'!H186)),NA())</f>
        <v>#N/A</v>
      </c>
      <c r="BN192" s="90" t="e">
        <f ca="true">+IF(AND(ISNUMBER(OFFSET('Hygiene Data'!$H$9,0,10*ROW('Hygiene Data'!H186))),'Data Summary'!EC192="Yes"),OFFSET('Hygiene Data'!$H$9,0,10*ROW('Hygiene Data'!H186)),NA())</f>
        <v>#N/A</v>
      </c>
      <c r="BO192" s="90" t="e">
        <f ca="true">+IF(AND(ISNUMBER(OFFSET('Hygiene Data'!$I$5,0,10*ROW('Hygiene Data'!I186))),'Data Summary'!ED192="Yes"),OFFSET('Hygiene Data'!$I$5,0,10*ROW('Hygiene Data'!I186)),NA())</f>
        <v>#N/A</v>
      </c>
      <c r="BP192" s="90" t="e">
        <f ca="true">+IF(AND(ISNUMBER(OFFSET('Hygiene Data'!$I$7,0,10*ROW('Hygiene Data'!I186))),'Data Summary'!EE192="Yes"),OFFSET('Hygiene Data'!$I$7,0,10*ROW('Hygiene Data'!I186)),NA())</f>
        <v>#N/A</v>
      </c>
      <c r="BQ192" s="90" t="e">
        <f ca="true">+IF(AND(ISNUMBER(OFFSET('Hygiene Data'!$I$9,0,10*ROW('Hygiene Data'!I186))),'Data Summary'!EF192="Yes"),OFFSET('Hygiene Data'!$I$9,0,10*ROW('Hygiene Data'!I186)),NA())</f>
        <v>#N/A</v>
      </c>
    </row>
    <row xmlns:x14ac="http://schemas.microsoft.com/office/spreadsheetml/2009/9/ac" r="193" x14ac:dyDescent="0.2">
      <c r="A193" s="324" t="e">
        <f ca="true">+RIGHT('Data Summary'!A193,LEN('Data Summary'!A193)-9)</f>
        <v>#VALUE!</v>
      </c>
      <c r="B193" s="32" t="str">
        <f ca="true">+IF(ISTEXT('Data Summary'!B193),'Data Summary'!B193,"")</f>
        <v/>
      </c>
      <c r="C193" s="323" t="e">
        <f ca="true">+VALUE('Data Summary'!C193)</f>
        <v>#VALUE!</v>
      </c>
      <c r="D193" s="88" t="e">
        <f ca="true">+IF(AND(ISNUMBER(OFFSET('Water Data'!$D$4,0,10*ROW('Water Data'!D187))),'Data Summary'!BS193="Yes"),100-OFFSET('Water Data'!$D$4,0,10*ROW('Water Data'!D187)),NA())</f>
        <v>#N/A</v>
      </c>
      <c r="E193" s="88" t="e">
        <f ca="true">+IF(AND(ISNUMBER(OFFSET('Water Data'!$D$6,0,10*ROW('Water Data'!D187))),'Data Summary'!BT193="Yes"),OFFSET('Water Data'!$D$6,0,10*ROW('Water Data'!D187)),NA())</f>
        <v>#N/A</v>
      </c>
      <c r="F193" s="88" t="e">
        <f ca="true">+IF(AND(ISNUMBER(OFFSET('Water Data'!$D$9,0,10*ROW('Water Data'!D187))),'Data Summary'!BU193="Yes"),OFFSET('Water Data'!$D$9,0,10*ROW('Water Data'!D187)),NA())</f>
        <v>#N/A</v>
      </c>
      <c r="G193" s="88" t="e">
        <f ca="true">+IF(AND(ISNUMBER(OFFSET('Water Data'!$E$4,0,10*ROW('Water Data'!E187))),'Data Summary'!BV193="Yes"),100-OFFSET('Water Data'!$E$4,0,10*ROW('Water Data'!E187)),NA())</f>
        <v>#N/A</v>
      </c>
      <c r="H193" s="88" t="e">
        <f ca="true">+IF(AND(ISNUMBER(OFFSET('Water Data'!$E$6,0,10*ROW('Water Data'!E187))),'Data Summary'!BW193="Yes"),OFFSET('Water Data'!$E$6,0,10*ROW('Water Data'!E187)),NA())</f>
        <v>#N/A</v>
      </c>
      <c r="I193" s="88" t="e">
        <f ca="true">+IF(AND(ISNUMBER(OFFSET('Water Data'!$E$9,0,10*ROW('Water Data'!E187))),'Data Summary'!BX193="Yes"),OFFSET('Water Data'!$E$9,0,10*ROW('Water Data'!E187)),NA())</f>
        <v>#N/A</v>
      </c>
      <c r="J193" s="88" t="e">
        <f ca="true">+IF(AND(ISNUMBER(OFFSET('Water Data'!$F$4,0,10*ROW('Water Data'!F187))),'Data Summary'!BY193="Yes"),100-OFFSET('Water Data'!$F$4,0,10*ROW('Water Data'!F187)),NA())</f>
        <v>#N/A</v>
      </c>
      <c r="K193" s="88" t="e">
        <f ca="true">+IF(AND(ISNUMBER(OFFSET('Water Data'!$F$6,0,10*ROW('Water Data'!F187))),'Data Summary'!BZ193="Yes"),OFFSET('Water Data'!$F$6,0,10*ROW('Water Data'!F187)),NA())</f>
        <v>#N/A</v>
      </c>
      <c r="L193" s="88" t="e">
        <f ca="true">+IF(AND(ISNUMBER(OFFSET('Water Data'!$F$9,0,10*ROW('Water Data'!F187))),'Data Summary'!CA193="Yes"),OFFSET('Water Data'!$F$9,0,10*ROW('Water Data'!F187)),NA())</f>
        <v>#N/A</v>
      </c>
      <c r="M193" s="88" t="e">
        <f ca="true">+IF(AND(ISNUMBER(OFFSET('Water Data'!$G$4,0,10*ROW('Water Data'!G187))),'Data Summary'!CB193="Yes"),100-OFFSET('Water Data'!$G$4,0,10*ROW('Water Data'!G187)),NA())</f>
        <v>#N/A</v>
      </c>
      <c r="N193" s="88" t="e">
        <f ca="true">+IF(AND(ISNUMBER(OFFSET('Water Data'!$G$6,0,10*ROW('Water Data'!G187))),'Data Summary'!CC193="Yes"),OFFSET('Water Data'!$G$6,0,10*ROW('Water Data'!G187)),NA())</f>
        <v>#N/A</v>
      </c>
      <c r="O193" s="88" t="e">
        <f ca="true">+IF(AND(ISNUMBER(OFFSET('Water Data'!$G$9,0,10*ROW('Water Data'!G187))),'Data Summary'!CD193="Yes"),OFFSET('Water Data'!$G$9,0,10*ROW('Water Data'!G187)),NA())</f>
        <v>#N/A</v>
      </c>
      <c r="P193" s="88" t="e">
        <f ca="true">+IF(AND(ISNUMBER(OFFSET('Water Data'!$H$4,0,10*ROW('Water Data'!H187))),'Data Summary'!CE193="Yes"),100-OFFSET('Water Data'!$H$4,0,10*ROW('Water Data'!H187)),NA())</f>
        <v>#N/A</v>
      </c>
      <c r="Q193" s="88" t="e">
        <f ca="true">+IF(AND(ISNUMBER(OFFSET('Water Data'!$H$6,0,10*ROW('Water Data'!H187))),'Data Summary'!CF193="Yes"),OFFSET('Water Data'!$H$6,0,10*ROW('Water Data'!H187)),NA())</f>
        <v>#N/A</v>
      </c>
      <c r="R193" s="88" t="e">
        <f ca="true">+IF(AND(ISNUMBER(OFFSET('Water Data'!$H$9,0,10*ROW('Water Data'!H187))),'Data Summary'!CG193="Yes"),OFFSET('Water Data'!$H$9,0,10*ROW('Water Data'!H187)),NA())</f>
        <v>#N/A</v>
      </c>
      <c r="S193" s="88" t="e">
        <f ca="true">+IF(AND(ISNUMBER(OFFSET('Water Data'!$I$4,0,10*ROW('Water Data'!I187))),'Data Summary'!CH193="Yes"),100-OFFSET('Water Data'!$I$4,0,10*ROW('Water Data'!I187)),NA())</f>
        <v>#N/A</v>
      </c>
      <c r="T193" s="88" t="e">
        <f ca="true">+IF(AND(ISNUMBER(OFFSET('Water Data'!$I$6,0,10*ROW('Water Data'!I187))),'Data Summary'!CI193="Yes"),OFFSET('Water Data'!$I$6,0,10*ROW('Water Data'!I187)),NA())</f>
        <v>#N/A</v>
      </c>
      <c r="U193" s="88" t="e">
        <f ca="true">+IF(AND(ISNUMBER(OFFSET('Water Data'!$I$9,0,10*ROW('Water Data'!I187))),'Data Summary'!CJ193="Yes"),OFFSET('Water Data'!$I$9,0,10*ROW('Water Data'!I187)),NA())</f>
        <v>#N/A</v>
      </c>
      <c r="V193" s="89" t="e">
        <f ca="true">+IF(AND(ISNUMBER(OFFSET('Sanitation Data'!$D$4,0,10*ROW('Sanitation Data'!D187))),'Data Summary'!CK193="Yes"),100-OFFSET('Sanitation Data'!$D$4,0,10*ROW('Sanitation Data'!D187)),NA())</f>
        <v>#N/A</v>
      </c>
      <c r="W193" s="89" t="e">
        <f ca="true">+IF(AND(ISNUMBER(OFFSET('Sanitation Data'!$D$6,0,10*ROW('Sanitation Data'!D187))),'Data Summary'!CL193="Yes"),OFFSET('Sanitation Data'!$D$6,0,10*ROW('Sanitation Data'!D187)),NA())</f>
        <v>#N/A</v>
      </c>
      <c r="X193" s="89" t="e">
        <f ca="true">+IF(AND(ISNUMBER(OFFSET('Sanitation Data'!$D$10,0,10*ROW('Sanitation Data'!D187))),'Data Summary'!CM193="Yes"),OFFSET('Sanitation Data'!$D$10,0,10*ROW('Sanitation Data'!D187)),NA())</f>
        <v>#N/A</v>
      </c>
      <c r="Y193" s="89" t="e">
        <f ca="true">+IF(AND(ISNUMBER(OFFSET('Sanitation Data'!$D$11,0,10*ROW('Sanitation Data'!D187))),'Data Summary'!CN193="Yes"),OFFSET('Sanitation Data'!$D$11,0,10*ROW('Sanitation Data'!D187)),NA())</f>
        <v>#N/A</v>
      </c>
      <c r="Z193" s="89" t="e">
        <f ca="true">+IF(AND(ISNUMBER(OFFSET('Sanitation Data'!$D$12,0,10*ROW('Sanitation Data'!D187))),'Data Summary'!CO193="Yes"),OFFSET('Sanitation Data'!$D$12,0,10*ROW('Sanitation Data'!D187)),NA())</f>
        <v>#N/A</v>
      </c>
      <c r="AA193" s="89" t="e">
        <f ca="true">+IF(AND(ISNUMBER(OFFSET('Sanitation Data'!$E$4,0,10*ROW('Sanitation Data'!E187))),'Data Summary'!CP193="Yes"),100-OFFSET('Sanitation Data'!$E$4,0,10*ROW('Sanitation Data'!E187)),NA())</f>
        <v>#N/A</v>
      </c>
      <c r="AB193" s="89" t="e">
        <f ca="true">+IF(AND(ISNUMBER(OFFSET('Sanitation Data'!$E$6,0,10*ROW('Sanitation Data'!E187))),'Data Summary'!CQ193="Yes"),OFFSET('Sanitation Data'!$E$6,0,10*ROW('Sanitation Data'!E187)),NA())</f>
        <v>#N/A</v>
      </c>
      <c r="AC193" s="89" t="e">
        <f ca="true">+IF(AND(ISNUMBER(OFFSET('Sanitation Data'!$E$10,0,10*ROW('Sanitation Data'!E187))),'Data Summary'!CR193="Yes"),OFFSET('Sanitation Data'!$E$10,0,10*ROW('Sanitation Data'!E187)),NA())</f>
        <v>#N/A</v>
      </c>
      <c r="AD193" s="89" t="e">
        <f ca="true">+IF(AND(ISNUMBER(OFFSET('Sanitation Data'!$E$11,0,10*ROW('Sanitation Data'!E187))),'Data Summary'!CS193="Yes"),OFFSET('Sanitation Data'!$E$11,0,10*ROW('Sanitation Data'!E187)),NA())</f>
        <v>#N/A</v>
      </c>
      <c r="AE193" s="89" t="e">
        <f ca="true">+IF(AND(ISNUMBER(OFFSET('Sanitation Data'!$E$12,0,10*ROW('Sanitation Data'!E187))),'Data Summary'!CT193="Yes"),OFFSET('Sanitation Data'!$E$12,0,10*ROW('Sanitation Data'!E187)),NA())</f>
        <v>#N/A</v>
      </c>
      <c r="AF193" s="89" t="e">
        <f ca="true">+IF(AND(ISNUMBER(OFFSET('Sanitation Data'!$F$4,0,10*ROW('Sanitation Data'!F187))),'Data Summary'!CU193="Yes"),100-OFFSET('Sanitation Data'!$F$4,0,10*ROW('Sanitation Data'!F187)),NA())</f>
        <v>#N/A</v>
      </c>
      <c r="AG193" s="89" t="e">
        <f ca="true">+IF(AND(ISNUMBER(OFFSET('Sanitation Data'!$F$6,0,10*ROW('Sanitation Data'!F187))),'Data Summary'!CV193="Yes"),OFFSET('Sanitation Data'!$F$6,0,10*ROW('Sanitation Data'!F187)),NA())</f>
        <v>#N/A</v>
      </c>
      <c r="AH193" s="89" t="e">
        <f ca="true">+IF(AND(ISNUMBER(OFFSET('Sanitation Data'!$F$10,0,10*ROW('Sanitation Data'!F187))),'Data Summary'!CW193="Yes"),OFFSET('Sanitation Data'!$F$10,0,10*ROW('Sanitation Data'!F187)),NA())</f>
        <v>#N/A</v>
      </c>
      <c r="AI193" s="89" t="e">
        <f ca="true">+IF(AND(ISNUMBER(OFFSET('Sanitation Data'!$F$11,0,10*ROW('Sanitation Data'!F187))),'Data Summary'!CX193="Yes"),OFFSET('Sanitation Data'!$F$11,0,10*ROW('Sanitation Data'!F187)),NA())</f>
        <v>#N/A</v>
      </c>
      <c r="AJ193" s="89" t="e">
        <f ca="true">+IF(AND(ISNUMBER(OFFSET('Sanitation Data'!$F$12,0,10*ROW('Sanitation Data'!F187))),'Data Summary'!CY193="Yes"),OFFSET('Sanitation Data'!$F$12,0,10*ROW('Sanitation Data'!F187)),NA())</f>
        <v>#N/A</v>
      </c>
      <c r="AK193" s="89" t="e">
        <f ca="true">+IF(AND(ISNUMBER(OFFSET('Sanitation Data'!$G$4,0,10*ROW('Sanitation Data'!G187))),'Data Summary'!CZ193="Yes"),100-OFFSET('Sanitation Data'!$G$4,0,10*ROW('Sanitation Data'!G187)),NA())</f>
        <v>#N/A</v>
      </c>
      <c r="AL193" s="89" t="e">
        <f ca="true">+IF(AND(ISNUMBER(OFFSET('Sanitation Data'!$G$6,0,10*ROW('Sanitation Data'!G187))),'Data Summary'!DA193="Yes"),OFFSET('Sanitation Data'!$G$6,0,10*ROW('Sanitation Data'!G187)),NA())</f>
        <v>#N/A</v>
      </c>
      <c r="AM193" s="89" t="e">
        <f ca="true">+IF(AND(ISNUMBER(OFFSET('Sanitation Data'!$G$10,0,10*ROW('Sanitation Data'!G187))),'Data Summary'!DB193="Yes"),OFFSET('Sanitation Data'!$G$10,0,10*ROW('Sanitation Data'!G187)),NA())</f>
        <v>#N/A</v>
      </c>
      <c r="AN193" s="89" t="e">
        <f ca="true">+IF(AND(ISNUMBER(OFFSET('Sanitation Data'!$G$11,0,10*ROW('Sanitation Data'!G187))),'Data Summary'!DC193="Yes"),OFFSET('Sanitation Data'!$G$11,0,10*ROW('Sanitation Data'!G187)),NA())</f>
        <v>#N/A</v>
      </c>
      <c r="AO193" s="89" t="e">
        <f ca="true">+IF(AND(ISNUMBER(OFFSET('Sanitation Data'!$G$12,0,10*ROW('Sanitation Data'!G187))),'Data Summary'!DD193="Yes"),OFFSET('Sanitation Data'!$G$12,0,10*ROW('Sanitation Data'!G187)),NA())</f>
        <v>#N/A</v>
      </c>
      <c r="AP193" s="89" t="e">
        <f ca="true">+IF(AND(ISNUMBER(OFFSET('Sanitation Data'!$H$4,0,10*ROW('Sanitation Data'!H187))),'Data Summary'!DE193="Yes"),100-OFFSET('Sanitation Data'!$H$4,0,10*ROW('Sanitation Data'!H187)),NA())</f>
        <v>#N/A</v>
      </c>
      <c r="AQ193" s="89" t="e">
        <f ca="true">+IF(AND(ISNUMBER(OFFSET('Sanitation Data'!$H$6,0,10*ROW('Sanitation Data'!H187))),'Data Summary'!DF193="Yes"),OFFSET('Sanitation Data'!$H$6,0,10*ROW('Sanitation Data'!H187)),NA())</f>
        <v>#N/A</v>
      </c>
      <c r="AR193" s="89" t="e">
        <f ca="true">+IF(AND(ISNUMBER(OFFSET('Sanitation Data'!$H$10,0,10*ROW('Sanitation Data'!H187))),'Data Summary'!DG193="Yes"),OFFSET('Sanitation Data'!$H$10,0,10*ROW('Sanitation Data'!H187)),NA())</f>
        <v>#N/A</v>
      </c>
      <c r="AS193" s="89" t="e">
        <f ca="true">+IF(AND(ISNUMBER(OFFSET('Sanitation Data'!$H$11,0,10*ROW('Sanitation Data'!H187))),'Data Summary'!DH193="Yes"),OFFSET('Sanitation Data'!$H$11,0,10*ROW('Sanitation Data'!H187)),NA())</f>
        <v>#N/A</v>
      </c>
      <c r="AT193" s="89" t="e">
        <f ca="true">+IF(AND(ISNUMBER(OFFSET('Sanitation Data'!$H$12,0,10*ROW('Sanitation Data'!H187))),'Data Summary'!DI193="Yes"),OFFSET('Sanitation Data'!$H$12,0,10*ROW('Sanitation Data'!H187)),NA())</f>
        <v>#N/A</v>
      </c>
      <c r="AU193" s="89" t="e">
        <f ca="true">+IF(AND(ISNUMBER(OFFSET('Sanitation Data'!$I$4,0,10*ROW('Sanitation Data'!I187))),'Data Summary'!DJ193="Yes"),100-OFFSET('Sanitation Data'!$I$4,0,10*ROW('Sanitation Data'!I187)),NA())</f>
        <v>#N/A</v>
      </c>
      <c r="AV193" s="89" t="e">
        <f ca="true">+IF(AND(ISNUMBER(OFFSET('Sanitation Data'!$I$6,0,10*ROW('Sanitation Data'!I187))),'Data Summary'!DK193="Yes"),OFFSET('Sanitation Data'!$I$6,0,10*ROW('Sanitation Data'!I187)),NA())</f>
        <v>#N/A</v>
      </c>
      <c r="AW193" s="89" t="e">
        <f ca="true">+IF(AND(ISNUMBER(OFFSET('Sanitation Data'!$I$10,0,10*ROW('Sanitation Data'!I187))),'Data Summary'!DL193="Yes"),OFFSET('Sanitation Data'!$I$10,0,10*ROW('Sanitation Data'!I187)),NA())</f>
        <v>#N/A</v>
      </c>
      <c r="AX193" s="89" t="e">
        <f ca="true">+IF(AND(ISNUMBER(OFFSET('Sanitation Data'!$I$11,0,10*ROW('Sanitation Data'!I187))),'Data Summary'!DM193="Yes"),OFFSET('Sanitation Data'!$I$11,0,10*ROW('Sanitation Data'!I187)),NA())</f>
        <v>#N/A</v>
      </c>
      <c r="AY193" s="89" t="e">
        <f ca="true">+IF(AND(ISNUMBER(OFFSET('Sanitation Data'!$I$12,0,10*ROW('Sanitation Data'!I187))),'Data Summary'!DN193="Yes"),OFFSET('Sanitation Data'!$I$12,0,10*ROW('Sanitation Data'!I187)),NA())</f>
        <v>#N/A</v>
      </c>
      <c r="AZ193" s="90" t="e">
        <f ca="true">+IF(AND(ISNUMBER(OFFSET('Hygiene Data'!$D$5,0,10*ROW('Hygiene Data'!D187))),'Data Summary'!DO193="Yes"),OFFSET('Hygiene Data'!$D$5,0,10*ROW('Hygiene Data'!D187)),NA())</f>
        <v>#N/A</v>
      </c>
      <c r="BA193" s="90" t="e">
        <f ca="true">+IF(AND(ISNUMBER(OFFSET('Hygiene Data'!$D$7,0,10*ROW('Hygiene Data'!D187))),'Data Summary'!DP193="Yes"),OFFSET('Hygiene Data'!$D$7,0,10*ROW('Hygiene Data'!D187)),NA())</f>
        <v>#N/A</v>
      </c>
      <c r="BB193" s="90" t="e">
        <f ca="true">+IF(AND(ISNUMBER(OFFSET('Hygiene Data'!$D$9,0,10*ROW('Hygiene Data'!D187))),'Data Summary'!DQ193="Yes"),OFFSET('Hygiene Data'!$D$9,0,10*ROW('Hygiene Data'!D187)),NA())</f>
        <v>#N/A</v>
      </c>
      <c r="BC193" s="90" t="e">
        <f ca="true">+IF(AND(ISNUMBER(OFFSET('Hygiene Data'!$E$5,0,10*ROW('Hygiene Data'!E187))),'Data Summary'!DR193="Yes"),OFFSET('Hygiene Data'!$E$5,0,10*ROW('Hygiene Data'!E187)),NA())</f>
        <v>#N/A</v>
      </c>
      <c r="BD193" s="90" t="e">
        <f ca="true">+IF(AND(ISNUMBER(OFFSET('Hygiene Data'!$E$7,0,10*ROW('Hygiene Data'!E187))),'Data Summary'!DS193="Yes"),OFFSET('Hygiene Data'!$E$7,0,10*ROW('Hygiene Data'!E187)),NA())</f>
        <v>#N/A</v>
      </c>
      <c r="BE193" s="90" t="e">
        <f ca="true">+IF(AND(ISNUMBER(OFFSET('Hygiene Data'!$E$9,0,10*ROW('Hygiene Data'!E187))),'Data Summary'!DT193="Yes"),OFFSET('Hygiene Data'!$E$9,0,10*ROW('Hygiene Data'!E187)),NA())</f>
        <v>#N/A</v>
      </c>
      <c r="BF193" s="90" t="e">
        <f ca="true">+IF(AND(ISNUMBER(OFFSET('Hygiene Data'!$F$5,0,10*ROW('Hygiene Data'!F187))),'Data Summary'!DU193="Yes"),OFFSET('Hygiene Data'!$F$5,0,10*ROW('Hygiene Data'!F187)),NA())</f>
        <v>#N/A</v>
      </c>
      <c r="BG193" s="90" t="e">
        <f ca="true">+IF(AND(ISNUMBER(OFFSET('Hygiene Data'!$F$7,0,10*ROW('Hygiene Data'!F187))),'Data Summary'!DV193="Yes"),OFFSET('Hygiene Data'!$F$7,0,10*ROW('Hygiene Data'!F187)),NA())</f>
        <v>#N/A</v>
      </c>
      <c r="BH193" s="90" t="e">
        <f ca="true">+IF(AND(ISNUMBER(OFFSET('Hygiene Data'!$F$9,0,10*ROW('Hygiene Data'!F187))),'Data Summary'!DW193="Yes"),OFFSET('Hygiene Data'!$F$9,0,10*ROW('Hygiene Data'!F187)),NA())</f>
        <v>#N/A</v>
      </c>
      <c r="BI193" s="90" t="e">
        <f ca="true">+IF(AND(ISNUMBER(OFFSET('Hygiene Data'!$G$5,0,10*ROW('Hygiene Data'!G187))),'Data Summary'!DX193="Yes"),OFFSET('Hygiene Data'!$G$5,0,10*ROW('Hygiene Data'!G187)),NA())</f>
        <v>#N/A</v>
      </c>
      <c r="BJ193" s="90" t="e">
        <f ca="true">+IF(AND(ISNUMBER(OFFSET('Hygiene Data'!$G$7,0,10*ROW('Hygiene Data'!G187))),'Data Summary'!DY193="Yes"),OFFSET('Hygiene Data'!$G$7,0,10*ROW('Hygiene Data'!G187)),NA())</f>
        <v>#N/A</v>
      </c>
      <c r="BK193" s="90" t="e">
        <f ca="true">+IF(AND(ISNUMBER(OFFSET('Hygiene Data'!$G$9,0,10*ROW('Hygiene Data'!G187))),'Data Summary'!DZ193="Yes"),OFFSET('Hygiene Data'!$G$9,0,10*ROW('Hygiene Data'!G187)),NA())</f>
        <v>#N/A</v>
      </c>
      <c r="BL193" s="90" t="e">
        <f ca="true">+IF(AND(ISNUMBER(OFFSET('Hygiene Data'!$H$5,0,10*ROW('Hygiene Data'!H187))),'Data Summary'!EA193="Yes"),OFFSET('Hygiene Data'!$H$5,0,10*ROW('Hygiene Data'!H187)),NA())</f>
        <v>#N/A</v>
      </c>
      <c r="BM193" s="90" t="e">
        <f ca="true">+IF(AND(ISNUMBER(OFFSET('Hygiene Data'!$H$7,0,10*ROW('Hygiene Data'!H187))),'Data Summary'!EB193="Yes"),OFFSET('Hygiene Data'!$H$7,0,10*ROW('Hygiene Data'!H187)),NA())</f>
        <v>#N/A</v>
      </c>
      <c r="BN193" s="90" t="e">
        <f ca="true">+IF(AND(ISNUMBER(OFFSET('Hygiene Data'!$H$9,0,10*ROW('Hygiene Data'!H187))),'Data Summary'!EC193="Yes"),OFFSET('Hygiene Data'!$H$9,0,10*ROW('Hygiene Data'!H187)),NA())</f>
        <v>#N/A</v>
      </c>
      <c r="BO193" s="90" t="e">
        <f ca="true">+IF(AND(ISNUMBER(OFFSET('Hygiene Data'!$I$5,0,10*ROW('Hygiene Data'!I187))),'Data Summary'!ED193="Yes"),OFFSET('Hygiene Data'!$I$5,0,10*ROW('Hygiene Data'!I187)),NA())</f>
        <v>#N/A</v>
      </c>
      <c r="BP193" s="90" t="e">
        <f ca="true">+IF(AND(ISNUMBER(OFFSET('Hygiene Data'!$I$7,0,10*ROW('Hygiene Data'!I187))),'Data Summary'!EE193="Yes"),OFFSET('Hygiene Data'!$I$7,0,10*ROW('Hygiene Data'!I187)),NA())</f>
        <v>#N/A</v>
      </c>
      <c r="BQ193" s="90" t="e">
        <f ca="true">+IF(AND(ISNUMBER(OFFSET('Hygiene Data'!$I$9,0,10*ROW('Hygiene Data'!I187))),'Data Summary'!EF193="Yes"),OFFSET('Hygiene Data'!$I$9,0,10*ROW('Hygiene Data'!I187)),NA())</f>
        <v>#N/A</v>
      </c>
    </row>
    <row xmlns:x14ac="http://schemas.microsoft.com/office/spreadsheetml/2009/9/ac" r="194" x14ac:dyDescent="0.2">
      <c r="A194" s="324" t="e">
        <f ca="true">+RIGHT('Data Summary'!A194,LEN('Data Summary'!A194)-9)</f>
        <v>#VALUE!</v>
      </c>
      <c r="B194" s="32" t="str">
        <f ca="true">+IF(ISTEXT('Data Summary'!B194),'Data Summary'!B194,"")</f>
        <v/>
      </c>
      <c r="C194" s="323" t="e">
        <f ca="true">+VALUE('Data Summary'!C194)</f>
        <v>#VALUE!</v>
      </c>
      <c r="D194" s="88" t="e">
        <f ca="true">+IF(AND(ISNUMBER(OFFSET('Water Data'!$D$4,0,10*ROW('Water Data'!D188))),'Data Summary'!BS194="Yes"),100-OFFSET('Water Data'!$D$4,0,10*ROW('Water Data'!D188)),NA())</f>
        <v>#N/A</v>
      </c>
      <c r="E194" s="88" t="e">
        <f ca="true">+IF(AND(ISNUMBER(OFFSET('Water Data'!$D$6,0,10*ROW('Water Data'!D188))),'Data Summary'!BT194="Yes"),OFFSET('Water Data'!$D$6,0,10*ROW('Water Data'!D188)),NA())</f>
        <v>#N/A</v>
      </c>
      <c r="F194" s="88" t="e">
        <f ca="true">+IF(AND(ISNUMBER(OFFSET('Water Data'!$D$9,0,10*ROW('Water Data'!D188))),'Data Summary'!BU194="Yes"),OFFSET('Water Data'!$D$9,0,10*ROW('Water Data'!D188)),NA())</f>
        <v>#N/A</v>
      </c>
      <c r="G194" s="88" t="e">
        <f ca="true">+IF(AND(ISNUMBER(OFFSET('Water Data'!$E$4,0,10*ROW('Water Data'!E188))),'Data Summary'!BV194="Yes"),100-OFFSET('Water Data'!$E$4,0,10*ROW('Water Data'!E188)),NA())</f>
        <v>#N/A</v>
      </c>
      <c r="H194" s="88" t="e">
        <f ca="true">+IF(AND(ISNUMBER(OFFSET('Water Data'!$E$6,0,10*ROW('Water Data'!E188))),'Data Summary'!BW194="Yes"),OFFSET('Water Data'!$E$6,0,10*ROW('Water Data'!E188)),NA())</f>
        <v>#N/A</v>
      </c>
      <c r="I194" s="88" t="e">
        <f ca="true">+IF(AND(ISNUMBER(OFFSET('Water Data'!$E$9,0,10*ROW('Water Data'!E188))),'Data Summary'!BX194="Yes"),OFFSET('Water Data'!$E$9,0,10*ROW('Water Data'!E188)),NA())</f>
        <v>#N/A</v>
      </c>
      <c r="J194" s="88" t="e">
        <f ca="true">+IF(AND(ISNUMBER(OFFSET('Water Data'!$F$4,0,10*ROW('Water Data'!F188))),'Data Summary'!BY194="Yes"),100-OFFSET('Water Data'!$F$4,0,10*ROW('Water Data'!F188)),NA())</f>
        <v>#N/A</v>
      </c>
      <c r="K194" s="88" t="e">
        <f ca="true">+IF(AND(ISNUMBER(OFFSET('Water Data'!$F$6,0,10*ROW('Water Data'!F188))),'Data Summary'!BZ194="Yes"),OFFSET('Water Data'!$F$6,0,10*ROW('Water Data'!F188)),NA())</f>
        <v>#N/A</v>
      </c>
      <c r="L194" s="88" t="e">
        <f ca="true">+IF(AND(ISNUMBER(OFFSET('Water Data'!$F$9,0,10*ROW('Water Data'!F188))),'Data Summary'!CA194="Yes"),OFFSET('Water Data'!$F$9,0,10*ROW('Water Data'!F188)),NA())</f>
        <v>#N/A</v>
      </c>
      <c r="M194" s="88" t="e">
        <f ca="true">+IF(AND(ISNUMBER(OFFSET('Water Data'!$G$4,0,10*ROW('Water Data'!G188))),'Data Summary'!CB194="Yes"),100-OFFSET('Water Data'!$G$4,0,10*ROW('Water Data'!G188)),NA())</f>
        <v>#N/A</v>
      </c>
      <c r="N194" s="88" t="e">
        <f ca="true">+IF(AND(ISNUMBER(OFFSET('Water Data'!$G$6,0,10*ROW('Water Data'!G188))),'Data Summary'!CC194="Yes"),OFFSET('Water Data'!$G$6,0,10*ROW('Water Data'!G188)),NA())</f>
        <v>#N/A</v>
      </c>
      <c r="O194" s="88" t="e">
        <f ca="true">+IF(AND(ISNUMBER(OFFSET('Water Data'!$G$9,0,10*ROW('Water Data'!G188))),'Data Summary'!CD194="Yes"),OFFSET('Water Data'!$G$9,0,10*ROW('Water Data'!G188)),NA())</f>
        <v>#N/A</v>
      </c>
      <c r="P194" s="88" t="e">
        <f ca="true">+IF(AND(ISNUMBER(OFFSET('Water Data'!$H$4,0,10*ROW('Water Data'!H188))),'Data Summary'!CE194="Yes"),100-OFFSET('Water Data'!$H$4,0,10*ROW('Water Data'!H188)),NA())</f>
        <v>#N/A</v>
      </c>
      <c r="Q194" s="88" t="e">
        <f ca="true">+IF(AND(ISNUMBER(OFFSET('Water Data'!$H$6,0,10*ROW('Water Data'!H188))),'Data Summary'!CF194="Yes"),OFFSET('Water Data'!$H$6,0,10*ROW('Water Data'!H188)),NA())</f>
        <v>#N/A</v>
      </c>
      <c r="R194" s="88" t="e">
        <f ca="true">+IF(AND(ISNUMBER(OFFSET('Water Data'!$H$9,0,10*ROW('Water Data'!H188))),'Data Summary'!CG194="Yes"),OFFSET('Water Data'!$H$9,0,10*ROW('Water Data'!H188)),NA())</f>
        <v>#N/A</v>
      </c>
      <c r="S194" s="88" t="e">
        <f ca="true">+IF(AND(ISNUMBER(OFFSET('Water Data'!$I$4,0,10*ROW('Water Data'!I188))),'Data Summary'!CH194="Yes"),100-OFFSET('Water Data'!$I$4,0,10*ROW('Water Data'!I188)),NA())</f>
        <v>#N/A</v>
      </c>
      <c r="T194" s="88" t="e">
        <f ca="true">+IF(AND(ISNUMBER(OFFSET('Water Data'!$I$6,0,10*ROW('Water Data'!I188))),'Data Summary'!CI194="Yes"),OFFSET('Water Data'!$I$6,0,10*ROW('Water Data'!I188)),NA())</f>
        <v>#N/A</v>
      </c>
      <c r="U194" s="88" t="e">
        <f ca="true">+IF(AND(ISNUMBER(OFFSET('Water Data'!$I$9,0,10*ROW('Water Data'!I188))),'Data Summary'!CJ194="Yes"),OFFSET('Water Data'!$I$9,0,10*ROW('Water Data'!I188)),NA())</f>
        <v>#N/A</v>
      </c>
      <c r="V194" s="89" t="e">
        <f ca="true">+IF(AND(ISNUMBER(OFFSET('Sanitation Data'!$D$4,0,10*ROW('Sanitation Data'!D188))),'Data Summary'!CK194="Yes"),100-OFFSET('Sanitation Data'!$D$4,0,10*ROW('Sanitation Data'!D188)),NA())</f>
        <v>#N/A</v>
      </c>
      <c r="W194" s="89" t="e">
        <f ca="true">+IF(AND(ISNUMBER(OFFSET('Sanitation Data'!$D$6,0,10*ROW('Sanitation Data'!D188))),'Data Summary'!CL194="Yes"),OFFSET('Sanitation Data'!$D$6,0,10*ROW('Sanitation Data'!D188)),NA())</f>
        <v>#N/A</v>
      </c>
      <c r="X194" s="89" t="e">
        <f ca="true">+IF(AND(ISNUMBER(OFFSET('Sanitation Data'!$D$10,0,10*ROW('Sanitation Data'!D188))),'Data Summary'!CM194="Yes"),OFFSET('Sanitation Data'!$D$10,0,10*ROW('Sanitation Data'!D188)),NA())</f>
        <v>#N/A</v>
      </c>
      <c r="Y194" s="89" t="e">
        <f ca="true">+IF(AND(ISNUMBER(OFFSET('Sanitation Data'!$D$11,0,10*ROW('Sanitation Data'!D188))),'Data Summary'!CN194="Yes"),OFFSET('Sanitation Data'!$D$11,0,10*ROW('Sanitation Data'!D188)),NA())</f>
        <v>#N/A</v>
      </c>
      <c r="Z194" s="89" t="e">
        <f ca="true">+IF(AND(ISNUMBER(OFFSET('Sanitation Data'!$D$12,0,10*ROW('Sanitation Data'!D188))),'Data Summary'!CO194="Yes"),OFFSET('Sanitation Data'!$D$12,0,10*ROW('Sanitation Data'!D188)),NA())</f>
        <v>#N/A</v>
      </c>
      <c r="AA194" s="89" t="e">
        <f ca="true">+IF(AND(ISNUMBER(OFFSET('Sanitation Data'!$E$4,0,10*ROW('Sanitation Data'!E188))),'Data Summary'!CP194="Yes"),100-OFFSET('Sanitation Data'!$E$4,0,10*ROW('Sanitation Data'!E188)),NA())</f>
        <v>#N/A</v>
      </c>
      <c r="AB194" s="89" t="e">
        <f ca="true">+IF(AND(ISNUMBER(OFFSET('Sanitation Data'!$E$6,0,10*ROW('Sanitation Data'!E188))),'Data Summary'!CQ194="Yes"),OFFSET('Sanitation Data'!$E$6,0,10*ROW('Sanitation Data'!E188)),NA())</f>
        <v>#N/A</v>
      </c>
      <c r="AC194" s="89" t="e">
        <f ca="true">+IF(AND(ISNUMBER(OFFSET('Sanitation Data'!$E$10,0,10*ROW('Sanitation Data'!E188))),'Data Summary'!CR194="Yes"),OFFSET('Sanitation Data'!$E$10,0,10*ROW('Sanitation Data'!E188)),NA())</f>
        <v>#N/A</v>
      </c>
      <c r="AD194" s="89" t="e">
        <f ca="true">+IF(AND(ISNUMBER(OFFSET('Sanitation Data'!$E$11,0,10*ROW('Sanitation Data'!E188))),'Data Summary'!CS194="Yes"),OFFSET('Sanitation Data'!$E$11,0,10*ROW('Sanitation Data'!E188)),NA())</f>
        <v>#N/A</v>
      </c>
      <c r="AE194" s="89" t="e">
        <f ca="true">+IF(AND(ISNUMBER(OFFSET('Sanitation Data'!$E$12,0,10*ROW('Sanitation Data'!E188))),'Data Summary'!CT194="Yes"),OFFSET('Sanitation Data'!$E$12,0,10*ROW('Sanitation Data'!E188)),NA())</f>
        <v>#N/A</v>
      </c>
      <c r="AF194" s="89" t="e">
        <f ca="true">+IF(AND(ISNUMBER(OFFSET('Sanitation Data'!$F$4,0,10*ROW('Sanitation Data'!F188))),'Data Summary'!CU194="Yes"),100-OFFSET('Sanitation Data'!$F$4,0,10*ROW('Sanitation Data'!F188)),NA())</f>
        <v>#N/A</v>
      </c>
      <c r="AG194" s="89" t="e">
        <f ca="true">+IF(AND(ISNUMBER(OFFSET('Sanitation Data'!$F$6,0,10*ROW('Sanitation Data'!F188))),'Data Summary'!CV194="Yes"),OFFSET('Sanitation Data'!$F$6,0,10*ROW('Sanitation Data'!F188)),NA())</f>
        <v>#N/A</v>
      </c>
      <c r="AH194" s="89" t="e">
        <f ca="true">+IF(AND(ISNUMBER(OFFSET('Sanitation Data'!$F$10,0,10*ROW('Sanitation Data'!F188))),'Data Summary'!CW194="Yes"),OFFSET('Sanitation Data'!$F$10,0,10*ROW('Sanitation Data'!F188)),NA())</f>
        <v>#N/A</v>
      </c>
      <c r="AI194" s="89" t="e">
        <f ca="true">+IF(AND(ISNUMBER(OFFSET('Sanitation Data'!$F$11,0,10*ROW('Sanitation Data'!F188))),'Data Summary'!CX194="Yes"),OFFSET('Sanitation Data'!$F$11,0,10*ROW('Sanitation Data'!F188)),NA())</f>
        <v>#N/A</v>
      </c>
      <c r="AJ194" s="89" t="e">
        <f ca="true">+IF(AND(ISNUMBER(OFFSET('Sanitation Data'!$F$12,0,10*ROW('Sanitation Data'!F188))),'Data Summary'!CY194="Yes"),OFFSET('Sanitation Data'!$F$12,0,10*ROW('Sanitation Data'!F188)),NA())</f>
        <v>#N/A</v>
      </c>
      <c r="AK194" s="89" t="e">
        <f ca="true">+IF(AND(ISNUMBER(OFFSET('Sanitation Data'!$G$4,0,10*ROW('Sanitation Data'!G188))),'Data Summary'!CZ194="Yes"),100-OFFSET('Sanitation Data'!$G$4,0,10*ROW('Sanitation Data'!G188)),NA())</f>
        <v>#N/A</v>
      </c>
      <c r="AL194" s="89" t="e">
        <f ca="true">+IF(AND(ISNUMBER(OFFSET('Sanitation Data'!$G$6,0,10*ROW('Sanitation Data'!G188))),'Data Summary'!DA194="Yes"),OFFSET('Sanitation Data'!$G$6,0,10*ROW('Sanitation Data'!G188)),NA())</f>
        <v>#N/A</v>
      </c>
      <c r="AM194" s="89" t="e">
        <f ca="true">+IF(AND(ISNUMBER(OFFSET('Sanitation Data'!$G$10,0,10*ROW('Sanitation Data'!G188))),'Data Summary'!DB194="Yes"),OFFSET('Sanitation Data'!$G$10,0,10*ROW('Sanitation Data'!G188)),NA())</f>
        <v>#N/A</v>
      </c>
      <c r="AN194" s="89" t="e">
        <f ca="true">+IF(AND(ISNUMBER(OFFSET('Sanitation Data'!$G$11,0,10*ROW('Sanitation Data'!G188))),'Data Summary'!DC194="Yes"),OFFSET('Sanitation Data'!$G$11,0,10*ROW('Sanitation Data'!G188)),NA())</f>
        <v>#N/A</v>
      </c>
      <c r="AO194" s="89" t="e">
        <f ca="true">+IF(AND(ISNUMBER(OFFSET('Sanitation Data'!$G$12,0,10*ROW('Sanitation Data'!G188))),'Data Summary'!DD194="Yes"),OFFSET('Sanitation Data'!$G$12,0,10*ROW('Sanitation Data'!G188)),NA())</f>
        <v>#N/A</v>
      </c>
      <c r="AP194" s="89" t="e">
        <f ca="true">+IF(AND(ISNUMBER(OFFSET('Sanitation Data'!$H$4,0,10*ROW('Sanitation Data'!H188))),'Data Summary'!DE194="Yes"),100-OFFSET('Sanitation Data'!$H$4,0,10*ROW('Sanitation Data'!H188)),NA())</f>
        <v>#N/A</v>
      </c>
      <c r="AQ194" s="89" t="e">
        <f ca="true">+IF(AND(ISNUMBER(OFFSET('Sanitation Data'!$H$6,0,10*ROW('Sanitation Data'!H188))),'Data Summary'!DF194="Yes"),OFFSET('Sanitation Data'!$H$6,0,10*ROW('Sanitation Data'!H188)),NA())</f>
        <v>#N/A</v>
      </c>
      <c r="AR194" s="89" t="e">
        <f ca="true">+IF(AND(ISNUMBER(OFFSET('Sanitation Data'!$H$10,0,10*ROW('Sanitation Data'!H188))),'Data Summary'!DG194="Yes"),OFFSET('Sanitation Data'!$H$10,0,10*ROW('Sanitation Data'!H188)),NA())</f>
        <v>#N/A</v>
      </c>
      <c r="AS194" s="89" t="e">
        <f ca="true">+IF(AND(ISNUMBER(OFFSET('Sanitation Data'!$H$11,0,10*ROW('Sanitation Data'!H188))),'Data Summary'!DH194="Yes"),OFFSET('Sanitation Data'!$H$11,0,10*ROW('Sanitation Data'!H188)),NA())</f>
        <v>#N/A</v>
      </c>
      <c r="AT194" s="89" t="e">
        <f ca="true">+IF(AND(ISNUMBER(OFFSET('Sanitation Data'!$H$12,0,10*ROW('Sanitation Data'!H188))),'Data Summary'!DI194="Yes"),OFFSET('Sanitation Data'!$H$12,0,10*ROW('Sanitation Data'!H188)),NA())</f>
        <v>#N/A</v>
      </c>
      <c r="AU194" s="89" t="e">
        <f ca="true">+IF(AND(ISNUMBER(OFFSET('Sanitation Data'!$I$4,0,10*ROW('Sanitation Data'!I188))),'Data Summary'!DJ194="Yes"),100-OFFSET('Sanitation Data'!$I$4,0,10*ROW('Sanitation Data'!I188)),NA())</f>
        <v>#N/A</v>
      </c>
      <c r="AV194" s="89" t="e">
        <f ca="true">+IF(AND(ISNUMBER(OFFSET('Sanitation Data'!$I$6,0,10*ROW('Sanitation Data'!I188))),'Data Summary'!DK194="Yes"),OFFSET('Sanitation Data'!$I$6,0,10*ROW('Sanitation Data'!I188)),NA())</f>
        <v>#N/A</v>
      </c>
      <c r="AW194" s="89" t="e">
        <f ca="true">+IF(AND(ISNUMBER(OFFSET('Sanitation Data'!$I$10,0,10*ROW('Sanitation Data'!I188))),'Data Summary'!DL194="Yes"),OFFSET('Sanitation Data'!$I$10,0,10*ROW('Sanitation Data'!I188)),NA())</f>
        <v>#N/A</v>
      </c>
      <c r="AX194" s="89" t="e">
        <f ca="true">+IF(AND(ISNUMBER(OFFSET('Sanitation Data'!$I$11,0,10*ROW('Sanitation Data'!I188))),'Data Summary'!DM194="Yes"),OFFSET('Sanitation Data'!$I$11,0,10*ROW('Sanitation Data'!I188)),NA())</f>
        <v>#N/A</v>
      </c>
      <c r="AY194" s="89" t="e">
        <f ca="true">+IF(AND(ISNUMBER(OFFSET('Sanitation Data'!$I$12,0,10*ROW('Sanitation Data'!I188))),'Data Summary'!DN194="Yes"),OFFSET('Sanitation Data'!$I$12,0,10*ROW('Sanitation Data'!I188)),NA())</f>
        <v>#N/A</v>
      </c>
      <c r="AZ194" s="90" t="e">
        <f ca="true">+IF(AND(ISNUMBER(OFFSET('Hygiene Data'!$D$5,0,10*ROW('Hygiene Data'!D188))),'Data Summary'!DO194="Yes"),OFFSET('Hygiene Data'!$D$5,0,10*ROW('Hygiene Data'!D188)),NA())</f>
        <v>#N/A</v>
      </c>
      <c r="BA194" s="90" t="e">
        <f ca="true">+IF(AND(ISNUMBER(OFFSET('Hygiene Data'!$D$7,0,10*ROW('Hygiene Data'!D188))),'Data Summary'!DP194="Yes"),OFFSET('Hygiene Data'!$D$7,0,10*ROW('Hygiene Data'!D188)),NA())</f>
        <v>#N/A</v>
      </c>
      <c r="BB194" s="90" t="e">
        <f ca="true">+IF(AND(ISNUMBER(OFFSET('Hygiene Data'!$D$9,0,10*ROW('Hygiene Data'!D188))),'Data Summary'!DQ194="Yes"),OFFSET('Hygiene Data'!$D$9,0,10*ROW('Hygiene Data'!D188)),NA())</f>
        <v>#N/A</v>
      </c>
      <c r="BC194" s="90" t="e">
        <f ca="true">+IF(AND(ISNUMBER(OFFSET('Hygiene Data'!$E$5,0,10*ROW('Hygiene Data'!E188))),'Data Summary'!DR194="Yes"),OFFSET('Hygiene Data'!$E$5,0,10*ROW('Hygiene Data'!E188)),NA())</f>
        <v>#N/A</v>
      </c>
      <c r="BD194" s="90" t="e">
        <f ca="true">+IF(AND(ISNUMBER(OFFSET('Hygiene Data'!$E$7,0,10*ROW('Hygiene Data'!E188))),'Data Summary'!DS194="Yes"),OFFSET('Hygiene Data'!$E$7,0,10*ROW('Hygiene Data'!E188)),NA())</f>
        <v>#N/A</v>
      </c>
      <c r="BE194" s="90" t="e">
        <f ca="true">+IF(AND(ISNUMBER(OFFSET('Hygiene Data'!$E$9,0,10*ROW('Hygiene Data'!E188))),'Data Summary'!DT194="Yes"),OFFSET('Hygiene Data'!$E$9,0,10*ROW('Hygiene Data'!E188)),NA())</f>
        <v>#N/A</v>
      </c>
      <c r="BF194" s="90" t="e">
        <f ca="true">+IF(AND(ISNUMBER(OFFSET('Hygiene Data'!$F$5,0,10*ROW('Hygiene Data'!F188))),'Data Summary'!DU194="Yes"),OFFSET('Hygiene Data'!$F$5,0,10*ROW('Hygiene Data'!F188)),NA())</f>
        <v>#N/A</v>
      </c>
      <c r="BG194" s="90" t="e">
        <f ca="true">+IF(AND(ISNUMBER(OFFSET('Hygiene Data'!$F$7,0,10*ROW('Hygiene Data'!F188))),'Data Summary'!DV194="Yes"),OFFSET('Hygiene Data'!$F$7,0,10*ROW('Hygiene Data'!F188)),NA())</f>
        <v>#N/A</v>
      </c>
      <c r="BH194" s="90" t="e">
        <f ca="true">+IF(AND(ISNUMBER(OFFSET('Hygiene Data'!$F$9,0,10*ROW('Hygiene Data'!F188))),'Data Summary'!DW194="Yes"),OFFSET('Hygiene Data'!$F$9,0,10*ROW('Hygiene Data'!F188)),NA())</f>
        <v>#N/A</v>
      </c>
      <c r="BI194" s="90" t="e">
        <f ca="true">+IF(AND(ISNUMBER(OFFSET('Hygiene Data'!$G$5,0,10*ROW('Hygiene Data'!G188))),'Data Summary'!DX194="Yes"),OFFSET('Hygiene Data'!$G$5,0,10*ROW('Hygiene Data'!G188)),NA())</f>
        <v>#N/A</v>
      </c>
      <c r="BJ194" s="90" t="e">
        <f ca="true">+IF(AND(ISNUMBER(OFFSET('Hygiene Data'!$G$7,0,10*ROW('Hygiene Data'!G188))),'Data Summary'!DY194="Yes"),OFFSET('Hygiene Data'!$G$7,0,10*ROW('Hygiene Data'!G188)),NA())</f>
        <v>#N/A</v>
      </c>
      <c r="BK194" s="90" t="e">
        <f ca="true">+IF(AND(ISNUMBER(OFFSET('Hygiene Data'!$G$9,0,10*ROW('Hygiene Data'!G188))),'Data Summary'!DZ194="Yes"),OFFSET('Hygiene Data'!$G$9,0,10*ROW('Hygiene Data'!G188)),NA())</f>
        <v>#N/A</v>
      </c>
      <c r="BL194" s="90" t="e">
        <f ca="true">+IF(AND(ISNUMBER(OFFSET('Hygiene Data'!$H$5,0,10*ROW('Hygiene Data'!H188))),'Data Summary'!EA194="Yes"),OFFSET('Hygiene Data'!$H$5,0,10*ROW('Hygiene Data'!H188)),NA())</f>
        <v>#N/A</v>
      </c>
      <c r="BM194" s="90" t="e">
        <f ca="true">+IF(AND(ISNUMBER(OFFSET('Hygiene Data'!$H$7,0,10*ROW('Hygiene Data'!H188))),'Data Summary'!EB194="Yes"),OFFSET('Hygiene Data'!$H$7,0,10*ROW('Hygiene Data'!H188)),NA())</f>
        <v>#N/A</v>
      </c>
      <c r="BN194" s="90" t="e">
        <f ca="true">+IF(AND(ISNUMBER(OFFSET('Hygiene Data'!$H$9,0,10*ROW('Hygiene Data'!H188))),'Data Summary'!EC194="Yes"),OFFSET('Hygiene Data'!$H$9,0,10*ROW('Hygiene Data'!H188)),NA())</f>
        <v>#N/A</v>
      </c>
      <c r="BO194" s="90" t="e">
        <f ca="true">+IF(AND(ISNUMBER(OFFSET('Hygiene Data'!$I$5,0,10*ROW('Hygiene Data'!I188))),'Data Summary'!ED194="Yes"),OFFSET('Hygiene Data'!$I$5,0,10*ROW('Hygiene Data'!I188)),NA())</f>
        <v>#N/A</v>
      </c>
      <c r="BP194" s="90" t="e">
        <f ca="true">+IF(AND(ISNUMBER(OFFSET('Hygiene Data'!$I$7,0,10*ROW('Hygiene Data'!I188))),'Data Summary'!EE194="Yes"),OFFSET('Hygiene Data'!$I$7,0,10*ROW('Hygiene Data'!I188)),NA())</f>
        <v>#N/A</v>
      </c>
      <c r="BQ194" s="90" t="e">
        <f ca="true">+IF(AND(ISNUMBER(OFFSET('Hygiene Data'!$I$9,0,10*ROW('Hygiene Data'!I188))),'Data Summary'!EF194="Yes"),OFFSET('Hygiene Data'!$I$9,0,10*ROW('Hygiene Data'!I188)),NA())</f>
        <v>#N/A</v>
      </c>
    </row>
    <row xmlns:x14ac="http://schemas.microsoft.com/office/spreadsheetml/2009/9/ac" r="195" x14ac:dyDescent="0.2">
      <c r="A195" s="324" t="e">
        <f ca="true">+RIGHT('Data Summary'!A195,LEN('Data Summary'!A195)-9)</f>
        <v>#VALUE!</v>
      </c>
      <c r="B195" s="32" t="str">
        <f ca="true">+IF(ISTEXT('Data Summary'!B195),'Data Summary'!B195,"")</f>
        <v/>
      </c>
      <c r="C195" s="323" t="e">
        <f ca="true">+VALUE('Data Summary'!C195)</f>
        <v>#VALUE!</v>
      </c>
      <c r="D195" s="88" t="e">
        <f ca="true">+IF(AND(ISNUMBER(OFFSET('Water Data'!$D$4,0,10*ROW('Water Data'!D189))),'Data Summary'!BS195="Yes"),100-OFFSET('Water Data'!$D$4,0,10*ROW('Water Data'!D189)),NA())</f>
        <v>#N/A</v>
      </c>
      <c r="E195" s="88" t="e">
        <f ca="true">+IF(AND(ISNUMBER(OFFSET('Water Data'!$D$6,0,10*ROW('Water Data'!D189))),'Data Summary'!BT195="Yes"),OFFSET('Water Data'!$D$6,0,10*ROW('Water Data'!D189)),NA())</f>
        <v>#N/A</v>
      </c>
      <c r="F195" s="88" t="e">
        <f ca="true">+IF(AND(ISNUMBER(OFFSET('Water Data'!$D$9,0,10*ROW('Water Data'!D189))),'Data Summary'!BU195="Yes"),OFFSET('Water Data'!$D$9,0,10*ROW('Water Data'!D189)),NA())</f>
        <v>#N/A</v>
      </c>
      <c r="G195" s="88" t="e">
        <f ca="true">+IF(AND(ISNUMBER(OFFSET('Water Data'!$E$4,0,10*ROW('Water Data'!E189))),'Data Summary'!BV195="Yes"),100-OFFSET('Water Data'!$E$4,0,10*ROW('Water Data'!E189)),NA())</f>
        <v>#N/A</v>
      </c>
      <c r="H195" s="88" t="e">
        <f ca="true">+IF(AND(ISNUMBER(OFFSET('Water Data'!$E$6,0,10*ROW('Water Data'!E189))),'Data Summary'!BW195="Yes"),OFFSET('Water Data'!$E$6,0,10*ROW('Water Data'!E189)),NA())</f>
        <v>#N/A</v>
      </c>
      <c r="I195" s="88" t="e">
        <f ca="true">+IF(AND(ISNUMBER(OFFSET('Water Data'!$E$9,0,10*ROW('Water Data'!E189))),'Data Summary'!BX195="Yes"),OFFSET('Water Data'!$E$9,0,10*ROW('Water Data'!E189)),NA())</f>
        <v>#N/A</v>
      </c>
      <c r="J195" s="88" t="e">
        <f ca="true">+IF(AND(ISNUMBER(OFFSET('Water Data'!$F$4,0,10*ROW('Water Data'!F189))),'Data Summary'!BY195="Yes"),100-OFFSET('Water Data'!$F$4,0,10*ROW('Water Data'!F189)),NA())</f>
        <v>#N/A</v>
      </c>
      <c r="K195" s="88" t="e">
        <f ca="true">+IF(AND(ISNUMBER(OFFSET('Water Data'!$F$6,0,10*ROW('Water Data'!F189))),'Data Summary'!BZ195="Yes"),OFFSET('Water Data'!$F$6,0,10*ROW('Water Data'!F189)),NA())</f>
        <v>#N/A</v>
      </c>
      <c r="L195" s="88" t="e">
        <f ca="true">+IF(AND(ISNUMBER(OFFSET('Water Data'!$F$9,0,10*ROW('Water Data'!F189))),'Data Summary'!CA195="Yes"),OFFSET('Water Data'!$F$9,0,10*ROW('Water Data'!F189)),NA())</f>
        <v>#N/A</v>
      </c>
      <c r="M195" s="88" t="e">
        <f ca="true">+IF(AND(ISNUMBER(OFFSET('Water Data'!$G$4,0,10*ROW('Water Data'!G189))),'Data Summary'!CB195="Yes"),100-OFFSET('Water Data'!$G$4,0,10*ROW('Water Data'!G189)),NA())</f>
        <v>#N/A</v>
      </c>
      <c r="N195" s="88" t="e">
        <f ca="true">+IF(AND(ISNUMBER(OFFSET('Water Data'!$G$6,0,10*ROW('Water Data'!G189))),'Data Summary'!CC195="Yes"),OFFSET('Water Data'!$G$6,0,10*ROW('Water Data'!G189)),NA())</f>
        <v>#N/A</v>
      </c>
      <c r="O195" s="88" t="e">
        <f ca="true">+IF(AND(ISNUMBER(OFFSET('Water Data'!$G$9,0,10*ROW('Water Data'!G189))),'Data Summary'!CD195="Yes"),OFFSET('Water Data'!$G$9,0,10*ROW('Water Data'!G189)),NA())</f>
        <v>#N/A</v>
      </c>
      <c r="P195" s="88" t="e">
        <f ca="true">+IF(AND(ISNUMBER(OFFSET('Water Data'!$H$4,0,10*ROW('Water Data'!H189))),'Data Summary'!CE195="Yes"),100-OFFSET('Water Data'!$H$4,0,10*ROW('Water Data'!H189)),NA())</f>
        <v>#N/A</v>
      </c>
      <c r="Q195" s="88" t="e">
        <f ca="true">+IF(AND(ISNUMBER(OFFSET('Water Data'!$H$6,0,10*ROW('Water Data'!H189))),'Data Summary'!CF195="Yes"),OFFSET('Water Data'!$H$6,0,10*ROW('Water Data'!H189)),NA())</f>
        <v>#N/A</v>
      </c>
      <c r="R195" s="88" t="e">
        <f ca="true">+IF(AND(ISNUMBER(OFFSET('Water Data'!$H$9,0,10*ROW('Water Data'!H189))),'Data Summary'!CG195="Yes"),OFFSET('Water Data'!$H$9,0,10*ROW('Water Data'!H189)),NA())</f>
        <v>#N/A</v>
      </c>
      <c r="S195" s="88" t="e">
        <f ca="true">+IF(AND(ISNUMBER(OFFSET('Water Data'!$I$4,0,10*ROW('Water Data'!I189))),'Data Summary'!CH195="Yes"),100-OFFSET('Water Data'!$I$4,0,10*ROW('Water Data'!I189)),NA())</f>
        <v>#N/A</v>
      </c>
      <c r="T195" s="88" t="e">
        <f ca="true">+IF(AND(ISNUMBER(OFFSET('Water Data'!$I$6,0,10*ROW('Water Data'!I189))),'Data Summary'!CI195="Yes"),OFFSET('Water Data'!$I$6,0,10*ROW('Water Data'!I189)),NA())</f>
        <v>#N/A</v>
      </c>
      <c r="U195" s="88" t="e">
        <f ca="true">+IF(AND(ISNUMBER(OFFSET('Water Data'!$I$9,0,10*ROW('Water Data'!I189))),'Data Summary'!CJ195="Yes"),OFFSET('Water Data'!$I$9,0,10*ROW('Water Data'!I189)),NA())</f>
        <v>#N/A</v>
      </c>
      <c r="V195" s="89" t="e">
        <f ca="true">+IF(AND(ISNUMBER(OFFSET('Sanitation Data'!$D$4,0,10*ROW('Sanitation Data'!D189))),'Data Summary'!CK195="Yes"),100-OFFSET('Sanitation Data'!$D$4,0,10*ROW('Sanitation Data'!D189)),NA())</f>
        <v>#N/A</v>
      </c>
      <c r="W195" s="89" t="e">
        <f ca="true">+IF(AND(ISNUMBER(OFFSET('Sanitation Data'!$D$6,0,10*ROW('Sanitation Data'!D189))),'Data Summary'!CL195="Yes"),OFFSET('Sanitation Data'!$D$6,0,10*ROW('Sanitation Data'!D189)),NA())</f>
        <v>#N/A</v>
      </c>
      <c r="X195" s="89" t="e">
        <f ca="true">+IF(AND(ISNUMBER(OFFSET('Sanitation Data'!$D$10,0,10*ROW('Sanitation Data'!D189))),'Data Summary'!CM195="Yes"),OFFSET('Sanitation Data'!$D$10,0,10*ROW('Sanitation Data'!D189)),NA())</f>
        <v>#N/A</v>
      </c>
      <c r="Y195" s="89" t="e">
        <f ca="true">+IF(AND(ISNUMBER(OFFSET('Sanitation Data'!$D$11,0,10*ROW('Sanitation Data'!D189))),'Data Summary'!CN195="Yes"),OFFSET('Sanitation Data'!$D$11,0,10*ROW('Sanitation Data'!D189)),NA())</f>
        <v>#N/A</v>
      </c>
      <c r="Z195" s="89" t="e">
        <f ca="true">+IF(AND(ISNUMBER(OFFSET('Sanitation Data'!$D$12,0,10*ROW('Sanitation Data'!D189))),'Data Summary'!CO195="Yes"),OFFSET('Sanitation Data'!$D$12,0,10*ROW('Sanitation Data'!D189)),NA())</f>
        <v>#N/A</v>
      </c>
      <c r="AA195" s="89" t="e">
        <f ca="true">+IF(AND(ISNUMBER(OFFSET('Sanitation Data'!$E$4,0,10*ROW('Sanitation Data'!E189))),'Data Summary'!CP195="Yes"),100-OFFSET('Sanitation Data'!$E$4,0,10*ROW('Sanitation Data'!E189)),NA())</f>
        <v>#N/A</v>
      </c>
      <c r="AB195" s="89" t="e">
        <f ca="true">+IF(AND(ISNUMBER(OFFSET('Sanitation Data'!$E$6,0,10*ROW('Sanitation Data'!E189))),'Data Summary'!CQ195="Yes"),OFFSET('Sanitation Data'!$E$6,0,10*ROW('Sanitation Data'!E189)),NA())</f>
        <v>#N/A</v>
      </c>
      <c r="AC195" s="89" t="e">
        <f ca="true">+IF(AND(ISNUMBER(OFFSET('Sanitation Data'!$E$10,0,10*ROW('Sanitation Data'!E189))),'Data Summary'!CR195="Yes"),OFFSET('Sanitation Data'!$E$10,0,10*ROW('Sanitation Data'!E189)),NA())</f>
        <v>#N/A</v>
      </c>
      <c r="AD195" s="89" t="e">
        <f ca="true">+IF(AND(ISNUMBER(OFFSET('Sanitation Data'!$E$11,0,10*ROW('Sanitation Data'!E189))),'Data Summary'!CS195="Yes"),OFFSET('Sanitation Data'!$E$11,0,10*ROW('Sanitation Data'!E189)),NA())</f>
        <v>#N/A</v>
      </c>
      <c r="AE195" s="89" t="e">
        <f ca="true">+IF(AND(ISNUMBER(OFFSET('Sanitation Data'!$E$12,0,10*ROW('Sanitation Data'!E189))),'Data Summary'!CT195="Yes"),OFFSET('Sanitation Data'!$E$12,0,10*ROW('Sanitation Data'!E189)),NA())</f>
        <v>#N/A</v>
      </c>
      <c r="AF195" s="89" t="e">
        <f ca="true">+IF(AND(ISNUMBER(OFFSET('Sanitation Data'!$F$4,0,10*ROW('Sanitation Data'!F189))),'Data Summary'!CU195="Yes"),100-OFFSET('Sanitation Data'!$F$4,0,10*ROW('Sanitation Data'!F189)),NA())</f>
        <v>#N/A</v>
      </c>
      <c r="AG195" s="89" t="e">
        <f ca="true">+IF(AND(ISNUMBER(OFFSET('Sanitation Data'!$F$6,0,10*ROW('Sanitation Data'!F189))),'Data Summary'!CV195="Yes"),OFFSET('Sanitation Data'!$F$6,0,10*ROW('Sanitation Data'!F189)),NA())</f>
        <v>#N/A</v>
      </c>
      <c r="AH195" s="89" t="e">
        <f ca="true">+IF(AND(ISNUMBER(OFFSET('Sanitation Data'!$F$10,0,10*ROW('Sanitation Data'!F189))),'Data Summary'!CW195="Yes"),OFFSET('Sanitation Data'!$F$10,0,10*ROW('Sanitation Data'!F189)),NA())</f>
        <v>#N/A</v>
      </c>
      <c r="AI195" s="89" t="e">
        <f ca="true">+IF(AND(ISNUMBER(OFFSET('Sanitation Data'!$F$11,0,10*ROW('Sanitation Data'!F189))),'Data Summary'!CX195="Yes"),OFFSET('Sanitation Data'!$F$11,0,10*ROW('Sanitation Data'!F189)),NA())</f>
        <v>#N/A</v>
      </c>
      <c r="AJ195" s="89" t="e">
        <f ca="true">+IF(AND(ISNUMBER(OFFSET('Sanitation Data'!$F$12,0,10*ROW('Sanitation Data'!F189))),'Data Summary'!CY195="Yes"),OFFSET('Sanitation Data'!$F$12,0,10*ROW('Sanitation Data'!F189)),NA())</f>
        <v>#N/A</v>
      </c>
      <c r="AK195" s="89" t="e">
        <f ca="true">+IF(AND(ISNUMBER(OFFSET('Sanitation Data'!$G$4,0,10*ROW('Sanitation Data'!G189))),'Data Summary'!CZ195="Yes"),100-OFFSET('Sanitation Data'!$G$4,0,10*ROW('Sanitation Data'!G189)),NA())</f>
        <v>#N/A</v>
      </c>
      <c r="AL195" s="89" t="e">
        <f ca="true">+IF(AND(ISNUMBER(OFFSET('Sanitation Data'!$G$6,0,10*ROW('Sanitation Data'!G189))),'Data Summary'!DA195="Yes"),OFFSET('Sanitation Data'!$G$6,0,10*ROW('Sanitation Data'!G189)),NA())</f>
        <v>#N/A</v>
      </c>
      <c r="AM195" s="89" t="e">
        <f ca="true">+IF(AND(ISNUMBER(OFFSET('Sanitation Data'!$G$10,0,10*ROW('Sanitation Data'!G189))),'Data Summary'!DB195="Yes"),OFFSET('Sanitation Data'!$G$10,0,10*ROW('Sanitation Data'!G189)),NA())</f>
        <v>#N/A</v>
      </c>
      <c r="AN195" s="89" t="e">
        <f ca="true">+IF(AND(ISNUMBER(OFFSET('Sanitation Data'!$G$11,0,10*ROW('Sanitation Data'!G189))),'Data Summary'!DC195="Yes"),OFFSET('Sanitation Data'!$G$11,0,10*ROW('Sanitation Data'!G189)),NA())</f>
        <v>#N/A</v>
      </c>
      <c r="AO195" s="89" t="e">
        <f ca="true">+IF(AND(ISNUMBER(OFFSET('Sanitation Data'!$G$12,0,10*ROW('Sanitation Data'!G189))),'Data Summary'!DD195="Yes"),OFFSET('Sanitation Data'!$G$12,0,10*ROW('Sanitation Data'!G189)),NA())</f>
        <v>#N/A</v>
      </c>
      <c r="AP195" s="89" t="e">
        <f ca="true">+IF(AND(ISNUMBER(OFFSET('Sanitation Data'!$H$4,0,10*ROW('Sanitation Data'!H189))),'Data Summary'!DE195="Yes"),100-OFFSET('Sanitation Data'!$H$4,0,10*ROW('Sanitation Data'!H189)),NA())</f>
        <v>#N/A</v>
      </c>
      <c r="AQ195" s="89" t="e">
        <f ca="true">+IF(AND(ISNUMBER(OFFSET('Sanitation Data'!$H$6,0,10*ROW('Sanitation Data'!H189))),'Data Summary'!DF195="Yes"),OFFSET('Sanitation Data'!$H$6,0,10*ROW('Sanitation Data'!H189)),NA())</f>
        <v>#N/A</v>
      </c>
      <c r="AR195" s="89" t="e">
        <f ca="true">+IF(AND(ISNUMBER(OFFSET('Sanitation Data'!$H$10,0,10*ROW('Sanitation Data'!H189))),'Data Summary'!DG195="Yes"),OFFSET('Sanitation Data'!$H$10,0,10*ROW('Sanitation Data'!H189)),NA())</f>
        <v>#N/A</v>
      </c>
      <c r="AS195" s="89" t="e">
        <f ca="true">+IF(AND(ISNUMBER(OFFSET('Sanitation Data'!$H$11,0,10*ROW('Sanitation Data'!H189))),'Data Summary'!DH195="Yes"),OFFSET('Sanitation Data'!$H$11,0,10*ROW('Sanitation Data'!H189)),NA())</f>
        <v>#N/A</v>
      </c>
      <c r="AT195" s="89" t="e">
        <f ca="true">+IF(AND(ISNUMBER(OFFSET('Sanitation Data'!$H$12,0,10*ROW('Sanitation Data'!H189))),'Data Summary'!DI195="Yes"),OFFSET('Sanitation Data'!$H$12,0,10*ROW('Sanitation Data'!H189)),NA())</f>
        <v>#N/A</v>
      </c>
      <c r="AU195" s="89" t="e">
        <f ca="true">+IF(AND(ISNUMBER(OFFSET('Sanitation Data'!$I$4,0,10*ROW('Sanitation Data'!I189))),'Data Summary'!DJ195="Yes"),100-OFFSET('Sanitation Data'!$I$4,0,10*ROW('Sanitation Data'!I189)),NA())</f>
        <v>#N/A</v>
      </c>
      <c r="AV195" s="89" t="e">
        <f ca="true">+IF(AND(ISNUMBER(OFFSET('Sanitation Data'!$I$6,0,10*ROW('Sanitation Data'!I189))),'Data Summary'!DK195="Yes"),OFFSET('Sanitation Data'!$I$6,0,10*ROW('Sanitation Data'!I189)),NA())</f>
        <v>#N/A</v>
      </c>
      <c r="AW195" s="89" t="e">
        <f ca="true">+IF(AND(ISNUMBER(OFFSET('Sanitation Data'!$I$10,0,10*ROW('Sanitation Data'!I189))),'Data Summary'!DL195="Yes"),OFFSET('Sanitation Data'!$I$10,0,10*ROW('Sanitation Data'!I189)),NA())</f>
        <v>#N/A</v>
      </c>
      <c r="AX195" s="89" t="e">
        <f ca="true">+IF(AND(ISNUMBER(OFFSET('Sanitation Data'!$I$11,0,10*ROW('Sanitation Data'!I189))),'Data Summary'!DM195="Yes"),OFFSET('Sanitation Data'!$I$11,0,10*ROW('Sanitation Data'!I189)),NA())</f>
        <v>#N/A</v>
      </c>
      <c r="AY195" s="89" t="e">
        <f ca="true">+IF(AND(ISNUMBER(OFFSET('Sanitation Data'!$I$12,0,10*ROW('Sanitation Data'!I189))),'Data Summary'!DN195="Yes"),OFFSET('Sanitation Data'!$I$12,0,10*ROW('Sanitation Data'!I189)),NA())</f>
        <v>#N/A</v>
      </c>
      <c r="AZ195" s="90" t="e">
        <f ca="true">+IF(AND(ISNUMBER(OFFSET('Hygiene Data'!$D$5,0,10*ROW('Hygiene Data'!D189))),'Data Summary'!DO195="Yes"),OFFSET('Hygiene Data'!$D$5,0,10*ROW('Hygiene Data'!D189)),NA())</f>
        <v>#N/A</v>
      </c>
      <c r="BA195" s="90" t="e">
        <f ca="true">+IF(AND(ISNUMBER(OFFSET('Hygiene Data'!$D$7,0,10*ROW('Hygiene Data'!D189))),'Data Summary'!DP195="Yes"),OFFSET('Hygiene Data'!$D$7,0,10*ROW('Hygiene Data'!D189)),NA())</f>
        <v>#N/A</v>
      </c>
      <c r="BB195" s="90" t="e">
        <f ca="true">+IF(AND(ISNUMBER(OFFSET('Hygiene Data'!$D$9,0,10*ROW('Hygiene Data'!D189))),'Data Summary'!DQ195="Yes"),OFFSET('Hygiene Data'!$D$9,0,10*ROW('Hygiene Data'!D189)),NA())</f>
        <v>#N/A</v>
      </c>
      <c r="BC195" s="90" t="e">
        <f ca="true">+IF(AND(ISNUMBER(OFFSET('Hygiene Data'!$E$5,0,10*ROW('Hygiene Data'!E189))),'Data Summary'!DR195="Yes"),OFFSET('Hygiene Data'!$E$5,0,10*ROW('Hygiene Data'!E189)),NA())</f>
        <v>#N/A</v>
      </c>
      <c r="BD195" s="90" t="e">
        <f ca="true">+IF(AND(ISNUMBER(OFFSET('Hygiene Data'!$E$7,0,10*ROW('Hygiene Data'!E189))),'Data Summary'!DS195="Yes"),OFFSET('Hygiene Data'!$E$7,0,10*ROW('Hygiene Data'!E189)),NA())</f>
        <v>#N/A</v>
      </c>
      <c r="BE195" s="90" t="e">
        <f ca="true">+IF(AND(ISNUMBER(OFFSET('Hygiene Data'!$E$9,0,10*ROW('Hygiene Data'!E189))),'Data Summary'!DT195="Yes"),OFFSET('Hygiene Data'!$E$9,0,10*ROW('Hygiene Data'!E189)),NA())</f>
        <v>#N/A</v>
      </c>
      <c r="BF195" s="90" t="e">
        <f ca="true">+IF(AND(ISNUMBER(OFFSET('Hygiene Data'!$F$5,0,10*ROW('Hygiene Data'!F189))),'Data Summary'!DU195="Yes"),OFFSET('Hygiene Data'!$F$5,0,10*ROW('Hygiene Data'!F189)),NA())</f>
        <v>#N/A</v>
      </c>
      <c r="BG195" s="90" t="e">
        <f ca="true">+IF(AND(ISNUMBER(OFFSET('Hygiene Data'!$F$7,0,10*ROW('Hygiene Data'!F189))),'Data Summary'!DV195="Yes"),OFFSET('Hygiene Data'!$F$7,0,10*ROW('Hygiene Data'!F189)),NA())</f>
        <v>#N/A</v>
      </c>
      <c r="BH195" s="90" t="e">
        <f ca="true">+IF(AND(ISNUMBER(OFFSET('Hygiene Data'!$F$9,0,10*ROW('Hygiene Data'!F189))),'Data Summary'!DW195="Yes"),OFFSET('Hygiene Data'!$F$9,0,10*ROW('Hygiene Data'!F189)),NA())</f>
        <v>#N/A</v>
      </c>
      <c r="BI195" s="90" t="e">
        <f ca="true">+IF(AND(ISNUMBER(OFFSET('Hygiene Data'!$G$5,0,10*ROW('Hygiene Data'!G189))),'Data Summary'!DX195="Yes"),OFFSET('Hygiene Data'!$G$5,0,10*ROW('Hygiene Data'!G189)),NA())</f>
        <v>#N/A</v>
      </c>
      <c r="BJ195" s="90" t="e">
        <f ca="true">+IF(AND(ISNUMBER(OFFSET('Hygiene Data'!$G$7,0,10*ROW('Hygiene Data'!G189))),'Data Summary'!DY195="Yes"),OFFSET('Hygiene Data'!$G$7,0,10*ROW('Hygiene Data'!G189)),NA())</f>
        <v>#N/A</v>
      </c>
      <c r="BK195" s="90" t="e">
        <f ca="true">+IF(AND(ISNUMBER(OFFSET('Hygiene Data'!$G$9,0,10*ROW('Hygiene Data'!G189))),'Data Summary'!DZ195="Yes"),OFFSET('Hygiene Data'!$G$9,0,10*ROW('Hygiene Data'!G189)),NA())</f>
        <v>#N/A</v>
      </c>
      <c r="BL195" s="90" t="e">
        <f ca="true">+IF(AND(ISNUMBER(OFFSET('Hygiene Data'!$H$5,0,10*ROW('Hygiene Data'!H189))),'Data Summary'!EA195="Yes"),OFFSET('Hygiene Data'!$H$5,0,10*ROW('Hygiene Data'!H189)),NA())</f>
        <v>#N/A</v>
      </c>
      <c r="BM195" s="90" t="e">
        <f ca="true">+IF(AND(ISNUMBER(OFFSET('Hygiene Data'!$H$7,0,10*ROW('Hygiene Data'!H189))),'Data Summary'!EB195="Yes"),OFFSET('Hygiene Data'!$H$7,0,10*ROW('Hygiene Data'!H189)),NA())</f>
        <v>#N/A</v>
      </c>
      <c r="BN195" s="90" t="e">
        <f ca="true">+IF(AND(ISNUMBER(OFFSET('Hygiene Data'!$H$9,0,10*ROW('Hygiene Data'!H189))),'Data Summary'!EC195="Yes"),OFFSET('Hygiene Data'!$H$9,0,10*ROW('Hygiene Data'!H189)),NA())</f>
        <v>#N/A</v>
      </c>
      <c r="BO195" s="90" t="e">
        <f ca="true">+IF(AND(ISNUMBER(OFFSET('Hygiene Data'!$I$5,0,10*ROW('Hygiene Data'!I189))),'Data Summary'!ED195="Yes"),OFFSET('Hygiene Data'!$I$5,0,10*ROW('Hygiene Data'!I189)),NA())</f>
        <v>#N/A</v>
      </c>
      <c r="BP195" s="90" t="e">
        <f ca="true">+IF(AND(ISNUMBER(OFFSET('Hygiene Data'!$I$7,0,10*ROW('Hygiene Data'!I189))),'Data Summary'!EE195="Yes"),OFFSET('Hygiene Data'!$I$7,0,10*ROW('Hygiene Data'!I189)),NA())</f>
        <v>#N/A</v>
      </c>
      <c r="BQ195" s="90" t="e">
        <f ca="true">+IF(AND(ISNUMBER(OFFSET('Hygiene Data'!$I$9,0,10*ROW('Hygiene Data'!I189))),'Data Summary'!EF195="Yes"),OFFSET('Hygiene Data'!$I$9,0,10*ROW('Hygiene Data'!I189)),NA())</f>
        <v>#N/A</v>
      </c>
    </row>
    <row xmlns:x14ac="http://schemas.microsoft.com/office/spreadsheetml/2009/9/ac" r="196" x14ac:dyDescent="0.2">
      <c r="A196" s="324" t="e">
        <f ca="true">+RIGHT('Data Summary'!A196,LEN('Data Summary'!A196)-9)</f>
        <v>#VALUE!</v>
      </c>
      <c r="B196" s="32" t="str">
        <f ca="true">+IF(ISTEXT('Data Summary'!B196),'Data Summary'!B196,"")</f>
        <v/>
      </c>
      <c r="C196" s="323" t="e">
        <f ca="true">+VALUE('Data Summary'!C196)</f>
        <v>#VALUE!</v>
      </c>
      <c r="D196" s="88" t="e">
        <f ca="true">+IF(AND(ISNUMBER(OFFSET('Water Data'!$D$4,0,10*ROW('Water Data'!D190))),'Data Summary'!BS196="Yes"),100-OFFSET('Water Data'!$D$4,0,10*ROW('Water Data'!D190)),NA())</f>
        <v>#N/A</v>
      </c>
      <c r="E196" s="88" t="e">
        <f ca="true">+IF(AND(ISNUMBER(OFFSET('Water Data'!$D$6,0,10*ROW('Water Data'!D190))),'Data Summary'!BT196="Yes"),OFFSET('Water Data'!$D$6,0,10*ROW('Water Data'!D190)),NA())</f>
        <v>#N/A</v>
      </c>
      <c r="F196" s="88" t="e">
        <f ca="true">+IF(AND(ISNUMBER(OFFSET('Water Data'!$D$9,0,10*ROW('Water Data'!D190))),'Data Summary'!BU196="Yes"),OFFSET('Water Data'!$D$9,0,10*ROW('Water Data'!D190)),NA())</f>
        <v>#N/A</v>
      </c>
      <c r="G196" s="88" t="e">
        <f ca="true">+IF(AND(ISNUMBER(OFFSET('Water Data'!$E$4,0,10*ROW('Water Data'!E190))),'Data Summary'!BV196="Yes"),100-OFFSET('Water Data'!$E$4,0,10*ROW('Water Data'!E190)),NA())</f>
        <v>#N/A</v>
      </c>
      <c r="H196" s="88" t="e">
        <f ca="true">+IF(AND(ISNUMBER(OFFSET('Water Data'!$E$6,0,10*ROW('Water Data'!E190))),'Data Summary'!BW196="Yes"),OFFSET('Water Data'!$E$6,0,10*ROW('Water Data'!E190)),NA())</f>
        <v>#N/A</v>
      </c>
      <c r="I196" s="88" t="e">
        <f ca="true">+IF(AND(ISNUMBER(OFFSET('Water Data'!$E$9,0,10*ROW('Water Data'!E190))),'Data Summary'!BX196="Yes"),OFFSET('Water Data'!$E$9,0,10*ROW('Water Data'!E190)),NA())</f>
        <v>#N/A</v>
      </c>
      <c r="J196" s="88" t="e">
        <f ca="true">+IF(AND(ISNUMBER(OFFSET('Water Data'!$F$4,0,10*ROW('Water Data'!F190))),'Data Summary'!BY196="Yes"),100-OFFSET('Water Data'!$F$4,0,10*ROW('Water Data'!F190)),NA())</f>
        <v>#N/A</v>
      </c>
      <c r="K196" s="88" t="e">
        <f ca="true">+IF(AND(ISNUMBER(OFFSET('Water Data'!$F$6,0,10*ROW('Water Data'!F190))),'Data Summary'!BZ196="Yes"),OFFSET('Water Data'!$F$6,0,10*ROW('Water Data'!F190)),NA())</f>
        <v>#N/A</v>
      </c>
      <c r="L196" s="88" t="e">
        <f ca="true">+IF(AND(ISNUMBER(OFFSET('Water Data'!$F$9,0,10*ROW('Water Data'!F190))),'Data Summary'!CA196="Yes"),OFFSET('Water Data'!$F$9,0,10*ROW('Water Data'!F190)),NA())</f>
        <v>#N/A</v>
      </c>
      <c r="M196" s="88" t="e">
        <f ca="true">+IF(AND(ISNUMBER(OFFSET('Water Data'!$G$4,0,10*ROW('Water Data'!G190))),'Data Summary'!CB196="Yes"),100-OFFSET('Water Data'!$G$4,0,10*ROW('Water Data'!G190)),NA())</f>
        <v>#N/A</v>
      </c>
      <c r="N196" s="88" t="e">
        <f ca="true">+IF(AND(ISNUMBER(OFFSET('Water Data'!$G$6,0,10*ROW('Water Data'!G190))),'Data Summary'!CC196="Yes"),OFFSET('Water Data'!$G$6,0,10*ROW('Water Data'!G190)),NA())</f>
        <v>#N/A</v>
      </c>
      <c r="O196" s="88" t="e">
        <f ca="true">+IF(AND(ISNUMBER(OFFSET('Water Data'!$G$9,0,10*ROW('Water Data'!G190))),'Data Summary'!CD196="Yes"),OFFSET('Water Data'!$G$9,0,10*ROW('Water Data'!G190)),NA())</f>
        <v>#N/A</v>
      </c>
      <c r="P196" s="88" t="e">
        <f ca="true">+IF(AND(ISNUMBER(OFFSET('Water Data'!$H$4,0,10*ROW('Water Data'!H190))),'Data Summary'!CE196="Yes"),100-OFFSET('Water Data'!$H$4,0,10*ROW('Water Data'!H190)),NA())</f>
        <v>#N/A</v>
      </c>
      <c r="Q196" s="88" t="e">
        <f ca="true">+IF(AND(ISNUMBER(OFFSET('Water Data'!$H$6,0,10*ROW('Water Data'!H190))),'Data Summary'!CF196="Yes"),OFFSET('Water Data'!$H$6,0,10*ROW('Water Data'!H190)),NA())</f>
        <v>#N/A</v>
      </c>
      <c r="R196" s="88" t="e">
        <f ca="true">+IF(AND(ISNUMBER(OFFSET('Water Data'!$H$9,0,10*ROW('Water Data'!H190))),'Data Summary'!CG196="Yes"),OFFSET('Water Data'!$H$9,0,10*ROW('Water Data'!H190)),NA())</f>
        <v>#N/A</v>
      </c>
      <c r="S196" s="88" t="e">
        <f ca="true">+IF(AND(ISNUMBER(OFFSET('Water Data'!$I$4,0,10*ROW('Water Data'!I190))),'Data Summary'!CH196="Yes"),100-OFFSET('Water Data'!$I$4,0,10*ROW('Water Data'!I190)),NA())</f>
        <v>#N/A</v>
      </c>
      <c r="T196" s="88" t="e">
        <f ca="true">+IF(AND(ISNUMBER(OFFSET('Water Data'!$I$6,0,10*ROW('Water Data'!I190))),'Data Summary'!CI196="Yes"),OFFSET('Water Data'!$I$6,0,10*ROW('Water Data'!I190)),NA())</f>
        <v>#N/A</v>
      </c>
      <c r="U196" s="88" t="e">
        <f ca="true">+IF(AND(ISNUMBER(OFFSET('Water Data'!$I$9,0,10*ROW('Water Data'!I190))),'Data Summary'!CJ196="Yes"),OFFSET('Water Data'!$I$9,0,10*ROW('Water Data'!I190)),NA())</f>
        <v>#N/A</v>
      </c>
      <c r="V196" s="89" t="e">
        <f ca="true">+IF(AND(ISNUMBER(OFFSET('Sanitation Data'!$D$4,0,10*ROW('Sanitation Data'!D190))),'Data Summary'!CK196="Yes"),100-OFFSET('Sanitation Data'!$D$4,0,10*ROW('Sanitation Data'!D190)),NA())</f>
        <v>#N/A</v>
      </c>
      <c r="W196" s="89" t="e">
        <f ca="true">+IF(AND(ISNUMBER(OFFSET('Sanitation Data'!$D$6,0,10*ROW('Sanitation Data'!D190))),'Data Summary'!CL196="Yes"),OFFSET('Sanitation Data'!$D$6,0,10*ROW('Sanitation Data'!D190)),NA())</f>
        <v>#N/A</v>
      </c>
      <c r="X196" s="89" t="e">
        <f ca="true">+IF(AND(ISNUMBER(OFFSET('Sanitation Data'!$D$10,0,10*ROW('Sanitation Data'!D190))),'Data Summary'!CM196="Yes"),OFFSET('Sanitation Data'!$D$10,0,10*ROW('Sanitation Data'!D190)),NA())</f>
        <v>#N/A</v>
      </c>
      <c r="Y196" s="89" t="e">
        <f ca="true">+IF(AND(ISNUMBER(OFFSET('Sanitation Data'!$D$11,0,10*ROW('Sanitation Data'!D190))),'Data Summary'!CN196="Yes"),OFFSET('Sanitation Data'!$D$11,0,10*ROW('Sanitation Data'!D190)),NA())</f>
        <v>#N/A</v>
      </c>
      <c r="Z196" s="89" t="e">
        <f ca="true">+IF(AND(ISNUMBER(OFFSET('Sanitation Data'!$D$12,0,10*ROW('Sanitation Data'!D190))),'Data Summary'!CO196="Yes"),OFFSET('Sanitation Data'!$D$12,0,10*ROW('Sanitation Data'!D190)),NA())</f>
        <v>#N/A</v>
      </c>
      <c r="AA196" s="89" t="e">
        <f ca="true">+IF(AND(ISNUMBER(OFFSET('Sanitation Data'!$E$4,0,10*ROW('Sanitation Data'!E190))),'Data Summary'!CP196="Yes"),100-OFFSET('Sanitation Data'!$E$4,0,10*ROW('Sanitation Data'!E190)),NA())</f>
        <v>#N/A</v>
      </c>
      <c r="AB196" s="89" t="e">
        <f ca="true">+IF(AND(ISNUMBER(OFFSET('Sanitation Data'!$E$6,0,10*ROW('Sanitation Data'!E190))),'Data Summary'!CQ196="Yes"),OFFSET('Sanitation Data'!$E$6,0,10*ROW('Sanitation Data'!E190)),NA())</f>
        <v>#N/A</v>
      </c>
      <c r="AC196" s="89" t="e">
        <f ca="true">+IF(AND(ISNUMBER(OFFSET('Sanitation Data'!$E$10,0,10*ROW('Sanitation Data'!E190))),'Data Summary'!CR196="Yes"),OFFSET('Sanitation Data'!$E$10,0,10*ROW('Sanitation Data'!E190)),NA())</f>
        <v>#N/A</v>
      </c>
      <c r="AD196" s="89" t="e">
        <f ca="true">+IF(AND(ISNUMBER(OFFSET('Sanitation Data'!$E$11,0,10*ROW('Sanitation Data'!E190))),'Data Summary'!CS196="Yes"),OFFSET('Sanitation Data'!$E$11,0,10*ROW('Sanitation Data'!E190)),NA())</f>
        <v>#N/A</v>
      </c>
      <c r="AE196" s="89" t="e">
        <f ca="true">+IF(AND(ISNUMBER(OFFSET('Sanitation Data'!$E$12,0,10*ROW('Sanitation Data'!E190))),'Data Summary'!CT196="Yes"),OFFSET('Sanitation Data'!$E$12,0,10*ROW('Sanitation Data'!E190)),NA())</f>
        <v>#N/A</v>
      </c>
      <c r="AF196" s="89" t="e">
        <f ca="true">+IF(AND(ISNUMBER(OFFSET('Sanitation Data'!$F$4,0,10*ROW('Sanitation Data'!F190))),'Data Summary'!CU196="Yes"),100-OFFSET('Sanitation Data'!$F$4,0,10*ROW('Sanitation Data'!F190)),NA())</f>
        <v>#N/A</v>
      </c>
      <c r="AG196" s="89" t="e">
        <f ca="true">+IF(AND(ISNUMBER(OFFSET('Sanitation Data'!$F$6,0,10*ROW('Sanitation Data'!F190))),'Data Summary'!CV196="Yes"),OFFSET('Sanitation Data'!$F$6,0,10*ROW('Sanitation Data'!F190)),NA())</f>
        <v>#N/A</v>
      </c>
      <c r="AH196" s="89" t="e">
        <f ca="true">+IF(AND(ISNUMBER(OFFSET('Sanitation Data'!$F$10,0,10*ROW('Sanitation Data'!F190))),'Data Summary'!CW196="Yes"),OFFSET('Sanitation Data'!$F$10,0,10*ROW('Sanitation Data'!F190)),NA())</f>
        <v>#N/A</v>
      </c>
      <c r="AI196" s="89" t="e">
        <f ca="true">+IF(AND(ISNUMBER(OFFSET('Sanitation Data'!$F$11,0,10*ROW('Sanitation Data'!F190))),'Data Summary'!CX196="Yes"),OFFSET('Sanitation Data'!$F$11,0,10*ROW('Sanitation Data'!F190)),NA())</f>
        <v>#N/A</v>
      </c>
      <c r="AJ196" s="89" t="e">
        <f ca="true">+IF(AND(ISNUMBER(OFFSET('Sanitation Data'!$F$12,0,10*ROW('Sanitation Data'!F190))),'Data Summary'!CY196="Yes"),OFFSET('Sanitation Data'!$F$12,0,10*ROW('Sanitation Data'!F190)),NA())</f>
        <v>#N/A</v>
      </c>
      <c r="AK196" s="89" t="e">
        <f ca="true">+IF(AND(ISNUMBER(OFFSET('Sanitation Data'!$G$4,0,10*ROW('Sanitation Data'!G190))),'Data Summary'!CZ196="Yes"),100-OFFSET('Sanitation Data'!$G$4,0,10*ROW('Sanitation Data'!G190)),NA())</f>
        <v>#N/A</v>
      </c>
      <c r="AL196" s="89" t="e">
        <f ca="true">+IF(AND(ISNUMBER(OFFSET('Sanitation Data'!$G$6,0,10*ROW('Sanitation Data'!G190))),'Data Summary'!DA196="Yes"),OFFSET('Sanitation Data'!$G$6,0,10*ROW('Sanitation Data'!G190)),NA())</f>
        <v>#N/A</v>
      </c>
      <c r="AM196" s="89" t="e">
        <f ca="true">+IF(AND(ISNUMBER(OFFSET('Sanitation Data'!$G$10,0,10*ROW('Sanitation Data'!G190))),'Data Summary'!DB196="Yes"),OFFSET('Sanitation Data'!$G$10,0,10*ROW('Sanitation Data'!G190)),NA())</f>
        <v>#N/A</v>
      </c>
      <c r="AN196" s="89" t="e">
        <f ca="true">+IF(AND(ISNUMBER(OFFSET('Sanitation Data'!$G$11,0,10*ROW('Sanitation Data'!G190))),'Data Summary'!DC196="Yes"),OFFSET('Sanitation Data'!$G$11,0,10*ROW('Sanitation Data'!G190)),NA())</f>
        <v>#N/A</v>
      </c>
      <c r="AO196" s="89" t="e">
        <f ca="true">+IF(AND(ISNUMBER(OFFSET('Sanitation Data'!$G$12,0,10*ROW('Sanitation Data'!G190))),'Data Summary'!DD196="Yes"),OFFSET('Sanitation Data'!$G$12,0,10*ROW('Sanitation Data'!G190)),NA())</f>
        <v>#N/A</v>
      </c>
      <c r="AP196" s="89" t="e">
        <f ca="true">+IF(AND(ISNUMBER(OFFSET('Sanitation Data'!$H$4,0,10*ROW('Sanitation Data'!H190))),'Data Summary'!DE196="Yes"),100-OFFSET('Sanitation Data'!$H$4,0,10*ROW('Sanitation Data'!H190)),NA())</f>
        <v>#N/A</v>
      </c>
      <c r="AQ196" s="89" t="e">
        <f ca="true">+IF(AND(ISNUMBER(OFFSET('Sanitation Data'!$H$6,0,10*ROW('Sanitation Data'!H190))),'Data Summary'!DF196="Yes"),OFFSET('Sanitation Data'!$H$6,0,10*ROW('Sanitation Data'!H190)),NA())</f>
        <v>#N/A</v>
      </c>
      <c r="AR196" s="89" t="e">
        <f ca="true">+IF(AND(ISNUMBER(OFFSET('Sanitation Data'!$H$10,0,10*ROW('Sanitation Data'!H190))),'Data Summary'!DG196="Yes"),OFFSET('Sanitation Data'!$H$10,0,10*ROW('Sanitation Data'!H190)),NA())</f>
        <v>#N/A</v>
      </c>
      <c r="AS196" s="89" t="e">
        <f ca="true">+IF(AND(ISNUMBER(OFFSET('Sanitation Data'!$H$11,0,10*ROW('Sanitation Data'!H190))),'Data Summary'!DH196="Yes"),OFFSET('Sanitation Data'!$H$11,0,10*ROW('Sanitation Data'!H190)),NA())</f>
        <v>#N/A</v>
      </c>
      <c r="AT196" s="89" t="e">
        <f ca="true">+IF(AND(ISNUMBER(OFFSET('Sanitation Data'!$H$12,0,10*ROW('Sanitation Data'!H190))),'Data Summary'!DI196="Yes"),OFFSET('Sanitation Data'!$H$12,0,10*ROW('Sanitation Data'!H190)),NA())</f>
        <v>#N/A</v>
      </c>
      <c r="AU196" s="89" t="e">
        <f ca="true">+IF(AND(ISNUMBER(OFFSET('Sanitation Data'!$I$4,0,10*ROW('Sanitation Data'!I190))),'Data Summary'!DJ196="Yes"),100-OFFSET('Sanitation Data'!$I$4,0,10*ROW('Sanitation Data'!I190)),NA())</f>
        <v>#N/A</v>
      </c>
      <c r="AV196" s="89" t="e">
        <f ca="true">+IF(AND(ISNUMBER(OFFSET('Sanitation Data'!$I$6,0,10*ROW('Sanitation Data'!I190))),'Data Summary'!DK196="Yes"),OFFSET('Sanitation Data'!$I$6,0,10*ROW('Sanitation Data'!I190)),NA())</f>
        <v>#N/A</v>
      </c>
      <c r="AW196" s="89" t="e">
        <f ca="true">+IF(AND(ISNUMBER(OFFSET('Sanitation Data'!$I$10,0,10*ROW('Sanitation Data'!I190))),'Data Summary'!DL196="Yes"),OFFSET('Sanitation Data'!$I$10,0,10*ROW('Sanitation Data'!I190)),NA())</f>
        <v>#N/A</v>
      </c>
      <c r="AX196" s="89" t="e">
        <f ca="true">+IF(AND(ISNUMBER(OFFSET('Sanitation Data'!$I$11,0,10*ROW('Sanitation Data'!I190))),'Data Summary'!DM196="Yes"),OFFSET('Sanitation Data'!$I$11,0,10*ROW('Sanitation Data'!I190)),NA())</f>
        <v>#N/A</v>
      </c>
      <c r="AY196" s="89" t="e">
        <f ca="true">+IF(AND(ISNUMBER(OFFSET('Sanitation Data'!$I$12,0,10*ROW('Sanitation Data'!I190))),'Data Summary'!DN196="Yes"),OFFSET('Sanitation Data'!$I$12,0,10*ROW('Sanitation Data'!I190)),NA())</f>
        <v>#N/A</v>
      </c>
      <c r="AZ196" s="90" t="e">
        <f ca="true">+IF(AND(ISNUMBER(OFFSET('Hygiene Data'!$D$5,0,10*ROW('Hygiene Data'!D190))),'Data Summary'!DO196="Yes"),OFFSET('Hygiene Data'!$D$5,0,10*ROW('Hygiene Data'!D190)),NA())</f>
        <v>#N/A</v>
      </c>
      <c r="BA196" s="90" t="e">
        <f ca="true">+IF(AND(ISNUMBER(OFFSET('Hygiene Data'!$D$7,0,10*ROW('Hygiene Data'!D190))),'Data Summary'!DP196="Yes"),OFFSET('Hygiene Data'!$D$7,0,10*ROW('Hygiene Data'!D190)),NA())</f>
        <v>#N/A</v>
      </c>
      <c r="BB196" s="90" t="e">
        <f ca="true">+IF(AND(ISNUMBER(OFFSET('Hygiene Data'!$D$9,0,10*ROW('Hygiene Data'!D190))),'Data Summary'!DQ196="Yes"),OFFSET('Hygiene Data'!$D$9,0,10*ROW('Hygiene Data'!D190)),NA())</f>
        <v>#N/A</v>
      </c>
      <c r="BC196" s="90" t="e">
        <f ca="true">+IF(AND(ISNUMBER(OFFSET('Hygiene Data'!$E$5,0,10*ROW('Hygiene Data'!E190))),'Data Summary'!DR196="Yes"),OFFSET('Hygiene Data'!$E$5,0,10*ROW('Hygiene Data'!E190)),NA())</f>
        <v>#N/A</v>
      </c>
      <c r="BD196" s="90" t="e">
        <f ca="true">+IF(AND(ISNUMBER(OFFSET('Hygiene Data'!$E$7,0,10*ROW('Hygiene Data'!E190))),'Data Summary'!DS196="Yes"),OFFSET('Hygiene Data'!$E$7,0,10*ROW('Hygiene Data'!E190)),NA())</f>
        <v>#N/A</v>
      </c>
      <c r="BE196" s="90" t="e">
        <f ca="true">+IF(AND(ISNUMBER(OFFSET('Hygiene Data'!$E$9,0,10*ROW('Hygiene Data'!E190))),'Data Summary'!DT196="Yes"),OFFSET('Hygiene Data'!$E$9,0,10*ROW('Hygiene Data'!E190)),NA())</f>
        <v>#N/A</v>
      </c>
      <c r="BF196" s="90" t="e">
        <f ca="true">+IF(AND(ISNUMBER(OFFSET('Hygiene Data'!$F$5,0,10*ROW('Hygiene Data'!F190))),'Data Summary'!DU196="Yes"),OFFSET('Hygiene Data'!$F$5,0,10*ROW('Hygiene Data'!F190)),NA())</f>
        <v>#N/A</v>
      </c>
      <c r="BG196" s="90" t="e">
        <f ca="true">+IF(AND(ISNUMBER(OFFSET('Hygiene Data'!$F$7,0,10*ROW('Hygiene Data'!F190))),'Data Summary'!DV196="Yes"),OFFSET('Hygiene Data'!$F$7,0,10*ROW('Hygiene Data'!F190)),NA())</f>
        <v>#N/A</v>
      </c>
      <c r="BH196" s="90" t="e">
        <f ca="true">+IF(AND(ISNUMBER(OFFSET('Hygiene Data'!$F$9,0,10*ROW('Hygiene Data'!F190))),'Data Summary'!DW196="Yes"),OFFSET('Hygiene Data'!$F$9,0,10*ROW('Hygiene Data'!F190)),NA())</f>
        <v>#N/A</v>
      </c>
      <c r="BI196" s="90" t="e">
        <f ca="true">+IF(AND(ISNUMBER(OFFSET('Hygiene Data'!$G$5,0,10*ROW('Hygiene Data'!G190))),'Data Summary'!DX196="Yes"),OFFSET('Hygiene Data'!$G$5,0,10*ROW('Hygiene Data'!G190)),NA())</f>
        <v>#N/A</v>
      </c>
      <c r="BJ196" s="90" t="e">
        <f ca="true">+IF(AND(ISNUMBER(OFFSET('Hygiene Data'!$G$7,0,10*ROW('Hygiene Data'!G190))),'Data Summary'!DY196="Yes"),OFFSET('Hygiene Data'!$G$7,0,10*ROW('Hygiene Data'!G190)),NA())</f>
        <v>#N/A</v>
      </c>
      <c r="BK196" s="90" t="e">
        <f ca="true">+IF(AND(ISNUMBER(OFFSET('Hygiene Data'!$G$9,0,10*ROW('Hygiene Data'!G190))),'Data Summary'!DZ196="Yes"),OFFSET('Hygiene Data'!$G$9,0,10*ROW('Hygiene Data'!G190)),NA())</f>
        <v>#N/A</v>
      </c>
      <c r="BL196" s="90" t="e">
        <f ca="true">+IF(AND(ISNUMBER(OFFSET('Hygiene Data'!$H$5,0,10*ROW('Hygiene Data'!H190))),'Data Summary'!EA196="Yes"),OFFSET('Hygiene Data'!$H$5,0,10*ROW('Hygiene Data'!H190)),NA())</f>
        <v>#N/A</v>
      </c>
      <c r="BM196" s="90" t="e">
        <f ca="true">+IF(AND(ISNUMBER(OFFSET('Hygiene Data'!$H$7,0,10*ROW('Hygiene Data'!H190))),'Data Summary'!EB196="Yes"),OFFSET('Hygiene Data'!$H$7,0,10*ROW('Hygiene Data'!H190)),NA())</f>
        <v>#N/A</v>
      </c>
      <c r="BN196" s="90" t="e">
        <f ca="true">+IF(AND(ISNUMBER(OFFSET('Hygiene Data'!$H$9,0,10*ROW('Hygiene Data'!H190))),'Data Summary'!EC196="Yes"),OFFSET('Hygiene Data'!$H$9,0,10*ROW('Hygiene Data'!H190)),NA())</f>
        <v>#N/A</v>
      </c>
      <c r="BO196" s="90" t="e">
        <f ca="true">+IF(AND(ISNUMBER(OFFSET('Hygiene Data'!$I$5,0,10*ROW('Hygiene Data'!I190))),'Data Summary'!ED196="Yes"),OFFSET('Hygiene Data'!$I$5,0,10*ROW('Hygiene Data'!I190)),NA())</f>
        <v>#N/A</v>
      </c>
      <c r="BP196" s="90" t="e">
        <f ca="true">+IF(AND(ISNUMBER(OFFSET('Hygiene Data'!$I$7,0,10*ROW('Hygiene Data'!I190))),'Data Summary'!EE196="Yes"),OFFSET('Hygiene Data'!$I$7,0,10*ROW('Hygiene Data'!I190)),NA())</f>
        <v>#N/A</v>
      </c>
      <c r="BQ196" s="90" t="e">
        <f ca="true">+IF(AND(ISNUMBER(OFFSET('Hygiene Data'!$I$9,0,10*ROW('Hygiene Data'!I190))),'Data Summary'!EF196="Yes"),OFFSET('Hygiene Data'!$I$9,0,10*ROW('Hygiene Data'!I190)),NA())</f>
        <v>#N/A</v>
      </c>
    </row>
    <row xmlns:x14ac="http://schemas.microsoft.com/office/spreadsheetml/2009/9/ac" r="197" x14ac:dyDescent="0.2">
      <c r="A197" s="324" t="e">
        <f ca="true">+RIGHT('Data Summary'!A197,LEN('Data Summary'!A197)-9)</f>
        <v>#VALUE!</v>
      </c>
      <c r="B197" s="32" t="str">
        <f ca="true">+IF(ISTEXT('Data Summary'!B197),'Data Summary'!B197,"")</f>
        <v/>
      </c>
      <c r="C197" s="323" t="e">
        <f ca="true">+VALUE('Data Summary'!C197)</f>
        <v>#VALUE!</v>
      </c>
      <c r="D197" s="88" t="e">
        <f ca="true">+IF(AND(ISNUMBER(OFFSET('Water Data'!$D$4,0,10*ROW('Water Data'!D191))),'Data Summary'!BS197="Yes"),100-OFFSET('Water Data'!$D$4,0,10*ROW('Water Data'!D191)),NA())</f>
        <v>#N/A</v>
      </c>
      <c r="E197" s="88" t="e">
        <f ca="true">+IF(AND(ISNUMBER(OFFSET('Water Data'!$D$6,0,10*ROW('Water Data'!D191))),'Data Summary'!BT197="Yes"),OFFSET('Water Data'!$D$6,0,10*ROW('Water Data'!D191)),NA())</f>
        <v>#N/A</v>
      </c>
      <c r="F197" s="88" t="e">
        <f ca="true">+IF(AND(ISNUMBER(OFFSET('Water Data'!$D$9,0,10*ROW('Water Data'!D191))),'Data Summary'!BU197="Yes"),OFFSET('Water Data'!$D$9,0,10*ROW('Water Data'!D191)),NA())</f>
        <v>#N/A</v>
      </c>
      <c r="G197" s="88" t="e">
        <f ca="true">+IF(AND(ISNUMBER(OFFSET('Water Data'!$E$4,0,10*ROW('Water Data'!E191))),'Data Summary'!BV197="Yes"),100-OFFSET('Water Data'!$E$4,0,10*ROW('Water Data'!E191)),NA())</f>
        <v>#N/A</v>
      </c>
      <c r="H197" s="88" t="e">
        <f ca="true">+IF(AND(ISNUMBER(OFFSET('Water Data'!$E$6,0,10*ROW('Water Data'!E191))),'Data Summary'!BW197="Yes"),OFFSET('Water Data'!$E$6,0,10*ROW('Water Data'!E191)),NA())</f>
        <v>#N/A</v>
      </c>
      <c r="I197" s="88" t="e">
        <f ca="true">+IF(AND(ISNUMBER(OFFSET('Water Data'!$E$9,0,10*ROW('Water Data'!E191))),'Data Summary'!BX197="Yes"),OFFSET('Water Data'!$E$9,0,10*ROW('Water Data'!E191)),NA())</f>
        <v>#N/A</v>
      </c>
      <c r="J197" s="88" t="e">
        <f ca="true">+IF(AND(ISNUMBER(OFFSET('Water Data'!$F$4,0,10*ROW('Water Data'!F191))),'Data Summary'!BY197="Yes"),100-OFFSET('Water Data'!$F$4,0,10*ROW('Water Data'!F191)),NA())</f>
        <v>#N/A</v>
      </c>
      <c r="K197" s="88" t="e">
        <f ca="true">+IF(AND(ISNUMBER(OFFSET('Water Data'!$F$6,0,10*ROW('Water Data'!F191))),'Data Summary'!BZ197="Yes"),OFFSET('Water Data'!$F$6,0,10*ROW('Water Data'!F191)),NA())</f>
        <v>#N/A</v>
      </c>
      <c r="L197" s="88" t="e">
        <f ca="true">+IF(AND(ISNUMBER(OFFSET('Water Data'!$F$9,0,10*ROW('Water Data'!F191))),'Data Summary'!CA197="Yes"),OFFSET('Water Data'!$F$9,0,10*ROW('Water Data'!F191)),NA())</f>
        <v>#N/A</v>
      </c>
      <c r="M197" s="88" t="e">
        <f ca="true">+IF(AND(ISNUMBER(OFFSET('Water Data'!$G$4,0,10*ROW('Water Data'!G191))),'Data Summary'!CB197="Yes"),100-OFFSET('Water Data'!$G$4,0,10*ROW('Water Data'!G191)),NA())</f>
        <v>#N/A</v>
      </c>
      <c r="N197" s="88" t="e">
        <f ca="true">+IF(AND(ISNUMBER(OFFSET('Water Data'!$G$6,0,10*ROW('Water Data'!G191))),'Data Summary'!CC197="Yes"),OFFSET('Water Data'!$G$6,0,10*ROW('Water Data'!G191)),NA())</f>
        <v>#N/A</v>
      </c>
      <c r="O197" s="88" t="e">
        <f ca="true">+IF(AND(ISNUMBER(OFFSET('Water Data'!$G$9,0,10*ROW('Water Data'!G191))),'Data Summary'!CD197="Yes"),OFFSET('Water Data'!$G$9,0,10*ROW('Water Data'!G191)),NA())</f>
        <v>#N/A</v>
      </c>
      <c r="P197" s="88" t="e">
        <f ca="true">+IF(AND(ISNUMBER(OFFSET('Water Data'!$H$4,0,10*ROW('Water Data'!H191))),'Data Summary'!CE197="Yes"),100-OFFSET('Water Data'!$H$4,0,10*ROW('Water Data'!H191)),NA())</f>
        <v>#N/A</v>
      </c>
      <c r="Q197" s="88" t="e">
        <f ca="true">+IF(AND(ISNUMBER(OFFSET('Water Data'!$H$6,0,10*ROW('Water Data'!H191))),'Data Summary'!CF197="Yes"),OFFSET('Water Data'!$H$6,0,10*ROW('Water Data'!H191)),NA())</f>
        <v>#N/A</v>
      </c>
      <c r="R197" s="88" t="e">
        <f ca="true">+IF(AND(ISNUMBER(OFFSET('Water Data'!$H$9,0,10*ROW('Water Data'!H191))),'Data Summary'!CG197="Yes"),OFFSET('Water Data'!$H$9,0,10*ROW('Water Data'!H191)),NA())</f>
        <v>#N/A</v>
      </c>
      <c r="S197" s="88" t="e">
        <f ca="true">+IF(AND(ISNUMBER(OFFSET('Water Data'!$I$4,0,10*ROW('Water Data'!I191))),'Data Summary'!CH197="Yes"),100-OFFSET('Water Data'!$I$4,0,10*ROW('Water Data'!I191)),NA())</f>
        <v>#N/A</v>
      </c>
      <c r="T197" s="88" t="e">
        <f ca="true">+IF(AND(ISNUMBER(OFFSET('Water Data'!$I$6,0,10*ROW('Water Data'!I191))),'Data Summary'!CI197="Yes"),OFFSET('Water Data'!$I$6,0,10*ROW('Water Data'!I191)),NA())</f>
        <v>#N/A</v>
      </c>
      <c r="U197" s="88" t="e">
        <f ca="true">+IF(AND(ISNUMBER(OFFSET('Water Data'!$I$9,0,10*ROW('Water Data'!I191))),'Data Summary'!CJ197="Yes"),OFFSET('Water Data'!$I$9,0,10*ROW('Water Data'!I191)),NA())</f>
        <v>#N/A</v>
      </c>
      <c r="V197" s="89" t="e">
        <f ca="true">+IF(AND(ISNUMBER(OFFSET('Sanitation Data'!$D$4,0,10*ROW('Sanitation Data'!D191))),'Data Summary'!CK197="Yes"),100-OFFSET('Sanitation Data'!$D$4,0,10*ROW('Sanitation Data'!D191)),NA())</f>
        <v>#N/A</v>
      </c>
      <c r="W197" s="89" t="e">
        <f ca="true">+IF(AND(ISNUMBER(OFFSET('Sanitation Data'!$D$6,0,10*ROW('Sanitation Data'!D191))),'Data Summary'!CL197="Yes"),OFFSET('Sanitation Data'!$D$6,0,10*ROW('Sanitation Data'!D191)),NA())</f>
        <v>#N/A</v>
      </c>
      <c r="X197" s="89" t="e">
        <f ca="true">+IF(AND(ISNUMBER(OFFSET('Sanitation Data'!$D$10,0,10*ROW('Sanitation Data'!D191))),'Data Summary'!CM197="Yes"),OFFSET('Sanitation Data'!$D$10,0,10*ROW('Sanitation Data'!D191)),NA())</f>
        <v>#N/A</v>
      </c>
      <c r="Y197" s="89" t="e">
        <f ca="true">+IF(AND(ISNUMBER(OFFSET('Sanitation Data'!$D$11,0,10*ROW('Sanitation Data'!D191))),'Data Summary'!CN197="Yes"),OFFSET('Sanitation Data'!$D$11,0,10*ROW('Sanitation Data'!D191)),NA())</f>
        <v>#N/A</v>
      </c>
      <c r="Z197" s="89" t="e">
        <f ca="true">+IF(AND(ISNUMBER(OFFSET('Sanitation Data'!$D$12,0,10*ROW('Sanitation Data'!D191))),'Data Summary'!CO197="Yes"),OFFSET('Sanitation Data'!$D$12,0,10*ROW('Sanitation Data'!D191)),NA())</f>
        <v>#N/A</v>
      </c>
      <c r="AA197" s="89" t="e">
        <f ca="true">+IF(AND(ISNUMBER(OFFSET('Sanitation Data'!$E$4,0,10*ROW('Sanitation Data'!E191))),'Data Summary'!CP197="Yes"),100-OFFSET('Sanitation Data'!$E$4,0,10*ROW('Sanitation Data'!E191)),NA())</f>
        <v>#N/A</v>
      </c>
      <c r="AB197" s="89" t="e">
        <f ca="true">+IF(AND(ISNUMBER(OFFSET('Sanitation Data'!$E$6,0,10*ROW('Sanitation Data'!E191))),'Data Summary'!CQ197="Yes"),OFFSET('Sanitation Data'!$E$6,0,10*ROW('Sanitation Data'!E191)),NA())</f>
        <v>#N/A</v>
      </c>
      <c r="AC197" s="89" t="e">
        <f ca="true">+IF(AND(ISNUMBER(OFFSET('Sanitation Data'!$E$10,0,10*ROW('Sanitation Data'!E191))),'Data Summary'!CR197="Yes"),OFFSET('Sanitation Data'!$E$10,0,10*ROW('Sanitation Data'!E191)),NA())</f>
        <v>#N/A</v>
      </c>
      <c r="AD197" s="89" t="e">
        <f ca="true">+IF(AND(ISNUMBER(OFFSET('Sanitation Data'!$E$11,0,10*ROW('Sanitation Data'!E191))),'Data Summary'!CS197="Yes"),OFFSET('Sanitation Data'!$E$11,0,10*ROW('Sanitation Data'!E191)),NA())</f>
        <v>#N/A</v>
      </c>
      <c r="AE197" s="89" t="e">
        <f ca="true">+IF(AND(ISNUMBER(OFFSET('Sanitation Data'!$E$12,0,10*ROW('Sanitation Data'!E191))),'Data Summary'!CT197="Yes"),OFFSET('Sanitation Data'!$E$12,0,10*ROW('Sanitation Data'!E191)),NA())</f>
        <v>#N/A</v>
      </c>
      <c r="AF197" s="89" t="e">
        <f ca="true">+IF(AND(ISNUMBER(OFFSET('Sanitation Data'!$F$4,0,10*ROW('Sanitation Data'!F191))),'Data Summary'!CU197="Yes"),100-OFFSET('Sanitation Data'!$F$4,0,10*ROW('Sanitation Data'!F191)),NA())</f>
        <v>#N/A</v>
      </c>
      <c r="AG197" s="89" t="e">
        <f ca="true">+IF(AND(ISNUMBER(OFFSET('Sanitation Data'!$F$6,0,10*ROW('Sanitation Data'!F191))),'Data Summary'!CV197="Yes"),OFFSET('Sanitation Data'!$F$6,0,10*ROW('Sanitation Data'!F191)),NA())</f>
        <v>#N/A</v>
      </c>
      <c r="AH197" s="89" t="e">
        <f ca="true">+IF(AND(ISNUMBER(OFFSET('Sanitation Data'!$F$10,0,10*ROW('Sanitation Data'!F191))),'Data Summary'!CW197="Yes"),OFFSET('Sanitation Data'!$F$10,0,10*ROW('Sanitation Data'!F191)),NA())</f>
        <v>#N/A</v>
      </c>
      <c r="AI197" s="89" t="e">
        <f ca="true">+IF(AND(ISNUMBER(OFFSET('Sanitation Data'!$F$11,0,10*ROW('Sanitation Data'!F191))),'Data Summary'!CX197="Yes"),OFFSET('Sanitation Data'!$F$11,0,10*ROW('Sanitation Data'!F191)),NA())</f>
        <v>#N/A</v>
      </c>
      <c r="AJ197" s="89" t="e">
        <f ca="true">+IF(AND(ISNUMBER(OFFSET('Sanitation Data'!$F$12,0,10*ROW('Sanitation Data'!F191))),'Data Summary'!CY197="Yes"),OFFSET('Sanitation Data'!$F$12,0,10*ROW('Sanitation Data'!F191)),NA())</f>
        <v>#N/A</v>
      </c>
      <c r="AK197" s="89" t="e">
        <f ca="true">+IF(AND(ISNUMBER(OFFSET('Sanitation Data'!$G$4,0,10*ROW('Sanitation Data'!G191))),'Data Summary'!CZ197="Yes"),100-OFFSET('Sanitation Data'!$G$4,0,10*ROW('Sanitation Data'!G191)),NA())</f>
        <v>#N/A</v>
      </c>
      <c r="AL197" s="89" t="e">
        <f ca="true">+IF(AND(ISNUMBER(OFFSET('Sanitation Data'!$G$6,0,10*ROW('Sanitation Data'!G191))),'Data Summary'!DA197="Yes"),OFFSET('Sanitation Data'!$G$6,0,10*ROW('Sanitation Data'!G191)),NA())</f>
        <v>#N/A</v>
      </c>
      <c r="AM197" s="89" t="e">
        <f ca="true">+IF(AND(ISNUMBER(OFFSET('Sanitation Data'!$G$10,0,10*ROW('Sanitation Data'!G191))),'Data Summary'!DB197="Yes"),OFFSET('Sanitation Data'!$G$10,0,10*ROW('Sanitation Data'!G191)),NA())</f>
        <v>#N/A</v>
      </c>
      <c r="AN197" s="89" t="e">
        <f ca="true">+IF(AND(ISNUMBER(OFFSET('Sanitation Data'!$G$11,0,10*ROW('Sanitation Data'!G191))),'Data Summary'!DC197="Yes"),OFFSET('Sanitation Data'!$G$11,0,10*ROW('Sanitation Data'!G191)),NA())</f>
        <v>#N/A</v>
      </c>
      <c r="AO197" s="89" t="e">
        <f ca="true">+IF(AND(ISNUMBER(OFFSET('Sanitation Data'!$G$12,0,10*ROW('Sanitation Data'!G191))),'Data Summary'!DD197="Yes"),OFFSET('Sanitation Data'!$G$12,0,10*ROW('Sanitation Data'!G191)),NA())</f>
        <v>#N/A</v>
      </c>
      <c r="AP197" s="89" t="e">
        <f ca="true">+IF(AND(ISNUMBER(OFFSET('Sanitation Data'!$H$4,0,10*ROW('Sanitation Data'!H191))),'Data Summary'!DE197="Yes"),100-OFFSET('Sanitation Data'!$H$4,0,10*ROW('Sanitation Data'!H191)),NA())</f>
        <v>#N/A</v>
      </c>
      <c r="AQ197" s="89" t="e">
        <f ca="true">+IF(AND(ISNUMBER(OFFSET('Sanitation Data'!$H$6,0,10*ROW('Sanitation Data'!H191))),'Data Summary'!DF197="Yes"),OFFSET('Sanitation Data'!$H$6,0,10*ROW('Sanitation Data'!H191)),NA())</f>
        <v>#N/A</v>
      </c>
      <c r="AR197" s="89" t="e">
        <f ca="true">+IF(AND(ISNUMBER(OFFSET('Sanitation Data'!$H$10,0,10*ROW('Sanitation Data'!H191))),'Data Summary'!DG197="Yes"),OFFSET('Sanitation Data'!$H$10,0,10*ROW('Sanitation Data'!H191)),NA())</f>
        <v>#N/A</v>
      </c>
      <c r="AS197" s="89" t="e">
        <f ca="true">+IF(AND(ISNUMBER(OFFSET('Sanitation Data'!$H$11,0,10*ROW('Sanitation Data'!H191))),'Data Summary'!DH197="Yes"),OFFSET('Sanitation Data'!$H$11,0,10*ROW('Sanitation Data'!H191)),NA())</f>
        <v>#N/A</v>
      </c>
      <c r="AT197" s="89" t="e">
        <f ca="true">+IF(AND(ISNUMBER(OFFSET('Sanitation Data'!$H$12,0,10*ROW('Sanitation Data'!H191))),'Data Summary'!DI197="Yes"),OFFSET('Sanitation Data'!$H$12,0,10*ROW('Sanitation Data'!H191)),NA())</f>
        <v>#N/A</v>
      </c>
      <c r="AU197" s="89" t="e">
        <f ca="true">+IF(AND(ISNUMBER(OFFSET('Sanitation Data'!$I$4,0,10*ROW('Sanitation Data'!I191))),'Data Summary'!DJ197="Yes"),100-OFFSET('Sanitation Data'!$I$4,0,10*ROW('Sanitation Data'!I191)),NA())</f>
        <v>#N/A</v>
      </c>
      <c r="AV197" s="89" t="e">
        <f ca="true">+IF(AND(ISNUMBER(OFFSET('Sanitation Data'!$I$6,0,10*ROW('Sanitation Data'!I191))),'Data Summary'!DK197="Yes"),OFFSET('Sanitation Data'!$I$6,0,10*ROW('Sanitation Data'!I191)),NA())</f>
        <v>#N/A</v>
      </c>
      <c r="AW197" s="89" t="e">
        <f ca="true">+IF(AND(ISNUMBER(OFFSET('Sanitation Data'!$I$10,0,10*ROW('Sanitation Data'!I191))),'Data Summary'!DL197="Yes"),OFFSET('Sanitation Data'!$I$10,0,10*ROW('Sanitation Data'!I191)),NA())</f>
        <v>#N/A</v>
      </c>
      <c r="AX197" s="89" t="e">
        <f ca="true">+IF(AND(ISNUMBER(OFFSET('Sanitation Data'!$I$11,0,10*ROW('Sanitation Data'!I191))),'Data Summary'!DM197="Yes"),OFFSET('Sanitation Data'!$I$11,0,10*ROW('Sanitation Data'!I191)),NA())</f>
        <v>#N/A</v>
      </c>
      <c r="AY197" s="89" t="e">
        <f ca="true">+IF(AND(ISNUMBER(OFFSET('Sanitation Data'!$I$12,0,10*ROW('Sanitation Data'!I191))),'Data Summary'!DN197="Yes"),OFFSET('Sanitation Data'!$I$12,0,10*ROW('Sanitation Data'!I191)),NA())</f>
        <v>#N/A</v>
      </c>
      <c r="AZ197" s="90" t="e">
        <f ca="true">+IF(AND(ISNUMBER(OFFSET('Hygiene Data'!$D$5,0,10*ROW('Hygiene Data'!D191))),'Data Summary'!DO197="Yes"),OFFSET('Hygiene Data'!$D$5,0,10*ROW('Hygiene Data'!D191)),NA())</f>
        <v>#N/A</v>
      </c>
      <c r="BA197" s="90" t="e">
        <f ca="true">+IF(AND(ISNUMBER(OFFSET('Hygiene Data'!$D$7,0,10*ROW('Hygiene Data'!D191))),'Data Summary'!DP197="Yes"),OFFSET('Hygiene Data'!$D$7,0,10*ROW('Hygiene Data'!D191)),NA())</f>
        <v>#N/A</v>
      </c>
      <c r="BB197" s="90" t="e">
        <f ca="true">+IF(AND(ISNUMBER(OFFSET('Hygiene Data'!$D$9,0,10*ROW('Hygiene Data'!D191))),'Data Summary'!DQ197="Yes"),OFFSET('Hygiene Data'!$D$9,0,10*ROW('Hygiene Data'!D191)),NA())</f>
        <v>#N/A</v>
      </c>
      <c r="BC197" s="90" t="e">
        <f ca="true">+IF(AND(ISNUMBER(OFFSET('Hygiene Data'!$E$5,0,10*ROW('Hygiene Data'!E191))),'Data Summary'!DR197="Yes"),OFFSET('Hygiene Data'!$E$5,0,10*ROW('Hygiene Data'!E191)),NA())</f>
        <v>#N/A</v>
      </c>
      <c r="BD197" s="90" t="e">
        <f ca="true">+IF(AND(ISNUMBER(OFFSET('Hygiene Data'!$E$7,0,10*ROW('Hygiene Data'!E191))),'Data Summary'!DS197="Yes"),OFFSET('Hygiene Data'!$E$7,0,10*ROW('Hygiene Data'!E191)),NA())</f>
        <v>#N/A</v>
      </c>
      <c r="BE197" s="90" t="e">
        <f ca="true">+IF(AND(ISNUMBER(OFFSET('Hygiene Data'!$E$9,0,10*ROW('Hygiene Data'!E191))),'Data Summary'!DT197="Yes"),OFFSET('Hygiene Data'!$E$9,0,10*ROW('Hygiene Data'!E191)),NA())</f>
        <v>#N/A</v>
      </c>
      <c r="BF197" s="90" t="e">
        <f ca="true">+IF(AND(ISNUMBER(OFFSET('Hygiene Data'!$F$5,0,10*ROW('Hygiene Data'!F191))),'Data Summary'!DU197="Yes"),OFFSET('Hygiene Data'!$F$5,0,10*ROW('Hygiene Data'!F191)),NA())</f>
        <v>#N/A</v>
      </c>
      <c r="BG197" s="90" t="e">
        <f ca="true">+IF(AND(ISNUMBER(OFFSET('Hygiene Data'!$F$7,0,10*ROW('Hygiene Data'!F191))),'Data Summary'!DV197="Yes"),OFFSET('Hygiene Data'!$F$7,0,10*ROW('Hygiene Data'!F191)),NA())</f>
        <v>#N/A</v>
      </c>
      <c r="BH197" s="90" t="e">
        <f ca="true">+IF(AND(ISNUMBER(OFFSET('Hygiene Data'!$F$9,0,10*ROW('Hygiene Data'!F191))),'Data Summary'!DW197="Yes"),OFFSET('Hygiene Data'!$F$9,0,10*ROW('Hygiene Data'!F191)),NA())</f>
        <v>#N/A</v>
      </c>
      <c r="BI197" s="90" t="e">
        <f ca="true">+IF(AND(ISNUMBER(OFFSET('Hygiene Data'!$G$5,0,10*ROW('Hygiene Data'!G191))),'Data Summary'!DX197="Yes"),OFFSET('Hygiene Data'!$G$5,0,10*ROW('Hygiene Data'!G191)),NA())</f>
        <v>#N/A</v>
      </c>
      <c r="BJ197" s="90" t="e">
        <f ca="true">+IF(AND(ISNUMBER(OFFSET('Hygiene Data'!$G$7,0,10*ROW('Hygiene Data'!G191))),'Data Summary'!DY197="Yes"),OFFSET('Hygiene Data'!$G$7,0,10*ROW('Hygiene Data'!G191)),NA())</f>
        <v>#N/A</v>
      </c>
      <c r="BK197" s="90" t="e">
        <f ca="true">+IF(AND(ISNUMBER(OFFSET('Hygiene Data'!$G$9,0,10*ROW('Hygiene Data'!G191))),'Data Summary'!DZ197="Yes"),OFFSET('Hygiene Data'!$G$9,0,10*ROW('Hygiene Data'!G191)),NA())</f>
        <v>#N/A</v>
      </c>
      <c r="BL197" s="90" t="e">
        <f ca="true">+IF(AND(ISNUMBER(OFFSET('Hygiene Data'!$H$5,0,10*ROW('Hygiene Data'!H191))),'Data Summary'!EA197="Yes"),OFFSET('Hygiene Data'!$H$5,0,10*ROW('Hygiene Data'!H191)),NA())</f>
        <v>#N/A</v>
      </c>
      <c r="BM197" s="90" t="e">
        <f ca="true">+IF(AND(ISNUMBER(OFFSET('Hygiene Data'!$H$7,0,10*ROW('Hygiene Data'!H191))),'Data Summary'!EB197="Yes"),OFFSET('Hygiene Data'!$H$7,0,10*ROW('Hygiene Data'!H191)),NA())</f>
        <v>#N/A</v>
      </c>
      <c r="BN197" s="90" t="e">
        <f ca="true">+IF(AND(ISNUMBER(OFFSET('Hygiene Data'!$H$9,0,10*ROW('Hygiene Data'!H191))),'Data Summary'!EC197="Yes"),OFFSET('Hygiene Data'!$H$9,0,10*ROW('Hygiene Data'!H191)),NA())</f>
        <v>#N/A</v>
      </c>
      <c r="BO197" s="90" t="e">
        <f ca="true">+IF(AND(ISNUMBER(OFFSET('Hygiene Data'!$I$5,0,10*ROW('Hygiene Data'!I191))),'Data Summary'!ED197="Yes"),OFFSET('Hygiene Data'!$I$5,0,10*ROW('Hygiene Data'!I191)),NA())</f>
        <v>#N/A</v>
      </c>
      <c r="BP197" s="90" t="e">
        <f ca="true">+IF(AND(ISNUMBER(OFFSET('Hygiene Data'!$I$7,0,10*ROW('Hygiene Data'!I191))),'Data Summary'!EE197="Yes"),OFFSET('Hygiene Data'!$I$7,0,10*ROW('Hygiene Data'!I191)),NA())</f>
        <v>#N/A</v>
      </c>
      <c r="BQ197" s="90" t="e">
        <f ca="true">+IF(AND(ISNUMBER(OFFSET('Hygiene Data'!$I$9,0,10*ROW('Hygiene Data'!I191))),'Data Summary'!EF197="Yes"),OFFSET('Hygiene Data'!$I$9,0,10*ROW('Hygiene Data'!I191)),NA())</f>
        <v>#N/A</v>
      </c>
    </row>
    <row xmlns:x14ac="http://schemas.microsoft.com/office/spreadsheetml/2009/9/ac" r="198" x14ac:dyDescent="0.2">
      <c r="A198" s="324" t="e">
        <f ca="true">+RIGHT('Data Summary'!A198,LEN('Data Summary'!A198)-9)</f>
        <v>#VALUE!</v>
      </c>
      <c r="B198" s="32" t="str">
        <f ca="true">+IF(ISTEXT('Data Summary'!B198),'Data Summary'!B198,"")</f>
        <v/>
      </c>
      <c r="C198" s="323" t="e">
        <f ca="true">+VALUE('Data Summary'!C198)</f>
        <v>#VALUE!</v>
      </c>
      <c r="D198" s="88" t="e">
        <f ca="true">+IF(AND(ISNUMBER(OFFSET('Water Data'!$D$4,0,10*ROW('Water Data'!D192))),'Data Summary'!BS198="Yes"),100-OFFSET('Water Data'!$D$4,0,10*ROW('Water Data'!D192)),NA())</f>
        <v>#N/A</v>
      </c>
      <c r="E198" s="88" t="e">
        <f ca="true">+IF(AND(ISNUMBER(OFFSET('Water Data'!$D$6,0,10*ROW('Water Data'!D192))),'Data Summary'!BT198="Yes"),OFFSET('Water Data'!$D$6,0,10*ROW('Water Data'!D192)),NA())</f>
        <v>#N/A</v>
      </c>
      <c r="F198" s="88" t="e">
        <f ca="true">+IF(AND(ISNUMBER(OFFSET('Water Data'!$D$9,0,10*ROW('Water Data'!D192))),'Data Summary'!BU198="Yes"),OFFSET('Water Data'!$D$9,0,10*ROW('Water Data'!D192)),NA())</f>
        <v>#N/A</v>
      </c>
      <c r="G198" s="88" t="e">
        <f ca="true">+IF(AND(ISNUMBER(OFFSET('Water Data'!$E$4,0,10*ROW('Water Data'!E192))),'Data Summary'!BV198="Yes"),100-OFFSET('Water Data'!$E$4,0,10*ROW('Water Data'!E192)),NA())</f>
        <v>#N/A</v>
      </c>
      <c r="H198" s="88" t="e">
        <f ca="true">+IF(AND(ISNUMBER(OFFSET('Water Data'!$E$6,0,10*ROW('Water Data'!E192))),'Data Summary'!BW198="Yes"),OFFSET('Water Data'!$E$6,0,10*ROW('Water Data'!E192)),NA())</f>
        <v>#N/A</v>
      </c>
      <c r="I198" s="88" t="e">
        <f ca="true">+IF(AND(ISNUMBER(OFFSET('Water Data'!$E$9,0,10*ROW('Water Data'!E192))),'Data Summary'!BX198="Yes"),OFFSET('Water Data'!$E$9,0,10*ROW('Water Data'!E192)),NA())</f>
        <v>#N/A</v>
      </c>
      <c r="J198" s="88" t="e">
        <f ca="true">+IF(AND(ISNUMBER(OFFSET('Water Data'!$F$4,0,10*ROW('Water Data'!F192))),'Data Summary'!BY198="Yes"),100-OFFSET('Water Data'!$F$4,0,10*ROW('Water Data'!F192)),NA())</f>
        <v>#N/A</v>
      </c>
      <c r="K198" s="88" t="e">
        <f ca="true">+IF(AND(ISNUMBER(OFFSET('Water Data'!$F$6,0,10*ROW('Water Data'!F192))),'Data Summary'!BZ198="Yes"),OFFSET('Water Data'!$F$6,0,10*ROW('Water Data'!F192)),NA())</f>
        <v>#N/A</v>
      </c>
      <c r="L198" s="88" t="e">
        <f ca="true">+IF(AND(ISNUMBER(OFFSET('Water Data'!$F$9,0,10*ROW('Water Data'!F192))),'Data Summary'!CA198="Yes"),OFFSET('Water Data'!$F$9,0,10*ROW('Water Data'!F192)),NA())</f>
        <v>#N/A</v>
      </c>
      <c r="M198" s="88" t="e">
        <f ca="true">+IF(AND(ISNUMBER(OFFSET('Water Data'!$G$4,0,10*ROW('Water Data'!G192))),'Data Summary'!CB198="Yes"),100-OFFSET('Water Data'!$G$4,0,10*ROW('Water Data'!G192)),NA())</f>
        <v>#N/A</v>
      </c>
      <c r="N198" s="88" t="e">
        <f ca="true">+IF(AND(ISNUMBER(OFFSET('Water Data'!$G$6,0,10*ROW('Water Data'!G192))),'Data Summary'!CC198="Yes"),OFFSET('Water Data'!$G$6,0,10*ROW('Water Data'!G192)),NA())</f>
        <v>#N/A</v>
      </c>
      <c r="O198" s="88" t="e">
        <f ca="true">+IF(AND(ISNUMBER(OFFSET('Water Data'!$G$9,0,10*ROW('Water Data'!G192))),'Data Summary'!CD198="Yes"),OFFSET('Water Data'!$G$9,0,10*ROW('Water Data'!G192)),NA())</f>
        <v>#N/A</v>
      </c>
      <c r="P198" s="88" t="e">
        <f ca="true">+IF(AND(ISNUMBER(OFFSET('Water Data'!$H$4,0,10*ROW('Water Data'!H192))),'Data Summary'!CE198="Yes"),100-OFFSET('Water Data'!$H$4,0,10*ROW('Water Data'!H192)),NA())</f>
        <v>#N/A</v>
      </c>
      <c r="Q198" s="88" t="e">
        <f ca="true">+IF(AND(ISNUMBER(OFFSET('Water Data'!$H$6,0,10*ROW('Water Data'!H192))),'Data Summary'!CF198="Yes"),OFFSET('Water Data'!$H$6,0,10*ROW('Water Data'!H192)),NA())</f>
        <v>#N/A</v>
      </c>
      <c r="R198" s="88" t="e">
        <f ca="true">+IF(AND(ISNUMBER(OFFSET('Water Data'!$H$9,0,10*ROW('Water Data'!H192))),'Data Summary'!CG198="Yes"),OFFSET('Water Data'!$H$9,0,10*ROW('Water Data'!H192)),NA())</f>
        <v>#N/A</v>
      </c>
      <c r="S198" s="88" t="e">
        <f ca="true">+IF(AND(ISNUMBER(OFFSET('Water Data'!$I$4,0,10*ROW('Water Data'!I192))),'Data Summary'!CH198="Yes"),100-OFFSET('Water Data'!$I$4,0,10*ROW('Water Data'!I192)),NA())</f>
        <v>#N/A</v>
      </c>
      <c r="T198" s="88" t="e">
        <f ca="true">+IF(AND(ISNUMBER(OFFSET('Water Data'!$I$6,0,10*ROW('Water Data'!I192))),'Data Summary'!CI198="Yes"),OFFSET('Water Data'!$I$6,0,10*ROW('Water Data'!I192)),NA())</f>
        <v>#N/A</v>
      </c>
      <c r="U198" s="88" t="e">
        <f ca="true">+IF(AND(ISNUMBER(OFFSET('Water Data'!$I$9,0,10*ROW('Water Data'!I192))),'Data Summary'!CJ198="Yes"),OFFSET('Water Data'!$I$9,0,10*ROW('Water Data'!I192)),NA())</f>
        <v>#N/A</v>
      </c>
      <c r="V198" s="89" t="e">
        <f ca="true">+IF(AND(ISNUMBER(OFFSET('Sanitation Data'!$D$4,0,10*ROW('Sanitation Data'!D192))),'Data Summary'!CK198="Yes"),100-OFFSET('Sanitation Data'!$D$4,0,10*ROW('Sanitation Data'!D192)),NA())</f>
        <v>#N/A</v>
      </c>
      <c r="W198" s="89" t="e">
        <f ca="true">+IF(AND(ISNUMBER(OFFSET('Sanitation Data'!$D$6,0,10*ROW('Sanitation Data'!D192))),'Data Summary'!CL198="Yes"),OFFSET('Sanitation Data'!$D$6,0,10*ROW('Sanitation Data'!D192)),NA())</f>
        <v>#N/A</v>
      </c>
      <c r="X198" s="89" t="e">
        <f ca="true">+IF(AND(ISNUMBER(OFFSET('Sanitation Data'!$D$10,0,10*ROW('Sanitation Data'!D192))),'Data Summary'!CM198="Yes"),OFFSET('Sanitation Data'!$D$10,0,10*ROW('Sanitation Data'!D192)),NA())</f>
        <v>#N/A</v>
      </c>
      <c r="Y198" s="89" t="e">
        <f ca="true">+IF(AND(ISNUMBER(OFFSET('Sanitation Data'!$D$11,0,10*ROW('Sanitation Data'!D192))),'Data Summary'!CN198="Yes"),OFFSET('Sanitation Data'!$D$11,0,10*ROW('Sanitation Data'!D192)),NA())</f>
        <v>#N/A</v>
      </c>
      <c r="Z198" s="89" t="e">
        <f ca="true">+IF(AND(ISNUMBER(OFFSET('Sanitation Data'!$D$12,0,10*ROW('Sanitation Data'!D192))),'Data Summary'!CO198="Yes"),OFFSET('Sanitation Data'!$D$12,0,10*ROW('Sanitation Data'!D192)),NA())</f>
        <v>#N/A</v>
      </c>
      <c r="AA198" s="89" t="e">
        <f ca="true">+IF(AND(ISNUMBER(OFFSET('Sanitation Data'!$E$4,0,10*ROW('Sanitation Data'!E192))),'Data Summary'!CP198="Yes"),100-OFFSET('Sanitation Data'!$E$4,0,10*ROW('Sanitation Data'!E192)),NA())</f>
        <v>#N/A</v>
      </c>
      <c r="AB198" s="89" t="e">
        <f ca="true">+IF(AND(ISNUMBER(OFFSET('Sanitation Data'!$E$6,0,10*ROW('Sanitation Data'!E192))),'Data Summary'!CQ198="Yes"),OFFSET('Sanitation Data'!$E$6,0,10*ROW('Sanitation Data'!E192)),NA())</f>
        <v>#N/A</v>
      </c>
      <c r="AC198" s="89" t="e">
        <f ca="true">+IF(AND(ISNUMBER(OFFSET('Sanitation Data'!$E$10,0,10*ROW('Sanitation Data'!E192))),'Data Summary'!CR198="Yes"),OFFSET('Sanitation Data'!$E$10,0,10*ROW('Sanitation Data'!E192)),NA())</f>
        <v>#N/A</v>
      </c>
      <c r="AD198" s="89" t="e">
        <f ca="true">+IF(AND(ISNUMBER(OFFSET('Sanitation Data'!$E$11,0,10*ROW('Sanitation Data'!E192))),'Data Summary'!CS198="Yes"),OFFSET('Sanitation Data'!$E$11,0,10*ROW('Sanitation Data'!E192)),NA())</f>
        <v>#N/A</v>
      </c>
      <c r="AE198" s="89" t="e">
        <f ca="true">+IF(AND(ISNUMBER(OFFSET('Sanitation Data'!$E$12,0,10*ROW('Sanitation Data'!E192))),'Data Summary'!CT198="Yes"),OFFSET('Sanitation Data'!$E$12,0,10*ROW('Sanitation Data'!E192)),NA())</f>
        <v>#N/A</v>
      </c>
      <c r="AF198" s="89" t="e">
        <f ca="true">+IF(AND(ISNUMBER(OFFSET('Sanitation Data'!$F$4,0,10*ROW('Sanitation Data'!F192))),'Data Summary'!CU198="Yes"),100-OFFSET('Sanitation Data'!$F$4,0,10*ROW('Sanitation Data'!F192)),NA())</f>
        <v>#N/A</v>
      </c>
      <c r="AG198" s="89" t="e">
        <f ca="true">+IF(AND(ISNUMBER(OFFSET('Sanitation Data'!$F$6,0,10*ROW('Sanitation Data'!F192))),'Data Summary'!CV198="Yes"),OFFSET('Sanitation Data'!$F$6,0,10*ROW('Sanitation Data'!F192)),NA())</f>
        <v>#N/A</v>
      </c>
      <c r="AH198" s="89" t="e">
        <f ca="true">+IF(AND(ISNUMBER(OFFSET('Sanitation Data'!$F$10,0,10*ROW('Sanitation Data'!F192))),'Data Summary'!CW198="Yes"),OFFSET('Sanitation Data'!$F$10,0,10*ROW('Sanitation Data'!F192)),NA())</f>
        <v>#N/A</v>
      </c>
      <c r="AI198" s="89" t="e">
        <f ca="true">+IF(AND(ISNUMBER(OFFSET('Sanitation Data'!$F$11,0,10*ROW('Sanitation Data'!F192))),'Data Summary'!CX198="Yes"),OFFSET('Sanitation Data'!$F$11,0,10*ROW('Sanitation Data'!F192)),NA())</f>
        <v>#N/A</v>
      </c>
      <c r="AJ198" s="89" t="e">
        <f ca="true">+IF(AND(ISNUMBER(OFFSET('Sanitation Data'!$F$12,0,10*ROW('Sanitation Data'!F192))),'Data Summary'!CY198="Yes"),OFFSET('Sanitation Data'!$F$12,0,10*ROW('Sanitation Data'!F192)),NA())</f>
        <v>#N/A</v>
      </c>
      <c r="AK198" s="89" t="e">
        <f ca="true">+IF(AND(ISNUMBER(OFFSET('Sanitation Data'!$G$4,0,10*ROW('Sanitation Data'!G192))),'Data Summary'!CZ198="Yes"),100-OFFSET('Sanitation Data'!$G$4,0,10*ROW('Sanitation Data'!G192)),NA())</f>
        <v>#N/A</v>
      </c>
      <c r="AL198" s="89" t="e">
        <f ca="true">+IF(AND(ISNUMBER(OFFSET('Sanitation Data'!$G$6,0,10*ROW('Sanitation Data'!G192))),'Data Summary'!DA198="Yes"),OFFSET('Sanitation Data'!$G$6,0,10*ROW('Sanitation Data'!G192)),NA())</f>
        <v>#N/A</v>
      </c>
      <c r="AM198" s="89" t="e">
        <f ca="true">+IF(AND(ISNUMBER(OFFSET('Sanitation Data'!$G$10,0,10*ROW('Sanitation Data'!G192))),'Data Summary'!DB198="Yes"),OFFSET('Sanitation Data'!$G$10,0,10*ROW('Sanitation Data'!G192)),NA())</f>
        <v>#N/A</v>
      </c>
      <c r="AN198" s="89" t="e">
        <f ca="true">+IF(AND(ISNUMBER(OFFSET('Sanitation Data'!$G$11,0,10*ROW('Sanitation Data'!G192))),'Data Summary'!DC198="Yes"),OFFSET('Sanitation Data'!$G$11,0,10*ROW('Sanitation Data'!G192)),NA())</f>
        <v>#N/A</v>
      </c>
      <c r="AO198" s="89" t="e">
        <f ca="true">+IF(AND(ISNUMBER(OFFSET('Sanitation Data'!$G$12,0,10*ROW('Sanitation Data'!G192))),'Data Summary'!DD198="Yes"),OFFSET('Sanitation Data'!$G$12,0,10*ROW('Sanitation Data'!G192)),NA())</f>
        <v>#N/A</v>
      </c>
      <c r="AP198" s="89" t="e">
        <f ca="true">+IF(AND(ISNUMBER(OFFSET('Sanitation Data'!$H$4,0,10*ROW('Sanitation Data'!H192))),'Data Summary'!DE198="Yes"),100-OFFSET('Sanitation Data'!$H$4,0,10*ROW('Sanitation Data'!H192)),NA())</f>
        <v>#N/A</v>
      </c>
      <c r="AQ198" s="89" t="e">
        <f ca="true">+IF(AND(ISNUMBER(OFFSET('Sanitation Data'!$H$6,0,10*ROW('Sanitation Data'!H192))),'Data Summary'!DF198="Yes"),OFFSET('Sanitation Data'!$H$6,0,10*ROW('Sanitation Data'!H192)),NA())</f>
        <v>#N/A</v>
      </c>
      <c r="AR198" s="89" t="e">
        <f ca="true">+IF(AND(ISNUMBER(OFFSET('Sanitation Data'!$H$10,0,10*ROW('Sanitation Data'!H192))),'Data Summary'!DG198="Yes"),OFFSET('Sanitation Data'!$H$10,0,10*ROW('Sanitation Data'!H192)),NA())</f>
        <v>#N/A</v>
      </c>
      <c r="AS198" s="89" t="e">
        <f ca="true">+IF(AND(ISNUMBER(OFFSET('Sanitation Data'!$H$11,0,10*ROW('Sanitation Data'!H192))),'Data Summary'!DH198="Yes"),OFFSET('Sanitation Data'!$H$11,0,10*ROW('Sanitation Data'!H192)),NA())</f>
        <v>#N/A</v>
      </c>
      <c r="AT198" s="89" t="e">
        <f ca="true">+IF(AND(ISNUMBER(OFFSET('Sanitation Data'!$H$12,0,10*ROW('Sanitation Data'!H192))),'Data Summary'!DI198="Yes"),OFFSET('Sanitation Data'!$H$12,0,10*ROW('Sanitation Data'!H192)),NA())</f>
        <v>#N/A</v>
      </c>
      <c r="AU198" s="89" t="e">
        <f ca="true">+IF(AND(ISNUMBER(OFFSET('Sanitation Data'!$I$4,0,10*ROW('Sanitation Data'!I192))),'Data Summary'!DJ198="Yes"),100-OFFSET('Sanitation Data'!$I$4,0,10*ROW('Sanitation Data'!I192)),NA())</f>
        <v>#N/A</v>
      </c>
      <c r="AV198" s="89" t="e">
        <f ca="true">+IF(AND(ISNUMBER(OFFSET('Sanitation Data'!$I$6,0,10*ROW('Sanitation Data'!I192))),'Data Summary'!DK198="Yes"),OFFSET('Sanitation Data'!$I$6,0,10*ROW('Sanitation Data'!I192)),NA())</f>
        <v>#N/A</v>
      </c>
      <c r="AW198" s="89" t="e">
        <f ca="true">+IF(AND(ISNUMBER(OFFSET('Sanitation Data'!$I$10,0,10*ROW('Sanitation Data'!I192))),'Data Summary'!DL198="Yes"),OFFSET('Sanitation Data'!$I$10,0,10*ROW('Sanitation Data'!I192)),NA())</f>
        <v>#N/A</v>
      </c>
      <c r="AX198" s="89" t="e">
        <f ca="true">+IF(AND(ISNUMBER(OFFSET('Sanitation Data'!$I$11,0,10*ROW('Sanitation Data'!I192))),'Data Summary'!DM198="Yes"),OFFSET('Sanitation Data'!$I$11,0,10*ROW('Sanitation Data'!I192)),NA())</f>
        <v>#N/A</v>
      </c>
      <c r="AY198" s="89" t="e">
        <f ca="true">+IF(AND(ISNUMBER(OFFSET('Sanitation Data'!$I$12,0,10*ROW('Sanitation Data'!I192))),'Data Summary'!DN198="Yes"),OFFSET('Sanitation Data'!$I$12,0,10*ROW('Sanitation Data'!I192)),NA())</f>
        <v>#N/A</v>
      </c>
      <c r="AZ198" s="90" t="e">
        <f ca="true">+IF(AND(ISNUMBER(OFFSET('Hygiene Data'!$D$5,0,10*ROW('Hygiene Data'!D192))),'Data Summary'!DO198="Yes"),OFFSET('Hygiene Data'!$D$5,0,10*ROW('Hygiene Data'!D192)),NA())</f>
        <v>#N/A</v>
      </c>
      <c r="BA198" s="90" t="e">
        <f ca="true">+IF(AND(ISNUMBER(OFFSET('Hygiene Data'!$D$7,0,10*ROW('Hygiene Data'!D192))),'Data Summary'!DP198="Yes"),OFFSET('Hygiene Data'!$D$7,0,10*ROW('Hygiene Data'!D192)),NA())</f>
        <v>#N/A</v>
      </c>
      <c r="BB198" s="90" t="e">
        <f ca="true">+IF(AND(ISNUMBER(OFFSET('Hygiene Data'!$D$9,0,10*ROW('Hygiene Data'!D192))),'Data Summary'!DQ198="Yes"),OFFSET('Hygiene Data'!$D$9,0,10*ROW('Hygiene Data'!D192)),NA())</f>
        <v>#N/A</v>
      </c>
      <c r="BC198" s="90" t="e">
        <f ca="true">+IF(AND(ISNUMBER(OFFSET('Hygiene Data'!$E$5,0,10*ROW('Hygiene Data'!E192))),'Data Summary'!DR198="Yes"),OFFSET('Hygiene Data'!$E$5,0,10*ROW('Hygiene Data'!E192)),NA())</f>
        <v>#N/A</v>
      </c>
      <c r="BD198" s="90" t="e">
        <f ca="true">+IF(AND(ISNUMBER(OFFSET('Hygiene Data'!$E$7,0,10*ROW('Hygiene Data'!E192))),'Data Summary'!DS198="Yes"),OFFSET('Hygiene Data'!$E$7,0,10*ROW('Hygiene Data'!E192)),NA())</f>
        <v>#N/A</v>
      </c>
      <c r="BE198" s="90" t="e">
        <f ca="true">+IF(AND(ISNUMBER(OFFSET('Hygiene Data'!$E$9,0,10*ROW('Hygiene Data'!E192))),'Data Summary'!DT198="Yes"),OFFSET('Hygiene Data'!$E$9,0,10*ROW('Hygiene Data'!E192)),NA())</f>
        <v>#N/A</v>
      </c>
      <c r="BF198" s="90" t="e">
        <f ca="true">+IF(AND(ISNUMBER(OFFSET('Hygiene Data'!$F$5,0,10*ROW('Hygiene Data'!F192))),'Data Summary'!DU198="Yes"),OFFSET('Hygiene Data'!$F$5,0,10*ROW('Hygiene Data'!F192)),NA())</f>
        <v>#N/A</v>
      </c>
      <c r="BG198" s="90" t="e">
        <f ca="true">+IF(AND(ISNUMBER(OFFSET('Hygiene Data'!$F$7,0,10*ROW('Hygiene Data'!F192))),'Data Summary'!DV198="Yes"),OFFSET('Hygiene Data'!$F$7,0,10*ROW('Hygiene Data'!F192)),NA())</f>
        <v>#N/A</v>
      </c>
      <c r="BH198" s="90" t="e">
        <f ca="true">+IF(AND(ISNUMBER(OFFSET('Hygiene Data'!$F$9,0,10*ROW('Hygiene Data'!F192))),'Data Summary'!DW198="Yes"),OFFSET('Hygiene Data'!$F$9,0,10*ROW('Hygiene Data'!F192)),NA())</f>
        <v>#N/A</v>
      </c>
      <c r="BI198" s="90" t="e">
        <f ca="true">+IF(AND(ISNUMBER(OFFSET('Hygiene Data'!$G$5,0,10*ROW('Hygiene Data'!G192))),'Data Summary'!DX198="Yes"),OFFSET('Hygiene Data'!$G$5,0,10*ROW('Hygiene Data'!G192)),NA())</f>
        <v>#N/A</v>
      </c>
      <c r="BJ198" s="90" t="e">
        <f ca="true">+IF(AND(ISNUMBER(OFFSET('Hygiene Data'!$G$7,0,10*ROW('Hygiene Data'!G192))),'Data Summary'!DY198="Yes"),OFFSET('Hygiene Data'!$G$7,0,10*ROW('Hygiene Data'!G192)),NA())</f>
        <v>#N/A</v>
      </c>
      <c r="BK198" s="90" t="e">
        <f ca="true">+IF(AND(ISNUMBER(OFFSET('Hygiene Data'!$G$9,0,10*ROW('Hygiene Data'!G192))),'Data Summary'!DZ198="Yes"),OFFSET('Hygiene Data'!$G$9,0,10*ROW('Hygiene Data'!G192)),NA())</f>
        <v>#N/A</v>
      </c>
      <c r="BL198" s="90" t="e">
        <f ca="true">+IF(AND(ISNUMBER(OFFSET('Hygiene Data'!$H$5,0,10*ROW('Hygiene Data'!H192))),'Data Summary'!EA198="Yes"),OFFSET('Hygiene Data'!$H$5,0,10*ROW('Hygiene Data'!H192)),NA())</f>
        <v>#N/A</v>
      </c>
      <c r="BM198" s="90" t="e">
        <f ca="true">+IF(AND(ISNUMBER(OFFSET('Hygiene Data'!$H$7,0,10*ROW('Hygiene Data'!H192))),'Data Summary'!EB198="Yes"),OFFSET('Hygiene Data'!$H$7,0,10*ROW('Hygiene Data'!H192)),NA())</f>
        <v>#N/A</v>
      </c>
      <c r="BN198" s="90" t="e">
        <f ca="true">+IF(AND(ISNUMBER(OFFSET('Hygiene Data'!$H$9,0,10*ROW('Hygiene Data'!H192))),'Data Summary'!EC198="Yes"),OFFSET('Hygiene Data'!$H$9,0,10*ROW('Hygiene Data'!H192)),NA())</f>
        <v>#N/A</v>
      </c>
      <c r="BO198" s="90" t="e">
        <f ca="true">+IF(AND(ISNUMBER(OFFSET('Hygiene Data'!$I$5,0,10*ROW('Hygiene Data'!I192))),'Data Summary'!ED198="Yes"),OFFSET('Hygiene Data'!$I$5,0,10*ROW('Hygiene Data'!I192)),NA())</f>
        <v>#N/A</v>
      </c>
      <c r="BP198" s="90" t="e">
        <f ca="true">+IF(AND(ISNUMBER(OFFSET('Hygiene Data'!$I$7,0,10*ROW('Hygiene Data'!I192))),'Data Summary'!EE198="Yes"),OFFSET('Hygiene Data'!$I$7,0,10*ROW('Hygiene Data'!I192)),NA())</f>
        <v>#N/A</v>
      </c>
      <c r="BQ198" s="90" t="e">
        <f ca="true">+IF(AND(ISNUMBER(OFFSET('Hygiene Data'!$I$9,0,10*ROW('Hygiene Data'!I192))),'Data Summary'!EF198="Yes"),OFFSET('Hygiene Data'!$I$9,0,10*ROW('Hygiene Data'!I192)),NA())</f>
        <v>#N/A</v>
      </c>
    </row>
    <row xmlns:x14ac="http://schemas.microsoft.com/office/spreadsheetml/2009/9/ac" r="199" x14ac:dyDescent="0.2">
      <c r="A199" s="324" t="e">
        <f ca="true">+RIGHT('Data Summary'!A199,LEN('Data Summary'!A199)-9)</f>
        <v>#VALUE!</v>
      </c>
      <c r="B199" s="32" t="str">
        <f ca="true">+IF(ISTEXT('Data Summary'!B199),'Data Summary'!B199,"")</f>
        <v/>
      </c>
      <c r="C199" s="323" t="e">
        <f ca="true">+VALUE('Data Summary'!C199)</f>
        <v>#VALUE!</v>
      </c>
      <c r="D199" s="88" t="e">
        <f ca="true">+IF(AND(ISNUMBER(OFFSET('Water Data'!$D$4,0,10*ROW('Water Data'!D193))),'Data Summary'!BS199="Yes"),100-OFFSET('Water Data'!$D$4,0,10*ROW('Water Data'!D193)),NA())</f>
        <v>#N/A</v>
      </c>
      <c r="E199" s="88" t="e">
        <f ca="true">+IF(AND(ISNUMBER(OFFSET('Water Data'!$D$6,0,10*ROW('Water Data'!D193))),'Data Summary'!BT199="Yes"),OFFSET('Water Data'!$D$6,0,10*ROW('Water Data'!D193)),NA())</f>
        <v>#N/A</v>
      </c>
      <c r="F199" s="88" t="e">
        <f ca="true">+IF(AND(ISNUMBER(OFFSET('Water Data'!$D$9,0,10*ROW('Water Data'!D193))),'Data Summary'!BU199="Yes"),OFFSET('Water Data'!$D$9,0,10*ROW('Water Data'!D193)),NA())</f>
        <v>#N/A</v>
      </c>
      <c r="G199" s="88" t="e">
        <f ca="true">+IF(AND(ISNUMBER(OFFSET('Water Data'!$E$4,0,10*ROW('Water Data'!E193))),'Data Summary'!BV199="Yes"),100-OFFSET('Water Data'!$E$4,0,10*ROW('Water Data'!E193)),NA())</f>
        <v>#N/A</v>
      </c>
      <c r="H199" s="88" t="e">
        <f ca="true">+IF(AND(ISNUMBER(OFFSET('Water Data'!$E$6,0,10*ROW('Water Data'!E193))),'Data Summary'!BW199="Yes"),OFFSET('Water Data'!$E$6,0,10*ROW('Water Data'!E193)),NA())</f>
        <v>#N/A</v>
      </c>
      <c r="I199" s="88" t="e">
        <f ca="true">+IF(AND(ISNUMBER(OFFSET('Water Data'!$E$9,0,10*ROW('Water Data'!E193))),'Data Summary'!BX199="Yes"),OFFSET('Water Data'!$E$9,0,10*ROW('Water Data'!E193)),NA())</f>
        <v>#N/A</v>
      </c>
      <c r="J199" s="88" t="e">
        <f ca="true">+IF(AND(ISNUMBER(OFFSET('Water Data'!$F$4,0,10*ROW('Water Data'!F193))),'Data Summary'!BY199="Yes"),100-OFFSET('Water Data'!$F$4,0,10*ROW('Water Data'!F193)),NA())</f>
        <v>#N/A</v>
      </c>
      <c r="K199" s="88" t="e">
        <f ca="true">+IF(AND(ISNUMBER(OFFSET('Water Data'!$F$6,0,10*ROW('Water Data'!F193))),'Data Summary'!BZ199="Yes"),OFFSET('Water Data'!$F$6,0,10*ROW('Water Data'!F193)),NA())</f>
        <v>#N/A</v>
      </c>
      <c r="L199" s="88" t="e">
        <f ca="true">+IF(AND(ISNUMBER(OFFSET('Water Data'!$F$9,0,10*ROW('Water Data'!F193))),'Data Summary'!CA199="Yes"),OFFSET('Water Data'!$F$9,0,10*ROW('Water Data'!F193)),NA())</f>
        <v>#N/A</v>
      </c>
      <c r="M199" s="88" t="e">
        <f ca="true">+IF(AND(ISNUMBER(OFFSET('Water Data'!$G$4,0,10*ROW('Water Data'!G193))),'Data Summary'!CB199="Yes"),100-OFFSET('Water Data'!$G$4,0,10*ROW('Water Data'!G193)),NA())</f>
        <v>#N/A</v>
      </c>
      <c r="N199" s="88" t="e">
        <f ca="true">+IF(AND(ISNUMBER(OFFSET('Water Data'!$G$6,0,10*ROW('Water Data'!G193))),'Data Summary'!CC199="Yes"),OFFSET('Water Data'!$G$6,0,10*ROW('Water Data'!G193)),NA())</f>
        <v>#N/A</v>
      </c>
      <c r="O199" s="88" t="e">
        <f ca="true">+IF(AND(ISNUMBER(OFFSET('Water Data'!$G$9,0,10*ROW('Water Data'!G193))),'Data Summary'!CD199="Yes"),OFFSET('Water Data'!$G$9,0,10*ROW('Water Data'!G193)),NA())</f>
        <v>#N/A</v>
      </c>
      <c r="P199" s="88" t="e">
        <f ca="true">+IF(AND(ISNUMBER(OFFSET('Water Data'!$H$4,0,10*ROW('Water Data'!H193))),'Data Summary'!CE199="Yes"),100-OFFSET('Water Data'!$H$4,0,10*ROW('Water Data'!H193)),NA())</f>
        <v>#N/A</v>
      </c>
      <c r="Q199" s="88" t="e">
        <f ca="true">+IF(AND(ISNUMBER(OFFSET('Water Data'!$H$6,0,10*ROW('Water Data'!H193))),'Data Summary'!CF199="Yes"),OFFSET('Water Data'!$H$6,0,10*ROW('Water Data'!H193)),NA())</f>
        <v>#N/A</v>
      </c>
      <c r="R199" s="88" t="e">
        <f ca="true">+IF(AND(ISNUMBER(OFFSET('Water Data'!$H$9,0,10*ROW('Water Data'!H193))),'Data Summary'!CG199="Yes"),OFFSET('Water Data'!$H$9,0,10*ROW('Water Data'!H193)),NA())</f>
        <v>#N/A</v>
      </c>
      <c r="S199" s="88" t="e">
        <f ca="true">+IF(AND(ISNUMBER(OFFSET('Water Data'!$I$4,0,10*ROW('Water Data'!I193))),'Data Summary'!CH199="Yes"),100-OFFSET('Water Data'!$I$4,0,10*ROW('Water Data'!I193)),NA())</f>
        <v>#N/A</v>
      </c>
      <c r="T199" s="88" t="e">
        <f ca="true">+IF(AND(ISNUMBER(OFFSET('Water Data'!$I$6,0,10*ROW('Water Data'!I193))),'Data Summary'!CI199="Yes"),OFFSET('Water Data'!$I$6,0,10*ROW('Water Data'!I193)),NA())</f>
        <v>#N/A</v>
      </c>
      <c r="U199" s="88" t="e">
        <f ca="true">+IF(AND(ISNUMBER(OFFSET('Water Data'!$I$9,0,10*ROW('Water Data'!I193))),'Data Summary'!CJ199="Yes"),OFFSET('Water Data'!$I$9,0,10*ROW('Water Data'!I193)),NA())</f>
        <v>#N/A</v>
      </c>
      <c r="V199" s="89" t="e">
        <f ca="true">+IF(AND(ISNUMBER(OFFSET('Sanitation Data'!$D$4,0,10*ROW('Sanitation Data'!D193))),'Data Summary'!CK199="Yes"),100-OFFSET('Sanitation Data'!$D$4,0,10*ROW('Sanitation Data'!D193)),NA())</f>
        <v>#N/A</v>
      </c>
      <c r="W199" s="89" t="e">
        <f ca="true">+IF(AND(ISNUMBER(OFFSET('Sanitation Data'!$D$6,0,10*ROW('Sanitation Data'!D193))),'Data Summary'!CL199="Yes"),OFFSET('Sanitation Data'!$D$6,0,10*ROW('Sanitation Data'!D193)),NA())</f>
        <v>#N/A</v>
      </c>
      <c r="X199" s="89" t="e">
        <f ca="true">+IF(AND(ISNUMBER(OFFSET('Sanitation Data'!$D$10,0,10*ROW('Sanitation Data'!D193))),'Data Summary'!CM199="Yes"),OFFSET('Sanitation Data'!$D$10,0,10*ROW('Sanitation Data'!D193)),NA())</f>
        <v>#N/A</v>
      </c>
      <c r="Y199" s="89" t="e">
        <f ca="true">+IF(AND(ISNUMBER(OFFSET('Sanitation Data'!$D$11,0,10*ROW('Sanitation Data'!D193))),'Data Summary'!CN199="Yes"),OFFSET('Sanitation Data'!$D$11,0,10*ROW('Sanitation Data'!D193)),NA())</f>
        <v>#N/A</v>
      </c>
      <c r="Z199" s="89" t="e">
        <f ca="true">+IF(AND(ISNUMBER(OFFSET('Sanitation Data'!$D$12,0,10*ROW('Sanitation Data'!D193))),'Data Summary'!CO199="Yes"),OFFSET('Sanitation Data'!$D$12,0,10*ROW('Sanitation Data'!D193)),NA())</f>
        <v>#N/A</v>
      </c>
      <c r="AA199" s="89" t="e">
        <f ca="true">+IF(AND(ISNUMBER(OFFSET('Sanitation Data'!$E$4,0,10*ROW('Sanitation Data'!E193))),'Data Summary'!CP199="Yes"),100-OFFSET('Sanitation Data'!$E$4,0,10*ROW('Sanitation Data'!E193)),NA())</f>
        <v>#N/A</v>
      </c>
      <c r="AB199" s="89" t="e">
        <f ca="true">+IF(AND(ISNUMBER(OFFSET('Sanitation Data'!$E$6,0,10*ROW('Sanitation Data'!E193))),'Data Summary'!CQ199="Yes"),OFFSET('Sanitation Data'!$E$6,0,10*ROW('Sanitation Data'!E193)),NA())</f>
        <v>#N/A</v>
      </c>
      <c r="AC199" s="89" t="e">
        <f ca="true">+IF(AND(ISNUMBER(OFFSET('Sanitation Data'!$E$10,0,10*ROW('Sanitation Data'!E193))),'Data Summary'!CR199="Yes"),OFFSET('Sanitation Data'!$E$10,0,10*ROW('Sanitation Data'!E193)),NA())</f>
        <v>#N/A</v>
      </c>
      <c r="AD199" s="89" t="e">
        <f ca="true">+IF(AND(ISNUMBER(OFFSET('Sanitation Data'!$E$11,0,10*ROW('Sanitation Data'!E193))),'Data Summary'!CS199="Yes"),OFFSET('Sanitation Data'!$E$11,0,10*ROW('Sanitation Data'!E193)),NA())</f>
        <v>#N/A</v>
      </c>
      <c r="AE199" s="89" t="e">
        <f ca="true">+IF(AND(ISNUMBER(OFFSET('Sanitation Data'!$E$12,0,10*ROW('Sanitation Data'!E193))),'Data Summary'!CT199="Yes"),OFFSET('Sanitation Data'!$E$12,0,10*ROW('Sanitation Data'!E193)),NA())</f>
        <v>#N/A</v>
      </c>
      <c r="AF199" s="89" t="e">
        <f ca="true">+IF(AND(ISNUMBER(OFFSET('Sanitation Data'!$F$4,0,10*ROW('Sanitation Data'!F193))),'Data Summary'!CU199="Yes"),100-OFFSET('Sanitation Data'!$F$4,0,10*ROW('Sanitation Data'!F193)),NA())</f>
        <v>#N/A</v>
      </c>
      <c r="AG199" s="89" t="e">
        <f ca="true">+IF(AND(ISNUMBER(OFFSET('Sanitation Data'!$F$6,0,10*ROW('Sanitation Data'!F193))),'Data Summary'!CV199="Yes"),OFFSET('Sanitation Data'!$F$6,0,10*ROW('Sanitation Data'!F193)),NA())</f>
        <v>#N/A</v>
      </c>
      <c r="AH199" s="89" t="e">
        <f ca="true">+IF(AND(ISNUMBER(OFFSET('Sanitation Data'!$F$10,0,10*ROW('Sanitation Data'!F193))),'Data Summary'!CW199="Yes"),OFFSET('Sanitation Data'!$F$10,0,10*ROW('Sanitation Data'!F193)),NA())</f>
        <v>#N/A</v>
      </c>
      <c r="AI199" s="89" t="e">
        <f ca="true">+IF(AND(ISNUMBER(OFFSET('Sanitation Data'!$F$11,0,10*ROW('Sanitation Data'!F193))),'Data Summary'!CX199="Yes"),OFFSET('Sanitation Data'!$F$11,0,10*ROW('Sanitation Data'!F193)),NA())</f>
        <v>#N/A</v>
      </c>
      <c r="AJ199" s="89" t="e">
        <f ca="true">+IF(AND(ISNUMBER(OFFSET('Sanitation Data'!$F$12,0,10*ROW('Sanitation Data'!F193))),'Data Summary'!CY199="Yes"),OFFSET('Sanitation Data'!$F$12,0,10*ROW('Sanitation Data'!F193)),NA())</f>
        <v>#N/A</v>
      </c>
      <c r="AK199" s="89" t="e">
        <f ca="true">+IF(AND(ISNUMBER(OFFSET('Sanitation Data'!$G$4,0,10*ROW('Sanitation Data'!G193))),'Data Summary'!CZ199="Yes"),100-OFFSET('Sanitation Data'!$G$4,0,10*ROW('Sanitation Data'!G193)),NA())</f>
        <v>#N/A</v>
      </c>
      <c r="AL199" s="89" t="e">
        <f ca="true">+IF(AND(ISNUMBER(OFFSET('Sanitation Data'!$G$6,0,10*ROW('Sanitation Data'!G193))),'Data Summary'!DA199="Yes"),OFFSET('Sanitation Data'!$G$6,0,10*ROW('Sanitation Data'!G193)),NA())</f>
        <v>#N/A</v>
      </c>
      <c r="AM199" s="89" t="e">
        <f ca="true">+IF(AND(ISNUMBER(OFFSET('Sanitation Data'!$G$10,0,10*ROW('Sanitation Data'!G193))),'Data Summary'!DB199="Yes"),OFFSET('Sanitation Data'!$G$10,0,10*ROW('Sanitation Data'!G193)),NA())</f>
        <v>#N/A</v>
      </c>
      <c r="AN199" s="89" t="e">
        <f ca="true">+IF(AND(ISNUMBER(OFFSET('Sanitation Data'!$G$11,0,10*ROW('Sanitation Data'!G193))),'Data Summary'!DC199="Yes"),OFFSET('Sanitation Data'!$G$11,0,10*ROW('Sanitation Data'!G193)),NA())</f>
        <v>#N/A</v>
      </c>
      <c r="AO199" s="89" t="e">
        <f ca="true">+IF(AND(ISNUMBER(OFFSET('Sanitation Data'!$G$12,0,10*ROW('Sanitation Data'!G193))),'Data Summary'!DD199="Yes"),OFFSET('Sanitation Data'!$G$12,0,10*ROW('Sanitation Data'!G193)),NA())</f>
        <v>#N/A</v>
      </c>
      <c r="AP199" s="89" t="e">
        <f ca="true">+IF(AND(ISNUMBER(OFFSET('Sanitation Data'!$H$4,0,10*ROW('Sanitation Data'!H193))),'Data Summary'!DE199="Yes"),100-OFFSET('Sanitation Data'!$H$4,0,10*ROW('Sanitation Data'!H193)),NA())</f>
        <v>#N/A</v>
      </c>
      <c r="AQ199" s="89" t="e">
        <f ca="true">+IF(AND(ISNUMBER(OFFSET('Sanitation Data'!$H$6,0,10*ROW('Sanitation Data'!H193))),'Data Summary'!DF199="Yes"),OFFSET('Sanitation Data'!$H$6,0,10*ROW('Sanitation Data'!H193)),NA())</f>
        <v>#N/A</v>
      </c>
      <c r="AR199" s="89" t="e">
        <f ca="true">+IF(AND(ISNUMBER(OFFSET('Sanitation Data'!$H$10,0,10*ROW('Sanitation Data'!H193))),'Data Summary'!DG199="Yes"),OFFSET('Sanitation Data'!$H$10,0,10*ROW('Sanitation Data'!H193)),NA())</f>
        <v>#N/A</v>
      </c>
      <c r="AS199" s="89" t="e">
        <f ca="true">+IF(AND(ISNUMBER(OFFSET('Sanitation Data'!$H$11,0,10*ROW('Sanitation Data'!H193))),'Data Summary'!DH199="Yes"),OFFSET('Sanitation Data'!$H$11,0,10*ROW('Sanitation Data'!H193)),NA())</f>
        <v>#N/A</v>
      </c>
      <c r="AT199" s="89" t="e">
        <f ca="true">+IF(AND(ISNUMBER(OFFSET('Sanitation Data'!$H$12,0,10*ROW('Sanitation Data'!H193))),'Data Summary'!DI199="Yes"),OFFSET('Sanitation Data'!$H$12,0,10*ROW('Sanitation Data'!H193)),NA())</f>
        <v>#N/A</v>
      </c>
      <c r="AU199" s="89" t="e">
        <f ca="true">+IF(AND(ISNUMBER(OFFSET('Sanitation Data'!$I$4,0,10*ROW('Sanitation Data'!I193))),'Data Summary'!DJ199="Yes"),100-OFFSET('Sanitation Data'!$I$4,0,10*ROW('Sanitation Data'!I193)),NA())</f>
        <v>#N/A</v>
      </c>
      <c r="AV199" s="89" t="e">
        <f ca="true">+IF(AND(ISNUMBER(OFFSET('Sanitation Data'!$I$6,0,10*ROW('Sanitation Data'!I193))),'Data Summary'!DK199="Yes"),OFFSET('Sanitation Data'!$I$6,0,10*ROW('Sanitation Data'!I193)),NA())</f>
        <v>#N/A</v>
      </c>
      <c r="AW199" s="89" t="e">
        <f ca="true">+IF(AND(ISNUMBER(OFFSET('Sanitation Data'!$I$10,0,10*ROW('Sanitation Data'!I193))),'Data Summary'!DL199="Yes"),OFFSET('Sanitation Data'!$I$10,0,10*ROW('Sanitation Data'!I193)),NA())</f>
        <v>#N/A</v>
      </c>
      <c r="AX199" s="89" t="e">
        <f ca="true">+IF(AND(ISNUMBER(OFFSET('Sanitation Data'!$I$11,0,10*ROW('Sanitation Data'!I193))),'Data Summary'!DM199="Yes"),OFFSET('Sanitation Data'!$I$11,0,10*ROW('Sanitation Data'!I193)),NA())</f>
        <v>#N/A</v>
      </c>
      <c r="AY199" s="89" t="e">
        <f ca="true">+IF(AND(ISNUMBER(OFFSET('Sanitation Data'!$I$12,0,10*ROW('Sanitation Data'!I193))),'Data Summary'!DN199="Yes"),OFFSET('Sanitation Data'!$I$12,0,10*ROW('Sanitation Data'!I193)),NA())</f>
        <v>#N/A</v>
      </c>
      <c r="AZ199" s="90" t="e">
        <f ca="true">+IF(AND(ISNUMBER(OFFSET('Hygiene Data'!$D$5,0,10*ROW('Hygiene Data'!D193))),'Data Summary'!DO199="Yes"),OFFSET('Hygiene Data'!$D$5,0,10*ROW('Hygiene Data'!D193)),NA())</f>
        <v>#N/A</v>
      </c>
      <c r="BA199" s="90" t="e">
        <f ca="true">+IF(AND(ISNUMBER(OFFSET('Hygiene Data'!$D$7,0,10*ROW('Hygiene Data'!D193))),'Data Summary'!DP199="Yes"),OFFSET('Hygiene Data'!$D$7,0,10*ROW('Hygiene Data'!D193)),NA())</f>
        <v>#N/A</v>
      </c>
      <c r="BB199" s="90" t="e">
        <f ca="true">+IF(AND(ISNUMBER(OFFSET('Hygiene Data'!$D$9,0,10*ROW('Hygiene Data'!D193))),'Data Summary'!DQ199="Yes"),OFFSET('Hygiene Data'!$D$9,0,10*ROW('Hygiene Data'!D193)),NA())</f>
        <v>#N/A</v>
      </c>
      <c r="BC199" s="90" t="e">
        <f ca="true">+IF(AND(ISNUMBER(OFFSET('Hygiene Data'!$E$5,0,10*ROW('Hygiene Data'!E193))),'Data Summary'!DR199="Yes"),OFFSET('Hygiene Data'!$E$5,0,10*ROW('Hygiene Data'!E193)),NA())</f>
        <v>#N/A</v>
      </c>
      <c r="BD199" s="90" t="e">
        <f ca="true">+IF(AND(ISNUMBER(OFFSET('Hygiene Data'!$E$7,0,10*ROW('Hygiene Data'!E193))),'Data Summary'!DS199="Yes"),OFFSET('Hygiene Data'!$E$7,0,10*ROW('Hygiene Data'!E193)),NA())</f>
        <v>#N/A</v>
      </c>
      <c r="BE199" s="90" t="e">
        <f ca="true">+IF(AND(ISNUMBER(OFFSET('Hygiene Data'!$E$9,0,10*ROW('Hygiene Data'!E193))),'Data Summary'!DT199="Yes"),OFFSET('Hygiene Data'!$E$9,0,10*ROW('Hygiene Data'!E193)),NA())</f>
        <v>#N/A</v>
      </c>
      <c r="BF199" s="90" t="e">
        <f ca="true">+IF(AND(ISNUMBER(OFFSET('Hygiene Data'!$F$5,0,10*ROW('Hygiene Data'!F193))),'Data Summary'!DU199="Yes"),OFFSET('Hygiene Data'!$F$5,0,10*ROW('Hygiene Data'!F193)),NA())</f>
        <v>#N/A</v>
      </c>
      <c r="BG199" s="90" t="e">
        <f ca="true">+IF(AND(ISNUMBER(OFFSET('Hygiene Data'!$F$7,0,10*ROW('Hygiene Data'!F193))),'Data Summary'!DV199="Yes"),OFFSET('Hygiene Data'!$F$7,0,10*ROW('Hygiene Data'!F193)),NA())</f>
        <v>#N/A</v>
      </c>
      <c r="BH199" s="90" t="e">
        <f ca="true">+IF(AND(ISNUMBER(OFFSET('Hygiene Data'!$F$9,0,10*ROW('Hygiene Data'!F193))),'Data Summary'!DW199="Yes"),OFFSET('Hygiene Data'!$F$9,0,10*ROW('Hygiene Data'!F193)),NA())</f>
        <v>#N/A</v>
      </c>
      <c r="BI199" s="90" t="e">
        <f ca="true">+IF(AND(ISNUMBER(OFFSET('Hygiene Data'!$G$5,0,10*ROW('Hygiene Data'!G193))),'Data Summary'!DX199="Yes"),OFFSET('Hygiene Data'!$G$5,0,10*ROW('Hygiene Data'!G193)),NA())</f>
        <v>#N/A</v>
      </c>
      <c r="BJ199" s="90" t="e">
        <f ca="true">+IF(AND(ISNUMBER(OFFSET('Hygiene Data'!$G$7,0,10*ROW('Hygiene Data'!G193))),'Data Summary'!DY199="Yes"),OFFSET('Hygiene Data'!$G$7,0,10*ROW('Hygiene Data'!G193)),NA())</f>
        <v>#N/A</v>
      </c>
      <c r="BK199" s="90" t="e">
        <f ca="true">+IF(AND(ISNUMBER(OFFSET('Hygiene Data'!$G$9,0,10*ROW('Hygiene Data'!G193))),'Data Summary'!DZ199="Yes"),OFFSET('Hygiene Data'!$G$9,0,10*ROW('Hygiene Data'!G193)),NA())</f>
        <v>#N/A</v>
      </c>
      <c r="BL199" s="90" t="e">
        <f ca="true">+IF(AND(ISNUMBER(OFFSET('Hygiene Data'!$H$5,0,10*ROW('Hygiene Data'!H193))),'Data Summary'!EA199="Yes"),OFFSET('Hygiene Data'!$H$5,0,10*ROW('Hygiene Data'!H193)),NA())</f>
        <v>#N/A</v>
      </c>
      <c r="BM199" s="90" t="e">
        <f ca="true">+IF(AND(ISNUMBER(OFFSET('Hygiene Data'!$H$7,0,10*ROW('Hygiene Data'!H193))),'Data Summary'!EB199="Yes"),OFFSET('Hygiene Data'!$H$7,0,10*ROW('Hygiene Data'!H193)),NA())</f>
        <v>#N/A</v>
      </c>
      <c r="BN199" s="90" t="e">
        <f ca="true">+IF(AND(ISNUMBER(OFFSET('Hygiene Data'!$H$9,0,10*ROW('Hygiene Data'!H193))),'Data Summary'!EC199="Yes"),OFFSET('Hygiene Data'!$H$9,0,10*ROW('Hygiene Data'!H193)),NA())</f>
        <v>#N/A</v>
      </c>
      <c r="BO199" s="90" t="e">
        <f ca="true">+IF(AND(ISNUMBER(OFFSET('Hygiene Data'!$I$5,0,10*ROW('Hygiene Data'!I193))),'Data Summary'!ED199="Yes"),OFFSET('Hygiene Data'!$I$5,0,10*ROW('Hygiene Data'!I193)),NA())</f>
        <v>#N/A</v>
      </c>
      <c r="BP199" s="90" t="e">
        <f ca="true">+IF(AND(ISNUMBER(OFFSET('Hygiene Data'!$I$7,0,10*ROW('Hygiene Data'!I193))),'Data Summary'!EE199="Yes"),OFFSET('Hygiene Data'!$I$7,0,10*ROW('Hygiene Data'!I193)),NA())</f>
        <v>#N/A</v>
      </c>
      <c r="BQ199" s="90" t="e">
        <f ca="true">+IF(AND(ISNUMBER(OFFSET('Hygiene Data'!$I$9,0,10*ROW('Hygiene Data'!I193))),'Data Summary'!EF199="Yes"),OFFSET('Hygiene Data'!$I$9,0,10*ROW('Hygiene Data'!I193)),NA())</f>
        <v>#N/A</v>
      </c>
    </row>
    <row xmlns:x14ac="http://schemas.microsoft.com/office/spreadsheetml/2009/9/ac" r="200" x14ac:dyDescent="0.2">
      <c r="A200" s="324" t="e">
        <f ca="true">+RIGHT('Data Summary'!A200,LEN('Data Summary'!A200)-9)</f>
        <v>#VALUE!</v>
      </c>
      <c r="B200" s="32" t="str">
        <f ca="true">+IF(ISTEXT('Data Summary'!B200),'Data Summary'!B200,"")</f>
        <v/>
      </c>
      <c r="C200" s="323" t="e">
        <f ca="true">+VALUE('Data Summary'!C200)</f>
        <v>#VALUE!</v>
      </c>
      <c r="D200" s="88" t="e">
        <f ca="true">+IF(AND(ISNUMBER(OFFSET('Water Data'!$D$4,0,10*ROW('Water Data'!D194))),'Data Summary'!BS200="Yes"),100-OFFSET('Water Data'!$D$4,0,10*ROW('Water Data'!D194)),NA())</f>
        <v>#N/A</v>
      </c>
      <c r="E200" s="88" t="e">
        <f ca="true">+IF(AND(ISNUMBER(OFFSET('Water Data'!$D$6,0,10*ROW('Water Data'!D194))),'Data Summary'!BT200="Yes"),OFFSET('Water Data'!$D$6,0,10*ROW('Water Data'!D194)),NA())</f>
        <v>#N/A</v>
      </c>
      <c r="F200" s="88" t="e">
        <f ca="true">+IF(AND(ISNUMBER(OFFSET('Water Data'!$D$9,0,10*ROW('Water Data'!D194))),'Data Summary'!BU200="Yes"),OFFSET('Water Data'!$D$9,0,10*ROW('Water Data'!D194)),NA())</f>
        <v>#N/A</v>
      </c>
      <c r="G200" s="88" t="e">
        <f ca="true">+IF(AND(ISNUMBER(OFFSET('Water Data'!$E$4,0,10*ROW('Water Data'!E194))),'Data Summary'!BV200="Yes"),100-OFFSET('Water Data'!$E$4,0,10*ROW('Water Data'!E194)),NA())</f>
        <v>#N/A</v>
      </c>
      <c r="H200" s="88" t="e">
        <f ca="true">+IF(AND(ISNUMBER(OFFSET('Water Data'!$E$6,0,10*ROW('Water Data'!E194))),'Data Summary'!BW200="Yes"),OFFSET('Water Data'!$E$6,0,10*ROW('Water Data'!E194)),NA())</f>
        <v>#N/A</v>
      </c>
      <c r="I200" s="88" t="e">
        <f ca="true">+IF(AND(ISNUMBER(OFFSET('Water Data'!$E$9,0,10*ROW('Water Data'!E194))),'Data Summary'!BX200="Yes"),OFFSET('Water Data'!$E$9,0,10*ROW('Water Data'!E194)),NA())</f>
        <v>#N/A</v>
      </c>
      <c r="J200" s="88" t="e">
        <f ca="true">+IF(AND(ISNUMBER(OFFSET('Water Data'!$F$4,0,10*ROW('Water Data'!F194))),'Data Summary'!BY200="Yes"),100-OFFSET('Water Data'!$F$4,0,10*ROW('Water Data'!F194)),NA())</f>
        <v>#N/A</v>
      </c>
      <c r="K200" s="88" t="e">
        <f ca="true">+IF(AND(ISNUMBER(OFFSET('Water Data'!$F$6,0,10*ROW('Water Data'!F194))),'Data Summary'!BZ200="Yes"),OFFSET('Water Data'!$F$6,0,10*ROW('Water Data'!F194)),NA())</f>
        <v>#N/A</v>
      </c>
      <c r="L200" s="88" t="e">
        <f ca="true">+IF(AND(ISNUMBER(OFFSET('Water Data'!$F$9,0,10*ROW('Water Data'!F194))),'Data Summary'!CA200="Yes"),OFFSET('Water Data'!$F$9,0,10*ROW('Water Data'!F194)),NA())</f>
        <v>#N/A</v>
      </c>
      <c r="M200" s="88" t="e">
        <f ca="true">+IF(AND(ISNUMBER(OFFSET('Water Data'!$G$4,0,10*ROW('Water Data'!G194))),'Data Summary'!CB200="Yes"),100-OFFSET('Water Data'!$G$4,0,10*ROW('Water Data'!G194)),NA())</f>
        <v>#N/A</v>
      </c>
      <c r="N200" s="88" t="e">
        <f ca="true">+IF(AND(ISNUMBER(OFFSET('Water Data'!$G$6,0,10*ROW('Water Data'!G194))),'Data Summary'!CC200="Yes"),OFFSET('Water Data'!$G$6,0,10*ROW('Water Data'!G194)),NA())</f>
        <v>#N/A</v>
      </c>
      <c r="O200" s="88" t="e">
        <f ca="true">+IF(AND(ISNUMBER(OFFSET('Water Data'!$G$9,0,10*ROW('Water Data'!G194))),'Data Summary'!CD200="Yes"),OFFSET('Water Data'!$G$9,0,10*ROW('Water Data'!G194)),NA())</f>
        <v>#N/A</v>
      </c>
      <c r="P200" s="88" t="e">
        <f ca="true">+IF(AND(ISNUMBER(OFFSET('Water Data'!$H$4,0,10*ROW('Water Data'!H194))),'Data Summary'!CE200="Yes"),100-OFFSET('Water Data'!$H$4,0,10*ROW('Water Data'!H194)),NA())</f>
        <v>#N/A</v>
      </c>
      <c r="Q200" s="88" t="e">
        <f ca="true">+IF(AND(ISNUMBER(OFFSET('Water Data'!$H$6,0,10*ROW('Water Data'!H194))),'Data Summary'!CF200="Yes"),OFFSET('Water Data'!$H$6,0,10*ROW('Water Data'!H194)),NA())</f>
        <v>#N/A</v>
      </c>
      <c r="R200" s="88" t="e">
        <f ca="true">+IF(AND(ISNUMBER(OFFSET('Water Data'!$H$9,0,10*ROW('Water Data'!H194))),'Data Summary'!CG200="Yes"),OFFSET('Water Data'!$H$9,0,10*ROW('Water Data'!H194)),NA())</f>
        <v>#N/A</v>
      </c>
      <c r="S200" s="88" t="e">
        <f ca="true">+IF(AND(ISNUMBER(OFFSET('Water Data'!$I$4,0,10*ROW('Water Data'!I194))),'Data Summary'!CH200="Yes"),100-OFFSET('Water Data'!$I$4,0,10*ROW('Water Data'!I194)),NA())</f>
        <v>#N/A</v>
      </c>
      <c r="T200" s="88" t="e">
        <f ca="true">+IF(AND(ISNUMBER(OFFSET('Water Data'!$I$6,0,10*ROW('Water Data'!I194))),'Data Summary'!CI200="Yes"),OFFSET('Water Data'!$I$6,0,10*ROW('Water Data'!I194)),NA())</f>
        <v>#N/A</v>
      </c>
      <c r="U200" s="88" t="e">
        <f ca="true">+IF(AND(ISNUMBER(OFFSET('Water Data'!$I$9,0,10*ROW('Water Data'!I194))),'Data Summary'!CJ200="Yes"),OFFSET('Water Data'!$I$9,0,10*ROW('Water Data'!I194)),NA())</f>
        <v>#N/A</v>
      </c>
      <c r="V200" s="89" t="e">
        <f ca="true">+IF(AND(ISNUMBER(OFFSET('Sanitation Data'!$D$4,0,10*ROW('Sanitation Data'!D194))),'Data Summary'!CK200="Yes"),100-OFFSET('Sanitation Data'!$D$4,0,10*ROW('Sanitation Data'!D194)),NA())</f>
        <v>#N/A</v>
      </c>
      <c r="W200" s="89" t="e">
        <f ca="true">+IF(AND(ISNUMBER(OFFSET('Sanitation Data'!$D$6,0,10*ROW('Sanitation Data'!D194))),'Data Summary'!CL200="Yes"),OFFSET('Sanitation Data'!$D$6,0,10*ROW('Sanitation Data'!D194)),NA())</f>
        <v>#N/A</v>
      </c>
      <c r="X200" s="89" t="e">
        <f ca="true">+IF(AND(ISNUMBER(OFFSET('Sanitation Data'!$D$10,0,10*ROW('Sanitation Data'!D194))),'Data Summary'!CM200="Yes"),OFFSET('Sanitation Data'!$D$10,0,10*ROW('Sanitation Data'!D194)),NA())</f>
        <v>#N/A</v>
      </c>
      <c r="Y200" s="89" t="e">
        <f ca="true">+IF(AND(ISNUMBER(OFFSET('Sanitation Data'!$D$11,0,10*ROW('Sanitation Data'!D194))),'Data Summary'!CN200="Yes"),OFFSET('Sanitation Data'!$D$11,0,10*ROW('Sanitation Data'!D194)),NA())</f>
        <v>#N/A</v>
      </c>
      <c r="Z200" s="89" t="e">
        <f ca="true">+IF(AND(ISNUMBER(OFFSET('Sanitation Data'!$D$12,0,10*ROW('Sanitation Data'!D194))),'Data Summary'!CO200="Yes"),OFFSET('Sanitation Data'!$D$12,0,10*ROW('Sanitation Data'!D194)),NA())</f>
        <v>#N/A</v>
      </c>
      <c r="AA200" s="89" t="e">
        <f ca="true">+IF(AND(ISNUMBER(OFFSET('Sanitation Data'!$E$4,0,10*ROW('Sanitation Data'!E194))),'Data Summary'!CP200="Yes"),100-OFFSET('Sanitation Data'!$E$4,0,10*ROW('Sanitation Data'!E194)),NA())</f>
        <v>#N/A</v>
      </c>
      <c r="AB200" s="89" t="e">
        <f ca="true">+IF(AND(ISNUMBER(OFFSET('Sanitation Data'!$E$6,0,10*ROW('Sanitation Data'!E194))),'Data Summary'!CQ200="Yes"),OFFSET('Sanitation Data'!$E$6,0,10*ROW('Sanitation Data'!E194)),NA())</f>
        <v>#N/A</v>
      </c>
      <c r="AC200" s="89" t="e">
        <f ca="true">+IF(AND(ISNUMBER(OFFSET('Sanitation Data'!$E$10,0,10*ROW('Sanitation Data'!E194))),'Data Summary'!CR200="Yes"),OFFSET('Sanitation Data'!$E$10,0,10*ROW('Sanitation Data'!E194)),NA())</f>
        <v>#N/A</v>
      </c>
      <c r="AD200" s="89" t="e">
        <f ca="true">+IF(AND(ISNUMBER(OFFSET('Sanitation Data'!$E$11,0,10*ROW('Sanitation Data'!E194))),'Data Summary'!CS200="Yes"),OFFSET('Sanitation Data'!$E$11,0,10*ROW('Sanitation Data'!E194)),NA())</f>
        <v>#N/A</v>
      </c>
      <c r="AE200" s="89" t="e">
        <f ca="true">+IF(AND(ISNUMBER(OFFSET('Sanitation Data'!$E$12,0,10*ROW('Sanitation Data'!E194))),'Data Summary'!CT200="Yes"),OFFSET('Sanitation Data'!$E$12,0,10*ROW('Sanitation Data'!E194)),NA())</f>
        <v>#N/A</v>
      </c>
      <c r="AF200" s="89" t="e">
        <f ca="true">+IF(AND(ISNUMBER(OFFSET('Sanitation Data'!$F$4,0,10*ROW('Sanitation Data'!F194))),'Data Summary'!CU200="Yes"),100-OFFSET('Sanitation Data'!$F$4,0,10*ROW('Sanitation Data'!F194)),NA())</f>
        <v>#N/A</v>
      </c>
      <c r="AG200" s="89" t="e">
        <f ca="true">+IF(AND(ISNUMBER(OFFSET('Sanitation Data'!$F$6,0,10*ROW('Sanitation Data'!F194))),'Data Summary'!CV200="Yes"),OFFSET('Sanitation Data'!$F$6,0,10*ROW('Sanitation Data'!F194)),NA())</f>
        <v>#N/A</v>
      </c>
      <c r="AH200" s="89" t="e">
        <f ca="true">+IF(AND(ISNUMBER(OFFSET('Sanitation Data'!$F$10,0,10*ROW('Sanitation Data'!F194))),'Data Summary'!CW200="Yes"),OFFSET('Sanitation Data'!$F$10,0,10*ROW('Sanitation Data'!F194)),NA())</f>
        <v>#N/A</v>
      </c>
      <c r="AI200" s="89" t="e">
        <f ca="true">+IF(AND(ISNUMBER(OFFSET('Sanitation Data'!$F$11,0,10*ROW('Sanitation Data'!F194))),'Data Summary'!CX200="Yes"),OFFSET('Sanitation Data'!$F$11,0,10*ROW('Sanitation Data'!F194)),NA())</f>
        <v>#N/A</v>
      </c>
      <c r="AJ200" s="89" t="e">
        <f ca="true">+IF(AND(ISNUMBER(OFFSET('Sanitation Data'!$F$12,0,10*ROW('Sanitation Data'!F194))),'Data Summary'!CY200="Yes"),OFFSET('Sanitation Data'!$F$12,0,10*ROW('Sanitation Data'!F194)),NA())</f>
        <v>#N/A</v>
      </c>
      <c r="AK200" s="89" t="e">
        <f ca="true">+IF(AND(ISNUMBER(OFFSET('Sanitation Data'!$G$4,0,10*ROW('Sanitation Data'!G194))),'Data Summary'!CZ200="Yes"),100-OFFSET('Sanitation Data'!$G$4,0,10*ROW('Sanitation Data'!G194)),NA())</f>
        <v>#N/A</v>
      </c>
      <c r="AL200" s="89" t="e">
        <f ca="true">+IF(AND(ISNUMBER(OFFSET('Sanitation Data'!$G$6,0,10*ROW('Sanitation Data'!G194))),'Data Summary'!DA200="Yes"),OFFSET('Sanitation Data'!$G$6,0,10*ROW('Sanitation Data'!G194)),NA())</f>
        <v>#N/A</v>
      </c>
      <c r="AM200" s="89" t="e">
        <f ca="true">+IF(AND(ISNUMBER(OFFSET('Sanitation Data'!$G$10,0,10*ROW('Sanitation Data'!G194))),'Data Summary'!DB200="Yes"),OFFSET('Sanitation Data'!$G$10,0,10*ROW('Sanitation Data'!G194)),NA())</f>
        <v>#N/A</v>
      </c>
      <c r="AN200" s="89" t="e">
        <f ca="true">+IF(AND(ISNUMBER(OFFSET('Sanitation Data'!$G$11,0,10*ROW('Sanitation Data'!G194))),'Data Summary'!DC200="Yes"),OFFSET('Sanitation Data'!$G$11,0,10*ROW('Sanitation Data'!G194)),NA())</f>
        <v>#N/A</v>
      </c>
      <c r="AO200" s="89" t="e">
        <f ca="true">+IF(AND(ISNUMBER(OFFSET('Sanitation Data'!$G$12,0,10*ROW('Sanitation Data'!G194))),'Data Summary'!DD200="Yes"),OFFSET('Sanitation Data'!$G$12,0,10*ROW('Sanitation Data'!G194)),NA())</f>
        <v>#N/A</v>
      </c>
      <c r="AP200" s="89" t="e">
        <f ca="true">+IF(AND(ISNUMBER(OFFSET('Sanitation Data'!$H$4,0,10*ROW('Sanitation Data'!H194))),'Data Summary'!DE200="Yes"),100-OFFSET('Sanitation Data'!$H$4,0,10*ROW('Sanitation Data'!H194)),NA())</f>
        <v>#N/A</v>
      </c>
      <c r="AQ200" s="89" t="e">
        <f ca="true">+IF(AND(ISNUMBER(OFFSET('Sanitation Data'!$H$6,0,10*ROW('Sanitation Data'!H194))),'Data Summary'!DF200="Yes"),OFFSET('Sanitation Data'!$H$6,0,10*ROW('Sanitation Data'!H194)),NA())</f>
        <v>#N/A</v>
      </c>
      <c r="AR200" s="89" t="e">
        <f ca="true">+IF(AND(ISNUMBER(OFFSET('Sanitation Data'!$H$10,0,10*ROW('Sanitation Data'!H194))),'Data Summary'!DG200="Yes"),OFFSET('Sanitation Data'!$H$10,0,10*ROW('Sanitation Data'!H194)),NA())</f>
        <v>#N/A</v>
      </c>
      <c r="AS200" s="89" t="e">
        <f ca="true">+IF(AND(ISNUMBER(OFFSET('Sanitation Data'!$H$11,0,10*ROW('Sanitation Data'!H194))),'Data Summary'!DH200="Yes"),OFFSET('Sanitation Data'!$H$11,0,10*ROW('Sanitation Data'!H194)),NA())</f>
        <v>#N/A</v>
      </c>
      <c r="AT200" s="89" t="e">
        <f ca="true">+IF(AND(ISNUMBER(OFFSET('Sanitation Data'!$H$12,0,10*ROW('Sanitation Data'!H194))),'Data Summary'!DI200="Yes"),OFFSET('Sanitation Data'!$H$12,0,10*ROW('Sanitation Data'!H194)),NA())</f>
        <v>#N/A</v>
      </c>
      <c r="AU200" s="89" t="e">
        <f ca="true">+IF(AND(ISNUMBER(OFFSET('Sanitation Data'!$I$4,0,10*ROW('Sanitation Data'!I194))),'Data Summary'!DJ200="Yes"),100-OFFSET('Sanitation Data'!$I$4,0,10*ROW('Sanitation Data'!I194)),NA())</f>
        <v>#N/A</v>
      </c>
      <c r="AV200" s="89" t="e">
        <f ca="true">+IF(AND(ISNUMBER(OFFSET('Sanitation Data'!$I$6,0,10*ROW('Sanitation Data'!I194))),'Data Summary'!DK200="Yes"),OFFSET('Sanitation Data'!$I$6,0,10*ROW('Sanitation Data'!I194)),NA())</f>
        <v>#N/A</v>
      </c>
      <c r="AW200" s="89" t="e">
        <f ca="true">+IF(AND(ISNUMBER(OFFSET('Sanitation Data'!$I$10,0,10*ROW('Sanitation Data'!I194))),'Data Summary'!DL200="Yes"),OFFSET('Sanitation Data'!$I$10,0,10*ROW('Sanitation Data'!I194)),NA())</f>
        <v>#N/A</v>
      </c>
      <c r="AX200" s="89" t="e">
        <f ca="true">+IF(AND(ISNUMBER(OFFSET('Sanitation Data'!$I$11,0,10*ROW('Sanitation Data'!I194))),'Data Summary'!DM200="Yes"),OFFSET('Sanitation Data'!$I$11,0,10*ROW('Sanitation Data'!I194)),NA())</f>
        <v>#N/A</v>
      </c>
      <c r="AY200" s="89" t="e">
        <f ca="true">+IF(AND(ISNUMBER(OFFSET('Sanitation Data'!$I$12,0,10*ROW('Sanitation Data'!I194))),'Data Summary'!DN200="Yes"),OFFSET('Sanitation Data'!$I$12,0,10*ROW('Sanitation Data'!I194)),NA())</f>
        <v>#N/A</v>
      </c>
      <c r="AZ200" s="90" t="e">
        <f ca="true">+IF(AND(ISNUMBER(OFFSET('Hygiene Data'!$D$5,0,10*ROW('Hygiene Data'!D194))),'Data Summary'!DO200="Yes"),OFFSET('Hygiene Data'!$D$5,0,10*ROW('Hygiene Data'!D194)),NA())</f>
        <v>#N/A</v>
      </c>
      <c r="BA200" s="90" t="e">
        <f ca="true">+IF(AND(ISNUMBER(OFFSET('Hygiene Data'!$D$7,0,10*ROW('Hygiene Data'!D194))),'Data Summary'!DP200="Yes"),OFFSET('Hygiene Data'!$D$7,0,10*ROW('Hygiene Data'!D194)),NA())</f>
        <v>#N/A</v>
      </c>
      <c r="BB200" s="90" t="e">
        <f ca="true">+IF(AND(ISNUMBER(OFFSET('Hygiene Data'!$D$9,0,10*ROW('Hygiene Data'!D194))),'Data Summary'!DQ200="Yes"),OFFSET('Hygiene Data'!$D$9,0,10*ROW('Hygiene Data'!D194)),NA())</f>
        <v>#N/A</v>
      </c>
      <c r="BC200" s="90" t="e">
        <f ca="true">+IF(AND(ISNUMBER(OFFSET('Hygiene Data'!$E$5,0,10*ROW('Hygiene Data'!E194))),'Data Summary'!DR200="Yes"),OFFSET('Hygiene Data'!$E$5,0,10*ROW('Hygiene Data'!E194)),NA())</f>
        <v>#N/A</v>
      </c>
      <c r="BD200" s="90" t="e">
        <f ca="true">+IF(AND(ISNUMBER(OFFSET('Hygiene Data'!$E$7,0,10*ROW('Hygiene Data'!E194))),'Data Summary'!DS200="Yes"),OFFSET('Hygiene Data'!$E$7,0,10*ROW('Hygiene Data'!E194)),NA())</f>
        <v>#N/A</v>
      </c>
      <c r="BE200" s="90" t="e">
        <f ca="true">+IF(AND(ISNUMBER(OFFSET('Hygiene Data'!$E$9,0,10*ROW('Hygiene Data'!E194))),'Data Summary'!DT200="Yes"),OFFSET('Hygiene Data'!$E$9,0,10*ROW('Hygiene Data'!E194)),NA())</f>
        <v>#N/A</v>
      </c>
      <c r="BF200" s="90" t="e">
        <f ca="true">+IF(AND(ISNUMBER(OFFSET('Hygiene Data'!$F$5,0,10*ROW('Hygiene Data'!F194))),'Data Summary'!DU200="Yes"),OFFSET('Hygiene Data'!$F$5,0,10*ROW('Hygiene Data'!F194)),NA())</f>
        <v>#N/A</v>
      </c>
      <c r="BG200" s="90" t="e">
        <f ca="true">+IF(AND(ISNUMBER(OFFSET('Hygiene Data'!$F$7,0,10*ROW('Hygiene Data'!F194))),'Data Summary'!DV200="Yes"),OFFSET('Hygiene Data'!$F$7,0,10*ROW('Hygiene Data'!F194)),NA())</f>
        <v>#N/A</v>
      </c>
      <c r="BH200" s="90" t="e">
        <f ca="true">+IF(AND(ISNUMBER(OFFSET('Hygiene Data'!$F$9,0,10*ROW('Hygiene Data'!F194))),'Data Summary'!DW200="Yes"),OFFSET('Hygiene Data'!$F$9,0,10*ROW('Hygiene Data'!F194)),NA())</f>
        <v>#N/A</v>
      </c>
      <c r="BI200" s="90" t="e">
        <f ca="true">+IF(AND(ISNUMBER(OFFSET('Hygiene Data'!$G$5,0,10*ROW('Hygiene Data'!G194))),'Data Summary'!DX200="Yes"),OFFSET('Hygiene Data'!$G$5,0,10*ROW('Hygiene Data'!G194)),NA())</f>
        <v>#N/A</v>
      </c>
      <c r="BJ200" s="90" t="e">
        <f ca="true">+IF(AND(ISNUMBER(OFFSET('Hygiene Data'!$G$7,0,10*ROW('Hygiene Data'!G194))),'Data Summary'!DY200="Yes"),OFFSET('Hygiene Data'!$G$7,0,10*ROW('Hygiene Data'!G194)),NA())</f>
        <v>#N/A</v>
      </c>
      <c r="BK200" s="90" t="e">
        <f ca="true">+IF(AND(ISNUMBER(OFFSET('Hygiene Data'!$G$9,0,10*ROW('Hygiene Data'!G194))),'Data Summary'!DZ200="Yes"),OFFSET('Hygiene Data'!$G$9,0,10*ROW('Hygiene Data'!G194)),NA())</f>
        <v>#N/A</v>
      </c>
      <c r="BL200" s="90" t="e">
        <f ca="true">+IF(AND(ISNUMBER(OFFSET('Hygiene Data'!$H$5,0,10*ROW('Hygiene Data'!H194))),'Data Summary'!EA200="Yes"),OFFSET('Hygiene Data'!$H$5,0,10*ROW('Hygiene Data'!H194)),NA())</f>
        <v>#N/A</v>
      </c>
      <c r="BM200" s="90" t="e">
        <f ca="true">+IF(AND(ISNUMBER(OFFSET('Hygiene Data'!$H$7,0,10*ROW('Hygiene Data'!H194))),'Data Summary'!EB200="Yes"),OFFSET('Hygiene Data'!$H$7,0,10*ROW('Hygiene Data'!H194)),NA())</f>
        <v>#N/A</v>
      </c>
      <c r="BN200" s="90" t="e">
        <f ca="true">+IF(AND(ISNUMBER(OFFSET('Hygiene Data'!$H$9,0,10*ROW('Hygiene Data'!H194))),'Data Summary'!EC200="Yes"),OFFSET('Hygiene Data'!$H$9,0,10*ROW('Hygiene Data'!H194)),NA())</f>
        <v>#N/A</v>
      </c>
      <c r="BO200" s="90" t="e">
        <f ca="true">+IF(AND(ISNUMBER(OFFSET('Hygiene Data'!$I$5,0,10*ROW('Hygiene Data'!I194))),'Data Summary'!ED200="Yes"),OFFSET('Hygiene Data'!$I$5,0,10*ROW('Hygiene Data'!I194)),NA())</f>
        <v>#N/A</v>
      </c>
      <c r="BP200" s="90" t="e">
        <f ca="true">+IF(AND(ISNUMBER(OFFSET('Hygiene Data'!$I$7,0,10*ROW('Hygiene Data'!I194))),'Data Summary'!EE200="Yes"),OFFSET('Hygiene Data'!$I$7,0,10*ROW('Hygiene Data'!I194)),NA())</f>
        <v>#N/A</v>
      </c>
      <c r="BQ200" s="90" t="e">
        <f ca="true">+IF(AND(ISNUMBER(OFFSET('Hygiene Data'!$I$9,0,10*ROW('Hygiene Data'!I194))),'Data Summary'!EF200="Yes"),OFFSET('Hygiene Data'!$I$9,0,10*ROW('Hygiene Data'!I194)),NA())</f>
        <v>#N/A</v>
      </c>
    </row>
    <row xmlns:x14ac="http://schemas.microsoft.com/office/spreadsheetml/2009/9/ac" r="201" x14ac:dyDescent="0.2">
      <c r="A201" s="324" t="e">
        <f ca="true">+RIGHT('Data Summary'!A201,LEN('Data Summary'!A201)-9)</f>
        <v>#VALUE!</v>
      </c>
      <c r="B201" s="32" t="str">
        <f ca="true">+IF(ISTEXT('Data Summary'!B201),'Data Summary'!B201,"")</f>
        <v/>
      </c>
      <c r="C201" s="323" t="e">
        <f ca="true">+VALUE('Data Summary'!C201)</f>
        <v>#VALUE!</v>
      </c>
      <c r="D201" s="88" t="e">
        <f ca="true">+IF(AND(ISNUMBER(OFFSET('Water Data'!$D$4,0,10*ROW('Water Data'!D195))),'Data Summary'!BS201="Yes"),100-OFFSET('Water Data'!$D$4,0,10*ROW('Water Data'!D195)),NA())</f>
        <v>#N/A</v>
      </c>
      <c r="E201" s="88" t="e">
        <f ca="true">+IF(AND(ISNUMBER(OFFSET('Water Data'!$D$6,0,10*ROW('Water Data'!D195))),'Data Summary'!BT201="Yes"),OFFSET('Water Data'!$D$6,0,10*ROW('Water Data'!D195)),NA())</f>
        <v>#N/A</v>
      </c>
      <c r="F201" s="88" t="e">
        <f ca="true">+IF(AND(ISNUMBER(OFFSET('Water Data'!$D$9,0,10*ROW('Water Data'!D195))),'Data Summary'!BU201="Yes"),OFFSET('Water Data'!$D$9,0,10*ROW('Water Data'!D195)),NA())</f>
        <v>#N/A</v>
      </c>
      <c r="G201" s="88" t="e">
        <f ca="true">+IF(AND(ISNUMBER(OFFSET('Water Data'!$E$4,0,10*ROW('Water Data'!E195))),'Data Summary'!BV201="Yes"),100-OFFSET('Water Data'!$E$4,0,10*ROW('Water Data'!E195)),NA())</f>
        <v>#N/A</v>
      </c>
      <c r="H201" s="88" t="e">
        <f ca="true">+IF(AND(ISNUMBER(OFFSET('Water Data'!$E$6,0,10*ROW('Water Data'!E195))),'Data Summary'!BW201="Yes"),OFFSET('Water Data'!$E$6,0,10*ROW('Water Data'!E195)),NA())</f>
        <v>#N/A</v>
      </c>
      <c r="I201" s="88" t="e">
        <f ca="true">+IF(AND(ISNUMBER(OFFSET('Water Data'!$E$9,0,10*ROW('Water Data'!E195))),'Data Summary'!BX201="Yes"),OFFSET('Water Data'!$E$9,0,10*ROW('Water Data'!E195)),NA())</f>
        <v>#N/A</v>
      </c>
      <c r="J201" s="88" t="e">
        <f ca="true">+IF(AND(ISNUMBER(OFFSET('Water Data'!$F$4,0,10*ROW('Water Data'!F195))),'Data Summary'!BY201="Yes"),100-OFFSET('Water Data'!$F$4,0,10*ROW('Water Data'!F195)),NA())</f>
        <v>#N/A</v>
      </c>
      <c r="K201" s="88" t="e">
        <f ca="true">+IF(AND(ISNUMBER(OFFSET('Water Data'!$F$6,0,10*ROW('Water Data'!F195))),'Data Summary'!BZ201="Yes"),OFFSET('Water Data'!$F$6,0,10*ROW('Water Data'!F195)),NA())</f>
        <v>#N/A</v>
      </c>
      <c r="L201" s="88" t="e">
        <f ca="true">+IF(AND(ISNUMBER(OFFSET('Water Data'!$F$9,0,10*ROW('Water Data'!F195))),'Data Summary'!CA201="Yes"),OFFSET('Water Data'!$F$9,0,10*ROW('Water Data'!F195)),NA())</f>
        <v>#N/A</v>
      </c>
      <c r="M201" s="88" t="e">
        <f ca="true">+IF(AND(ISNUMBER(OFFSET('Water Data'!$G$4,0,10*ROW('Water Data'!G195))),'Data Summary'!CB201="Yes"),100-OFFSET('Water Data'!$G$4,0,10*ROW('Water Data'!G195)),NA())</f>
        <v>#N/A</v>
      </c>
      <c r="N201" s="88" t="e">
        <f ca="true">+IF(AND(ISNUMBER(OFFSET('Water Data'!$G$6,0,10*ROW('Water Data'!G195))),'Data Summary'!CC201="Yes"),OFFSET('Water Data'!$G$6,0,10*ROW('Water Data'!G195)),NA())</f>
        <v>#N/A</v>
      </c>
      <c r="O201" s="88" t="e">
        <f ca="true">+IF(AND(ISNUMBER(OFFSET('Water Data'!$G$9,0,10*ROW('Water Data'!G195))),'Data Summary'!CD201="Yes"),OFFSET('Water Data'!$G$9,0,10*ROW('Water Data'!G195)),NA())</f>
        <v>#N/A</v>
      </c>
      <c r="P201" s="88" t="e">
        <f ca="true">+IF(AND(ISNUMBER(OFFSET('Water Data'!$H$4,0,10*ROW('Water Data'!H195))),'Data Summary'!CE201="Yes"),100-OFFSET('Water Data'!$H$4,0,10*ROW('Water Data'!H195)),NA())</f>
        <v>#N/A</v>
      </c>
      <c r="Q201" s="88" t="e">
        <f ca="true">+IF(AND(ISNUMBER(OFFSET('Water Data'!$H$6,0,10*ROW('Water Data'!H195))),'Data Summary'!CF201="Yes"),OFFSET('Water Data'!$H$6,0,10*ROW('Water Data'!H195)),NA())</f>
        <v>#N/A</v>
      </c>
      <c r="R201" s="88" t="e">
        <f ca="true">+IF(AND(ISNUMBER(OFFSET('Water Data'!$H$9,0,10*ROW('Water Data'!H195))),'Data Summary'!CG201="Yes"),OFFSET('Water Data'!$H$9,0,10*ROW('Water Data'!H195)),NA())</f>
        <v>#N/A</v>
      </c>
      <c r="S201" s="88" t="e">
        <f ca="true">+IF(AND(ISNUMBER(OFFSET('Water Data'!$I$4,0,10*ROW('Water Data'!I195))),'Data Summary'!CH201="Yes"),100-OFFSET('Water Data'!$I$4,0,10*ROW('Water Data'!I195)),NA())</f>
        <v>#N/A</v>
      </c>
      <c r="T201" s="88" t="e">
        <f ca="true">+IF(AND(ISNUMBER(OFFSET('Water Data'!$I$6,0,10*ROW('Water Data'!I195))),'Data Summary'!CI201="Yes"),OFFSET('Water Data'!$I$6,0,10*ROW('Water Data'!I195)),NA())</f>
        <v>#N/A</v>
      </c>
      <c r="U201" s="88" t="e">
        <f ca="true">+IF(AND(ISNUMBER(OFFSET('Water Data'!$I$9,0,10*ROW('Water Data'!I195))),'Data Summary'!CJ201="Yes"),OFFSET('Water Data'!$I$9,0,10*ROW('Water Data'!I195)),NA())</f>
        <v>#N/A</v>
      </c>
      <c r="V201" s="89" t="e">
        <f ca="true">+IF(AND(ISNUMBER(OFFSET('Sanitation Data'!$D$4,0,10*ROW('Sanitation Data'!D195))),'Data Summary'!CK201="Yes"),100-OFFSET('Sanitation Data'!$D$4,0,10*ROW('Sanitation Data'!D195)),NA())</f>
        <v>#N/A</v>
      </c>
      <c r="W201" s="89" t="e">
        <f ca="true">+IF(AND(ISNUMBER(OFFSET('Sanitation Data'!$D$6,0,10*ROW('Sanitation Data'!D195))),'Data Summary'!CL201="Yes"),OFFSET('Sanitation Data'!$D$6,0,10*ROW('Sanitation Data'!D195)),NA())</f>
        <v>#N/A</v>
      </c>
      <c r="X201" s="89" t="e">
        <f ca="true">+IF(AND(ISNUMBER(OFFSET('Sanitation Data'!$D$10,0,10*ROW('Sanitation Data'!D195))),'Data Summary'!CM201="Yes"),OFFSET('Sanitation Data'!$D$10,0,10*ROW('Sanitation Data'!D195)),NA())</f>
        <v>#N/A</v>
      </c>
      <c r="Y201" s="89" t="e">
        <f ca="true">+IF(AND(ISNUMBER(OFFSET('Sanitation Data'!$D$11,0,10*ROW('Sanitation Data'!D195))),'Data Summary'!CN201="Yes"),OFFSET('Sanitation Data'!$D$11,0,10*ROW('Sanitation Data'!D195)),NA())</f>
        <v>#N/A</v>
      </c>
      <c r="Z201" s="89" t="e">
        <f ca="true">+IF(AND(ISNUMBER(OFFSET('Sanitation Data'!$D$12,0,10*ROW('Sanitation Data'!D195))),'Data Summary'!CO201="Yes"),OFFSET('Sanitation Data'!$D$12,0,10*ROW('Sanitation Data'!D195)),NA())</f>
        <v>#N/A</v>
      </c>
      <c r="AA201" s="89" t="e">
        <f ca="true">+IF(AND(ISNUMBER(OFFSET('Sanitation Data'!$E$4,0,10*ROW('Sanitation Data'!E195))),'Data Summary'!CP201="Yes"),100-OFFSET('Sanitation Data'!$E$4,0,10*ROW('Sanitation Data'!E195)),NA())</f>
        <v>#N/A</v>
      </c>
      <c r="AB201" s="89" t="e">
        <f ca="true">+IF(AND(ISNUMBER(OFFSET('Sanitation Data'!$E$6,0,10*ROW('Sanitation Data'!E195))),'Data Summary'!CQ201="Yes"),OFFSET('Sanitation Data'!$E$6,0,10*ROW('Sanitation Data'!E195)),NA())</f>
        <v>#N/A</v>
      </c>
      <c r="AC201" s="89" t="e">
        <f ca="true">+IF(AND(ISNUMBER(OFFSET('Sanitation Data'!$E$10,0,10*ROW('Sanitation Data'!E195))),'Data Summary'!CR201="Yes"),OFFSET('Sanitation Data'!$E$10,0,10*ROW('Sanitation Data'!E195)),NA())</f>
        <v>#N/A</v>
      </c>
      <c r="AD201" s="89" t="e">
        <f ca="true">+IF(AND(ISNUMBER(OFFSET('Sanitation Data'!$E$11,0,10*ROW('Sanitation Data'!E195))),'Data Summary'!CS201="Yes"),OFFSET('Sanitation Data'!$E$11,0,10*ROW('Sanitation Data'!E195)),NA())</f>
        <v>#N/A</v>
      </c>
      <c r="AE201" s="89" t="e">
        <f ca="true">+IF(AND(ISNUMBER(OFFSET('Sanitation Data'!$E$12,0,10*ROW('Sanitation Data'!E195))),'Data Summary'!CT201="Yes"),OFFSET('Sanitation Data'!$E$12,0,10*ROW('Sanitation Data'!E195)),NA())</f>
        <v>#N/A</v>
      </c>
      <c r="AF201" s="89" t="e">
        <f ca="true">+IF(AND(ISNUMBER(OFFSET('Sanitation Data'!$F$4,0,10*ROW('Sanitation Data'!F195))),'Data Summary'!CU201="Yes"),100-OFFSET('Sanitation Data'!$F$4,0,10*ROW('Sanitation Data'!F195)),NA())</f>
        <v>#N/A</v>
      </c>
      <c r="AG201" s="89" t="e">
        <f ca="true">+IF(AND(ISNUMBER(OFFSET('Sanitation Data'!$F$6,0,10*ROW('Sanitation Data'!F195))),'Data Summary'!CV201="Yes"),OFFSET('Sanitation Data'!$F$6,0,10*ROW('Sanitation Data'!F195)),NA())</f>
        <v>#N/A</v>
      </c>
      <c r="AH201" s="89" t="e">
        <f ca="true">+IF(AND(ISNUMBER(OFFSET('Sanitation Data'!$F$10,0,10*ROW('Sanitation Data'!F195))),'Data Summary'!CW201="Yes"),OFFSET('Sanitation Data'!$F$10,0,10*ROW('Sanitation Data'!F195)),NA())</f>
        <v>#N/A</v>
      </c>
      <c r="AI201" s="89" t="e">
        <f ca="true">+IF(AND(ISNUMBER(OFFSET('Sanitation Data'!$F$11,0,10*ROW('Sanitation Data'!F195))),'Data Summary'!CX201="Yes"),OFFSET('Sanitation Data'!$F$11,0,10*ROW('Sanitation Data'!F195)),NA())</f>
        <v>#N/A</v>
      </c>
      <c r="AJ201" s="89" t="e">
        <f ca="true">+IF(AND(ISNUMBER(OFFSET('Sanitation Data'!$F$12,0,10*ROW('Sanitation Data'!F195))),'Data Summary'!CY201="Yes"),OFFSET('Sanitation Data'!$F$12,0,10*ROW('Sanitation Data'!F195)),NA())</f>
        <v>#N/A</v>
      </c>
      <c r="AK201" s="89" t="e">
        <f ca="true">+IF(AND(ISNUMBER(OFFSET('Sanitation Data'!$G$4,0,10*ROW('Sanitation Data'!G195))),'Data Summary'!CZ201="Yes"),100-OFFSET('Sanitation Data'!$G$4,0,10*ROW('Sanitation Data'!G195)),NA())</f>
        <v>#N/A</v>
      </c>
      <c r="AL201" s="89" t="e">
        <f ca="true">+IF(AND(ISNUMBER(OFFSET('Sanitation Data'!$G$6,0,10*ROW('Sanitation Data'!G195))),'Data Summary'!DA201="Yes"),OFFSET('Sanitation Data'!$G$6,0,10*ROW('Sanitation Data'!G195)),NA())</f>
        <v>#N/A</v>
      </c>
      <c r="AM201" s="89" t="e">
        <f ca="true">+IF(AND(ISNUMBER(OFFSET('Sanitation Data'!$G$10,0,10*ROW('Sanitation Data'!G195))),'Data Summary'!DB201="Yes"),OFFSET('Sanitation Data'!$G$10,0,10*ROW('Sanitation Data'!G195)),NA())</f>
        <v>#N/A</v>
      </c>
      <c r="AN201" s="89" t="e">
        <f ca="true">+IF(AND(ISNUMBER(OFFSET('Sanitation Data'!$G$11,0,10*ROW('Sanitation Data'!G195))),'Data Summary'!DC201="Yes"),OFFSET('Sanitation Data'!$G$11,0,10*ROW('Sanitation Data'!G195)),NA())</f>
        <v>#N/A</v>
      </c>
      <c r="AO201" s="89" t="e">
        <f ca="true">+IF(AND(ISNUMBER(OFFSET('Sanitation Data'!$G$12,0,10*ROW('Sanitation Data'!G195))),'Data Summary'!DD201="Yes"),OFFSET('Sanitation Data'!$G$12,0,10*ROW('Sanitation Data'!G195)),NA())</f>
        <v>#N/A</v>
      </c>
      <c r="AP201" s="89" t="e">
        <f ca="true">+IF(AND(ISNUMBER(OFFSET('Sanitation Data'!$H$4,0,10*ROW('Sanitation Data'!H195))),'Data Summary'!DE201="Yes"),100-OFFSET('Sanitation Data'!$H$4,0,10*ROW('Sanitation Data'!H195)),NA())</f>
        <v>#N/A</v>
      </c>
      <c r="AQ201" s="89" t="e">
        <f ca="true">+IF(AND(ISNUMBER(OFFSET('Sanitation Data'!$H$6,0,10*ROW('Sanitation Data'!H195))),'Data Summary'!DF201="Yes"),OFFSET('Sanitation Data'!$H$6,0,10*ROW('Sanitation Data'!H195)),NA())</f>
        <v>#N/A</v>
      </c>
      <c r="AR201" s="89" t="e">
        <f ca="true">+IF(AND(ISNUMBER(OFFSET('Sanitation Data'!$H$10,0,10*ROW('Sanitation Data'!H195))),'Data Summary'!DG201="Yes"),OFFSET('Sanitation Data'!$H$10,0,10*ROW('Sanitation Data'!H195)),NA())</f>
        <v>#N/A</v>
      </c>
      <c r="AS201" s="89" t="e">
        <f ca="true">+IF(AND(ISNUMBER(OFFSET('Sanitation Data'!$H$11,0,10*ROW('Sanitation Data'!H195))),'Data Summary'!DH201="Yes"),OFFSET('Sanitation Data'!$H$11,0,10*ROW('Sanitation Data'!H195)),NA())</f>
        <v>#N/A</v>
      </c>
      <c r="AT201" s="89" t="e">
        <f ca="true">+IF(AND(ISNUMBER(OFFSET('Sanitation Data'!$H$12,0,10*ROW('Sanitation Data'!H195))),'Data Summary'!DI201="Yes"),OFFSET('Sanitation Data'!$H$12,0,10*ROW('Sanitation Data'!H195)),NA())</f>
        <v>#N/A</v>
      </c>
      <c r="AU201" s="89" t="e">
        <f ca="true">+IF(AND(ISNUMBER(OFFSET('Sanitation Data'!$I$4,0,10*ROW('Sanitation Data'!I195))),'Data Summary'!DJ201="Yes"),100-OFFSET('Sanitation Data'!$I$4,0,10*ROW('Sanitation Data'!I195)),NA())</f>
        <v>#N/A</v>
      </c>
      <c r="AV201" s="89" t="e">
        <f ca="true">+IF(AND(ISNUMBER(OFFSET('Sanitation Data'!$I$6,0,10*ROW('Sanitation Data'!I195))),'Data Summary'!DK201="Yes"),OFFSET('Sanitation Data'!$I$6,0,10*ROW('Sanitation Data'!I195)),NA())</f>
        <v>#N/A</v>
      </c>
      <c r="AW201" s="89" t="e">
        <f ca="true">+IF(AND(ISNUMBER(OFFSET('Sanitation Data'!$I$10,0,10*ROW('Sanitation Data'!I195))),'Data Summary'!DL201="Yes"),OFFSET('Sanitation Data'!$I$10,0,10*ROW('Sanitation Data'!I195)),NA())</f>
        <v>#N/A</v>
      </c>
      <c r="AX201" s="89" t="e">
        <f ca="true">+IF(AND(ISNUMBER(OFFSET('Sanitation Data'!$I$11,0,10*ROW('Sanitation Data'!I195))),'Data Summary'!DM201="Yes"),OFFSET('Sanitation Data'!$I$11,0,10*ROW('Sanitation Data'!I195)),NA())</f>
        <v>#N/A</v>
      </c>
      <c r="AY201" s="89" t="e">
        <f ca="true">+IF(AND(ISNUMBER(OFFSET('Sanitation Data'!$I$12,0,10*ROW('Sanitation Data'!I195))),'Data Summary'!DN201="Yes"),OFFSET('Sanitation Data'!$I$12,0,10*ROW('Sanitation Data'!I195)),NA())</f>
        <v>#N/A</v>
      </c>
      <c r="AZ201" s="90" t="e">
        <f ca="true">+IF(AND(ISNUMBER(OFFSET('Hygiene Data'!$D$5,0,10*ROW('Hygiene Data'!D195))),'Data Summary'!DO201="Yes"),OFFSET('Hygiene Data'!$D$5,0,10*ROW('Hygiene Data'!D195)),NA())</f>
        <v>#N/A</v>
      </c>
      <c r="BA201" s="90" t="e">
        <f ca="true">+IF(AND(ISNUMBER(OFFSET('Hygiene Data'!$D$7,0,10*ROW('Hygiene Data'!D195))),'Data Summary'!DP201="Yes"),OFFSET('Hygiene Data'!$D$7,0,10*ROW('Hygiene Data'!D195)),NA())</f>
        <v>#N/A</v>
      </c>
      <c r="BB201" s="90" t="e">
        <f ca="true">+IF(AND(ISNUMBER(OFFSET('Hygiene Data'!$D$9,0,10*ROW('Hygiene Data'!D195))),'Data Summary'!DQ201="Yes"),OFFSET('Hygiene Data'!$D$9,0,10*ROW('Hygiene Data'!D195)),NA())</f>
        <v>#N/A</v>
      </c>
      <c r="BC201" s="90" t="e">
        <f ca="true">+IF(AND(ISNUMBER(OFFSET('Hygiene Data'!$E$5,0,10*ROW('Hygiene Data'!E195))),'Data Summary'!DR201="Yes"),OFFSET('Hygiene Data'!$E$5,0,10*ROW('Hygiene Data'!E195)),NA())</f>
        <v>#N/A</v>
      </c>
      <c r="BD201" s="90" t="e">
        <f ca="true">+IF(AND(ISNUMBER(OFFSET('Hygiene Data'!$E$7,0,10*ROW('Hygiene Data'!E195))),'Data Summary'!DS201="Yes"),OFFSET('Hygiene Data'!$E$7,0,10*ROW('Hygiene Data'!E195)),NA())</f>
        <v>#N/A</v>
      </c>
      <c r="BE201" s="90" t="e">
        <f ca="true">+IF(AND(ISNUMBER(OFFSET('Hygiene Data'!$E$9,0,10*ROW('Hygiene Data'!E195))),'Data Summary'!DT201="Yes"),OFFSET('Hygiene Data'!$E$9,0,10*ROW('Hygiene Data'!E195)),NA())</f>
        <v>#N/A</v>
      </c>
      <c r="BF201" s="90" t="e">
        <f ca="true">+IF(AND(ISNUMBER(OFFSET('Hygiene Data'!$F$5,0,10*ROW('Hygiene Data'!F195))),'Data Summary'!DU201="Yes"),OFFSET('Hygiene Data'!$F$5,0,10*ROW('Hygiene Data'!F195)),NA())</f>
        <v>#N/A</v>
      </c>
      <c r="BG201" s="90" t="e">
        <f ca="true">+IF(AND(ISNUMBER(OFFSET('Hygiene Data'!$F$7,0,10*ROW('Hygiene Data'!F195))),'Data Summary'!DV201="Yes"),OFFSET('Hygiene Data'!$F$7,0,10*ROW('Hygiene Data'!F195)),NA())</f>
        <v>#N/A</v>
      </c>
      <c r="BH201" s="90" t="e">
        <f ca="true">+IF(AND(ISNUMBER(OFFSET('Hygiene Data'!$F$9,0,10*ROW('Hygiene Data'!F195))),'Data Summary'!DW201="Yes"),OFFSET('Hygiene Data'!$F$9,0,10*ROW('Hygiene Data'!F195)),NA())</f>
        <v>#N/A</v>
      </c>
      <c r="BI201" s="90" t="e">
        <f ca="true">+IF(AND(ISNUMBER(OFFSET('Hygiene Data'!$G$5,0,10*ROW('Hygiene Data'!G195))),'Data Summary'!DX201="Yes"),OFFSET('Hygiene Data'!$G$5,0,10*ROW('Hygiene Data'!G195)),NA())</f>
        <v>#N/A</v>
      </c>
      <c r="BJ201" s="90" t="e">
        <f ca="true">+IF(AND(ISNUMBER(OFFSET('Hygiene Data'!$G$7,0,10*ROW('Hygiene Data'!G195))),'Data Summary'!DY201="Yes"),OFFSET('Hygiene Data'!$G$7,0,10*ROW('Hygiene Data'!G195)),NA())</f>
        <v>#N/A</v>
      </c>
      <c r="BK201" s="90" t="e">
        <f ca="true">+IF(AND(ISNUMBER(OFFSET('Hygiene Data'!$G$9,0,10*ROW('Hygiene Data'!G195))),'Data Summary'!DZ201="Yes"),OFFSET('Hygiene Data'!$G$9,0,10*ROW('Hygiene Data'!G195)),NA())</f>
        <v>#N/A</v>
      </c>
      <c r="BL201" s="90" t="e">
        <f ca="true">+IF(AND(ISNUMBER(OFFSET('Hygiene Data'!$H$5,0,10*ROW('Hygiene Data'!H195))),'Data Summary'!EA201="Yes"),OFFSET('Hygiene Data'!$H$5,0,10*ROW('Hygiene Data'!H195)),NA())</f>
        <v>#N/A</v>
      </c>
      <c r="BM201" s="90" t="e">
        <f ca="true">+IF(AND(ISNUMBER(OFFSET('Hygiene Data'!$H$7,0,10*ROW('Hygiene Data'!H195))),'Data Summary'!EB201="Yes"),OFFSET('Hygiene Data'!$H$7,0,10*ROW('Hygiene Data'!H195)),NA())</f>
        <v>#N/A</v>
      </c>
      <c r="BN201" s="90" t="e">
        <f ca="true">+IF(AND(ISNUMBER(OFFSET('Hygiene Data'!$H$9,0,10*ROW('Hygiene Data'!H195))),'Data Summary'!EC201="Yes"),OFFSET('Hygiene Data'!$H$9,0,10*ROW('Hygiene Data'!H195)),NA())</f>
        <v>#N/A</v>
      </c>
      <c r="BO201" s="90" t="e">
        <f ca="true">+IF(AND(ISNUMBER(OFFSET('Hygiene Data'!$I$5,0,10*ROW('Hygiene Data'!I195))),'Data Summary'!ED201="Yes"),OFFSET('Hygiene Data'!$I$5,0,10*ROW('Hygiene Data'!I195)),NA())</f>
        <v>#N/A</v>
      </c>
      <c r="BP201" s="90" t="e">
        <f ca="true">+IF(AND(ISNUMBER(OFFSET('Hygiene Data'!$I$7,0,10*ROW('Hygiene Data'!I195))),'Data Summary'!EE201="Yes"),OFFSET('Hygiene Data'!$I$7,0,10*ROW('Hygiene Data'!I195)),NA())</f>
        <v>#N/A</v>
      </c>
      <c r="BQ201" s="90" t="e">
        <f ca="true">+IF(AND(ISNUMBER(OFFSET('Hygiene Data'!$I$9,0,10*ROW('Hygiene Data'!I195))),'Data Summary'!EF201="Yes"),OFFSET('Hygiene Data'!$I$9,0,10*ROW('Hygiene Data'!I195)),NA())</f>
        <v>#N/A</v>
      </c>
    </row>
    <row xmlns:x14ac="http://schemas.microsoft.com/office/spreadsheetml/2009/9/ac" r="202" x14ac:dyDescent="0.2">
      <c r="A202" s="324" t="e">
        <f ca="true">+RIGHT('Data Summary'!A202,LEN('Data Summary'!A202)-9)</f>
        <v>#VALUE!</v>
      </c>
      <c r="B202" s="32" t="str">
        <f ca="true">+IF(ISTEXT('Data Summary'!B202),'Data Summary'!B202,"")</f>
        <v/>
      </c>
      <c r="C202" s="323" t="e">
        <f ca="true">+VALUE('Data Summary'!C202)</f>
        <v>#VALUE!</v>
      </c>
      <c r="D202" s="88" t="e">
        <f ca="true">+IF(AND(ISNUMBER(OFFSET('Water Data'!$D$4,0,10*ROW('Water Data'!D196))),'Data Summary'!BS202="Yes"),100-OFFSET('Water Data'!$D$4,0,10*ROW('Water Data'!D196)),NA())</f>
        <v>#N/A</v>
      </c>
      <c r="E202" s="88" t="e">
        <f ca="true">+IF(AND(ISNUMBER(OFFSET('Water Data'!$D$6,0,10*ROW('Water Data'!D196))),'Data Summary'!BT202="Yes"),OFFSET('Water Data'!$D$6,0,10*ROW('Water Data'!D196)),NA())</f>
        <v>#N/A</v>
      </c>
      <c r="F202" s="88" t="e">
        <f ca="true">+IF(AND(ISNUMBER(OFFSET('Water Data'!$D$9,0,10*ROW('Water Data'!D196))),'Data Summary'!BU202="Yes"),OFFSET('Water Data'!$D$9,0,10*ROW('Water Data'!D196)),NA())</f>
        <v>#N/A</v>
      </c>
      <c r="G202" s="88" t="e">
        <f ca="true">+IF(AND(ISNUMBER(OFFSET('Water Data'!$E$4,0,10*ROW('Water Data'!E196))),'Data Summary'!BV202="Yes"),100-OFFSET('Water Data'!$E$4,0,10*ROW('Water Data'!E196)),NA())</f>
        <v>#N/A</v>
      </c>
      <c r="H202" s="88" t="e">
        <f ca="true">+IF(AND(ISNUMBER(OFFSET('Water Data'!$E$6,0,10*ROW('Water Data'!E196))),'Data Summary'!BW202="Yes"),OFFSET('Water Data'!$E$6,0,10*ROW('Water Data'!E196)),NA())</f>
        <v>#N/A</v>
      </c>
      <c r="I202" s="88" t="e">
        <f ca="true">+IF(AND(ISNUMBER(OFFSET('Water Data'!$E$9,0,10*ROW('Water Data'!E196))),'Data Summary'!BX202="Yes"),OFFSET('Water Data'!$E$9,0,10*ROW('Water Data'!E196)),NA())</f>
        <v>#N/A</v>
      </c>
      <c r="J202" s="88" t="e">
        <f ca="true">+IF(AND(ISNUMBER(OFFSET('Water Data'!$F$4,0,10*ROW('Water Data'!F196))),'Data Summary'!BY202="Yes"),100-OFFSET('Water Data'!$F$4,0,10*ROW('Water Data'!F196)),NA())</f>
        <v>#N/A</v>
      </c>
      <c r="K202" s="88" t="e">
        <f ca="true">+IF(AND(ISNUMBER(OFFSET('Water Data'!$F$6,0,10*ROW('Water Data'!F196))),'Data Summary'!BZ202="Yes"),OFFSET('Water Data'!$F$6,0,10*ROW('Water Data'!F196)),NA())</f>
        <v>#N/A</v>
      </c>
      <c r="L202" s="88" t="e">
        <f ca="true">+IF(AND(ISNUMBER(OFFSET('Water Data'!$F$9,0,10*ROW('Water Data'!F196))),'Data Summary'!CA202="Yes"),OFFSET('Water Data'!$F$9,0,10*ROW('Water Data'!F196)),NA())</f>
        <v>#N/A</v>
      </c>
      <c r="M202" s="88" t="e">
        <f ca="true">+IF(AND(ISNUMBER(OFFSET('Water Data'!$G$4,0,10*ROW('Water Data'!G196))),'Data Summary'!CB202="Yes"),100-OFFSET('Water Data'!$G$4,0,10*ROW('Water Data'!G196)),NA())</f>
        <v>#N/A</v>
      </c>
      <c r="N202" s="88" t="e">
        <f ca="true">+IF(AND(ISNUMBER(OFFSET('Water Data'!$G$6,0,10*ROW('Water Data'!G196))),'Data Summary'!CC202="Yes"),OFFSET('Water Data'!$G$6,0,10*ROW('Water Data'!G196)),NA())</f>
        <v>#N/A</v>
      </c>
      <c r="O202" s="88" t="e">
        <f ca="true">+IF(AND(ISNUMBER(OFFSET('Water Data'!$G$9,0,10*ROW('Water Data'!G196))),'Data Summary'!CD202="Yes"),OFFSET('Water Data'!$G$9,0,10*ROW('Water Data'!G196)),NA())</f>
        <v>#N/A</v>
      </c>
      <c r="P202" s="88" t="e">
        <f ca="true">+IF(AND(ISNUMBER(OFFSET('Water Data'!$H$4,0,10*ROW('Water Data'!H196))),'Data Summary'!CE202="Yes"),100-OFFSET('Water Data'!$H$4,0,10*ROW('Water Data'!H196)),NA())</f>
        <v>#N/A</v>
      </c>
      <c r="Q202" s="88" t="e">
        <f ca="true">+IF(AND(ISNUMBER(OFFSET('Water Data'!$H$6,0,10*ROW('Water Data'!H196))),'Data Summary'!CF202="Yes"),OFFSET('Water Data'!$H$6,0,10*ROW('Water Data'!H196)),NA())</f>
        <v>#N/A</v>
      </c>
      <c r="R202" s="88" t="e">
        <f ca="true">+IF(AND(ISNUMBER(OFFSET('Water Data'!$H$9,0,10*ROW('Water Data'!H196))),'Data Summary'!CG202="Yes"),OFFSET('Water Data'!$H$9,0,10*ROW('Water Data'!H196)),NA())</f>
        <v>#N/A</v>
      </c>
      <c r="S202" s="88" t="e">
        <f ca="true">+IF(AND(ISNUMBER(OFFSET('Water Data'!$I$4,0,10*ROW('Water Data'!I196))),'Data Summary'!CH202="Yes"),100-OFFSET('Water Data'!$I$4,0,10*ROW('Water Data'!I196)),NA())</f>
        <v>#N/A</v>
      </c>
      <c r="T202" s="88" t="e">
        <f ca="true">+IF(AND(ISNUMBER(OFFSET('Water Data'!$I$6,0,10*ROW('Water Data'!I196))),'Data Summary'!CI202="Yes"),OFFSET('Water Data'!$I$6,0,10*ROW('Water Data'!I196)),NA())</f>
        <v>#N/A</v>
      </c>
      <c r="U202" s="88" t="e">
        <f ca="true">+IF(AND(ISNUMBER(OFFSET('Water Data'!$I$9,0,10*ROW('Water Data'!I196))),'Data Summary'!CJ202="Yes"),OFFSET('Water Data'!$I$9,0,10*ROW('Water Data'!I196)),NA())</f>
        <v>#N/A</v>
      </c>
      <c r="V202" s="89" t="e">
        <f ca="true">+IF(AND(ISNUMBER(OFFSET('Sanitation Data'!$D$4,0,10*ROW('Sanitation Data'!D196))),'Data Summary'!CK202="Yes"),100-OFFSET('Sanitation Data'!$D$4,0,10*ROW('Sanitation Data'!D196)),NA())</f>
        <v>#N/A</v>
      </c>
      <c r="W202" s="89" t="e">
        <f ca="true">+IF(AND(ISNUMBER(OFFSET('Sanitation Data'!$D$6,0,10*ROW('Sanitation Data'!D196))),'Data Summary'!CL202="Yes"),OFFSET('Sanitation Data'!$D$6,0,10*ROW('Sanitation Data'!D196)),NA())</f>
        <v>#N/A</v>
      </c>
      <c r="X202" s="89" t="e">
        <f ca="true">+IF(AND(ISNUMBER(OFFSET('Sanitation Data'!$D$10,0,10*ROW('Sanitation Data'!D196))),'Data Summary'!CM202="Yes"),OFFSET('Sanitation Data'!$D$10,0,10*ROW('Sanitation Data'!D196)),NA())</f>
        <v>#N/A</v>
      </c>
      <c r="Y202" s="89" t="e">
        <f ca="true">+IF(AND(ISNUMBER(OFFSET('Sanitation Data'!$D$11,0,10*ROW('Sanitation Data'!D196))),'Data Summary'!CN202="Yes"),OFFSET('Sanitation Data'!$D$11,0,10*ROW('Sanitation Data'!D196)),NA())</f>
        <v>#N/A</v>
      </c>
      <c r="Z202" s="89" t="e">
        <f ca="true">+IF(AND(ISNUMBER(OFFSET('Sanitation Data'!$D$12,0,10*ROW('Sanitation Data'!D196))),'Data Summary'!CO202="Yes"),OFFSET('Sanitation Data'!$D$12,0,10*ROW('Sanitation Data'!D196)),NA())</f>
        <v>#N/A</v>
      </c>
      <c r="AA202" s="89" t="e">
        <f ca="true">+IF(AND(ISNUMBER(OFFSET('Sanitation Data'!$E$4,0,10*ROW('Sanitation Data'!E196))),'Data Summary'!CP202="Yes"),100-OFFSET('Sanitation Data'!$E$4,0,10*ROW('Sanitation Data'!E196)),NA())</f>
        <v>#N/A</v>
      </c>
      <c r="AB202" s="89" t="e">
        <f ca="true">+IF(AND(ISNUMBER(OFFSET('Sanitation Data'!$E$6,0,10*ROW('Sanitation Data'!E196))),'Data Summary'!CQ202="Yes"),OFFSET('Sanitation Data'!$E$6,0,10*ROW('Sanitation Data'!E196)),NA())</f>
        <v>#N/A</v>
      </c>
      <c r="AC202" s="89" t="e">
        <f ca="true">+IF(AND(ISNUMBER(OFFSET('Sanitation Data'!$E$10,0,10*ROW('Sanitation Data'!E196))),'Data Summary'!CR202="Yes"),OFFSET('Sanitation Data'!$E$10,0,10*ROW('Sanitation Data'!E196)),NA())</f>
        <v>#N/A</v>
      </c>
      <c r="AD202" s="89" t="e">
        <f ca="true">+IF(AND(ISNUMBER(OFFSET('Sanitation Data'!$E$11,0,10*ROW('Sanitation Data'!E196))),'Data Summary'!CS202="Yes"),OFFSET('Sanitation Data'!$E$11,0,10*ROW('Sanitation Data'!E196)),NA())</f>
        <v>#N/A</v>
      </c>
      <c r="AE202" s="89" t="e">
        <f ca="true">+IF(AND(ISNUMBER(OFFSET('Sanitation Data'!$E$12,0,10*ROW('Sanitation Data'!E196))),'Data Summary'!CT202="Yes"),OFFSET('Sanitation Data'!$E$12,0,10*ROW('Sanitation Data'!E196)),NA())</f>
        <v>#N/A</v>
      </c>
      <c r="AF202" s="89" t="e">
        <f ca="true">+IF(AND(ISNUMBER(OFFSET('Sanitation Data'!$F$4,0,10*ROW('Sanitation Data'!F196))),'Data Summary'!CU202="Yes"),100-OFFSET('Sanitation Data'!$F$4,0,10*ROW('Sanitation Data'!F196)),NA())</f>
        <v>#N/A</v>
      </c>
      <c r="AG202" s="89" t="e">
        <f ca="true">+IF(AND(ISNUMBER(OFFSET('Sanitation Data'!$F$6,0,10*ROW('Sanitation Data'!F196))),'Data Summary'!CV202="Yes"),OFFSET('Sanitation Data'!$F$6,0,10*ROW('Sanitation Data'!F196)),NA())</f>
        <v>#N/A</v>
      </c>
      <c r="AH202" s="89" t="e">
        <f ca="true">+IF(AND(ISNUMBER(OFFSET('Sanitation Data'!$F$10,0,10*ROW('Sanitation Data'!F196))),'Data Summary'!CW202="Yes"),OFFSET('Sanitation Data'!$F$10,0,10*ROW('Sanitation Data'!F196)),NA())</f>
        <v>#N/A</v>
      </c>
      <c r="AI202" s="89" t="e">
        <f ca="true">+IF(AND(ISNUMBER(OFFSET('Sanitation Data'!$F$11,0,10*ROW('Sanitation Data'!F196))),'Data Summary'!CX202="Yes"),OFFSET('Sanitation Data'!$F$11,0,10*ROW('Sanitation Data'!F196)),NA())</f>
        <v>#N/A</v>
      </c>
      <c r="AJ202" s="89" t="e">
        <f ca="true">+IF(AND(ISNUMBER(OFFSET('Sanitation Data'!$F$12,0,10*ROW('Sanitation Data'!F196))),'Data Summary'!CY202="Yes"),OFFSET('Sanitation Data'!$F$12,0,10*ROW('Sanitation Data'!F196)),NA())</f>
        <v>#N/A</v>
      </c>
      <c r="AK202" s="89" t="e">
        <f ca="true">+IF(AND(ISNUMBER(OFFSET('Sanitation Data'!$G$4,0,10*ROW('Sanitation Data'!G196))),'Data Summary'!CZ202="Yes"),100-OFFSET('Sanitation Data'!$G$4,0,10*ROW('Sanitation Data'!G196)),NA())</f>
        <v>#N/A</v>
      </c>
      <c r="AL202" s="89" t="e">
        <f ca="true">+IF(AND(ISNUMBER(OFFSET('Sanitation Data'!$G$6,0,10*ROW('Sanitation Data'!G196))),'Data Summary'!DA202="Yes"),OFFSET('Sanitation Data'!$G$6,0,10*ROW('Sanitation Data'!G196)),NA())</f>
        <v>#N/A</v>
      </c>
      <c r="AM202" s="89" t="e">
        <f ca="true">+IF(AND(ISNUMBER(OFFSET('Sanitation Data'!$G$10,0,10*ROW('Sanitation Data'!G196))),'Data Summary'!DB202="Yes"),OFFSET('Sanitation Data'!$G$10,0,10*ROW('Sanitation Data'!G196)),NA())</f>
        <v>#N/A</v>
      </c>
      <c r="AN202" s="89" t="e">
        <f ca="true">+IF(AND(ISNUMBER(OFFSET('Sanitation Data'!$G$11,0,10*ROW('Sanitation Data'!G196))),'Data Summary'!DC202="Yes"),OFFSET('Sanitation Data'!$G$11,0,10*ROW('Sanitation Data'!G196)),NA())</f>
        <v>#N/A</v>
      </c>
      <c r="AO202" s="89" t="e">
        <f ca="true">+IF(AND(ISNUMBER(OFFSET('Sanitation Data'!$G$12,0,10*ROW('Sanitation Data'!G196))),'Data Summary'!DD202="Yes"),OFFSET('Sanitation Data'!$G$12,0,10*ROW('Sanitation Data'!G196)),NA())</f>
        <v>#N/A</v>
      </c>
      <c r="AP202" s="89" t="e">
        <f ca="true">+IF(AND(ISNUMBER(OFFSET('Sanitation Data'!$H$4,0,10*ROW('Sanitation Data'!H196))),'Data Summary'!DE202="Yes"),100-OFFSET('Sanitation Data'!$H$4,0,10*ROW('Sanitation Data'!H196)),NA())</f>
        <v>#N/A</v>
      </c>
      <c r="AQ202" s="89" t="e">
        <f ca="true">+IF(AND(ISNUMBER(OFFSET('Sanitation Data'!$H$6,0,10*ROW('Sanitation Data'!H196))),'Data Summary'!DF202="Yes"),OFFSET('Sanitation Data'!$H$6,0,10*ROW('Sanitation Data'!H196)),NA())</f>
        <v>#N/A</v>
      </c>
      <c r="AR202" s="89" t="e">
        <f ca="true">+IF(AND(ISNUMBER(OFFSET('Sanitation Data'!$H$10,0,10*ROW('Sanitation Data'!H196))),'Data Summary'!DG202="Yes"),OFFSET('Sanitation Data'!$H$10,0,10*ROW('Sanitation Data'!H196)),NA())</f>
        <v>#N/A</v>
      </c>
      <c r="AS202" s="89" t="e">
        <f ca="true">+IF(AND(ISNUMBER(OFFSET('Sanitation Data'!$H$11,0,10*ROW('Sanitation Data'!H196))),'Data Summary'!DH202="Yes"),OFFSET('Sanitation Data'!$H$11,0,10*ROW('Sanitation Data'!H196)),NA())</f>
        <v>#N/A</v>
      </c>
      <c r="AT202" s="89" t="e">
        <f ca="true">+IF(AND(ISNUMBER(OFFSET('Sanitation Data'!$H$12,0,10*ROW('Sanitation Data'!H196))),'Data Summary'!DI202="Yes"),OFFSET('Sanitation Data'!$H$12,0,10*ROW('Sanitation Data'!H196)),NA())</f>
        <v>#N/A</v>
      </c>
      <c r="AU202" s="89" t="e">
        <f ca="true">+IF(AND(ISNUMBER(OFFSET('Sanitation Data'!$I$4,0,10*ROW('Sanitation Data'!I196))),'Data Summary'!DJ202="Yes"),100-OFFSET('Sanitation Data'!$I$4,0,10*ROW('Sanitation Data'!I196)),NA())</f>
        <v>#N/A</v>
      </c>
      <c r="AV202" s="89" t="e">
        <f ca="true">+IF(AND(ISNUMBER(OFFSET('Sanitation Data'!$I$6,0,10*ROW('Sanitation Data'!I196))),'Data Summary'!DK202="Yes"),OFFSET('Sanitation Data'!$I$6,0,10*ROW('Sanitation Data'!I196)),NA())</f>
        <v>#N/A</v>
      </c>
      <c r="AW202" s="89" t="e">
        <f ca="true">+IF(AND(ISNUMBER(OFFSET('Sanitation Data'!$I$10,0,10*ROW('Sanitation Data'!I196))),'Data Summary'!DL202="Yes"),OFFSET('Sanitation Data'!$I$10,0,10*ROW('Sanitation Data'!I196)),NA())</f>
        <v>#N/A</v>
      </c>
      <c r="AX202" s="89" t="e">
        <f ca="true">+IF(AND(ISNUMBER(OFFSET('Sanitation Data'!$I$11,0,10*ROW('Sanitation Data'!I196))),'Data Summary'!DM202="Yes"),OFFSET('Sanitation Data'!$I$11,0,10*ROW('Sanitation Data'!I196)),NA())</f>
        <v>#N/A</v>
      </c>
      <c r="AY202" s="89" t="e">
        <f ca="true">+IF(AND(ISNUMBER(OFFSET('Sanitation Data'!$I$12,0,10*ROW('Sanitation Data'!I196))),'Data Summary'!DN202="Yes"),OFFSET('Sanitation Data'!$I$12,0,10*ROW('Sanitation Data'!I196)),NA())</f>
        <v>#N/A</v>
      </c>
      <c r="AZ202" s="90" t="e">
        <f ca="true">+IF(AND(ISNUMBER(OFFSET('Hygiene Data'!$D$5,0,10*ROW('Hygiene Data'!D196))),'Data Summary'!DO202="Yes"),OFFSET('Hygiene Data'!$D$5,0,10*ROW('Hygiene Data'!D196)),NA())</f>
        <v>#N/A</v>
      </c>
      <c r="BA202" s="90" t="e">
        <f ca="true">+IF(AND(ISNUMBER(OFFSET('Hygiene Data'!$D$7,0,10*ROW('Hygiene Data'!D196))),'Data Summary'!DP202="Yes"),OFFSET('Hygiene Data'!$D$7,0,10*ROW('Hygiene Data'!D196)),NA())</f>
        <v>#N/A</v>
      </c>
      <c r="BB202" s="90" t="e">
        <f ca="true">+IF(AND(ISNUMBER(OFFSET('Hygiene Data'!$D$9,0,10*ROW('Hygiene Data'!D196))),'Data Summary'!DQ202="Yes"),OFFSET('Hygiene Data'!$D$9,0,10*ROW('Hygiene Data'!D196)),NA())</f>
        <v>#N/A</v>
      </c>
      <c r="BC202" s="90" t="e">
        <f ca="true">+IF(AND(ISNUMBER(OFFSET('Hygiene Data'!$E$5,0,10*ROW('Hygiene Data'!E196))),'Data Summary'!DR202="Yes"),OFFSET('Hygiene Data'!$E$5,0,10*ROW('Hygiene Data'!E196)),NA())</f>
        <v>#N/A</v>
      </c>
      <c r="BD202" s="90" t="e">
        <f ca="true">+IF(AND(ISNUMBER(OFFSET('Hygiene Data'!$E$7,0,10*ROW('Hygiene Data'!E196))),'Data Summary'!DS202="Yes"),OFFSET('Hygiene Data'!$E$7,0,10*ROW('Hygiene Data'!E196)),NA())</f>
        <v>#N/A</v>
      </c>
      <c r="BE202" s="90" t="e">
        <f ca="true">+IF(AND(ISNUMBER(OFFSET('Hygiene Data'!$E$9,0,10*ROW('Hygiene Data'!E196))),'Data Summary'!DT202="Yes"),OFFSET('Hygiene Data'!$E$9,0,10*ROW('Hygiene Data'!E196)),NA())</f>
        <v>#N/A</v>
      </c>
      <c r="BF202" s="90" t="e">
        <f ca="true">+IF(AND(ISNUMBER(OFFSET('Hygiene Data'!$F$5,0,10*ROW('Hygiene Data'!F196))),'Data Summary'!DU202="Yes"),OFFSET('Hygiene Data'!$F$5,0,10*ROW('Hygiene Data'!F196)),NA())</f>
        <v>#N/A</v>
      </c>
      <c r="BG202" s="90" t="e">
        <f ca="true">+IF(AND(ISNUMBER(OFFSET('Hygiene Data'!$F$7,0,10*ROW('Hygiene Data'!F196))),'Data Summary'!DV202="Yes"),OFFSET('Hygiene Data'!$F$7,0,10*ROW('Hygiene Data'!F196)),NA())</f>
        <v>#N/A</v>
      </c>
      <c r="BH202" s="90" t="e">
        <f ca="true">+IF(AND(ISNUMBER(OFFSET('Hygiene Data'!$F$9,0,10*ROW('Hygiene Data'!F196))),'Data Summary'!DW202="Yes"),OFFSET('Hygiene Data'!$F$9,0,10*ROW('Hygiene Data'!F196)),NA())</f>
        <v>#N/A</v>
      </c>
      <c r="BI202" s="90" t="e">
        <f ca="true">+IF(AND(ISNUMBER(OFFSET('Hygiene Data'!$G$5,0,10*ROW('Hygiene Data'!G196))),'Data Summary'!DX202="Yes"),OFFSET('Hygiene Data'!$G$5,0,10*ROW('Hygiene Data'!G196)),NA())</f>
        <v>#N/A</v>
      </c>
      <c r="BJ202" s="90" t="e">
        <f ca="true">+IF(AND(ISNUMBER(OFFSET('Hygiene Data'!$G$7,0,10*ROW('Hygiene Data'!G196))),'Data Summary'!DY202="Yes"),OFFSET('Hygiene Data'!$G$7,0,10*ROW('Hygiene Data'!G196)),NA())</f>
        <v>#N/A</v>
      </c>
      <c r="BK202" s="90" t="e">
        <f ca="true">+IF(AND(ISNUMBER(OFFSET('Hygiene Data'!$G$9,0,10*ROW('Hygiene Data'!G196))),'Data Summary'!DZ202="Yes"),OFFSET('Hygiene Data'!$G$9,0,10*ROW('Hygiene Data'!G196)),NA())</f>
        <v>#N/A</v>
      </c>
      <c r="BL202" s="90" t="e">
        <f ca="true">+IF(AND(ISNUMBER(OFFSET('Hygiene Data'!$H$5,0,10*ROW('Hygiene Data'!H196))),'Data Summary'!EA202="Yes"),OFFSET('Hygiene Data'!$H$5,0,10*ROW('Hygiene Data'!H196)),NA())</f>
        <v>#N/A</v>
      </c>
      <c r="BM202" s="90" t="e">
        <f ca="true">+IF(AND(ISNUMBER(OFFSET('Hygiene Data'!$H$7,0,10*ROW('Hygiene Data'!H196))),'Data Summary'!EB202="Yes"),OFFSET('Hygiene Data'!$H$7,0,10*ROW('Hygiene Data'!H196)),NA())</f>
        <v>#N/A</v>
      </c>
      <c r="BN202" s="90" t="e">
        <f ca="true">+IF(AND(ISNUMBER(OFFSET('Hygiene Data'!$H$9,0,10*ROW('Hygiene Data'!H196))),'Data Summary'!EC202="Yes"),OFFSET('Hygiene Data'!$H$9,0,10*ROW('Hygiene Data'!H196)),NA())</f>
        <v>#N/A</v>
      </c>
      <c r="BO202" s="90" t="e">
        <f ca="true">+IF(AND(ISNUMBER(OFFSET('Hygiene Data'!$I$5,0,10*ROW('Hygiene Data'!I196))),'Data Summary'!ED202="Yes"),OFFSET('Hygiene Data'!$I$5,0,10*ROW('Hygiene Data'!I196)),NA())</f>
        <v>#N/A</v>
      </c>
      <c r="BP202" s="90" t="e">
        <f ca="true">+IF(AND(ISNUMBER(OFFSET('Hygiene Data'!$I$7,0,10*ROW('Hygiene Data'!I196))),'Data Summary'!EE202="Yes"),OFFSET('Hygiene Data'!$I$7,0,10*ROW('Hygiene Data'!I196)),NA())</f>
        <v>#N/A</v>
      </c>
      <c r="BQ202" s="90" t="e">
        <f ca="true">+IF(AND(ISNUMBER(OFFSET('Hygiene Data'!$I$9,0,10*ROW('Hygiene Data'!I196))),'Data Summary'!EF202="Yes"),OFFSET('Hygiene Data'!$I$9,0,10*ROW('Hygiene Data'!I196)),NA())</f>
        <v>#N/A</v>
      </c>
    </row>
    <row xmlns:x14ac="http://schemas.microsoft.com/office/spreadsheetml/2009/9/ac" r="203" x14ac:dyDescent="0.2">
      <c r="A203" s="324" t="e">
        <f ca="true">+RIGHT('Data Summary'!A203,LEN('Data Summary'!A203)-9)</f>
        <v>#VALUE!</v>
      </c>
      <c r="B203" s="32" t="str">
        <f ca="true">+IF(ISTEXT('Data Summary'!B203),'Data Summary'!B203,"")</f>
        <v/>
      </c>
      <c r="C203" s="323" t="e">
        <f ca="true">+VALUE('Data Summary'!C203)</f>
        <v>#VALUE!</v>
      </c>
      <c r="D203" s="88" t="e">
        <f ca="true">+IF(AND(ISNUMBER(OFFSET('Water Data'!$D$4,0,10*ROW('Water Data'!D197))),'Data Summary'!BS203="Yes"),100-OFFSET('Water Data'!$D$4,0,10*ROW('Water Data'!D197)),NA())</f>
        <v>#N/A</v>
      </c>
      <c r="E203" s="88" t="e">
        <f ca="true">+IF(AND(ISNUMBER(OFFSET('Water Data'!$D$6,0,10*ROW('Water Data'!D197))),'Data Summary'!BT203="Yes"),OFFSET('Water Data'!$D$6,0,10*ROW('Water Data'!D197)),NA())</f>
        <v>#N/A</v>
      </c>
      <c r="F203" s="88" t="e">
        <f ca="true">+IF(AND(ISNUMBER(OFFSET('Water Data'!$D$9,0,10*ROW('Water Data'!D197))),'Data Summary'!BU203="Yes"),OFFSET('Water Data'!$D$9,0,10*ROW('Water Data'!D197)),NA())</f>
        <v>#N/A</v>
      </c>
      <c r="G203" s="88" t="e">
        <f ca="true">+IF(AND(ISNUMBER(OFFSET('Water Data'!$E$4,0,10*ROW('Water Data'!E197))),'Data Summary'!BV203="Yes"),100-OFFSET('Water Data'!$E$4,0,10*ROW('Water Data'!E197)),NA())</f>
        <v>#N/A</v>
      </c>
      <c r="H203" s="88" t="e">
        <f ca="true">+IF(AND(ISNUMBER(OFFSET('Water Data'!$E$6,0,10*ROW('Water Data'!E197))),'Data Summary'!BW203="Yes"),OFFSET('Water Data'!$E$6,0,10*ROW('Water Data'!E197)),NA())</f>
        <v>#N/A</v>
      </c>
      <c r="I203" s="88" t="e">
        <f ca="true">+IF(AND(ISNUMBER(OFFSET('Water Data'!$E$9,0,10*ROW('Water Data'!E197))),'Data Summary'!BX203="Yes"),OFFSET('Water Data'!$E$9,0,10*ROW('Water Data'!E197)),NA())</f>
        <v>#N/A</v>
      </c>
      <c r="J203" s="88" t="e">
        <f ca="true">+IF(AND(ISNUMBER(OFFSET('Water Data'!$F$4,0,10*ROW('Water Data'!F197))),'Data Summary'!BY203="Yes"),100-OFFSET('Water Data'!$F$4,0,10*ROW('Water Data'!F197)),NA())</f>
        <v>#N/A</v>
      </c>
      <c r="K203" s="88" t="e">
        <f ca="true">+IF(AND(ISNUMBER(OFFSET('Water Data'!$F$6,0,10*ROW('Water Data'!F197))),'Data Summary'!BZ203="Yes"),OFFSET('Water Data'!$F$6,0,10*ROW('Water Data'!F197)),NA())</f>
        <v>#N/A</v>
      </c>
      <c r="L203" s="88" t="e">
        <f ca="true">+IF(AND(ISNUMBER(OFFSET('Water Data'!$F$9,0,10*ROW('Water Data'!F197))),'Data Summary'!CA203="Yes"),OFFSET('Water Data'!$F$9,0,10*ROW('Water Data'!F197)),NA())</f>
        <v>#N/A</v>
      </c>
      <c r="M203" s="88" t="e">
        <f ca="true">+IF(AND(ISNUMBER(OFFSET('Water Data'!$G$4,0,10*ROW('Water Data'!G197))),'Data Summary'!CB203="Yes"),100-OFFSET('Water Data'!$G$4,0,10*ROW('Water Data'!G197)),NA())</f>
        <v>#N/A</v>
      </c>
      <c r="N203" s="88" t="e">
        <f ca="true">+IF(AND(ISNUMBER(OFFSET('Water Data'!$G$6,0,10*ROW('Water Data'!G197))),'Data Summary'!CC203="Yes"),OFFSET('Water Data'!$G$6,0,10*ROW('Water Data'!G197)),NA())</f>
        <v>#N/A</v>
      </c>
      <c r="O203" s="88" t="e">
        <f ca="true">+IF(AND(ISNUMBER(OFFSET('Water Data'!$G$9,0,10*ROW('Water Data'!G197))),'Data Summary'!CD203="Yes"),OFFSET('Water Data'!$G$9,0,10*ROW('Water Data'!G197)),NA())</f>
        <v>#N/A</v>
      </c>
      <c r="P203" s="88" t="e">
        <f ca="true">+IF(AND(ISNUMBER(OFFSET('Water Data'!$H$4,0,10*ROW('Water Data'!H197))),'Data Summary'!CE203="Yes"),100-OFFSET('Water Data'!$H$4,0,10*ROW('Water Data'!H197)),NA())</f>
        <v>#N/A</v>
      </c>
      <c r="Q203" s="88" t="e">
        <f ca="true">+IF(AND(ISNUMBER(OFFSET('Water Data'!$H$6,0,10*ROW('Water Data'!H197))),'Data Summary'!CF203="Yes"),OFFSET('Water Data'!$H$6,0,10*ROW('Water Data'!H197)),NA())</f>
        <v>#N/A</v>
      </c>
      <c r="R203" s="88" t="e">
        <f ca="true">+IF(AND(ISNUMBER(OFFSET('Water Data'!$H$9,0,10*ROW('Water Data'!H197))),'Data Summary'!CG203="Yes"),OFFSET('Water Data'!$H$9,0,10*ROW('Water Data'!H197)),NA())</f>
        <v>#N/A</v>
      </c>
      <c r="S203" s="88" t="e">
        <f ca="true">+IF(AND(ISNUMBER(OFFSET('Water Data'!$I$4,0,10*ROW('Water Data'!I197))),'Data Summary'!CH203="Yes"),100-OFFSET('Water Data'!$I$4,0,10*ROW('Water Data'!I197)),NA())</f>
        <v>#N/A</v>
      </c>
      <c r="T203" s="88" t="e">
        <f ca="true">+IF(AND(ISNUMBER(OFFSET('Water Data'!$I$6,0,10*ROW('Water Data'!I197))),'Data Summary'!CI203="Yes"),OFFSET('Water Data'!$I$6,0,10*ROW('Water Data'!I197)),NA())</f>
        <v>#N/A</v>
      </c>
      <c r="U203" s="88" t="e">
        <f ca="true">+IF(AND(ISNUMBER(OFFSET('Water Data'!$I$9,0,10*ROW('Water Data'!I197))),'Data Summary'!CJ203="Yes"),OFFSET('Water Data'!$I$9,0,10*ROW('Water Data'!I197)),NA())</f>
        <v>#N/A</v>
      </c>
      <c r="V203" s="89" t="e">
        <f ca="true">+IF(AND(ISNUMBER(OFFSET('Sanitation Data'!$D$4,0,10*ROW('Sanitation Data'!D197))),'Data Summary'!CK203="Yes"),100-OFFSET('Sanitation Data'!$D$4,0,10*ROW('Sanitation Data'!D197)),NA())</f>
        <v>#N/A</v>
      </c>
      <c r="W203" s="89" t="e">
        <f ca="true">+IF(AND(ISNUMBER(OFFSET('Sanitation Data'!$D$6,0,10*ROW('Sanitation Data'!D197))),'Data Summary'!CL203="Yes"),OFFSET('Sanitation Data'!$D$6,0,10*ROW('Sanitation Data'!D197)),NA())</f>
        <v>#N/A</v>
      </c>
      <c r="X203" s="89" t="e">
        <f ca="true">+IF(AND(ISNUMBER(OFFSET('Sanitation Data'!$D$10,0,10*ROW('Sanitation Data'!D197))),'Data Summary'!CM203="Yes"),OFFSET('Sanitation Data'!$D$10,0,10*ROW('Sanitation Data'!D197)),NA())</f>
        <v>#N/A</v>
      </c>
      <c r="Y203" s="89" t="e">
        <f ca="true">+IF(AND(ISNUMBER(OFFSET('Sanitation Data'!$D$11,0,10*ROW('Sanitation Data'!D197))),'Data Summary'!CN203="Yes"),OFFSET('Sanitation Data'!$D$11,0,10*ROW('Sanitation Data'!D197)),NA())</f>
        <v>#N/A</v>
      </c>
      <c r="Z203" s="89" t="e">
        <f ca="true">+IF(AND(ISNUMBER(OFFSET('Sanitation Data'!$D$12,0,10*ROW('Sanitation Data'!D197))),'Data Summary'!CO203="Yes"),OFFSET('Sanitation Data'!$D$12,0,10*ROW('Sanitation Data'!D197)),NA())</f>
        <v>#N/A</v>
      </c>
      <c r="AA203" s="89" t="e">
        <f ca="true">+IF(AND(ISNUMBER(OFFSET('Sanitation Data'!$E$4,0,10*ROW('Sanitation Data'!E197))),'Data Summary'!CP203="Yes"),100-OFFSET('Sanitation Data'!$E$4,0,10*ROW('Sanitation Data'!E197)),NA())</f>
        <v>#N/A</v>
      </c>
      <c r="AB203" s="89" t="e">
        <f ca="true">+IF(AND(ISNUMBER(OFFSET('Sanitation Data'!$E$6,0,10*ROW('Sanitation Data'!E197))),'Data Summary'!CQ203="Yes"),OFFSET('Sanitation Data'!$E$6,0,10*ROW('Sanitation Data'!E197)),NA())</f>
        <v>#N/A</v>
      </c>
      <c r="AC203" s="89" t="e">
        <f ca="true">+IF(AND(ISNUMBER(OFFSET('Sanitation Data'!$E$10,0,10*ROW('Sanitation Data'!E197))),'Data Summary'!CR203="Yes"),OFFSET('Sanitation Data'!$E$10,0,10*ROW('Sanitation Data'!E197)),NA())</f>
        <v>#N/A</v>
      </c>
      <c r="AD203" s="89" t="e">
        <f ca="true">+IF(AND(ISNUMBER(OFFSET('Sanitation Data'!$E$11,0,10*ROW('Sanitation Data'!E197))),'Data Summary'!CS203="Yes"),OFFSET('Sanitation Data'!$E$11,0,10*ROW('Sanitation Data'!E197)),NA())</f>
        <v>#N/A</v>
      </c>
      <c r="AE203" s="89" t="e">
        <f ca="true">+IF(AND(ISNUMBER(OFFSET('Sanitation Data'!$E$12,0,10*ROW('Sanitation Data'!E197))),'Data Summary'!CT203="Yes"),OFFSET('Sanitation Data'!$E$12,0,10*ROW('Sanitation Data'!E197)),NA())</f>
        <v>#N/A</v>
      </c>
      <c r="AF203" s="89" t="e">
        <f ca="true">+IF(AND(ISNUMBER(OFFSET('Sanitation Data'!$F$4,0,10*ROW('Sanitation Data'!F197))),'Data Summary'!CU203="Yes"),100-OFFSET('Sanitation Data'!$F$4,0,10*ROW('Sanitation Data'!F197)),NA())</f>
        <v>#N/A</v>
      </c>
      <c r="AG203" s="89" t="e">
        <f ca="true">+IF(AND(ISNUMBER(OFFSET('Sanitation Data'!$F$6,0,10*ROW('Sanitation Data'!F197))),'Data Summary'!CV203="Yes"),OFFSET('Sanitation Data'!$F$6,0,10*ROW('Sanitation Data'!F197)),NA())</f>
        <v>#N/A</v>
      </c>
      <c r="AH203" s="89" t="e">
        <f ca="true">+IF(AND(ISNUMBER(OFFSET('Sanitation Data'!$F$10,0,10*ROW('Sanitation Data'!F197))),'Data Summary'!CW203="Yes"),OFFSET('Sanitation Data'!$F$10,0,10*ROW('Sanitation Data'!F197)),NA())</f>
        <v>#N/A</v>
      </c>
      <c r="AI203" s="89" t="e">
        <f ca="true">+IF(AND(ISNUMBER(OFFSET('Sanitation Data'!$F$11,0,10*ROW('Sanitation Data'!F197))),'Data Summary'!CX203="Yes"),OFFSET('Sanitation Data'!$F$11,0,10*ROW('Sanitation Data'!F197)),NA())</f>
        <v>#N/A</v>
      </c>
      <c r="AJ203" s="89" t="e">
        <f ca="true">+IF(AND(ISNUMBER(OFFSET('Sanitation Data'!$F$12,0,10*ROW('Sanitation Data'!F197))),'Data Summary'!CY203="Yes"),OFFSET('Sanitation Data'!$F$12,0,10*ROW('Sanitation Data'!F197)),NA())</f>
        <v>#N/A</v>
      </c>
      <c r="AK203" s="89" t="e">
        <f ca="true">+IF(AND(ISNUMBER(OFFSET('Sanitation Data'!$G$4,0,10*ROW('Sanitation Data'!G197))),'Data Summary'!CZ203="Yes"),100-OFFSET('Sanitation Data'!$G$4,0,10*ROW('Sanitation Data'!G197)),NA())</f>
        <v>#N/A</v>
      </c>
      <c r="AL203" s="89" t="e">
        <f ca="true">+IF(AND(ISNUMBER(OFFSET('Sanitation Data'!$G$6,0,10*ROW('Sanitation Data'!G197))),'Data Summary'!DA203="Yes"),OFFSET('Sanitation Data'!$G$6,0,10*ROW('Sanitation Data'!G197)),NA())</f>
        <v>#N/A</v>
      </c>
      <c r="AM203" s="89" t="e">
        <f ca="true">+IF(AND(ISNUMBER(OFFSET('Sanitation Data'!$G$10,0,10*ROW('Sanitation Data'!G197))),'Data Summary'!DB203="Yes"),OFFSET('Sanitation Data'!$G$10,0,10*ROW('Sanitation Data'!G197)),NA())</f>
        <v>#N/A</v>
      </c>
      <c r="AN203" s="89" t="e">
        <f ca="true">+IF(AND(ISNUMBER(OFFSET('Sanitation Data'!$G$11,0,10*ROW('Sanitation Data'!G197))),'Data Summary'!DC203="Yes"),OFFSET('Sanitation Data'!$G$11,0,10*ROW('Sanitation Data'!G197)),NA())</f>
        <v>#N/A</v>
      </c>
      <c r="AO203" s="89" t="e">
        <f ca="true">+IF(AND(ISNUMBER(OFFSET('Sanitation Data'!$G$12,0,10*ROW('Sanitation Data'!G197))),'Data Summary'!DD203="Yes"),OFFSET('Sanitation Data'!$G$12,0,10*ROW('Sanitation Data'!G197)),NA())</f>
        <v>#N/A</v>
      </c>
      <c r="AP203" s="89" t="e">
        <f ca="true">+IF(AND(ISNUMBER(OFFSET('Sanitation Data'!$H$4,0,10*ROW('Sanitation Data'!H197))),'Data Summary'!DE203="Yes"),100-OFFSET('Sanitation Data'!$H$4,0,10*ROW('Sanitation Data'!H197)),NA())</f>
        <v>#N/A</v>
      </c>
      <c r="AQ203" s="89" t="e">
        <f ca="true">+IF(AND(ISNUMBER(OFFSET('Sanitation Data'!$H$6,0,10*ROW('Sanitation Data'!H197))),'Data Summary'!DF203="Yes"),OFFSET('Sanitation Data'!$H$6,0,10*ROW('Sanitation Data'!H197)),NA())</f>
        <v>#N/A</v>
      </c>
      <c r="AR203" s="89" t="e">
        <f ca="true">+IF(AND(ISNUMBER(OFFSET('Sanitation Data'!$H$10,0,10*ROW('Sanitation Data'!H197))),'Data Summary'!DG203="Yes"),OFFSET('Sanitation Data'!$H$10,0,10*ROW('Sanitation Data'!H197)),NA())</f>
        <v>#N/A</v>
      </c>
      <c r="AS203" s="89" t="e">
        <f ca="true">+IF(AND(ISNUMBER(OFFSET('Sanitation Data'!$H$11,0,10*ROW('Sanitation Data'!H197))),'Data Summary'!DH203="Yes"),OFFSET('Sanitation Data'!$H$11,0,10*ROW('Sanitation Data'!H197)),NA())</f>
        <v>#N/A</v>
      </c>
      <c r="AT203" s="89" t="e">
        <f ca="true">+IF(AND(ISNUMBER(OFFSET('Sanitation Data'!$H$12,0,10*ROW('Sanitation Data'!H197))),'Data Summary'!DI203="Yes"),OFFSET('Sanitation Data'!$H$12,0,10*ROW('Sanitation Data'!H197)),NA())</f>
        <v>#N/A</v>
      </c>
      <c r="AU203" s="89" t="e">
        <f ca="true">+IF(AND(ISNUMBER(OFFSET('Sanitation Data'!$I$4,0,10*ROW('Sanitation Data'!I197))),'Data Summary'!DJ203="Yes"),100-OFFSET('Sanitation Data'!$I$4,0,10*ROW('Sanitation Data'!I197)),NA())</f>
        <v>#N/A</v>
      </c>
      <c r="AV203" s="89" t="e">
        <f ca="true">+IF(AND(ISNUMBER(OFFSET('Sanitation Data'!$I$6,0,10*ROW('Sanitation Data'!I197))),'Data Summary'!DK203="Yes"),OFFSET('Sanitation Data'!$I$6,0,10*ROW('Sanitation Data'!I197)),NA())</f>
        <v>#N/A</v>
      </c>
      <c r="AW203" s="89" t="e">
        <f ca="true">+IF(AND(ISNUMBER(OFFSET('Sanitation Data'!$I$10,0,10*ROW('Sanitation Data'!I197))),'Data Summary'!DL203="Yes"),OFFSET('Sanitation Data'!$I$10,0,10*ROW('Sanitation Data'!I197)),NA())</f>
        <v>#N/A</v>
      </c>
      <c r="AX203" s="89" t="e">
        <f ca="true">+IF(AND(ISNUMBER(OFFSET('Sanitation Data'!$I$11,0,10*ROW('Sanitation Data'!I197))),'Data Summary'!DM203="Yes"),OFFSET('Sanitation Data'!$I$11,0,10*ROW('Sanitation Data'!I197)),NA())</f>
        <v>#N/A</v>
      </c>
      <c r="AY203" s="89" t="e">
        <f ca="true">+IF(AND(ISNUMBER(OFFSET('Sanitation Data'!$I$12,0,10*ROW('Sanitation Data'!I197))),'Data Summary'!DN203="Yes"),OFFSET('Sanitation Data'!$I$12,0,10*ROW('Sanitation Data'!I197)),NA())</f>
        <v>#N/A</v>
      </c>
      <c r="AZ203" s="90" t="e">
        <f ca="true">+IF(AND(ISNUMBER(OFFSET('Hygiene Data'!$D$5,0,10*ROW('Hygiene Data'!D197))),'Data Summary'!DO203="Yes"),OFFSET('Hygiene Data'!$D$5,0,10*ROW('Hygiene Data'!D197)),NA())</f>
        <v>#N/A</v>
      </c>
      <c r="BA203" s="90" t="e">
        <f ca="true">+IF(AND(ISNUMBER(OFFSET('Hygiene Data'!$D$7,0,10*ROW('Hygiene Data'!D197))),'Data Summary'!DP203="Yes"),OFFSET('Hygiene Data'!$D$7,0,10*ROW('Hygiene Data'!D197)),NA())</f>
        <v>#N/A</v>
      </c>
      <c r="BB203" s="90" t="e">
        <f ca="true">+IF(AND(ISNUMBER(OFFSET('Hygiene Data'!$D$9,0,10*ROW('Hygiene Data'!D197))),'Data Summary'!DQ203="Yes"),OFFSET('Hygiene Data'!$D$9,0,10*ROW('Hygiene Data'!D197)),NA())</f>
        <v>#N/A</v>
      </c>
      <c r="BC203" s="90" t="e">
        <f ca="true">+IF(AND(ISNUMBER(OFFSET('Hygiene Data'!$E$5,0,10*ROW('Hygiene Data'!E197))),'Data Summary'!DR203="Yes"),OFFSET('Hygiene Data'!$E$5,0,10*ROW('Hygiene Data'!E197)),NA())</f>
        <v>#N/A</v>
      </c>
      <c r="BD203" s="90" t="e">
        <f ca="true">+IF(AND(ISNUMBER(OFFSET('Hygiene Data'!$E$7,0,10*ROW('Hygiene Data'!E197))),'Data Summary'!DS203="Yes"),OFFSET('Hygiene Data'!$E$7,0,10*ROW('Hygiene Data'!E197)),NA())</f>
        <v>#N/A</v>
      </c>
      <c r="BE203" s="90" t="e">
        <f ca="true">+IF(AND(ISNUMBER(OFFSET('Hygiene Data'!$E$9,0,10*ROW('Hygiene Data'!E197))),'Data Summary'!DT203="Yes"),OFFSET('Hygiene Data'!$E$9,0,10*ROW('Hygiene Data'!E197)),NA())</f>
        <v>#N/A</v>
      </c>
      <c r="BF203" s="90" t="e">
        <f ca="true">+IF(AND(ISNUMBER(OFFSET('Hygiene Data'!$F$5,0,10*ROW('Hygiene Data'!F197))),'Data Summary'!DU203="Yes"),OFFSET('Hygiene Data'!$F$5,0,10*ROW('Hygiene Data'!F197)),NA())</f>
        <v>#N/A</v>
      </c>
      <c r="BG203" s="90" t="e">
        <f ca="true">+IF(AND(ISNUMBER(OFFSET('Hygiene Data'!$F$7,0,10*ROW('Hygiene Data'!F197))),'Data Summary'!DV203="Yes"),OFFSET('Hygiene Data'!$F$7,0,10*ROW('Hygiene Data'!F197)),NA())</f>
        <v>#N/A</v>
      </c>
      <c r="BH203" s="90" t="e">
        <f ca="true">+IF(AND(ISNUMBER(OFFSET('Hygiene Data'!$F$9,0,10*ROW('Hygiene Data'!F197))),'Data Summary'!DW203="Yes"),OFFSET('Hygiene Data'!$F$9,0,10*ROW('Hygiene Data'!F197)),NA())</f>
        <v>#N/A</v>
      </c>
      <c r="BI203" s="90" t="e">
        <f ca="true">+IF(AND(ISNUMBER(OFFSET('Hygiene Data'!$G$5,0,10*ROW('Hygiene Data'!G197))),'Data Summary'!DX203="Yes"),OFFSET('Hygiene Data'!$G$5,0,10*ROW('Hygiene Data'!G197)),NA())</f>
        <v>#N/A</v>
      </c>
      <c r="BJ203" s="90" t="e">
        <f ca="true">+IF(AND(ISNUMBER(OFFSET('Hygiene Data'!$G$7,0,10*ROW('Hygiene Data'!G197))),'Data Summary'!DY203="Yes"),OFFSET('Hygiene Data'!$G$7,0,10*ROW('Hygiene Data'!G197)),NA())</f>
        <v>#N/A</v>
      </c>
      <c r="BK203" s="90" t="e">
        <f ca="true">+IF(AND(ISNUMBER(OFFSET('Hygiene Data'!$G$9,0,10*ROW('Hygiene Data'!G197))),'Data Summary'!DZ203="Yes"),OFFSET('Hygiene Data'!$G$9,0,10*ROW('Hygiene Data'!G197)),NA())</f>
        <v>#N/A</v>
      </c>
      <c r="BL203" s="90" t="e">
        <f ca="true">+IF(AND(ISNUMBER(OFFSET('Hygiene Data'!$H$5,0,10*ROW('Hygiene Data'!H197))),'Data Summary'!EA203="Yes"),OFFSET('Hygiene Data'!$H$5,0,10*ROW('Hygiene Data'!H197)),NA())</f>
        <v>#N/A</v>
      </c>
      <c r="BM203" s="90" t="e">
        <f ca="true">+IF(AND(ISNUMBER(OFFSET('Hygiene Data'!$H$7,0,10*ROW('Hygiene Data'!H197))),'Data Summary'!EB203="Yes"),OFFSET('Hygiene Data'!$H$7,0,10*ROW('Hygiene Data'!H197)),NA())</f>
        <v>#N/A</v>
      </c>
      <c r="BN203" s="90" t="e">
        <f ca="true">+IF(AND(ISNUMBER(OFFSET('Hygiene Data'!$H$9,0,10*ROW('Hygiene Data'!H197))),'Data Summary'!EC203="Yes"),OFFSET('Hygiene Data'!$H$9,0,10*ROW('Hygiene Data'!H197)),NA())</f>
        <v>#N/A</v>
      </c>
      <c r="BO203" s="90" t="e">
        <f ca="true">+IF(AND(ISNUMBER(OFFSET('Hygiene Data'!$I$5,0,10*ROW('Hygiene Data'!I197))),'Data Summary'!ED203="Yes"),OFFSET('Hygiene Data'!$I$5,0,10*ROW('Hygiene Data'!I197)),NA())</f>
        <v>#N/A</v>
      </c>
      <c r="BP203" s="90" t="e">
        <f ca="true">+IF(AND(ISNUMBER(OFFSET('Hygiene Data'!$I$7,0,10*ROW('Hygiene Data'!I197))),'Data Summary'!EE203="Yes"),OFFSET('Hygiene Data'!$I$7,0,10*ROW('Hygiene Data'!I197)),NA())</f>
        <v>#N/A</v>
      </c>
      <c r="BQ203" s="90" t="e">
        <f ca="true">+IF(AND(ISNUMBER(OFFSET('Hygiene Data'!$I$9,0,10*ROW('Hygiene Data'!I197))),'Data Summary'!EF203="Yes"),OFFSET('Hygiene Data'!$I$9,0,10*ROW('Hygiene Data'!I197)),NA())</f>
        <v>#N/A</v>
      </c>
    </row>
    <row xmlns:x14ac="http://schemas.microsoft.com/office/spreadsheetml/2009/9/ac" r="204" x14ac:dyDescent="0.2">
      <c r="A204" s="324" t="e">
        <f ca="true">+RIGHT('Data Summary'!A204,LEN('Data Summary'!A204)-9)</f>
        <v>#VALUE!</v>
      </c>
      <c r="B204" s="32" t="str">
        <f ca="true">+IF(ISTEXT('Data Summary'!B204),'Data Summary'!B204,"")</f>
        <v/>
      </c>
      <c r="C204" s="323" t="e">
        <f ca="true">+VALUE('Data Summary'!C204)</f>
        <v>#VALUE!</v>
      </c>
      <c r="D204" s="88" t="e">
        <f ca="true">+IF(AND(ISNUMBER(OFFSET('Water Data'!$D$4,0,10*ROW('Water Data'!D198))),'Data Summary'!BS204="Yes"),100-OFFSET('Water Data'!$D$4,0,10*ROW('Water Data'!D198)),NA())</f>
        <v>#N/A</v>
      </c>
      <c r="E204" s="88" t="e">
        <f ca="true">+IF(AND(ISNUMBER(OFFSET('Water Data'!$D$6,0,10*ROW('Water Data'!D198))),'Data Summary'!BT204="Yes"),OFFSET('Water Data'!$D$6,0,10*ROW('Water Data'!D198)),NA())</f>
        <v>#N/A</v>
      </c>
      <c r="F204" s="88" t="e">
        <f ca="true">+IF(AND(ISNUMBER(OFFSET('Water Data'!$D$9,0,10*ROW('Water Data'!D198))),'Data Summary'!BU204="Yes"),OFFSET('Water Data'!$D$9,0,10*ROW('Water Data'!D198)),NA())</f>
        <v>#N/A</v>
      </c>
      <c r="G204" s="88" t="e">
        <f ca="true">+IF(AND(ISNUMBER(OFFSET('Water Data'!$E$4,0,10*ROW('Water Data'!E198))),'Data Summary'!BV204="Yes"),100-OFFSET('Water Data'!$E$4,0,10*ROW('Water Data'!E198)),NA())</f>
        <v>#N/A</v>
      </c>
      <c r="H204" s="88" t="e">
        <f ca="true">+IF(AND(ISNUMBER(OFFSET('Water Data'!$E$6,0,10*ROW('Water Data'!E198))),'Data Summary'!BW204="Yes"),OFFSET('Water Data'!$E$6,0,10*ROW('Water Data'!E198)),NA())</f>
        <v>#N/A</v>
      </c>
      <c r="I204" s="88" t="e">
        <f ca="true">+IF(AND(ISNUMBER(OFFSET('Water Data'!$E$9,0,10*ROW('Water Data'!E198))),'Data Summary'!BX204="Yes"),OFFSET('Water Data'!$E$9,0,10*ROW('Water Data'!E198)),NA())</f>
        <v>#N/A</v>
      </c>
      <c r="J204" s="88" t="e">
        <f ca="true">+IF(AND(ISNUMBER(OFFSET('Water Data'!$F$4,0,10*ROW('Water Data'!F198))),'Data Summary'!BY204="Yes"),100-OFFSET('Water Data'!$F$4,0,10*ROW('Water Data'!F198)),NA())</f>
        <v>#N/A</v>
      </c>
      <c r="K204" s="88" t="e">
        <f ca="true">+IF(AND(ISNUMBER(OFFSET('Water Data'!$F$6,0,10*ROW('Water Data'!F198))),'Data Summary'!BZ204="Yes"),OFFSET('Water Data'!$F$6,0,10*ROW('Water Data'!F198)),NA())</f>
        <v>#N/A</v>
      </c>
      <c r="L204" s="88" t="e">
        <f ca="true">+IF(AND(ISNUMBER(OFFSET('Water Data'!$F$9,0,10*ROW('Water Data'!F198))),'Data Summary'!CA204="Yes"),OFFSET('Water Data'!$F$9,0,10*ROW('Water Data'!F198)),NA())</f>
        <v>#N/A</v>
      </c>
      <c r="M204" s="88" t="e">
        <f ca="true">+IF(AND(ISNUMBER(OFFSET('Water Data'!$G$4,0,10*ROW('Water Data'!G198))),'Data Summary'!CB204="Yes"),100-OFFSET('Water Data'!$G$4,0,10*ROW('Water Data'!G198)),NA())</f>
        <v>#N/A</v>
      </c>
      <c r="N204" s="88" t="e">
        <f ca="true">+IF(AND(ISNUMBER(OFFSET('Water Data'!$G$6,0,10*ROW('Water Data'!G198))),'Data Summary'!CC204="Yes"),OFFSET('Water Data'!$G$6,0,10*ROW('Water Data'!G198)),NA())</f>
        <v>#N/A</v>
      </c>
      <c r="O204" s="88" t="e">
        <f ca="true">+IF(AND(ISNUMBER(OFFSET('Water Data'!$G$9,0,10*ROW('Water Data'!G198))),'Data Summary'!CD204="Yes"),OFFSET('Water Data'!$G$9,0,10*ROW('Water Data'!G198)),NA())</f>
        <v>#N/A</v>
      </c>
      <c r="P204" s="88" t="e">
        <f ca="true">+IF(AND(ISNUMBER(OFFSET('Water Data'!$H$4,0,10*ROW('Water Data'!H198))),'Data Summary'!CE204="Yes"),100-OFFSET('Water Data'!$H$4,0,10*ROW('Water Data'!H198)),NA())</f>
        <v>#N/A</v>
      </c>
      <c r="Q204" s="88" t="e">
        <f ca="true">+IF(AND(ISNUMBER(OFFSET('Water Data'!$H$6,0,10*ROW('Water Data'!H198))),'Data Summary'!CF204="Yes"),OFFSET('Water Data'!$H$6,0,10*ROW('Water Data'!H198)),NA())</f>
        <v>#N/A</v>
      </c>
      <c r="R204" s="88" t="e">
        <f ca="true">+IF(AND(ISNUMBER(OFFSET('Water Data'!$H$9,0,10*ROW('Water Data'!H198))),'Data Summary'!CG204="Yes"),OFFSET('Water Data'!$H$9,0,10*ROW('Water Data'!H198)),NA())</f>
        <v>#N/A</v>
      </c>
      <c r="S204" s="88" t="e">
        <f ca="true">+IF(AND(ISNUMBER(OFFSET('Water Data'!$I$4,0,10*ROW('Water Data'!I198))),'Data Summary'!CH204="Yes"),100-OFFSET('Water Data'!$I$4,0,10*ROW('Water Data'!I198)),NA())</f>
        <v>#N/A</v>
      </c>
      <c r="T204" s="88" t="e">
        <f ca="true">+IF(AND(ISNUMBER(OFFSET('Water Data'!$I$6,0,10*ROW('Water Data'!I198))),'Data Summary'!CI204="Yes"),OFFSET('Water Data'!$I$6,0,10*ROW('Water Data'!I198)),NA())</f>
        <v>#N/A</v>
      </c>
      <c r="U204" s="88" t="e">
        <f ca="true">+IF(AND(ISNUMBER(OFFSET('Water Data'!$I$9,0,10*ROW('Water Data'!I198))),'Data Summary'!CJ204="Yes"),OFFSET('Water Data'!$I$9,0,10*ROW('Water Data'!I198)),NA())</f>
        <v>#N/A</v>
      </c>
      <c r="V204" s="89" t="e">
        <f ca="true">+IF(AND(ISNUMBER(OFFSET('Sanitation Data'!$D$4,0,10*ROW('Sanitation Data'!D198))),'Data Summary'!CK204="Yes"),100-OFFSET('Sanitation Data'!$D$4,0,10*ROW('Sanitation Data'!D198)),NA())</f>
        <v>#N/A</v>
      </c>
      <c r="W204" s="89" t="e">
        <f ca="true">+IF(AND(ISNUMBER(OFFSET('Sanitation Data'!$D$6,0,10*ROW('Sanitation Data'!D198))),'Data Summary'!CL204="Yes"),OFFSET('Sanitation Data'!$D$6,0,10*ROW('Sanitation Data'!D198)),NA())</f>
        <v>#N/A</v>
      </c>
      <c r="X204" s="89" t="e">
        <f ca="true">+IF(AND(ISNUMBER(OFFSET('Sanitation Data'!$D$10,0,10*ROW('Sanitation Data'!D198))),'Data Summary'!CM204="Yes"),OFFSET('Sanitation Data'!$D$10,0,10*ROW('Sanitation Data'!D198)),NA())</f>
        <v>#N/A</v>
      </c>
      <c r="Y204" s="89" t="e">
        <f ca="true">+IF(AND(ISNUMBER(OFFSET('Sanitation Data'!$D$11,0,10*ROW('Sanitation Data'!D198))),'Data Summary'!CN204="Yes"),OFFSET('Sanitation Data'!$D$11,0,10*ROW('Sanitation Data'!D198)),NA())</f>
        <v>#N/A</v>
      </c>
      <c r="Z204" s="89" t="e">
        <f ca="true">+IF(AND(ISNUMBER(OFFSET('Sanitation Data'!$D$12,0,10*ROW('Sanitation Data'!D198))),'Data Summary'!CO204="Yes"),OFFSET('Sanitation Data'!$D$12,0,10*ROW('Sanitation Data'!D198)),NA())</f>
        <v>#N/A</v>
      </c>
      <c r="AA204" s="89" t="e">
        <f ca="true">+IF(AND(ISNUMBER(OFFSET('Sanitation Data'!$E$4,0,10*ROW('Sanitation Data'!E198))),'Data Summary'!CP204="Yes"),100-OFFSET('Sanitation Data'!$E$4,0,10*ROW('Sanitation Data'!E198)),NA())</f>
        <v>#N/A</v>
      </c>
      <c r="AB204" s="89" t="e">
        <f ca="true">+IF(AND(ISNUMBER(OFFSET('Sanitation Data'!$E$6,0,10*ROW('Sanitation Data'!E198))),'Data Summary'!CQ204="Yes"),OFFSET('Sanitation Data'!$E$6,0,10*ROW('Sanitation Data'!E198)),NA())</f>
        <v>#N/A</v>
      </c>
      <c r="AC204" s="89" t="e">
        <f ca="true">+IF(AND(ISNUMBER(OFFSET('Sanitation Data'!$E$10,0,10*ROW('Sanitation Data'!E198))),'Data Summary'!CR204="Yes"),OFFSET('Sanitation Data'!$E$10,0,10*ROW('Sanitation Data'!E198)),NA())</f>
        <v>#N/A</v>
      </c>
      <c r="AD204" s="89" t="e">
        <f ca="true">+IF(AND(ISNUMBER(OFFSET('Sanitation Data'!$E$11,0,10*ROW('Sanitation Data'!E198))),'Data Summary'!CS204="Yes"),OFFSET('Sanitation Data'!$E$11,0,10*ROW('Sanitation Data'!E198)),NA())</f>
        <v>#N/A</v>
      </c>
      <c r="AE204" s="89" t="e">
        <f ca="true">+IF(AND(ISNUMBER(OFFSET('Sanitation Data'!$E$12,0,10*ROW('Sanitation Data'!E198))),'Data Summary'!CT204="Yes"),OFFSET('Sanitation Data'!$E$12,0,10*ROW('Sanitation Data'!E198)),NA())</f>
        <v>#N/A</v>
      </c>
      <c r="AF204" s="89" t="e">
        <f ca="true">+IF(AND(ISNUMBER(OFFSET('Sanitation Data'!$F$4,0,10*ROW('Sanitation Data'!F198))),'Data Summary'!CU204="Yes"),100-OFFSET('Sanitation Data'!$F$4,0,10*ROW('Sanitation Data'!F198)),NA())</f>
        <v>#N/A</v>
      </c>
      <c r="AG204" s="89" t="e">
        <f ca="true">+IF(AND(ISNUMBER(OFFSET('Sanitation Data'!$F$6,0,10*ROW('Sanitation Data'!F198))),'Data Summary'!CV204="Yes"),OFFSET('Sanitation Data'!$F$6,0,10*ROW('Sanitation Data'!F198)),NA())</f>
        <v>#N/A</v>
      </c>
      <c r="AH204" s="89" t="e">
        <f ca="true">+IF(AND(ISNUMBER(OFFSET('Sanitation Data'!$F$10,0,10*ROW('Sanitation Data'!F198))),'Data Summary'!CW204="Yes"),OFFSET('Sanitation Data'!$F$10,0,10*ROW('Sanitation Data'!F198)),NA())</f>
        <v>#N/A</v>
      </c>
      <c r="AI204" s="89" t="e">
        <f ca="true">+IF(AND(ISNUMBER(OFFSET('Sanitation Data'!$F$11,0,10*ROW('Sanitation Data'!F198))),'Data Summary'!CX204="Yes"),OFFSET('Sanitation Data'!$F$11,0,10*ROW('Sanitation Data'!F198)),NA())</f>
        <v>#N/A</v>
      </c>
      <c r="AJ204" s="89" t="e">
        <f ca="true">+IF(AND(ISNUMBER(OFFSET('Sanitation Data'!$F$12,0,10*ROW('Sanitation Data'!F198))),'Data Summary'!CY204="Yes"),OFFSET('Sanitation Data'!$F$12,0,10*ROW('Sanitation Data'!F198)),NA())</f>
        <v>#N/A</v>
      </c>
      <c r="AK204" s="89" t="e">
        <f ca="true">+IF(AND(ISNUMBER(OFFSET('Sanitation Data'!$G$4,0,10*ROW('Sanitation Data'!G198))),'Data Summary'!CZ204="Yes"),100-OFFSET('Sanitation Data'!$G$4,0,10*ROW('Sanitation Data'!G198)),NA())</f>
        <v>#N/A</v>
      </c>
      <c r="AL204" s="89" t="e">
        <f ca="true">+IF(AND(ISNUMBER(OFFSET('Sanitation Data'!$G$6,0,10*ROW('Sanitation Data'!G198))),'Data Summary'!DA204="Yes"),OFFSET('Sanitation Data'!$G$6,0,10*ROW('Sanitation Data'!G198)),NA())</f>
        <v>#N/A</v>
      </c>
      <c r="AM204" s="89" t="e">
        <f ca="true">+IF(AND(ISNUMBER(OFFSET('Sanitation Data'!$G$10,0,10*ROW('Sanitation Data'!G198))),'Data Summary'!DB204="Yes"),OFFSET('Sanitation Data'!$G$10,0,10*ROW('Sanitation Data'!G198)),NA())</f>
        <v>#N/A</v>
      </c>
      <c r="AN204" s="89" t="e">
        <f ca="true">+IF(AND(ISNUMBER(OFFSET('Sanitation Data'!$G$11,0,10*ROW('Sanitation Data'!G198))),'Data Summary'!DC204="Yes"),OFFSET('Sanitation Data'!$G$11,0,10*ROW('Sanitation Data'!G198)),NA())</f>
        <v>#N/A</v>
      </c>
      <c r="AO204" s="89" t="e">
        <f ca="true">+IF(AND(ISNUMBER(OFFSET('Sanitation Data'!$G$12,0,10*ROW('Sanitation Data'!G198))),'Data Summary'!DD204="Yes"),OFFSET('Sanitation Data'!$G$12,0,10*ROW('Sanitation Data'!G198)),NA())</f>
        <v>#N/A</v>
      </c>
      <c r="AP204" s="89" t="e">
        <f ca="true">+IF(AND(ISNUMBER(OFFSET('Sanitation Data'!$H$4,0,10*ROW('Sanitation Data'!H198))),'Data Summary'!DE204="Yes"),100-OFFSET('Sanitation Data'!$H$4,0,10*ROW('Sanitation Data'!H198)),NA())</f>
        <v>#N/A</v>
      </c>
      <c r="AQ204" s="89" t="e">
        <f ca="true">+IF(AND(ISNUMBER(OFFSET('Sanitation Data'!$H$6,0,10*ROW('Sanitation Data'!H198))),'Data Summary'!DF204="Yes"),OFFSET('Sanitation Data'!$H$6,0,10*ROW('Sanitation Data'!H198)),NA())</f>
        <v>#N/A</v>
      </c>
      <c r="AR204" s="89" t="e">
        <f ca="true">+IF(AND(ISNUMBER(OFFSET('Sanitation Data'!$H$10,0,10*ROW('Sanitation Data'!H198))),'Data Summary'!DG204="Yes"),OFFSET('Sanitation Data'!$H$10,0,10*ROW('Sanitation Data'!H198)),NA())</f>
        <v>#N/A</v>
      </c>
      <c r="AS204" s="89" t="e">
        <f ca="true">+IF(AND(ISNUMBER(OFFSET('Sanitation Data'!$H$11,0,10*ROW('Sanitation Data'!H198))),'Data Summary'!DH204="Yes"),OFFSET('Sanitation Data'!$H$11,0,10*ROW('Sanitation Data'!H198)),NA())</f>
        <v>#N/A</v>
      </c>
      <c r="AT204" s="89" t="e">
        <f ca="true">+IF(AND(ISNUMBER(OFFSET('Sanitation Data'!$H$12,0,10*ROW('Sanitation Data'!H198))),'Data Summary'!DI204="Yes"),OFFSET('Sanitation Data'!$H$12,0,10*ROW('Sanitation Data'!H198)),NA())</f>
        <v>#N/A</v>
      </c>
      <c r="AU204" s="89" t="e">
        <f ca="true">+IF(AND(ISNUMBER(OFFSET('Sanitation Data'!$I$4,0,10*ROW('Sanitation Data'!I198))),'Data Summary'!DJ204="Yes"),100-OFFSET('Sanitation Data'!$I$4,0,10*ROW('Sanitation Data'!I198)),NA())</f>
        <v>#N/A</v>
      </c>
      <c r="AV204" s="89" t="e">
        <f ca="true">+IF(AND(ISNUMBER(OFFSET('Sanitation Data'!$I$6,0,10*ROW('Sanitation Data'!I198))),'Data Summary'!DK204="Yes"),OFFSET('Sanitation Data'!$I$6,0,10*ROW('Sanitation Data'!I198)),NA())</f>
        <v>#N/A</v>
      </c>
      <c r="AW204" s="89" t="e">
        <f ca="true">+IF(AND(ISNUMBER(OFFSET('Sanitation Data'!$I$10,0,10*ROW('Sanitation Data'!I198))),'Data Summary'!DL204="Yes"),OFFSET('Sanitation Data'!$I$10,0,10*ROW('Sanitation Data'!I198)),NA())</f>
        <v>#N/A</v>
      </c>
      <c r="AX204" s="89" t="e">
        <f ca="true">+IF(AND(ISNUMBER(OFFSET('Sanitation Data'!$I$11,0,10*ROW('Sanitation Data'!I198))),'Data Summary'!DM204="Yes"),OFFSET('Sanitation Data'!$I$11,0,10*ROW('Sanitation Data'!I198)),NA())</f>
        <v>#N/A</v>
      </c>
      <c r="AY204" s="89" t="e">
        <f ca="true">+IF(AND(ISNUMBER(OFFSET('Sanitation Data'!$I$12,0,10*ROW('Sanitation Data'!I198))),'Data Summary'!DN204="Yes"),OFFSET('Sanitation Data'!$I$12,0,10*ROW('Sanitation Data'!I198)),NA())</f>
        <v>#N/A</v>
      </c>
      <c r="AZ204" s="90" t="e">
        <f ca="true">+IF(AND(ISNUMBER(OFFSET('Hygiene Data'!$D$5,0,10*ROW('Hygiene Data'!D198))),'Data Summary'!DO204="Yes"),OFFSET('Hygiene Data'!$D$5,0,10*ROW('Hygiene Data'!D198)),NA())</f>
        <v>#N/A</v>
      </c>
      <c r="BA204" s="90" t="e">
        <f ca="true">+IF(AND(ISNUMBER(OFFSET('Hygiene Data'!$D$7,0,10*ROW('Hygiene Data'!D198))),'Data Summary'!DP204="Yes"),OFFSET('Hygiene Data'!$D$7,0,10*ROW('Hygiene Data'!D198)),NA())</f>
        <v>#N/A</v>
      </c>
      <c r="BB204" s="90" t="e">
        <f ca="true">+IF(AND(ISNUMBER(OFFSET('Hygiene Data'!$D$9,0,10*ROW('Hygiene Data'!D198))),'Data Summary'!DQ204="Yes"),OFFSET('Hygiene Data'!$D$9,0,10*ROW('Hygiene Data'!D198)),NA())</f>
        <v>#N/A</v>
      </c>
      <c r="BC204" s="90" t="e">
        <f ca="true">+IF(AND(ISNUMBER(OFFSET('Hygiene Data'!$E$5,0,10*ROW('Hygiene Data'!E198))),'Data Summary'!DR204="Yes"),OFFSET('Hygiene Data'!$E$5,0,10*ROW('Hygiene Data'!E198)),NA())</f>
        <v>#N/A</v>
      </c>
      <c r="BD204" s="90" t="e">
        <f ca="true">+IF(AND(ISNUMBER(OFFSET('Hygiene Data'!$E$7,0,10*ROW('Hygiene Data'!E198))),'Data Summary'!DS204="Yes"),OFFSET('Hygiene Data'!$E$7,0,10*ROW('Hygiene Data'!E198)),NA())</f>
        <v>#N/A</v>
      </c>
      <c r="BE204" s="90" t="e">
        <f ca="true">+IF(AND(ISNUMBER(OFFSET('Hygiene Data'!$E$9,0,10*ROW('Hygiene Data'!E198))),'Data Summary'!DT204="Yes"),OFFSET('Hygiene Data'!$E$9,0,10*ROW('Hygiene Data'!E198)),NA())</f>
        <v>#N/A</v>
      </c>
      <c r="BF204" s="90" t="e">
        <f ca="true">+IF(AND(ISNUMBER(OFFSET('Hygiene Data'!$F$5,0,10*ROW('Hygiene Data'!F198))),'Data Summary'!DU204="Yes"),OFFSET('Hygiene Data'!$F$5,0,10*ROW('Hygiene Data'!F198)),NA())</f>
        <v>#N/A</v>
      </c>
      <c r="BG204" s="90" t="e">
        <f ca="true">+IF(AND(ISNUMBER(OFFSET('Hygiene Data'!$F$7,0,10*ROW('Hygiene Data'!F198))),'Data Summary'!DV204="Yes"),OFFSET('Hygiene Data'!$F$7,0,10*ROW('Hygiene Data'!F198)),NA())</f>
        <v>#N/A</v>
      </c>
      <c r="BH204" s="90" t="e">
        <f ca="true">+IF(AND(ISNUMBER(OFFSET('Hygiene Data'!$F$9,0,10*ROW('Hygiene Data'!F198))),'Data Summary'!DW204="Yes"),OFFSET('Hygiene Data'!$F$9,0,10*ROW('Hygiene Data'!F198)),NA())</f>
        <v>#N/A</v>
      </c>
      <c r="BI204" s="90" t="e">
        <f ca="true">+IF(AND(ISNUMBER(OFFSET('Hygiene Data'!$G$5,0,10*ROW('Hygiene Data'!G198))),'Data Summary'!DX204="Yes"),OFFSET('Hygiene Data'!$G$5,0,10*ROW('Hygiene Data'!G198)),NA())</f>
        <v>#N/A</v>
      </c>
      <c r="BJ204" s="90" t="e">
        <f ca="true">+IF(AND(ISNUMBER(OFFSET('Hygiene Data'!$G$7,0,10*ROW('Hygiene Data'!G198))),'Data Summary'!DY204="Yes"),OFFSET('Hygiene Data'!$G$7,0,10*ROW('Hygiene Data'!G198)),NA())</f>
        <v>#N/A</v>
      </c>
      <c r="BK204" s="90" t="e">
        <f ca="true">+IF(AND(ISNUMBER(OFFSET('Hygiene Data'!$G$9,0,10*ROW('Hygiene Data'!G198))),'Data Summary'!DZ204="Yes"),OFFSET('Hygiene Data'!$G$9,0,10*ROW('Hygiene Data'!G198)),NA())</f>
        <v>#N/A</v>
      </c>
      <c r="BL204" s="90" t="e">
        <f ca="true">+IF(AND(ISNUMBER(OFFSET('Hygiene Data'!$H$5,0,10*ROW('Hygiene Data'!H198))),'Data Summary'!EA204="Yes"),OFFSET('Hygiene Data'!$H$5,0,10*ROW('Hygiene Data'!H198)),NA())</f>
        <v>#N/A</v>
      </c>
      <c r="BM204" s="90" t="e">
        <f ca="true">+IF(AND(ISNUMBER(OFFSET('Hygiene Data'!$H$7,0,10*ROW('Hygiene Data'!H198))),'Data Summary'!EB204="Yes"),OFFSET('Hygiene Data'!$H$7,0,10*ROW('Hygiene Data'!H198)),NA())</f>
        <v>#N/A</v>
      </c>
      <c r="BN204" s="90" t="e">
        <f ca="true">+IF(AND(ISNUMBER(OFFSET('Hygiene Data'!$H$9,0,10*ROW('Hygiene Data'!H198))),'Data Summary'!EC204="Yes"),OFFSET('Hygiene Data'!$H$9,0,10*ROW('Hygiene Data'!H198)),NA())</f>
        <v>#N/A</v>
      </c>
      <c r="BO204" s="90" t="e">
        <f ca="true">+IF(AND(ISNUMBER(OFFSET('Hygiene Data'!$I$5,0,10*ROW('Hygiene Data'!I198))),'Data Summary'!ED204="Yes"),OFFSET('Hygiene Data'!$I$5,0,10*ROW('Hygiene Data'!I198)),NA())</f>
        <v>#N/A</v>
      </c>
      <c r="BP204" s="90" t="e">
        <f ca="true">+IF(AND(ISNUMBER(OFFSET('Hygiene Data'!$I$7,0,10*ROW('Hygiene Data'!I198))),'Data Summary'!EE204="Yes"),OFFSET('Hygiene Data'!$I$7,0,10*ROW('Hygiene Data'!I198)),NA())</f>
        <v>#N/A</v>
      </c>
      <c r="BQ204" s="90" t="e">
        <f ca="true">+IF(AND(ISNUMBER(OFFSET('Hygiene Data'!$I$9,0,10*ROW('Hygiene Data'!I198))),'Data Summary'!EF204="Yes"),OFFSET('Hygiene Data'!$I$9,0,10*ROW('Hygiene Data'!I198)),NA())</f>
        <v>#N/A</v>
      </c>
    </row>
    <row xmlns:x14ac="http://schemas.microsoft.com/office/spreadsheetml/2009/9/ac" r="205" x14ac:dyDescent="0.2">
      <c r="A205" s="324" t="e">
        <f ca="true">+RIGHT('Data Summary'!A205,LEN('Data Summary'!A205)-9)</f>
        <v>#VALUE!</v>
      </c>
      <c r="B205" s="32" t="str">
        <f ca="true">+IF(ISTEXT('Data Summary'!B205),'Data Summary'!B205,"")</f>
        <v/>
      </c>
      <c r="C205" s="323" t="e">
        <f ca="true">+VALUE('Data Summary'!C205)</f>
        <v>#VALUE!</v>
      </c>
      <c r="D205" s="88" t="e">
        <f ca="true">+IF(AND(ISNUMBER(OFFSET('Water Data'!$D$4,0,10*ROW('Water Data'!D199))),'Data Summary'!BS205="Yes"),100-OFFSET('Water Data'!$D$4,0,10*ROW('Water Data'!D199)),NA())</f>
        <v>#N/A</v>
      </c>
      <c r="E205" s="88" t="e">
        <f ca="true">+IF(AND(ISNUMBER(OFFSET('Water Data'!$D$6,0,10*ROW('Water Data'!D199))),'Data Summary'!BT205="Yes"),OFFSET('Water Data'!$D$6,0,10*ROW('Water Data'!D199)),NA())</f>
        <v>#N/A</v>
      </c>
      <c r="F205" s="88" t="e">
        <f ca="true">+IF(AND(ISNUMBER(OFFSET('Water Data'!$D$9,0,10*ROW('Water Data'!D199))),'Data Summary'!BU205="Yes"),OFFSET('Water Data'!$D$9,0,10*ROW('Water Data'!D199)),NA())</f>
        <v>#N/A</v>
      </c>
      <c r="G205" s="88" t="e">
        <f ca="true">+IF(AND(ISNUMBER(OFFSET('Water Data'!$E$4,0,10*ROW('Water Data'!E199))),'Data Summary'!BV205="Yes"),100-OFFSET('Water Data'!$E$4,0,10*ROW('Water Data'!E199)),NA())</f>
        <v>#N/A</v>
      </c>
      <c r="H205" s="88" t="e">
        <f ca="true">+IF(AND(ISNUMBER(OFFSET('Water Data'!$E$6,0,10*ROW('Water Data'!E199))),'Data Summary'!BW205="Yes"),OFFSET('Water Data'!$E$6,0,10*ROW('Water Data'!E199)),NA())</f>
        <v>#N/A</v>
      </c>
      <c r="I205" s="88" t="e">
        <f ca="true">+IF(AND(ISNUMBER(OFFSET('Water Data'!$E$9,0,10*ROW('Water Data'!E199))),'Data Summary'!BX205="Yes"),OFFSET('Water Data'!$E$9,0,10*ROW('Water Data'!E199)),NA())</f>
        <v>#N/A</v>
      </c>
      <c r="J205" s="88" t="e">
        <f ca="true">+IF(AND(ISNUMBER(OFFSET('Water Data'!$F$4,0,10*ROW('Water Data'!F199))),'Data Summary'!BY205="Yes"),100-OFFSET('Water Data'!$F$4,0,10*ROW('Water Data'!F199)),NA())</f>
        <v>#N/A</v>
      </c>
      <c r="K205" s="88" t="e">
        <f ca="true">+IF(AND(ISNUMBER(OFFSET('Water Data'!$F$6,0,10*ROW('Water Data'!F199))),'Data Summary'!BZ205="Yes"),OFFSET('Water Data'!$F$6,0,10*ROW('Water Data'!F199)),NA())</f>
        <v>#N/A</v>
      </c>
      <c r="L205" s="88" t="e">
        <f ca="true">+IF(AND(ISNUMBER(OFFSET('Water Data'!$F$9,0,10*ROW('Water Data'!F199))),'Data Summary'!CA205="Yes"),OFFSET('Water Data'!$F$9,0,10*ROW('Water Data'!F199)),NA())</f>
        <v>#N/A</v>
      </c>
      <c r="M205" s="88" t="e">
        <f ca="true">+IF(AND(ISNUMBER(OFFSET('Water Data'!$G$4,0,10*ROW('Water Data'!G199))),'Data Summary'!CB205="Yes"),100-OFFSET('Water Data'!$G$4,0,10*ROW('Water Data'!G199)),NA())</f>
        <v>#N/A</v>
      </c>
      <c r="N205" s="88" t="e">
        <f ca="true">+IF(AND(ISNUMBER(OFFSET('Water Data'!$G$6,0,10*ROW('Water Data'!G199))),'Data Summary'!CC205="Yes"),OFFSET('Water Data'!$G$6,0,10*ROW('Water Data'!G199)),NA())</f>
        <v>#N/A</v>
      </c>
      <c r="O205" s="88" t="e">
        <f ca="true">+IF(AND(ISNUMBER(OFFSET('Water Data'!$G$9,0,10*ROW('Water Data'!G199))),'Data Summary'!CD205="Yes"),OFFSET('Water Data'!$G$9,0,10*ROW('Water Data'!G199)),NA())</f>
        <v>#N/A</v>
      </c>
      <c r="P205" s="88" t="e">
        <f ca="true">+IF(AND(ISNUMBER(OFFSET('Water Data'!$H$4,0,10*ROW('Water Data'!H199))),'Data Summary'!CE205="Yes"),100-OFFSET('Water Data'!$H$4,0,10*ROW('Water Data'!H199)),NA())</f>
        <v>#N/A</v>
      </c>
      <c r="Q205" s="88" t="e">
        <f ca="true">+IF(AND(ISNUMBER(OFFSET('Water Data'!$H$6,0,10*ROW('Water Data'!H199))),'Data Summary'!CF205="Yes"),OFFSET('Water Data'!$H$6,0,10*ROW('Water Data'!H199)),NA())</f>
        <v>#N/A</v>
      </c>
      <c r="R205" s="88" t="e">
        <f ca="true">+IF(AND(ISNUMBER(OFFSET('Water Data'!$H$9,0,10*ROW('Water Data'!H199))),'Data Summary'!CG205="Yes"),OFFSET('Water Data'!$H$9,0,10*ROW('Water Data'!H199)),NA())</f>
        <v>#N/A</v>
      </c>
      <c r="S205" s="88" t="e">
        <f ca="true">+IF(AND(ISNUMBER(OFFSET('Water Data'!$I$4,0,10*ROW('Water Data'!I199))),'Data Summary'!CH205="Yes"),100-OFFSET('Water Data'!$I$4,0,10*ROW('Water Data'!I199)),NA())</f>
        <v>#N/A</v>
      </c>
      <c r="T205" s="88" t="e">
        <f ca="true">+IF(AND(ISNUMBER(OFFSET('Water Data'!$I$6,0,10*ROW('Water Data'!I199))),'Data Summary'!CI205="Yes"),OFFSET('Water Data'!$I$6,0,10*ROW('Water Data'!I199)),NA())</f>
        <v>#N/A</v>
      </c>
      <c r="U205" s="88" t="e">
        <f ca="true">+IF(AND(ISNUMBER(OFFSET('Water Data'!$I$9,0,10*ROW('Water Data'!I199))),'Data Summary'!CJ205="Yes"),OFFSET('Water Data'!$I$9,0,10*ROW('Water Data'!I199)),NA())</f>
        <v>#N/A</v>
      </c>
      <c r="V205" s="89" t="e">
        <f ca="true">+IF(AND(ISNUMBER(OFFSET('Sanitation Data'!$D$4,0,10*ROW('Sanitation Data'!D199))),'Data Summary'!CK205="Yes"),100-OFFSET('Sanitation Data'!$D$4,0,10*ROW('Sanitation Data'!D199)),NA())</f>
        <v>#N/A</v>
      </c>
      <c r="W205" s="89" t="e">
        <f ca="true">+IF(AND(ISNUMBER(OFFSET('Sanitation Data'!$D$6,0,10*ROW('Sanitation Data'!D199))),'Data Summary'!CL205="Yes"),OFFSET('Sanitation Data'!$D$6,0,10*ROW('Sanitation Data'!D199)),NA())</f>
        <v>#N/A</v>
      </c>
      <c r="X205" s="89" t="e">
        <f ca="true">+IF(AND(ISNUMBER(OFFSET('Sanitation Data'!$D$10,0,10*ROW('Sanitation Data'!D199))),'Data Summary'!CM205="Yes"),OFFSET('Sanitation Data'!$D$10,0,10*ROW('Sanitation Data'!D199)),NA())</f>
        <v>#N/A</v>
      </c>
      <c r="Y205" s="89" t="e">
        <f ca="true">+IF(AND(ISNUMBER(OFFSET('Sanitation Data'!$D$11,0,10*ROW('Sanitation Data'!D199))),'Data Summary'!CN205="Yes"),OFFSET('Sanitation Data'!$D$11,0,10*ROW('Sanitation Data'!D199)),NA())</f>
        <v>#N/A</v>
      </c>
      <c r="Z205" s="89" t="e">
        <f ca="true">+IF(AND(ISNUMBER(OFFSET('Sanitation Data'!$D$12,0,10*ROW('Sanitation Data'!D199))),'Data Summary'!CO205="Yes"),OFFSET('Sanitation Data'!$D$12,0,10*ROW('Sanitation Data'!D199)),NA())</f>
        <v>#N/A</v>
      </c>
      <c r="AA205" s="89" t="e">
        <f ca="true">+IF(AND(ISNUMBER(OFFSET('Sanitation Data'!$E$4,0,10*ROW('Sanitation Data'!E199))),'Data Summary'!CP205="Yes"),100-OFFSET('Sanitation Data'!$E$4,0,10*ROW('Sanitation Data'!E199)),NA())</f>
        <v>#N/A</v>
      </c>
      <c r="AB205" s="89" t="e">
        <f ca="true">+IF(AND(ISNUMBER(OFFSET('Sanitation Data'!$E$6,0,10*ROW('Sanitation Data'!E199))),'Data Summary'!CQ205="Yes"),OFFSET('Sanitation Data'!$E$6,0,10*ROW('Sanitation Data'!E199)),NA())</f>
        <v>#N/A</v>
      </c>
      <c r="AC205" s="89" t="e">
        <f ca="true">+IF(AND(ISNUMBER(OFFSET('Sanitation Data'!$E$10,0,10*ROW('Sanitation Data'!E199))),'Data Summary'!CR205="Yes"),OFFSET('Sanitation Data'!$E$10,0,10*ROW('Sanitation Data'!E199)),NA())</f>
        <v>#N/A</v>
      </c>
      <c r="AD205" s="89" t="e">
        <f ca="true">+IF(AND(ISNUMBER(OFFSET('Sanitation Data'!$E$11,0,10*ROW('Sanitation Data'!E199))),'Data Summary'!CS205="Yes"),OFFSET('Sanitation Data'!$E$11,0,10*ROW('Sanitation Data'!E199)),NA())</f>
        <v>#N/A</v>
      </c>
      <c r="AE205" s="89" t="e">
        <f ca="true">+IF(AND(ISNUMBER(OFFSET('Sanitation Data'!$E$12,0,10*ROW('Sanitation Data'!E199))),'Data Summary'!CT205="Yes"),OFFSET('Sanitation Data'!$E$12,0,10*ROW('Sanitation Data'!E199)),NA())</f>
        <v>#N/A</v>
      </c>
      <c r="AF205" s="89" t="e">
        <f ca="true">+IF(AND(ISNUMBER(OFFSET('Sanitation Data'!$F$4,0,10*ROW('Sanitation Data'!F199))),'Data Summary'!CU205="Yes"),100-OFFSET('Sanitation Data'!$F$4,0,10*ROW('Sanitation Data'!F199)),NA())</f>
        <v>#N/A</v>
      </c>
      <c r="AG205" s="89" t="e">
        <f ca="true">+IF(AND(ISNUMBER(OFFSET('Sanitation Data'!$F$6,0,10*ROW('Sanitation Data'!F199))),'Data Summary'!CV205="Yes"),OFFSET('Sanitation Data'!$F$6,0,10*ROW('Sanitation Data'!F199)),NA())</f>
        <v>#N/A</v>
      </c>
      <c r="AH205" s="89" t="e">
        <f ca="true">+IF(AND(ISNUMBER(OFFSET('Sanitation Data'!$F$10,0,10*ROW('Sanitation Data'!F199))),'Data Summary'!CW205="Yes"),OFFSET('Sanitation Data'!$F$10,0,10*ROW('Sanitation Data'!F199)),NA())</f>
        <v>#N/A</v>
      </c>
      <c r="AI205" s="89" t="e">
        <f ca="true">+IF(AND(ISNUMBER(OFFSET('Sanitation Data'!$F$11,0,10*ROW('Sanitation Data'!F199))),'Data Summary'!CX205="Yes"),OFFSET('Sanitation Data'!$F$11,0,10*ROW('Sanitation Data'!F199)),NA())</f>
        <v>#N/A</v>
      </c>
      <c r="AJ205" s="89" t="e">
        <f ca="true">+IF(AND(ISNUMBER(OFFSET('Sanitation Data'!$F$12,0,10*ROW('Sanitation Data'!F199))),'Data Summary'!CY205="Yes"),OFFSET('Sanitation Data'!$F$12,0,10*ROW('Sanitation Data'!F199)),NA())</f>
        <v>#N/A</v>
      </c>
      <c r="AK205" s="89" t="e">
        <f ca="true">+IF(AND(ISNUMBER(OFFSET('Sanitation Data'!$G$4,0,10*ROW('Sanitation Data'!G199))),'Data Summary'!CZ205="Yes"),100-OFFSET('Sanitation Data'!$G$4,0,10*ROW('Sanitation Data'!G199)),NA())</f>
        <v>#N/A</v>
      </c>
      <c r="AL205" s="89" t="e">
        <f ca="true">+IF(AND(ISNUMBER(OFFSET('Sanitation Data'!$G$6,0,10*ROW('Sanitation Data'!G199))),'Data Summary'!DA205="Yes"),OFFSET('Sanitation Data'!$G$6,0,10*ROW('Sanitation Data'!G199)),NA())</f>
        <v>#N/A</v>
      </c>
      <c r="AM205" s="89" t="e">
        <f ca="true">+IF(AND(ISNUMBER(OFFSET('Sanitation Data'!$G$10,0,10*ROW('Sanitation Data'!G199))),'Data Summary'!DB205="Yes"),OFFSET('Sanitation Data'!$G$10,0,10*ROW('Sanitation Data'!G199)),NA())</f>
        <v>#N/A</v>
      </c>
      <c r="AN205" s="89" t="e">
        <f ca="true">+IF(AND(ISNUMBER(OFFSET('Sanitation Data'!$G$11,0,10*ROW('Sanitation Data'!G199))),'Data Summary'!DC205="Yes"),OFFSET('Sanitation Data'!$G$11,0,10*ROW('Sanitation Data'!G199)),NA())</f>
        <v>#N/A</v>
      </c>
      <c r="AO205" s="89" t="e">
        <f ca="true">+IF(AND(ISNUMBER(OFFSET('Sanitation Data'!$G$12,0,10*ROW('Sanitation Data'!G199))),'Data Summary'!DD205="Yes"),OFFSET('Sanitation Data'!$G$12,0,10*ROW('Sanitation Data'!G199)),NA())</f>
        <v>#N/A</v>
      </c>
      <c r="AP205" s="89" t="e">
        <f ca="true">+IF(AND(ISNUMBER(OFFSET('Sanitation Data'!$H$4,0,10*ROW('Sanitation Data'!H199))),'Data Summary'!DE205="Yes"),100-OFFSET('Sanitation Data'!$H$4,0,10*ROW('Sanitation Data'!H199)),NA())</f>
        <v>#N/A</v>
      </c>
      <c r="AQ205" s="89" t="e">
        <f ca="true">+IF(AND(ISNUMBER(OFFSET('Sanitation Data'!$H$6,0,10*ROW('Sanitation Data'!H199))),'Data Summary'!DF205="Yes"),OFFSET('Sanitation Data'!$H$6,0,10*ROW('Sanitation Data'!H199)),NA())</f>
        <v>#N/A</v>
      </c>
      <c r="AR205" s="89" t="e">
        <f ca="true">+IF(AND(ISNUMBER(OFFSET('Sanitation Data'!$H$10,0,10*ROW('Sanitation Data'!H199))),'Data Summary'!DG205="Yes"),OFFSET('Sanitation Data'!$H$10,0,10*ROW('Sanitation Data'!H199)),NA())</f>
        <v>#N/A</v>
      </c>
      <c r="AS205" s="89" t="e">
        <f ca="true">+IF(AND(ISNUMBER(OFFSET('Sanitation Data'!$H$11,0,10*ROW('Sanitation Data'!H199))),'Data Summary'!DH205="Yes"),OFFSET('Sanitation Data'!$H$11,0,10*ROW('Sanitation Data'!H199)),NA())</f>
        <v>#N/A</v>
      </c>
      <c r="AT205" s="89" t="e">
        <f ca="true">+IF(AND(ISNUMBER(OFFSET('Sanitation Data'!$H$12,0,10*ROW('Sanitation Data'!H199))),'Data Summary'!DI205="Yes"),OFFSET('Sanitation Data'!$H$12,0,10*ROW('Sanitation Data'!H199)),NA())</f>
        <v>#N/A</v>
      </c>
      <c r="AU205" s="89" t="e">
        <f ca="true">+IF(AND(ISNUMBER(OFFSET('Sanitation Data'!$I$4,0,10*ROW('Sanitation Data'!I199))),'Data Summary'!DJ205="Yes"),100-OFFSET('Sanitation Data'!$I$4,0,10*ROW('Sanitation Data'!I199)),NA())</f>
        <v>#N/A</v>
      </c>
      <c r="AV205" s="89" t="e">
        <f ca="true">+IF(AND(ISNUMBER(OFFSET('Sanitation Data'!$I$6,0,10*ROW('Sanitation Data'!I199))),'Data Summary'!DK205="Yes"),OFFSET('Sanitation Data'!$I$6,0,10*ROW('Sanitation Data'!I199)),NA())</f>
        <v>#N/A</v>
      </c>
      <c r="AW205" s="89" t="e">
        <f ca="true">+IF(AND(ISNUMBER(OFFSET('Sanitation Data'!$I$10,0,10*ROW('Sanitation Data'!I199))),'Data Summary'!DL205="Yes"),OFFSET('Sanitation Data'!$I$10,0,10*ROW('Sanitation Data'!I199)),NA())</f>
        <v>#N/A</v>
      </c>
      <c r="AX205" s="89" t="e">
        <f ca="true">+IF(AND(ISNUMBER(OFFSET('Sanitation Data'!$I$11,0,10*ROW('Sanitation Data'!I199))),'Data Summary'!DM205="Yes"),OFFSET('Sanitation Data'!$I$11,0,10*ROW('Sanitation Data'!I199)),NA())</f>
        <v>#N/A</v>
      </c>
      <c r="AY205" s="89" t="e">
        <f ca="true">+IF(AND(ISNUMBER(OFFSET('Sanitation Data'!$I$12,0,10*ROW('Sanitation Data'!I199))),'Data Summary'!DN205="Yes"),OFFSET('Sanitation Data'!$I$12,0,10*ROW('Sanitation Data'!I199)),NA())</f>
        <v>#N/A</v>
      </c>
      <c r="AZ205" s="90" t="e">
        <f ca="true">+IF(AND(ISNUMBER(OFFSET('Hygiene Data'!$D$5,0,10*ROW('Hygiene Data'!D199))),'Data Summary'!DO205="Yes"),OFFSET('Hygiene Data'!$D$5,0,10*ROW('Hygiene Data'!D199)),NA())</f>
        <v>#N/A</v>
      </c>
      <c r="BA205" s="90" t="e">
        <f ca="true">+IF(AND(ISNUMBER(OFFSET('Hygiene Data'!$D$7,0,10*ROW('Hygiene Data'!D199))),'Data Summary'!DP205="Yes"),OFFSET('Hygiene Data'!$D$7,0,10*ROW('Hygiene Data'!D199)),NA())</f>
        <v>#N/A</v>
      </c>
      <c r="BB205" s="90" t="e">
        <f ca="true">+IF(AND(ISNUMBER(OFFSET('Hygiene Data'!$D$9,0,10*ROW('Hygiene Data'!D199))),'Data Summary'!DQ205="Yes"),OFFSET('Hygiene Data'!$D$9,0,10*ROW('Hygiene Data'!D199)),NA())</f>
        <v>#N/A</v>
      </c>
      <c r="BC205" s="90" t="e">
        <f ca="true">+IF(AND(ISNUMBER(OFFSET('Hygiene Data'!$E$5,0,10*ROW('Hygiene Data'!E199))),'Data Summary'!DR205="Yes"),OFFSET('Hygiene Data'!$E$5,0,10*ROW('Hygiene Data'!E199)),NA())</f>
        <v>#N/A</v>
      </c>
      <c r="BD205" s="90" t="e">
        <f ca="true">+IF(AND(ISNUMBER(OFFSET('Hygiene Data'!$E$7,0,10*ROW('Hygiene Data'!E199))),'Data Summary'!DS205="Yes"),OFFSET('Hygiene Data'!$E$7,0,10*ROW('Hygiene Data'!E199)),NA())</f>
        <v>#N/A</v>
      </c>
      <c r="BE205" s="90" t="e">
        <f ca="true">+IF(AND(ISNUMBER(OFFSET('Hygiene Data'!$E$9,0,10*ROW('Hygiene Data'!E199))),'Data Summary'!DT205="Yes"),OFFSET('Hygiene Data'!$E$9,0,10*ROW('Hygiene Data'!E199)),NA())</f>
        <v>#N/A</v>
      </c>
      <c r="BF205" s="90" t="e">
        <f ca="true">+IF(AND(ISNUMBER(OFFSET('Hygiene Data'!$F$5,0,10*ROW('Hygiene Data'!F199))),'Data Summary'!DU205="Yes"),OFFSET('Hygiene Data'!$F$5,0,10*ROW('Hygiene Data'!F199)),NA())</f>
        <v>#N/A</v>
      </c>
      <c r="BG205" s="90" t="e">
        <f ca="true">+IF(AND(ISNUMBER(OFFSET('Hygiene Data'!$F$7,0,10*ROW('Hygiene Data'!F199))),'Data Summary'!DV205="Yes"),OFFSET('Hygiene Data'!$F$7,0,10*ROW('Hygiene Data'!F199)),NA())</f>
        <v>#N/A</v>
      </c>
      <c r="BH205" s="90" t="e">
        <f ca="true">+IF(AND(ISNUMBER(OFFSET('Hygiene Data'!$F$9,0,10*ROW('Hygiene Data'!F199))),'Data Summary'!DW205="Yes"),OFFSET('Hygiene Data'!$F$9,0,10*ROW('Hygiene Data'!F199)),NA())</f>
        <v>#N/A</v>
      </c>
      <c r="BI205" s="90" t="e">
        <f ca="true">+IF(AND(ISNUMBER(OFFSET('Hygiene Data'!$G$5,0,10*ROW('Hygiene Data'!G199))),'Data Summary'!DX205="Yes"),OFFSET('Hygiene Data'!$G$5,0,10*ROW('Hygiene Data'!G199)),NA())</f>
        <v>#N/A</v>
      </c>
      <c r="BJ205" s="90" t="e">
        <f ca="true">+IF(AND(ISNUMBER(OFFSET('Hygiene Data'!$G$7,0,10*ROW('Hygiene Data'!G199))),'Data Summary'!DY205="Yes"),OFFSET('Hygiene Data'!$G$7,0,10*ROW('Hygiene Data'!G199)),NA())</f>
        <v>#N/A</v>
      </c>
      <c r="BK205" s="90" t="e">
        <f ca="true">+IF(AND(ISNUMBER(OFFSET('Hygiene Data'!$G$9,0,10*ROW('Hygiene Data'!G199))),'Data Summary'!DZ205="Yes"),OFFSET('Hygiene Data'!$G$9,0,10*ROW('Hygiene Data'!G199)),NA())</f>
        <v>#N/A</v>
      </c>
      <c r="BL205" s="90" t="e">
        <f ca="true">+IF(AND(ISNUMBER(OFFSET('Hygiene Data'!$H$5,0,10*ROW('Hygiene Data'!H199))),'Data Summary'!EA205="Yes"),OFFSET('Hygiene Data'!$H$5,0,10*ROW('Hygiene Data'!H199)),NA())</f>
        <v>#N/A</v>
      </c>
      <c r="BM205" s="90" t="e">
        <f ca="true">+IF(AND(ISNUMBER(OFFSET('Hygiene Data'!$H$7,0,10*ROW('Hygiene Data'!H199))),'Data Summary'!EB205="Yes"),OFFSET('Hygiene Data'!$H$7,0,10*ROW('Hygiene Data'!H199)),NA())</f>
        <v>#N/A</v>
      </c>
      <c r="BN205" s="90" t="e">
        <f ca="true">+IF(AND(ISNUMBER(OFFSET('Hygiene Data'!$H$9,0,10*ROW('Hygiene Data'!H199))),'Data Summary'!EC205="Yes"),OFFSET('Hygiene Data'!$H$9,0,10*ROW('Hygiene Data'!H199)),NA())</f>
        <v>#N/A</v>
      </c>
      <c r="BO205" s="90" t="e">
        <f ca="true">+IF(AND(ISNUMBER(OFFSET('Hygiene Data'!$I$5,0,10*ROW('Hygiene Data'!I199))),'Data Summary'!ED205="Yes"),OFFSET('Hygiene Data'!$I$5,0,10*ROW('Hygiene Data'!I199)),NA())</f>
        <v>#N/A</v>
      </c>
      <c r="BP205" s="90" t="e">
        <f ca="true">+IF(AND(ISNUMBER(OFFSET('Hygiene Data'!$I$7,0,10*ROW('Hygiene Data'!I199))),'Data Summary'!EE205="Yes"),OFFSET('Hygiene Data'!$I$7,0,10*ROW('Hygiene Data'!I199)),NA())</f>
        <v>#N/A</v>
      </c>
      <c r="BQ205" s="90" t="e">
        <f ca="true">+IF(AND(ISNUMBER(OFFSET('Hygiene Data'!$I$9,0,10*ROW('Hygiene Data'!I199))),'Data Summary'!EF205="Yes"),OFFSET('Hygiene Data'!$I$9,0,10*ROW('Hygiene Data'!I199)),NA())</f>
        <v>#N/A</v>
      </c>
    </row>
    <row xmlns:x14ac="http://schemas.microsoft.com/office/spreadsheetml/2009/9/ac" r="206" x14ac:dyDescent="0.2">
      <c r="A206" s="324" t="e">
        <f ca="true">+RIGHT('Data Summary'!A206,LEN('Data Summary'!A206)-9)</f>
        <v>#VALUE!</v>
      </c>
      <c r="B206" s="32" t="str">
        <f ca="true">+IF(ISTEXT('Data Summary'!B206),'Data Summary'!B206,"")</f>
        <v/>
      </c>
      <c r="C206" s="323" t="e">
        <f ca="true">+VALUE('Data Summary'!C206)</f>
        <v>#VALUE!</v>
      </c>
      <c r="D206" s="88" t="e">
        <f ca="true">+IF(AND(ISNUMBER(OFFSET('Water Data'!$D$4,0,10*ROW('Water Data'!D200))),'Data Summary'!BS206="Yes"),100-OFFSET('Water Data'!$D$4,0,10*ROW('Water Data'!D200)),NA())</f>
        <v>#N/A</v>
      </c>
      <c r="E206" s="88" t="e">
        <f ca="true">+IF(AND(ISNUMBER(OFFSET('Water Data'!$D$6,0,10*ROW('Water Data'!D200))),'Data Summary'!BT206="Yes"),OFFSET('Water Data'!$D$6,0,10*ROW('Water Data'!D200)),NA())</f>
        <v>#N/A</v>
      </c>
      <c r="F206" s="88" t="e">
        <f ca="true">+IF(AND(ISNUMBER(OFFSET('Water Data'!$D$9,0,10*ROW('Water Data'!D200))),'Data Summary'!BU206="Yes"),OFFSET('Water Data'!$D$9,0,10*ROW('Water Data'!D200)),NA())</f>
        <v>#N/A</v>
      </c>
      <c r="G206" s="88" t="e">
        <f ca="true">+IF(AND(ISNUMBER(OFFSET('Water Data'!$E$4,0,10*ROW('Water Data'!E200))),'Data Summary'!BV206="Yes"),100-OFFSET('Water Data'!$E$4,0,10*ROW('Water Data'!E200)),NA())</f>
        <v>#N/A</v>
      </c>
      <c r="H206" s="88" t="e">
        <f ca="true">+IF(AND(ISNUMBER(OFFSET('Water Data'!$E$6,0,10*ROW('Water Data'!E200))),'Data Summary'!BW206="Yes"),OFFSET('Water Data'!$E$6,0,10*ROW('Water Data'!E200)),NA())</f>
        <v>#N/A</v>
      </c>
      <c r="I206" s="88" t="e">
        <f ca="true">+IF(AND(ISNUMBER(OFFSET('Water Data'!$E$9,0,10*ROW('Water Data'!E200))),'Data Summary'!BX206="Yes"),OFFSET('Water Data'!$E$9,0,10*ROW('Water Data'!E200)),NA())</f>
        <v>#N/A</v>
      </c>
      <c r="J206" s="88" t="e">
        <f ca="true">+IF(AND(ISNUMBER(OFFSET('Water Data'!$F$4,0,10*ROW('Water Data'!F200))),'Data Summary'!BY206="Yes"),100-OFFSET('Water Data'!$F$4,0,10*ROW('Water Data'!F200)),NA())</f>
        <v>#N/A</v>
      </c>
      <c r="K206" s="88" t="e">
        <f ca="true">+IF(AND(ISNUMBER(OFFSET('Water Data'!$F$6,0,10*ROW('Water Data'!F200))),'Data Summary'!BZ206="Yes"),OFFSET('Water Data'!$F$6,0,10*ROW('Water Data'!F200)),NA())</f>
        <v>#N/A</v>
      </c>
      <c r="L206" s="88" t="e">
        <f ca="true">+IF(AND(ISNUMBER(OFFSET('Water Data'!$F$9,0,10*ROW('Water Data'!F200))),'Data Summary'!CA206="Yes"),OFFSET('Water Data'!$F$9,0,10*ROW('Water Data'!F200)),NA())</f>
        <v>#N/A</v>
      </c>
      <c r="M206" s="88" t="e">
        <f ca="true">+IF(AND(ISNUMBER(OFFSET('Water Data'!$G$4,0,10*ROW('Water Data'!G200))),'Data Summary'!CB206="Yes"),100-OFFSET('Water Data'!$G$4,0,10*ROW('Water Data'!G200)),NA())</f>
        <v>#N/A</v>
      </c>
      <c r="N206" s="88" t="e">
        <f ca="true">+IF(AND(ISNUMBER(OFFSET('Water Data'!$G$6,0,10*ROW('Water Data'!G200))),'Data Summary'!CC206="Yes"),OFFSET('Water Data'!$G$6,0,10*ROW('Water Data'!G200)),NA())</f>
        <v>#N/A</v>
      </c>
      <c r="O206" s="88" t="e">
        <f ca="true">+IF(AND(ISNUMBER(OFFSET('Water Data'!$G$9,0,10*ROW('Water Data'!G200))),'Data Summary'!CD206="Yes"),OFFSET('Water Data'!$G$9,0,10*ROW('Water Data'!G200)),NA())</f>
        <v>#N/A</v>
      </c>
      <c r="P206" s="88" t="e">
        <f ca="true">+IF(AND(ISNUMBER(OFFSET('Water Data'!$H$4,0,10*ROW('Water Data'!H200))),'Data Summary'!CE206="Yes"),100-OFFSET('Water Data'!$H$4,0,10*ROW('Water Data'!H200)),NA())</f>
        <v>#N/A</v>
      </c>
      <c r="Q206" s="88" t="e">
        <f ca="true">+IF(AND(ISNUMBER(OFFSET('Water Data'!$H$6,0,10*ROW('Water Data'!H200))),'Data Summary'!CF206="Yes"),OFFSET('Water Data'!$H$6,0,10*ROW('Water Data'!H200)),NA())</f>
        <v>#N/A</v>
      </c>
      <c r="R206" s="88" t="e">
        <f ca="true">+IF(AND(ISNUMBER(OFFSET('Water Data'!$H$9,0,10*ROW('Water Data'!H200))),'Data Summary'!CG206="Yes"),OFFSET('Water Data'!$H$9,0,10*ROW('Water Data'!H200)),NA())</f>
        <v>#N/A</v>
      </c>
      <c r="S206" s="88" t="e">
        <f ca="true">+IF(AND(ISNUMBER(OFFSET('Water Data'!$I$4,0,10*ROW('Water Data'!I200))),'Data Summary'!CH206="Yes"),100-OFFSET('Water Data'!$I$4,0,10*ROW('Water Data'!I200)),NA())</f>
        <v>#N/A</v>
      </c>
      <c r="T206" s="88" t="e">
        <f ca="true">+IF(AND(ISNUMBER(OFFSET('Water Data'!$I$6,0,10*ROW('Water Data'!I200))),'Data Summary'!CI206="Yes"),OFFSET('Water Data'!$I$6,0,10*ROW('Water Data'!I200)),NA())</f>
        <v>#N/A</v>
      </c>
      <c r="U206" s="88" t="e">
        <f ca="true">+IF(AND(ISNUMBER(OFFSET('Water Data'!$I$9,0,10*ROW('Water Data'!I200))),'Data Summary'!CJ206="Yes"),OFFSET('Water Data'!$I$9,0,10*ROW('Water Data'!I200)),NA())</f>
        <v>#N/A</v>
      </c>
      <c r="V206" s="89" t="e">
        <f ca="true">+IF(AND(ISNUMBER(OFFSET('Sanitation Data'!$D$4,0,10*ROW('Sanitation Data'!D200))),'Data Summary'!CK206="Yes"),100-OFFSET('Sanitation Data'!$D$4,0,10*ROW('Sanitation Data'!D200)),NA())</f>
        <v>#N/A</v>
      </c>
      <c r="W206" s="89" t="e">
        <f ca="true">+IF(AND(ISNUMBER(OFFSET('Sanitation Data'!$D$6,0,10*ROW('Sanitation Data'!D200))),'Data Summary'!CL206="Yes"),OFFSET('Sanitation Data'!$D$6,0,10*ROW('Sanitation Data'!D200)),NA())</f>
        <v>#N/A</v>
      </c>
      <c r="X206" s="89" t="e">
        <f ca="true">+IF(AND(ISNUMBER(OFFSET('Sanitation Data'!$D$10,0,10*ROW('Sanitation Data'!D200))),'Data Summary'!CM206="Yes"),OFFSET('Sanitation Data'!$D$10,0,10*ROW('Sanitation Data'!D200)),NA())</f>
        <v>#N/A</v>
      </c>
      <c r="Y206" s="89" t="e">
        <f ca="true">+IF(AND(ISNUMBER(OFFSET('Sanitation Data'!$D$11,0,10*ROW('Sanitation Data'!D200))),'Data Summary'!CN206="Yes"),OFFSET('Sanitation Data'!$D$11,0,10*ROW('Sanitation Data'!D200)),NA())</f>
        <v>#N/A</v>
      </c>
      <c r="Z206" s="89" t="e">
        <f ca="true">+IF(AND(ISNUMBER(OFFSET('Sanitation Data'!$D$12,0,10*ROW('Sanitation Data'!D200))),'Data Summary'!CO206="Yes"),OFFSET('Sanitation Data'!$D$12,0,10*ROW('Sanitation Data'!D200)),NA())</f>
        <v>#N/A</v>
      </c>
      <c r="AA206" s="89" t="e">
        <f ca="true">+IF(AND(ISNUMBER(OFFSET('Sanitation Data'!$E$4,0,10*ROW('Sanitation Data'!E200))),'Data Summary'!CP206="Yes"),100-OFFSET('Sanitation Data'!$E$4,0,10*ROW('Sanitation Data'!E200)),NA())</f>
        <v>#N/A</v>
      </c>
      <c r="AB206" s="89" t="e">
        <f ca="true">+IF(AND(ISNUMBER(OFFSET('Sanitation Data'!$E$6,0,10*ROW('Sanitation Data'!E200))),'Data Summary'!CQ206="Yes"),OFFSET('Sanitation Data'!$E$6,0,10*ROW('Sanitation Data'!E200)),NA())</f>
        <v>#N/A</v>
      </c>
      <c r="AC206" s="89" t="e">
        <f ca="true">+IF(AND(ISNUMBER(OFFSET('Sanitation Data'!$E$10,0,10*ROW('Sanitation Data'!E200))),'Data Summary'!CR206="Yes"),OFFSET('Sanitation Data'!$E$10,0,10*ROW('Sanitation Data'!E200)),NA())</f>
        <v>#N/A</v>
      </c>
      <c r="AD206" s="89" t="e">
        <f ca="true">+IF(AND(ISNUMBER(OFFSET('Sanitation Data'!$E$11,0,10*ROW('Sanitation Data'!E200))),'Data Summary'!CS206="Yes"),OFFSET('Sanitation Data'!$E$11,0,10*ROW('Sanitation Data'!E200)),NA())</f>
        <v>#N/A</v>
      </c>
      <c r="AE206" s="89" t="e">
        <f ca="true">+IF(AND(ISNUMBER(OFFSET('Sanitation Data'!$E$12,0,10*ROW('Sanitation Data'!E200))),'Data Summary'!CT206="Yes"),OFFSET('Sanitation Data'!$E$12,0,10*ROW('Sanitation Data'!E200)),NA())</f>
        <v>#N/A</v>
      </c>
      <c r="AF206" s="89" t="e">
        <f ca="true">+IF(AND(ISNUMBER(OFFSET('Sanitation Data'!$F$4,0,10*ROW('Sanitation Data'!F200))),'Data Summary'!CU206="Yes"),100-OFFSET('Sanitation Data'!$F$4,0,10*ROW('Sanitation Data'!F200)),NA())</f>
        <v>#N/A</v>
      </c>
      <c r="AG206" s="89" t="e">
        <f ca="true">+IF(AND(ISNUMBER(OFFSET('Sanitation Data'!$F$6,0,10*ROW('Sanitation Data'!F200))),'Data Summary'!CV206="Yes"),OFFSET('Sanitation Data'!$F$6,0,10*ROW('Sanitation Data'!F200)),NA())</f>
        <v>#N/A</v>
      </c>
      <c r="AH206" s="89" t="e">
        <f ca="true">+IF(AND(ISNUMBER(OFFSET('Sanitation Data'!$F$10,0,10*ROW('Sanitation Data'!F200))),'Data Summary'!CW206="Yes"),OFFSET('Sanitation Data'!$F$10,0,10*ROW('Sanitation Data'!F200)),NA())</f>
        <v>#N/A</v>
      </c>
      <c r="AI206" s="89" t="e">
        <f ca="true">+IF(AND(ISNUMBER(OFFSET('Sanitation Data'!$F$11,0,10*ROW('Sanitation Data'!F200))),'Data Summary'!CX206="Yes"),OFFSET('Sanitation Data'!$F$11,0,10*ROW('Sanitation Data'!F200)),NA())</f>
        <v>#N/A</v>
      </c>
      <c r="AJ206" s="89" t="e">
        <f ca="true">+IF(AND(ISNUMBER(OFFSET('Sanitation Data'!$F$12,0,10*ROW('Sanitation Data'!F200))),'Data Summary'!CY206="Yes"),OFFSET('Sanitation Data'!$F$12,0,10*ROW('Sanitation Data'!F200)),NA())</f>
        <v>#N/A</v>
      </c>
      <c r="AK206" s="89" t="e">
        <f ca="true">+IF(AND(ISNUMBER(OFFSET('Sanitation Data'!$G$4,0,10*ROW('Sanitation Data'!G200))),'Data Summary'!CZ206="Yes"),100-OFFSET('Sanitation Data'!$G$4,0,10*ROW('Sanitation Data'!G200)),NA())</f>
        <v>#N/A</v>
      </c>
      <c r="AL206" s="89" t="e">
        <f ca="true">+IF(AND(ISNUMBER(OFFSET('Sanitation Data'!$G$6,0,10*ROW('Sanitation Data'!G200))),'Data Summary'!DA206="Yes"),OFFSET('Sanitation Data'!$G$6,0,10*ROW('Sanitation Data'!G200)),NA())</f>
        <v>#N/A</v>
      </c>
      <c r="AM206" s="89" t="e">
        <f ca="true">+IF(AND(ISNUMBER(OFFSET('Sanitation Data'!$G$10,0,10*ROW('Sanitation Data'!G200))),'Data Summary'!DB206="Yes"),OFFSET('Sanitation Data'!$G$10,0,10*ROW('Sanitation Data'!G200)),NA())</f>
        <v>#N/A</v>
      </c>
      <c r="AN206" s="89" t="e">
        <f ca="true">+IF(AND(ISNUMBER(OFFSET('Sanitation Data'!$G$11,0,10*ROW('Sanitation Data'!G200))),'Data Summary'!DC206="Yes"),OFFSET('Sanitation Data'!$G$11,0,10*ROW('Sanitation Data'!G200)),NA())</f>
        <v>#N/A</v>
      </c>
      <c r="AO206" s="89" t="e">
        <f ca="true">+IF(AND(ISNUMBER(OFFSET('Sanitation Data'!$G$12,0,10*ROW('Sanitation Data'!G200))),'Data Summary'!DD206="Yes"),OFFSET('Sanitation Data'!$G$12,0,10*ROW('Sanitation Data'!G200)),NA())</f>
        <v>#N/A</v>
      </c>
      <c r="AP206" s="89" t="e">
        <f ca="true">+IF(AND(ISNUMBER(OFFSET('Sanitation Data'!$H$4,0,10*ROW('Sanitation Data'!H200))),'Data Summary'!DE206="Yes"),100-OFFSET('Sanitation Data'!$H$4,0,10*ROW('Sanitation Data'!H200)),NA())</f>
        <v>#N/A</v>
      </c>
      <c r="AQ206" s="89" t="e">
        <f ca="true">+IF(AND(ISNUMBER(OFFSET('Sanitation Data'!$H$6,0,10*ROW('Sanitation Data'!H200))),'Data Summary'!DF206="Yes"),OFFSET('Sanitation Data'!$H$6,0,10*ROW('Sanitation Data'!H200)),NA())</f>
        <v>#N/A</v>
      </c>
      <c r="AR206" s="89" t="e">
        <f ca="true">+IF(AND(ISNUMBER(OFFSET('Sanitation Data'!$H$10,0,10*ROW('Sanitation Data'!H200))),'Data Summary'!DG206="Yes"),OFFSET('Sanitation Data'!$H$10,0,10*ROW('Sanitation Data'!H200)),NA())</f>
        <v>#N/A</v>
      </c>
      <c r="AS206" s="89" t="e">
        <f ca="true">+IF(AND(ISNUMBER(OFFSET('Sanitation Data'!$H$11,0,10*ROW('Sanitation Data'!H200))),'Data Summary'!DH206="Yes"),OFFSET('Sanitation Data'!$H$11,0,10*ROW('Sanitation Data'!H200)),NA())</f>
        <v>#N/A</v>
      </c>
      <c r="AT206" s="89" t="e">
        <f ca="true">+IF(AND(ISNUMBER(OFFSET('Sanitation Data'!$H$12,0,10*ROW('Sanitation Data'!H200))),'Data Summary'!DI206="Yes"),OFFSET('Sanitation Data'!$H$12,0,10*ROW('Sanitation Data'!H200)),NA())</f>
        <v>#N/A</v>
      </c>
      <c r="AU206" s="89" t="e">
        <f ca="true">+IF(AND(ISNUMBER(OFFSET('Sanitation Data'!$I$4,0,10*ROW('Sanitation Data'!I200))),'Data Summary'!DJ206="Yes"),100-OFFSET('Sanitation Data'!$I$4,0,10*ROW('Sanitation Data'!I200)),NA())</f>
        <v>#N/A</v>
      </c>
      <c r="AV206" s="89" t="e">
        <f ca="true">+IF(AND(ISNUMBER(OFFSET('Sanitation Data'!$I$6,0,10*ROW('Sanitation Data'!I200))),'Data Summary'!DK206="Yes"),OFFSET('Sanitation Data'!$I$6,0,10*ROW('Sanitation Data'!I200)),NA())</f>
        <v>#N/A</v>
      </c>
      <c r="AW206" s="89" t="e">
        <f ca="true">+IF(AND(ISNUMBER(OFFSET('Sanitation Data'!$I$10,0,10*ROW('Sanitation Data'!I200))),'Data Summary'!DL206="Yes"),OFFSET('Sanitation Data'!$I$10,0,10*ROW('Sanitation Data'!I200)),NA())</f>
        <v>#N/A</v>
      </c>
      <c r="AX206" s="89" t="e">
        <f ca="true">+IF(AND(ISNUMBER(OFFSET('Sanitation Data'!$I$11,0,10*ROW('Sanitation Data'!I200))),'Data Summary'!DM206="Yes"),OFFSET('Sanitation Data'!$I$11,0,10*ROW('Sanitation Data'!I200)),NA())</f>
        <v>#N/A</v>
      </c>
      <c r="AY206" s="89" t="e">
        <f ca="true">+IF(AND(ISNUMBER(OFFSET('Sanitation Data'!$I$12,0,10*ROW('Sanitation Data'!I200))),'Data Summary'!DN206="Yes"),OFFSET('Sanitation Data'!$I$12,0,10*ROW('Sanitation Data'!I200)),NA())</f>
        <v>#N/A</v>
      </c>
      <c r="AZ206" s="90" t="e">
        <f ca="true">+IF(AND(ISNUMBER(OFFSET('Hygiene Data'!$D$5,0,10*ROW('Hygiene Data'!D200))),'Data Summary'!DO206="Yes"),OFFSET('Hygiene Data'!$D$5,0,10*ROW('Hygiene Data'!D200)),NA())</f>
        <v>#N/A</v>
      </c>
      <c r="BA206" s="90" t="e">
        <f ca="true">+IF(AND(ISNUMBER(OFFSET('Hygiene Data'!$D$7,0,10*ROW('Hygiene Data'!D200))),'Data Summary'!DP206="Yes"),OFFSET('Hygiene Data'!$D$7,0,10*ROW('Hygiene Data'!D200)),NA())</f>
        <v>#N/A</v>
      </c>
      <c r="BB206" s="90" t="e">
        <f ca="true">+IF(AND(ISNUMBER(OFFSET('Hygiene Data'!$D$9,0,10*ROW('Hygiene Data'!D200))),'Data Summary'!DQ206="Yes"),OFFSET('Hygiene Data'!$D$9,0,10*ROW('Hygiene Data'!D200)),NA())</f>
        <v>#N/A</v>
      </c>
      <c r="BC206" s="90" t="e">
        <f ca="true">+IF(AND(ISNUMBER(OFFSET('Hygiene Data'!$E$5,0,10*ROW('Hygiene Data'!E200))),'Data Summary'!DR206="Yes"),OFFSET('Hygiene Data'!$E$5,0,10*ROW('Hygiene Data'!E200)),NA())</f>
        <v>#N/A</v>
      </c>
      <c r="BD206" s="90" t="e">
        <f ca="true">+IF(AND(ISNUMBER(OFFSET('Hygiene Data'!$E$7,0,10*ROW('Hygiene Data'!E200))),'Data Summary'!DS206="Yes"),OFFSET('Hygiene Data'!$E$7,0,10*ROW('Hygiene Data'!E200)),NA())</f>
        <v>#N/A</v>
      </c>
      <c r="BE206" s="90" t="e">
        <f ca="true">+IF(AND(ISNUMBER(OFFSET('Hygiene Data'!$E$9,0,10*ROW('Hygiene Data'!E200))),'Data Summary'!DT206="Yes"),OFFSET('Hygiene Data'!$E$9,0,10*ROW('Hygiene Data'!E200)),NA())</f>
        <v>#N/A</v>
      </c>
      <c r="BF206" s="90" t="e">
        <f ca="true">+IF(AND(ISNUMBER(OFFSET('Hygiene Data'!$F$5,0,10*ROW('Hygiene Data'!F200))),'Data Summary'!DU206="Yes"),OFFSET('Hygiene Data'!$F$5,0,10*ROW('Hygiene Data'!F200)),NA())</f>
        <v>#N/A</v>
      </c>
      <c r="BG206" s="90" t="e">
        <f ca="true">+IF(AND(ISNUMBER(OFFSET('Hygiene Data'!$F$7,0,10*ROW('Hygiene Data'!F200))),'Data Summary'!DV206="Yes"),OFFSET('Hygiene Data'!$F$7,0,10*ROW('Hygiene Data'!F200)),NA())</f>
        <v>#N/A</v>
      </c>
      <c r="BH206" s="90" t="e">
        <f ca="true">+IF(AND(ISNUMBER(OFFSET('Hygiene Data'!$F$9,0,10*ROW('Hygiene Data'!F200))),'Data Summary'!DW206="Yes"),OFFSET('Hygiene Data'!$F$9,0,10*ROW('Hygiene Data'!F200)),NA())</f>
        <v>#N/A</v>
      </c>
      <c r="BI206" s="90" t="e">
        <f ca="true">+IF(AND(ISNUMBER(OFFSET('Hygiene Data'!$G$5,0,10*ROW('Hygiene Data'!G200))),'Data Summary'!DX206="Yes"),OFFSET('Hygiene Data'!$G$5,0,10*ROW('Hygiene Data'!G200)),NA())</f>
        <v>#N/A</v>
      </c>
      <c r="BJ206" s="90" t="e">
        <f ca="true">+IF(AND(ISNUMBER(OFFSET('Hygiene Data'!$G$7,0,10*ROW('Hygiene Data'!G200))),'Data Summary'!DY206="Yes"),OFFSET('Hygiene Data'!$G$7,0,10*ROW('Hygiene Data'!G200)),NA())</f>
        <v>#N/A</v>
      </c>
      <c r="BK206" s="90" t="e">
        <f ca="true">+IF(AND(ISNUMBER(OFFSET('Hygiene Data'!$G$9,0,10*ROW('Hygiene Data'!G200))),'Data Summary'!DZ206="Yes"),OFFSET('Hygiene Data'!$G$9,0,10*ROW('Hygiene Data'!G200)),NA())</f>
        <v>#N/A</v>
      </c>
      <c r="BL206" s="90" t="e">
        <f ca="true">+IF(AND(ISNUMBER(OFFSET('Hygiene Data'!$H$5,0,10*ROW('Hygiene Data'!H200))),'Data Summary'!EA206="Yes"),OFFSET('Hygiene Data'!$H$5,0,10*ROW('Hygiene Data'!H200)),NA())</f>
        <v>#N/A</v>
      </c>
      <c r="BM206" s="90" t="e">
        <f ca="true">+IF(AND(ISNUMBER(OFFSET('Hygiene Data'!$H$7,0,10*ROW('Hygiene Data'!H200))),'Data Summary'!EB206="Yes"),OFFSET('Hygiene Data'!$H$7,0,10*ROW('Hygiene Data'!H200)),NA())</f>
        <v>#N/A</v>
      </c>
      <c r="BN206" s="90" t="e">
        <f ca="true">+IF(AND(ISNUMBER(OFFSET('Hygiene Data'!$H$9,0,10*ROW('Hygiene Data'!H200))),'Data Summary'!EC206="Yes"),OFFSET('Hygiene Data'!$H$9,0,10*ROW('Hygiene Data'!H200)),NA())</f>
        <v>#N/A</v>
      </c>
      <c r="BO206" s="90" t="e">
        <f ca="true">+IF(AND(ISNUMBER(OFFSET('Hygiene Data'!$I$5,0,10*ROW('Hygiene Data'!I200))),'Data Summary'!ED206="Yes"),OFFSET('Hygiene Data'!$I$5,0,10*ROW('Hygiene Data'!I200)),NA())</f>
        <v>#N/A</v>
      </c>
      <c r="BP206" s="90" t="e">
        <f ca="true">+IF(AND(ISNUMBER(OFFSET('Hygiene Data'!$I$7,0,10*ROW('Hygiene Data'!I200))),'Data Summary'!EE206="Yes"),OFFSET('Hygiene Data'!$I$7,0,10*ROW('Hygiene Data'!I200)),NA())</f>
        <v>#N/A</v>
      </c>
      <c r="BQ206" s="90" t="e">
        <f ca="true">+IF(AND(ISNUMBER(OFFSET('Hygiene Data'!$I$9,0,10*ROW('Hygiene Data'!I200))),'Data Summary'!EF206="Yes"),OFFSET('Hygiene Data'!$I$9,0,10*ROW('Hygiene Data'!I200)),NA())</f>
        <v>#N/A</v>
      </c>
    </row>
    <row xmlns:x14ac="http://schemas.microsoft.com/office/spreadsheetml/2009/9/ac" r="207" x14ac:dyDescent="0.2">
      <c r="A207" s="324" t="e">
        <f ca="true">+RIGHT('Data Summary'!A207,LEN('Data Summary'!A207)-9)</f>
        <v>#VALUE!</v>
      </c>
      <c r="B207" s="32" t="str">
        <f ca="true">+IF(ISTEXT('Data Summary'!B207),'Data Summary'!B207,"")</f>
        <v/>
      </c>
      <c r="C207" s="323" t="e">
        <f ca="true">+VALUE('Data Summary'!C207)</f>
        <v>#VALUE!</v>
      </c>
      <c r="D207" s="88" t="e">
        <f ca="true">+IF(AND(ISNUMBER(OFFSET('Water Data'!$D$4,0,10*ROW('Water Data'!D201))),'Data Summary'!BS207="Yes"),100-OFFSET('Water Data'!$D$4,0,10*ROW('Water Data'!D201)),NA())</f>
        <v>#N/A</v>
      </c>
      <c r="E207" s="88" t="e">
        <f ca="true">+IF(AND(ISNUMBER(OFFSET('Water Data'!$D$6,0,10*ROW('Water Data'!D201))),'Data Summary'!BT207="Yes"),OFFSET('Water Data'!$D$6,0,10*ROW('Water Data'!D201)),NA())</f>
        <v>#N/A</v>
      </c>
      <c r="F207" s="88" t="e">
        <f ca="true">+IF(AND(ISNUMBER(OFFSET('Water Data'!$D$9,0,10*ROW('Water Data'!D201))),'Data Summary'!BU207="Yes"),OFFSET('Water Data'!$D$9,0,10*ROW('Water Data'!D201)),NA())</f>
        <v>#N/A</v>
      </c>
      <c r="G207" s="88" t="e">
        <f ca="true">+IF(AND(ISNUMBER(OFFSET('Water Data'!$E$4,0,10*ROW('Water Data'!E201))),'Data Summary'!BV207="Yes"),100-OFFSET('Water Data'!$E$4,0,10*ROW('Water Data'!E201)),NA())</f>
        <v>#N/A</v>
      </c>
      <c r="H207" s="88" t="e">
        <f ca="true">+IF(AND(ISNUMBER(OFFSET('Water Data'!$E$6,0,10*ROW('Water Data'!E201))),'Data Summary'!BW207="Yes"),OFFSET('Water Data'!$E$6,0,10*ROW('Water Data'!E201)),NA())</f>
        <v>#N/A</v>
      </c>
      <c r="I207" s="88" t="e">
        <f ca="true">+IF(AND(ISNUMBER(OFFSET('Water Data'!$E$9,0,10*ROW('Water Data'!E201))),'Data Summary'!BX207="Yes"),OFFSET('Water Data'!$E$9,0,10*ROW('Water Data'!E201)),NA())</f>
        <v>#N/A</v>
      </c>
      <c r="J207" s="88" t="e">
        <f ca="true">+IF(AND(ISNUMBER(OFFSET('Water Data'!$F$4,0,10*ROW('Water Data'!F201))),'Data Summary'!BY207="Yes"),100-OFFSET('Water Data'!$F$4,0,10*ROW('Water Data'!F201)),NA())</f>
        <v>#N/A</v>
      </c>
      <c r="K207" s="88" t="e">
        <f ca="true">+IF(AND(ISNUMBER(OFFSET('Water Data'!$F$6,0,10*ROW('Water Data'!F201))),'Data Summary'!BZ207="Yes"),OFFSET('Water Data'!$F$6,0,10*ROW('Water Data'!F201)),NA())</f>
        <v>#N/A</v>
      </c>
      <c r="L207" s="88" t="e">
        <f ca="true">+IF(AND(ISNUMBER(OFFSET('Water Data'!$F$9,0,10*ROW('Water Data'!F201))),'Data Summary'!CA207="Yes"),OFFSET('Water Data'!$F$9,0,10*ROW('Water Data'!F201)),NA())</f>
        <v>#N/A</v>
      </c>
      <c r="M207" s="88" t="e">
        <f ca="true">+IF(AND(ISNUMBER(OFFSET('Water Data'!$G$4,0,10*ROW('Water Data'!G201))),'Data Summary'!CB207="Yes"),100-OFFSET('Water Data'!$G$4,0,10*ROW('Water Data'!G201)),NA())</f>
        <v>#N/A</v>
      </c>
      <c r="N207" s="88" t="e">
        <f ca="true">+IF(AND(ISNUMBER(OFFSET('Water Data'!$G$6,0,10*ROW('Water Data'!G201))),'Data Summary'!CC207="Yes"),OFFSET('Water Data'!$G$6,0,10*ROW('Water Data'!G201)),NA())</f>
        <v>#N/A</v>
      </c>
      <c r="O207" s="88" t="e">
        <f ca="true">+IF(AND(ISNUMBER(OFFSET('Water Data'!$G$9,0,10*ROW('Water Data'!G201))),'Data Summary'!CD207="Yes"),OFFSET('Water Data'!$G$9,0,10*ROW('Water Data'!G201)),NA())</f>
        <v>#N/A</v>
      </c>
      <c r="P207" s="88" t="e">
        <f ca="true">+IF(AND(ISNUMBER(OFFSET('Water Data'!$H$4,0,10*ROW('Water Data'!H201))),'Data Summary'!CE207="Yes"),100-OFFSET('Water Data'!$H$4,0,10*ROW('Water Data'!H201)),NA())</f>
        <v>#N/A</v>
      </c>
      <c r="Q207" s="88" t="e">
        <f ca="true">+IF(AND(ISNUMBER(OFFSET('Water Data'!$H$6,0,10*ROW('Water Data'!H201))),'Data Summary'!CF207="Yes"),OFFSET('Water Data'!$H$6,0,10*ROW('Water Data'!H201)),NA())</f>
        <v>#N/A</v>
      </c>
      <c r="R207" s="88" t="e">
        <f ca="true">+IF(AND(ISNUMBER(OFFSET('Water Data'!$H$9,0,10*ROW('Water Data'!H201))),'Data Summary'!CG207="Yes"),OFFSET('Water Data'!$H$9,0,10*ROW('Water Data'!H201)),NA())</f>
        <v>#N/A</v>
      </c>
      <c r="S207" s="88" t="e">
        <f ca="true">+IF(AND(ISNUMBER(OFFSET('Water Data'!$I$4,0,10*ROW('Water Data'!I201))),'Data Summary'!CH207="Yes"),100-OFFSET('Water Data'!$I$4,0,10*ROW('Water Data'!I201)),NA())</f>
        <v>#N/A</v>
      </c>
      <c r="T207" s="88" t="e">
        <f ca="true">+IF(AND(ISNUMBER(OFFSET('Water Data'!$I$6,0,10*ROW('Water Data'!I201))),'Data Summary'!CI207="Yes"),OFFSET('Water Data'!$I$6,0,10*ROW('Water Data'!I201)),NA())</f>
        <v>#N/A</v>
      </c>
      <c r="U207" s="88" t="e">
        <f ca="true">+IF(AND(ISNUMBER(OFFSET('Water Data'!$I$9,0,10*ROW('Water Data'!I201))),'Data Summary'!CJ207="Yes"),OFFSET('Water Data'!$I$9,0,10*ROW('Water Data'!I201)),NA())</f>
        <v>#N/A</v>
      </c>
      <c r="V207" s="89" t="e">
        <f ca="true">+IF(AND(ISNUMBER(OFFSET('Sanitation Data'!$D$4,0,10*ROW('Sanitation Data'!D201))),'Data Summary'!CK207="Yes"),100-OFFSET('Sanitation Data'!$D$4,0,10*ROW('Sanitation Data'!D201)),NA())</f>
        <v>#N/A</v>
      </c>
      <c r="W207" s="89" t="e">
        <f ca="true">+IF(AND(ISNUMBER(OFFSET('Sanitation Data'!$D$6,0,10*ROW('Sanitation Data'!D201))),'Data Summary'!CL207="Yes"),OFFSET('Sanitation Data'!$D$6,0,10*ROW('Sanitation Data'!D201)),NA())</f>
        <v>#N/A</v>
      </c>
      <c r="X207" s="89" t="e">
        <f ca="true">+IF(AND(ISNUMBER(OFFSET('Sanitation Data'!$D$10,0,10*ROW('Sanitation Data'!D201))),'Data Summary'!CM207="Yes"),OFFSET('Sanitation Data'!$D$10,0,10*ROW('Sanitation Data'!D201)),NA())</f>
        <v>#N/A</v>
      </c>
      <c r="Y207" s="89" t="e">
        <f ca="true">+IF(AND(ISNUMBER(OFFSET('Sanitation Data'!$D$11,0,10*ROW('Sanitation Data'!D201))),'Data Summary'!CN207="Yes"),OFFSET('Sanitation Data'!$D$11,0,10*ROW('Sanitation Data'!D201)),NA())</f>
        <v>#N/A</v>
      </c>
      <c r="Z207" s="89" t="e">
        <f ca="true">+IF(AND(ISNUMBER(OFFSET('Sanitation Data'!$D$12,0,10*ROW('Sanitation Data'!D201))),'Data Summary'!CO207="Yes"),OFFSET('Sanitation Data'!$D$12,0,10*ROW('Sanitation Data'!D201)),NA())</f>
        <v>#N/A</v>
      </c>
      <c r="AA207" s="89" t="e">
        <f ca="true">+IF(AND(ISNUMBER(OFFSET('Sanitation Data'!$E$4,0,10*ROW('Sanitation Data'!E201))),'Data Summary'!CP207="Yes"),100-OFFSET('Sanitation Data'!$E$4,0,10*ROW('Sanitation Data'!E201)),NA())</f>
        <v>#N/A</v>
      </c>
      <c r="AB207" s="89" t="e">
        <f ca="true">+IF(AND(ISNUMBER(OFFSET('Sanitation Data'!$E$6,0,10*ROW('Sanitation Data'!E201))),'Data Summary'!CQ207="Yes"),OFFSET('Sanitation Data'!$E$6,0,10*ROW('Sanitation Data'!E201)),NA())</f>
        <v>#N/A</v>
      </c>
      <c r="AC207" s="89" t="e">
        <f ca="true">+IF(AND(ISNUMBER(OFFSET('Sanitation Data'!$E$10,0,10*ROW('Sanitation Data'!E201))),'Data Summary'!CR207="Yes"),OFFSET('Sanitation Data'!$E$10,0,10*ROW('Sanitation Data'!E201)),NA())</f>
        <v>#N/A</v>
      </c>
      <c r="AD207" s="89" t="e">
        <f ca="true">+IF(AND(ISNUMBER(OFFSET('Sanitation Data'!$E$11,0,10*ROW('Sanitation Data'!E201))),'Data Summary'!CS207="Yes"),OFFSET('Sanitation Data'!$E$11,0,10*ROW('Sanitation Data'!E201)),NA())</f>
        <v>#N/A</v>
      </c>
      <c r="AE207" s="89" t="e">
        <f ca="true">+IF(AND(ISNUMBER(OFFSET('Sanitation Data'!$E$12,0,10*ROW('Sanitation Data'!E201))),'Data Summary'!CT207="Yes"),OFFSET('Sanitation Data'!$E$12,0,10*ROW('Sanitation Data'!E201)),NA())</f>
        <v>#N/A</v>
      </c>
      <c r="AF207" s="89" t="e">
        <f ca="true">+IF(AND(ISNUMBER(OFFSET('Sanitation Data'!$F$4,0,10*ROW('Sanitation Data'!F201))),'Data Summary'!CU207="Yes"),100-OFFSET('Sanitation Data'!$F$4,0,10*ROW('Sanitation Data'!F201)),NA())</f>
        <v>#N/A</v>
      </c>
      <c r="AG207" s="89" t="e">
        <f ca="true">+IF(AND(ISNUMBER(OFFSET('Sanitation Data'!$F$6,0,10*ROW('Sanitation Data'!F201))),'Data Summary'!CV207="Yes"),OFFSET('Sanitation Data'!$F$6,0,10*ROW('Sanitation Data'!F201)),NA())</f>
        <v>#N/A</v>
      </c>
      <c r="AH207" s="89" t="e">
        <f ca="true">+IF(AND(ISNUMBER(OFFSET('Sanitation Data'!$F$10,0,10*ROW('Sanitation Data'!F201))),'Data Summary'!CW207="Yes"),OFFSET('Sanitation Data'!$F$10,0,10*ROW('Sanitation Data'!F201)),NA())</f>
        <v>#N/A</v>
      </c>
      <c r="AI207" s="89" t="e">
        <f ca="true">+IF(AND(ISNUMBER(OFFSET('Sanitation Data'!$F$11,0,10*ROW('Sanitation Data'!F201))),'Data Summary'!CX207="Yes"),OFFSET('Sanitation Data'!$F$11,0,10*ROW('Sanitation Data'!F201)),NA())</f>
        <v>#N/A</v>
      </c>
      <c r="AJ207" s="89" t="e">
        <f ca="true">+IF(AND(ISNUMBER(OFFSET('Sanitation Data'!$F$12,0,10*ROW('Sanitation Data'!F201))),'Data Summary'!CY207="Yes"),OFFSET('Sanitation Data'!$F$12,0,10*ROW('Sanitation Data'!F201)),NA())</f>
        <v>#N/A</v>
      </c>
      <c r="AK207" s="89" t="e">
        <f ca="true">+IF(AND(ISNUMBER(OFFSET('Sanitation Data'!$G$4,0,10*ROW('Sanitation Data'!G201))),'Data Summary'!CZ207="Yes"),100-OFFSET('Sanitation Data'!$G$4,0,10*ROW('Sanitation Data'!G201)),NA())</f>
        <v>#N/A</v>
      </c>
      <c r="AL207" s="89" t="e">
        <f ca="true">+IF(AND(ISNUMBER(OFFSET('Sanitation Data'!$G$6,0,10*ROW('Sanitation Data'!G201))),'Data Summary'!DA207="Yes"),OFFSET('Sanitation Data'!$G$6,0,10*ROW('Sanitation Data'!G201)),NA())</f>
        <v>#N/A</v>
      </c>
      <c r="AM207" s="89" t="e">
        <f ca="true">+IF(AND(ISNUMBER(OFFSET('Sanitation Data'!$G$10,0,10*ROW('Sanitation Data'!G201))),'Data Summary'!DB207="Yes"),OFFSET('Sanitation Data'!$G$10,0,10*ROW('Sanitation Data'!G201)),NA())</f>
        <v>#N/A</v>
      </c>
      <c r="AN207" s="89" t="e">
        <f ca="true">+IF(AND(ISNUMBER(OFFSET('Sanitation Data'!$G$11,0,10*ROW('Sanitation Data'!G201))),'Data Summary'!DC207="Yes"),OFFSET('Sanitation Data'!$G$11,0,10*ROW('Sanitation Data'!G201)),NA())</f>
        <v>#N/A</v>
      </c>
      <c r="AO207" s="89" t="e">
        <f ca="true">+IF(AND(ISNUMBER(OFFSET('Sanitation Data'!$G$12,0,10*ROW('Sanitation Data'!G201))),'Data Summary'!DD207="Yes"),OFFSET('Sanitation Data'!$G$12,0,10*ROW('Sanitation Data'!G201)),NA())</f>
        <v>#N/A</v>
      </c>
      <c r="AP207" s="89" t="e">
        <f ca="true">+IF(AND(ISNUMBER(OFFSET('Sanitation Data'!$H$4,0,10*ROW('Sanitation Data'!H201))),'Data Summary'!DE207="Yes"),100-OFFSET('Sanitation Data'!$H$4,0,10*ROW('Sanitation Data'!H201)),NA())</f>
        <v>#N/A</v>
      </c>
      <c r="AQ207" s="89" t="e">
        <f ca="true">+IF(AND(ISNUMBER(OFFSET('Sanitation Data'!$H$6,0,10*ROW('Sanitation Data'!H201))),'Data Summary'!DF207="Yes"),OFFSET('Sanitation Data'!$H$6,0,10*ROW('Sanitation Data'!H201)),NA())</f>
        <v>#N/A</v>
      </c>
      <c r="AR207" s="89" t="e">
        <f ca="true">+IF(AND(ISNUMBER(OFFSET('Sanitation Data'!$H$10,0,10*ROW('Sanitation Data'!H201))),'Data Summary'!DG207="Yes"),OFFSET('Sanitation Data'!$H$10,0,10*ROW('Sanitation Data'!H201)),NA())</f>
        <v>#N/A</v>
      </c>
      <c r="AS207" s="89" t="e">
        <f ca="true">+IF(AND(ISNUMBER(OFFSET('Sanitation Data'!$H$11,0,10*ROW('Sanitation Data'!H201))),'Data Summary'!DH207="Yes"),OFFSET('Sanitation Data'!$H$11,0,10*ROW('Sanitation Data'!H201)),NA())</f>
        <v>#N/A</v>
      </c>
      <c r="AT207" s="89" t="e">
        <f ca="true">+IF(AND(ISNUMBER(OFFSET('Sanitation Data'!$H$12,0,10*ROW('Sanitation Data'!H201))),'Data Summary'!DI207="Yes"),OFFSET('Sanitation Data'!$H$12,0,10*ROW('Sanitation Data'!H201)),NA())</f>
        <v>#N/A</v>
      </c>
      <c r="AU207" s="89" t="e">
        <f ca="true">+IF(AND(ISNUMBER(OFFSET('Sanitation Data'!$I$4,0,10*ROW('Sanitation Data'!I201))),'Data Summary'!DJ207="Yes"),100-OFFSET('Sanitation Data'!$I$4,0,10*ROW('Sanitation Data'!I201)),NA())</f>
        <v>#N/A</v>
      </c>
      <c r="AV207" s="89" t="e">
        <f ca="true">+IF(AND(ISNUMBER(OFFSET('Sanitation Data'!$I$6,0,10*ROW('Sanitation Data'!I201))),'Data Summary'!DK207="Yes"),OFFSET('Sanitation Data'!$I$6,0,10*ROW('Sanitation Data'!I201)),NA())</f>
        <v>#N/A</v>
      </c>
      <c r="AW207" s="89" t="e">
        <f ca="true">+IF(AND(ISNUMBER(OFFSET('Sanitation Data'!$I$10,0,10*ROW('Sanitation Data'!I201))),'Data Summary'!DL207="Yes"),OFFSET('Sanitation Data'!$I$10,0,10*ROW('Sanitation Data'!I201)),NA())</f>
        <v>#N/A</v>
      </c>
      <c r="AX207" s="89" t="e">
        <f ca="true">+IF(AND(ISNUMBER(OFFSET('Sanitation Data'!$I$11,0,10*ROW('Sanitation Data'!I201))),'Data Summary'!DM207="Yes"),OFFSET('Sanitation Data'!$I$11,0,10*ROW('Sanitation Data'!I201)),NA())</f>
        <v>#N/A</v>
      </c>
      <c r="AY207" s="89" t="e">
        <f ca="true">+IF(AND(ISNUMBER(OFFSET('Sanitation Data'!$I$12,0,10*ROW('Sanitation Data'!I201))),'Data Summary'!DN207="Yes"),OFFSET('Sanitation Data'!$I$12,0,10*ROW('Sanitation Data'!I201)),NA())</f>
        <v>#N/A</v>
      </c>
      <c r="AZ207" s="90" t="e">
        <f ca="true">+IF(AND(ISNUMBER(OFFSET('Hygiene Data'!$D$5,0,10*ROW('Hygiene Data'!D201))),'Data Summary'!DO207="Yes"),OFFSET('Hygiene Data'!$D$5,0,10*ROW('Hygiene Data'!D201)),NA())</f>
        <v>#N/A</v>
      </c>
      <c r="BA207" s="90" t="e">
        <f ca="true">+IF(AND(ISNUMBER(OFFSET('Hygiene Data'!$D$7,0,10*ROW('Hygiene Data'!D201))),'Data Summary'!DP207="Yes"),OFFSET('Hygiene Data'!$D$7,0,10*ROW('Hygiene Data'!D201)),NA())</f>
        <v>#N/A</v>
      </c>
      <c r="BB207" s="90" t="e">
        <f ca="true">+IF(AND(ISNUMBER(OFFSET('Hygiene Data'!$D$9,0,10*ROW('Hygiene Data'!D201))),'Data Summary'!DQ207="Yes"),OFFSET('Hygiene Data'!$D$9,0,10*ROW('Hygiene Data'!D201)),NA())</f>
        <v>#N/A</v>
      </c>
      <c r="BC207" s="90" t="e">
        <f ca="true">+IF(AND(ISNUMBER(OFFSET('Hygiene Data'!$E$5,0,10*ROW('Hygiene Data'!E201))),'Data Summary'!DR207="Yes"),OFFSET('Hygiene Data'!$E$5,0,10*ROW('Hygiene Data'!E201)),NA())</f>
        <v>#N/A</v>
      </c>
      <c r="BD207" s="90" t="e">
        <f ca="true">+IF(AND(ISNUMBER(OFFSET('Hygiene Data'!$E$7,0,10*ROW('Hygiene Data'!E201))),'Data Summary'!DS207="Yes"),OFFSET('Hygiene Data'!$E$7,0,10*ROW('Hygiene Data'!E201)),NA())</f>
        <v>#N/A</v>
      </c>
      <c r="BE207" s="90" t="e">
        <f ca="true">+IF(AND(ISNUMBER(OFFSET('Hygiene Data'!$E$9,0,10*ROW('Hygiene Data'!E201))),'Data Summary'!DT207="Yes"),OFFSET('Hygiene Data'!$E$9,0,10*ROW('Hygiene Data'!E201)),NA())</f>
        <v>#N/A</v>
      </c>
      <c r="BF207" s="90" t="e">
        <f ca="true">+IF(AND(ISNUMBER(OFFSET('Hygiene Data'!$F$5,0,10*ROW('Hygiene Data'!F201))),'Data Summary'!DU207="Yes"),OFFSET('Hygiene Data'!$F$5,0,10*ROW('Hygiene Data'!F201)),NA())</f>
        <v>#N/A</v>
      </c>
      <c r="BG207" s="90" t="e">
        <f ca="true">+IF(AND(ISNUMBER(OFFSET('Hygiene Data'!$F$7,0,10*ROW('Hygiene Data'!F201))),'Data Summary'!DV207="Yes"),OFFSET('Hygiene Data'!$F$7,0,10*ROW('Hygiene Data'!F201)),NA())</f>
        <v>#N/A</v>
      </c>
      <c r="BH207" s="90" t="e">
        <f ca="true">+IF(AND(ISNUMBER(OFFSET('Hygiene Data'!$F$9,0,10*ROW('Hygiene Data'!F201))),'Data Summary'!DW207="Yes"),OFFSET('Hygiene Data'!$F$9,0,10*ROW('Hygiene Data'!F201)),NA())</f>
        <v>#N/A</v>
      </c>
      <c r="BI207" s="90" t="e">
        <f ca="true">+IF(AND(ISNUMBER(OFFSET('Hygiene Data'!$G$5,0,10*ROW('Hygiene Data'!G201))),'Data Summary'!DX207="Yes"),OFFSET('Hygiene Data'!$G$5,0,10*ROW('Hygiene Data'!G201)),NA())</f>
        <v>#N/A</v>
      </c>
      <c r="BJ207" s="90" t="e">
        <f ca="true">+IF(AND(ISNUMBER(OFFSET('Hygiene Data'!$G$7,0,10*ROW('Hygiene Data'!G201))),'Data Summary'!DY207="Yes"),OFFSET('Hygiene Data'!$G$7,0,10*ROW('Hygiene Data'!G201)),NA())</f>
        <v>#N/A</v>
      </c>
      <c r="BK207" s="90" t="e">
        <f ca="true">+IF(AND(ISNUMBER(OFFSET('Hygiene Data'!$G$9,0,10*ROW('Hygiene Data'!G201))),'Data Summary'!DZ207="Yes"),OFFSET('Hygiene Data'!$G$9,0,10*ROW('Hygiene Data'!G201)),NA())</f>
        <v>#N/A</v>
      </c>
      <c r="BL207" s="90" t="e">
        <f ca="true">+IF(AND(ISNUMBER(OFFSET('Hygiene Data'!$H$5,0,10*ROW('Hygiene Data'!H201))),'Data Summary'!EA207="Yes"),OFFSET('Hygiene Data'!$H$5,0,10*ROW('Hygiene Data'!H201)),NA())</f>
        <v>#N/A</v>
      </c>
      <c r="BM207" s="90" t="e">
        <f ca="true">+IF(AND(ISNUMBER(OFFSET('Hygiene Data'!$H$7,0,10*ROW('Hygiene Data'!H201))),'Data Summary'!EB207="Yes"),OFFSET('Hygiene Data'!$H$7,0,10*ROW('Hygiene Data'!H201)),NA())</f>
        <v>#N/A</v>
      </c>
      <c r="BN207" s="90" t="e">
        <f ca="true">+IF(AND(ISNUMBER(OFFSET('Hygiene Data'!$H$9,0,10*ROW('Hygiene Data'!H201))),'Data Summary'!EC207="Yes"),OFFSET('Hygiene Data'!$H$9,0,10*ROW('Hygiene Data'!H201)),NA())</f>
        <v>#N/A</v>
      </c>
      <c r="BO207" s="90" t="e">
        <f ca="true">+IF(AND(ISNUMBER(OFFSET('Hygiene Data'!$I$5,0,10*ROW('Hygiene Data'!I201))),'Data Summary'!ED207="Yes"),OFFSET('Hygiene Data'!$I$5,0,10*ROW('Hygiene Data'!I201)),NA())</f>
        <v>#N/A</v>
      </c>
      <c r="BP207" s="90" t="e">
        <f ca="true">+IF(AND(ISNUMBER(OFFSET('Hygiene Data'!$I$7,0,10*ROW('Hygiene Data'!I201))),'Data Summary'!EE207="Yes"),OFFSET('Hygiene Data'!$I$7,0,10*ROW('Hygiene Data'!I201)),NA())</f>
        <v>#N/A</v>
      </c>
      <c r="BQ207" s="90"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57689-2BEC-4371-98C1-46C12E260671}">
  <sheetPr codeName="Sheet9">
    <tabColor rgb="FFEAEAEA"/>
  </sheetPr>
  <dimension ref="A1:AI488"/>
  <sheetViews>
    <sheetView topLeftCell="A9" workbookViewId="0">
      <selection activeCell="U37" sqref="U37"/>
    </sheetView>
  </sheetViews>
  <sheetFormatPr xmlns:x14ac="http://schemas.microsoft.com/office/spreadsheetml/2009/9/ac" defaultColWidth="9" defaultRowHeight="12.75" x14ac:dyDescent="0.2"/>
  <cols>
    <col min="1" max="1" width="13.625" style="143" customWidth="true"/>
    <col min="2" max="2" width="7.5" style="179" customWidth="true"/>
    <col min="3" max="8" width="8.75" style="143" customWidth="true"/>
    <col min="9" max="9" width="9.375" style="143" customWidth="true"/>
    <col min="10" max="10" width="13.375" style="143" customWidth="true"/>
    <col min="11" max="11" width="7.5" style="143" customWidth="true"/>
    <col min="12" max="17" width="8.625" style="143" customWidth="true"/>
    <col min="18" max="18" width="6.5" style="143" customWidth="true"/>
    <col min="19" max="19" width="13.375" style="143" customWidth="true"/>
    <col min="20" max="20" width="7.5" style="143" customWidth="true"/>
    <col min="21" max="26" width="9.125" style="143" customWidth="true"/>
    <col min="27" max="16384" width="9" style="143"/>
  </cols>
  <sheetData>
    <row xmlns:x14ac="http://schemas.microsoft.com/office/spreadsheetml/2009/9/ac" r="1" ht="15.75" x14ac:dyDescent="0.25">
      <c r="A1" s="139" t="s">
        <v>48</v>
      </c>
      <c r="B1" s="140"/>
      <c r="C1" s="141"/>
      <c r="D1" s="141"/>
      <c r="E1" s="141"/>
      <c r="F1" s="141"/>
      <c r="G1" s="141"/>
      <c r="H1" s="541"/>
      <c r="I1" s="541"/>
      <c r="J1" s="541"/>
      <c r="K1" s="541"/>
      <c r="L1" s="541"/>
      <c r="M1" s="541"/>
      <c r="N1" s="541"/>
      <c r="O1" s="541"/>
      <c r="P1" s="541"/>
      <c r="Q1" s="141"/>
      <c r="R1" s="141"/>
      <c r="S1" s="141"/>
      <c r="T1" s="142"/>
      <c r="U1" s="142"/>
      <c r="V1" s="142"/>
      <c r="W1" s="142"/>
      <c r="X1" s="142"/>
      <c r="Y1" s="142"/>
      <c r="Z1" s="142"/>
      <c r="AA1" s="142"/>
    </row>
    <row xmlns:x14ac="http://schemas.microsoft.com/office/spreadsheetml/2009/9/ac" r="2" s="146" customFormat="true" ht="26.25" customHeight="true" x14ac:dyDescent="0.25">
      <c r="A2" s="144" t="s">
        <v>13</v>
      </c>
      <c r="B2" s="145"/>
      <c r="J2" s="144" t="s">
        <v>14</v>
      </c>
      <c r="R2" s="147"/>
      <c r="S2" s="148" t="s">
        <v>15</v>
      </c>
      <c r="W2" s="147"/>
      <c r="X2" s="147"/>
      <c r="Y2" s="149"/>
      <c r="Z2" s="149"/>
      <c r="AD2" s="150"/>
      <c r="AE2" s="150"/>
      <c r="AF2" s="150"/>
      <c r="AG2" s="150"/>
      <c r="AH2" s="150"/>
      <c r="AI2" s="150"/>
    </row>
    <row xmlns:x14ac="http://schemas.microsoft.com/office/spreadsheetml/2009/9/ac" r="3" ht="15.75" x14ac:dyDescent="0.25">
      <c r="A3" s="151"/>
      <c r="B3" s="152" t="s">
        <v>4</v>
      </c>
      <c r="C3" s="147" t="s">
        <v>7</v>
      </c>
      <c r="D3" s="147" t="s">
        <v>2</v>
      </c>
      <c r="E3" s="147" t="s">
        <v>1</v>
      </c>
      <c r="F3" s="147" t="s">
        <v>52</v>
      </c>
      <c r="G3" s="147" t="s">
        <v>17</v>
      </c>
      <c r="H3" s="147" t="s">
        <v>18</v>
      </c>
      <c r="I3" s="153"/>
      <c r="J3" s="151"/>
      <c r="K3" s="152" t="s">
        <v>4</v>
      </c>
      <c r="L3" s="147" t="s">
        <v>7</v>
      </c>
      <c r="M3" s="147" t="s">
        <v>2</v>
      </c>
      <c r="N3" s="147" t="s">
        <v>1</v>
      </c>
      <c r="O3" s="147" t="s">
        <v>52</v>
      </c>
      <c r="P3" s="147" t="s">
        <v>17</v>
      </c>
      <c r="Q3" s="147" t="s">
        <v>18</v>
      </c>
      <c r="R3" s="149"/>
      <c r="S3" s="154"/>
      <c r="T3" s="152" t="s">
        <v>4</v>
      </c>
      <c r="U3" s="147" t="s">
        <v>7</v>
      </c>
      <c r="V3" s="147" t="s">
        <v>2</v>
      </c>
      <c r="W3" s="147" t="s">
        <v>1</v>
      </c>
      <c r="X3" s="147" t="s">
        <v>52</v>
      </c>
      <c r="Y3" s="147" t="s">
        <v>17</v>
      </c>
      <c r="Z3" s="147" t="s">
        <v>18</v>
      </c>
      <c r="AB3" s="150"/>
      <c r="AC3" s="150"/>
      <c r="AD3" s="150"/>
      <c r="AE3" s="150"/>
      <c r="AF3" s="150"/>
      <c r="AG3" s="150"/>
    </row>
    <row xmlns:x14ac="http://schemas.microsoft.com/office/spreadsheetml/2009/9/ac" r="4" ht="15.75" x14ac:dyDescent="0.25">
      <c r="A4" s="151" t="s">
        <v>34</v>
      </c>
      <c r="B4" s="10">
        <v>2023</v>
      </c>
      <c r="C4" s="10">
        <v>46.265237079999999</v>
      </c>
      <c r="D4" s="10"/>
      <c r="E4" s="10"/>
      <c r="F4" s="10"/>
      <c r="G4" s="10">
        <v>46.292068989999997</v>
      </c>
      <c r="H4" s="10">
        <v>45.781294490000001</v>
      </c>
      <c r="I4" s="153"/>
      <c r="J4" s="151" t="s">
        <v>34</v>
      </c>
      <c r="K4" s="10">
        <v>2023</v>
      </c>
      <c r="L4" s="10">
        <v>84.790741190000006</v>
      </c>
      <c r="M4" s="10"/>
      <c r="N4" s="10"/>
      <c r="O4" s="10"/>
      <c r="P4" s="10">
        <v>82.45612328</v>
      </c>
      <c r="Q4" s="10">
        <v>96.583455279999995</v>
      </c>
      <c r="R4" s="150"/>
      <c r="S4" s="151" t="s">
        <v>34</v>
      </c>
      <c r="T4" s="10">
        <v>2023</v>
      </c>
      <c r="U4" s="10">
        <v>73.038606290000004</v>
      </c>
      <c r="V4" s="10"/>
      <c r="W4" s="10"/>
      <c r="X4" s="10"/>
      <c r="Y4" s="10">
        <v>75.433065869999993</v>
      </c>
      <c r="Z4" s="10">
        <v>60.943021790000003</v>
      </c>
      <c r="AA4" s="150"/>
      <c r="AB4" s="150"/>
      <c r="AC4" s="150"/>
      <c r="AD4" s="150"/>
      <c r="AE4" s="150"/>
      <c r="AF4" s="150"/>
      <c r="AG4" s="150"/>
    </row>
    <row xmlns:x14ac="http://schemas.microsoft.com/office/spreadsheetml/2009/9/ac" r="5" ht="15.75" x14ac:dyDescent="0.25">
      <c r="A5" s="151" t="s">
        <v>35</v>
      </c>
      <c r="B5" s="10">
        <v>2023</v>
      </c>
      <c r="C5" s="10">
        <v>34.288973970000001</v>
      </c>
      <c r="D5" s="10"/>
      <c r="E5" s="10"/>
      <c r="F5" s="10"/>
      <c r="G5" s="10">
        <v>34.407323509999998</v>
      </c>
      <c r="H5" s="10">
        <v>33.82723301</v>
      </c>
      <c r="I5" s="153"/>
      <c r="J5" s="151" t="s">
        <v>35</v>
      </c>
      <c r="K5" s="10">
        <v>2023</v>
      </c>
      <c r="L5" s="10"/>
      <c r="M5" s="10"/>
      <c r="N5" s="10"/>
      <c r="O5" s="10"/>
      <c r="P5" s="10"/>
      <c r="Q5" s="10"/>
      <c r="R5" s="150"/>
      <c r="S5" s="151" t="s">
        <v>35</v>
      </c>
      <c r="T5" s="10">
        <v>2023</v>
      </c>
      <c r="U5" s="10">
        <v>12.29084201</v>
      </c>
      <c r="V5" s="10"/>
      <c r="W5" s="10"/>
      <c r="X5" s="10"/>
      <c r="Y5" s="10">
        <v>11.151183809999999</v>
      </c>
      <c r="Z5" s="10">
        <v>16.506967599999999</v>
      </c>
      <c r="AA5" s="150"/>
      <c r="AB5" s="150"/>
      <c r="AC5" s="150"/>
      <c r="AD5" s="150"/>
      <c r="AE5" s="150"/>
      <c r="AF5" s="150"/>
      <c r="AG5" s="150"/>
    </row>
    <row xmlns:x14ac="http://schemas.microsoft.com/office/spreadsheetml/2009/9/ac" r="6" s="146" customFormat="true" ht="15.75" x14ac:dyDescent="0.25">
      <c r="A6" s="151" t="s">
        <v>36</v>
      </c>
      <c r="B6" s="10">
        <v>2023</v>
      </c>
      <c r="C6" s="10">
        <v>19.445788960000002</v>
      </c>
      <c r="D6" s="10"/>
      <c r="E6" s="10"/>
      <c r="F6" s="10"/>
      <c r="G6" s="10">
        <v>19.300607500000002</v>
      </c>
      <c r="H6" s="10">
        <v>20.391472499999999</v>
      </c>
      <c r="I6" s="153"/>
      <c r="J6" s="151" t="s">
        <v>36</v>
      </c>
      <c r="K6" s="10">
        <v>2023</v>
      </c>
      <c r="L6" s="10"/>
      <c r="M6" s="10"/>
      <c r="N6" s="10"/>
      <c r="O6" s="10"/>
      <c r="P6" s="10"/>
      <c r="Q6" s="10"/>
      <c r="R6" s="149"/>
      <c r="S6" s="151" t="s">
        <v>36</v>
      </c>
      <c r="T6" s="10">
        <v>2023</v>
      </c>
      <c r="U6" s="10">
        <v>14.670551700000001</v>
      </c>
      <c r="V6" s="10"/>
      <c r="W6" s="10"/>
      <c r="X6" s="10"/>
      <c r="Y6" s="10">
        <v>13.41575031</v>
      </c>
      <c r="Z6" s="10">
        <v>22.550010610000001</v>
      </c>
      <c r="AA6" s="150"/>
      <c r="AB6" s="150"/>
      <c r="AC6" s="150"/>
      <c r="AD6" s="150"/>
      <c r="AE6" s="150"/>
      <c r="AF6" s="150"/>
      <c r="AG6" s="150"/>
    </row>
    <row xmlns:x14ac="http://schemas.microsoft.com/office/spreadsheetml/2009/9/ac" r="7" s="146" customFormat="true" ht="15.75" x14ac:dyDescent="0.25">
      <c r="A7" s="155" t="s">
        <v>212</v>
      </c>
      <c r="B7" s="10">
        <v>2023</v>
      </c>
      <c r="C7" s="10">
        <v>0</v>
      </c>
      <c r="D7" s="10">
        <v>100</v>
      </c>
      <c r="E7" s="10">
        <v>100</v>
      </c>
      <c r="F7" s="10">
        <v>100</v>
      </c>
      <c r="G7" s="10">
        <v>0</v>
      </c>
      <c r="H7" s="10">
        <v>0</v>
      </c>
      <c r="I7" s="150"/>
      <c r="J7" s="155" t="s">
        <v>212</v>
      </c>
      <c r="K7" s="10">
        <v>2023</v>
      </c>
      <c r="L7" s="10">
        <v>15.20925881</v>
      </c>
      <c r="M7" s="10">
        <v>100</v>
      </c>
      <c r="N7" s="10">
        <v>100</v>
      </c>
      <c r="O7" s="10">
        <v>100</v>
      </c>
      <c r="P7" s="10">
        <v>17.54387672</v>
      </c>
      <c r="Q7" s="10">
        <v>3.4165447179999999</v>
      </c>
      <c r="R7" s="150"/>
      <c r="S7" s="155" t="s">
        <v>212</v>
      </c>
      <c r="T7" s="10">
        <v>2023</v>
      </c>
      <c r="U7" s="10">
        <v>0</v>
      </c>
      <c r="V7" s="10">
        <v>100</v>
      </c>
      <c r="W7" s="10">
        <v>100</v>
      </c>
      <c r="X7" s="10">
        <v>100</v>
      </c>
      <c r="Y7" s="10">
        <v>0</v>
      </c>
      <c r="Z7" s="10">
        <v>0</v>
      </c>
      <c r="AA7" s="156"/>
    </row>
    <row xmlns:x14ac="http://schemas.microsoft.com/office/spreadsheetml/2009/9/ac" r="8" s="146" customFormat="true" ht="15.75" x14ac:dyDescent="0.25">
      <c r="A8" s="157"/>
      <c r="B8" s="158"/>
      <c r="H8" s="156"/>
      <c r="I8" s="156"/>
      <c r="J8" s="156"/>
      <c r="K8" s="156"/>
      <c r="L8" s="156"/>
      <c r="M8" s="156"/>
      <c r="N8" s="156"/>
      <c r="O8" s="156"/>
      <c r="P8" s="156"/>
      <c r="Q8" s="156"/>
      <c r="R8" s="156"/>
      <c r="S8" s="156"/>
      <c r="T8" s="156"/>
      <c r="U8" s="156"/>
      <c r="V8" s="156"/>
      <c r="W8" s="156"/>
      <c r="X8" s="156"/>
      <c r="Y8" s="156"/>
      <c r="Z8" s="156"/>
      <c r="AA8" s="156"/>
    </row>
    <row xmlns:x14ac="http://schemas.microsoft.com/office/spreadsheetml/2009/9/ac" r="9" s="146" customFormat="true" ht="15.75" x14ac:dyDescent="0.25">
      <c r="A9" s="157"/>
      <c r="B9" s="158"/>
      <c r="H9" s="156"/>
      <c r="I9" s="156"/>
      <c r="J9" s="156"/>
      <c r="K9" s="156"/>
      <c r="L9" s="156"/>
      <c r="M9" s="156"/>
      <c r="N9" s="156"/>
      <c r="O9" s="156"/>
      <c r="P9" s="156"/>
      <c r="Q9" s="156"/>
      <c r="R9" s="156"/>
      <c r="S9" s="156"/>
      <c r="T9" s="156"/>
      <c r="U9" s="156"/>
      <c r="V9" s="156"/>
      <c r="W9" s="156"/>
      <c r="X9" s="156"/>
      <c r="Y9" s="156"/>
      <c r="Z9" s="156"/>
      <c r="AA9" s="156"/>
    </row>
    <row xmlns:x14ac="http://schemas.microsoft.com/office/spreadsheetml/2009/9/ac" r="10" s="146" customFormat="true" ht="15.75" x14ac:dyDescent="0.25">
      <c r="A10" s="159"/>
      <c r="B10" s="158"/>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row>
    <row xmlns:x14ac="http://schemas.microsoft.com/office/spreadsheetml/2009/9/ac" r="11" ht="15.75" x14ac:dyDescent="0.25">
      <c r="A11" s="160"/>
      <c r="B11" s="161"/>
      <c r="C11" s="156"/>
      <c r="D11" s="156"/>
      <c r="E11" s="156"/>
      <c r="F11" s="156"/>
      <c r="G11" s="156"/>
      <c r="H11" s="156"/>
      <c r="I11" s="156"/>
      <c r="J11" s="156"/>
      <c r="K11" s="156"/>
      <c r="L11" s="156"/>
      <c r="M11" s="156"/>
      <c r="N11" s="156"/>
      <c r="O11" s="156"/>
      <c r="P11" s="156"/>
      <c r="Q11" s="156"/>
    </row>
    <row xmlns:x14ac="http://schemas.microsoft.com/office/spreadsheetml/2009/9/ac" r="12" ht="15.75" x14ac:dyDescent="0.25">
      <c r="A12" s="162" t="s">
        <v>49</v>
      </c>
      <c r="B12" s="163"/>
      <c r="C12" s="164"/>
      <c r="D12" s="164"/>
      <c r="E12" s="164"/>
      <c r="F12" s="164"/>
      <c r="G12" s="164"/>
      <c r="H12" s="164"/>
      <c r="I12" s="164"/>
      <c r="J12" s="164"/>
      <c r="K12" s="164"/>
      <c r="L12" s="164"/>
      <c r="M12" s="164"/>
      <c r="N12" s="164"/>
      <c r="O12" s="164"/>
      <c r="P12" s="164"/>
      <c r="Q12" s="164"/>
      <c r="R12" s="165"/>
      <c r="S12" s="165"/>
      <c r="T12" s="165"/>
      <c r="U12" s="165"/>
      <c r="V12" s="165"/>
    </row>
    <row xmlns:x14ac="http://schemas.microsoft.com/office/spreadsheetml/2009/9/ac" r="13" s="168" customFormat="true" x14ac:dyDescent="0.2">
      <c r="A13" s="166" t="s">
        <v>292</v>
      </c>
      <c r="B13" s="167" t="s">
        <v>294</v>
      </c>
      <c r="C13" s="166" t="s">
        <v>295</v>
      </c>
      <c r="D13" s="166" t="s">
        <v>302</v>
      </c>
      <c r="E13" s="166" t="s">
        <v>303</v>
      </c>
      <c r="F13" s="166" t="s">
        <v>304</v>
      </c>
      <c r="G13" s="166" t="s">
        <v>305</v>
      </c>
      <c r="H13" s="166" t="s">
        <v>306</v>
      </c>
      <c r="I13" s="166" t="s">
        <v>307</v>
      </c>
      <c r="J13" s="166" t="s">
        <v>308</v>
      </c>
      <c r="K13" s="166" t="s">
        <v>309</v>
      </c>
      <c r="L13" s="166" t="s">
        <v>310</v>
      </c>
      <c r="M13" s="166" t="s">
        <v>311</v>
      </c>
      <c r="N13" s="166" t="s">
        <v>312</v>
      </c>
      <c r="O13" s="168" t="s">
        <v>313</v>
      </c>
      <c r="P13" s="168" t="s">
        <v>314</v>
      </c>
      <c r="Q13" s="166" t="s">
        <v>315</v>
      </c>
      <c r="R13" s="166" t="s">
        <v>316</v>
      </c>
      <c r="S13" s="169" t="s">
        <v>317</v>
      </c>
      <c r="T13" s="170" t="s">
        <v>318</v>
      </c>
      <c r="U13" s="170" t="s">
        <v>319</v>
      </c>
      <c r="V13" s="170" t="s">
        <v>320</v>
      </c>
    </row>
    <row xmlns:x14ac="http://schemas.microsoft.com/office/spreadsheetml/2009/9/ac" r="14" s="173" customFormat="true" ht="12" x14ac:dyDescent="0.2">
      <c r="A14" s="171" t="s">
        <v>293</v>
      </c>
      <c r="B14" s="10">
        <v>2000</v>
      </c>
      <c r="C14" s="172" t="s">
        <v>296</v>
      </c>
      <c r="D14" s="10">
        <v>20342832</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73" customFormat="true" ht="12" x14ac:dyDescent="0.2">
      <c r="A15" s="171" t="s">
        <v>293</v>
      </c>
      <c r="B15" s="10">
        <v>2001</v>
      </c>
      <c r="C15" s="172" t="s">
        <v>296</v>
      </c>
      <c r="D15" s="10">
        <v>20704740</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73" customFormat="true" ht="12" x14ac:dyDescent="0.2">
      <c r="A16" s="171" t="s">
        <v>293</v>
      </c>
      <c r="B16" s="10">
        <v>2002</v>
      </c>
      <c r="C16" s="172" t="s">
        <v>296</v>
      </c>
      <c r="D16" s="10">
        <v>21080530</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73" customFormat="true" ht="12" x14ac:dyDescent="0.2">
      <c r="A17" s="171" t="s">
        <v>293</v>
      </c>
      <c r="B17" s="10">
        <v>2003</v>
      </c>
      <c r="C17" s="172" t="s">
        <v>296</v>
      </c>
      <c r="D17" s="10">
        <v>21464164</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73" customFormat="true" ht="12" x14ac:dyDescent="0.2">
      <c r="A18" s="171" t="s">
        <v>293</v>
      </c>
      <c r="B18" s="10">
        <v>2004</v>
      </c>
      <c r="C18" s="172" t="s">
        <v>296</v>
      </c>
      <c r="D18" s="10">
        <v>21813444</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73" customFormat="true" ht="12" x14ac:dyDescent="0.2">
      <c r="A19" s="171" t="s">
        <v>293</v>
      </c>
      <c r="B19" s="10">
        <v>2005</v>
      </c>
      <c r="C19" s="172" t="s">
        <v>296</v>
      </c>
      <c r="D19" s="10">
        <v>22177880</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73" customFormat="true" ht="12" x14ac:dyDescent="0.2">
      <c r="A20" s="171" t="s">
        <v>293</v>
      </c>
      <c r="B20" s="10">
        <v>2006</v>
      </c>
      <c r="C20" s="172" t="s">
        <v>296</v>
      </c>
      <c r="D20" s="10">
        <v>22555684</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73" customFormat="true" ht="12" x14ac:dyDescent="0.2">
      <c r="A21" s="171" t="s">
        <v>293</v>
      </c>
      <c r="B21" s="10">
        <v>2007</v>
      </c>
      <c r="C21" s="172" t="s">
        <v>296</v>
      </c>
      <c r="D21" s="10">
        <v>22842028</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73" customFormat="true" ht="12" x14ac:dyDescent="0.2">
      <c r="A22" s="171" t="s">
        <v>293</v>
      </c>
      <c r="B22" s="10">
        <v>2008</v>
      </c>
      <c r="C22" s="172" t="s">
        <v>296</v>
      </c>
      <c r="D22" s="10">
        <v>22947836</v>
      </c>
      <c r="E22" s="10"/>
      <c r="F22" s="10"/>
      <c r="G22" s="10"/>
      <c r="H22" s="10"/>
      <c r="I22" s="10"/>
      <c r="J22" s="10">
        <v>100</v>
      </c>
      <c r="K22" s="10">
        <v>98.9755038791224</v>
      </c>
      <c r="L22" s="10"/>
      <c r="M22" s="10">
        <v>25.581752888958359</v>
      </c>
      <c r="N22" s="10"/>
      <c r="O22" s="10"/>
      <c r="P22" s="10">
        <v>74.418247111041637</v>
      </c>
      <c r="Q22" s="10"/>
      <c r="R22" s="10"/>
      <c r="S22" s="10"/>
      <c r="T22" s="10"/>
      <c r="U22" s="10"/>
      <c r="V22" s="10">
        <v>100</v>
      </c>
    </row>
    <row xmlns:x14ac="http://schemas.microsoft.com/office/spreadsheetml/2009/9/ac" r="23" s="173" customFormat="true" ht="12" x14ac:dyDescent="0.2">
      <c r="A23" s="171" t="s">
        <v>293</v>
      </c>
      <c r="B23" s="10">
        <v>2009</v>
      </c>
      <c r="C23" s="172" t="s">
        <v>296</v>
      </c>
      <c r="D23" s="10">
        <v>22966336</v>
      </c>
      <c r="E23" s="10"/>
      <c r="F23" s="10"/>
      <c r="G23" s="10"/>
      <c r="H23" s="10"/>
      <c r="I23" s="10"/>
      <c r="J23" s="10">
        <v>100</v>
      </c>
      <c r="K23" s="10">
        <v>98.9755038791224</v>
      </c>
      <c r="L23" s="10"/>
      <c r="M23" s="10">
        <v>25.581752888958359</v>
      </c>
      <c r="N23" s="10"/>
      <c r="O23" s="10"/>
      <c r="P23" s="10">
        <v>74.418247111041637</v>
      </c>
      <c r="Q23" s="10"/>
      <c r="R23" s="10"/>
      <c r="S23" s="10">
        <v>53.95599163090219</v>
      </c>
      <c r="T23" s="10"/>
      <c r="U23" s="10"/>
      <c r="V23" s="10">
        <v>46.04400836909781</v>
      </c>
    </row>
    <row xmlns:x14ac="http://schemas.microsoft.com/office/spreadsheetml/2009/9/ac" r="24" s="173" customFormat="true" ht="12" x14ac:dyDescent="0.2">
      <c r="A24" s="171" t="s">
        <v>293</v>
      </c>
      <c r="B24" s="10">
        <v>2010</v>
      </c>
      <c r="C24" s="172" t="s">
        <v>296</v>
      </c>
      <c r="D24" s="10">
        <v>23023448</v>
      </c>
      <c r="E24" s="10">
        <v>93.051731043035943</v>
      </c>
      <c r="F24" s="10">
        <v>50.255468261250833</v>
      </c>
      <c r="G24" s="10">
        <v>40.213766854181813</v>
      </c>
      <c r="H24" s="10">
        <v>10.04170140706902</v>
      </c>
      <c r="I24" s="10">
        <v>49.744531738749167</v>
      </c>
      <c r="J24" s="10">
        <v>0</v>
      </c>
      <c r="K24" s="10">
        <v>98.9755038791224</v>
      </c>
      <c r="L24" s="10"/>
      <c r="M24" s="10">
        <v>25.581752888958359</v>
      </c>
      <c r="N24" s="10"/>
      <c r="O24" s="10"/>
      <c r="P24" s="10">
        <v>74.418247111041637</v>
      </c>
      <c r="Q24" s="10">
        <v>67.969995528337677</v>
      </c>
      <c r="R24" s="10">
        <v>50.997819475786862</v>
      </c>
      <c r="S24" s="10">
        <v>50.997819475786862</v>
      </c>
      <c r="T24" s="10">
        <v>0</v>
      </c>
      <c r="U24" s="10">
        <v>49.002180524213138</v>
      </c>
      <c r="V24" s="10">
        <v>0</v>
      </c>
    </row>
    <row xmlns:x14ac="http://schemas.microsoft.com/office/spreadsheetml/2009/9/ac" r="25" s="173" customFormat="true" ht="12" x14ac:dyDescent="0.2">
      <c r="A25" s="171" t="s">
        <v>293</v>
      </c>
      <c r="B25" s="10">
        <v>2011</v>
      </c>
      <c r="C25" s="172" t="s">
        <v>296</v>
      </c>
      <c r="D25" s="10">
        <v>23208004</v>
      </c>
      <c r="E25" s="10">
        <v>93.051731043035943</v>
      </c>
      <c r="F25" s="10">
        <v>50.255468261250833</v>
      </c>
      <c r="G25" s="10">
        <v>40.213766854181813</v>
      </c>
      <c r="H25" s="10">
        <v>10.04170140706902</v>
      </c>
      <c r="I25" s="10">
        <v>49.744531738749167</v>
      </c>
      <c r="J25" s="10">
        <v>0</v>
      </c>
      <c r="K25" s="10">
        <v>98.9755038791224</v>
      </c>
      <c r="L25" s="10"/>
      <c r="M25" s="10">
        <v>25.581752888958359</v>
      </c>
      <c r="N25" s="10"/>
      <c r="O25" s="10"/>
      <c r="P25" s="10">
        <v>74.418247111041637</v>
      </c>
      <c r="Q25" s="10">
        <v>67.969995528337677</v>
      </c>
      <c r="R25" s="10">
        <v>50.997819475786862</v>
      </c>
      <c r="S25" s="10">
        <v>50.997819475786862</v>
      </c>
      <c r="T25" s="10">
        <v>0</v>
      </c>
      <c r="U25" s="10">
        <v>49.002180524213138</v>
      </c>
      <c r="V25" s="10">
        <v>0</v>
      </c>
    </row>
    <row xmlns:x14ac="http://schemas.microsoft.com/office/spreadsheetml/2009/9/ac" r="26" s="173" customFormat="true" ht="12" x14ac:dyDescent="0.2">
      <c r="A26" s="171" t="s">
        <v>293</v>
      </c>
      <c r="B26" s="10">
        <v>2012</v>
      </c>
      <c r="C26" s="172" t="s">
        <v>296</v>
      </c>
      <c r="D26" s="10">
        <v>23433004</v>
      </c>
      <c r="E26" s="10">
        <v>93.051731043035943</v>
      </c>
      <c r="F26" s="10">
        <v>50.255468261250833</v>
      </c>
      <c r="G26" s="10">
        <v>40.213766854181813</v>
      </c>
      <c r="H26" s="10">
        <v>10.04170140706902</v>
      </c>
      <c r="I26" s="10">
        <v>49.744531738749167</v>
      </c>
      <c r="J26" s="10">
        <v>0</v>
      </c>
      <c r="K26" s="10">
        <v>98.9755038791224</v>
      </c>
      <c r="L26" s="10"/>
      <c r="M26" s="10">
        <v>25.581752888958363</v>
      </c>
      <c r="N26" s="10"/>
      <c r="O26" s="10"/>
      <c r="P26" s="10">
        <v>74.418247111041637</v>
      </c>
      <c r="Q26" s="10">
        <v>67.969995528337677</v>
      </c>
      <c r="R26" s="10">
        <v>50.997819475786862</v>
      </c>
      <c r="S26" s="10">
        <v>50.997819475786862</v>
      </c>
      <c r="T26" s="10">
        <v>0</v>
      </c>
      <c r="U26" s="10">
        <v>49.002180524213138</v>
      </c>
      <c r="V26" s="10">
        <v>0</v>
      </c>
    </row>
    <row xmlns:x14ac="http://schemas.microsoft.com/office/spreadsheetml/2009/9/ac" r="27" s="173" customFormat="true" ht="12" x14ac:dyDescent="0.2">
      <c r="A27" s="171" t="s">
        <v>293</v>
      </c>
      <c r="B27" s="10">
        <v>2013</v>
      </c>
      <c r="C27" s="172" t="s">
        <v>296</v>
      </c>
      <c r="D27" s="10">
        <v>23655764</v>
      </c>
      <c r="E27" s="10">
        <v>93.051731043035943</v>
      </c>
      <c r="F27" s="10">
        <v>50.255468261250833</v>
      </c>
      <c r="G27" s="10">
        <v>40.213766854181813</v>
      </c>
      <c r="H27" s="10">
        <v>10.04170140706902</v>
      </c>
      <c r="I27" s="10">
        <v>49.744531738749167</v>
      </c>
      <c r="J27" s="10">
        <v>0</v>
      </c>
      <c r="K27" s="10">
        <v>98.930817788883033</v>
      </c>
      <c r="L27" s="10">
        <v>92.168020948066257</v>
      </c>
      <c r="M27" s="10">
        <v>30.964388188849625</v>
      </c>
      <c r="N27" s="10">
        <v>61.203632759216632</v>
      </c>
      <c r="O27" s="10">
        <v>7.8319790519337431</v>
      </c>
      <c r="P27" s="10">
        <v>0</v>
      </c>
      <c r="Q27" s="10">
        <v>67.969995528337677</v>
      </c>
      <c r="R27" s="10">
        <v>50.997819475786862</v>
      </c>
      <c r="S27" s="10">
        <v>50.997819475786862</v>
      </c>
      <c r="T27" s="10">
        <v>0</v>
      </c>
      <c r="U27" s="10">
        <v>49.002180524213138</v>
      </c>
      <c r="V27" s="10">
        <v>0</v>
      </c>
    </row>
    <row xmlns:x14ac="http://schemas.microsoft.com/office/spreadsheetml/2009/9/ac" r="28" s="173" customFormat="true" ht="12" x14ac:dyDescent="0.2">
      <c r="A28" s="171" t="s">
        <v>293</v>
      </c>
      <c r="B28" s="10">
        <v>2014</v>
      </c>
      <c r="C28" s="172" t="s">
        <v>296</v>
      </c>
      <c r="D28" s="10">
        <v>23858776</v>
      </c>
      <c r="E28" s="10">
        <v>93.051731043035943</v>
      </c>
      <c r="F28" s="10">
        <v>50.255468261250826</v>
      </c>
      <c r="G28" s="10">
        <v>40.213766854181813</v>
      </c>
      <c r="H28" s="10">
        <v>10.041701407069013</v>
      </c>
      <c r="I28" s="10">
        <v>49.744531738749174</v>
      </c>
      <c r="J28" s="10">
        <v>0</v>
      </c>
      <c r="K28" s="10">
        <v>98.886131698643666</v>
      </c>
      <c r="L28" s="10">
        <v>92.168020948066257</v>
      </c>
      <c r="M28" s="10">
        <v>36.347023488739069</v>
      </c>
      <c r="N28" s="10">
        <v>55.820997459327188</v>
      </c>
      <c r="O28" s="10">
        <v>7.8319790519337431</v>
      </c>
      <c r="P28" s="10">
        <v>0</v>
      </c>
      <c r="Q28" s="10">
        <v>67.969995528337677</v>
      </c>
      <c r="R28" s="10">
        <v>50.997819475786855</v>
      </c>
      <c r="S28" s="10">
        <v>50.997819475786855</v>
      </c>
      <c r="T28" s="10">
        <v>0</v>
      </c>
      <c r="U28" s="10">
        <v>49.002180524213145</v>
      </c>
      <c r="V28" s="10">
        <v>0</v>
      </c>
    </row>
    <row xmlns:x14ac="http://schemas.microsoft.com/office/spreadsheetml/2009/9/ac" r="29" s="173" customFormat="true" ht="12" x14ac:dyDescent="0.2">
      <c r="A29" s="171" t="s">
        <v>293</v>
      </c>
      <c r="B29" s="10">
        <v>2015</v>
      </c>
      <c r="C29" s="172" t="s">
        <v>296</v>
      </c>
      <c r="D29" s="10">
        <v>24045276</v>
      </c>
      <c r="E29" s="10">
        <v>91.885592473091492</v>
      </c>
      <c r="F29" s="10">
        <v>53.621995236972907</v>
      </c>
      <c r="G29" s="10">
        <v>40.886152434443375</v>
      </c>
      <c r="H29" s="10">
        <v>12.735842802529532</v>
      </c>
      <c r="I29" s="10">
        <v>46.378004763027093</v>
      </c>
      <c r="J29" s="10">
        <v>0</v>
      </c>
      <c r="K29" s="10">
        <v>98.841445608404285</v>
      </c>
      <c r="L29" s="10">
        <v>92.168020948066257</v>
      </c>
      <c r="M29" s="10">
        <v>41.729658788628512</v>
      </c>
      <c r="N29" s="10">
        <v>50.438362159437744</v>
      </c>
      <c r="O29" s="10">
        <v>7.8319790519337431</v>
      </c>
      <c r="P29" s="10">
        <v>0</v>
      </c>
      <c r="Q29" s="10">
        <v>71.632801133237081</v>
      </c>
      <c r="R29" s="10">
        <v>54.812444900222545</v>
      </c>
      <c r="S29" s="10">
        <v>54.812444900222545</v>
      </c>
      <c r="T29" s="10">
        <v>0</v>
      </c>
      <c r="U29" s="10">
        <v>45.187555099777455</v>
      </c>
      <c r="V29" s="10">
        <v>0</v>
      </c>
    </row>
    <row xmlns:x14ac="http://schemas.microsoft.com/office/spreadsheetml/2009/9/ac" r="30" s="173" customFormat="true" ht="12" x14ac:dyDescent="0.2">
      <c r="A30" s="171" t="s">
        <v>293</v>
      </c>
      <c r="B30" s="10">
        <v>2016</v>
      </c>
      <c r="C30" s="172" t="s">
        <v>296</v>
      </c>
      <c r="D30" s="10">
        <v>24257422</v>
      </c>
      <c r="E30" s="10">
        <v>90.719453903146587</v>
      </c>
      <c r="F30" s="10">
        <v>56.988522212694079</v>
      </c>
      <c r="G30" s="10">
        <v>41.558538014705164</v>
      </c>
      <c r="H30" s="10">
        <v>15.429984197988915</v>
      </c>
      <c r="I30" s="10">
        <v>43.011477787305921</v>
      </c>
      <c r="J30" s="10">
        <v>0</v>
      </c>
      <c r="K30" s="10">
        <v>98.796759518164919</v>
      </c>
      <c r="L30" s="10">
        <v>92.168020948066257</v>
      </c>
      <c r="M30" s="10">
        <v>47.112294088517956</v>
      </c>
      <c r="N30" s="10">
        <v>45.055726859548301</v>
      </c>
      <c r="O30" s="10">
        <v>7.8319790519337431</v>
      </c>
      <c r="P30" s="10">
        <v>0</v>
      </c>
      <c r="Q30" s="10">
        <v>75.295606738136485</v>
      </c>
      <c r="R30" s="10">
        <v>58.627070324658234</v>
      </c>
      <c r="S30" s="10">
        <v>58.627070324658234</v>
      </c>
      <c r="T30" s="10">
        <v>0</v>
      </c>
      <c r="U30" s="10">
        <v>41.372929675341766</v>
      </c>
      <c r="V30" s="10">
        <v>0</v>
      </c>
    </row>
    <row xmlns:x14ac="http://schemas.microsoft.com/office/spreadsheetml/2009/9/ac" r="31" s="173" customFormat="true" ht="12" x14ac:dyDescent="0.2">
      <c r="A31" s="171" t="s">
        <v>293</v>
      </c>
      <c r="B31" s="10">
        <v>2017</v>
      </c>
      <c r="C31" s="172" t="s">
        <v>296</v>
      </c>
      <c r="D31" s="10">
        <v>26558524</v>
      </c>
      <c r="E31" s="10">
        <v>89.553315333201681</v>
      </c>
      <c r="F31" s="10">
        <v>60.35504918841616</v>
      </c>
      <c r="G31" s="10">
        <v>42.230923594966953</v>
      </c>
      <c r="H31" s="10">
        <v>18.124125593449207</v>
      </c>
      <c r="I31" s="10">
        <v>39.64495081158384</v>
      </c>
      <c r="J31" s="10">
        <v>0</v>
      </c>
      <c r="K31" s="10">
        <v>98.752073427925552</v>
      </c>
      <c r="L31" s="10">
        <v>92.168020948066257</v>
      </c>
      <c r="M31" s="10">
        <v>52.4949293884074</v>
      </c>
      <c r="N31" s="10">
        <v>39.673091559658857</v>
      </c>
      <c r="O31" s="10">
        <v>7.8319790519337431</v>
      </c>
      <c r="P31" s="10">
        <v>0</v>
      </c>
      <c r="Q31" s="10">
        <v>78.958412343035889</v>
      </c>
      <c r="R31" s="10">
        <v>62.441695749093014</v>
      </c>
      <c r="S31" s="10">
        <v>61.58903749468891</v>
      </c>
      <c r="T31" s="10">
        <v>0.85265825440410481</v>
      </c>
      <c r="U31" s="10">
        <v>37.558304250906986</v>
      </c>
      <c r="V31" s="10">
        <v>0</v>
      </c>
    </row>
    <row xmlns:x14ac="http://schemas.microsoft.com/office/spreadsheetml/2009/9/ac" r="32" s="173" customFormat="true" ht="12" x14ac:dyDescent="0.2">
      <c r="A32" s="171" t="s">
        <v>293</v>
      </c>
      <c r="B32" s="10">
        <v>2018</v>
      </c>
      <c r="C32" s="172" t="s">
        <v>296</v>
      </c>
      <c r="D32" s="10">
        <v>28866684</v>
      </c>
      <c r="E32" s="10">
        <v>88.387176763256775</v>
      </c>
      <c r="F32" s="10">
        <v>63.721576164137332</v>
      </c>
      <c r="G32" s="10">
        <v>42.903309175228742</v>
      </c>
      <c r="H32" s="10">
        <v>20.81826698890859</v>
      </c>
      <c r="I32" s="10">
        <v>36.278423835862668</v>
      </c>
      <c r="J32" s="10">
        <v>0</v>
      </c>
      <c r="K32" s="10">
        <v>98.707387337686185</v>
      </c>
      <c r="L32" s="10">
        <v>92.168020948066257</v>
      </c>
      <c r="M32" s="10">
        <v>57.877564688296843</v>
      </c>
      <c r="N32" s="10">
        <v>34.290456259769414</v>
      </c>
      <c r="O32" s="10">
        <v>7.8319790519337431</v>
      </c>
      <c r="P32" s="10">
        <v>0</v>
      </c>
      <c r="Q32" s="10">
        <v>82.621217947934383</v>
      </c>
      <c r="R32" s="10">
        <v>66.256321173528704</v>
      </c>
      <c r="S32" s="10">
        <v>63.497298960635362</v>
      </c>
      <c r="T32" s="10">
        <v>2.7590222128933419</v>
      </c>
      <c r="U32" s="10">
        <v>33.743678826471296</v>
      </c>
      <c r="V32" s="10">
        <v>0</v>
      </c>
    </row>
    <row xmlns:x14ac="http://schemas.microsoft.com/office/spreadsheetml/2009/9/ac" r="33" s="173" customFormat="true" ht="12" x14ac:dyDescent="0.2">
      <c r="A33" s="171" t="s">
        <v>293</v>
      </c>
      <c r="B33" s="10">
        <v>2019</v>
      </c>
      <c r="C33" s="172" t="s">
        <v>296</v>
      </c>
      <c r="D33" s="10">
        <v>29021972</v>
      </c>
      <c r="E33" s="10">
        <v>87.22103819331187</v>
      </c>
      <c r="F33" s="10">
        <v>67.088103139859413</v>
      </c>
      <c r="G33" s="10">
        <v>43.575694755490531</v>
      </c>
      <c r="H33" s="10">
        <v>23.512408384368882</v>
      </c>
      <c r="I33" s="10">
        <v>32.911896860140587</v>
      </c>
      <c r="J33" s="10">
        <v>0</v>
      </c>
      <c r="K33" s="10">
        <v>98.662701247446819</v>
      </c>
      <c r="L33" s="10">
        <v>92.168020948066257</v>
      </c>
      <c r="M33" s="10">
        <v>63.260199988186287</v>
      </c>
      <c r="N33" s="10">
        <v>28.90782095987997</v>
      </c>
      <c r="O33" s="10">
        <v>7.8319790519337431</v>
      </c>
      <c r="P33" s="10">
        <v>0</v>
      </c>
      <c r="Q33" s="10">
        <v>86.284023552833787</v>
      </c>
      <c r="R33" s="10">
        <v>70.070946597963484</v>
      </c>
      <c r="S33" s="10">
        <v>65.405560426581815</v>
      </c>
      <c r="T33" s="10">
        <v>4.6653861713816696</v>
      </c>
      <c r="U33" s="10">
        <v>29.929053402036516</v>
      </c>
      <c r="V33" s="10">
        <v>0</v>
      </c>
    </row>
    <row xmlns:x14ac="http://schemas.microsoft.com/office/spreadsheetml/2009/9/ac" r="34" s="173" customFormat="true" ht="12" x14ac:dyDescent="0.2">
      <c r="A34" s="171" t="s">
        <v>293</v>
      </c>
      <c r="B34" s="10">
        <v>2020</v>
      </c>
      <c r="C34" s="172" t="s">
        <v>296</v>
      </c>
      <c r="D34" s="10">
        <v>29221228</v>
      </c>
      <c r="E34" s="10">
        <v>86.054899623366964</v>
      </c>
      <c r="F34" s="10">
        <v>70.454630115580585</v>
      </c>
      <c r="G34" s="10">
        <v>44.24808033575232</v>
      </c>
      <c r="H34" s="10">
        <v>26.206549779828265</v>
      </c>
      <c r="I34" s="10">
        <v>29.545369884419415</v>
      </c>
      <c r="J34" s="10">
        <v>0</v>
      </c>
      <c r="K34" s="10">
        <v>98.618015157207438</v>
      </c>
      <c r="L34" s="10">
        <v>92.168020948066257</v>
      </c>
      <c r="M34" s="10">
        <v>68.64283528807573</v>
      </c>
      <c r="N34" s="10">
        <v>23.525185659990527</v>
      </c>
      <c r="O34" s="10">
        <v>7.8319790519337431</v>
      </c>
      <c r="P34" s="10">
        <v>0</v>
      </c>
      <c r="Q34" s="10">
        <v>89.946829157733191</v>
      </c>
      <c r="R34" s="10">
        <v>73.885572022399174</v>
      </c>
      <c r="S34" s="10">
        <v>67.313821892528722</v>
      </c>
      <c r="T34" s="10">
        <v>6.5717501298704519</v>
      </c>
      <c r="U34" s="10">
        <v>26.114427977600826</v>
      </c>
      <c r="V34" s="10">
        <v>0</v>
      </c>
    </row>
    <row xmlns:x14ac="http://schemas.microsoft.com/office/spreadsheetml/2009/9/ac" r="35" s="173" customFormat="true" ht="12" x14ac:dyDescent="0.2">
      <c r="A35" s="171" t="s">
        <v>293</v>
      </c>
      <c r="B35" s="10">
        <v>2021</v>
      </c>
      <c r="C35" s="172" t="s">
        <v>296</v>
      </c>
      <c r="D35" s="10">
        <v>29429522</v>
      </c>
      <c r="E35" s="10">
        <v>84.888761053422058</v>
      </c>
      <c r="F35" s="10">
        <v>73.821157091302666</v>
      </c>
      <c r="G35" s="10">
        <v>44.920465916014109</v>
      </c>
      <c r="H35" s="10">
        <v>28.900691175288557</v>
      </c>
      <c r="I35" s="10">
        <v>26.178842908697334</v>
      </c>
      <c r="J35" s="10">
        <v>0</v>
      </c>
      <c r="K35" s="10">
        <v>98.573329066968071</v>
      </c>
      <c r="L35" s="10">
        <v>92.168020948066257</v>
      </c>
      <c r="M35" s="10">
        <v>74.025470587965174</v>
      </c>
      <c r="N35" s="10">
        <v>18.142550360101083</v>
      </c>
      <c r="O35" s="10">
        <v>7.8319790519337431</v>
      </c>
      <c r="P35" s="10">
        <v>0</v>
      </c>
      <c r="Q35" s="10">
        <v>93.609634762632595</v>
      </c>
      <c r="R35" s="10">
        <v>77.700197446834864</v>
      </c>
      <c r="S35" s="10">
        <v>69.222083358475174</v>
      </c>
      <c r="T35" s="10">
        <v>8.478114088359689</v>
      </c>
      <c r="U35" s="10">
        <v>22.299802553165136</v>
      </c>
      <c r="V35" s="10">
        <v>0</v>
      </c>
    </row>
    <row xmlns:x14ac="http://schemas.microsoft.com/office/spreadsheetml/2009/9/ac" r="36" s="173" customFormat="true" ht="12" x14ac:dyDescent="0.2">
      <c r="A36" s="171" t="s">
        <v>293</v>
      </c>
      <c r="B36" s="10">
        <v>2022</v>
      </c>
      <c r="C36" s="172" t="s">
        <v>296</v>
      </c>
      <c r="D36" s="10">
        <v>29606250</v>
      </c>
      <c r="E36" s="10">
        <v>83.722622483477153</v>
      </c>
      <c r="F36" s="10">
        <v>77.187684067023838</v>
      </c>
      <c r="G36" s="10">
        <v>45.592851496275898</v>
      </c>
      <c r="H36" s="10">
        <v>31.59483257074794</v>
      </c>
      <c r="I36" s="10">
        <v>22.812315932976162</v>
      </c>
      <c r="J36" s="10">
        <v>0</v>
      </c>
      <c r="K36" s="10">
        <v>98.528642976728705</v>
      </c>
      <c r="L36" s="10"/>
      <c r="M36" s="10">
        <v>79.408105887854617</v>
      </c>
      <c r="N36" s="10"/>
      <c r="O36" s="10"/>
      <c r="P36" s="10">
        <v>20.591894112145383</v>
      </c>
      <c r="Q36" s="10">
        <v>97.272440367531999</v>
      </c>
      <c r="R36" s="10">
        <v>81.514822871269644</v>
      </c>
      <c r="S36" s="10">
        <v>71.130344824421627</v>
      </c>
      <c r="T36" s="10">
        <v>10.384478046848017</v>
      </c>
      <c r="U36" s="10">
        <v>18.485177128730356</v>
      </c>
      <c r="V36" s="10">
        <v>0</v>
      </c>
    </row>
    <row xmlns:x14ac="http://schemas.microsoft.com/office/spreadsheetml/2009/9/ac" r="37" s="173" customFormat="true" ht="12" x14ac:dyDescent="0.2">
      <c r="A37" s="171" t="s">
        <v>293</v>
      </c>
      <c r="B37" s="10">
        <v>2023</v>
      </c>
      <c r="C37" s="172" t="s">
        <v>296</v>
      </c>
      <c r="D37" s="10">
        <v>29778160</v>
      </c>
      <c r="E37" s="10">
        <v>82.556483913532702</v>
      </c>
      <c r="F37" s="10">
        <v>80.554211042745919</v>
      </c>
      <c r="G37" s="10">
        <v>46.265237076537687</v>
      </c>
      <c r="H37" s="10">
        <v>34.288973966208232</v>
      </c>
      <c r="I37" s="10">
        <v>19.445788957254081</v>
      </c>
      <c r="J37" s="10">
        <v>0</v>
      </c>
      <c r="K37" s="10">
        <v>98.483956886489338</v>
      </c>
      <c r="L37" s="10"/>
      <c r="M37" s="10">
        <v>84.79074118774588</v>
      </c>
      <c r="N37" s="10"/>
      <c r="O37" s="10"/>
      <c r="P37" s="10">
        <v>15.20925881225412</v>
      </c>
      <c r="Q37" s="10">
        <v>100</v>
      </c>
      <c r="R37" s="10">
        <v>85.329448295705333</v>
      </c>
      <c r="S37" s="10">
        <v>73.038606290368534</v>
      </c>
      <c r="T37" s="10">
        <v>12.290842005336799</v>
      </c>
      <c r="U37" s="10">
        <v>14.670551704294667</v>
      </c>
      <c r="V37" s="10">
        <v>0</v>
      </c>
    </row>
    <row xmlns:x14ac="http://schemas.microsoft.com/office/spreadsheetml/2009/9/ac" r="38" s="173" customFormat="true" ht="12" x14ac:dyDescent="0.2">
      <c r="A38" s="171" t="s">
        <v>293</v>
      </c>
      <c r="B38" s="10">
        <v>2024</v>
      </c>
      <c r="C38" s="172" t="s">
        <v>296</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3" customFormat="true" ht="12" x14ac:dyDescent="0.2">
      <c r="A39" s="171" t="s">
        <v>293</v>
      </c>
      <c r="B39" s="10">
        <v>2025</v>
      </c>
      <c r="C39" s="172" t="s">
        <v>296</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3" customFormat="true" ht="12" x14ac:dyDescent="0.2">
      <c r="A40" s="171" t="s">
        <v>293</v>
      </c>
      <c r="B40" s="10">
        <v>2026</v>
      </c>
      <c r="C40" s="172" t="s">
        <v>296</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3" customFormat="true" ht="12" x14ac:dyDescent="0.2">
      <c r="A41" s="171" t="s">
        <v>293</v>
      </c>
      <c r="B41" s="10">
        <v>2027</v>
      </c>
      <c r="C41" s="172" t="s">
        <v>296</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3" customFormat="true" ht="12" x14ac:dyDescent="0.2">
      <c r="A42" s="171" t="s">
        <v>293</v>
      </c>
      <c r="B42" s="10">
        <v>2028</v>
      </c>
      <c r="C42" s="172" t="s">
        <v>296</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3" customFormat="true" ht="12" x14ac:dyDescent="0.2">
      <c r="A43" s="171" t="s">
        <v>293</v>
      </c>
      <c r="B43" s="10">
        <v>2029</v>
      </c>
      <c r="C43" s="172" t="s">
        <v>296</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3" customFormat="true" ht="12" x14ac:dyDescent="0.2">
      <c r="A44" s="171" t="s">
        <v>293</v>
      </c>
      <c r="B44" s="10">
        <v>2030</v>
      </c>
      <c r="C44" s="172" t="s">
        <v>296</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3" customFormat="true" ht="12" x14ac:dyDescent="0.2">
      <c r="A45" s="171" t="s">
        <v>293</v>
      </c>
      <c r="B45" s="10">
        <v>2000</v>
      </c>
      <c r="C45" s="172" t="s">
        <v>297</v>
      </c>
      <c r="D45" s="10">
        <v>9385165.2017523199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3" customFormat="true" ht="12" x14ac:dyDescent="0.2">
      <c r="A46" s="171" t="s">
        <v>293</v>
      </c>
      <c r="B46" s="10">
        <v>2001</v>
      </c>
      <c r="C46" s="172" t="s">
        <v>297</v>
      </c>
      <c r="D46" s="10">
        <v>9534532.6120353695</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3" customFormat="true" ht="12" x14ac:dyDescent="0.2">
      <c r="A47" s="171" t="s">
        <v>293</v>
      </c>
      <c r="B47" s="10">
        <v>2002</v>
      </c>
      <c r="C47" s="172" t="s">
        <v>297</v>
      </c>
      <c r="D47" s="10">
        <v>9689665.6466663368</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3" customFormat="true" ht="12" x14ac:dyDescent="0.2">
      <c r="A48" s="171" t="s">
        <v>293</v>
      </c>
      <c r="B48" s="10">
        <v>2003</v>
      </c>
      <c r="C48" s="172" t="s">
        <v>297</v>
      </c>
      <c r="D48" s="10">
        <v>9847758.6724620052</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3" customFormat="true" ht="12" x14ac:dyDescent="0.2">
      <c r="A49" s="171" t="s">
        <v>293</v>
      </c>
      <c r="B49" s="10">
        <v>2004</v>
      </c>
      <c r="C49" s="172" t="s">
        <v>297</v>
      </c>
      <c r="D49" s="10">
        <v>9989466.280383911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3" customFormat="true" ht="12" x14ac:dyDescent="0.2">
      <c r="A50" s="171" t="s">
        <v>293</v>
      </c>
      <c r="B50" s="10">
        <v>2005</v>
      </c>
      <c r="C50" s="172" t="s">
        <v>297</v>
      </c>
      <c r="D50" s="10">
        <v>10137508.744955447</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3" customFormat="true" ht="12" x14ac:dyDescent="0.2">
      <c r="A51" s="171" t="s">
        <v>293</v>
      </c>
      <c r="B51" s="10">
        <v>2006</v>
      </c>
      <c r="C51" s="172" t="s">
        <v>297</v>
      </c>
      <c r="D51" s="10">
        <v>10291030.824999999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3" customFormat="true" ht="12" x14ac:dyDescent="0.2">
      <c r="A52" s="171" t="s">
        <v>293</v>
      </c>
      <c r="B52" s="10">
        <v>2007</v>
      </c>
      <c r="C52" s="172" t="s">
        <v>297</v>
      </c>
      <c r="D52" s="10">
        <v>10402259.760325011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3" customFormat="true" ht="12" x14ac:dyDescent="0.2">
      <c r="A53" s="171" t="s">
        <v>293</v>
      </c>
      <c r="B53" s="10">
        <v>2008</v>
      </c>
      <c r="C53" s="172" t="s">
        <v>297</v>
      </c>
      <c r="D53" s="10">
        <v>10430939.273987427</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3" customFormat="true" ht="12" x14ac:dyDescent="0.2">
      <c r="A54" s="171" t="s">
        <v>293</v>
      </c>
      <c r="B54" s="10">
        <v>2009</v>
      </c>
      <c r="C54" s="172" t="s">
        <v>297</v>
      </c>
      <c r="D54" s="10">
        <v>10420055.935095215</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3" customFormat="true" ht="12" x14ac:dyDescent="0.2">
      <c r="A55" s="171" t="s">
        <v>293</v>
      </c>
      <c r="B55" s="10">
        <v>2010</v>
      </c>
      <c r="C55" s="172" t="s">
        <v>297</v>
      </c>
      <c r="D55" s="10">
        <v>10436989.615988772</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3" customFormat="true" ht="12" x14ac:dyDescent="0.2">
      <c r="A56" s="171" t="s">
        <v>293</v>
      </c>
      <c r="B56" s="10">
        <v>2011</v>
      </c>
      <c r="C56" s="172" t="s">
        <v>297</v>
      </c>
      <c r="D56" s="10">
        <v>10564747.432147065</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3" customFormat="true" ht="12" x14ac:dyDescent="0.2">
      <c r="A57" s="171" t="s">
        <v>293</v>
      </c>
      <c r="B57" s="10">
        <v>2012</v>
      </c>
      <c r="C57" s="172" t="s">
        <v>297</v>
      </c>
      <c r="D57" s="10">
        <v>10711695.210399933</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3" customFormat="true" ht="12" x14ac:dyDescent="0.2">
      <c r="A58" s="171" t="s">
        <v>293</v>
      </c>
      <c r="B58" s="10">
        <v>2013</v>
      </c>
      <c r="C58" s="172" t="s">
        <v>297</v>
      </c>
      <c r="D58" s="10">
        <v>10858705.320043335</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3" customFormat="true" ht="12" x14ac:dyDescent="0.2">
      <c r="A59" s="171" t="s">
        <v>293</v>
      </c>
      <c r="B59" s="10">
        <v>2014</v>
      </c>
      <c r="C59" s="172" t="s">
        <v>297</v>
      </c>
      <c r="D59" s="10">
        <v>10997225.26490509</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3" customFormat="true" ht="12" x14ac:dyDescent="0.2">
      <c r="A60" s="171" t="s">
        <v>293</v>
      </c>
      <c r="B60" s="10">
        <v>2015</v>
      </c>
      <c r="C60" s="172" t="s">
        <v>297</v>
      </c>
      <c r="D60" s="10">
        <v>11129115.639234468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3" customFormat="true" ht="12" x14ac:dyDescent="0.2">
      <c r="A61" s="171" t="s">
        <v>293</v>
      </c>
      <c r="B61" s="10">
        <v>2016</v>
      </c>
      <c r="C61" s="172" t="s">
        <v>297</v>
      </c>
      <c r="D61" s="10">
        <v>11273636.504361114</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3" customFormat="true" ht="12" x14ac:dyDescent="0.2">
      <c r="A62" s="171" t="s">
        <v>293</v>
      </c>
      <c r="B62" s="10">
        <v>2017</v>
      </c>
      <c r="C62" s="172" t="s">
        <v>297</v>
      </c>
      <c r="D62" s="10">
        <v>12398049.962949524</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3" customFormat="true" ht="12" x14ac:dyDescent="0.2">
      <c r="A63" s="171" t="s">
        <v>293</v>
      </c>
      <c r="B63" s="10">
        <v>2018</v>
      </c>
      <c r="C63" s="172" t="s">
        <v>297</v>
      </c>
      <c r="D63" s="10">
        <v>13540495.895541228</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3" customFormat="true" ht="12" x14ac:dyDescent="0.2">
      <c r="A64" s="171" t="s">
        <v>293</v>
      </c>
      <c r="B64" s="10">
        <v>2019</v>
      </c>
      <c r="C64" s="172" t="s">
        <v>297</v>
      </c>
      <c r="D64" s="10">
        <v>13683569.07344223</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3" customFormat="true" ht="12" x14ac:dyDescent="0.2">
      <c r="A65" s="171" t="s">
        <v>293</v>
      </c>
      <c r="B65" s="10">
        <v>2020</v>
      </c>
      <c r="C65" s="172" t="s">
        <v>297</v>
      </c>
      <c r="D65" s="10">
        <v>13853200.046685943</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3" customFormat="true" ht="12" x14ac:dyDescent="0.2">
      <c r="A66" s="171" t="s">
        <v>293</v>
      </c>
      <c r="B66" s="10">
        <v>2021</v>
      </c>
      <c r="C66" s="172" t="s">
        <v>297</v>
      </c>
      <c r="D66" s="10">
        <v>14033172.713647006</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3" customFormat="true" ht="12" x14ac:dyDescent="0.2">
      <c r="A67" s="171" t="s">
        <v>293</v>
      </c>
      <c r="B67" s="10">
        <v>2022</v>
      </c>
      <c r="C67" s="172" t="s">
        <v>297</v>
      </c>
      <c r="D67" s="10">
        <v>14204190.914869308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3" customFormat="true" ht="12" x14ac:dyDescent="0.2">
      <c r="A68" s="171" t="s">
        <v>293</v>
      </c>
      <c r="B68" s="10">
        <v>2023</v>
      </c>
      <c r="C68" s="172" t="s">
        <v>297</v>
      </c>
      <c r="D68" s="10">
        <v>14378979.746609498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3" customFormat="true" ht="12" x14ac:dyDescent="0.2">
      <c r="A69" s="171" t="s">
        <v>293</v>
      </c>
      <c r="B69" s="10">
        <v>2024</v>
      </c>
      <c r="C69" s="172" t="s">
        <v>297</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3" customFormat="true" ht="12" x14ac:dyDescent="0.2">
      <c r="A70" s="171" t="s">
        <v>293</v>
      </c>
      <c r="B70" s="10">
        <v>2025</v>
      </c>
      <c r="C70" s="172" t="s">
        <v>297</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3" customFormat="true" ht="12" x14ac:dyDescent="0.2">
      <c r="A71" s="171" t="s">
        <v>293</v>
      </c>
      <c r="B71" s="10">
        <v>2026</v>
      </c>
      <c r="C71" s="172" t="s">
        <v>297</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3" customFormat="true" ht="12" x14ac:dyDescent="0.2">
      <c r="A72" s="171" t="s">
        <v>293</v>
      </c>
      <c r="B72" s="10">
        <v>2027</v>
      </c>
      <c r="C72" s="172" t="s">
        <v>297</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3" customFormat="true" ht="12" x14ac:dyDescent="0.2">
      <c r="A73" s="171" t="s">
        <v>293</v>
      </c>
      <c r="B73" s="10">
        <v>2028</v>
      </c>
      <c r="C73" s="172" t="s">
        <v>297</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3" customFormat="true" ht="12" x14ac:dyDescent="0.2">
      <c r="A74" s="171" t="s">
        <v>293</v>
      </c>
      <c r="B74" s="10">
        <v>2029</v>
      </c>
      <c r="C74" s="172" t="s">
        <v>297</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3" customFormat="true" ht="12" x14ac:dyDescent="0.2">
      <c r="A75" s="171" t="s">
        <v>293</v>
      </c>
      <c r="B75" s="10">
        <v>2030</v>
      </c>
      <c r="C75" s="172" t="s">
        <v>297</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3" customFormat="true" ht="12" x14ac:dyDescent="0.2">
      <c r="A76" s="171" t="s">
        <v>293</v>
      </c>
      <c r="B76" s="10">
        <v>2000</v>
      </c>
      <c r="C76" s="172" t="s">
        <v>298</v>
      </c>
      <c r="D76" s="10">
        <v>10957666.79824768</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3" customFormat="true" ht="12" x14ac:dyDescent="0.2">
      <c r="A77" s="171" t="s">
        <v>293</v>
      </c>
      <c r="B77" s="10">
        <v>2001</v>
      </c>
      <c r="C77" s="172" t="s">
        <v>298</v>
      </c>
      <c r="D77" s="10">
        <v>11170207.38796463</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3" customFormat="true" ht="12" x14ac:dyDescent="0.2">
      <c r="A78" s="171" t="s">
        <v>293</v>
      </c>
      <c r="B78" s="10">
        <v>2002</v>
      </c>
      <c r="C78" s="172" t="s">
        <v>298</v>
      </c>
      <c r="D78" s="10">
        <v>11390864.353333665</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3" customFormat="true" ht="12" x14ac:dyDescent="0.2">
      <c r="A79" s="171" t="s">
        <v>293</v>
      </c>
      <c r="B79" s="10">
        <v>2003</v>
      </c>
      <c r="C79" s="172" t="s">
        <v>298</v>
      </c>
      <c r="D79" s="10">
        <v>11616405.327537995</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3" customFormat="true" ht="12" x14ac:dyDescent="0.2">
      <c r="A80" s="171" t="s">
        <v>293</v>
      </c>
      <c r="B80" s="10">
        <v>2004</v>
      </c>
      <c r="C80" s="172" t="s">
        <v>298</v>
      </c>
      <c r="D80" s="10">
        <v>11823977.719616089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3" customFormat="true" ht="12" x14ac:dyDescent="0.2">
      <c r="A81" s="171" t="s">
        <v>293</v>
      </c>
      <c r="B81" s="10">
        <v>2005</v>
      </c>
      <c r="C81" s="172" t="s">
        <v>298</v>
      </c>
      <c r="D81" s="10">
        <v>12040371.255044553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3" customFormat="true" ht="12" x14ac:dyDescent="0.2">
      <c r="A82" s="171" t="s">
        <v>293</v>
      </c>
      <c r="B82" s="10">
        <v>2006</v>
      </c>
      <c r="C82" s="172" t="s">
        <v>298</v>
      </c>
      <c r="D82" s="10">
        <v>12264653.174999999</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3" customFormat="true" ht="12" x14ac:dyDescent="0.2">
      <c r="A83" s="171" t="s">
        <v>293</v>
      </c>
      <c r="B83" s="10">
        <v>2007</v>
      </c>
      <c r="C83" s="172" t="s">
        <v>298</v>
      </c>
      <c r="D83" s="10">
        <v>12439768.239674989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3" customFormat="true" ht="12" x14ac:dyDescent="0.2">
      <c r="A84" s="171" t="s">
        <v>293</v>
      </c>
      <c r="B84" s="10">
        <v>2008</v>
      </c>
      <c r="C84" s="172" t="s">
        <v>298</v>
      </c>
      <c r="D84" s="10">
        <v>12516896.726012573</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3" customFormat="true" ht="12" x14ac:dyDescent="0.2">
      <c r="A85" s="171" t="s">
        <v>293</v>
      </c>
      <c r="B85" s="10">
        <v>2009</v>
      </c>
      <c r="C85" s="172" t="s">
        <v>298</v>
      </c>
      <c r="D85" s="10">
        <v>12546280.064904785</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3" customFormat="true" ht="12" x14ac:dyDescent="0.2">
      <c r="A86" s="171" t="s">
        <v>293</v>
      </c>
      <c r="B86" s="10">
        <v>2010</v>
      </c>
      <c r="C86" s="172" t="s">
        <v>298</v>
      </c>
      <c r="D86" s="10">
        <v>12586458.384011228</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3" customFormat="true" ht="12" x14ac:dyDescent="0.2">
      <c r="A87" s="171" t="s">
        <v>293</v>
      </c>
      <c r="B87" s="10">
        <v>2011</v>
      </c>
      <c r="C87" s="172" t="s">
        <v>298</v>
      </c>
      <c r="D87" s="10">
        <v>12643256.567852935</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3" customFormat="true" ht="12" x14ac:dyDescent="0.2">
      <c r="A88" s="171" t="s">
        <v>293</v>
      </c>
      <c r="B88" s="10">
        <v>2012</v>
      </c>
      <c r="C88" s="172" t="s">
        <v>298</v>
      </c>
      <c r="D88" s="10">
        <v>12721308.789600069</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3" customFormat="true" ht="12" x14ac:dyDescent="0.2">
      <c r="A89" s="171" t="s">
        <v>293</v>
      </c>
      <c r="B89" s="10">
        <v>2013</v>
      </c>
      <c r="C89" s="172" t="s">
        <v>298</v>
      </c>
      <c r="D89" s="10">
        <v>12797058.679956665</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3" customFormat="true" ht="12" x14ac:dyDescent="0.2">
      <c r="A90" s="171" t="s">
        <v>293</v>
      </c>
      <c r="B90" s="10">
        <v>2014</v>
      </c>
      <c r="C90" s="172" t="s">
        <v>298</v>
      </c>
      <c r="D90" s="10">
        <v>12861550.73509491</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3" customFormat="true" ht="12" x14ac:dyDescent="0.2">
      <c r="A91" s="171" t="s">
        <v>293</v>
      </c>
      <c r="B91" s="10">
        <v>2015</v>
      </c>
      <c r="C91" s="172" t="s">
        <v>298</v>
      </c>
      <c r="D91" s="10">
        <v>12916160.360765532</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3" customFormat="true" ht="12" x14ac:dyDescent="0.2">
      <c r="A92" s="171" t="s">
        <v>293</v>
      </c>
      <c r="B92" s="10">
        <v>2016</v>
      </c>
      <c r="C92" s="172" t="s">
        <v>298</v>
      </c>
      <c r="D92" s="10">
        <v>12983785.495638886</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3" customFormat="true" ht="12" x14ac:dyDescent="0.2">
      <c r="A93" s="171" t="s">
        <v>293</v>
      </c>
      <c r="B93" s="10">
        <v>2017</v>
      </c>
      <c r="C93" s="172" t="s">
        <v>298</v>
      </c>
      <c r="D93" s="10">
        <v>14160474.037050476</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3" customFormat="true" ht="12" x14ac:dyDescent="0.2">
      <c r="A94" s="171" t="s">
        <v>293</v>
      </c>
      <c r="B94" s="10">
        <v>2018</v>
      </c>
      <c r="C94" s="172" t="s">
        <v>298</v>
      </c>
      <c r="D94" s="10">
        <v>15326188.10445877</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3" customFormat="true" ht="12" x14ac:dyDescent="0.2">
      <c r="A95" s="171" t="s">
        <v>293</v>
      </c>
      <c r="B95" s="10">
        <v>2019</v>
      </c>
      <c r="C95" s="172" t="s">
        <v>298</v>
      </c>
      <c r="D95" s="10">
        <v>15338402.926557772</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3" customFormat="true" ht="12" x14ac:dyDescent="0.2">
      <c r="A96" s="171" t="s">
        <v>293</v>
      </c>
      <c r="B96" s="10">
        <v>2020</v>
      </c>
      <c r="C96" s="172" t="s">
        <v>298</v>
      </c>
      <c r="D96" s="10">
        <v>15368027.953314055</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3" customFormat="true" ht="12" x14ac:dyDescent="0.2">
      <c r="A97" s="171" t="s">
        <v>293</v>
      </c>
      <c r="B97" s="10">
        <v>2021</v>
      </c>
      <c r="C97" s="172" t="s">
        <v>298</v>
      </c>
      <c r="D97" s="10">
        <v>15396349.286352994</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3" customFormat="true" ht="12" x14ac:dyDescent="0.2">
      <c r="A98" s="171" t="s">
        <v>293</v>
      </c>
      <c r="B98" s="10">
        <v>2022</v>
      </c>
      <c r="C98" s="172" t="s">
        <v>298</v>
      </c>
      <c r="D98" s="10">
        <v>15402059.085130693</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3" customFormat="true" ht="12" x14ac:dyDescent="0.2">
      <c r="A99" s="171" t="s">
        <v>293</v>
      </c>
      <c r="B99" s="10">
        <v>2023</v>
      </c>
      <c r="C99" s="172" t="s">
        <v>298</v>
      </c>
      <c r="D99" s="10">
        <v>15399180.253390502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3" customFormat="true" ht="12" x14ac:dyDescent="0.2">
      <c r="A100" s="171" t="s">
        <v>293</v>
      </c>
      <c r="B100" s="10">
        <v>2024</v>
      </c>
      <c r="C100" s="172" t="s">
        <v>298</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3" customFormat="true" ht="12" x14ac:dyDescent="0.2">
      <c r="A101" s="171" t="s">
        <v>293</v>
      </c>
      <c r="B101" s="10">
        <v>2025</v>
      </c>
      <c r="C101" s="172" t="s">
        <v>298</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3" customFormat="true" ht="12" x14ac:dyDescent="0.2">
      <c r="A102" s="171" t="s">
        <v>293</v>
      </c>
      <c r="B102" s="10">
        <v>2026</v>
      </c>
      <c r="C102" s="172" t="s">
        <v>298</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3" customFormat="true" ht="12" x14ac:dyDescent="0.2">
      <c r="A103" s="171" t="s">
        <v>293</v>
      </c>
      <c r="B103" s="10">
        <v>2027</v>
      </c>
      <c r="C103" s="172" t="s">
        <v>298</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3" customFormat="true" ht="12" x14ac:dyDescent="0.2">
      <c r="A104" s="171" t="s">
        <v>293</v>
      </c>
      <c r="B104" s="10">
        <v>2028</v>
      </c>
      <c r="C104" s="172" t="s">
        <v>298</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3" customFormat="true" ht="12" x14ac:dyDescent="0.2">
      <c r="A105" s="171" t="s">
        <v>293</v>
      </c>
      <c r="B105" s="10">
        <v>2029</v>
      </c>
      <c r="C105" s="172" t="s">
        <v>298</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3" customFormat="true" ht="12" x14ac:dyDescent="0.2">
      <c r="A106" s="171" t="s">
        <v>293</v>
      </c>
      <c r="B106" s="10">
        <v>2030</v>
      </c>
      <c r="C106" s="172" t="s">
        <v>298</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3" customFormat="true" ht="12" x14ac:dyDescent="0.2">
      <c r="A107" s="171" t="s">
        <v>293</v>
      </c>
      <c r="B107" s="10">
        <v>2000</v>
      </c>
      <c r="C107" s="172" t="s">
        <v>299</v>
      </c>
      <c r="D107" s="10">
        <v>2005225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3" customFormat="true" ht="12" x14ac:dyDescent="0.2">
      <c r="A108" s="171" t="s">
        <v>293</v>
      </c>
      <c r="B108" s="10">
        <v>2001</v>
      </c>
      <c r="C108" s="172" t="s">
        <v>299</v>
      </c>
      <c r="D108" s="10">
        <v>2043747</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3" customFormat="true" ht="12" x14ac:dyDescent="0.2">
      <c r="A109" s="171" t="s">
        <v>293</v>
      </c>
      <c r="B109" s="10">
        <v>2002</v>
      </c>
      <c r="C109" s="172" t="s">
        <v>299</v>
      </c>
      <c r="D109" s="10">
        <v>2058794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3" customFormat="true" ht="12" x14ac:dyDescent="0.2">
      <c r="A110" s="171" t="s">
        <v>293</v>
      </c>
      <c r="B110" s="10">
        <v>2003</v>
      </c>
      <c r="C110" s="174" t="s">
        <v>299</v>
      </c>
      <c r="D110" s="10">
        <v>2092231</v>
      </c>
      <c r="E110" s="10"/>
      <c r="F110" s="10"/>
      <c r="G110" s="10"/>
      <c r="H110" s="10"/>
      <c r="I110" s="10"/>
      <c r="J110" s="10">
        <v>100</v>
      </c>
      <c r="K110" s="10"/>
      <c r="L110" s="10"/>
      <c r="M110" s="10"/>
      <c r="N110" s="10"/>
      <c r="O110" s="10"/>
      <c r="P110" s="10">
        <v>100</v>
      </c>
      <c r="Q110" s="10"/>
      <c r="R110" s="10"/>
      <c r="S110" s="10"/>
      <c r="T110" s="10"/>
      <c r="U110" s="10"/>
      <c r="V110" s="10">
        <v>100</v>
      </c>
      <c r="W110" s="175"/>
      <c r="X110" s="175"/>
      <c r="Y110" s="175"/>
      <c r="Z110" s="175"/>
      <c r="AA110" s="175"/>
      <c r="AB110" s="175"/>
      <c r="AC110" s="175"/>
      <c r="AD110" s="175"/>
      <c r="AE110" s="175"/>
    </row>
    <row xmlns:x14ac="http://schemas.microsoft.com/office/spreadsheetml/2009/9/ac" r="111" s="173" customFormat="true" ht="12" x14ac:dyDescent="0.2">
      <c r="A111" s="171" t="s">
        <v>293</v>
      </c>
      <c r="B111" s="10">
        <v>2004</v>
      </c>
      <c r="C111" s="174" t="s">
        <v>299</v>
      </c>
      <c r="D111" s="10">
        <v>2101046</v>
      </c>
      <c r="E111" s="10"/>
      <c r="F111" s="10"/>
      <c r="G111" s="10"/>
      <c r="H111" s="10"/>
      <c r="I111" s="10"/>
      <c r="J111" s="10">
        <v>100</v>
      </c>
      <c r="K111" s="10"/>
      <c r="L111" s="10"/>
      <c r="M111" s="10"/>
      <c r="N111" s="10"/>
      <c r="O111" s="10"/>
      <c r="P111" s="10">
        <v>100</v>
      </c>
      <c r="Q111" s="10"/>
      <c r="R111" s="10"/>
      <c r="S111" s="10"/>
      <c r="T111" s="10"/>
      <c r="U111" s="10"/>
      <c r="V111" s="10">
        <v>100</v>
      </c>
      <c r="W111" s="175"/>
      <c r="X111" s="175"/>
      <c r="Y111" s="175"/>
      <c r="Z111" s="175"/>
      <c r="AA111" s="175"/>
      <c r="AB111" s="175"/>
      <c r="AC111" s="175"/>
      <c r="AD111" s="175"/>
      <c r="AE111" s="175"/>
    </row>
    <row xmlns:x14ac="http://schemas.microsoft.com/office/spreadsheetml/2009/9/ac" r="112" s="173" customFormat="true" ht="12" x14ac:dyDescent="0.2">
      <c r="A112" s="171" t="s">
        <v>293</v>
      </c>
      <c r="B112" s="10">
        <v>2005</v>
      </c>
      <c r="C112" s="174" t="s">
        <v>299</v>
      </c>
      <c r="D112" s="10">
        <v>2140423</v>
      </c>
      <c r="E112" s="10"/>
      <c r="F112" s="10"/>
      <c r="G112" s="10"/>
      <c r="H112" s="10"/>
      <c r="I112" s="10"/>
      <c r="J112" s="10">
        <v>100</v>
      </c>
      <c r="K112" s="10"/>
      <c r="L112" s="10"/>
      <c r="M112" s="10"/>
      <c r="N112" s="10"/>
      <c r="O112" s="10"/>
      <c r="P112" s="10">
        <v>100</v>
      </c>
      <c r="Q112" s="10"/>
      <c r="R112" s="10"/>
      <c r="S112" s="10"/>
      <c r="T112" s="10"/>
      <c r="U112" s="10"/>
      <c r="V112" s="10">
        <v>100</v>
      </c>
      <c r="W112" s="175"/>
      <c r="X112" s="175"/>
      <c r="Y112" s="175"/>
      <c r="Z112" s="175"/>
      <c r="AA112" s="175"/>
      <c r="AB112" s="175"/>
      <c r="AC112" s="175"/>
      <c r="AD112" s="175"/>
      <c r="AE112" s="175"/>
    </row>
    <row xmlns:x14ac="http://schemas.microsoft.com/office/spreadsheetml/2009/9/ac" r="113" s="173" customFormat="true" ht="12" x14ac:dyDescent="0.2">
      <c r="A113" s="171" t="s">
        <v>293</v>
      </c>
      <c r="B113" s="10">
        <v>2006</v>
      </c>
      <c r="C113" s="174" t="s">
        <v>299</v>
      </c>
      <c r="D113" s="10">
        <v>2196096</v>
      </c>
      <c r="E113" s="10"/>
      <c r="F113" s="10"/>
      <c r="G113" s="10"/>
      <c r="H113" s="10"/>
      <c r="I113" s="10"/>
      <c r="J113" s="10">
        <v>100</v>
      </c>
      <c r="K113" s="10"/>
      <c r="L113" s="10"/>
      <c r="M113" s="10"/>
      <c r="N113" s="10"/>
      <c r="O113" s="10"/>
      <c r="P113" s="10">
        <v>100</v>
      </c>
      <c r="Q113" s="10"/>
      <c r="R113" s="10"/>
      <c r="S113" s="10"/>
      <c r="T113" s="10"/>
      <c r="U113" s="10"/>
      <c r="V113" s="10">
        <v>100</v>
      </c>
      <c r="W113" s="175"/>
      <c r="X113" s="175"/>
      <c r="Y113" s="175"/>
      <c r="Z113" s="175"/>
      <c r="AA113" s="175"/>
      <c r="AB113" s="175"/>
      <c r="AC113" s="175"/>
      <c r="AD113" s="175"/>
      <c r="AE113" s="175"/>
    </row>
    <row xmlns:x14ac="http://schemas.microsoft.com/office/spreadsheetml/2009/9/ac" r="114" s="173" customFormat="true" ht="12" x14ac:dyDescent="0.2">
      <c r="A114" s="171" t="s">
        <v>293</v>
      </c>
      <c r="B114" s="10">
        <v>2007</v>
      </c>
      <c r="C114" s="174" t="s">
        <v>299</v>
      </c>
      <c r="D114" s="10">
        <v>2141333</v>
      </c>
      <c r="E114" s="10"/>
      <c r="F114" s="10"/>
      <c r="G114" s="10"/>
      <c r="H114" s="10"/>
      <c r="I114" s="10"/>
      <c r="J114" s="10">
        <v>100</v>
      </c>
      <c r="K114" s="10"/>
      <c r="L114" s="10"/>
      <c r="M114" s="10"/>
      <c r="N114" s="10"/>
      <c r="O114" s="10"/>
      <c r="P114" s="10">
        <v>100</v>
      </c>
      <c r="Q114" s="10"/>
      <c r="R114" s="10"/>
      <c r="S114" s="10"/>
      <c r="T114" s="10"/>
      <c r="U114" s="10"/>
      <c r="V114" s="10">
        <v>100</v>
      </c>
      <c r="W114" s="175"/>
      <c r="X114" s="175"/>
      <c r="Y114" s="175"/>
      <c r="Z114" s="175"/>
      <c r="AA114" s="175"/>
      <c r="AB114" s="175"/>
      <c r="AC114" s="175"/>
      <c r="AD114" s="175"/>
      <c r="AE114" s="175"/>
    </row>
    <row xmlns:x14ac="http://schemas.microsoft.com/office/spreadsheetml/2009/9/ac" r="115" s="173" customFormat="true" ht="12" x14ac:dyDescent="0.2">
      <c r="A115" s="171" t="s">
        <v>293</v>
      </c>
      <c r="B115" s="10">
        <v>2008</v>
      </c>
      <c r="C115" s="174" t="s">
        <v>299</v>
      </c>
      <c r="D115" s="10">
        <v>2134306</v>
      </c>
      <c r="E115" s="10"/>
      <c r="F115" s="10"/>
      <c r="G115" s="10"/>
      <c r="H115" s="10"/>
      <c r="I115" s="10"/>
      <c r="J115" s="10">
        <v>100</v>
      </c>
      <c r="K115" s="10"/>
      <c r="L115" s="10"/>
      <c r="M115" s="10"/>
      <c r="N115" s="10"/>
      <c r="O115" s="10"/>
      <c r="P115" s="10">
        <v>100</v>
      </c>
      <c r="Q115" s="10"/>
      <c r="R115" s="10"/>
      <c r="S115" s="10"/>
      <c r="T115" s="10"/>
      <c r="U115" s="10"/>
      <c r="V115" s="10">
        <v>100</v>
      </c>
      <c r="W115" s="175"/>
      <c r="X115" s="175"/>
      <c r="Y115" s="175"/>
      <c r="Z115" s="175"/>
      <c r="AA115" s="175"/>
      <c r="AB115" s="175"/>
      <c r="AC115" s="175"/>
      <c r="AD115" s="175"/>
      <c r="AE115" s="175"/>
    </row>
    <row xmlns:x14ac="http://schemas.microsoft.com/office/spreadsheetml/2009/9/ac" r="116" s="173" customFormat="true" ht="12" x14ac:dyDescent="0.2">
      <c r="A116" s="171" t="s">
        <v>293</v>
      </c>
      <c r="B116" s="10">
        <v>2009</v>
      </c>
      <c r="C116" s="176" t="s">
        <v>299</v>
      </c>
      <c r="D116" s="10">
        <v>2188348</v>
      </c>
      <c r="E116" s="10"/>
      <c r="F116" s="10"/>
      <c r="G116" s="10"/>
      <c r="H116" s="10"/>
      <c r="I116" s="10"/>
      <c r="J116" s="10">
        <v>100</v>
      </c>
      <c r="K116" s="10"/>
      <c r="L116" s="10"/>
      <c r="M116" s="10"/>
      <c r="N116" s="10"/>
      <c r="O116" s="10"/>
      <c r="P116" s="10">
        <v>100</v>
      </c>
      <c r="Q116" s="10"/>
      <c r="R116" s="10"/>
      <c r="S116" s="10"/>
      <c r="T116" s="10"/>
      <c r="U116" s="10"/>
      <c r="V116" s="10">
        <v>100</v>
      </c>
      <c r="W116" s="176"/>
      <c r="X116" s="176"/>
      <c r="Y116" s="176"/>
      <c r="Z116" s="176"/>
      <c r="AA116" s="176"/>
      <c r="AB116" s="176"/>
      <c r="AC116" s="176"/>
    </row>
    <row xmlns:x14ac="http://schemas.microsoft.com/office/spreadsheetml/2009/9/ac" r="117" s="173" customFormat="true" ht="12" x14ac:dyDescent="0.2">
      <c r="A117" s="171" t="s">
        <v>293</v>
      </c>
      <c r="B117" s="10">
        <v>2010</v>
      </c>
      <c r="C117" s="176" t="s">
        <v>299</v>
      </c>
      <c r="D117" s="10">
        <v>2211328</v>
      </c>
      <c r="E117" s="10"/>
      <c r="F117" s="10"/>
      <c r="G117" s="10"/>
      <c r="H117" s="10"/>
      <c r="I117" s="10"/>
      <c r="J117" s="10">
        <v>100</v>
      </c>
      <c r="K117" s="10"/>
      <c r="L117" s="10"/>
      <c r="M117" s="10"/>
      <c r="N117" s="10"/>
      <c r="O117" s="10"/>
      <c r="P117" s="10">
        <v>100</v>
      </c>
      <c r="Q117" s="10"/>
      <c r="R117" s="10"/>
      <c r="S117" s="10"/>
      <c r="T117" s="10"/>
      <c r="U117" s="10"/>
      <c r="V117" s="10">
        <v>100</v>
      </c>
      <c r="W117" s="176"/>
      <c r="X117" s="176"/>
      <c r="Y117" s="176"/>
      <c r="Z117" s="176"/>
      <c r="AA117" s="176"/>
      <c r="AB117" s="176"/>
      <c r="AC117" s="176"/>
    </row>
    <row xmlns:x14ac="http://schemas.microsoft.com/office/spreadsheetml/2009/9/ac" r="118" s="173" customFormat="true" ht="12" x14ac:dyDescent="0.2">
      <c r="A118" s="171" t="s">
        <v>293</v>
      </c>
      <c r="B118" s="10">
        <v>2011</v>
      </c>
      <c r="C118" s="176" t="s">
        <v>299</v>
      </c>
      <c r="D118" s="10">
        <v>2242298</v>
      </c>
      <c r="E118" s="10"/>
      <c r="F118" s="10"/>
      <c r="G118" s="10"/>
      <c r="H118" s="10"/>
      <c r="I118" s="10"/>
      <c r="J118" s="10">
        <v>100</v>
      </c>
      <c r="K118" s="10"/>
      <c r="L118" s="10"/>
      <c r="M118" s="10"/>
      <c r="N118" s="10"/>
      <c r="O118" s="10"/>
      <c r="P118" s="10">
        <v>100</v>
      </c>
      <c r="Q118" s="10"/>
      <c r="R118" s="10"/>
      <c r="S118" s="10"/>
      <c r="T118" s="10"/>
      <c r="U118" s="10"/>
      <c r="V118" s="10">
        <v>100</v>
      </c>
      <c r="W118" s="176"/>
      <c r="X118" s="176"/>
      <c r="Y118" s="176"/>
      <c r="Z118" s="176"/>
      <c r="AA118" s="176"/>
      <c r="AB118" s="176"/>
      <c r="AC118" s="176"/>
      <c r="AD118" s="176"/>
    </row>
    <row xmlns:x14ac="http://schemas.microsoft.com/office/spreadsheetml/2009/9/ac" r="119" s="173" customFormat="true" ht="12" x14ac:dyDescent="0.2">
      <c r="A119" s="171" t="s">
        <v>293</v>
      </c>
      <c r="B119" s="10">
        <v>2012</v>
      </c>
      <c r="C119" s="176" t="s">
        <v>299</v>
      </c>
      <c r="D119" s="10">
        <v>2263433</v>
      </c>
      <c r="E119" s="10"/>
      <c r="F119" s="10"/>
      <c r="G119" s="10"/>
      <c r="H119" s="10"/>
      <c r="I119" s="10"/>
      <c r="J119" s="10">
        <v>100</v>
      </c>
      <c r="K119" s="10"/>
      <c r="L119" s="10"/>
      <c r="M119" s="10"/>
      <c r="N119" s="10"/>
      <c r="O119" s="10"/>
      <c r="P119" s="10">
        <v>100</v>
      </c>
      <c r="Q119" s="10"/>
      <c r="R119" s="10"/>
      <c r="S119" s="10"/>
      <c r="T119" s="10"/>
      <c r="U119" s="10"/>
      <c r="V119" s="10">
        <v>100</v>
      </c>
      <c r="W119" s="176"/>
      <c r="X119" s="176"/>
      <c r="Y119" s="176"/>
      <c r="Z119" s="176"/>
      <c r="AA119" s="176"/>
      <c r="AB119" s="176"/>
      <c r="AC119" s="176"/>
      <c r="AD119" s="176"/>
    </row>
    <row xmlns:x14ac="http://schemas.microsoft.com/office/spreadsheetml/2009/9/ac" r="120" s="173" customFormat="true" ht="12" x14ac:dyDescent="0.2">
      <c r="A120" s="171" t="s">
        <v>293</v>
      </c>
      <c r="B120" s="10">
        <v>2013</v>
      </c>
      <c r="C120" s="176" t="s">
        <v>299</v>
      </c>
      <c r="D120" s="10">
        <v>2279997</v>
      </c>
      <c r="E120" s="10"/>
      <c r="F120" s="10"/>
      <c r="G120" s="10"/>
      <c r="H120" s="10"/>
      <c r="I120" s="10"/>
      <c r="J120" s="10">
        <v>100</v>
      </c>
      <c r="K120" s="10"/>
      <c r="L120" s="10"/>
      <c r="M120" s="10"/>
      <c r="N120" s="10"/>
      <c r="O120" s="10"/>
      <c r="P120" s="10">
        <v>100</v>
      </c>
      <c r="Q120" s="10">
        <v>22.22222</v>
      </c>
      <c r="R120" s="10">
        <v>22.22222</v>
      </c>
      <c r="S120" s="10">
        <v>22.22222</v>
      </c>
      <c r="T120" s="10">
        <v>0</v>
      </c>
      <c r="U120" s="10">
        <v>77.777780000000007</v>
      </c>
      <c r="V120" s="10">
        <v>0</v>
      </c>
      <c r="W120" s="176"/>
      <c r="X120" s="176"/>
      <c r="Y120" s="176"/>
      <c r="Z120" s="176"/>
      <c r="AA120" s="176"/>
      <c r="AB120" s="176"/>
      <c r="AC120" s="176"/>
      <c r="AD120" s="176"/>
    </row>
    <row xmlns:x14ac="http://schemas.microsoft.com/office/spreadsheetml/2009/9/ac" r="121" s="173" customFormat="true" ht="12" x14ac:dyDescent="0.2">
      <c r="A121" s="171" t="s">
        <v>293</v>
      </c>
      <c r="B121" s="10">
        <v>2014</v>
      </c>
      <c r="C121" s="176" t="s">
        <v>299</v>
      </c>
      <c r="D121" s="10">
        <v>2290986</v>
      </c>
      <c r="E121" s="10"/>
      <c r="F121" s="10"/>
      <c r="G121" s="10"/>
      <c r="H121" s="10"/>
      <c r="I121" s="10"/>
      <c r="J121" s="10">
        <v>100</v>
      </c>
      <c r="K121" s="10"/>
      <c r="L121" s="10"/>
      <c r="M121" s="10"/>
      <c r="N121" s="10"/>
      <c r="O121" s="10"/>
      <c r="P121" s="10">
        <v>100</v>
      </c>
      <c r="Q121" s="10">
        <v>22.22222</v>
      </c>
      <c r="R121" s="10">
        <v>22.22222</v>
      </c>
      <c r="S121" s="10">
        <v>22.22222</v>
      </c>
      <c r="T121" s="10">
        <v>0</v>
      </c>
      <c r="U121" s="10">
        <v>77.777780000000007</v>
      </c>
      <c r="V121" s="10">
        <v>0</v>
      </c>
      <c r="W121" s="176"/>
      <c r="X121" s="176"/>
      <c r="Y121" s="176"/>
      <c r="Z121" s="176"/>
      <c r="AA121" s="176"/>
      <c r="AB121" s="176"/>
      <c r="AC121" s="176"/>
      <c r="AD121" s="176"/>
    </row>
    <row xmlns:x14ac="http://schemas.microsoft.com/office/spreadsheetml/2009/9/ac" r="122" s="173" customFormat="true" ht="12" x14ac:dyDescent="0.2">
      <c r="A122" s="171" t="s">
        <v>293</v>
      </c>
      <c r="B122" s="10">
        <v>2015</v>
      </c>
      <c r="C122" s="176" t="s">
        <v>299</v>
      </c>
      <c r="D122" s="10">
        <v>2296598</v>
      </c>
      <c r="E122" s="10"/>
      <c r="F122" s="10"/>
      <c r="G122" s="10"/>
      <c r="H122" s="10"/>
      <c r="I122" s="10"/>
      <c r="J122" s="10">
        <v>100</v>
      </c>
      <c r="K122" s="10"/>
      <c r="L122" s="10"/>
      <c r="M122" s="10"/>
      <c r="N122" s="10"/>
      <c r="O122" s="10"/>
      <c r="P122" s="10">
        <v>100</v>
      </c>
      <c r="Q122" s="10">
        <v>22.22222</v>
      </c>
      <c r="R122" s="10">
        <v>22.22222</v>
      </c>
      <c r="S122" s="10">
        <v>22.22222</v>
      </c>
      <c r="T122" s="10">
        <v>0</v>
      </c>
      <c r="U122" s="10">
        <v>77.777780000000007</v>
      </c>
      <c r="V122" s="10">
        <v>0</v>
      </c>
      <c r="W122" s="176"/>
      <c r="X122" s="176"/>
      <c r="Y122" s="176"/>
      <c r="Z122" s="176"/>
      <c r="AA122" s="176"/>
      <c r="AB122" s="176"/>
      <c r="AC122" s="176"/>
      <c r="AD122" s="176"/>
    </row>
    <row xmlns:x14ac="http://schemas.microsoft.com/office/spreadsheetml/2009/9/ac" r="123" s="173" customFormat="true" ht="12" x14ac:dyDescent="0.2">
      <c r="A123" s="171" t="s">
        <v>293</v>
      </c>
      <c r="B123" s="10">
        <v>2016</v>
      </c>
      <c r="C123" s="176" t="s">
        <v>299</v>
      </c>
      <c r="D123" s="10">
        <v>2310277</v>
      </c>
      <c r="E123" s="10"/>
      <c r="F123" s="10"/>
      <c r="G123" s="10"/>
      <c r="H123" s="10"/>
      <c r="I123" s="10"/>
      <c r="J123" s="10">
        <v>100</v>
      </c>
      <c r="K123" s="10"/>
      <c r="L123" s="10"/>
      <c r="M123" s="10"/>
      <c r="N123" s="10"/>
      <c r="O123" s="10"/>
      <c r="P123" s="10">
        <v>100</v>
      </c>
      <c r="Q123" s="10">
        <v>22.22222</v>
      </c>
      <c r="R123" s="10">
        <v>22.22222</v>
      </c>
      <c r="S123" s="10">
        <v>22.22222</v>
      </c>
      <c r="T123" s="10">
        <v>0</v>
      </c>
      <c r="U123" s="10">
        <v>77.777780000000007</v>
      </c>
      <c r="V123" s="10">
        <v>0</v>
      </c>
      <c r="W123" s="176"/>
      <c r="X123" s="176"/>
      <c r="Y123" s="176"/>
      <c r="Z123" s="176"/>
      <c r="AA123" s="176"/>
      <c r="AB123" s="176"/>
      <c r="AC123" s="176"/>
      <c r="AD123" s="176"/>
    </row>
    <row xmlns:x14ac="http://schemas.microsoft.com/office/spreadsheetml/2009/9/ac" r="124" s="173" customFormat="true" ht="12" x14ac:dyDescent="0.2">
      <c r="A124" s="171" t="s">
        <v>293</v>
      </c>
      <c r="B124" s="10">
        <v>2017</v>
      </c>
      <c r="C124" s="176" t="s">
        <v>299</v>
      </c>
      <c r="D124" s="10">
        <v>2292865</v>
      </c>
      <c r="E124" s="10"/>
      <c r="F124" s="10"/>
      <c r="G124" s="10"/>
      <c r="H124" s="10"/>
      <c r="I124" s="10"/>
      <c r="J124" s="10">
        <v>100</v>
      </c>
      <c r="K124" s="10"/>
      <c r="L124" s="10"/>
      <c r="M124" s="10"/>
      <c r="N124" s="10"/>
      <c r="O124" s="10"/>
      <c r="P124" s="10">
        <v>100</v>
      </c>
      <c r="Q124" s="10">
        <v>22.22222</v>
      </c>
      <c r="R124" s="10">
        <v>22.22222</v>
      </c>
      <c r="S124" s="10">
        <v>22.22222</v>
      </c>
      <c r="T124" s="10">
        <v>0</v>
      </c>
      <c r="U124" s="10">
        <v>77.777780000000007</v>
      </c>
      <c r="V124" s="10">
        <v>0</v>
      </c>
      <c r="W124" s="176"/>
      <c r="X124" s="176"/>
      <c r="Y124" s="176"/>
      <c r="Z124" s="176"/>
      <c r="AA124" s="176"/>
      <c r="AB124" s="176"/>
      <c r="AC124" s="176"/>
      <c r="AD124" s="176"/>
    </row>
    <row xmlns:x14ac="http://schemas.microsoft.com/office/spreadsheetml/2009/9/ac" r="125" s="173" customFormat="true" ht="12" x14ac:dyDescent="0.2">
      <c r="A125" s="171" t="s">
        <v>293</v>
      </c>
      <c r="B125" s="10">
        <v>2018</v>
      </c>
      <c r="C125" s="176" t="s">
        <v>299</v>
      </c>
      <c r="D125" s="10">
        <v>2311316</v>
      </c>
      <c r="E125" s="10"/>
      <c r="F125" s="10"/>
      <c r="G125" s="10"/>
      <c r="H125" s="10"/>
      <c r="I125" s="10"/>
      <c r="J125" s="10">
        <v>100</v>
      </c>
      <c r="K125" s="10"/>
      <c r="L125" s="10"/>
      <c r="M125" s="10"/>
      <c r="N125" s="10"/>
      <c r="O125" s="10"/>
      <c r="P125" s="10">
        <v>100</v>
      </c>
      <c r="Q125" s="10">
        <v>22.22222</v>
      </c>
      <c r="R125" s="10">
        <v>22.22222</v>
      </c>
      <c r="S125" s="10">
        <v>22.22222</v>
      </c>
      <c r="T125" s="10">
        <v>0</v>
      </c>
      <c r="U125" s="10">
        <v>77.777780000000007</v>
      </c>
      <c r="V125" s="10">
        <v>0</v>
      </c>
      <c r="W125" s="176"/>
      <c r="X125" s="176"/>
      <c r="Y125" s="176"/>
      <c r="Z125" s="176"/>
      <c r="AA125" s="176"/>
      <c r="AB125" s="176"/>
      <c r="AC125" s="176"/>
      <c r="AD125" s="176"/>
    </row>
    <row xmlns:x14ac="http://schemas.microsoft.com/office/spreadsheetml/2009/9/ac" r="126" s="173" customFormat="true" ht="12" x14ac:dyDescent="0.2">
      <c r="A126" s="171" t="s">
        <v>293</v>
      </c>
      <c r="B126" s="10">
        <v>2019</v>
      </c>
      <c r="C126" s="176" t="s">
        <v>299</v>
      </c>
      <c r="D126" s="10">
        <v>2316939</v>
      </c>
      <c r="E126" s="10"/>
      <c r="F126" s="10"/>
      <c r="G126" s="10"/>
      <c r="H126" s="10"/>
      <c r="I126" s="10"/>
      <c r="J126" s="10">
        <v>100</v>
      </c>
      <c r="K126" s="10"/>
      <c r="L126" s="10"/>
      <c r="M126" s="10"/>
      <c r="N126" s="10"/>
      <c r="O126" s="10"/>
      <c r="P126" s="10">
        <v>100</v>
      </c>
      <c r="Q126" s="10">
        <v>22.22222</v>
      </c>
      <c r="R126" s="10">
        <v>22.22222</v>
      </c>
      <c r="S126" s="10">
        <v>22.22222</v>
      </c>
      <c r="T126" s="10">
        <v>0</v>
      </c>
      <c r="U126" s="10">
        <v>77.777780000000007</v>
      </c>
      <c r="V126" s="10">
        <v>0</v>
      </c>
      <c r="W126" s="176"/>
      <c r="X126" s="176"/>
      <c r="Y126" s="176"/>
      <c r="Z126" s="176"/>
      <c r="AA126" s="176"/>
      <c r="AB126" s="176"/>
      <c r="AC126" s="176"/>
      <c r="AD126" s="176"/>
    </row>
    <row xmlns:x14ac="http://schemas.microsoft.com/office/spreadsheetml/2009/9/ac" r="127" s="173" customFormat="true" ht="12" x14ac:dyDescent="0.2">
      <c r="A127" s="171" t="s">
        <v>293</v>
      </c>
      <c r="B127" s="10">
        <v>2020</v>
      </c>
      <c r="C127" s="176" t="s">
        <v>299</v>
      </c>
      <c r="D127" s="10">
        <v>2321548</v>
      </c>
      <c r="E127" s="10"/>
      <c r="F127" s="10"/>
      <c r="G127" s="10"/>
      <c r="H127" s="10"/>
      <c r="I127" s="10"/>
      <c r="J127" s="10">
        <v>100</v>
      </c>
      <c r="K127" s="10"/>
      <c r="L127" s="10"/>
      <c r="M127" s="10"/>
      <c r="N127" s="10"/>
      <c r="O127" s="10"/>
      <c r="P127" s="10">
        <v>100</v>
      </c>
      <c r="Q127" s="10">
        <v>22.22222</v>
      </c>
      <c r="R127" s="10">
        <v>22.22222</v>
      </c>
      <c r="S127" s="10">
        <v>22.22222</v>
      </c>
      <c r="T127" s="10">
        <v>0</v>
      </c>
      <c r="U127" s="10">
        <v>77.777780000000007</v>
      </c>
      <c r="V127" s="10">
        <v>0</v>
      </c>
      <c r="W127" s="176"/>
      <c r="X127" s="176"/>
      <c r="Y127" s="176"/>
      <c r="Z127" s="176"/>
      <c r="AA127" s="176"/>
      <c r="AB127" s="176"/>
      <c r="AC127" s="176"/>
      <c r="AD127" s="176"/>
    </row>
    <row xmlns:x14ac="http://schemas.microsoft.com/office/spreadsheetml/2009/9/ac" r="128" s="173" customFormat="true" ht="12" x14ac:dyDescent="0.2">
      <c r="A128" s="176" t="s">
        <v>293</v>
      </c>
      <c r="B128" s="10">
        <v>2021</v>
      </c>
      <c r="C128" s="176" t="s">
        <v>299</v>
      </c>
      <c r="D128" s="10">
        <v>2327066</v>
      </c>
      <c r="E128" s="10"/>
      <c r="F128" s="10"/>
      <c r="G128" s="10"/>
      <c r="H128" s="10"/>
      <c r="I128" s="10"/>
      <c r="J128" s="10">
        <v>100</v>
      </c>
      <c r="K128" s="10"/>
      <c r="L128" s="10"/>
      <c r="M128" s="10"/>
      <c r="N128" s="10"/>
      <c r="O128" s="10"/>
      <c r="P128" s="10">
        <v>100</v>
      </c>
      <c r="Q128" s="10">
        <v>22.22222</v>
      </c>
      <c r="R128" s="10">
        <v>22.22222</v>
      </c>
      <c r="S128" s="10">
        <v>22.22222</v>
      </c>
      <c r="T128" s="10">
        <v>0</v>
      </c>
      <c r="U128" s="10">
        <v>77.777780000000007</v>
      </c>
      <c r="V128" s="10">
        <v>0</v>
      </c>
      <c r="W128" s="176"/>
      <c r="X128" s="176"/>
      <c r="Y128" s="176"/>
      <c r="Z128" s="176"/>
      <c r="AA128" s="176"/>
      <c r="AB128" s="176"/>
      <c r="AC128" s="176"/>
      <c r="AD128" s="176"/>
    </row>
    <row xmlns:x14ac="http://schemas.microsoft.com/office/spreadsheetml/2009/9/ac" r="129" s="173" customFormat="true" ht="12" x14ac:dyDescent="0.2">
      <c r="A129" s="176" t="s">
        <v>293</v>
      </c>
      <c r="B129" s="10">
        <v>2022</v>
      </c>
      <c r="C129" s="176" t="s">
        <v>299</v>
      </c>
      <c r="D129" s="10">
        <v>2326028</v>
      </c>
      <c r="E129" s="10"/>
      <c r="F129" s="10"/>
      <c r="G129" s="10"/>
      <c r="H129" s="10"/>
      <c r="I129" s="10"/>
      <c r="J129" s="10">
        <v>100</v>
      </c>
      <c r="K129" s="10"/>
      <c r="L129" s="10"/>
      <c r="M129" s="10"/>
      <c r="N129" s="10"/>
      <c r="O129" s="10"/>
      <c r="P129" s="10">
        <v>100</v>
      </c>
      <c r="Q129" s="10"/>
      <c r="R129" s="10"/>
      <c r="S129" s="10"/>
      <c r="T129" s="10"/>
      <c r="U129" s="10"/>
      <c r="V129" s="10">
        <v>100</v>
      </c>
      <c r="W129" s="176"/>
      <c r="X129" s="176"/>
      <c r="Y129" s="176"/>
      <c r="Z129" s="176"/>
      <c r="AA129" s="176"/>
      <c r="AB129" s="176"/>
      <c r="AC129" s="176"/>
      <c r="AD129" s="176"/>
    </row>
    <row xmlns:x14ac="http://schemas.microsoft.com/office/spreadsheetml/2009/9/ac" r="130" s="173" customFormat="true" ht="12" x14ac:dyDescent="0.2">
      <c r="A130" s="176" t="s">
        <v>293</v>
      </c>
      <c r="B130" s="10">
        <v>2023</v>
      </c>
      <c r="C130" s="176" t="s">
        <v>299</v>
      </c>
      <c r="D130" s="10">
        <v>2348922</v>
      </c>
      <c r="E130" s="10"/>
      <c r="F130" s="10"/>
      <c r="G130" s="10"/>
      <c r="H130" s="10"/>
      <c r="I130" s="10"/>
      <c r="J130" s="10">
        <v>100</v>
      </c>
      <c r="K130" s="10"/>
      <c r="L130" s="10"/>
      <c r="M130" s="10"/>
      <c r="N130" s="10"/>
      <c r="O130" s="10"/>
      <c r="P130" s="10">
        <v>100</v>
      </c>
      <c r="Q130" s="10"/>
      <c r="R130" s="10"/>
      <c r="S130" s="10"/>
      <c r="T130" s="10"/>
      <c r="U130" s="10"/>
      <c r="V130" s="10">
        <v>100</v>
      </c>
      <c r="W130" s="176"/>
      <c r="X130" s="176"/>
      <c r="Y130" s="176"/>
      <c r="Z130" s="176"/>
      <c r="AA130" s="176"/>
      <c r="AB130" s="176"/>
      <c r="AC130" s="176"/>
      <c r="AD130" s="176"/>
    </row>
    <row xmlns:x14ac="http://schemas.microsoft.com/office/spreadsheetml/2009/9/ac" r="131" s="173" customFormat="true" ht="12" x14ac:dyDescent="0.2">
      <c r="A131" s="176" t="s">
        <v>293</v>
      </c>
      <c r="B131" s="10">
        <v>2024</v>
      </c>
      <c r="C131" s="176" t="s">
        <v>299</v>
      </c>
      <c r="D131" s="10"/>
      <c r="E131" s="10"/>
      <c r="F131" s="10"/>
      <c r="G131" s="10"/>
      <c r="H131" s="10"/>
      <c r="I131" s="10"/>
      <c r="J131" s="10"/>
      <c r="K131" s="10"/>
      <c r="L131" s="10"/>
      <c r="M131" s="10"/>
      <c r="N131" s="10"/>
      <c r="O131" s="10"/>
      <c r="P131" s="10"/>
      <c r="Q131" s="10"/>
      <c r="R131" s="10"/>
      <c r="S131" s="10"/>
      <c r="T131" s="10"/>
      <c r="U131" s="10"/>
      <c r="V131" s="10"/>
      <c r="W131" s="176"/>
      <c r="X131" s="176"/>
      <c r="Y131" s="176"/>
      <c r="Z131" s="176"/>
      <c r="AA131" s="176"/>
      <c r="AB131" s="176"/>
      <c r="AC131" s="176"/>
      <c r="AD131" s="176"/>
    </row>
    <row xmlns:x14ac="http://schemas.microsoft.com/office/spreadsheetml/2009/9/ac" r="132" s="173" customFormat="true" ht="12" x14ac:dyDescent="0.2">
      <c r="A132" s="176" t="s">
        <v>293</v>
      </c>
      <c r="B132" s="10">
        <v>2025</v>
      </c>
      <c r="C132" s="176" t="s">
        <v>299</v>
      </c>
      <c r="D132" s="10"/>
      <c r="E132" s="10"/>
      <c r="F132" s="10"/>
      <c r="G132" s="10"/>
      <c r="H132" s="10"/>
      <c r="I132" s="10"/>
      <c r="J132" s="10"/>
      <c r="K132" s="10"/>
      <c r="L132" s="10"/>
      <c r="M132" s="10"/>
      <c r="N132" s="10"/>
      <c r="O132" s="10"/>
      <c r="P132" s="10"/>
      <c r="Q132" s="10"/>
      <c r="R132" s="10"/>
      <c r="S132" s="10"/>
      <c r="T132" s="10"/>
      <c r="U132" s="10"/>
      <c r="V132" s="10"/>
      <c r="W132" s="176"/>
      <c r="X132" s="176"/>
      <c r="Y132" s="176"/>
      <c r="Z132" s="176"/>
      <c r="AA132" s="176"/>
      <c r="AB132" s="176"/>
      <c r="AC132" s="176"/>
      <c r="AD132" s="176"/>
    </row>
    <row xmlns:x14ac="http://schemas.microsoft.com/office/spreadsheetml/2009/9/ac" r="133" s="173" customFormat="true" ht="12" x14ac:dyDescent="0.2">
      <c r="A133" s="176" t="s">
        <v>293</v>
      </c>
      <c r="B133" s="10">
        <v>2026</v>
      </c>
      <c r="C133" s="176" t="s">
        <v>299</v>
      </c>
      <c r="D133" s="10"/>
      <c r="E133" s="10"/>
      <c r="F133" s="10"/>
      <c r="G133" s="10"/>
      <c r="H133" s="10"/>
      <c r="I133" s="10"/>
      <c r="J133" s="10"/>
      <c r="K133" s="10"/>
      <c r="L133" s="10"/>
      <c r="M133" s="10"/>
      <c r="N133" s="10"/>
      <c r="O133" s="10"/>
      <c r="P133" s="10"/>
      <c r="Q133" s="10"/>
      <c r="R133" s="10"/>
      <c r="S133" s="10"/>
      <c r="T133" s="10"/>
      <c r="U133" s="10"/>
      <c r="V133" s="10"/>
      <c r="W133" s="176"/>
      <c r="X133" s="176"/>
      <c r="Y133" s="176"/>
      <c r="Z133" s="176"/>
      <c r="AA133" s="176"/>
      <c r="AB133" s="176"/>
      <c r="AC133" s="176"/>
      <c r="AD133" s="176"/>
    </row>
    <row xmlns:x14ac="http://schemas.microsoft.com/office/spreadsheetml/2009/9/ac" r="134" s="173" customFormat="true" ht="12" x14ac:dyDescent="0.2">
      <c r="A134" s="176" t="s">
        <v>293</v>
      </c>
      <c r="B134" s="10">
        <v>2027</v>
      </c>
      <c r="C134" s="176" t="s">
        <v>299</v>
      </c>
      <c r="D134" s="10"/>
      <c r="E134" s="10"/>
      <c r="F134" s="10"/>
      <c r="G134" s="10"/>
      <c r="H134" s="10"/>
      <c r="I134" s="10"/>
      <c r="J134" s="10"/>
      <c r="K134" s="10"/>
      <c r="L134" s="10"/>
      <c r="M134" s="10"/>
      <c r="N134" s="10"/>
      <c r="O134" s="10"/>
      <c r="P134" s="10"/>
      <c r="Q134" s="10"/>
      <c r="R134" s="10"/>
      <c r="S134" s="10"/>
      <c r="T134" s="10"/>
      <c r="U134" s="10"/>
      <c r="V134" s="10"/>
      <c r="W134" s="176"/>
      <c r="X134" s="176"/>
      <c r="Y134" s="176"/>
      <c r="Z134" s="176"/>
      <c r="AA134" s="176"/>
      <c r="AB134" s="176"/>
      <c r="AC134" s="176"/>
      <c r="AD134" s="176"/>
    </row>
    <row xmlns:x14ac="http://schemas.microsoft.com/office/spreadsheetml/2009/9/ac" r="135" s="173" customFormat="true" ht="12" x14ac:dyDescent="0.2">
      <c r="A135" s="176" t="s">
        <v>293</v>
      </c>
      <c r="B135" s="10">
        <v>2028</v>
      </c>
      <c r="C135" s="176" t="s">
        <v>299</v>
      </c>
      <c r="D135" s="10"/>
      <c r="E135" s="10"/>
      <c r="F135" s="10"/>
      <c r="G135" s="10"/>
      <c r="H135" s="10"/>
      <c r="I135" s="10"/>
      <c r="J135" s="10"/>
      <c r="K135" s="10"/>
      <c r="L135" s="10"/>
      <c r="M135" s="10"/>
      <c r="N135" s="10"/>
      <c r="O135" s="10"/>
      <c r="P135" s="10"/>
      <c r="Q135" s="10"/>
      <c r="R135" s="10"/>
      <c r="S135" s="10"/>
      <c r="T135" s="10"/>
      <c r="U135" s="10"/>
      <c r="V135" s="10"/>
      <c r="W135" s="176"/>
      <c r="X135" s="176"/>
      <c r="Y135" s="176"/>
      <c r="Z135" s="176"/>
      <c r="AA135" s="176"/>
      <c r="AB135" s="176"/>
      <c r="AC135" s="176"/>
      <c r="AD135" s="176"/>
    </row>
    <row xmlns:x14ac="http://schemas.microsoft.com/office/spreadsheetml/2009/9/ac" r="136" s="173" customFormat="true" ht="12" x14ac:dyDescent="0.2">
      <c r="A136" s="176" t="s">
        <v>293</v>
      </c>
      <c r="B136" s="10">
        <v>2029</v>
      </c>
      <c r="C136" s="176" t="s">
        <v>299</v>
      </c>
      <c r="D136" s="10"/>
      <c r="E136" s="10"/>
      <c r="F136" s="10"/>
      <c r="G136" s="10"/>
      <c r="H136" s="10"/>
      <c r="I136" s="10"/>
      <c r="J136" s="10"/>
      <c r="K136" s="10"/>
      <c r="L136" s="10"/>
      <c r="M136" s="10"/>
      <c r="N136" s="10"/>
      <c r="O136" s="10"/>
      <c r="P136" s="10"/>
      <c r="Q136" s="10"/>
      <c r="R136" s="10"/>
      <c r="S136" s="10"/>
      <c r="T136" s="10"/>
      <c r="U136" s="10"/>
      <c r="V136" s="10"/>
      <c r="W136" s="176"/>
      <c r="X136" s="176"/>
      <c r="Y136" s="176"/>
      <c r="Z136" s="176"/>
      <c r="AA136" s="176"/>
      <c r="AB136" s="176"/>
      <c r="AC136" s="176"/>
      <c r="AD136" s="176"/>
    </row>
    <row xmlns:x14ac="http://schemas.microsoft.com/office/spreadsheetml/2009/9/ac" r="137" s="173" customFormat="true" ht="12" x14ac:dyDescent="0.2">
      <c r="A137" s="176" t="s">
        <v>293</v>
      </c>
      <c r="B137" s="10">
        <v>2030</v>
      </c>
      <c r="C137" s="176" t="s">
        <v>299</v>
      </c>
      <c r="D137" s="10"/>
      <c r="E137" s="10"/>
      <c r="F137" s="10"/>
      <c r="G137" s="10"/>
      <c r="H137" s="10"/>
      <c r="I137" s="10"/>
      <c r="J137" s="10"/>
      <c r="K137" s="10"/>
      <c r="L137" s="10"/>
      <c r="M137" s="10"/>
      <c r="N137" s="10"/>
      <c r="O137" s="10"/>
      <c r="P137" s="10"/>
      <c r="Q137" s="10"/>
      <c r="R137" s="10"/>
      <c r="S137" s="10"/>
      <c r="T137" s="10"/>
      <c r="U137" s="10"/>
      <c r="V137" s="10"/>
      <c r="W137" s="176"/>
      <c r="X137" s="176"/>
      <c r="Y137" s="176"/>
      <c r="Z137" s="176"/>
      <c r="AA137" s="176"/>
      <c r="AB137" s="176"/>
      <c r="AC137" s="176"/>
      <c r="AD137" s="176"/>
    </row>
    <row xmlns:x14ac="http://schemas.microsoft.com/office/spreadsheetml/2009/9/ac" r="138" s="173" customFormat="true" ht="12" x14ac:dyDescent="0.2">
      <c r="A138" s="176" t="s">
        <v>293</v>
      </c>
      <c r="B138" s="10">
        <v>2000</v>
      </c>
      <c r="C138" s="176" t="s">
        <v>300</v>
      </c>
      <c r="D138" s="10">
        <v>11489777</v>
      </c>
      <c r="E138" s="10"/>
      <c r="F138" s="10"/>
      <c r="G138" s="10"/>
      <c r="H138" s="10"/>
      <c r="I138" s="10"/>
      <c r="J138" s="10">
        <v>100</v>
      </c>
      <c r="K138" s="10"/>
      <c r="L138" s="10"/>
      <c r="M138" s="10"/>
      <c r="N138" s="10"/>
      <c r="O138" s="10"/>
      <c r="P138" s="10">
        <v>100</v>
      </c>
      <c r="Q138" s="10"/>
      <c r="R138" s="10"/>
      <c r="S138" s="10"/>
      <c r="T138" s="10"/>
      <c r="U138" s="10"/>
      <c r="V138" s="10">
        <v>100</v>
      </c>
      <c r="W138" s="176"/>
      <c r="X138" s="176"/>
      <c r="Y138" s="176"/>
      <c r="Z138" s="176"/>
      <c r="AA138" s="176"/>
      <c r="AB138" s="176"/>
      <c r="AC138" s="176"/>
      <c r="AD138" s="176"/>
    </row>
    <row xmlns:x14ac="http://schemas.microsoft.com/office/spreadsheetml/2009/9/ac" r="139" s="173" customFormat="true" ht="12" x14ac:dyDescent="0.2">
      <c r="A139" s="176" t="s">
        <v>293</v>
      </c>
      <c r="B139" s="10">
        <v>2001</v>
      </c>
      <c r="C139" s="176" t="s">
        <v>300</v>
      </c>
      <c r="D139" s="10">
        <v>11685566</v>
      </c>
      <c r="E139" s="10"/>
      <c r="F139" s="10"/>
      <c r="G139" s="10"/>
      <c r="H139" s="10"/>
      <c r="I139" s="10"/>
      <c r="J139" s="10">
        <v>100</v>
      </c>
      <c r="K139" s="10"/>
      <c r="L139" s="10"/>
      <c r="M139" s="10"/>
      <c r="N139" s="10"/>
      <c r="O139" s="10"/>
      <c r="P139" s="10">
        <v>100</v>
      </c>
      <c r="Q139" s="10"/>
      <c r="R139" s="10"/>
      <c r="S139" s="10"/>
      <c r="T139" s="10"/>
      <c r="U139" s="10"/>
      <c r="V139" s="10">
        <v>100</v>
      </c>
      <c r="W139" s="176"/>
      <c r="X139" s="176"/>
      <c r="Y139" s="176"/>
      <c r="Z139" s="176"/>
      <c r="AA139" s="176"/>
      <c r="AB139" s="176"/>
      <c r="AC139" s="176"/>
      <c r="AD139" s="176"/>
    </row>
    <row xmlns:x14ac="http://schemas.microsoft.com/office/spreadsheetml/2009/9/ac" r="140" s="173" customFormat="true" ht="12" x14ac:dyDescent="0.2">
      <c r="A140" s="176" t="s">
        <v>293</v>
      </c>
      <c r="B140" s="10">
        <v>2002</v>
      </c>
      <c r="C140" s="176" t="s">
        <v>300</v>
      </c>
      <c r="D140" s="10">
        <v>11865382</v>
      </c>
      <c r="E140" s="10"/>
      <c r="F140" s="10"/>
      <c r="G140" s="10"/>
      <c r="H140" s="10"/>
      <c r="I140" s="10"/>
      <c r="J140" s="10">
        <v>100</v>
      </c>
      <c r="K140" s="10"/>
      <c r="L140" s="10"/>
      <c r="M140" s="10"/>
      <c r="N140" s="10"/>
      <c r="O140" s="10"/>
      <c r="P140" s="10">
        <v>100</v>
      </c>
      <c r="Q140" s="10"/>
      <c r="R140" s="10"/>
      <c r="S140" s="10"/>
      <c r="T140" s="10"/>
      <c r="U140" s="10"/>
      <c r="V140" s="10">
        <v>100</v>
      </c>
      <c r="W140" s="176"/>
      <c r="X140" s="176"/>
      <c r="Y140" s="176"/>
      <c r="Z140" s="176"/>
      <c r="AA140" s="176"/>
      <c r="AB140" s="176"/>
      <c r="AC140" s="176"/>
      <c r="AD140" s="176"/>
    </row>
    <row xmlns:x14ac="http://schemas.microsoft.com/office/spreadsheetml/2009/9/ac" r="141" s="173" customFormat="true" ht="12" x14ac:dyDescent="0.2">
      <c r="A141" s="176" t="s">
        <v>293</v>
      </c>
      <c r="B141" s="10">
        <v>2003</v>
      </c>
      <c r="C141" s="176" t="s">
        <v>300</v>
      </c>
      <c r="D141" s="10">
        <v>12027879</v>
      </c>
      <c r="E141" s="10"/>
      <c r="F141" s="10"/>
      <c r="G141" s="10"/>
      <c r="H141" s="10"/>
      <c r="I141" s="10"/>
      <c r="J141" s="10">
        <v>100</v>
      </c>
      <c r="K141" s="10"/>
      <c r="L141" s="10"/>
      <c r="M141" s="10"/>
      <c r="N141" s="10"/>
      <c r="O141" s="10"/>
      <c r="P141" s="10">
        <v>100</v>
      </c>
      <c r="Q141" s="10"/>
      <c r="R141" s="10"/>
      <c r="S141" s="10"/>
      <c r="T141" s="10"/>
      <c r="U141" s="10"/>
      <c r="V141" s="10">
        <v>100</v>
      </c>
      <c r="W141" s="176"/>
      <c r="X141" s="176"/>
      <c r="Y141" s="176"/>
      <c r="Z141" s="176"/>
      <c r="AA141" s="176"/>
      <c r="AB141" s="176"/>
      <c r="AC141" s="176"/>
      <c r="AD141" s="176"/>
    </row>
    <row xmlns:x14ac="http://schemas.microsoft.com/office/spreadsheetml/2009/9/ac" r="142" s="173" customFormat="true" ht="12" x14ac:dyDescent="0.2">
      <c r="A142" s="176" t="s">
        <v>293</v>
      </c>
      <c r="B142" s="10">
        <v>2004</v>
      </c>
      <c r="C142" s="176" t="s">
        <v>300</v>
      </c>
      <c r="D142" s="10">
        <v>12204716</v>
      </c>
      <c r="E142" s="10"/>
      <c r="F142" s="10"/>
      <c r="G142" s="10"/>
      <c r="H142" s="10"/>
      <c r="I142" s="10"/>
      <c r="J142" s="10">
        <v>100</v>
      </c>
      <c r="K142" s="10"/>
      <c r="L142" s="10"/>
      <c r="M142" s="10"/>
      <c r="N142" s="10"/>
      <c r="O142" s="10"/>
      <c r="P142" s="10">
        <v>100</v>
      </c>
      <c r="Q142" s="10"/>
      <c r="R142" s="10"/>
      <c r="S142" s="10"/>
      <c r="T142" s="10"/>
      <c r="U142" s="10"/>
      <c r="V142" s="10">
        <v>100</v>
      </c>
      <c r="W142" s="176"/>
      <c r="X142" s="176"/>
      <c r="Y142" s="176"/>
      <c r="Z142" s="176"/>
      <c r="AA142" s="176"/>
      <c r="AB142" s="176"/>
      <c r="AC142" s="176"/>
      <c r="AD142" s="176"/>
    </row>
    <row xmlns:x14ac="http://schemas.microsoft.com/office/spreadsheetml/2009/9/ac" r="143" s="173" customFormat="true" ht="12" x14ac:dyDescent="0.2">
      <c r="A143" s="176" t="s">
        <v>293</v>
      </c>
      <c r="B143" s="10">
        <v>2005</v>
      </c>
      <c r="C143" s="176" t="s">
        <v>300</v>
      </c>
      <c r="D143" s="10">
        <v>12346822</v>
      </c>
      <c r="E143" s="10"/>
      <c r="F143" s="10"/>
      <c r="G143" s="10"/>
      <c r="H143" s="10"/>
      <c r="I143" s="10"/>
      <c r="J143" s="10">
        <v>100</v>
      </c>
      <c r="K143" s="10"/>
      <c r="L143" s="10"/>
      <c r="M143" s="10"/>
      <c r="N143" s="10"/>
      <c r="O143" s="10"/>
      <c r="P143" s="10">
        <v>100</v>
      </c>
      <c r="Q143" s="10"/>
      <c r="R143" s="10"/>
      <c r="S143" s="10"/>
      <c r="T143" s="10"/>
      <c r="U143" s="10"/>
      <c r="V143" s="10">
        <v>100</v>
      </c>
      <c r="W143" s="176"/>
      <c r="X143" s="176"/>
      <c r="Y143" s="176"/>
      <c r="Z143" s="176"/>
      <c r="AA143" s="176"/>
      <c r="AB143" s="176"/>
      <c r="AC143" s="176"/>
      <c r="AD143" s="176"/>
    </row>
    <row xmlns:x14ac="http://schemas.microsoft.com/office/spreadsheetml/2009/9/ac" r="144" s="173" customFormat="true" ht="12" x14ac:dyDescent="0.2">
      <c r="A144" s="176" t="s">
        <v>293</v>
      </c>
      <c r="B144" s="10">
        <v>2006</v>
      </c>
      <c r="C144" s="176" t="s">
        <v>300</v>
      </c>
      <c r="D144" s="10">
        <v>12519370</v>
      </c>
      <c r="E144" s="10"/>
      <c r="F144" s="10"/>
      <c r="G144" s="10"/>
      <c r="H144" s="10"/>
      <c r="I144" s="10"/>
      <c r="J144" s="10">
        <v>100</v>
      </c>
      <c r="K144" s="10"/>
      <c r="L144" s="10"/>
      <c r="M144" s="10"/>
      <c r="N144" s="10"/>
      <c r="O144" s="10"/>
      <c r="P144" s="10">
        <v>100</v>
      </c>
      <c r="Q144" s="10"/>
      <c r="R144" s="10"/>
      <c r="S144" s="10"/>
      <c r="T144" s="10"/>
      <c r="U144" s="10"/>
      <c r="V144" s="10">
        <v>100</v>
      </c>
      <c r="W144" s="176"/>
      <c r="X144" s="176"/>
      <c r="Y144" s="176"/>
      <c r="Z144" s="176"/>
      <c r="AA144" s="176"/>
      <c r="AB144" s="176"/>
      <c r="AC144" s="176"/>
      <c r="AD144" s="176"/>
    </row>
    <row xmlns:x14ac="http://schemas.microsoft.com/office/spreadsheetml/2009/9/ac" r="145" s="173" customFormat="true" ht="12" x14ac:dyDescent="0.2">
      <c r="A145" s="176" t="s">
        <v>293</v>
      </c>
      <c r="B145" s="10">
        <v>2007</v>
      </c>
      <c r="C145" s="176" t="s">
        <v>300</v>
      </c>
      <c r="D145" s="10">
        <v>12708595</v>
      </c>
      <c r="E145" s="10"/>
      <c r="F145" s="10"/>
      <c r="G145" s="10"/>
      <c r="H145" s="10"/>
      <c r="I145" s="10"/>
      <c r="J145" s="10">
        <v>100</v>
      </c>
      <c r="K145" s="10"/>
      <c r="L145" s="10"/>
      <c r="M145" s="10"/>
      <c r="N145" s="10"/>
      <c r="O145" s="10"/>
      <c r="P145" s="10">
        <v>100</v>
      </c>
      <c r="Q145" s="10"/>
      <c r="R145" s="10"/>
      <c r="S145" s="10"/>
      <c r="T145" s="10"/>
      <c r="U145" s="10"/>
      <c r="V145" s="10">
        <v>100</v>
      </c>
      <c r="W145" s="176"/>
      <c r="X145" s="176"/>
      <c r="Y145" s="176"/>
      <c r="Z145" s="176"/>
      <c r="AA145" s="176"/>
      <c r="AB145" s="176"/>
      <c r="AC145" s="176"/>
      <c r="AD145" s="176"/>
    </row>
    <row xmlns:x14ac="http://schemas.microsoft.com/office/spreadsheetml/2009/9/ac" r="146" s="173" customFormat="true" ht="12" x14ac:dyDescent="0.2">
      <c r="A146" s="176" t="s">
        <v>293</v>
      </c>
      <c r="B146" s="10">
        <v>2008</v>
      </c>
      <c r="C146" s="176" t="s">
        <v>300</v>
      </c>
      <c r="D146" s="10">
        <v>12734948</v>
      </c>
      <c r="E146" s="10"/>
      <c r="F146" s="10"/>
      <c r="G146" s="10"/>
      <c r="H146" s="10"/>
      <c r="I146" s="10"/>
      <c r="J146" s="10">
        <v>100</v>
      </c>
      <c r="K146" s="10">
        <v>95.265654635193187</v>
      </c>
      <c r="L146" s="10"/>
      <c r="M146" s="10">
        <v>18.66071062499941</v>
      </c>
      <c r="N146" s="10"/>
      <c r="O146" s="10"/>
      <c r="P146" s="10">
        <v>81.33928937500059</v>
      </c>
      <c r="Q146" s="10"/>
      <c r="R146" s="10"/>
      <c r="S146" s="10"/>
      <c r="T146" s="10"/>
      <c r="U146" s="10"/>
      <c r="V146" s="10">
        <v>100</v>
      </c>
      <c r="W146" s="176"/>
      <c r="X146" s="176"/>
      <c r="Y146" s="176"/>
      <c r="Z146" s="176"/>
      <c r="AA146" s="176"/>
      <c r="AB146" s="176"/>
      <c r="AC146" s="176"/>
      <c r="AD146" s="176"/>
    </row>
    <row xmlns:x14ac="http://schemas.microsoft.com/office/spreadsheetml/2009/9/ac" r="147" s="173" customFormat="true" ht="12" x14ac:dyDescent="0.2">
      <c r="A147" s="176" t="s">
        <v>293</v>
      </c>
      <c r="B147" s="10">
        <v>2009</v>
      </c>
      <c r="C147" s="176" t="s">
        <v>300</v>
      </c>
      <c r="D147" s="10">
        <v>12711468</v>
      </c>
      <c r="E147" s="10"/>
      <c r="F147" s="10"/>
      <c r="G147" s="10"/>
      <c r="H147" s="10"/>
      <c r="I147" s="10"/>
      <c r="J147" s="10">
        <v>100</v>
      </c>
      <c r="K147" s="10">
        <v>95.265654635193187</v>
      </c>
      <c r="L147" s="10"/>
      <c r="M147" s="10">
        <v>18.66071062499941</v>
      </c>
      <c r="N147" s="10"/>
      <c r="O147" s="10"/>
      <c r="P147" s="10">
        <v>81.33928937500059</v>
      </c>
      <c r="Q147" s="10"/>
      <c r="R147" s="10"/>
      <c r="S147" s="10">
        <v>53.377604869694551</v>
      </c>
      <c r="T147" s="10"/>
      <c r="U147" s="10"/>
      <c r="V147" s="10">
        <v>46.622395130305449</v>
      </c>
      <c r="W147" s="176"/>
      <c r="X147" s="176"/>
      <c r="Y147" s="176"/>
      <c r="Z147" s="176"/>
      <c r="AA147" s="176"/>
      <c r="AB147" s="176"/>
      <c r="AC147" s="176"/>
      <c r="AD147" s="176"/>
    </row>
    <row xmlns:x14ac="http://schemas.microsoft.com/office/spreadsheetml/2009/9/ac" r="148" s="173" customFormat="true" ht="12" x14ac:dyDescent="0.2">
      <c r="A148" s="176" t="s">
        <v>293</v>
      </c>
      <c r="B148" s="10">
        <v>2010</v>
      </c>
      <c r="C148" s="176" t="s">
        <v>300</v>
      </c>
      <c r="D148" s="10">
        <v>12763234</v>
      </c>
      <c r="E148" s="10">
        <v>92.025460761904924</v>
      </c>
      <c r="F148" s="10">
        <v>48.811899677418303</v>
      </c>
      <c r="G148" s="10">
        <v>38.698011573033909</v>
      </c>
      <c r="H148" s="10">
        <v>10.113888104384394</v>
      </c>
      <c r="I148" s="10">
        <v>51.188100322581697</v>
      </c>
      <c r="J148" s="10">
        <v>0</v>
      </c>
      <c r="K148" s="10">
        <v>95.265654635193187</v>
      </c>
      <c r="L148" s="10"/>
      <c r="M148" s="10">
        <v>18.66071062499941</v>
      </c>
      <c r="N148" s="10"/>
      <c r="O148" s="10"/>
      <c r="P148" s="10">
        <v>81.33928937500059</v>
      </c>
      <c r="Q148" s="10">
        <v>66.67388129371102</v>
      </c>
      <c r="R148" s="10">
        <v>49.713473529936891</v>
      </c>
      <c r="S148" s="10">
        <v>49.713473529936891</v>
      </c>
      <c r="T148" s="10">
        <v>0</v>
      </c>
      <c r="U148" s="10">
        <v>50.286526470063109</v>
      </c>
      <c r="V148" s="10">
        <v>0</v>
      </c>
      <c r="W148" s="176"/>
      <c r="X148" s="176"/>
      <c r="Y148" s="176"/>
      <c r="Z148" s="176"/>
      <c r="AA148" s="176"/>
      <c r="AB148" s="176"/>
      <c r="AC148" s="176"/>
      <c r="AD148" s="176"/>
    </row>
    <row xmlns:x14ac="http://schemas.microsoft.com/office/spreadsheetml/2009/9/ac" r="149" s="173" customFormat="true" ht="12" x14ac:dyDescent="0.2">
      <c r="A149" s="176" t="s">
        <v>293</v>
      </c>
      <c r="B149" s="10">
        <v>2011</v>
      </c>
      <c r="C149" s="176" t="s">
        <v>300</v>
      </c>
      <c r="D149" s="10">
        <v>12872689</v>
      </c>
      <c r="E149" s="10">
        <v>92.025460761904924</v>
      </c>
      <c r="F149" s="10">
        <v>48.811899677418303</v>
      </c>
      <c r="G149" s="10">
        <v>38.698011573033909</v>
      </c>
      <c r="H149" s="10">
        <v>10.113888104384394</v>
      </c>
      <c r="I149" s="10">
        <v>51.188100322581697</v>
      </c>
      <c r="J149" s="10">
        <v>0</v>
      </c>
      <c r="K149" s="10">
        <v>95.265654635193187</v>
      </c>
      <c r="L149" s="10"/>
      <c r="M149" s="10">
        <v>18.66071062499941</v>
      </c>
      <c r="N149" s="10"/>
      <c r="O149" s="10"/>
      <c r="P149" s="10">
        <v>81.33928937500059</v>
      </c>
      <c r="Q149" s="10">
        <v>66.67388129371102</v>
      </c>
      <c r="R149" s="10">
        <v>49.713473529936891</v>
      </c>
      <c r="S149" s="10">
        <v>49.713473529936891</v>
      </c>
      <c r="T149" s="10">
        <v>0</v>
      </c>
      <c r="U149" s="10">
        <v>50.286526470063109</v>
      </c>
      <c r="V149" s="10">
        <v>0</v>
      </c>
      <c r="W149" s="176"/>
      <c r="X149" s="176"/>
      <c r="Y149" s="176"/>
      <c r="Z149" s="176"/>
      <c r="AA149" s="176"/>
      <c r="AB149" s="176"/>
      <c r="AC149" s="176"/>
      <c r="AD149" s="176"/>
    </row>
    <row xmlns:x14ac="http://schemas.microsoft.com/office/spreadsheetml/2009/9/ac" r="150" s="173" customFormat="true" ht="12" x14ac:dyDescent="0.2">
      <c r="A150" s="176" t="s">
        <v>293</v>
      </c>
      <c r="B150" s="10">
        <v>2012</v>
      </c>
      <c r="C150" s="176" t="s">
        <v>300</v>
      </c>
      <c r="D150" s="10">
        <v>12995316</v>
      </c>
      <c r="E150" s="10">
        <v>92.025460761904924</v>
      </c>
      <c r="F150" s="10">
        <v>48.811899677418303</v>
      </c>
      <c r="G150" s="10">
        <v>38.698011573033909</v>
      </c>
      <c r="H150" s="10">
        <v>10.113888104384394</v>
      </c>
      <c r="I150" s="10">
        <v>51.188100322581697</v>
      </c>
      <c r="J150" s="10">
        <v>0</v>
      </c>
      <c r="K150" s="10">
        <v>95.265654635193187</v>
      </c>
      <c r="L150" s="10"/>
      <c r="M150" s="10">
        <v>18.66071062499941</v>
      </c>
      <c r="N150" s="10"/>
      <c r="O150" s="10"/>
      <c r="P150" s="10">
        <v>81.33928937500059</v>
      </c>
      <c r="Q150" s="10">
        <v>66.67388129371102</v>
      </c>
      <c r="R150" s="10">
        <v>49.713473529936891</v>
      </c>
      <c r="S150" s="10">
        <v>49.713473529936891</v>
      </c>
      <c r="T150" s="10">
        <v>0</v>
      </c>
      <c r="U150" s="10">
        <v>50.286526470063109</v>
      </c>
      <c r="V150" s="10">
        <v>0</v>
      </c>
      <c r="W150" s="176"/>
      <c r="X150" s="176"/>
      <c r="Y150" s="176"/>
      <c r="Z150" s="176"/>
      <c r="AA150" s="176"/>
      <c r="AB150" s="176"/>
      <c r="AC150" s="176"/>
      <c r="AD150" s="176"/>
    </row>
    <row xmlns:x14ac="http://schemas.microsoft.com/office/spreadsheetml/2009/9/ac" r="151" s="173" customFormat="true" ht="12" x14ac:dyDescent="0.2">
      <c r="A151" s="176" t="s">
        <v>293</v>
      </c>
      <c r="B151" s="10">
        <v>2013</v>
      </c>
      <c r="C151" s="176" t="s">
        <v>300</v>
      </c>
      <c r="D151" s="10">
        <v>13087660</v>
      </c>
      <c r="E151" s="10">
        <v>92.025460761904924</v>
      </c>
      <c r="F151" s="10">
        <v>48.811899677418303</v>
      </c>
      <c r="G151" s="10">
        <v>38.698011573033909</v>
      </c>
      <c r="H151" s="10">
        <v>10.113888104384394</v>
      </c>
      <c r="I151" s="10">
        <v>51.188100322581697</v>
      </c>
      <c r="J151" s="10">
        <v>0</v>
      </c>
      <c r="K151" s="10">
        <v>95.653668412017282</v>
      </c>
      <c r="L151" s="10">
        <v>92</v>
      </c>
      <c r="M151" s="10">
        <v>24.460293593749157</v>
      </c>
      <c r="N151" s="10">
        <v>67.539706406250843</v>
      </c>
      <c r="O151" s="10">
        <v>8</v>
      </c>
      <c r="P151" s="10">
        <v>0</v>
      </c>
      <c r="Q151" s="10">
        <v>66.67388129371102</v>
      </c>
      <c r="R151" s="10">
        <v>49.713473529936891</v>
      </c>
      <c r="S151" s="10">
        <v>49.713473529936891</v>
      </c>
      <c r="T151" s="10">
        <v>0</v>
      </c>
      <c r="U151" s="10">
        <v>50.286526470063109</v>
      </c>
      <c r="V151" s="10">
        <v>0</v>
      </c>
      <c r="W151" s="176"/>
      <c r="X151" s="176"/>
      <c r="Y151" s="176"/>
      <c r="Z151" s="176"/>
      <c r="AA151" s="176"/>
      <c r="AB151" s="176"/>
      <c r="AC151" s="176"/>
      <c r="AD151" s="176"/>
    </row>
    <row xmlns:x14ac="http://schemas.microsoft.com/office/spreadsheetml/2009/9/ac" r="152" s="173" customFormat="true" ht="12" x14ac:dyDescent="0.2">
      <c r="A152" s="176" t="s">
        <v>293</v>
      </c>
      <c r="B152" s="10">
        <v>2014</v>
      </c>
      <c r="C152" s="176" t="s">
        <v>300</v>
      </c>
      <c r="D152" s="10">
        <v>13185171</v>
      </c>
      <c r="E152" s="10">
        <v>92.025460761904924</v>
      </c>
      <c r="F152" s="10">
        <v>48.811899677418296</v>
      </c>
      <c r="G152" s="10">
        <v>38.698011573033909</v>
      </c>
      <c r="H152" s="10">
        <v>10.113888104384387</v>
      </c>
      <c r="I152" s="10">
        <v>51.188100322581704</v>
      </c>
      <c r="J152" s="10">
        <v>0</v>
      </c>
      <c r="K152" s="10">
        <v>96.041682188841264</v>
      </c>
      <c r="L152" s="10">
        <v>92</v>
      </c>
      <c r="M152" s="10">
        <v>30.259876562498903</v>
      </c>
      <c r="N152" s="10">
        <v>61.740123437501097</v>
      </c>
      <c r="O152" s="10">
        <v>8</v>
      </c>
      <c r="P152" s="10">
        <v>0</v>
      </c>
      <c r="Q152" s="10">
        <v>66.67388129371102</v>
      </c>
      <c r="R152" s="10">
        <v>49.713473529936891</v>
      </c>
      <c r="S152" s="10">
        <v>49.713473529936891</v>
      </c>
      <c r="T152" s="10">
        <v>0</v>
      </c>
      <c r="U152" s="10">
        <v>50.286526470063109</v>
      </c>
      <c r="V152" s="10">
        <v>0</v>
      </c>
      <c r="W152" s="176"/>
      <c r="X152" s="176"/>
      <c r="Y152" s="176"/>
      <c r="Z152" s="176"/>
      <c r="AA152" s="176"/>
      <c r="AB152" s="176"/>
      <c r="AC152" s="176"/>
      <c r="AD152" s="176"/>
    </row>
    <row xmlns:x14ac="http://schemas.microsoft.com/office/spreadsheetml/2009/9/ac" r="153" s="173" customFormat="true" ht="12" x14ac:dyDescent="0.2">
      <c r="A153" s="176" t="s">
        <v>293</v>
      </c>
      <c r="B153" s="10">
        <v>2015</v>
      </c>
      <c r="C153" s="176" t="s">
        <v>300</v>
      </c>
      <c r="D153" s="10">
        <v>13300640</v>
      </c>
      <c r="E153" s="10">
        <v>90.946671333333143</v>
      </c>
      <c r="F153" s="10">
        <v>52.354954435482796</v>
      </c>
      <c r="G153" s="10">
        <v>39.541795730337299</v>
      </c>
      <c r="H153" s="10">
        <v>12.813158705145497</v>
      </c>
      <c r="I153" s="10">
        <v>47.645045564517204</v>
      </c>
      <c r="J153" s="10">
        <v>0</v>
      </c>
      <c r="K153" s="10">
        <v>96.42969596566536</v>
      </c>
      <c r="L153" s="10">
        <v>92</v>
      </c>
      <c r="M153" s="10">
        <v>36.059459531248649</v>
      </c>
      <c r="N153" s="10">
        <v>55.940540468751351</v>
      </c>
      <c r="O153" s="10">
        <v>8</v>
      </c>
      <c r="P153" s="10">
        <v>0</v>
      </c>
      <c r="Q153" s="10">
        <v>70.581859763994544</v>
      </c>
      <c r="R153" s="10">
        <v>53.810226436315133</v>
      </c>
      <c r="S153" s="10">
        <v>53.810226436315133</v>
      </c>
      <c r="T153" s="10">
        <v>0</v>
      </c>
      <c r="U153" s="10">
        <v>46.189773563684867</v>
      </c>
      <c r="V153" s="10">
        <v>0</v>
      </c>
      <c r="W153" s="176"/>
      <c r="X153" s="176"/>
      <c r="Y153" s="176"/>
      <c r="Z153" s="176"/>
      <c r="AA153" s="176"/>
      <c r="AB153" s="176"/>
      <c r="AC153" s="176"/>
      <c r="AD153" s="176"/>
    </row>
    <row xmlns:x14ac="http://schemas.microsoft.com/office/spreadsheetml/2009/9/ac" r="154" s="173" customFormat="true" ht="12" x14ac:dyDescent="0.2">
      <c r="A154" s="176" t="s">
        <v>293</v>
      </c>
      <c r="B154" s="10">
        <v>2016</v>
      </c>
      <c r="C154" s="176" t="s">
        <v>300</v>
      </c>
      <c r="D154" s="10">
        <v>13457172</v>
      </c>
      <c r="E154" s="10">
        <v>89.867881904761816</v>
      </c>
      <c r="F154" s="10">
        <v>55.898009193547296</v>
      </c>
      <c r="G154" s="10">
        <v>40.385579887640688</v>
      </c>
      <c r="H154" s="10">
        <v>15.512429305906608</v>
      </c>
      <c r="I154" s="10">
        <v>44.101990806452704</v>
      </c>
      <c r="J154" s="10">
        <v>0</v>
      </c>
      <c r="K154" s="10">
        <v>96.817709742489342</v>
      </c>
      <c r="L154" s="10">
        <v>92</v>
      </c>
      <c r="M154" s="10">
        <v>41.859042500000214</v>
      </c>
      <c r="N154" s="10">
        <v>50.140957499999786</v>
      </c>
      <c r="O154" s="10">
        <v>8</v>
      </c>
      <c r="P154" s="10">
        <v>0</v>
      </c>
      <c r="Q154" s="10">
        <v>74.489838234278977</v>
      </c>
      <c r="R154" s="10">
        <v>57.906979342693376</v>
      </c>
      <c r="S154" s="10">
        <v>57.906979342693376</v>
      </c>
      <c r="T154" s="10">
        <v>0</v>
      </c>
      <c r="U154" s="10">
        <v>42.093020657306624</v>
      </c>
      <c r="V154" s="10">
        <v>0</v>
      </c>
      <c r="W154" s="176"/>
      <c r="X154" s="176"/>
      <c r="Y154" s="176"/>
      <c r="Z154" s="176"/>
      <c r="AA154" s="176"/>
      <c r="AB154" s="176"/>
      <c r="AC154" s="176"/>
      <c r="AD154" s="176"/>
    </row>
    <row xmlns:x14ac="http://schemas.microsoft.com/office/spreadsheetml/2009/9/ac" r="155" s="173" customFormat="true" ht="12" x14ac:dyDescent="0.2">
      <c r="A155" s="176" t="s">
        <v>293</v>
      </c>
      <c r="B155" s="10">
        <v>2017</v>
      </c>
      <c r="C155" s="176" t="s">
        <v>300</v>
      </c>
      <c r="D155" s="10">
        <v>13606823</v>
      </c>
      <c r="E155" s="10">
        <v>88.78909247619049</v>
      </c>
      <c r="F155" s="10">
        <v>59.441063951611795</v>
      </c>
      <c r="G155" s="10">
        <v>41.229364044944077</v>
      </c>
      <c r="H155" s="10">
        <v>18.211699906667718</v>
      </c>
      <c r="I155" s="10">
        <v>40.558936048388205</v>
      </c>
      <c r="J155" s="10">
        <v>0</v>
      </c>
      <c r="K155" s="10">
        <v>97.205723519313437</v>
      </c>
      <c r="L155" s="10">
        <v>92</v>
      </c>
      <c r="M155" s="10">
        <v>47.65862546874996</v>
      </c>
      <c r="N155" s="10">
        <v>44.34137453125004</v>
      </c>
      <c r="O155" s="10">
        <v>8</v>
      </c>
      <c r="P155" s="10">
        <v>0</v>
      </c>
      <c r="Q155" s="10">
        <v>78.397816704562501</v>
      </c>
      <c r="R155" s="10">
        <v>62.003732249071618</v>
      </c>
      <c r="S155" s="10">
        <v>62.003732249071618</v>
      </c>
      <c r="T155" s="10">
        <v>0</v>
      </c>
      <c r="U155" s="10">
        <v>37.996267750928382</v>
      </c>
      <c r="V155" s="10">
        <v>0</v>
      </c>
      <c r="W155" s="176"/>
      <c r="X155" s="176"/>
      <c r="Y155" s="176"/>
      <c r="Z155" s="176"/>
      <c r="AA155" s="176"/>
      <c r="AB155" s="176"/>
      <c r="AC155" s="176"/>
      <c r="AD155" s="176"/>
    </row>
    <row xmlns:x14ac="http://schemas.microsoft.com/office/spreadsheetml/2009/9/ac" r="156" s="173" customFormat="true" ht="12" x14ac:dyDescent="0.2">
      <c r="A156" s="176" t="s">
        <v>293</v>
      </c>
      <c r="B156" s="10">
        <v>2018</v>
      </c>
      <c r="C156" s="176" t="s">
        <v>300</v>
      </c>
      <c r="D156" s="10">
        <v>13679833</v>
      </c>
      <c r="E156" s="10">
        <v>87.710303047619163</v>
      </c>
      <c r="F156" s="10">
        <v>62.984118709676295</v>
      </c>
      <c r="G156" s="10">
        <v>42.073148202247239</v>
      </c>
      <c r="H156" s="10">
        <v>20.910970507429056</v>
      </c>
      <c r="I156" s="10">
        <v>37.015881290323705</v>
      </c>
      <c r="J156" s="10">
        <v>0</v>
      </c>
      <c r="K156" s="10">
        <v>97.593737296137419</v>
      </c>
      <c r="L156" s="10">
        <v>92</v>
      </c>
      <c r="M156" s="10">
        <v>53.458208437499707</v>
      </c>
      <c r="N156" s="10">
        <v>38.541791562500293</v>
      </c>
      <c r="O156" s="10">
        <v>8</v>
      </c>
      <c r="P156" s="10">
        <v>0</v>
      </c>
      <c r="Q156" s="10">
        <v>82.305795174846935</v>
      </c>
      <c r="R156" s="10">
        <v>66.10048515544986</v>
      </c>
      <c r="S156" s="10">
        <v>64.40533537169631</v>
      </c>
      <c r="T156" s="10">
        <v>1.6951497837535499</v>
      </c>
      <c r="U156" s="10">
        <v>33.89951484455014</v>
      </c>
      <c r="V156" s="10">
        <v>0</v>
      </c>
      <c r="W156" s="176"/>
      <c r="X156" s="176"/>
      <c r="Y156" s="176"/>
      <c r="Z156" s="176"/>
      <c r="AA156" s="176"/>
      <c r="AB156" s="176"/>
      <c r="AC156" s="176"/>
      <c r="AD156" s="176"/>
    </row>
    <row xmlns:x14ac="http://schemas.microsoft.com/office/spreadsheetml/2009/9/ac" r="157" s="173" customFormat="true" ht="12" x14ac:dyDescent="0.2">
      <c r="A157" s="176" t="s">
        <v>293</v>
      </c>
      <c r="B157" s="10">
        <v>2019</v>
      </c>
      <c r="C157" s="176" t="s">
        <v>300</v>
      </c>
      <c r="D157" s="10">
        <v>13747843</v>
      </c>
      <c r="E157" s="10">
        <v>86.631513619047382</v>
      </c>
      <c r="F157" s="10">
        <v>66.527173467740795</v>
      </c>
      <c r="G157" s="10">
        <v>42.916932359550628</v>
      </c>
      <c r="H157" s="10">
        <v>23.610241108190166</v>
      </c>
      <c r="I157" s="10">
        <v>33.472826532259205</v>
      </c>
      <c r="J157" s="10">
        <v>0</v>
      </c>
      <c r="K157" s="10">
        <v>97.981751072961515</v>
      </c>
      <c r="L157" s="10">
        <v>92</v>
      </c>
      <c r="M157" s="10">
        <v>59.257791406249453</v>
      </c>
      <c r="N157" s="10">
        <v>32.742208593750547</v>
      </c>
      <c r="O157" s="10">
        <v>8</v>
      </c>
      <c r="P157" s="10">
        <v>0</v>
      </c>
      <c r="Q157" s="10">
        <v>86.213773645130459</v>
      </c>
      <c r="R157" s="10">
        <v>70.197238061828102</v>
      </c>
      <c r="S157" s="10">
        <v>66.61088147209648</v>
      </c>
      <c r="T157" s="10">
        <v>3.5863565897316221</v>
      </c>
      <c r="U157" s="10">
        <v>29.802761938171898</v>
      </c>
      <c r="V157" s="10">
        <v>0</v>
      </c>
      <c r="W157" s="176"/>
      <c r="X157" s="176"/>
      <c r="Y157" s="176"/>
      <c r="Z157" s="176"/>
      <c r="AA157" s="176"/>
      <c r="AB157" s="176"/>
      <c r="AC157" s="176"/>
      <c r="AD157" s="176"/>
    </row>
    <row xmlns:x14ac="http://schemas.microsoft.com/office/spreadsheetml/2009/9/ac" r="158" s="173" customFormat="true" ht="12" x14ac:dyDescent="0.2">
      <c r="A158" s="176" t="s">
        <v>293</v>
      </c>
      <c r="B158" s="10">
        <v>2020</v>
      </c>
      <c r="C158" s="176" t="s">
        <v>300</v>
      </c>
      <c r="D158" s="10">
        <v>13793882</v>
      </c>
      <c r="E158" s="10">
        <v>85.552724190476056</v>
      </c>
      <c r="F158" s="10">
        <v>70.070228225805295</v>
      </c>
      <c r="G158" s="10">
        <v>43.760716516854018</v>
      </c>
      <c r="H158" s="10">
        <v>26.309511708951277</v>
      </c>
      <c r="I158" s="10">
        <v>29.929771774194705</v>
      </c>
      <c r="J158" s="10">
        <v>0</v>
      </c>
      <c r="K158" s="10">
        <v>98.369764849785497</v>
      </c>
      <c r="L158" s="10">
        <v>92</v>
      </c>
      <c r="M158" s="10">
        <v>65.057374374999199</v>
      </c>
      <c r="N158" s="10">
        <v>26.942625625000801</v>
      </c>
      <c r="O158" s="10">
        <v>8</v>
      </c>
      <c r="P158" s="10">
        <v>0</v>
      </c>
      <c r="Q158" s="10">
        <v>90.121752115414893</v>
      </c>
      <c r="R158" s="10">
        <v>74.293990968206344</v>
      </c>
      <c r="S158" s="10">
        <v>68.81642757249665</v>
      </c>
      <c r="T158" s="10">
        <v>5.4775633957096943</v>
      </c>
      <c r="U158" s="10">
        <v>25.706009031793656</v>
      </c>
      <c r="V158" s="10">
        <v>0</v>
      </c>
      <c r="W158" s="176"/>
      <c r="X158" s="176"/>
      <c r="Y158" s="176"/>
      <c r="Z158" s="176"/>
      <c r="AA158" s="176"/>
      <c r="AB158" s="176"/>
      <c r="AC158" s="176"/>
      <c r="AD158" s="176"/>
    </row>
    <row xmlns:x14ac="http://schemas.microsoft.com/office/spreadsheetml/2009/9/ac" r="159" s="173" customFormat="true" ht="12" x14ac:dyDescent="0.2">
      <c r="A159" s="176" t="s">
        <v>293</v>
      </c>
      <c r="B159" s="10">
        <v>2021</v>
      </c>
      <c r="C159" s="176" t="s">
        <v>300</v>
      </c>
      <c r="D159" s="10">
        <v>13827534</v>
      </c>
      <c r="E159" s="10">
        <v>84.473934761904729</v>
      </c>
      <c r="F159" s="10">
        <v>73.613282983869794</v>
      </c>
      <c r="G159" s="10">
        <v>44.604500674157407</v>
      </c>
      <c r="H159" s="10">
        <v>29.008782309712387</v>
      </c>
      <c r="I159" s="10">
        <v>26.386717016130206</v>
      </c>
      <c r="J159" s="10">
        <v>0</v>
      </c>
      <c r="K159" s="10">
        <v>98.757778626609593</v>
      </c>
      <c r="L159" s="10">
        <v>92</v>
      </c>
      <c r="M159" s="10">
        <v>70.856957343748945</v>
      </c>
      <c r="N159" s="10">
        <v>21.143042656251055</v>
      </c>
      <c r="O159" s="10">
        <v>8</v>
      </c>
      <c r="P159" s="10">
        <v>0</v>
      </c>
      <c r="Q159" s="10">
        <v>94.029730585698417</v>
      </c>
      <c r="R159" s="10">
        <v>78.390743874582768</v>
      </c>
      <c r="S159" s="10">
        <v>71.02197367289682</v>
      </c>
      <c r="T159" s="10">
        <v>7.3687702016859475</v>
      </c>
      <c r="U159" s="10">
        <v>21.609256125417232</v>
      </c>
      <c r="V159" s="10">
        <v>0</v>
      </c>
      <c r="W159" s="176"/>
      <c r="X159" s="176"/>
      <c r="Y159" s="176"/>
      <c r="Z159" s="176"/>
      <c r="AA159" s="176"/>
      <c r="AB159" s="176"/>
      <c r="AC159" s="176"/>
      <c r="AD159" s="176"/>
    </row>
    <row xmlns:x14ac="http://schemas.microsoft.com/office/spreadsheetml/2009/9/ac" r="160" s="173" customFormat="true" ht="12" x14ac:dyDescent="0.2">
      <c r="A160" s="176" t="s">
        <v>293</v>
      </c>
      <c r="B160" s="10">
        <v>2022</v>
      </c>
      <c r="C160" s="176" t="s">
        <v>300</v>
      </c>
      <c r="D160" s="10">
        <v>13854605</v>
      </c>
      <c r="E160" s="10">
        <v>83.395145333333403</v>
      </c>
      <c r="F160" s="10">
        <v>77.156337741934294</v>
      </c>
      <c r="G160" s="10">
        <v>45.448284831460796</v>
      </c>
      <c r="H160" s="10">
        <v>31.708052910473498</v>
      </c>
      <c r="I160" s="10">
        <v>22.843662258065706</v>
      </c>
      <c r="J160" s="10">
        <v>0</v>
      </c>
      <c r="K160" s="10">
        <v>99.145792403433575</v>
      </c>
      <c r="L160" s="10"/>
      <c r="M160" s="10">
        <v>76.656540312498691</v>
      </c>
      <c r="N160" s="10"/>
      <c r="O160" s="10"/>
      <c r="P160" s="10">
        <v>23.343459687501309</v>
      </c>
      <c r="Q160" s="10">
        <v>97.937709055981941</v>
      </c>
      <c r="R160" s="10">
        <v>82.48749678096101</v>
      </c>
      <c r="S160" s="10">
        <v>73.2275197732979</v>
      </c>
      <c r="T160" s="10">
        <v>9.2599770076631103</v>
      </c>
      <c r="U160" s="10">
        <v>17.51250321903899</v>
      </c>
      <c r="V160" s="10">
        <v>0</v>
      </c>
      <c r="W160" s="176"/>
      <c r="X160" s="176"/>
      <c r="Y160" s="176"/>
      <c r="Z160" s="176"/>
      <c r="AA160" s="176"/>
      <c r="AB160" s="176"/>
      <c r="AC160" s="176"/>
      <c r="AD160" s="176"/>
    </row>
    <row xmlns:x14ac="http://schemas.microsoft.com/office/spreadsheetml/2009/9/ac" r="161" s="173" customFormat="true" ht="12" x14ac:dyDescent="0.2">
      <c r="A161" s="176" t="s">
        <v>293</v>
      </c>
      <c r="B161" s="10">
        <v>2023</v>
      </c>
      <c r="C161" s="176" t="s">
        <v>300</v>
      </c>
      <c r="D161" s="10">
        <v>13867386</v>
      </c>
      <c r="E161" s="10">
        <v>82.316355904762077</v>
      </c>
      <c r="F161" s="10">
        <v>80.699392499999703</v>
      </c>
      <c r="G161" s="10">
        <v>46.292068988764186</v>
      </c>
      <c r="H161" s="10">
        <v>34.407323511235518</v>
      </c>
      <c r="I161" s="10">
        <v>19.300607500000297</v>
      </c>
      <c r="J161" s="10">
        <v>0</v>
      </c>
      <c r="K161" s="10">
        <v>99.533806180257557</v>
      </c>
      <c r="L161" s="10"/>
      <c r="M161" s="10">
        <v>82.456123281250257</v>
      </c>
      <c r="N161" s="10"/>
      <c r="O161" s="10"/>
      <c r="P161" s="10">
        <v>17.543876718749743</v>
      </c>
      <c r="Q161" s="10">
        <v>100</v>
      </c>
      <c r="R161" s="10">
        <v>86.584249687339252</v>
      </c>
      <c r="S161" s="10">
        <v>75.433065873698069</v>
      </c>
      <c r="T161" s="10">
        <v>11.151183813641182</v>
      </c>
      <c r="U161" s="10">
        <v>13.415750312660748</v>
      </c>
      <c r="V161" s="10">
        <v>0</v>
      </c>
      <c r="W161" s="176"/>
      <c r="X161" s="176"/>
      <c r="Y161" s="176"/>
      <c r="Z161" s="176"/>
      <c r="AA161" s="176"/>
      <c r="AB161" s="176"/>
      <c r="AC161" s="176"/>
      <c r="AD161" s="176"/>
    </row>
    <row xmlns:x14ac="http://schemas.microsoft.com/office/spreadsheetml/2009/9/ac" r="162" s="173" customFormat="true" ht="12" x14ac:dyDescent="0.2">
      <c r="A162" s="176" t="s">
        <v>293</v>
      </c>
      <c r="B162" s="10">
        <v>2024</v>
      </c>
      <c r="C162" s="176" t="s">
        <v>300</v>
      </c>
      <c r="D162" s="10"/>
      <c r="E162" s="10"/>
      <c r="F162" s="10"/>
      <c r="G162" s="10"/>
      <c r="H162" s="10"/>
      <c r="I162" s="10"/>
      <c r="J162" s="10"/>
      <c r="K162" s="10"/>
      <c r="L162" s="10"/>
      <c r="M162" s="10"/>
      <c r="N162" s="10"/>
      <c r="O162" s="10"/>
      <c r="P162" s="10"/>
      <c r="Q162" s="10"/>
      <c r="R162" s="10"/>
      <c r="S162" s="10"/>
      <c r="T162" s="10"/>
      <c r="U162" s="10"/>
      <c r="V162" s="10"/>
      <c r="W162" s="176"/>
      <c r="X162" s="176"/>
      <c r="Y162" s="176"/>
      <c r="Z162" s="176"/>
      <c r="AA162" s="176"/>
      <c r="AB162" s="176"/>
      <c r="AC162" s="176"/>
      <c r="AD162" s="176"/>
    </row>
    <row xmlns:x14ac="http://schemas.microsoft.com/office/spreadsheetml/2009/9/ac" r="163" s="173" customFormat="true" ht="12" x14ac:dyDescent="0.2">
      <c r="A163" s="176" t="s">
        <v>293</v>
      </c>
      <c r="B163" s="10">
        <v>2025</v>
      </c>
      <c r="C163" s="176" t="s">
        <v>300</v>
      </c>
      <c r="D163" s="10"/>
      <c r="E163" s="10"/>
      <c r="F163" s="10"/>
      <c r="G163" s="10"/>
      <c r="H163" s="10"/>
      <c r="I163" s="10"/>
      <c r="J163" s="10"/>
      <c r="K163" s="10"/>
      <c r="L163" s="10"/>
      <c r="M163" s="10"/>
      <c r="N163" s="10"/>
      <c r="O163" s="10"/>
      <c r="P163" s="10"/>
      <c r="Q163" s="10"/>
      <c r="R163" s="10"/>
      <c r="S163" s="10"/>
      <c r="T163" s="10"/>
      <c r="U163" s="10"/>
      <c r="V163" s="10"/>
      <c r="W163" s="176"/>
      <c r="X163" s="176"/>
      <c r="Y163" s="176"/>
      <c r="Z163" s="176"/>
      <c r="AA163" s="176"/>
      <c r="AB163" s="176"/>
      <c r="AC163" s="176"/>
      <c r="AD163" s="176"/>
    </row>
    <row xmlns:x14ac="http://schemas.microsoft.com/office/spreadsheetml/2009/9/ac" r="164" s="173" customFormat="true" ht="12" x14ac:dyDescent="0.2">
      <c r="A164" s="176" t="s">
        <v>293</v>
      </c>
      <c r="B164" s="10">
        <v>2026</v>
      </c>
      <c r="C164" s="176" t="s">
        <v>300</v>
      </c>
      <c r="D164" s="10"/>
      <c r="E164" s="10"/>
      <c r="F164" s="10"/>
      <c r="G164" s="10"/>
      <c r="H164" s="10"/>
      <c r="I164" s="10"/>
      <c r="J164" s="10"/>
      <c r="K164" s="10"/>
      <c r="L164" s="10"/>
      <c r="M164" s="10"/>
      <c r="N164" s="10"/>
      <c r="O164" s="10"/>
      <c r="P164" s="10"/>
      <c r="Q164" s="10"/>
      <c r="R164" s="10"/>
      <c r="S164" s="10"/>
      <c r="T164" s="10"/>
      <c r="U164" s="10"/>
      <c r="V164" s="10"/>
      <c r="W164" s="176"/>
      <c r="X164" s="176"/>
      <c r="Y164" s="176"/>
      <c r="Z164" s="176"/>
      <c r="AA164" s="176"/>
      <c r="AB164" s="176"/>
      <c r="AC164" s="176"/>
      <c r="AD164" s="176"/>
    </row>
    <row xmlns:x14ac="http://schemas.microsoft.com/office/spreadsheetml/2009/9/ac" r="165" s="173" customFormat="true" ht="12" x14ac:dyDescent="0.2">
      <c r="A165" s="176" t="s">
        <v>293</v>
      </c>
      <c r="B165" s="10">
        <v>2027</v>
      </c>
      <c r="C165" s="176" t="s">
        <v>300</v>
      </c>
      <c r="D165" s="10"/>
      <c r="E165" s="10"/>
      <c r="F165" s="10"/>
      <c r="G165" s="10"/>
      <c r="H165" s="10"/>
      <c r="I165" s="10"/>
      <c r="J165" s="10"/>
      <c r="K165" s="10"/>
      <c r="L165" s="10"/>
      <c r="M165" s="10"/>
      <c r="N165" s="10"/>
      <c r="O165" s="10"/>
      <c r="P165" s="10"/>
      <c r="Q165" s="10"/>
      <c r="R165" s="10"/>
      <c r="S165" s="10"/>
      <c r="T165" s="10"/>
      <c r="U165" s="10"/>
      <c r="V165" s="10"/>
      <c r="W165" s="176"/>
      <c r="X165" s="176"/>
      <c r="Y165" s="176"/>
      <c r="Z165" s="176"/>
      <c r="AA165" s="176"/>
      <c r="AB165" s="176"/>
      <c r="AC165" s="176"/>
      <c r="AD165" s="176"/>
    </row>
    <row xmlns:x14ac="http://schemas.microsoft.com/office/spreadsheetml/2009/9/ac" r="166" s="173" customFormat="true" ht="12" x14ac:dyDescent="0.2">
      <c r="A166" s="176" t="s">
        <v>293</v>
      </c>
      <c r="B166" s="10">
        <v>2028</v>
      </c>
      <c r="C166" s="176" t="s">
        <v>300</v>
      </c>
      <c r="D166" s="10"/>
      <c r="E166" s="10"/>
      <c r="F166" s="10"/>
      <c r="G166" s="10"/>
      <c r="H166" s="10"/>
      <c r="I166" s="10"/>
      <c r="J166" s="10"/>
      <c r="K166" s="10"/>
      <c r="L166" s="10"/>
      <c r="M166" s="10"/>
      <c r="N166" s="10"/>
      <c r="O166" s="10"/>
      <c r="P166" s="10"/>
      <c r="Q166" s="10"/>
      <c r="R166" s="10"/>
      <c r="S166" s="10"/>
      <c r="T166" s="10"/>
      <c r="U166" s="10"/>
      <c r="V166" s="10"/>
      <c r="W166" s="176"/>
      <c r="X166" s="176"/>
      <c r="Y166" s="176"/>
      <c r="Z166" s="176"/>
      <c r="AA166" s="176"/>
      <c r="AB166" s="176"/>
      <c r="AC166" s="176"/>
      <c r="AD166" s="176"/>
    </row>
    <row xmlns:x14ac="http://schemas.microsoft.com/office/spreadsheetml/2009/9/ac" r="167" s="173" customFormat="true" ht="12" x14ac:dyDescent="0.2">
      <c r="A167" s="176" t="s">
        <v>293</v>
      </c>
      <c r="B167" s="10">
        <v>2029</v>
      </c>
      <c r="C167" s="176" t="s">
        <v>300</v>
      </c>
      <c r="D167" s="10"/>
      <c r="E167" s="10"/>
      <c r="F167" s="10"/>
      <c r="G167" s="10"/>
      <c r="H167" s="10"/>
      <c r="I167" s="10"/>
      <c r="J167" s="10"/>
      <c r="K167" s="10"/>
      <c r="L167" s="10"/>
      <c r="M167" s="10"/>
      <c r="N167" s="10"/>
      <c r="O167" s="10"/>
      <c r="P167" s="10"/>
      <c r="Q167" s="10"/>
      <c r="R167" s="10"/>
      <c r="S167" s="10"/>
      <c r="T167" s="10"/>
      <c r="U167" s="10"/>
      <c r="V167" s="10"/>
      <c r="W167" s="176"/>
      <c r="X167" s="176"/>
      <c r="Y167" s="176"/>
      <c r="Z167" s="176"/>
      <c r="AA167" s="176"/>
      <c r="AB167" s="176"/>
    </row>
    <row xmlns:x14ac="http://schemas.microsoft.com/office/spreadsheetml/2009/9/ac" r="168" s="173" customFormat="true" ht="12" x14ac:dyDescent="0.2">
      <c r="A168" s="176" t="s">
        <v>293</v>
      </c>
      <c r="B168" s="10">
        <v>2030</v>
      </c>
      <c r="C168" s="176" t="s">
        <v>300</v>
      </c>
      <c r="D168" s="10"/>
      <c r="E168" s="10"/>
      <c r="F168" s="10"/>
      <c r="G168" s="10"/>
      <c r="H168" s="10"/>
      <c r="I168" s="10"/>
      <c r="J168" s="10"/>
      <c r="K168" s="10"/>
      <c r="L168" s="10"/>
      <c r="M168" s="10"/>
      <c r="N168" s="10"/>
      <c r="O168" s="10"/>
      <c r="P168" s="10"/>
      <c r="Q168" s="10"/>
      <c r="R168" s="10"/>
      <c r="S168" s="10"/>
      <c r="T168" s="10"/>
      <c r="U168" s="10"/>
      <c r="V168" s="10"/>
      <c r="W168" s="176"/>
      <c r="X168" s="176"/>
      <c r="Y168" s="176"/>
      <c r="Z168" s="176"/>
      <c r="AA168" s="176"/>
      <c r="AB168" s="176"/>
    </row>
    <row xmlns:x14ac="http://schemas.microsoft.com/office/spreadsheetml/2009/9/ac" r="169" ht="15.75" x14ac:dyDescent="0.25">
      <c r="A169" s="177" t="s">
        <v>293</v>
      </c>
      <c r="B169" s="10">
        <v>2000</v>
      </c>
      <c r="C169" s="177" t="s">
        <v>301</v>
      </c>
      <c r="D169" s="10">
        <v>6847831</v>
      </c>
      <c r="E169" s="10"/>
      <c r="F169" s="10"/>
      <c r="G169" s="10"/>
      <c r="H169" s="10"/>
      <c r="I169" s="10"/>
      <c r="J169" s="10">
        <v>100</v>
      </c>
      <c r="K169" s="10"/>
      <c r="L169" s="10"/>
      <c r="M169" s="10"/>
      <c r="N169" s="10"/>
      <c r="O169" s="10"/>
      <c r="P169" s="10">
        <v>100</v>
      </c>
      <c r="Q169" s="10"/>
      <c r="R169" s="10"/>
      <c r="S169" s="10"/>
      <c r="T169" s="10"/>
      <c r="U169" s="10"/>
      <c r="V169" s="10">
        <v>100</v>
      </c>
      <c r="W169" s="177"/>
      <c r="X169" s="177"/>
      <c r="Y169" s="177"/>
      <c r="Z169" s="177"/>
      <c r="AA169" s="177"/>
      <c r="AB169" s="177"/>
    </row>
    <row xmlns:x14ac="http://schemas.microsoft.com/office/spreadsheetml/2009/9/ac" r="170" ht="15.75" x14ac:dyDescent="0.25">
      <c r="A170" s="177" t="s">
        <v>293</v>
      </c>
      <c r="B170" s="10">
        <v>2001</v>
      </c>
      <c r="C170" s="177" t="s">
        <v>301</v>
      </c>
      <c r="D170" s="10">
        <v>6975427</v>
      </c>
      <c r="E170" s="10"/>
      <c r="F170" s="10"/>
      <c r="G170" s="10"/>
      <c r="H170" s="10"/>
      <c r="I170" s="10"/>
      <c r="J170" s="10">
        <v>100</v>
      </c>
      <c r="K170" s="10"/>
      <c r="L170" s="10"/>
      <c r="M170" s="10"/>
      <c r="N170" s="10"/>
      <c r="O170" s="10"/>
      <c r="P170" s="10">
        <v>100</v>
      </c>
      <c r="Q170" s="10"/>
      <c r="R170" s="10"/>
      <c r="S170" s="10"/>
      <c r="T170" s="10"/>
      <c r="U170" s="10"/>
      <c r="V170" s="10">
        <v>100</v>
      </c>
      <c r="W170" s="177"/>
      <c r="X170" s="177"/>
      <c r="Y170" s="177"/>
      <c r="Z170" s="177"/>
      <c r="AA170" s="177"/>
      <c r="AB170" s="177"/>
    </row>
    <row xmlns:x14ac="http://schemas.microsoft.com/office/spreadsheetml/2009/9/ac" r="171" ht="15.75" x14ac:dyDescent="0.25">
      <c r="A171" s="177" t="s">
        <v>293</v>
      </c>
      <c r="B171" s="10">
        <v>2002</v>
      </c>
      <c r="C171" s="177" t="s">
        <v>301</v>
      </c>
      <c r="D171" s="10">
        <v>7156354</v>
      </c>
      <c r="E171" s="10"/>
      <c r="F171" s="10"/>
      <c r="G171" s="10"/>
      <c r="H171" s="10"/>
      <c r="I171" s="10"/>
      <c r="J171" s="10">
        <v>100</v>
      </c>
      <c r="K171" s="10"/>
      <c r="L171" s="10"/>
      <c r="M171" s="10"/>
      <c r="N171" s="10"/>
      <c r="O171" s="10"/>
      <c r="P171" s="10">
        <v>100</v>
      </c>
      <c r="Q171" s="10"/>
      <c r="R171" s="10"/>
      <c r="S171" s="10"/>
      <c r="T171" s="10"/>
      <c r="U171" s="10"/>
      <c r="V171" s="10">
        <v>100</v>
      </c>
      <c r="W171" s="177"/>
      <c r="X171" s="177"/>
      <c r="Y171" s="177"/>
      <c r="Z171" s="177"/>
      <c r="AA171" s="177"/>
      <c r="AB171" s="177"/>
    </row>
    <row xmlns:x14ac="http://schemas.microsoft.com/office/spreadsheetml/2009/9/ac" r="172" ht="15.75" x14ac:dyDescent="0.25">
      <c r="A172" s="177" t="s">
        <v>293</v>
      </c>
      <c r="B172" s="10">
        <v>2003</v>
      </c>
      <c r="C172" s="177" t="s">
        <v>301</v>
      </c>
      <c r="D172" s="10">
        <v>7344053</v>
      </c>
      <c r="E172" s="10"/>
      <c r="F172" s="10"/>
      <c r="G172" s="10"/>
      <c r="H172" s="10"/>
      <c r="I172" s="10"/>
      <c r="J172" s="10">
        <v>100</v>
      </c>
      <c r="K172" s="10"/>
      <c r="L172" s="10"/>
      <c r="M172" s="10"/>
      <c r="N172" s="10"/>
      <c r="O172" s="10"/>
      <c r="P172" s="10">
        <v>100</v>
      </c>
      <c r="Q172" s="10"/>
      <c r="R172" s="10"/>
      <c r="S172" s="10"/>
      <c r="T172" s="10"/>
      <c r="U172" s="10"/>
      <c r="V172" s="10">
        <v>100</v>
      </c>
      <c r="W172" s="177"/>
      <c r="X172" s="177"/>
      <c r="Y172" s="177"/>
      <c r="Z172" s="177"/>
      <c r="AA172" s="177"/>
      <c r="AB172" s="177"/>
    </row>
    <row xmlns:x14ac="http://schemas.microsoft.com/office/spreadsheetml/2009/9/ac" r="173" ht="15.75" x14ac:dyDescent="0.25">
      <c r="A173" s="177" t="s">
        <v>293</v>
      </c>
      <c r="B173" s="10">
        <v>2004</v>
      </c>
      <c r="C173" s="177" t="s">
        <v>301</v>
      </c>
      <c r="D173" s="10">
        <v>7507681</v>
      </c>
      <c r="E173" s="10"/>
      <c r="F173" s="10"/>
      <c r="G173" s="10"/>
      <c r="H173" s="10"/>
      <c r="I173" s="10"/>
      <c r="J173" s="10">
        <v>100</v>
      </c>
      <c r="K173" s="10"/>
      <c r="L173" s="10"/>
      <c r="M173" s="10"/>
      <c r="N173" s="10"/>
      <c r="O173" s="10"/>
      <c r="P173" s="10">
        <v>100</v>
      </c>
      <c r="Q173" s="10"/>
      <c r="R173" s="10"/>
      <c r="S173" s="10"/>
      <c r="T173" s="10"/>
      <c r="U173" s="10"/>
      <c r="V173" s="10">
        <v>100</v>
      </c>
      <c r="W173" s="177"/>
      <c r="X173" s="177"/>
      <c r="Y173" s="177"/>
      <c r="Z173" s="177"/>
      <c r="AA173" s="177"/>
      <c r="AB173" s="177"/>
    </row>
    <row xmlns:x14ac="http://schemas.microsoft.com/office/spreadsheetml/2009/9/ac" r="174" ht="15.75" x14ac:dyDescent="0.25">
      <c r="A174" s="177" t="s">
        <v>293</v>
      </c>
      <c r="B174" s="10">
        <v>2005</v>
      </c>
      <c r="C174" s="177" t="s">
        <v>301</v>
      </c>
      <c r="D174" s="10">
        <v>7690635</v>
      </c>
      <c r="E174" s="10"/>
      <c r="F174" s="10"/>
      <c r="G174" s="10"/>
      <c r="H174" s="10"/>
      <c r="I174" s="10"/>
      <c r="J174" s="10">
        <v>100</v>
      </c>
      <c r="K174" s="10"/>
      <c r="L174" s="10"/>
      <c r="M174" s="10"/>
      <c r="N174" s="10"/>
      <c r="O174" s="10"/>
      <c r="P174" s="10">
        <v>100</v>
      </c>
      <c r="Q174" s="10"/>
      <c r="R174" s="10"/>
      <c r="S174" s="10"/>
      <c r="T174" s="10"/>
      <c r="U174" s="10"/>
      <c r="V174" s="10">
        <v>100</v>
      </c>
      <c r="W174" s="177"/>
      <c r="X174" s="177"/>
      <c r="Y174" s="177"/>
      <c r="Z174" s="177"/>
      <c r="AA174" s="177"/>
      <c r="AB174" s="177"/>
    </row>
    <row xmlns:x14ac="http://schemas.microsoft.com/office/spreadsheetml/2009/9/ac" r="175" ht="15.75" x14ac:dyDescent="0.25">
      <c r="A175" s="177" t="s">
        <v>293</v>
      </c>
      <c r="B175" s="10">
        <v>2006</v>
      </c>
      <c r="C175" s="177" t="s">
        <v>301</v>
      </c>
      <c r="D175" s="10">
        <v>7840218</v>
      </c>
      <c r="E175" s="10"/>
      <c r="F175" s="10"/>
      <c r="G175" s="10"/>
      <c r="H175" s="10"/>
      <c r="I175" s="10"/>
      <c r="J175" s="10">
        <v>100</v>
      </c>
      <c r="K175" s="10"/>
      <c r="L175" s="10"/>
      <c r="M175" s="10"/>
      <c r="N175" s="10"/>
      <c r="O175" s="10"/>
      <c r="P175" s="10">
        <v>100</v>
      </c>
      <c r="Q175" s="10"/>
      <c r="R175" s="10"/>
      <c r="S175" s="10"/>
      <c r="T175" s="10"/>
      <c r="U175" s="10"/>
      <c r="V175" s="10">
        <v>100</v>
      </c>
      <c r="W175" s="177"/>
      <c r="X175" s="177"/>
      <c r="Y175" s="177"/>
      <c r="Z175" s="177"/>
      <c r="AA175" s="177"/>
      <c r="AB175" s="177"/>
    </row>
    <row xmlns:x14ac="http://schemas.microsoft.com/office/spreadsheetml/2009/9/ac" r="176" ht="15.75" x14ac:dyDescent="0.25">
      <c r="A176" s="177" t="s">
        <v>293</v>
      </c>
      <c r="B176" s="10">
        <v>2007</v>
      </c>
      <c r="C176" s="177" t="s">
        <v>301</v>
      </c>
      <c r="D176" s="10">
        <v>7992100</v>
      </c>
      <c r="E176" s="10"/>
      <c r="F176" s="10"/>
      <c r="G176" s="10"/>
      <c r="H176" s="10"/>
      <c r="I176" s="10"/>
      <c r="J176" s="10">
        <v>100</v>
      </c>
      <c r="K176" s="10"/>
      <c r="L176" s="10"/>
      <c r="M176" s="10"/>
      <c r="N176" s="10"/>
      <c r="O176" s="10"/>
      <c r="P176" s="10">
        <v>100</v>
      </c>
      <c r="Q176" s="10"/>
      <c r="R176" s="10"/>
      <c r="S176" s="10"/>
      <c r="T176" s="10"/>
      <c r="U176" s="10"/>
      <c r="V176" s="10">
        <v>100</v>
      </c>
      <c r="W176" s="177"/>
      <c r="X176" s="177"/>
      <c r="Y176" s="177"/>
      <c r="Z176" s="177"/>
      <c r="AA176" s="177"/>
      <c r="AB176" s="177"/>
    </row>
    <row xmlns:x14ac="http://schemas.microsoft.com/office/spreadsheetml/2009/9/ac" r="177" ht="15.75" x14ac:dyDescent="0.25">
      <c r="A177" s="177" t="s">
        <v>293</v>
      </c>
      <c r="B177" s="10">
        <v>2008</v>
      </c>
      <c r="C177" s="177" t="s">
        <v>301</v>
      </c>
      <c r="D177" s="10">
        <v>8078583</v>
      </c>
      <c r="E177" s="10"/>
      <c r="F177" s="10"/>
      <c r="G177" s="10"/>
      <c r="H177" s="10"/>
      <c r="I177" s="10"/>
      <c r="J177" s="10">
        <v>100</v>
      </c>
      <c r="K177" s="10">
        <v>92.517425342465685</v>
      </c>
      <c r="L177" s="10"/>
      <c r="M177" s="10">
        <v>60.687324929576789</v>
      </c>
      <c r="N177" s="10"/>
      <c r="O177" s="10"/>
      <c r="P177" s="10">
        <v>39.312675070423211</v>
      </c>
      <c r="Q177" s="10"/>
      <c r="R177" s="10"/>
      <c r="S177" s="10"/>
      <c r="T177" s="10"/>
      <c r="U177" s="10"/>
      <c r="V177" s="10">
        <v>100</v>
      </c>
      <c r="W177" s="177"/>
      <c r="X177" s="177"/>
      <c r="Y177" s="177"/>
      <c r="Z177" s="177"/>
      <c r="AA177" s="177"/>
      <c r="AB177" s="177"/>
    </row>
    <row xmlns:x14ac="http://schemas.microsoft.com/office/spreadsheetml/2009/9/ac" r="178" ht="15.75" x14ac:dyDescent="0.25">
      <c r="A178" s="177" t="s">
        <v>293</v>
      </c>
      <c r="B178" s="10">
        <v>2009</v>
      </c>
      <c r="C178" s="177" t="s">
        <v>301</v>
      </c>
      <c r="D178" s="10">
        <v>8066520</v>
      </c>
      <c r="E178" s="10"/>
      <c r="F178" s="10"/>
      <c r="G178" s="10"/>
      <c r="H178" s="10"/>
      <c r="I178" s="10"/>
      <c r="J178" s="10">
        <v>100</v>
      </c>
      <c r="K178" s="10">
        <v>92.517425342465685</v>
      </c>
      <c r="L178" s="10"/>
      <c r="M178" s="10">
        <v>60.687324929576789</v>
      </c>
      <c r="N178" s="10"/>
      <c r="O178" s="10"/>
      <c r="P178" s="10">
        <v>39.312675070423211</v>
      </c>
      <c r="Q178" s="10"/>
      <c r="R178" s="10"/>
      <c r="S178" s="10">
        <v>60.206078422394739</v>
      </c>
      <c r="T178" s="10"/>
      <c r="U178" s="10"/>
      <c r="V178" s="10">
        <v>39.793921577605261</v>
      </c>
      <c r="W178" s="177"/>
      <c r="X178" s="177"/>
      <c r="Y178" s="177"/>
      <c r="Z178" s="177"/>
      <c r="AA178" s="177"/>
      <c r="AB178" s="177"/>
    </row>
    <row xmlns:x14ac="http://schemas.microsoft.com/office/spreadsheetml/2009/9/ac" r="179" ht="15.75" x14ac:dyDescent="0.25">
      <c r="A179" s="177" t="s">
        <v>293</v>
      </c>
      <c r="B179" s="10">
        <v>2010</v>
      </c>
      <c r="C179" s="177" t="s">
        <v>301</v>
      </c>
      <c r="D179" s="10">
        <v>8048886</v>
      </c>
      <c r="E179" s="10">
        <v>97.906300952380661</v>
      </c>
      <c r="F179" s="10">
        <v>57.058533225806059</v>
      </c>
      <c r="G179" s="10">
        <v>47.452530786516832</v>
      </c>
      <c r="H179" s="10">
        <v>9.6060024392892274</v>
      </c>
      <c r="I179" s="10">
        <v>42.941466774193941</v>
      </c>
      <c r="J179" s="10">
        <v>0</v>
      </c>
      <c r="K179" s="10">
        <v>92.517425342465685</v>
      </c>
      <c r="L179" s="10"/>
      <c r="M179" s="10">
        <v>60.687324929576789</v>
      </c>
      <c r="N179" s="10"/>
      <c r="O179" s="10"/>
      <c r="P179" s="10">
        <v>39.312675070423211</v>
      </c>
      <c r="Q179" s="10">
        <v>77.954187072058176</v>
      </c>
      <c r="R179" s="10">
        <v>61.275178511681588</v>
      </c>
      <c r="S179" s="10">
        <v>60.206078422394739</v>
      </c>
      <c r="T179" s="10">
        <v>1.0691000892868487</v>
      </c>
      <c r="U179" s="10">
        <v>38.724821488318412</v>
      </c>
      <c r="V179" s="10">
        <v>0</v>
      </c>
      <c r="W179" s="177"/>
      <c r="X179" s="177"/>
      <c r="Y179" s="177"/>
      <c r="Z179" s="177"/>
      <c r="AA179" s="177"/>
      <c r="AB179" s="177"/>
    </row>
    <row xmlns:x14ac="http://schemas.microsoft.com/office/spreadsheetml/2009/9/ac" r="180" ht="15.75" x14ac:dyDescent="0.25">
      <c r="A180" s="177" t="s">
        <v>293</v>
      </c>
      <c r="B180" s="10">
        <v>2011</v>
      </c>
      <c r="C180" s="177" t="s">
        <v>301</v>
      </c>
      <c r="D180" s="10">
        <v>8093016</v>
      </c>
      <c r="E180" s="10">
        <v>97.906300952380661</v>
      </c>
      <c r="F180" s="10">
        <v>57.058533225806059</v>
      </c>
      <c r="G180" s="10">
        <v>47.452530786516832</v>
      </c>
      <c r="H180" s="10">
        <v>9.6060024392892274</v>
      </c>
      <c r="I180" s="10">
        <v>42.941466774193941</v>
      </c>
      <c r="J180" s="10">
        <v>0</v>
      </c>
      <c r="K180" s="10">
        <v>92.517425342465685</v>
      </c>
      <c r="L180" s="10"/>
      <c r="M180" s="10">
        <v>60.687324929576789</v>
      </c>
      <c r="N180" s="10"/>
      <c r="O180" s="10"/>
      <c r="P180" s="10">
        <v>39.312675070423211</v>
      </c>
      <c r="Q180" s="10">
        <v>77.954187072058176</v>
      </c>
      <c r="R180" s="10">
        <v>61.275178511681588</v>
      </c>
      <c r="S180" s="10">
        <v>60.206078422394739</v>
      </c>
      <c r="T180" s="10">
        <v>1.0691000892868487</v>
      </c>
      <c r="U180" s="10">
        <v>38.724821488318412</v>
      </c>
      <c r="V180" s="10">
        <v>0</v>
      </c>
      <c r="W180" s="177"/>
      <c r="X180" s="177"/>
      <c r="Y180" s="177"/>
      <c r="Z180" s="177"/>
      <c r="AA180" s="177"/>
      <c r="AB180" s="177"/>
    </row>
    <row xmlns:x14ac="http://schemas.microsoft.com/office/spreadsheetml/2009/9/ac" r="181" ht="15.75" x14ac:dyDescent="0.25">
      <c r="A181" s="177" t="s">
        <v>293</v>
      </c>
      <c r="B181" s="10">
        <v>2012</v>
      </c>
      <c r="C181" s="177" t="s">
        <v>301</v>
      </c>
      <c r="D181" s="10">
        <v>8174254</v>
      </c>
      <c r="E181" s="10">
        <v>97.906300952380661</v>
      </c>
      <c r="F181" s="10">
        <v>57.058533225806059</v>
      </c>
      <c r="G181" s="10">
        <v>47.452530786516832</v>
      </c>
      <c r="H181" s="10">
        <v>9.6060024392892274</v>
      </c>
      <c r="I181" s="10">
        <v>42.941466774193941</v>
      </c>
      <c r="J181" s="10">
        <v>0</v>
      </c>
      <c r="K181" s="10">
        <v>92.517425342465685</v>
      </c>
      <c r="L181" s="10"/>
      <c r="M181" s="10">
        <v>60.687324929576789</v>
      </c>
      <c r="N181" s="10"/>
      <c r="O181" s="10"/>
      <c r="P181" s="10">
        <v>39.312675070423211</v>
      </c>
      <c r="Q181" s="10">
        <v>77.954187072058176</v>
      </c>
      <c r="R181" s="10">
        <v>61.275178511681588</v>
      </c>
      <c r="S181" s="10">
        <v>60.206078422394739</v>
      </c>
      <c r="T181" s="10">
        <v>1.0691000892868487</v>
      </c>
      <c r="U181" s="10">
        <v>38.724821488318412</v>
      </c>
      <c r="V181" s="10">
        <v>0</v>
      </c>
      <c r="W181" s="177"/>
      <c r="X181" s="177"/>
      <c r="Y181" s="177"/>
      <c r="Z181" s="177"/>
      <c r="AA181" s="177"/>
      <c r="AB181" s="177"/>
    </row>
    <row xmlns:x14ac="http://schemas.microsoft.com/office/spreadsheetml/2009/9/ac" r="182" ht="15.75" x14ac:dyDescent="0.25">
      <c r="A182" s="177" t="s">
        <v>293</v>
      </c>
      <c r="B182" s="10">
        <v>2013</v>
      </c>
      <c r="C182" s="177" t="s">
        <v>301</v>
      </c>
      <c r="D182" s="10">
        <v>8288108</v>
      </c>
      <c r="E182" s="10">
        <v>97.906300952380661</v>
      </c>
      <c r="F182" s="10">
        <v>57.058533225806059</v>
      </c>
      <c r="G182" s="10">
        <v>47.452530786516832</v>
      </c>
      <c r="H182" s="10">
        <v>9.6060024392892274</v>
      </c>
      <c r="I182" s="10">
        <v>42.941466774193941</v>
      </c>
      <c r="J182" s="10">
        <v>0</v>
      </c>
      <c r="K182" s="10">
        <v>93.380827945205283</v>
      </c>
      <c r="L182" s="10">
        <v>93</v>
      </c>
      <c r="M182" s="10">
        <v>63.950609507041918</v>
      </c>
      <c r="N182" s="10">
        <v>29.049390492958082</v>
      </c>
      <c r="O182" s="10">
        <v>7</v>
      </c>
      <c r="P182" s="10">
        <v>0</v>
      </c>
      <c r="Q182" s="10">
        <v>77.954187072058176</v>
      </c>
      <c r="R182" s="10">
        <v>61.275178511681588</v>
      </c>
      <c r="S182" s="10">
        <v>60.206078422394739</v>
      </c>
      <c r="T182" s="10">
        <v>1.0691000892868487</v>
      </c>
      <c r="U182" s="10">
        <v>38.724821488318412</v>
      </c>
      <c r="V182" s="10">
        <v>0</v>
      </c>
      <c r="W182" s="177"/>
      <c r="X182" s="177"/>
      <c r="Y182" s="177"/>
      <c r="Z182" s="177"/>
      <c r="AA182" s="177"/>
      <c r="AB182" s="177"/>
    </row>
    <row xmlns:x14ac="http://schemas.microsoft.com/office/spreadsheetml/2009/9/ac" r="183" ht="15.75" x14ac:dyDescent="0.25">
      <c r="A183" s="177" t="s">
        <v>293</v>
      </c>
      <c r="B183" s="10">
        <v>2014</v>
      </c>
      <c r="C183" s="177" t="s">
        <v>301</v>
      </c>
      <c r="D183" s="10">
        <v>8382619</v>
      </c>
      <c r="E183" s="10">
        <v>97.906300952380661</v>
      </c>
      <c r="F183" s="10">
        <v>57.058533225806059</v>
      </c>
      <c r="G183" s="10">
        <v>47.452530786516832</v>
      </c>
      <c r="H183" s="10">
        <v>9.6060024392892274</v>
      </c>
      <c r="I183" s="10">
        <v>42.941466774193941</v>
      </c>
      <c r="J183" s="10">
        <v>0</v>
      </c>
      <c r="K183" s="10">
        <v>94.244230547945108</v>
      </c>
      <c r="L183" s="10">
        <v>93</v>
      </c>
      <c r="M183" s="10">
        <v>67.213894084507047</v>
      </c>
      <c r="N183" s="10">
        <v>25.786105915492953</v>
      </c>
      <c r="O183" s="10">
        <v>7</v>
      </c>
      <c r="P183" s="10">
        <v>0</v>
      </c>
      <c r="Q183" s="10">
        <v>77.954187072058176</v>
      </c>
      <c r="R183" s="10">
        <v>61.275178511681588</v>
      </c>
      <c r="S183" s="10">
        <v>60.279772758930591</v>
      </c>
      <c r="T183" s="10">
        <v>0.99540575275099741</v>
      </c>
      <c r="U183" s="10">
        <v>38.724821488318412</v>
      </c>
      <c r="V183" s="10">
        <v>0</v>
      </c>
      <c r="W183" s="177"/>
      <c r="X183" s="177"/>
      <c r="Y183" s="177"/>
      <c r="Z183" s="177"/>
      <c r="AA183" s="177"/>
      <c r="AB183" s="177"/>
    </row>
    <row xmlns:x14ac="http://schemas.microsoft.com/office/spreadsheetml/2009/9/ac" r="184" ht="15.75" x14ac:dyDescent="0.25">
      <c r="A184" s="177" t="s">
        <v>293</v>
      </c>
      <c r="B184" s="10">
        <v>2015</v>
      </c>
      <c r="C184" s="177" t="s">
        <v>301</v>
      </c>
      <c r="D184" s="10">
        <v>8448039</v>
      </c>
      <c r="E184" s="10">
        <v>96.303856666666434</v>
      </c>
      <c r="F184" s="10">
        <v>59.564088145160895</v>
      </c>
      <c r="G184" s="10">
        <v>47.266837865168498</v>
      </c>
      <c r="H184" s="10">
        <v>12.297250279992397</v>
      </c>
      <c r="I184" s="10">
        <v>40.435911854839105</v>
      </c>
      <c r="J184" s="10">
        <v>0</v>
      </c>
      <c r="K184" s="10">
        <v>95.107633150684705</v>
      </c>
      <c r="L184" s="10">
        <v>93</v>
      </c>
      <c r="M184" s="10">
        <v>70.477178661971266</v>
      </c>
      <c r="N184" s="10">
        <v>22.522821338028734</v>
      </c>
      <c r="O184" s="10">
        <v>7</v>
      </c>
      <c r="P184" s="10">
        <v>0</v>
      </c>
      <c r="Q184" s="10">
        <v>79.822967376102042</v>
      </c>
      <c r="R184" s="10">
        <v>63.072379720372737</v>
      </c>
      <c r="S184" s="10">
        <v>60.353467095466442</v>
      </c>
      <c r="T184" s="10">
        <v>2.7189126249062952</v>
      </c>
      <c r="U184" s="10">
        <v>36.927620279627263</v>
      </c>
      <c r="V184" s="10">
        <v>0</v>
      </c>
      <c r="W184" s="177"/>
      <c r="X184" s="177"/>
      <c r="Y184" s="177"/>
      <c r="Z184" s="177"/>
      <c r="AA184" s="177"/>
      <c r="AB184" s="177"/>
    </row>
    <row xmlns:x14ac="http://schemas.microsoft.com/office/spreadsheetml/2009/9/ac" r="185" ht="15.75" x14ac:dyDescent="0.25">
      <c r="A185" s="177" t="s">
        <v>293</v>
      </c>
      <c r="B185" s="10">
        <v>2016</v>
      </c>
      <c r="C185" s="177" t="s">
        <v>301</v>
      </c>
      <c r="D185" s="10">
        <v>8489973</v>
      </c>
      <c r="E185" s="10">
        <v>94.701412380952206</v>
      </c>
      <c r="F185" s="10">
        <v>62.069643064515731</v>
      </c>
      <c r="G185" s="10">
        <v>47.081144943820163</v>
      </c>
      <c r="H185" s="10">
        <v>14.988498120695567</v>
      </c>
      <c r="I185" s="10">
        <v>37.930356935484269</v>
      </c>
      <c r="J185" s="10">
        <v>0</v>
      </c>
      <c r="K185" s="10">
        <v>95.97103575342453</v>
      </c>
      <c r="L185" s="10">
        <v>93</v>
      </c>
      <c r="M185" s="10">
        <v>73.740463239436394</v>
      </c>
      <c r="N185" s="10">
        <v>19.259536760563606</v>
      </c>
      <c r="O185" s="10">
        <v>7</v>
      </c>
      <c r="P185" s="10">
        <v>0</v>
      </c>
      <c r="Q185" s="10">
        <v>81.691747680145909</v>
      </c>
      <c r="R185" s="10">
        <v>64.869580929063886</v>
      </c>
      <c r="S185" s="10">
        <v>60.427161432002293</v>
      </c>
      <c r="T185" s="10">
        <v>4.4424194970615929</v>
      </c>
      <c r="U185" s="10">
        <v>35.130419070936114</v>
      </c>
      <c r="V185" s="10">
        <v>0</v>
      </c>
      <c r="W185" s="177"/>
      <c r="X185" s="177"/>
      <c r="Y185" s="177"/>
      <c r="Z185" s="177"/>
      <c r="AA185" s="177"/>
      <c r="AB185" s="177"/>
    </row>
    <row xmlns:x14ac="http://schemas.microsoft.com/office/spreadsheetml/2009/9/ac" r="186" ht="15.75" x14ac:dyDescent="0.25">
      <c r="A186" s="177" t="s">
        <v>293</v>
      </c>
      <c r="B186" s="10">
        <v>2017</v>
      </c>
      <c r="C186" s="177" t="s">
        <v>301</v>
      </c>
      <c r="D186" s="10">
        <v>10658835</v>
      </c>
      <c r="E186" s="10">
        <v>93.098968095237979</v>
      </c>
      <c r="F186" s="10">
        <v>64.575197983870567</v>
      </c>
      <c r="G186" s="10">
        <v>46.895452022471886</v>
      </c>
      <c r="H186" s="10">
        <v>17.67974596139868</v>
      </c>
      <c r="I186" s="10">
        <v>35.424802016129433</v>
      </c>
      <c r="J186" s="10">
        <v>0</v>
      </c>
      <c r="K186" s="10">
        <v>96.834438356164355</v>
      </c>
      <c r="L186" s="10">
        <v>93</v>
      </c>
      <c r="M186" s="10">
        <v>77.003747816901523</v>
      </c>
      <c r="N186" s="10">
        <v>15.996252183098477</v>
      </c>
      <c r="O186" s="10">
        <v>7</v>
      </c>
      <c r="P186" s="10">
        <v>0</v>
      </c>
      <c r="Q186" s="10">
        <v>83.560527984189775</v>
      </c>
      <c r="R186" s="10">
        <v>66.666782137755035</v>
      </c>
      <c r="S186" s="10">
        <v>60.500855768538145</v>
      </c>
      <c r="T186" s="10">
        <v>6.1659263692168906</v>
      </c>
      <c r="U186" s="10">
        <v>33.333217862244965</v>
      </c>
      <c r="V186" s="10">
        <v>0</v>
      </c>
      <c r="W186" s="177"/>
      <c r="X186" s="177"/>
      <c r="Y186" s="177"/>
      <c r="Z186" s="177"/>
      <c r="AA186" s="177"/>
      <c r="AB186" s="177"/>
    </row>
    <row xmlns:x14ac="http://schemas.microsoft.com/office/spreadsheetml/2009/9/ac" r="187" ht="15.75" x14ac:dyDescent="0.25">
      <c r="A187" s="177" t="s">
        <v>293</v>
      </c>
      <c r="B187" s="10">
        <v>2018</v>
      </c>
      <c r="C187" s="177" t="s">
        <v>301</v>
      </c>
      <c r="D187" s="10">
        <v>12875536</v>
      </c>
      <c r="E187" s="10">
        <v>91.496523809523751</v>
      </c>
      <c r="F187" s="10">
        <v>67.080752903225402</v>
      </c>
      <c r="G187" s="10">
        <v>46.709759101123552</v>
      </c>
      <c r="H187" s="10">
        <v>20.37099380210185</v>
      </c>
      <c r="I187" s="10">
        <v>32.919247096774598</v>
      </c>
      <c r="J187" s="10">
        <v>0</v>
      </c>
      <c r="K187" s="10">
        <v>97.697840958903953</v>
      </c>
      <c r="L187" s="10">
        <v>93</v>
      </c>
      <c r="M187" s="10">
        <v>80.267032394365742</v>
      </c>
      <c r="N187" s="10">
        <v>12.732967605634258</v>
      </c>
      <c r="O187" s="10">
        <v>7</v>
      </c>
      <c r="P187" s="10">
        <v>0</v>
      </c>
      <c r="Q187" s="10">
        <v>85.429308288233642</v>
      </c>
      <c r="R187" s="10">
        <v>68.463983346446184</v>
      </c>
      <c r="S187" s="10">
        <v>60.574550105073996</v>
      </c>
      <c r="T187" s="10">
        <v>7.8894332413721884</v>
      </c>
      <c r="U187" s="10">
        <v>31.536016653553816</v>
      </c>
      <c r="V187" s="10">
        <v>0</v>
      </c>
      <c r="W187" s="177"/>
      <c r="X187" s="177"/>
      <c r="Y187" s="177"/>
      <c r="Z187" s="177"/>
      <c r="AA187" s="177"/>
      <c r="AB187" s="177"/>
    </row>
    <row xmlns:x14ac="http://schemas.microsoft.com/office/spreadsheetml/2009/9/ac" r="188" ht="15.75" x14ac:dyDescent="0.25">
      <c r="A188" s="177" t="s">
        <v>293</v>
      </c>
      <c r="B188" s="10">
        <v>2019</v>
      </c>
      <c r="C188" s="177" t="s">
        <v>301</v>
      </c>
      <c r="D188" s="10">
        <v>12957189</v>
      </c>
      <c r="E188" s="10">
        <v>89.894079523809523</v>
      </c>
      <c r="F188" s="10">
        <v>69.586307822580238</v>
      </c>
      <c r="G188" s="10">
        <v>46.524066179775218</v>
      </c>
      <c r="H188" s="10">
        <v>23.06224164280502</v>
      </c>
      <c r="I188" s="10">
        <v>30.413692177419762</v>
      </c>
      <c r="J188" s="10">
        <v>0</v>
      </c>
      <c r="K188" s="10">
        <v>98.561243561643778</v>
      </c>
      <c r="L188" s="10">
        <v>93</v>
      </c>
      <c r="M188" s="10">
        <v>83.530316971830871</v>
      </c>
      <c r="N188" s="10">
        <v>9.4696830281691291</v>
      </c>
      <c r="O188" s="10">
        <v>7</v>
      </c>
      <c r="P188" s="10">
        <v>0</v>
      </c>
      <c r="Q188" s="10">
        <v>87.298088592277509</v>
      </c>
      <c r="R188" s="10">
        <v>70.261184555137334</v>
      </c>
      <c r="S188" s="10">
        <v>60.648244441609847</v>
      </c>
      <c r="T188" s="10">
        <v>9.6129401135274861</v>
      </c>
      <c r="U188" s="10">
        <v>29.738815444862666</v>
      </c>
      <c r="V188" s="10">
        <v>0</v>
      </c>
      <c r="W188" s="177"/>
      <c r="X188" s="177"/>
      <c r="Y188" s="177"/>
      <c r="Z188" s="177"/>
      <c r="AA188" s="177"/>
      <c r="AB188" s="177"/>
    </row>
    <row xmlns:x14ac="http://schemas.microsoft.com/office/spreadsheetml/2009/9/ac" r="189" ht="15.75" x14ac:dyDescent="0.25">
      <c r="A189" s="177" t="s">
        <v>293</v>
      </c>
      <c r="B189" s="10">
        <v>2020</v>
      </c>
      <c r="C189" s="177" t="s">
        <v>301</v>
      </c>
      <c r="D189" s="10">
        <v>13105797</v>
      </c>
      <c r="E189" s="10">
        <v>88.291635238095296</v>
      </c>
      <c r="F189" s="10">
        <v>72.091862741935074</v>
      </c>
      <c r="G189" s="10">
        <v>46.338373258426941</v>
      </c>
      <c r="H189" s="10">
        <v>25.753489483508133</v>
      </c>
      <c r="I189" s="10">
        <v>27.908137258064926</v>
      </c>
      <c r="J189" s="10">
        <v>0</v>
      </c>
      <c r="K189" s="10">
        <v>99.424646164383375</v>
      </c>
      <c r="L189" s="10">
        <v>93</v>
      </c>
      <c r="M189" s="10">
        <v>86.79360154929509</v>
      </c>
      <c r="N189" s="10">
        <v>6.2063984507049099</v>
      </c>
      <c r="O189" s="10">
        <v>7</v>
      </c>
      <c r="P189" s="10">
        <v>0</v>
      </c>
      <c r="Q189" s="10">
        <v>89.166868896321375</v>
      </c>
      <c r="R189" s="10">
        <v>72.058385763828937</v>
      </c>
      <c r="S189" s="10">
        <v>60.72193877814567</v>
      </c>
      <c r="T189" s="10">
        <v>11.336446985683267</v>
      </c>
      <c r="U189" s="10">
        <v>27.941614236171063</v>
      </c>
      <c r="V189" s="10">
        <v>0</v>
      </c>
      <c r="W189" s="177"/>
      <c r="X189" s="177"/>
      <c r="Y189" s="177"/>
      <c r="Z189" s="177"/>
      <c r="AA189" s="177"/>
      <c r="AB189" s="177"/>
    </row>
    <row xmlns:x14ac="http://schemas.microsoft.com/office/spreadsheetml/2009/9/ac" r="190" ht="15.75" x14ac:dyDescent="0.25">
      <c r="A190" s="177" t="s">
        <v>293</v>
      </c>
      <c r="B190" s="10">
        <v>2021</v>
      </c>
      <c r="C190" s="177" t="s">
        <v>301</v>
      </c>
      <c r="D190" s="10">
        <v>13274922</v>
      </c>
      <c r="E190" s="10">
        <v>86.689190952380613</v>
      </c>
      <c r="F190" s="10">
        <v>74.59741766128991</v>
      </c>
      <c r="G190" s="10">
        <v>46.152680337078607</v>
      </c>
      <c r="H190" s="10">
        <v>28.444737324211303</v>
      </c>
      <c r="I190" s="10">
        <v>25.40258233871009</v>
      </c>
      <c r="J190" s="10">
        <v>0</v>
      </c>
      <c r="K190" s="10">
        <v>100</v>
      </c>
      <c r="L190" s="10">
        <v>93</v>
      </c>
      <c r="M190" s="10">
        <v>90.056886126760219</v>
      </c>
      <c r="N190" s="10">
        <v>2.9431138732397812</v>
      </c>
      <c r="O190" s="10">
        <v>7</v>
      </c>
      <c r="P190" s="10">
        <v>0</v>
      </c>
      <c r="Q190" s="10">
        <v>91.035649200365242</v>
      </c>
      <c r="R190" s="10">
        <v>73.855586972520086</v>
      </c>
      <c r="S190" s="10">
        <v>60.795633114681522</v>
      </c>
      <c r="T190" s="10">
        <v>13.059953857838565</v>
      </c>
      <c r="U190" s="10">
        <v>26.144413027479914</v>
      </c>
      <c r="V190" s="10">
        <v>0</v>
      </c>
      <c r="W190" s="177"/>
      <c r="X190" s="177"/>
      <c r="Y190" s="177"/>
      <c r="Z190" s="177"/>
      <c r="AA190" s="177"/>
      <c r="AB190" s="177"/>
    </row>
    <row xmlns:x14ac="http://schemas.microsoft.com/office/spreadsheetml/2009/9/ac" r="191" ht="15.75" x14ac:dyDescent="0.25">
      <c r="A191" s="177" t="s">
        <v>293</v>
      </c>
      <c r="B191" s="10">
        <v>2022</v>
      </c>
      <c r="C191" s="177" t="s">
        <v>301</v>
      </c>
      <c r="D191" s="10">
        <v>13425617</v>
      </c>
      <c r="E191" s="10">
        <v>85.086746666666386</v>
      </c>
      <c r="F191" s="10">
        <v>77.102972580644746</v>
      </c>
      <c r="G191" s="10">
        <v>45.966987415730273</v>
      </c>
      <c r="H191" s="10">
        <v>31.135985164914473</v>
      </c>
      <c r="I191" s="10">
        <v>22.897027419355254</v>
      </c>
      <c r="J191" s="10">
        <v>0</v>
      </c>
      <c r="K191" s="10">
        <v>100</v>
      </c>
      <c r="L191" s="10"/>
      <c r="M191" s="10">
        <v>93.320170704225347</v>
      </c>
      <c r="N191" s="10"/>
      <c r="O191" s="10"/>
      <c r="P191" s="10">
        <v>6.6798292957746526</v>
      </c>
      <c r="Q191" s="10">
        <v>92.904429504409109</v>
      </c>
      <c r="R191" s="10">
        <v>75.652788181211235</v>
      </c>
      <c r="S191" s="10">
        <v>60.869327451217373</v>
      </c>
      <c r="T191" s="10">
        <v>14.783460729993863</v>
      </c>
      <c r="U191" s="10">
        <v>24.347211818788765</v>
      </c>
      <c r="V191" s="10">
        <v>0</v>
      </c>
      <c r="W191" s="177"/>
      <c r="X191" s="177"/>
      <c r="Y191" s="177"/>
      <c r="Z191" s="177"/>
      <c r="AA191" s="177"/>
      <c r="AB191" s="177"/>
    </row>
    <row xmlns:x14ac="http://schemas.microsoft.com/office/spreadsheetml/2009/9/ac" r="192" ht="15.75" x14ac:dyDescent="0.25">
      <c r="A192" s="177" t="s">
        <v>293</v>
      </c>
      <c r="B192" s="10">
        <v>2023</v>
      </c>
      <c r="C192" s="177" t="s">
        <v>301</v>
      </c>
      <c r="D192" s="10">
        <v>13561852</v>
      </c>
      <c r="E192" s="10">
        <v>83.484302380952158</v>
      </c>
      <c r="F192" s="10">
        <v>79.608527499999582</v>
      </c>
      <c r="G192" s="10">
        <v>45.781294494381996</v>
      </c>
      <c r="H192" s="10">
        <v>33.827233005617586</v>
      </c>
      <c r="I192" s="10">
        <v>20.391472500000418</v>
      </c>
      <c r="J192" s="10">
        <v>0</v>
      </c>
      <c r="K192" s="10">
        <v>100</v>
      </c>
      <c r="L192" s="10"/>
      <c r="M192" s="10">
        <v>96.583455281689567</v>
      </c>
      <c r="N192" s="10"/>
      <c r="O192" s="10"/>
      <c r="P192" s="10">
        <v>3.4165447183104334</v>
      </c>
      <c r="Q192" s="10">
        <v>94.773209808452975</v>
      </c>
      <c r="R192" s="10">
        <v>77.449989389902385</v>
      </c>
      <c r="S192" s="10">
        <v>60.943021787753224</v>
      </c>
      <c r="T192" s="10">
        <v>16.50696760214916</v>
      </c>
      <c r="U192" s="10">
        <v>22.550010610097615</v>
      </c>
      <c r="V192" s="10">
        <v>0</v>
      </c>
      <c r="W192" s="177"/>
      <c r="X192" s="177"/>
      <c r="Y192" s="177"/>
      <c r="Z192" s="177"/>
      <c r="AA192" s="177"/>
      <c r="AB192" s="177"/>
    </row>
    <row xmlns:x14ac="http://schemas.microsoft.com/office/spreadsheetml/2009/9/ac" r="193" ht="15.75" x14ac:dyDescent="0.25">
      <c r="A193" s="177" t="s">
        <v>293</v>
      </c>
      <c r="B193" s="10">
        <v>2024</v>
      </c>
      <c r="C193" s="177" t="s">
        <v>301</v>
      </c>
      <c r="D193" s="10"/>
      <c r="E193" s="10"/>
      <c r="F193" s="10"/>
      <c r="G193" s="10"/>
      <c r="H193" s="10"/>
      <c r="I193" s="10"/>
      <c r="J193" s="10"/>
      <c r="K193" s="10"/>
      <c r="L193" s="10"/>
      <c r="M193" s="10"/>
      <c r="N193" s="10"/>
      <c r="O193" s="10"/>
      <c r="P193" s="10"/>
      <c r="Q193" s="10"/>
      <c r="R193" s="10"/>
      <c r="S193" s="10"/>
      <c r="T193" s="10"/>
      <c r="U193" s="10"/>
      <c r="V193" s="10"/>
      <c r="W193" s="177"/>
      <c r="X193" s="177"/>
      <c r="Y193" s="177"/>
      <c r="Z193" s="177"/>
      <c r="AA193" s="177"/>
      <c r="AB193" s="177"/>
    </row>
    <row xmlns:x14ac="http://schemas.microsoft.com/office/spreadsheetml/2009/9/ac" r="194" ht="15.75" x14ac:dyDescent="0.25">
      <c r="A194" s="177" t="s">
        <v>293</v>
      </c>
      <c r="B194" s="10">
        <v>2025</v>
      </c>
      <c r="C194" s="177" t="s">
        <v>301</v>
      </c>
      <c r="D194" s="10"/>
      <c r="E194" s="10"/>
      <c r="F194" s="10"/>
      <c r="G194" s="10"/>
      <c r="H194" s="10"/>
      <c r="I194" s="10"/>
      <c r="J194" s="10"/>
      <c r="K194" s="10"/>
      <c r="L194" s="10"/>
      <c r="M194" s="10"/>
      <c r="N194" s="10"/>
      <c r="O194" s="10"/>
      <c r="P194" s="10"/>
      <c r="Q194" s="10"/>
      <c r="R194" s="10"/>
      <c r="S194" s="10"/>
      <c r="T194" s="10"/>
      <c r="U194" s="10"/>
      <c r="V194" s="10"/>
      <c r="W194" s="177"/>
      <c r="X194" s="177"/>
      <c r="Y194" s="177"/>
      <c r="Z194" s="177"/>
      <c r="AA194" s="177"/>
      <c r="AB194" s="177"/>
    </row>
    <row xmlns:x14ac="http://schemas.microsoft.com/office/spreadsheetml/2009/9/ac" r="195" ht="15.75" x14ac:dyDescent="0.25">
      <c r="A195" s="177" t="s">
        <v>293</v>
      </c>
      <c r="B195" s="10">
        <v>2026</v>
      </c>
      <c r="C195" s="177" t="s">
        <v>301</v>
      </c>
      <c r="D195" s="10"/>
      <c r="E195" s="10"/>
      <c r="F195" s="10"/>
      <c r="G195" s="10"/>
      <c r="H195" s="10"/>
      <c r="I195" s="10"/>
      <c r="J195" s="10"/>
      <c r="K195" s="10"/>
      <c r="L195" s="10"/>
      <c r="M195" s="10"/>
      <c r="N195" s="10"/>
      <c r="O195" s="10"/>
      <c r="P195" s="10"/>
      <c r="Q195" s="10"/>
      <c r="R195" s="10"/>
      <c r="S195" s="10"/>
      <c r="T195" s="10"/>
      <c r="U195" s="10"/>
      <c r="V195" s="10"/>
      <c r="W195" s="177"/>
      <c r="X195" s="177"/>
      <c r="Y195" s="177"/>
      <c r="Z195" s="177"/>
      <c r="AA195" s="177"/>
      <c r="AB195" s="177"/>
    </row>
    <row xmlns:x14ac="http://schemas.microsoft.com/office/spreadsheetml/2009/9/ac" r="196" ht="15.75" x14ac:dyDescent="0.25">
      <c r="A196" s="177" t="s">
        <v>293</v>
      </c>
      <c r="B196" s="10">
        <v>2027</v>
      </c>
      <c r="C196" s="177" t="s">
        <v>301</v>
      </c>
      <c r="D196" s="10"/>
      <c r="E196" s="10"/>
      <c r="F196" s="10"/>
      <c r="G196" s="10"/>
      <c r="H196" s="10"/>
      <c r="I196" s="10"/>
      <c r="J196" s="10"/>
      <c r="K196" s="10"/>
      <c r="L196" s="10"/>
      <c r="M196" s="10"/>
      <c r="N196" s="10"/>
      <c r="O196" s="10"/>
      <c r="P196" s="10"/>
      <c r="Q196" s="10"/>
      <c r="R196" s="10"/>
      <c r="S196" s="10"/>
      <c r="T196" s="10"/>
      <c r="U196" s="10"/>
      <c r="V196" s="10"/>
      <c r="W196" s="177"/>
      <c r="X196" s="177"/>
      <c r="Y196" s="177"/>
      <c r="Z196" s="177"/>
      <c r="AA196" s="177"/>
      <c r="AB196" s="177"/>
    </row>
    <row xmlns:x14ac="http://schemas.microsoft.com/office/spreadsheetml/2009/9/ac" r="197" ht="15.75" x14ac:dyDescent="0.25">
      <c r="A197" s="177" t="s">
        <v>293</v>
      </c>
      <c r="B197" s="10">
        <v>2028</v>
      </c>
      <c r="C197" s="177" t="s">
        <v>301</v>
      </c>
      <c r="D197" s="10"/>
      <c r="E197" s="10"/>
      <c r="F197" s="10"/>
      <c r="G197" s="10"/>
      <c r="H197" s="10"/>
      <c r="I197" s="10"/>
      <c r="J197" s="10"/>
      <c r="K197" s="10"/>
      <c r="L197" s="10"/>
      <c r="M197" s="10"/>
      <c r="N197" s="10"/>
      <c r="O197" s="10"/>
      <c r="P197" s="10"/>
      <c r="Q197" s="10"/>
      <c r="R197" s="10"/>
      <c r="S197" s="10"/>
      <c r="T197" s="10"/>
      <c r="U197" s="10"/>
      <c r="V197" s="10"/>
      <c r="W197" s="177"/>
      <c r="X197" s="177"/>
      <c r="Y197" s="177"/>
      <c r="Z197" s="177"/>
      <c r="AA197" s="177"/>
      <c r="AB197" s="177"/>
    </row>
    <row xmlns:x14ac="http://schemas.microsoft.com/office/spreadsheetml/2009/9/ac" r="198" ht="15.75" x14ac:dyDescent="0.25">
      <c r="A198" s="177" t="s">
        <v>293</v>
      </c>
      <c r="B198" s="10">
        <v>2029</v>
      </c>
      <c r="C198" s="177" t="s">
        <v>301</v>
      </c>
      <c r="D198" s="10"/>
      <c r="E198" s="10"/>
      <c r="F198" s="10"/>
      <c r="G198" s="10"/>
      <c r="H198" s="10"/>
      <c r="I198" s="10"/>
      <c r="J198" s="10"/>
      <c r="K198" s="10"/>
      <c r="L198" s="10"/>
      <c r="M198" s="10"/>
      <c r="N198" s="10"/>
      <c r="O198" s="10"/>
      <c r="P198" s="10"/>
      <c r="Q198" s="10"/>
      <c r="R198" s="10"/>
      <c r="S198" s="10"/>
      <c r="T198" s="10"/>
      <c r="U198" s="10"/>
      <c r="V198" s="10"/>
      <c r="W198" s="177"/>
      <c r="X198" s="177"/>
      <c r="Y198" s="177"/>
      <c r="Z198" s="177"/>
      <c r="AA198" s="177"/>
      <c r="AB198" s="177"/>
    </row>
    <row xmlns:x14ac="http://schemas.microsoft.com/office/spreadsheetml/2009/9/ac" r="199" ht="15.75" x14ac:dyDescent="0.25">
      <c r="A199" s="177" t="s">
        <v>293</v>
      </c>
      <c r="B199" s="10">
        <v>2030</v>
      </c>
      <c r="C199" s="177" t="s">
        <v>301</v>
      </c>
      <c r="D199" s="10"/>
      <c r="E199" s="10"/>
      <c r="F199" s="10"/>
      <c r="G199" s="10"/>
      <c r="H199" s="10"/>
      <c r="I199" s="10"/>
      <c r="J199" s="10"/>
      <c r="K199" s="10"/>
      <c r="L199" s="10"/>
      <c r="M199" s="10"/>
      <c r="N199" s="10"/>
      <c r="O199" s="10"/>
      <c r="P199" s="10"/>
      <c r="Q199" s="10"/>
      <c r="R199" s="10"/>
      <c r="S199" s="10"/>
      <c r="T199" s="10"/>
      <c r="U199" s="10"/>
      <c r="V199" s="10"/>
      <c r="W199" s="177"/>
      <c r="X199" s="177"/>
      <c r="Y199" s="177"/>
      <c r="Z199" s="177"/>
      <c r="AA199" s="177"/>
      <c r="AB199" s="177"/>
    </row>
    <row xmlns:x14ac="http://schemas.microsoft.com/office/spreadsheetml/2009/9/ac" r="200" ht="15.75" x14ac:dyDescent="0.25">
      <c r="A200" s="177"/>
      <c r="B200" s="178"/>
      <c r="C200" s="177"/>
      <c r="D200" s="177"/>
      <c r="E200" s="177"/>
      <c r="F200" s="177"/>
      <c r="G200" s="177"/>
      <c r="H200" s="177"/>
      <c r="I200" s="177"/>
      <c r="J200" s="177"/>
      <c r="K200" s="177"/>
      <c r="L200" s="177"/>
      <c r="M200" s="177"/>
      <c r="N200" s="177"/>
      <c r="O200" s="177"/>
      <c r="P200" s="177"/>
      <c r="Q200" s="177"/>
      <c r="R200" s="177"/>
      <c r="S200" s="177"/>
      <c r="T200" s="177"/>
      <c r="U200" s="177"/>
      <c r="V200" s="177"/>
      <c r="W200" s="177"/>
      <c r="X200" s="177"/>
      <c r="Y200" s="177"/>
      <c r="Z200" s="177"/>
      <c r="AA200" s="177"/>
      <c r="AB200" s="177"/>
    </row>
    <row xmlns:x14ac="http://schemas.microsoft.com/office/spreadsheetml/2009/9/ac" r="201" ht="15.75" x14ac:dyDescent="0.25">
      <c r="A201" s="177"/>
      <c r="B201" s="178"/>
      <c r="C201" s="177"/>
      <c r="D201" s="177"/>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177"/>
      <c r="AA201" s="177"/>
      <c r="AB201" s="177"/>
    </row>
    <row xmlns:x14ac="http://schemas.microsoft.com/office/spreadsheetml/2009/9/ac" r="202" ht="15.75" x14ac:dyDescent="0.25">
      <c r="A202" s="177"/>
      <c r="B202" s="178"/>
      <c r="C202" s="177"/>
      <c r="D202" s="177"/>
      <c r="E202" s="177"/>
      <c r="F202" s="177"/>
      <c r="G202" s="177"/>
      <c r="H202" s="177"/>
      <c r="I202" s="177"/>
      <c r="J202" s="177"/>
      <c r="K202" s="177"/>
      <c r="L202" s="177"/>
      <c r="M202" s="177"/>
      <c r="N202" s="177"/>
      <c r="O202" s="177"/>
      <c r="P202" s="177"/>
      <c r="Q202" s="177"/>
      <c r="R202" s="177"/>
      <c r="S202" s="177"/>
      <c r="T202" s="177"/>
      <c r="U202" s="177"/>
      <c r="V202" s="177"/>
      <c r="W202" s="177"/>
      <c r="X202" s="177"/>
      <c r="Y202" s="177"/>
      <c r="Z202" s="177"/>
      <c r="AA202" s="177"/>
      <c r="AB202" s="177"/>
    </row>
    <row xmlns:x14ac="http://schemas.microsoft.com/office/spreadsheetml/2009/9/ac" r="203" ht="15.75" x14ac:dyDescent="0.25">
      <c r="A203" s="177"/>
      <c r="B203" s="178"/>
      <c r="C203" s="177"/>
      <c r="D203" s="177"/>
      <c r="E203" s="177"/>
      <c r="F203" s="177"/>
      <c r="G203" s="177"/>
      <c r="H203" s="177"/>
      <c r="I203" s="177"/>
      <c r="J203" s="177"/>
      <c r="K203" s="177"/>
      <c r="L203" s="177"/>
      <c r="M203" s="177"/>
      <c r="N203" s="177"/>
      <c r="O203" s="177"/>
      <c r="P203" s="177"/>
      <c r="Q203" s="177"/>
      <c r="R203" s="177"/>
      <c r="S203" s="177"/>
      <c r="T203" s="177"/>
      <c r="U203" s="177"/>
      <c r="V203" s="177"/>
      <c r="W203" s="177"/>
      <c r="X203" s="177"/>
      <c r="Y203" s="177"/>
      <c r="Z203" s="177"/>
      <c r="AA203" s="177"/>
      <c r="AB203" s="177"/>
    </row>
    <row xmlns:x14ac="http://schemas.microsoft.com/office/spreadsheetml/2009/9/ac" r="204" ht="15.75" x14ac:dyDescent="0.25">
      <c r="A204" s="177"/>
      <c r="B204" s="178"/>
      <c r="C204" s="177"/>
      <c r="D204" s="177"/>
      <c r="E204" s="177"/>
      <c r="F204" s="177"/>
      <c r="G204" s="177"/>
      <c r="H204" s="177"/>
      <c r="I204" s="177"/>
      <c r="J204" s="177"/>
      <c r="K204" s="177"/>
      <c r="L204" s="177"/>
      <c r="M204" s="177"/>
      <c r="N204" s="177"/>
      <c r="O204" s="177"/>
      <c r="P204" s="177"/>
      <c r="Q204" s="177"/>
      <c r="R204" s="177"/>
      <c r="S204" s="177"/>
      <c r="T204" s="177"/>
      <c r="U204" s="177"/>
      <c r="V204" s="177"/>
      <c r="W204" s="177"/>
      <c r="X204" s="177"/>
      <c r="Y204" s="177"/>
      <c r="Z204" s="177"/>
      <c r="AA204" s="177"/>
      <c r="AB204" s="177"/>
    </row>
    <row xmlns:x14ac="http://schemas.microsoft.com/office/spreadsheetml/2009/9/ac" r="205" ht="15.75" x14ac:dyDescent="0.25">
      <c r="A205" s="177"/>
      <c r="B205" s="178"/>
      <c r="C205" s="177"/>
      <c r="D205" s="177"/>
      <c r="E205" s="177"/>
      <c r="F205" s="177"/>
      <c r="G205" s="177"/>
      <c r="H205" s="177"/>
      <c r="I205" s="177"/>
      <c r="J205" s="177"/>
      <c r="K205" s="177"/>
      <c r="L205" s="177"/>
      <c r="M205" s="177"/>
      <c r="N205" s="177"/>
      <c r="O205" s="177"/>
      <c r="P205" s="177"/>
      <c r="Q205" s="177"/>
      <c r="R205" s="177"/>
      <c r="S205" s="177"/>
      <c r="T205" s="177"/>
      <c r="U205" s="177"/>
      <c r="V205" s="177"/>
      <c r="W205" s="177"/>
      <c r="X205" s="177"/>
      <c r="Y205" s="177"/>
      <c r="Z205" s="177"/>
      <c r="AA205" s="177"/>
      <c r="AB205" s="177"/>
    </row>
    <row xmlns:x14ac="http://schemas.microsoft.com/office/spreadsheetml/2009/9/ac" r="206" ht="15.75" x14ac:dyDescent="0.25">
      <c r="A206" s="177"/>
      <c r="B206" s="178"/>
      <c r="C206" s="177"/>
      <c r="D206" s="177"/>
      <c r="E206" s="177"/>
      <c r="F206" s="177"/>
      <c r="G206" s="177"/>
      <c r="H206" s="177"/>
      <c r="I206" s="177"/>
      <c r="J206" s="177"/>
      <c r="K206" s="177"/>
      <c r="L206" s="177"/>
      <c r="M206" s="177"/>
      <c r="N206" s="177"/>
      <c r="O206" s="177"/>
      <c r="P206" s="177"/>
      <c r="Q206" s="177"/>
      <c r="R206" s="177"/>
      <c r="S206" s="177"/>
      <c r="T206" s="177"/>
      <c r="U206" s="177"/>
      <c r="V206" s="177"/>
      <c r="W206" s="177"/>
      <c r="X206" s="177"/>
      <c r="Y206" s="177"/>
      <c r="Z206" s="177"/>
      <c r="AA206" s="177"/>
      <c r="AB206" s="177"/>
    </row>
    <row xmlns:x14ac="http://schemas.microsoft.com/office/spreadsheetml/2009/9/ac" r="207" ht="15.75" x14ac:dyDescent="0.25">
      <c r="A207" s="177"/>
      <c r="B207" s="178"/>
      <c r="C207" s="177"/>
      <c r="D207" s="177"/>
      <c r="E207" s="177"/>
      <c r="F207" s="177"/>
      <c r="G207" s="177"/>
      <c r="H207" s="177"/>
      <c r="I207" s="177"/>
      <c r="J207" s="177"/>
      <c r="K207" s="177"/>
      <c r="L207" s="177"/>
      <c r="M207" s="177"/>
      <c r="N207" s="177"/>
      <c r="O207" s="177"/>
      <c r="P207" s="177"/>
      <c r="Q207" s="177"/>
      <c r="R207" s="177"/>
      <c r="S207" s="177"/>
      <c r="T207" s="177"/>
      <c r="U207" s="177"/>
      <c r="V207" s="177"/>
      <c r="W207" s="177"/>
      <c r="X207" s="177"/>
      <c r="Y207" s="177"/>
      <c r="Z207" s="177"/>
      <c r="AA207" s="177"/>
      <c r="AB207" s="177"/>
    </row>
    <row xmlns:x14ac="http://schemas.microsoft.com/office/spreadsheetml/2009/9/ac" r="208" ht="15.75" x14ac:dyDescent="0.25">
      <c r="A208" s="177"/>
      <c r="B208" s="178"/>
      <c r="C208" s="177"/>
      <c r="D208" s="177"/>
      <c r="E208" s="177"/>
      <c r="F208" s="177"/>
      <c r="G208" s="177"/>
      <c r="H208" s="177"/>
      <c r="I208" s="177"/>
      <c r="J208" s="177"/>
      <c r="K208" s="177"/>
      <c r="L208" s="177"/>
      <c r="M208" s="177"/>
      <c r="N208" s="177"/>
      <c r="O208" s="177"/>
      <c r="P208" s="177"/>
      <c r="Q208" s="177"/>
      <c r="R208" s="177"/>
      <c r="S208" s="177"/>
      <c r="T208" s="177"/>
      <c r="U208" s="177"/>
      <c r="V208" s="177"/>
      <c r="W208" s="177"/>
      <c r="X208" s="177"/>
      <c r="Y208" s="177"/>
      <c r="Z208" s="177"/>
      <c r="AA208" s="177"/>
      <c r="AB208" s="177"/>
    </row>
    <row xmlns:x14ac="http://schemas.microsoft.com/office/spreadsheetml/2009/9/ac" r="209" ht="15.75" x14ac:dyDescent="0.25">
      <c r="A209" s="177"/>
      <c r="B209" s="178"/>
      <c r="C209" s="177"/>
      <c r="D209" s="177"/>
      <c r="E209" s="177"/>
      <c r="F209" s="177"/>
      <c r="G209" s="177"/>
      <c r="H209" s="177"/>
      <c r="I209" s="177"/>
      <c r="J209" s="177"/>
      <c r="K209" s="177"/>
      <c r="L209" s="177"/>
      <c r="M209" s="177"/>
      <c r="N209" s="177"/>
      <c r="O209" s="177"/>
      <c r="P209" s="177"/>
      <c r="Q209" s="177"/>
      <c r="R209" s="177"/>
      <c r="S209" s="177"/>
      <c r="T209" s="177"/>
      <c r="U209" s="177"/>
      <c r="V209" s="177"/>
      <c r="W209" s="177"/>
      <c r="X209" s="177"/>
      <c r="Y209" s="177"/>
      <c r="Z209" s="177"/>
      <c r="AA209" s="177"/>
      <c r="AB209" s="177"/>
    </row>
    <row xmlns:x14ac="http://schemas.microsoft.com/office/spreadsheetml/2009/9/ac" r="210" ht="15.75" x14ac:dyDescent="0.25">
      <c r="A210" s="177"/>
      <c r="B210" s="178"/>
      <c r="C210" s="177"/>
      <c r="D210" s="177"/>
      <c r="E210" s="177"/>
      <c r="F210" s="177"/>
      <c r="G210" s="177"/>
      <c r="H210" s="177"/>
      <c r="I210" s="177"/>
      <c r="J210" s="177"/>
      <c r="K210" s="177"/>
      <c r="L210" s="177"/>
      <c r="M210" s="177"/>
      <c r="N210" s="177"/>
      <c r="O210" s="177"/>
      <c r="P210" s="177"/>
      <c r="Q210" s="177"/>
      <c r="R210" s="177"/>
      <c r="S210" s="177"/>
      <c r="T210" s="177"/>
      <c r="U210" s="177"/>
      <c r="V210" s="177"/>
      <c r="W210" s="177"/>
      <c r="X210" s="177"/>
      <c r="Y210" s="177"/>
      <c r="Z210" s="177"/>
      <c r="AA210" s="177"/>
      <c r="AB210" s="177"/>
    </row>
    <row xmlns:x14ac="http://schemas.microsoft.com/office/spreadsheetml/2009/9/ac" r="211" ht="15.75" x14ac:dyDescent="0.25">
      <c r="A211" s="177"/>
      <c r="B211" s="178"/>
      <c r="C211" s="177"/>
      <c r="D211" s="177"/>
      <c r="E211" s="177"/>
      <c r="F211" s="177"/>
      <c r="G211" s="177"/>
      <c r="H211" s="177"/>
      <c r="I211" s="177"/>
      <c r="J211" s="177"/>
      <c r="K211" s="177"/>
      <c r="L211" s="177"/>
      <c r="M211" s="177"/>
      <c r="N211" s="177"/>
      <c r="O211" s="177"/>
      <c r="P211" s="177"/>
      <c r="Q211" s="177"/>
      <c r="R211" s="177"/>
      <c r="S211" s="177"/>
      <c r="T211" s="177"/>
      <c r="U211" s="177"/>
      <c r="V211" s="177"/>
      <c r="W211" s="177"/>
      <c r="X211" s="177"/>
      <c r="Y211" s="177"/>
      <c r="Z211" s="177"/>
      <c r="AA211" s="177"/>
      <c r="AB211" s="177"/>
    </row>
    <row xmlns:x14ac="http://schemas.microsoft.com/office/spreadsheetml/2009/9/ac" r="212" ht="15.75" x14ac:dyDescent="0.25">
      <c r="A212" s="177"/>
      <c r="B212" s="178"/>
      <c r="C212" s="177"/>
      <c r="D212" s="177"/>
      <c r="E212" s="177"/>
      <c r="F212" s="177"/>
      <c r="G212" s="177"/>
      <c r="H212" s="177"/>
      <c r="I212" s="177"/>
      <c r="J212" s="177"/>
      <c r="K212" s="177"/>
      <c r="L212" s="177"/>
      <c r="M212" s="177"/>
      <c r="N212" s="177"/>
      <c r="O212" s="177"/>
      <c r="P212" s="177"/>
      <c r="Q212" s="177"/>
      <c r="R212" s="177"/>
      <c r="S212" s="177"/>
      <c r="T212" s="177"/>
      <c r="U212" s="177"/>
      <c r="V212" s="177"/>
      <c r="W212" s="177"/>
      <c r="X212" s="177"/>
      <c r="Y212" s="177"/>
      <c r="Z212" s="177"/>
      <c r="AA212" s="177"/>
      <c r="AB212" s="177"/>
    </row>
    <row xmlns:x14ac="http://schemas.microsoft.com/office/spreadsheetml/2009/9/ac" r="213" ht="15.75" x14ac:dyDescent="0.25">
      <c r="A213" s="177"/>
      <c r="B213" s="178"/>
      <c r="C213" s="177"/>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c r="AA213" s="177"/>
      <c r="AB213" s="177"/>
    </row>
    <row xmlns:x14ac="http://schemas.microsoft.com/office/spreadsheetml/2009/9/ac" r="214" ht="15.75" x14ac:dyDescent="0.25">
      <c r="A214" s="177"/>
      <c r="B214" s="178"/>
      <c r="C214" s="177"/>
      <c r="D214" s="177"/>
      <c r="E214" s="177"/>
      <c r="F214" s="177"/>
      <c r="G214" s="177"/>
      <c r="H214" s="177"/>
      <c r="I214" s="177"/>
      <c r="J214" s="177"/>
      <c r="K214" s="177"/>
      <c r="L214" s="177"/>
      <c r="M214" s="177"/>
      <c r="N214" s="177"/>
      <c r="O214" s="177"/>
      <c r="P214" s="177"/>
      <c r="Q214" s="177"/>
      <c r="R214" s="177"/>
      <c r="S214" s="177"/>
      <c r="T214" s="177"/>
      <c r="U214" s="177"/>
      <c r="V214" s="177"/>
      <c r="W214" s="177"/>
      <c r="X214" s="177"/>
      <c r="Y214" s="177"/>
      <c r="Z214" s="177"/>
      <c r="AA214" s="177"/>
      <c r="AB214" s="177"/>
    </row>
    <row xmlns:x14ac="http://schemas.microsoft.com/office/spreadsheetml/2009/9/ac" r="215" ht="15.75" x14ac:dyDescent="0.25">
      <c r="A215" s="177"/>
      <c r="B215" s="178"/>
      <c r="C215" s="177"/>
      <c r="D215" s="177"/>
      <c r="E215" s="177"/>
      <c r="F215" s="177"/>
      <c r="G215" s="177"/>
      <c r="H215" s="177"/>
      <c r="I215" s="177"/>
      <c r="J215" s="177"/>
      <c r="K215" s="177"/>
      <c r="L215" s="177"/>
      <c r="M215" s="177"/>
      <c r="N215" s="177"/>
      <c r="O215" s="177"/>
      <c r="P215" s="177"/>
      <c r="Q215" s="177"/>
      <c r="R215" s="177"/>
      <c r="S215" s="177"/>
      <c r="T215" s="177"/>
      <c r="U215" s="177"/>
      <c r="V215" s="177"/>
      <c r="W215" s="177"/>
      <c r="X215" s="177"/>
      <c r="Y215" s="177"/>
      <c r="Z215" s="177"/>
      <c r="AA215" s="177"/>
      <c r="AB215" s="177"/>
    </row>
    <row xmlns:x14ac="http://schemas.microsoft.com/office/spreadsheetml/2009/9/ac" r="216" ht="15.75" x14ac:dyDescent="0.25">
      <c r="A216" s="177"/>
      <c r="B216" s="178"/>
      <c r="C216" s="177"/>
      <c r="D216" s="177"/>
      <c r="E216" s="177"/>
      <c r="F216" s="177"/>
      <c r="G216" s="177"/>
      <c r="H216" s="177"/>
      <c r="I216" s="177"/>
      <c r="J216" s="177"/>
      <c r="K216" s="177"/>
      <c r="L216" s="177"/>
      <c r="M216" s="177"/>
      <c r="N216" s="177"/>
      <c r="O216" s="177"/>
      <c r="P216" s="177"/>
      <c r="Q216" s="177"/>
      <c r="R216" s="177"/>
      <c r="S216" s="177"/>
      <c r="T216" s="177"/>
      <c r="U216" s="177"/>
      <c r="V216" s="177"/>
      <c r="W216" s="177"/>
      <c r="X216" s="177"/>
      <c r="Y216" s="177"/>
      <c r="Z216" s="177"/>
      <c r="AA216" s="177"/>
      <c r="AB216" s="177"/>
    </row>
    <row xmlns:x14ac="http://schemas.microsoft.com/office/spreadsheetml/2009/9/ac" r="217" ht="15.75" x14ac:dyDescent="0.25">
      <c r="A217" s="177"/>
      <c r="B217" s="178"/>
      <c r="C217" s="177"/>
      <c r="D217" s="177"/>
      <c r="E217" s="177"/>
      <c r="F217" s="177"/>
      <c r="G217" s="177"/>
      <c r="H217" s="177"/>
      <c r="I217" s="177"/>
      <c r="J217" s="177"/>
      <c r="K217" s="177"/>
      <c r="L217" s="177"/>
      <c r="M217" s="177"/>
      <c r="N217" s="177"/>
      <c r="O217" s="177"/>
      <c r="P217" s="177"/>
      <c r="Q217" s="177"/>
      <c r="R217" s="177"/>
      <c r="S217" s="177"/>
      <c r="T217" s="177"/>
      <c r="U217" s="177"/>
      <c r="V217" s="177"/>
      <c r="W217" s="177"/>
      <c r="X217" s="177"/>
      <c r="Y217" s="177"/>
      <c r="Z217" s="177"/>
      <c r="AA217" s="177"/>
      <c r="AB217" s="177"/>
    </row>
    <row xmlns:x14ac="http://schemas.microsoft.com/office/spreadsheetml/2009/9/ac" r="218" ht="15.75" x14ac:dyDescent="0.25">
      <c r="A218" s="177"/>
      <c r="B218" s="178"/>
      <c r="C218" s="177"/>
      <c r="D218" s="177"/>
      <c r="E218" s="177"/>
      <c r="F218" s="177"/>
      <c r="G218" s="177"/>
      <c r="H218" s="177"/>
      <c r="I218" s="177"/>
      <c r="J218" s="177"/>
      <c r="K218" s="177"/>
      <c r="L218" s="177"/>
      <c r="M218" s="177"/>
      <c r="N218" s="177"/>
      <c r="O218" s="177"/>
      <c r="P218" s="177"/>
      <c r="Q218" s="177"/>
      <c r="R218" s="177"/>
      <c r="S218" s="177"/>
      <c r="T218" s="177"/>
      <c r="U218" s="177"/>
      <c r="V218" s="177"/>
      <c r="W218" s="177"/>
      <c r="X218" s="177"/>
      <c r="Y218" s="177"/>
      <c r="Z218" s="177"/>
      <c r="AA218" s="177"/>
      <c r="AB218" s="177"/>
    </row>
    <row xmlns:x14ac="http://schemas.microsoft.com/office/spreadsheetml/2009/9/ac" r="219" ht="15.75" x14ac:dyDescent="0.25">
      <c r="A219" s="177"/>
      <c r="B219" s="178"/>
      <c r="C219" s="177"/>
      <c r="D219" s="177"/>
      <c r="E219" s="177"/>
      <c r="F219" s="177"/>
      <c r="G219" s="177"/>
      <c r="H219" s="177"/>
      <c r="I219" s="177"/>
      <c r="J219" s="177"/>
      <c r="K219" s="177"/>
      <c r="L219" s="177"/>
      <c r="M219" s="177"/>
      <c r="N219" s="177"/>
      <c r="O219" s="177"/>
      <c r="P219" s="177"/>
      <c r="Q219" s="177"/>
      <c r="R219" s="177"/>
      <c r="S219" s="177"/>
      <c r="T219" s="177"/>
      <c r="U219" s="177"/>
      <c r="V219" s="177"/>
      <c r="W219" s="177"/>
      <c r="X219" s="177"/>
      <c r="Y219" s="177"/>
      <c r="Z219" s="177"/>
      <c r="AA219" s="177"/>
      <c r="AB219" s="177"/>
    </row>
    <row xmlns:x14ac="http://schemas.microsoft.com/office/spreadsheetml/2009/9/ac" r="220" ht="15.75" x14ac:dyDescent="0.25">
      <c r="A220" s="177"/>
      <c r="B220" s="178"/>
      <c r="C220" s="177"/>
      <c r="D220" s="177"/>
      <c r="E220" s="177"/>
      <c r="F220" s="177"/>
      <c r="G220" s="177"/>
      <c r="H220" s="177"/>
      <c r="I220" s="177"/>
      <c r="J220" s="177"/>
      <c r="K220" s="177"/>
      <c r="L220" s="177"/>
      <c r="M220" s="177"/>
      <c r="N220" s="177"/>
      <c r="O220" s="177"/>
      <c r="P220" s="177"/>
      <c r="Q220" s="177"/>
      <c r="R220" s="177"/>
      <c r="S220" s="177"/>
      <c r="T220" s="177"/>
      <c r="U220" s="177"/>
      <c r="V220" s="177"/>
      <c r="W220" s="177"/>
      <c r="X220" s="177"/>
      <c r="Y220" s="177"/>
      <c r="Z220" s="177"/>
      <c r="AA220" s="177"/>
      <c r="AB220" s="177"/>
    </row>
    <row xmlns:x14ac="http://schemas.microsoft.com/office/spreadsheetml/2009/9/ac" r="221" ht="15.75" x14ac:dyDescent="0.25">
      <c r="A221" s="177"/>
      <c r="B221" s="178"/>
      <c r="C221" s="177"/>
      <c r="D221" s="177"/>
      <c r="E221" s="177"/>
      <c r="F221" s="177"/>
      <c r="G221" s="177"/>
      <c r="H221" s="177"/>
      <c r="I221" s="177"/>
      <c r="J221" s="177"/>
      <c r="K221" s="177"/>
      <c r="L221" s="177"/>
      <c r="M221" s="177"/>
      <c r="N221" s="177"/>
      <c r="O221" s="177"/>
      <c r="P221" s="177"/>
      <c r="Q221" s="177"/>
      <c r="R221" s="177"/>
      <c r="S221" s="177"/>
      <c r="T221" s="177"/>
      <c r="U221" s="177"/>
      <c r="V221" s="177"/>
      <c r="W221" s="177"/>
      <c r="X221" s="177"/>
      <c r="Y221" s="177"/>
      <c r="Z221" s="177"/>
      <c r="AA221" s="177"/>
      <c r="AB221" s="177"/>
    </row>
    <row xmlns:x14ac="http://schemas.microsoft.com/office/spreadsheetml/2009/9/ac" r="222" ht="15.75" x14ac:dyDescent="0.25">
      <c r="A222" s="177"/>
      <c r="B222" s="178"/>
      <c r="C222" s="177"/>
      <c r="D222" s="177"/>
      <c r="E222" s="177"/>
      <c r="F222" s="177"/>
      <c r="G222" s="177"/>
      <c r="H222" s="177"/>
      <c r="I222" s="177"/>
      <c r="J222" s="177"/>
      <c r="K222" s="177"/>
      <c r="L222" s="177"/>
      <c r="M222" s="177"/>
      <c r="N222" s="177"/>
      <c r="O222" s="177"/>
      <c r="P222" s="177"/>
      <c r="Q222" s="177"/>
      <c r="R222" s="177"/>
      <c r="S222" s="177"/>
      <c r="T222" s="177"/>
      <c r="U222" s="177"/>
      <c r="V222" s="177"/>
      <c r="W222" s="177"/>
      <c r="X222" s="177"/>
      <c r="Y222" s="177"/>
      <c r="Z222" s="177"/>
      <c r="AA222" s="177"/>
      <c r="AB222" s="177"/>
    </row>
    <row xmlns:x14ac="http://schemas.microsoft.com/office/spreadsheetml/2009/9/ac" r="223" ht="15.75" x14ac:dyDescent="0.25">
      <c r="A223" s="177"/>
      <c r="B223" s="178"/>
      <c r="C223" s="177"/>
      <c r="D223" s="177"/>
      <c r="E223" s="177"/>
      <c r="F223" s="177"/>
      <c r="G223" s="177"/>
      <c r="H223" s="177"/>
      <c r="I223" s="177"/>
      <c r="J223" s="177"/>
      <c r="K223" s="177"/>
      <c r="L223" s="177"/>
      <c r="M223" s="177"/>
      <c r="N223" s="177"/>
      <c r="O223" s="177"/>
      <c r="P223" s="177"/>
      <c r="Q223" s="177"/>
      <c r="R223" s="177"/>
      <c r="S223" s="177"/>
      <c r="T223" s="177"/>
      <c r="U223" s="177"/>
      <c r="V223" s="177"/>
      <c r="W223" s="177"/>
      <c r="X223" s="177"/>
      <c r="Y223" s="177"/>
      <c r="Z223" s="177"/>
      <c r="AA223" s="177"/>
      <c r="AB223" s="177"/>
    </row>
    <row xmlns:x14ac="http://schemas.microsoft.com/office/spreadsheetml/2009/9/ac" r="224" ht="15.75" x14ac:dyDescent="0.25">
      <c r="A224" s="177"/>
      <c r="B224" s="178"/>
      <c r="C224" s="177"/>
      <c r="D224" s="177"/>
      <c r="E224" s="177"/>
      <c r="F224" s="177"/>
      <c r="G224" s="177"/>
      <c r="H224" s="177"/>
      <c r="I224" s="177"/>
      <c r="J224" s="177"/>
      <c r="K224" s="177"/>
      <c r="L224" s="177"/>
      <c r="M224" s="177"/>
      <c r="N224" s="177"/>
      <c r="O224" s="177"/>
      <c r="P224" s="177"/>
      <c r="Q224" s="177"/>
      <c r="R224" s="177"/>
      <c r="S224" s="177"/>
      <c r="T224" s="177"/>
      <c r="U224" s="177"/>
      <c r="V224" s="177"/>
      <c r="W224" s="177"/>
      <c r="X224" s="177"/>
      <c r="Y224" s="177"/>
      <c r="Z224" s="177"/>
      <c r="AA224" s="177"/>
      <c r="AB224" s="177"/>
    </row>
    <row xmlns:x14ac="http://schemas.microsoft.com/office/spreadsheetml/2009/9/ac" r="225" ht="15.75" x14ac:dyDescent="0.25">
      <c r="A225" s="177"/>
      <c r="B225" s="178"/>
      <c r="C225" s="177"/>
      <c r="D225" s="177"/>
      <c r="E225" s="177"/>
      <c r="F225" s="177"/>
      <c r="G225" s="177"/>
      <c r="H225" s="177"/>
      <c r="I225" s="177"/>
      <c r="J225" s="177"/>
      <c r="K225" s="177"/>
      <c r="L225" s="177"/>
      <c r="M225" s="177"/>
      <c r="N225" s="177"/>
      <c r="O225" s="177"/>
      <c r="P225" s="177"/>
      <c r="Q225" s="177"/>
      <c r="R225" s="177"/>
      <c r="S225" s="177"/>
      <c r="T225" s="177"/>
      <c r="U225" s="177"/>
      <c r="V225" s="177"/>
      <c r="W225" s="177"/>
      <c r="X225" s="177"/>
      <c r="Y225" s="177"/>
      <c r="Z225" s="177"/>
      <c r="AA225" s="177"/>
      <c r="AB225" s="177"/>
    </row>
    <row xmlns:x14ac="http://schemas.microsoft.com/office/spreadsheetml/2009/9/ac" r="226" ht="15.75" x14ac:dyDescent="0.25">
      <c r="A226" s="177"/>
      <c r="B226" s="178"/>
      <c r="C226" s="177"/>
      <c r="D226" s="177"/>
      <c r="E226" s="177"/>
      <c r="F226" s="177"/>
      <c r="G226" s="177"/>
      <c r="H226" s="177"/>
      <c r="I226" s="177"/>
      <c r="J226" s="177"/>
      <c r="K226" s="177"/>
      <c r="L226" s="177"/>
      <c r="M226" s="177"/>
      <c r="N226" s="177"/>
      <c r="O226" s="177"/>
      <c r="P226" s="177"/>
      <c r="Q226" s="177"/>
      <c r="R226" s="177"/>
      <c r="S226" s="177"/>
      <c r="T226" s="177"/>
      <c r="U226" s="177"/>
      <c r="V226" s="177"/>
      <c r="W226" s="177"/>
      <c r="X226" s="177"/>
      <c r="Y226" s="177"/>
      <c r="Z226" s="177"/>
      <c r="AA226" s="177"/>
      <c r="AB226" s="177"/>
    </row>
    <row xmlns:x14ac="http://schemas.microsoft.com/office/spreadsheetml/2009/9/ac" r="227" ht="15.75" x14ac:dyDescent="0.25">
      <c r="A227" s="177"/>
      <c r="B227" s="178"/>
      <c r="C227" s="177"/>
      <c r="D227" s="177"/>
      <c r="E227" s="177"/>
      <c r="F227" s="177"/>
      <c r="G227" s="177"/>
      <c r="H227" s="177"/>
      <c r="I227" s="177"/>
      <c r="J227" s="177"/>
      <c r="K227" s="177"/>
      <c r="L227" s="177"/>
      <c r="M227" s="177"/>
      <c r="N227" s="177"/>
      <c r="O227" s="177"/>
      <c r="P227" s="177"/>
      <c r="Q227" s="177"/>
      <c r="R227" s="177"/>
      <c r="S227" s="177"/>
      <c r="T227" s="177"/>
      <c r="U227" s="177"/>
      <c r="V227" s="177"/>
      <c r="W227" s="177"/>
      <c r="X227" s="177"/>
      <c r="Y227" s="177"/>
      <c r="Z227" s="177"/>
      <c r="AA227" s="177"/>
      <c r="AB227" s="177"/>
    </row>
    <row xmlns:x14ac="http://schemas.microsoft.com/office/spreadsheetml/2009/9/ac" r="228" ht="15.75" x14ac:dyDescent="0.25">
      <c r="A228" s="177"/>
      <c r="B228" s="178"/>
      <c r="C228" s="177"/>
      <c r="D228" s="177"/>
      <c r="E228" s="177"/>
      <c r="F228" s="177"/>
      <c r="G228" s="177"/>
      <c r="H228" s="177"/>
      <c r="I228" s="177"/>
      <c r="J228" s="177"/>
      <c r="K228" s="177"/>
      <c r="L228" s="177"/>
      <c r="M228" s="177"/>
      <c r="N228" s="177"/>
      <c r="O228" s="177"/>
      <c r="P228" s="177"/>
      <c r="Q228" s="177"/>
      <c r="R228" s="177"/>
      <c r="S228" s="177"/>
      <c r="T228" s="177"/>
      <c r="U228" s="177"/>
      <c r="V228" s="177"/>
      <c r="W228" s="177"/>
      <c r="X228" s="177"/>
      <c r="Y228" s="177"/>
      <c r="Z228" s="177"/>
      <c r="AA228" s="177"/>
      <c r="AB228" s="177"/>
    </row>
    <row xmlns:x14ac="http://schemas.microsoft.com/office/spreadsheetml/2009/9/ac" r="229" ht="15.75" x14ac:dyDescent="0.25">
      <c r="A229" s="177"/>
      <c r="B229" s="178"/>
      <c r="C229" s="177"/>
      <c r="D229" s="177"/>
      <c r="E229" s="177"/>
      <c r="F229" s="177"/>
      <c r="G229" s="177"/>
      <c r="H229" s="177"/>
      <c r="I229" s="177"/>
      <c r="J229" s="177"/>
      <c r="K229" s="177"/>
      <c r="L229" s="177"/>
      <c r="M229" s="177"/>
      <c r="N229" s="177"/>
      <c r="O229" s="177"/>
      <c r="P229" s="177"/>
      <c r="Q229" s="177"/>
      <c r="R229" s="177"/>
      <c r="S229" s="177"/>
      <c r="T229" s="177"/>
      <c r="U229" s="177"/>
      <c r="V229" s="177"/>
      <c r="W229" s="177"/>
      <c r="X229" s="177"/>
      <c r="Y229" s="177"/>
      <c r="Z229" s="177"/>
      <c r="AA229" s="177"/>
      <c r="AB229" s="177"/>
    </row>
    <row xmlns:x14ac="http://schemas.microsoft.com/office/spreadsheetml/2009/9/ac" r="230" ht="15.75" x14ac:dyDescent="0.25">
      <c r="A230" s="177"/>
      <c r="B230" s="178"/>
      <c r="C230" s="177"/>
      <c r="D230" s="177"/>
      <c r="E230" s="177"/>
      <c r="F230" s="177"/>
      <c r="G230" s="177"/>
      <c r="H230" s="177"/>
      <c r="I230" s="177"/>
      <c r="J230" s="177"/>
      <c r="K230" s="177"/>
      <c r="L230" s="177"/>
      <c r="M230" s="177"/>
      <c r="N230" s="177"/>
      <c r="O230" s="177"/>
      <c r="P230" s="177"/>
      <c r="Q230" s="177"/>
      <c r="R230" s="177"/>
      <c r="S230" s="177"/>
      <c r="T230" s="177"/>
      <c r="U230" s="177"/>
      <c r="V230" s="177"/>
      <c r="W230" s="177"/>
      <c r="X230" s="177"/>
      <c r="Y230" s="177"/>
      <c r="Z230" s="177"/>
      <c r="AA230" s="177"/>
      <c r="AB230" s="177"/>
    </row>
    <row xmlns:x14ac="http://schemas.microsoft.com/office/spreadsheetml/2009/9/ac" r="231" ht="15.75" x14ac:dyDescent="0.25">
      <c r="A231" s="177"/>
      <c r="B231" s="178"/>
      <c r="C231" s="177"/>
      <c r="D231" s="177"/>
      <c r="E231" s="177"/>
      <c r="F231" s="177"/>
      <c r="G231" s="177"/>
      <c r="H231" s="177"/>
      <c r="I231" s="177"/>
      <c r="J231" s="177"/>
      <c r="K231" s="177"/>
      <c r="L231" s="177"/>
      <c r="M231" s="177"/>
      <c r="N231" s="177"/>
      <c r="O231" s="177"/>
      <c r="P231" s="177"/>
      <c r="Q231" s="177"/>
      <c r="R231" s="177"/>
      <c r="S231" s="177"/>
      <c r="T231" s="177"/>
      <c r="U231" s="177"/>
      <c r="V231" s="177"/>
      <c r="W231" s="177"/>
      <c r="X231" s="177"/>
      <c r="Y231" s="177"/>
      <c r="Z231" s="177"/>
      <c r="AA231" s="177"/>
      <c r="AB231" s="177"/>
    </row>
    <row xmlns:x14ac="http://schemas.microsoft.com/office/spreadsheetml/2009/9/ac" r="232" ht="15.75" x14ac:dyDescent="0.25">
      <c r="A232" s="177"/>
      <c r="B232" s="178"/>
      <c r="C232" s="177"/>
      <c r="D232" s="177"/>
      <c r="E232" s="177"/>
      <c r="F232" s="177"/>
      <c r="G232" s="177"/>
      <c r="H232" s="177"/>
      <c r="I232" s="177"/>
      <c r="J232" s="177"/>
      <c r="K232" s="177"/>
      <c r="L232" s="177"/>
      <c r="M232" s="177"/>
      <c r="N232" s="177"/>
      <c r="O232" s="177"/>
      <c r="P232" s="177"/>
      <c r="Q232" s="177"/>
      <c r="R232" s="177"/>
      <c r="S232" s="177"/>
      <c r="T232" s="177"/>
      <c r="U232" s="177"/>
      <c r="V232" s="177"/>
      <c r="W232" s="177"/>
      <c r="X232" s="177"/>
      <c r="Y232" s="177"/>
      <c r="Z232" s="177"/>
      <c r="AA232" s="177"/>
      <c r="AB232" s="177"/>
    </row>
    <row xmlns:x14ac="http://schemas.microsoft.com/office/spreadsheetml/2009/9/ac" r="233" ht="15.75" x14ac:dyDescent="0.25">
      <c r="A233" s="177"/>
      <c r="B233" s="178"/>
      <c r="C233" s="177"/>
      <c r="D233" s="177"/>
      <c r="E233" s="177"/>
      <c r="F233" s="177"/>
      <c r="G233" s="177"/>
      <c r="H233" s="177"/>
      <c r="I233" s="177"/>
      <c r="J233" s="177"/>
      <c r="K233" s="177"/>
      <c r="L233" s="177"/>
      <c r="M233" s="177"/>
      <c r="N233" s="177"/>
      <c r="O233" s="177"/>
      <c r="P233" s="177"/>
      <c r="Q233" s="177"/>
      <c r="R233" s="177"/>
      <c r="S233" s="177"/>
      <c r="T233" s="177"/>
      <c r="U233" s="177"/>
      <c r="V233" s="177"/>
      <c r="W233" s="177"/>
      <c r="X233" s="177"/>
      <c r="Y233" s="177"/>
      <c r="Z233" s="177"/>
      <c r="AA233" s="177"/>
    </row>
    <row xmlns:x14ac="http://schemas.microsoft.com/office/spreadsheetml/2009/9/ac" r="234" ht="15.75" x14ac:dyDescent="0.25">
      <c r="A234" s="177"/>
      <c r="B234" s="178"/>
      <c r="C234" s="177"/>
      <c r="D234" s="177"/>
      <c r="E234" s="177"/>
      <c r="F234" s="177"/>
      <c r="G234" s="177"/>
      <c r="H234" s="177"/>
      <c r="I234" s="177"/>
      <c r="J234" s="177"/>
      <c r="K234" s="177"/>
      <c r="L234" s="177"/>
      <c r="M234" s="177"/>
      <c r="N234" s="177"/>
      <c r="O234" s="177"/>
      <c r="P234" s="177"/>
      <c r="Q234" s="177"/>
      <c r="R234" s="177"/>
      <c r="S234" s="177"/>
      <c r="T234" s="177"/>
      <c r="U234" s="177"/>
      <c r="V234" s="177"/>
      <c r="W234" s="177"/>
      <c r="X234" s="177"/>
      <c r="Y234" s="177"/>
      <c r="Z234" s="177"/>
      <c r="AA234" s="177"/>
    </row>
    <row xmlns:x14ac="http://schemas.microsoft.com/office/spreadsheetml/2009/9/ac" r="235" ht="15.75" x14ac:dyDescent="0.25">
      <c r="A235" s="177"/>
      <c r="B235" s="178"/>
      <c r="C235" s="177"/>
      <c r="D235" s="177"/>
      <c r="E235" s="177"/>
      <c r="F235" s="177"/>
      <c r="G235" s="177"/>
      <c r="H235" s="177"/>
      <c r="I235" s="177"/>
      <c r="J235" s="177"/>
      <c r="K235" s="177"/>
      <c r="L235" s="177"/>
      <c r="M235" s="177"/>
      <c r="N235" s="177"/>
      <c r="O235" s="177"/>
      <c r="P235" s="177"/>
      <c r="Q235" s="177"/>
      <c r="R235" s="177"/>
      <c r="S235" s="177"/>
      <c r="T235" s="177"/>
      <c r="U235" s="177"/>
      <c r="V235" s="177"/>
      <c r="W235" s="177"/>
      <c r="X235" s="177"/>
      <c r="Y235" s="177"/>
      <c r="Z235" s="177"/>
      <c r="AA235" s="177"/>
    </row>
    <row xmlns:x14ac="http://schemas.microsoft.com/office/spreadsheetml/2009/9/ac" r="236" ht="15.75" x14ac:dyDescent="0.25">
      <c r="A236" s="177"/>
      <c r="B236" s="178"/>
      <c r="C236" s="177"/>
      <c r="D236" s="177"/>
      <c r="E236" s="177"/>
      <c r="F236" s="177"/>
      <c r="G236" s="177"/>
      <c r="H236" s="177"/>
      <c r="I236" s="177"/>
      <c r="J236" s="177"/>
      <c r="K236" s="177"/>
      <c r="L236" s="177"/>
      <c r="M236" s="177"/>
      <c r="N236" s="177"/>
      <c r="O236" s="177"/>
      <c r="P236" s="177"/>
      <c r="Q236" s="177"/>
      <c r="R236" s="177"/>
      <c r="S236" s="177"/>
      <c r="T236" s="177"/>
      <c r="U236" s="177"/>
      <c r="V236" s="177"/>
      <c r="W236" s="177"/>
      <c r="X236" s="177"/>
      <c r="Y236" s="177"/>
      <c r="Z236" s="177"/>
      <c r="AA236" s="177"/>
    </row>
    <row xmlns:x14ac="http://schemas.microsoft.com/office/spreadsheetml/2009/9/ac" r="237" ht="15.75" x14ac:dyDescent="0.25">
      <c r="A237" s="177"/>
      <c r="B237" s="178"/>
      <c r="C237" s="177"/>
      <c r="D237" s="177"/>
      <c r="E237" s="177"/>
      <c r="F237" s="177"/>
      <c r="G237" s="177"/>
      <c r="H237" s="177"/>
      <c r="I237" s="177"/>
      <c r="J237" s="177"/>
      <c r="K237" s="177"/>
      <c r="L237" s="177"/>
      <c r="M237" s="177"/>
      <c r="N237" s="177"/>
      <c r="O237" s="177"/>
      <c r="P237" s="177"/>
      <c r="Q237" s="177"/>
      <c r="R237" s="177"/>
      <c r="S237" s="177"/>
      <c r="T237" s="177"/>
      <c r="U237" s="177"/>
      <c r="V237" s="177"/>
      <c r="W237" s="177"/>
      <c r="X237" s="177"/>
      <c r="Y237" s="177"/>
      <c r="Z237" s="177"/>
      <c r="AA237" s="177"/>
    </row>
    <row xmlns:x14ac="http://schemas.microsoft.com/office/spreadsheetml/2009/9/ac" r="238" ht="15.75" x14ac:dyDescent="0.25">
      <c r="A238" s="177"/>
      <c r="B238" s="178"/>
      <c r="C238" s="177"/>
      <c r="D238" s="177"/>
      <c r="E238" s="177"/>
      <c r="F238" s="177"/>
      <c r="G238" s="177"/>
      <c r="H238" s="177"/>
      <c r="I238" s="177"/>
      <c r="J238" s="177"/>
      <c r="K238" s="177"/>
      <c r="L238" s="177"/>
      <c r="M238" s="177"/>
      <c r="N238" s="177"/>
      <c r="O238" s="177"/>
      <c r="P238" s="177"/>
      <c r="Q238" s="177"/>
      <c r="R238" s="177"/>
      <c r="S238" s="177"/>
      <c r="T238" s="177"/>
      <c r="U238" s="177"/>
      <c r="V238" s="177"/>
      <c r="W238" s="177"/>
      <c r="X238" s="177"/>
      <c r="Y238" s="177"/>
      <c r="Z238" s="177"/>
      <c r="AA238" s="177"/>
    </row>
    <row xmlns:x14ac="http://schemas.microsoft.com/office/spreadsheetml/2009/9/ac" r="239" ht="15.75" x14ac:dyDescent="0.25">
      <c r="A239" s="177"/>
      <c r="B239" s="178"/>
      <c r="C239" s="177"/>
      <c r="D239" s="177"/>
      <c r="E239" s="177"/>
      <c r="F239" s="177"/>
      <c r="G239" s="177"/>
      <c r="H239" s="177"/>
      <c r="I239" s="177"/>
      <c r="J239" s="177"/>
      <c r="K239" s="177"/>
      <c r="L239" s="177"/>
      <c r="M239" s="177"/>
      <c r="N239" s="177"/>
      <c r="O239" s="177"/>
      <c r="P239" s="177"/>
      <c r="Q239" s="177"/>
      <c r="R239" s="177"/>
      <c r="S239" s="177"/>
      <c r="T239" s="177"/>
      <c r="U239" s="177"/>
      <c r="V239" s="177"/>
      <c r="W239" s="177"/>
      <c r="X239" s="177"/>
      <c r="Y239" s="177"/>
      <c r="Z239" s="177"/>
      <c r="AA239" s="177"/>
    </row>
    <row xmlns:x14ac="http://schemas.microsoft.com/office/spreadsheetml/2009/9/ac" r="240" ht="15.75" x14ac:dyDescent="0.25">
      <c r="A240" s="177"/>
      <c r="B240" s="178"/>
      <c r="C240" s="177"/>
      <c r="D240" s="177"/>
      <c r="E240" s="177"/>
      <c r="F240" s="177"/>
      <c r="G240" s="177"/>
      <c r="H240" s="177"/>
      <c r="I240" s="177"/>
      <c r="J240" s="177"/>
      <c r="K240" s="177"/>
      <c r="L240" s="177"/>
      <c r="M240" s="177"/>
      <c r="N240" s="177"/>
      <c r="O240" s="177"/>
      <c r="P240" s="177"/>
      <c r="Q240" s="177"/>
      <c r="R240" s="177"/>
      <c r="S240" s="177"/>
      <c r="T240" s="177"/>
      <c r="U240" s="177"/>
      <c r="V240" s="177"/>
      <c r="W240" s="177"/>
      <c r="X240" s="177"/>
      <c r="Y240" s="177"/>
      <c r="Z240" s="177"/>
      <c r="AA240" s="177"/>
    </row>
    <row xmlns:x14ac="http://schemas.microsoft.com/office/spreadsheetml/2009/9/ac" r="241" ht="15.75" x14ac:dyDescent="0.25">
      <c r="A241" s="177"/>
      <c r="B241" s="178"/>
      <c r="C241" s="177"/>
      <c r="D241" s="177"/>
      <c r="E241" s="177"/>
      <c r="F241" s="177"/>
      <c r="G241" s="177"/>
      <c r="H241" s="177"/>
      <c r="I241" s="177"/>
      <c r="J241" s="177"/>
      <c r="K241" s="177"/>
      <c r="L241" s="177"/>
      <c r="M241" s="177"/>
      <c r="N241" s="177"/>
      <c r="O241" s="177"/>
      <c r="P241" s="177"/>
      <c r="Q241" s="177"/>
      <c r="R241" s="177"/>
      <c r="S241" s="177"/>
      <c r="T241" s="177"/>
      <c r="U241" s="177"/>
      <c r="V241" s="177"/>
      <c r="W241" s="177"/>
      <c r="X241" s="177"/>
      <c r="Y241" s="177"/>
      <c r="Z241" s="177"/>
      <c r="AA241" s="177"/>
    </row>
    <row xmlns:x14ac="http://schemas.microsoft.com/office/spreadsheetml/2009/9/ac" r="242" ht="15.75" x14ac:dyDescent="0.25">
      <c r="A242" s="177"/>
      <c r="B242" s="178"/>
      <c r="C242" s="177"/>
      <c r="D242" s="177"/>
      <c r="E242" s="177"/>
      <c r="F242" s="177"/>
      <c r="G242" s="177"/>
      <c r="H242" s="177"/>
      <c r="I242" s="177"/>
      <c r="J242" s="177"/>
      <c r="K242" s="177"/>
      <c r="L242" s="177"/>
      <c r="M242" s="177"/>
      <c r="N242" s="177"/>
      <c r="O242" s="177"/>
      <c r="P242" s="177"/>
      <c r="Q242" s="177"/>
      <c r="R242" s="177"/>
      <c r="S242" s="177"/>
      <c r="T242" s="177"/>
      <c r="U242" s="177"/>
      <c r="V242" s="177"/>
      <c r="W242" s="177"/>
      <c r="X242" s="177"/>
      <c r="Y242" s="177"/>
      <c r="Z242" s="177"/>
      <c r="AA242" s="177"/>
    </row>
    <row xmlns:x14ac="http://schemas.microsoft.com/office/spreadsheetml/2009/9/ac" r="243" ht="15.75" x14ac:dyDescent="0.25">
      <c r="A243" s="177"/>
      <c r="B243" s="178"/>
      <c r="C243" s="177"/>
      <c r="D243" s="177"/>
      <c r="E243" s="177"/>
      <c r="F243" s="177"/>
      <c r="G243" s="177"/>
      <c r="H243" s="177"/>
      <c r="I243" s="177"/>
      <c r="J243" s="177"/>
      <c r="K243" s="177"/>
      <c r="L243" s="177"/>
      <c r="M243" s="177"/>
      <c r="N243" s="177"/>
      <c r="O243" s="177"/>
      <c r="P243" s="177"/>
      <c r="Q243" s="177"/>
      <c r="R243" s="177"/>
      <c r="S243" s="177"/>
      <c r="T243" s="177"/>
      <c r="U243" s="177"/>
      <c r="V243" s="177"/>
      <c r="W243" s="177"/>
      <c r="X243" s="177"/>
      <c r="Y243" s="177"/>
      <c r="Z243" s="177"/>
      <c r="AA243" s="177"/>
    </row>
    <row xmlns:x14ac="http://schemas.microsoft.com/office/spreadsheetml/2009/9/ac" r="244" ht="15.75" x14ac:dyDescent="0.25">
      <c r="A244" s="177"/>
      <c r="B244" s="178"/>
      <c r="C244" s="177"/>
      <c r="D244" s="177"/>
      <c r="E244" s="177"/>
      <c r="F244" s="177"/>
      <c r="G244" s="177"/>
      <c r="H244" s="177"/>
      <c r="I244" s="177"/>
      <c r="J244" s="177"/>
      <c r="K244" s="177"/>
      <c r="L244" s="177"/>
      <c r="M244" s="177"/>
      <c r="N244" s="177"/>
      <c r="O244" s="177"/>
      <c r="P244" s="177"/>
      <c r="Q244" s="177"/>
      <c r="R244" s="177"/>
      <c r="S244" s="177"/>
      <c r="T244" s="177"/>
      <c r="U244" s="177"/>
      <c r="V244" s="177"/>
      <c r="W244" s="177"/>
      <c r="X244" s="177"/>
      <c r="Y244" s="177"/>
      <c r="Z244" s="177"/>
      <c r="AA244" s="177"/>
    </row>
    <row xmlns:x14ac="http://schemas.microsoft.com/office/spreadsheetml/2009/9/ac" r="245" ht="15.75" x14ac:dyDescent="0.25">
      <c r="A245" s="177"/>
      <c r="B245" s="178"/>
      <c r="C245" s="177"/>
      <c r="D245" s="177"/>
      <c r="E245" s="177"/>
      <c r="F245" s="177"/>
      <c r="G245" s="177"/>
      <c r="H245" s="177"/>
      <c r="I245" s="177"/>
      <c r="J245" s="177"/>
      <c r="K245" s="177"/>
      <c r="L245" s="177"/>
      <c r="M245" s="177"/>
      <c r="N245" s="177"/>
      <c r="O245" s="177"/>
      <c r="P245" s="177"/>
      <c r="Q245" s="177"/>
      <c r="R245" s="177"/>
      <c r="S245" s="177"/>
      <c r="T245" s="177"/>
      <c r="U245" s="177"/>
      <c r="V245" s="177"/>
      <c r="W245" s="177"/>
      <c r="X245" s="177"/>
      <c r="Y245" s="177"/>
      <c r="Z245" s="177"/>
      <c r="AA245" s="177"/>
    </row>
    <row xmlns:x14ac="http://schemas.microsoft.com/office/spreadsheetml/2009/9/ac" r="246" ht="15.75" x14ac:dyDescent="0.25">
      <c r="A246" s="177"/>
      <c r="B246" s="178"/>
      <c r="C246" s="177"/>
      <c r="D246" s="177"/>
      <c r="E246" s="177"/>
      <c r="F246" s="177"/>
      <c r="G246" s="177"/>
      <c r="H246" s="177"/>
      <c r="I246" s="177"/>
      <c r="J246" s="177"/>
      <c r="K246" s="177"/>
      <c r="L246" s="177"/>
      <c r="M246" s="177"/>
      <c r="N246" s="177"/>
      <c r="O246" s="177"/>
      <c r="P246" s="177"/>
      <c r="Q246" s="177"/>
      <c r="R246" s="177"/>
      <c r="S246" s="177"/>
      <c r="T246" s="177"/>
      <c r="U246" s="177"/>
      <c r="V246" s="177"/>
      <c r="W246" s="177"/>
      <c r="X246" s="177"/>
      <c r="Y246" s="177"/>
      <c r="Z246" s="177"/>
      <c r="AA246" s="177"/>
    </row>
    <row xmlns:x14ac="http://schemas.microsoft.com/office/spreadsheetml/2009/9/ac" r="247" ht="15.75" x14ac:dyDescent="0.25">
      <c r="A247" s="177"/>
      <c r="B247" s="178"/>
      <c r="C247" s="177"/>
      <c r="D247" s="177"/>
      <c r="E247" s="177"/>
      <c r="F247" s="177"/>
      <c r="G247" s="177"/>
      <c r="H247" s="177"/>
      <c r="I247" s="177"/>
      <c r="J247" s="177"/>
      <c r="K247" s="177"/>
      <c r="L247" s="177"/>
      <c r="M247" s="177"/>
      <c r="N247" s="177"/>
      <c r="O247" s="177"/>
      <c r="P247" s="177"/>
      <c r="Q247" s="177"/>
      <c r="R247" s="177"/>
      <c r="S247" s="177"/>
      <c r="T247" s="177"/>
      <c r="U247" s="177"/>
      <c r="V247" s="177"/>
      <c r="W247" s="177"/>
      <c r="X247" s="177"/>
      <c r="Y247" s="177"/>
      <c r="Z247" s="177"/>
      <c r="AA247" s="177"/>
    </row>
    <row xmlns:x14ac="http://schemas.microsoft.com/office/spreadsheetml/2009/9/ac" r="248" ht="15.75" x14ac:dyDescent="0.25">
      <c r="A248" s="177"/>
      <c r="B248" s="178"/>
      <c r="C248" s="177"/>
      <c r="D248" s="177"/>
      <c r="E248" s="177"/>
      <c r="F248" s="177"/>
      <c r="G248" s="177"/>
      <c r="H248" s="177"/>
      <c r="I248" s="177"/>
      <c r="J248" s="177"/>
      <c r="K248" s="177"/>
      <c r="L248" s="177"/>
      <c r="M248" s="177"/>
      <c r="N248" s="177"/>
      <c r="O248" s="177"/>
      <c r="P248" s="177"/>
      <c r="Q248" s="177"/>
      <c r="R248" s="177"/>
      <c r="S248" s="177"/>
      <c r="T248" s="177"/>
      <c r="U248" s="177"/>
      <c r="V248" s="177"/>
      <c r="W248" s="177"/>
      <c r="X248" s="177"/>
      <c r="Y248" s="177"/>
      <c r="Z248" s="177"/>
      <c r="AA248" s="177"/>
    </row>
    <row xmlns:x14ac="http://schemas.microsoft.com/office/spreadsheetml/2009/9/ac" r="249" ht="15.75" x14ac:dyDescent="0.25">
      <c r="A249" s="177"/>
      <c r="B249" s="178"/>
      <c r="C249" s="177"/>
      <c r="D249" s="177"/>
      <c r="E249" s="177"/>
      <c r="F249" s="177"/>
      <c r="G249" s="177"/>
      <c r="H249" s="177"/>
      <c r="I249" s="177"/>
      <c r="J249" s="177"/>
      <c r="K249" s="177"/>
      <c r="L249" s="177"/>
      <c r="M249" s="177"/>
      <c r="N249" s="177"/>
      <c r="O249" s="177"/>
      <c r="P249" s="177"/>
      <c r="Q249" s="177"/>
      <c r="R249" s="177"/>
      <c r="S249" s="177"/>
      <c r="T249" s="177"/>
      <c r="U249" s="177"/>
      <c r="V249" s="177"/>
      <c r="W249" s="177"/>
      <c r="X249" s="177"/>
      <c r="Y249" s="177"/>
      <c r="Z249" s="177"/>
      <c r="AA249" s="177"/>
    </row>
    <row xmlns:x14ac="http://schemas.microsoft.com/office/spreadsheetml/2009/9/ac" r="250" ht="15.75" x14ac:dyDescent="0.25">
      <c r="A250" s="177"/>
      <c r="B250" s="178"/>
      <c r="C250" s="177"/>
      <c r="D250" s="177"/>
      <c r="E250" s="177"/>
      <c r="F250" s="177"/>
      <c r="G250" s="177"/>
      <c r="H250" s="177"/>
      <c r="I250" s="177"/>
      <c r="J250" s="177"/>
      <c r="K250" s="177"/>
      <c r="L250" s="177"/>
      <c r="M250" s="177"/>
      <c r="N250" s="177"/>
      <c r="O250" s="177"/>
      <c r="P250" s="177"/>
      <c r="Q250" s="177"/>
      <c r="R250" s="177"/>
      <c r="S250" s="177"/>
      <c r="T250" s="177"/>
      <c r="U250" s="177"/>
      <c r="V250" s="177"/>
      <c r="W250" s="177"/>
      <c r="X250" s="177"/>
      <c r="Y250" s="177"/>
      <c r="Z250" s="177"/>
      <c r="AA250" s="177"/>
    </row>
    <row xmlns:x14ac="http://schemas.microsoft.com/office/spreadsheetml/2009/9/ac" r="251" ht="15.75" x14ac:dyDescent="0.25">
      <c r="A251" s="177"/>
      <c r="B251" s="178"/>
      <c r="C251" s="177"/>
      <c r="D251" s="177"/>
      <c r="E251" s="177"/>
      <c r="F251" s="177"/>
      <c r="G251" s="177"/>
      <c r="H251" s="177"/>
      <c r="I251" s="177"/>
      <c r="J251" s="177"/>
      <c r="K251" s="177"/>
      <c r="L251" s="177"/>
      <c r="M251" s="177"/>
      <c r="N251" s="177"/>
      <c r="O251" s="177"/>
      <c r="P251" s="177"/>
      <c r="Q251" s="177"/>
      <c r="R251" s="177"/>
      <c r="S251" s="177"/>
      <c r="T251" s="177"/>
      <c r="U251" s="177"/>
      <c r="V251" s="177"/>
      <c r="W251" s="177"/>
      <c r="X251" s="177"/>
      <c r="Y251" s="177"/>
      <c r="Z251" s="177"/>
      <c r="AA251" s="177"/>
    </row>
    <row xmlns:x14ac="http://schemas.microsoft.com/office/spreadsheetml/2009/9/ac" r="252" ht="15.75" x14ac:dyDescent="0.25">
      <c r="A252" s="177"/>
      <c r="B252" s="178"/>
      <c r="C252" s="177"/>
      <c r="D252" s="177"/>
      <c r="E252" s="177"/>
      <c r="F252" s="177"/>
      <c r="G252" s="177"/>
      <c r="H252" s="177"/>
      <c r="I252" s="177"/>
      <c r="J252" s="177"/>
      <c r="K252" s="177"/>
      <c r="L252" s="177"/>
      <c r="M252" s="177"/>
      <c r="N252" s="177"/>
      <c r="O252" s="177"/>
      <c r="P252" s="177"/>
      <c r="Q252" s="177"/>
      <c r="R252" s="177"/>
      <c r="S252" s="177"/>
      <c r="T252" s="177"/>
      <c r="U252" s="177"/>
      <c r="V252" s="177"/>
      <c r="W252" s="177"/>
      <c r="X252" s="177"/>
      <c r="Y252" s="177"/>
      <c r="Z252" s="177"/>
      <c r="AA252" s="177"/>
    </row>
    <row xmlns:x14ac="http://schemas.microsoft.com/office/spreadsheetml/2009/9/ac" r="253" ht="15.75" x14ac:dyDescent="0.25">
      <c r="A253" s="177"/>
      <c r="B253" s="178"/>
      <c r="C253" s="177"/>
      <c r="D253" s="177"/>
      <c r="E253" s="177"/>
      <c r="F253" s="177"/>
      <c r="G253" s="177"/>
      <c r="H253" s="177"/>
      <c r="I253" s="177"/>
      <c r="J253" s="177"/>
      <c r="K253" s="177"/>
      <c r="L253" s="177"/>
      <c r="M253" s="177"/>
      <c r="N253" s="177"/>
      <c r="O253" s="177"/>
      <c r="P253" s="177"/>
      <c r="Q253" s="177"/>
      <c r="R253" s="177"/>
      <c r="S253" s="177"/>
      <c r="T253" s="177"/>
      <c r="U253" s="177"/>
      <c r="V253" s="177"/>
      <c r="W253" s="177"/>
      <c r="X253" s="177"/>
      <c r="Y253" s="177"/>
      <c r="Z253" s="177"/>
      <c r="AA253" s="177"/>
    </row>
    <row xmlns:x14ac="http://schemas.microsoft.com/office/spreadsheetml/2009/9/ac" r="254" ht="15.75" x14ac:dyDescent="0.25">
      <c r="A254" s="177"/>
      <c r="B254" s="178"/>
      <c r="C254" s="177"/>
      <c r="D254" s="177"/>
      <c r="E254" s="177"/>
      <c r="F254" s="177"/>
      <c r="G254" s="177"/>
      <c r="H254" s="177"/>
      <c r="I254" s="177"/>
      <c r="J254" s="177"/>
      <c r="K254" s="177"/>
      <c r="L254" s="177"/>
      <c r="M254" s="177"/>
      <c r="N254" s="177"/>
      <c r="O254" s="177"/>
      <c r="P254" s="177"/>
      <c r="Q254" s="177"/>
      <c r="R254" s="177"/>
      <c r="S254" s="177"/>
      <c r="T254" s="177"/>
      <c r="U254" s="177"/>
      <c r="V254" s="177"/>
      <c r="W254" s="177"/>
      <c r="X254" s="177"/>
      <c r="Y254" s="177"/>
      <c r="Z254" s="177"/>
      <c r="AA254" s="177"/>
    </row>
    <row xmlns:x14ac="http://schemas.microsoft.com/office/spreadsheetml/2009/9/ac" r="255" ht="15.75" x14ac:dyDescent="0.25">
      <c r="A255" s="177"/>
      <c r="B255" s="178"/>
      <c r="C255" s="177"/>
      <c r="D255" s="177"/>
      <c r="E255" s="177"/>
      <c r="F255" s="177"/>
      <c r="G255" s="177"/>
      <c r="H255" s="177"/>
      <c r="I255" s="177"/>
      <c r="J255" s="177"/>
      <c r="K255" s="177"/>
      <c r="L255" s="177"/>
      <c r="M255" s="177"/>
      <c r="N255" s="177"/>
      <c r="O255" s="177"/>
      <c r="P255" s="177"/>
      <c r="Q255" s="177"/>
      <c r="R255" s="177"/>
      <c r="S255" s="177"/>
      <c r="T255" s="177"/>
      <c r="U255" s="177"/>
      <c r="V255" s="177"/>
      <c r="W255" s="177"/>
      <c r="X255" s="177"/>
      <c r="Y255" s="177"/>
      <c r="Z255" s="177"/>
      <c r="AA255" s="177"/>
    </row>
    <row xmlns:x14ac="http://schemas.microsoft.com/office/spreadsheetml/2009/9/ac" r="256" ht="15.75" x14ac:dyDescent="0.25">
      <c r="A256" s="177"/>
      <c r="B256" s="178"/>
      <c r="C256" s="177"/>
      <c r="D256" s="177"/>
      <c r="E256" s="177"/>
      <c r="F256" s="177"/>
      <c r="G256" s="177"/>
      <c r="H256" s="177"/>
      <c r="I256" s="177"/>
      <c r="J256" s="177"/>
      <c r="K256" s="177"/>
      <c r="L256" s="177"/>
      <c r="M256" s="177"/>
      <c r="N256" s="177"/>
      <c r="O256" s="177"/>
      <c r="P256" s="177"/>
      <c r="Q256" s="177"/>
      <c r="R256" s="177"/>
      <c r="S256" s="177"/>
      <c r="T256" s="177"/>
      <c r="U256" s="177"/>
      <c r="V256" s="177"/>
      <c r="W256" s="177"/>
      <c r="X256" s="177"/>
      <c r="Y256" s="177"/>
      <c r="Z256" s="177"/>
      <c r="AA256" s="177"/>
    </row>
    <row xmlns:x14ac="http://schemas.microsoft.com/office/spreadsheetml/2009/9/ac" r="257" ht="15.75" x14ac:dyDescent="0.25">
      <c r="A257" s="177"/>
      <c r="B257" s="178"/>
      <c r="C257" s="177"/>
      <c r="D257" s="177"/>
      <c r="E257" s="177"/>
      <c r="F257" s="177"/>
      <c r="G257" s="177"/>
      <c r="H257" s="177"/>
      <c r="I257" s="177"/>
      <c r="J257" s="177"/>
      <c r="K257" s="177"/>
      <c r="L257" s="177"/>
      <c r="M257" s="177"/>
      <c r="N257" s="177"/>
      <c r="O257" s="177"/>
      <c r="P257" s="177"/>
      <c r="Q257" s="177"/>
      <c r="R257" s="177"/>
      <c r="S257" s="177"/>
      <c r="T257" s="177"/>
      <c r="U257" s="177"/>
      <c r="V257" s="177"/>
      <c r="W257" s="177"/>
      <c r="X257" s="177"/>
      <c r="Y257" s="177"/>
      <c r="Z257" s="177"/>
      <c r="AA257" s="177"/>
    </row>
    <row xmlns:x14ac="http://schemas.microsoft.com/office/spreadsheetml/2009/9/ac" r="258" ht="15.75" x14ac:dyDescent="0.25">
      <c r="A258" s="177"/>
      <c r="B258" s="178"/>
      <c r="C258" s="177"/>
      <c r="D258" s="177"/>
      <c r="E258" s="177"/>
      <c r="F258" s="177"/>
      <c r="G258" s="177"/>
      <c r="H258" s="177"/>
      <c r="I258" s="177"/>
      <c r="J258" s="177"/>
      <c r="K258" s="177"/>
      <c r="L258" s="177"/>
      <c r="M258" s="177"/>
      <c r="N258" s="177"/>
      <c r="O258" s="177"/>
      <c r="P258" s="177"/>
      <c r="Q258" s="177"/>
      <c r="R258" s="177"/>
      <c r="S258" s="177"/>
      <c r="T258" s="177"/>
      <c r="U258" s="177"/>
      <c r="V258" s="177"/>
      <c r="W258" s="177"/>
      <c r="X258" s="177"/>
      <c r="Y258" s="177"/>
      <c r="Z258" s="177"/>
      <c r="AA258" s="177"/>
    </row>
    <row xmlns:x14ac="http://schemas.microsoft.com/office/spreadsheetml/2009/9/ac" r="259" ht="15.75" x14ac:dyDescent="0.25">
      <c r="A259" s="177"/>
      <c r="B259" s="178"/>
      <c r="C259" s="177"/>
      <c r="D259" s="177"/>
      <c r="E259" s="177"/>
      <c r="F259" s="177"/>
      <c r="G259" s="177"/>
      <c r="H259" s="177"/>
      <c r="I259" s="177"/>
      <c r="J259" s="177"/>
      <c r="K259" s="177"/>
      <c r="L259" s="177"/>
      <c r="M259" s="177"/>
      <c r="N259" s="177"/>
      <c r="O259" s="177"/>
      <c r="P259" s="177"/>
      <c r="Q259" s="177"/>
      <c r="R259" s="177"/>
      <c r="S259" s="177"/>
      <c r="T259" s="177"/>
      <c r="U259" s="177"/>
      <c r="V259" s="177"/>
      <c r="W259" s="177"/>
      <c r="X259" s="177"/>
      <c r="Y259" s="177"/>
      <c r="Z259" s="177"/>
      <c r="AA259" s="177"/>
    </row>
    <row xmlns:x14ac="http://schemas.microsoft.com/office/spreadsheetml/2009/9/ac" r="260" ht="15.75" x14ac:dyDescent="0.25">
      <c r="A260" s="177"/>
      <c r="B260" s="178"/>
      <c r="C260" s="177"/>
      <c r="D260" s="177"/>
      <c r="E260" s="177"/>
      <c r="F260" s="177"/>
      <c r="G260" s="177"/>
      <c r="H260" s="177"/>
      <c r="I260" s="177"/>
      <c r="J260" s="177"/>
      <c r="K260" s="177"/>
      <c r="L260" s="177"/>
      <c r="M260" s="177"/>
      <c r="N260" s="177"/>
      <c r="O260" s="177"/>
      <c r="P260" s="177"/>
      <c r="Q260" s="177"/>
      <c r="R260" s="177"/>
      <c r="S260" s="177"/>
      <c r="T260" s="177"/>
      <c r="U260" s="177"/>
      <c r="V260" s="177"/>
      <c r="W260" s="177"/>
      <c r="X260" s="177"/>
      <c r="Y260" s="177"/>
      <c r="Z260" s="177"/>
      <c r="AA260" s="177"/>
    </row>
    <row xmlns:x14ac="http://schemas.microsoft.com/office/spreadsheetml/2009/9/ac" r="261" ht="15.75" x14ac:dyDescent="0.25">
      <c r="A261" s="177"/>
      <c r="B261" s="178"/>
      <c r="C261" s="177"/>
      <c r="D261" s="177"/>
      <c r="E261" s="177"/>
      <c r="F261" s="177"/>
      <c r="G261" s="177"/>
      <c r="H261" s="177"/>
      <c r="I261" s="177"/>
      <c r="J261" s="177"/>
      <c r="K261" s="177"/>
      <c r="L261" s="177"/>
      <c r="M261" s="177"/>
      <c r="N261" s="177"/>
      <c r="O261" s="177"/>
      <c r="P261" s="177"/>
      <c r="Q261" s="177"/>
      <c r="R261" s="177"/>
      <c r="S261" s="177"/>
      <c r="T261" s="177"/>
      <c r="U261" s="177"/>
      <c r="V261" s="177"/>
      <c r="W261" s="177"/>
      <c r="X261" s="177"/>
      <c r="Y261" s="177"/>
      <c r="Z261" s="177"/>
      <c r="AA261" s="177"/>
    </row>
    <row xmlns:x14ac="http://schemas.microsoft.com/office/spreadsheetml/2009/9/ac" r="262" ht="15.75" x14ac:dyDescent="0.25">
      <c r="A262" s="177"/>
      <c r="B262" s="178"/>
      <c r="C262" s="177"/>
      <c r="D262" s="177"/>
      <c r="E262" s="177"/>
      <c r="F262" s="177"/>
      <c r="G262" s="177"/>
      <c r="H262" s="177"/>
      <c r="I262" s="177"/>
      <c r="J262" s="177"/>
      <c r="K262" s="177"/>
      <c r="L262" s="177"/>
      <c r="M262" s="177"/>
      <c r="N262" s="177"/>
      <c r="O262" s="177"/>
      <c r="P262" s="177"/>
      <c r="Q262" s="177"/>
      <c r="R262" s="177"/>
      <c r="S262" s="177"/>
      <c r="T262" s="177"/>
      <c r="U262" s="177"/>
      <c r="V262" s="177"/>
      <c r="W262" s="177"/>
      <c r="X262" s="177"/>
      <c r="Y262" s="177"/>
      <c r="Z262" s="177"/>
      <c r="AA262" s="177"/>
    </row>
    <row xmlns:x14ac="http://schemas.microsoft.com/office/spreadsheetml/2009/9/ac" r="263" ht="15.75" x14ac:dyDescent="0.25">
      <c r="A263" s="177"/>
      <c r="B263" s="178"/>
      <c r="C263" s="177"/>
      <c r="D263" s="177"/>
      <c r="E263" s="177"/>
      <c r="F263" s="177"/>
      <c r="G263" s="177"/>
      <c r="H263" s="177"/>
      <c r="I263" s="177"/>
      <c r="J263" s="177"/>
      <c r="K263" s="177"/>
      <c r="L263" s="177"/>
      <c r="M263" s="177"/>
      <c r="N263" s="177"/>
      <c r="O263" s="177"/>
      <c r="P263" s="177"/>
      <c r="Q263" s="177"/>
      <c r="R263" s="177"/>
      <c r="S263" s="177"/>
      <c r="T263" s="177"/>
      <c r="U263" s="177"/>
      <c r="V263" s="177"/>
      <c r="W263" s="177"/>
      <c r="X263" s="177"/>
      <c r="Y263" s="177"/>
      <c r="Z263" s="177"/>
      <c r="AA263" s="177"/>
    </row>
    <row xmlns:x14ac="http://schemas.microsoft.com/office/spreadsheetml/2009/9/ac" r="264" ht="15.75" x14ac:dyDescent="0.25">
      <c r="A264" s="177"/>
      <c r="B264" s="178"/>
      <c r="C264" s="177"/>
      <c r="D264" s="177"/>
      <c r="E264" s="177"/>
      <c r="F264" s="177"/>
      <c r="G264" s="177"/>
      <c r="H264" s="177"/>
      <c r="I264" s="177"/>
      <c r="J264" s="177"/>
      <c r="K264" s="177"/>
      <c r="L264" s="177"/>
      <c r="M264" s="177"/>
      <c r="N264" s="177"/>
      <c r="O264" s="177"/>
      <c r="P264" s="177"/>
      <c r="Q264" s="177"/>
      <c r="R264" s="177"/>
      <c r="S264" s="177"/>
      <c r="T264" s="177"/>
      <c r="U264" s="177"/>
      <c r="V264" s="177"/>
      <c r="W264" s="177"/>
      <c r="X264" s="177"/>
      <c r="Y264" s="177"/>
      <c r="Z264" s="177"/>
      <c r="AA264" s="177"/>
    </row>
    <row xmlns:x14ac="http://schemas.microsoft.com/office/spreadsheetml/2009/9/ac" r="265" ht="15.75" x14ac:dyDescent="0.25">
      <c r="A265" s="177"/>
      <c r="B265" s="178"/>
      <c r="C265" s="177"/>
      <c r="D265" s="177"/>
      <c r="E265" s="177"/>
      <c r="F265" s="177"/>
      <c r="G265" s="177"/>
      <c r="H265" s="177"/>
      <c r="I265" s="177"/>
      <c r="J265" s="177"/>
      <c r="K265" s="177"/>
      <c r="L265" s="177"/>
      <c r="M265" s="177"/>
      <c r="N265" s="177"/>
      <c r="O265" s="177"/>
      <c r="P265" s="177"/>
      <c r="Q265" s="177"/>
      <c r="R265" s="177"/>
      <c r="S265" s="177"/>
      <c r="T265" s="177"/>
      <c r="U265" s="177"/>
      <c r="V265" s="177"/>
      <c r="W265" s="177"/>
      <c r="X265" s="177"/>
      <c r="Y265" s="177"/>
      <c r="Z265" s="177"/>
      <c r="AA265" s="177"/>
    </row>
    <row xmlns:x14ac="http://schemas.microsoft.com/office/spreadsheetml/2009/9/ac" r="266" ht="15.75" x14ac:dyDescent="0.25">
      <c r="A266" s="177"/>
      <c r="B266" s="178"/>
      <c r="C266" s="177"/>
      <c r="D266" s="177"/>
      <c r="E266" s="177"/>
      <c r="F266" s="177"/>
      <c r="G266" s="177"/>
      <c r="H266" s="177"/>
      <c r="I266" s="177"/>
      <c r="J266" s="177"/>
      <c r="K266" s="177"/>
      <c r="L266" s="177"/>
      <c r="M266" s="177"/>
      <c r="N266" s="177"/>
      <c r="O266" s="177"/>
      <c r="P266" s="177"/>
      <c r="Q266" s="177"/>
      <c r="R266" s="177"/>
      <c r="S266" s="177"/>
      <c r="T266" s="177"/>
      <c r="U266" s="177"/>
      <c r="V266" s="177"/>
      <c r="W266" s="177"/>
      <c r="X266" s="177"/>
      <c r="Y266" s="177"/>
      <c r="Z266" s="177"/>
      <c r="AA266" s="177"/>
    </row>
    <row xmlns:x14ac="http://schemas.microsoft.com/office/spreadsheetml/2009/9/ac" r="267" ht="15.75" x14ac:dyDescent="0.25">
      <c r="A267" s="177"/>
      <c r="B267" s="178"/>
      <c r="C267" s="177"/>
      <c r="D267" s="177"/>
      <c r="E267" s="177"/>
      <c r="F267" s="177"/>
      <c r="G267" s="177"/>
      <c r="H267" s="177"/>
      <c r="I267" s="177"/>
      <c r="J267" s="177"/>
      <c r="K267" s="177"/>
      <c r="L267" s="177"/>
      <c r="M267" s="177"/>
      <c r="N267" s="177"/>
      <c r="O267" s="177"/>
      <c r="P267" s="177"/>
      <c r="Q267" s="177"/>
      <c r="R267" s="177"/>
      <c r="S267" s="177"/>
      <c r="T267" s="177"/>
      <c r="U267" s="177"/>
      <c r="V267" s="177"/>
      <c r="W267" s="177"/>
      <c r="X267" s="177"/>
      <c r="Y267" s="177"/>
      <c r="Z267" s="177"/>
      <c r="AA267" s="177"/>
    </row>
    <row xmlns:x14ac="http://schemas.microsoft.com/office/spreadsheetml/2009/9/ac" r="268" ht="15.75" x14ac:dyDescent="0.25">
      <c r="A268" s="177"/>
      <c r="B268" s="178"/>
      <c r="C268" s="177"/>
      <c r="D268" s="177"/>
      <c r="E268" s="177"/>
      <c r="F268" s="177"/>
      <c r="G268" s="177"/>
      <c r="H268" s="177"/>
      <c r="I268" s="177"/>
      <c r="J268" s="177"/>
      <c r="K268" s="177"/>
      <c r="L268" s="177"/>
      <c r="M268" s="177"/>
      <c r="N268" s="177"/>
      <c r="O268" s="177"/>
      <c r="P268" s="177"/>
      <c r="Q268" s="177"/>
      <c r="R268" s="177"/>
      <c r="S268" s="177"/>
      <c r="T268" s="177"/>
      <c r="U268" s="177"/>
      <c r="V268" s="177"/>
      <c r="W268" s="177"/>
      <c r="X268" s="177"/>
      <c r="Y268" s="177"/>
      <c r="Z268" s="177"/>
      <c r="AA268" s="177"/>
    </row>
    <row xmlns:x14ac="http://schemas.microsoft.com/office/spreadsheetml/2009/9/ac" r="269" ht="15.75" x14ac:dyDescent="0.25">
      <c r="A269" s="177"/>
      <c r="B269" s="178"/>
      <c r="C269" s="177"/>
      <c r="D269" s="177"/>
      <c r="E269" s="177"/>
      <c r="F269" s="177"/>
      <c r="G269" s="177"/>
      <c r="H269" s="177"/>
      <c r="I269" s="177"/>
      <c r="J269" s="177"/>
      <c r="K269" s="177"/>
      <c r="L269" s="177"/>
      <c r="M269" s="177"/>
      <c r="N269" s="177"/>
      <c r="O269" s="177"/>
      <c r="P269" s="177"/>
      <c r="Q269" s="177"/>
      <c r="R269" s="177"/>
      <c r="S269" s="177"/>
      <c r="T269" s="177"/>
      <c r="U269" s="177"/>
      <c r="V269" s="177"/>
      <c r="W269" s="177"/>
      <c r="X269" s="177"/>
      <c r="Y269" s="177"/>
      <c r="Z269" s="177"/>
      <c r="AA269" s="177"/>
    </row>
    <row xmlns:x14ac="http://schemas.microsoft.com/office/spreadsheetml/2009/9/ac" r="270" ht="15.75" x14ac:dyDescent="0.25">
      <c r="A270" s="177"/>
      <c r="B270" s="178"/>
      <c r="C270" s="177"/>
      <c r="D270" s="177"/>
      <c r="E270" s="177"/>
      <c r="F270" s="177"/>
      <c r="G270" s="177"/>
      <c r="H270" s="177"/>
      <c r="I270" s="177"/>
      <c r="J270" s="177"/>
      <c r="K270" s="177"/>
      <c r="L270" s="177"/>
      <c r="M270" s="177"/>
      <c r="N270" s="177"/>
      <c r="O270" s="177"/>
      <c r="P270" s="177"/>
      <c r="Q270" s="177"/>
      <c r="R270" s="177"/>
      <c r="S270" s="177"/>
      <c r="T270" s="177"/>
      <c r="U270" s="177"/>
      <c r="V270" s="177"/>
      <c r="W270" s="177"/>
      <c r="X270" s="177"/>
      <c r="Y270" s="177"/>
      <c r="Z270" s="177"/>
      <c r="AA270" s="177"/>
    </row>
    <row xmlns:x14ac="http://schemas.microsoft.com/office/spreadsheetml/2009/9/ac" r="271" ht="15.75" x14ac:dyDescent="0.25">
      <c r="A271" s="177"/>
      <c r="B271" s="178"/>
      <c r="C271" s="177"/>
      <c r="D271" s="177"/>
      <c r="E271" s="177"/>
      <c r="F271" s="177"/>
      <c r="G271" s="177"/>
      <c r="H271" s="177"/>
      <c r="I271" s="177"/>
      <c r="J271" s="177"/>
      <c r="K271" s="177"/>
      <c r="L271" s="177"/>
      <c r="M271" s="177"/>
      <c r="N271" s="177"/>
      <c r="O271" s="177"/>
      <c r="P271" s="177"/>
      <c r="Q271" s="177"/>
      <c r="R271" s="177"/>
      <c r="S271" s="177"/>
      <c r="T271" s="177"/>
      <c r="U271" s="177"/>
      <c r="V271" s="177"/>
      <c r="W271" s="177"/>
      <c r="X271" s="177"/>
      <c r="Y271" s="177"/>
      <c r="Z271" s="177"/>
      <c r="AA271" s="177"/>
    </row>
    <row xmlns:x14ac="http://schemas.microsoft.com/office/spreadsheetml/2009/9/ac" r="272" ht="15.75" x14ac:dyDescent="0.25">
      <c r="A272" s="177"/>
      <c r="B272" s="178"/>
      <c r="C272" s="177"/>
      <c r="D272" s="177"/>
      <c r="E272" s="177"/>
      <c r="F272" s="177"/>
      <c r="G272" s="177"/>
      <c r="H272" s="177"/>
      <c r="I272" s="177"/>
      <c r="J272" s="177"/>
      <c r="K272" s="177"/>
      <c r="L272" s="177"/>
      <c r="M272" s="177"/>
      <c r="N272" s="177"/>
      <c r="O272" s="177"/>
      <c r="P272" s="177"/>
      <c r="Q272" s="177"/>
      <c r="R272" s="177"/>
      <c r="S272" s="177"/>
      <c r="T272" s="177"/>
      <c r="U272" s="177"/>
      <c r="V272" s="177"/>
      <c r="W272" s="177"/>
      <c r="X272" s="177"/>
      <c r="Y272" s="177"/>
      <c r="Z272" s="177"/>
      <c r="AA272" s="177"/>
    </row>
    <row xmlns:x14ac="http://schemas.microsoft.com/office/spreadsheetml/2009/9/ac" r="273" ht="15.75" x14ac:dyDescent="0.25">
      <c r="A273" s="177"/>
      <c r="B273" s="178"/>
      <c r="C273" s="177"/>
      <c r="D273" s="177"/>
      <c r="E273" s="177"/>
      <c r="F273" s="177"/>
      <c r="G273" s="177"/>
      <c r="H273" s="177"/>
      <c r="I273" s="177"/>
      <c r="J273" s="177"/>
      <c r="K273" s="177"/>
      <c r="L273" s="177"/>
      <c r="M273" s="177"/>
      <c r="N273" s="177"/>
      <c r="O273" s="177"/>
      <c r="P273" s="177"/>
      <c r="Q273" s="177"/>
      <c r="R273" s="177"/>
      <c r="S273" s="177"/>
      <c r="T273" s="177"/>
      <c r="U273" s="177"/>
      <c r="V273" s="177"/>
      <c r="W273" s="177"/>
      <c r="X273" s="177"/>
      <c r="Y273" s="177"/>
      <c r="Z273" s="177"/>
      <c r="AA273" s="177"/>
    </row>
    <row xmlns:x14ac="http://schemas.microsoft.com/office/spreadsheetml/2009/9/ac" r="274" ht="15.75" x14ac:dyDescent="0.25">
      <c r="A274" s="177"/>
      <c r="B274" s="178"/>
      <c r="C274" s="177"/>
      <c r="D274" s="177"/>
      <c r="E274" s="177"/>
      <c r="F274" s="177"/>
      <c r="G274" s="177"/>
      <c r="H274" s="177"/>
      <c r="I274" s="177"/>
      <c r="J274" s="177"/>
      <c r="K274" s="177"/>
      <c r="L274" s="177"/>
      <c r="M274" s="177"/>
      <c r="N274" s="177"/>
      <c r="O274" s="177"/>
      <c r="P274" s="177"/>
      <c r="Q274" s="177"/>
      <c r="R274" s="177"/>
      <c r="S274" s="177"/>
      <c r="T274" s="177"/>
      <c r="U274" s="177"/>
      <c r="V274" s="177"/>
      <c r="W274" s="177"/>
      <c r="X274" s="177"/>
      <c r="Y274" s="177"/>
      <c r="Z274" s="177"/>
      <c r="AA274" s="177"/>
    </row>
    <row xmlns:x14ac="http://schemas.microsoft.com/office/spreadsheetml/2009/9/ac" r="275" ht="15.75" x14ac:dyDescent="0.25">
      <c r="A275" s="177"/>
      <c r="B275" s="178"/>
      <c r="C275" s="177"/>
      <c r="D275" s="177"/>
      <c r="E275" s="177"/>
      <c r="F275" s="177"/>
      <c r="G275" s="177"/>
      <c r="H275" s="177"/>
      <c r="I275" s="177"/>
      <c r="J275" s="177"/>
      <c r="K275" s="177"/>
      <c r="L275" s="177"/>
      <c r="M275" s="177"/>
      <c r="N275" s="177"/>
      <c r="O275" s="177"/>
      <c r="P275" s="177"/>
      <c r="Q275" s="177"/>
      <c r="R275" s="177"/>
      <c r="S275" s="177"/>
      <c r="T275" s="177"/>
      <c r="U275" s="177"/>
      <c r="V275" s="177"/>
      <c r="W275" s="177"/>
      <c r="X275" s="177"/>
      <c r="Y275" s="177"/>
      <c r="Z275" s="177"/>
      <c r="AA275" s="177"/>
    </row>
    <row xmlns:x14ac="http://schemas.microsoft.com/office/spreadsheetml/2009/9/ac" r="276" ht="15.75" x14ac:dyDescent="0.25">
      <c r="A276" s="177"/>
      <c r="B276" s="178"/>
      <c r="C276" s="177"/>
      <c r="D276" s="177"/>
      <c r="E276" s="177"/>
      <c r="F276" s="177"/>
      <c r="G276" s="177"/>
      <c r="H276" s="177"/>
      <c r="I276" s="177"/>
      <c r="J276" s="177"/>
      <c r="K276" s="177"/>
      <c r="L276" s="177"/>
      <c r="M276" s="177"/>
      <c r="N276" s="177"/>
      <c r="O276" s="177"/>
      <c r="P276" s="177"/>
      <c r="Q276" s="177"/>
      <c r="R276" s="177"/>
      <c r="S276" s="177"/>
      <c r="T276" s="177"/>
      <c r="U276" s="177"/>
      <c r="V276" s="177"/>
      <c r="W276" s="177"/>
      <c r="X276" s="177"/>
      <c r="Y276" s="177"/>
      <c r="Z276" s="177"/>
      <c r="AA276" s="177"/>
    </row>
    <row xmlns:x14ac="http://schemas.microsoft.com/office/spreadsheetml/2009/9/ac" r="277" ht="15.75" x14ac:dyDescent="0.25">
      <c r="A277" s="177"/>
      <c r="B277" s="178"/>
      <c r="C277" s="177"/>
      <c r="D277" s="177"/>
      <c r="E277" s="177"/>
      <c r="F277" s="177"/>
      <c r="G277" s="177"/>
      <c r="H277" s="177"/>
      <c r="I277" s="177"/>
      <c r="J277" s="177"/>
      <c r="K277" s="177"/>
      <c r="L277" s="177"/>
      <c r="M277" s="177"/>
      <c r="N277" s="177"/>
      <c r="O277" s="177"/>
      <c r="P277" s="177"/>
      <c r="Q277" s="177"/>
      <c r="R277" s="177"/>
      <c r="S277" s="177"/>
      <c r="T277" s="177"/>
      <c r="U277" s="177"/>
      <c r="V277" s="177"/>
      <c r="W277" s="177"/>
      <c r="X277" s="177"/>
      <c r="Y277" s="177"/>
      <c r="Z277" s="177"/>
      <c r="AA277" s="177"/>
    </row>
    <row xmlns:x14ac="http://schemas.microsoft.com/office/spreadsheetml/2009/9/ac" r="278" ht="15.75" x14ac:dyDescent="0.25">
      <c r="A278" s="177"/>
      <c r="B278" s="178"/>
      <c r="C278" s="177"/>
      <c r="D278" s="177"/>
      <c r="E278" s="177"/>
      <c r="F278" s="177"/>
      <c r="G278" s="177"/>
      <c r="H278" s="177"/>
      <c r="I278" s="177"/>
      <c r="J278" s="177"/>
      <c r="K278" s="177"/>
      <c r="L278" s="177"/>
      <c r="M278" s="177"/>
      <c r="N278" s="177"/>
      <c r="O278" s="177"/>
      <c r="P278" s="177"/>
      <c r="Q278" s="177"/>
      <c r="R278" s="177"/>
      <c r="S278" s="177"/>
      <c r="T278" s="177"/>
      <c r="U278" s="177"/>
      <c r="V278" s="177"/>
      <c r="W278" s="177"/>
      <c r="X278" s="177"/>
      <c r="Y278" s="177"/>
      <c r="Z278" s="177"/>
      <c r="AA278" s="177"/>
    </row>
    <row xmlns:x14ac="http://schemas.microsoft.com/office/spreadsheetml/2009/9/ac" r="279" ht="15.75" x14ac:dyDescent="0.25">
      <c r="A279" s="177"/>
      <c r="B279" s="178"/>
      <c r="C279" s="177"/>
      <c r="D279" s="177"/>
      <c r="E279" s="177"/>
      <c r="F279" s="177"/>
      <c r="G279" s="177"/>
      <c r="H279" s="177"/>
      <c r="I279" s="177"/>
      <c r="J279" s="177"/>
      <c r="K279" s="177"/>
      <c r="L279" s="177"/>
      <c r="M279" s="177"/>
      <c r="N279" s="177"/>
      <c r="O279" s="177"/>
      <c r="P279" s="177"/>
      <c r="Q279" s="177"/>
      <c r="R279" s="177"/>
      <c r="S279" s="177"/>
      <c r="T279" s="177"/>
      <c r="U279" s="177"/>
      <c r="V279" s="177"/>
      <c r="W279" s="177"/>
      <c r="X279" s="177"/>
      <c r="Y279" s="177"/>
      <c r="Z279" s="177"/>
      <c r="AA279" s="177"/>
    </row>
    <row xmlns:x14ac="http://schemas.microsoft.com/office/spreadsheetml/2009/9/ac" r="280" ht="15.75" x14ac:dyDescent="0.25">
      <c r="A280" s="177"/>
      <c r="B280" s="178"/>
      <c r="C280" s="177"/>
      <c r="D280" s="177"/>
      <c r="E280" s="177"/>
      <c r="F280" s="177"/>
      <c r="G280" s="177"/>
      <c r="H280" s="177"/>
      <c r="I280" s="177"/>
      <c r="J280" s="177"/>
      <c r="K280" s="177"/>
      <c r="L280" s="177"/>
      <c r="M280" s="177"/>
      <c r="N280" s="177"/>
      <c r="O280" s="177"/>
      <c r="P280" s="177"/>
      <c r="Q280" s="177"/>
      <c r="R280" s="177"/>
      <c r="S280" s="177"/>
      <c r="T280" s="177"/>
      <c r="U280" s="177"/>
      <c r="V280" s="177"/>
      <c r="W280" s="177"/>
      <c r="X280" s="177"/>
      <c r="Y280" s="177"/>
      <c r="Z280" s="177"/>
      <c r="AA280" s="177"/>
    </row>
    <row xmlns:x14ac="http://schemas.microsoft.com/office/spreadsheetml/2009/9/ac" r="281" ht="15.75" x14ac:dyDescent="0.25">
      <c r="A281" s="177"/>
      <c r="B281" s="178"/>
      <c r="C281" s="177"/>
      <c r="D281" s="177"/>
      <c r="E281" s="177"/>
      <c r="F281" s="177"/>
      <c r="G281" s="177"/>
      <c r="H281" s="177"/>
      <c r="I281" s="177"/>
      <c r="J281" s="177"/>
      <c r="K281" s="177"/>
      <c r="L281" s="177"/>
      <c r="M281" s="177"/>
      <c r="N281" s="177"/>
      <c r="O281" s="177"/>
      <c r="P281" s="177"/>
      <c r="Q281" s="177"/>
      <c r="R281" s="177"/>
      <c r="S281" s="177"/>
      <c r="T281" s="177"/>
      <c r="U281" s="177"/>
      <c r="V281" s="177"/>
      <c r="W281" s="177"/>
      <c r="X281" s="177"/>
      <c r="Y281" s="177"/>
      <c r="Z281" s="177"/>
      <c r="AA281" s="177"/>
    </row>
    <row xmlns:x14ac="http://schemas.microsoft.com/office/spreadsheetml/2009/9/ac" r="282" ht="15.75" x14ac:dyDescent="0.25">
      <c r="A282" s="177"/>
      <c r="B282" s="178"/>
      <c r="C282" s="177"/>
      <c r="D282" s="177"/>
      <c r="E282" s="177"/>
      <c r="F282" s="177"/>
      <c r="G282" s="177"/>
      <c r="H282" s="177"/>
      <c r="I282" s="177"/>
      <c r="J282" s="177"/>
      <c r="K282" s="177"/>
      <c r="L282" s="177"/>
      <c r="M282" s="177"/>
      <c r="N282" s="177"/>
      <c r="O282" s="177"/>
      <c r="P282" s="177"/>
      <c r="Q282" s="177"/>
      <c r="R282" s="177"/>
      <c r="S282" s="177"/>
      <c r="T282" s="177"/>
      <c r="U282" s="177"/>
      <c r="V282" s="177"/>
      <c r="W282" s="177"/>
      <c r="X282" s="177"/>
      <c r="Y282" s="177"/>
      <c r="Z282" s="177"/>
      <c r="AA282" s="177"/>
    </row>
    <row xmlns:x14ac="http://schemas.microsoft.com/office/spreadsheetml/2009/9/ac" r="283" ht="15.75" x14ac:dyDescent="0.25">
      <c r="A283" s="177"/>
      <c r="B283" s="178"/>
      <c r="C283" s="177"/>
      <c r="D283" s="177"/>
      <c r="E283" s="177"/>
      <c r="F283" s="177"/>
      <c r="G283" s="177"/>
      <c r="H283" s="177"/>
      <c r="I283" s="177"/>
      <c r="J283" s="177"/>
      <c r="K283" s="177"/>
      <c r="L283" s="177"/>
      <c r="M283" s="177"/>
      <c r="N283" s="177"/>
      <c r="O283" s="177"/>
      <c r="P283" s="177"/>
      <c r="Q283" s="177"/>
      <c r="R283" s="177"/>
      <c r="S283" s="177"/>
      <c r="T283" s="177"/>
      <c r="U283" s="177"/>
      <c r="V283" s="177"/>
      <c r="W283" s="177"/>
      <c r="X283" s="177"/>
      <c r="Y283" s="177"/>
      <c r="Z283" s="177"/>
      <c r="AA283" s="177"/>
    </row>
    <row xmlns:x14ac="http://schemas.microsoft.com/office/spreadsheetml/2009/9/ac" r="284" ht="15.75" x14ac:dyDescent="0.25">
      <c r="A284" s="177"/>
      <c r="B284" s="178"/>
      <c r="C284" s="177"/>
      <c r="D284" s="177"/>
      <c r="E284" s="177"/>
      <c r="F284" s="177"/>
      <c r="G284" s="177"/>
      <c r="H284" s="177"/>
      <c r="I284" s="177"/>
      <c r="J284" s="177"/>
      <c r="K284" s="177"/>
      <c r="L284" s="177"/>
      <c r="M284" s="177"/>
      <c r="N284" s="177"/>
      <c r="O284" s="177"/>
      <c r="P284" s="177"/>
      <c r="Q284" s="177"/>
      <c r="R284" s="177"/>
      <c r="S284" s="177"/>
      <c r="T284" s="177"/>
      <c r="U284" s="177"/>
      <c r="V284" s="177"/>
      <c r="W284" s="177"/>
      <c r="X284" s="177"/>
      <c r="Y284" s="177"/>
      <c r="Z284" s="177"/>
      <c r="AA284" s="177"/>
    </row>
    <row xmlns:x14ac="http://schemas.microsoft.com/office/spreadsheetml/2009/9/ac" r="285" ht="15.75" x14ac:dyDescent="0.25">
      <c r="A285" s="177"/>
      <c r="B285" s="178"/>
      <c r="C285" s="177"/>
      <c r="D285" s="177"/>
      <c r="E285" s="177"/>
      <c r="F285" s="177"/>
      <c r="G285" s="177"/>
      <c r="H285" s="177"/>
      <c r="I285" s="177"/>
      <c r="J285" s="177"/>
      <c r="K285" s="177"/>
      <c r="L285" s="177"/>
      <c r="M285" s="177"/>
      <c r="N285" s="177"/>
      <c r="O285" s="177"/>
      <c r="P285" s="177"/>
      <c r="Q285" s="177"/>
      <c r="R285" s="177"/>
      <c r="S285" s="177"/>
      <c r="T285" s="177"/>
      <c r="U285" s="177"/>
      <c r="V285" s="177"/>
      <c r="W285" s="177"/>
      <c r="X285" s="177"/>
      <c r="Y285" s="177"/>
      <c r="Z285" s="177"/>
      <c r="AA285" s="177"/>
    </row>
    <row xmlns:x14ac="http://schemas.microsoft.com/office/spreadsheetml/2009/9/ac" r="286" ht="15.75" x14ac:dyDescent="0.25">
      <c r="A286" s="177"/>
      <c r="B286" s="178"/>
      <c r="C286" s="177"/>
      <c r="D286" s="177"/>
      <c r="E286" s="177"/>
      <c r="F286" s="177"/>
      <c r="G286" s="177"/>
      <c r="H286" s="177"/>
      <c r="I286" s="177"/>
      <c r="J286" s="177"/>
      <c r="K286" s="177"/>
      <c r="L286" s="177"/>
      <c r="M286" s="177"/>
      <c r="N286" s="177"/>
      <c r="O286" s="177"/>
      <c r="P286" s="177"/>
      <c r="Q286" s="177"/>
      <c r="R286" s="177"/>
      <c r="S286" s="177"/>
      <c r="T286" s="177"/>
      <c r="U286" s="177"/>
      <c r="V286" s="177"/>
      <c r="W286" s="177"/>
      <c r="X286" s="177"/>
      <c r="Y286" s="177"/>
      <c r="Z286" s="177"/>
      <c r="AA286" s="177"/>
    </row>
    <row xmlns:x14ac="http://schemas.microsoft.com/office/spreadsheetml/2009/9/ac" r="287" ht="15.75" x14ac:dyDescent="0.25">
      <c r="A287" s="177"/>
      <c r="B287" s="178"/>
      <c r="C287" s="177"/>
      <c r="D287" s="177"/>
      <c r="E287" s="177"/>
      <c r="F287" s="177"/>
      <c r="G287" s="177"/>
      <c r="H287" s="177"/>
      <c r="I287" s="177"/>
      <c r="J287" s="177"/>
      <c r="K287" s="177"/>
      <c r="L287" s="177"/>
      <c r="M287" s="177"/>
      <c r="N287" s="177"/>
      <c r="O287" s="177"/>
      <c r="P287" s="177"/>
      <c r="Q287" s="177"/>
      <c r="R287" s="177"/>
      <c r="S287" s="177"/>
      <c r="T287" s="177"/>
      <c r="U287" s="177"/>
      <c r="V287" s="177"/>
      <c r="W287" s="177"/>
      <c r="X287" s="177"/>
      <c r="Y287" s="177"/>
      <c r="Z287" s="177"/>
      <c r="AA287" s="177"/>
    </row>
    <row xmlns:x14ac="http://schemas.microsoft.com/office/spreadsheetml/2009/9/ac" r="288" ht="15.75" x14ac:dyDescent="0.25">
      <c r="A288" s="177"/>
      <c r="B288" s="178"/>
      <c r="C288" s="177"/>
      <c r="D288" s="177"/>
      <c r="E288" s="177"/>
      <c r="F288" s="177"/>
      <c r="G288" s="177"/>
      <c r="H288" s="177"/>
      <c r="I288" s="177"/>
      <c r="J288" s="177"/>
      <c r="K288" s="177"/>
      <c r="L288" s="177"/>
      <c r="M288" s="177"/>
      <c r="N288" s="177"/>
      <c r="O288" s="177"/>
      <c r="P288" s="177"/>
      <c r="Q288" s="177"/>
      <c r="R288" s="177"/>
      <c r="S288" s="177"/>
      <c r="T288" s="177"/>
      <c r="U288" s="177"/>
      <c r="V288" s="177"/>
      <c r="W288" s="177"/>
      <c r="X288" s="177"/>
      <c r="Y288" s="177"/>
      <c r="Z288" s="177"/>
      <c r="AA288" s="177"/>
    </row>
    <row xmlns:x14ac="http://schemas.microsoft.com/office/spreadsheetml/2009/9/ac" r="289" ht="15.75" x14ac:dyDescent="0.25">
      <c r="A289" s="177"/>
      <c r="B289" s="178"/>
      <c r="C289" s="177"/>
      <c r="D289" s="177"/>
      <c r="E289" s="177"/>
      <c r="F289" s="177"/>
      <c r="G289" s="177"/>
      <c r="H289" s="177"/>
      <c r="I289" s="177"/>
      <c r="J289" s="177"/>
      <c r="K289" s="177"/>
      <c r="L289" s="177"/>
      <c r="M289" s="177"/>
      <c r="N289" s="177"/>
      <c r="O289" s="177"/>
      <c r="P289" s="177"/>
      <c r="Q289" s="177"/>
      <c r="R289" s="177"/>
      <c r="S289" s="177"/>
      <c r="T289" s="177"/>
      <c r="U289" s="177"/>
      <c r="V289" s="177"/>
      <c r="W289" s="177"/>
      <c r="X289" s="177"/>
      <c r="Y289" s="177"/>
      <c r="Z289" s="177"/>
      <c r="AA289" s="177"/>
    </row>
    <row xmlns:x14ac="http://schemas.microsoft.com/office/spreadsheetml/2009/9/ac" r="290" ht="15.75" x14ac:dyDescent="0.25">
      <c r="A290" s="177"/>
      <c r="B290" s="178"/>
      <c r="C290" s="177"/>
      <c r="D290" s="177"/>
      <c r="E290" s="177"/>
      <c r="F290" s="177"/>
      <c r="G290" s="177"/>
      <c r="H290" s="177"/>
      <c r="I290" s="177"/>
      <c r="J290" s="177"/>
      <c r="K290" s="177"/>
      <c r="L290" s="177"/>
      <c r="M290" s="177"/>
      <c r="N290" s="177"/>
      <c r="O290" s="177"/>
      <c r="P290" s="177"/>
      <c r="Q290" s="177"/>
      <c r="R290" s="177"/>
      <c r="S290" s="177"/>
      <c r="T290" s="177"/>
      <c r="U290" s="177"/>
      <c r="V290" s="177"/>
      <c r="W290" s="177"/>
      <c r="X290" s="177"/>
      <c r="Y290" s="177"/>
      <c r="Z290" s="177"/>
      <c r="AA290" s="177"/>
    </row>
    <row xmlns:x14ac="http://schemas.microsoft.com/office/spreadsheetml/2009/9/ac" r="291" ht="15.75" x14ac:dyDescent="0.25">
      <c r="A291" s="177"/>
      <c r="B291" s="178"/>
      <c r="C291" s="177"/>
      <c r="D291" s="177"/>
      <c r="E291" s="177"/>
      <c r="F291" s="177"/>
      <c r="G291" s="177"/>
      <c r="H291" s="177"/>
      <c r="I291" s="177"/>
      <c r="J291" s="177"/>
      <c r="K291" s="177"/>
      <c r="L291" s="177"/>
      <c r="M291" s="177"/>
      <c r="N291" s="177"/>
      <c r="O291" s="177"/>
      <c r="P291" s="177"/>
      <c r="Q291" s="177"/>
      <c r="R291" s="177"/>
      <c r="S291" s="177"/>
      <c r="T291" s="177"/>
      <c r="U291" s="177"/>
      <c r="V291" s="177"/>
      <c r="W291" s="177"/>
      <c r="X291" s="177"/>
      <c r="Y291" s="177"/>
      <c r="Z291" s="177"/>
      <c r="AA291" s="177"/>
    </row>
    <row xmlns:x14ac="http://schemas.microsoft.com/office/spreadsheetml/2009/9/ac" r="292" ht="15.75" x14ac:dyDescent="0.25">
      <c r="A292" s="177"/>
      <c r="B292" s="178"/>
      <c r="C292" s="177"/>
      <c r="D292" s="177"/>
      <c r="E292" s="177"/>
      <c r="F292" s="177"/>
      <c r="G292" s="177"/>
      <c r="H292" s="177"/>
      <c r="I292" s="177"/>
      <c r="J292" s="177"/>
      <c r="K292" s="177"/>
      <c r="L292" s="177"/>
      <c r="M292" s="177"/>
      <c r="N292" s="177"/>
      <c r="O292" s="177"/>
      <c r="P292" s="177"/>
      <c r="Q292" s="177"/>
      <c r="R292" s="177"/>
      <c r="S292" s="177"/>
      <c r="T292" s="177"/>
      <c r="U292" s="177"/>
      <c r="V292" s="177"/>
      <c r="W292" s="177"/>
      <c r="X292" s="177"/>
      <c r="Y292" s="177"/>
      <c r="Z292" s="177"/>
      <c r="AA292" s="177"/>
    </row>
    <row xmlns:x14ac="http://schemas.microsoft.com/office/spreadsheetml/2009/9/ac" r="293" ht="15.75" x14ac:dyDescent="0.25">
      <c r="A293" s="177"/>
      <c r="B293" s="178"/>
      <c r="C293" s="177"/>
      <c r="D293" s="177"/>
      <c r="E293" s="177"/>
      <c r="F293" s="177"/>
      <c r="G293" s="177"/>
      <c r="H293" s="177"/>
      <c r="I293" s="177"/>
      <c r="J293" s="177"/>
      <c r="K293" s="177"/>
      <c r="L293" s="177"/>
      <c r="M293" s="177"/>
      <c r="N293" s="177"/>
      <c r="O293" s="177"/>
      <c r="P293" s="177"/>
      <c r="Q293" s="177"/>
      <c r="R293" s="177"/>
      <c r="S293" s="177"/>
      <c r="T293" s="177"/>
      <c r="U293" s="177"/>
      <c r="V293" s="177"/>
      <c r="W293" s="177"/>
      <c r="X293" s="177"/>
      <c r="Y293" s="177"/>
      <c r="Z293" s="177"/>
      <c r="AA293" s="177"/>
    </row>
    <row xmlns:x14ac="http://schemas.microsoft.com/office/spreadsheetml/2009/9/ac" r="294" ht="15.75" x14ac:dyDescent="0.25">
      <c r="A294" s="177"/>
      <c r="B294" s="178"/>
      <c r="C294" s="177"/>
      <c r="D294" s="177"/>
      <c r="E294" s="177"/>
      <c r="F294" s="177"/>
      <c r="G294" s="177"/>
      <c r="H294" s="177"/>
      <c r="I294" s="177"/>
      <c r="J294" s="177"/>
      <c r="K294" s="177"/>
      <c r="L294" s="177"/>
      <c r="M294" s="177"/>
      <c r="N294" s="177"/>
      <c r="O294" s="177"/>
      <c r="P294" s="177"/>
      <c r="Q294" s="177"/>
      <c r="R294" s="177"/>
      <c r="S294" s="177"/>
      <c r="T294" s="177"/>
      <c r="U294" s="177"/>
      <c r="V294" s="177"/>
      <c r="W294" s="177"/>
      <c r="X294" s="177"/>
      <c r="Y294" s="177"/>
      <c r="Z294" s="177"/>
      <c r="AA294" s="177"/>
    </row>
    <row xmlns:x14ac="http://schemas.microsoft.com/office/spreadsheetml/2009/9/ac" r="295" ht="15.75" x14ac:dyDescent="0.25">
      <c r="A295" s="177"/>
      <c r="B295" s="178"/>
      <c r="C295" s="177"/>
      <c r="D295" s="177"/>
      <c r="E295" s="177"/>
      <c r="F295" s="177"/>
      <c r="G295" s="177"/>
      <c r="H295" s="177"/>
      <c r="I295" s="177"/>
      <c r="J295" s="177"/>
      <c r="K295" s="177"/>
      <c r="L295" s="177"/>
      <c r="M295" s="177"/>
      <c r="N295" s="177"/>
      <c r="O295" s="177"/>
      <c r="P295" s="177"/>
      <c r="Q295" s="177"/>
      <c r="R295" s="177"/>
      <c r="S295" s="177"/>
      <c r="T295" s="177"/>
      <c r="U295" s="177"/>
      <c r="V295" s="177"/>
      <c r="W295" s="177"/>
      <c r="X295" s="177"/>
      <c r="Y295" s="177"/>
      <c r="Z295" s="177"/>
      <c r="AA295" s="177"/>
    </row>
    <row xmlns:x14ac="http://schemas.microsoft.com/office/spreadsheetml/2009/9/ac" r="296" ht="15.75" x14ac:dyDescent="0.25">
      <c r="A296" s="177"/>
      <c r="B296" s="178"/>
      <c r="C296" s="177"/>
      <c r="D296" s="177"/>
      <c r="E296" s="177"/>
      <c r="F296" s="177"/>
      <c r="G296" s="177"/>
      <c r="H296" s="177"/>
      <c r="I296" s="177"/>
      <c r="J296" s="177"/>
      <c r="K296" s="177"/>
      <c r="L296" s="177"/>
      <c r="M296" s="177"/>
      <c r="N296" s="177"/>
      <c r="O296" s="177"/>
      <c r="P296" s="177"/>
      <c r="Q296" s="177"/>
      <c r="R296" s="177"/>
      <c r="S296" s="177"/>
      <c r="T296" s="177"/>
      <c r="U296" s="177"/>
      <c r="V296" s="177"/>
      <c r="W296" s="177"/>
      <c r="X296" s="177"/>
      <c r="Y296" s="177"/>
      <c r="Z296" s="177"/>
      <c r="AA296" s="177"/>
    </row>
    <row xmlns:x14ac="http://schemas.microsoft.com/office/spreadsheetml/2009/9/ac" r="297" ht="15.75" x14ac:dyDescent="0.25">
      <c r="A297" s="177"/>
      <c r="B297" s="178"/>
      <c r="C297" s="177"/>
      <c r="D297" s="177"/>
      <c r="E297" s="177"/>
      <c r="F297" s="177"/>
      <c r="G297" s="177"/>
      <c r="H297" s="177"/>
      <c r="I297" s="177"/>
      <c r="J297" s="177"/>
      <c r="K297" s="177"/>
      <c r="L297" s="177"/>
      <c r="M297" s="177"/>
      <c r="N297" s="177"/>
      <c r="O297" s="177"/>
      <c r="P297" s="177"/>
      <c r="Q297" s="177"/>
      <c r="R297" s="177"/>
      <c r="S297" s="177"/>
      <c r="T297" s="177"/>
      <c r="U297" s="177"/>
      <c r="V297" s="177"/>
      <c r="W297" s="177"/>
      <c r="X297" s="177"/>
      <c r="Y297" s="177"/>
      <c r="Z297" s="177"/>
      <c r="AA297" s="177"/>
    </row>
    <row xmlns:x14ac="http://schemas.microsoft.com/office/spreadsheetml/2009/9/ac" r="298" ht="15.75" x14ac:dyDescent="0.25">
      <c r="A298" s="177"/>
      <c r="B298" s="178"/>
      <c r="C298" s="177"/>
      <c r="D298" s="177"/>
      <c r="E298" s="177"/>
      <c r="F298" s="177"/>
      <c r="G298" s="177"/>
      <c r="H298" s="177"/>
      <c r="I298" s="177"/>
      <c r="J298" s="177"/>
      <c r="K298" s="177"/>
      <c r="L298" s="177"/>
      <c r="M298" s="177"/>
      <c r="N298" s="177"/>
      <c r="O298" s="177"/>
      <c r="P298" s="177"/>
      <c r="Q298" s="177"/>
      <c r="R298" s="177"/>
      <c r="S298" s="177"/>
      <c r="T298" s="177"/>
      <c r="U298" s="177"/>
      <c r="V298" s="177"/>
      <c r="W298" s="177"/>
      <c r="X298" s="177"/>
      <c r="Y298" s="177"/>
      <c r="Z298" s="177"/>
      <c r="AA298" s="177"/>
    </row>
    <row xmlns:x14ac="http://schemas.microsoft.com/office/spreadsheetml/2009/9/ac" r="299" ht="15.75" x14ac:dyDescent="0.25">
      <c r="A299" s="177"/>
      <c r="B299" s="178"/>
      <c r="C299" s="177"/>
      <c r="D299" s="177"/>
      <c r="E299" s="177"/>
      <c r="F299" s="177"/>
      <c r="G299" s="177"/>
      <c r="H299" s="177"/>
      <c r="I299" s="177"/>
      <c r="J299" s="177"/>
      <c r="K299" s="177"/>
      <c r="L299" s="177"/>
      <c r="M299" s="177"/>
      <c r="N299" s="177"/>
      <c r="O299" s="177"/>
      <c r="P299" s="177"/>
      <c r="Q299" s="177"/>
      <c r="R299" s="177"/>
      <c r="S299" s="177"/>
      <c r="T299" s="177"/>
      <c r="U299" s="177"/>
      <c r="V299" s="177"/>
      <c r="W299" s="177"/>
      <c r="X299" s="177"/>
      <c r="Y299" s="177"/>
      <c r="Z299" s="177"/>
      <c r="AA299" s="177"/>
    </row>
    <row xmlns:x14ac="http://schemas.microsoft.com/office/spreadsheetml/2009/9/ac" r="300" ht="15.75" x14ac:dyDescent="0.25">
      <c r="A300" s="177"/>
      <c r="B300" s="178"/>
      <c r="C300" s="177"/>
      <c r="D300" s="177"/>
      <c r="E300" s="177"/>
      <c r="F300" s="177"/>
      <c r="G300" s="177"/>
      <c r="H300" s="177"/>
      <c r="I300" s="177"/>
      <c r="J300" s="177"/>
      <c r="K300" s="177"/>
      <c r="L300" s="177"/>
      <c r="M300" s="177"/>
      <c r="N300" s="177"/>
      <c r="O300" s="177"/>
      <c r="P300" s="177"/>
      <c r="Q300" s="177"/>
      <c r="R300" s="177"/>
      <c r="S300" s="177"/>
      <c r="T300" s="177"/>
      <c r="U300" s="177"/>
      <c r="V300" s="177"/>
      <c r="W300" s="177"/>
      <c r="X300" s="177"/>
      <c r="Y300" s="177"/>
      <c r="Z300" s="177"/>
      <c r="AA300" s="177"/>
    </row>
    <row xmlns:x14ac="http://schemas.microsoft.com/office/spreadsheetml/2009/9/ac" r="301" ht="15.75" x14ac:dyDescent="0.25">
      <c r="A301" s="177"/>
      <c r="B301" s="178"/>
      <c r="C301" s="177"/>
      <c r="D301" s="177"/>
      <c r="E301" s="177"/>
      <c r="F301" s="177"/>
      <c r="G301" s="177"/>
      <c r="H301" s="177"/>
      <c r="I301" s="177"/>
      <c r="J301" s="177"/>
      <c r="K301" s="177"/>
      <c r="L301" s="177"/>
      <c r="M301" s="177"/>
      <c r="N301" s="177"/>
      <c r="O301" s="177"/>
      <c r="P301" s="177"/>
      <c r="Q301" s="177"/>
      <c r="R301" s="177"/>
      <c r="S301" s="177"/>
      <c r="T301" s="177"/>
      <c r="U301" s="177"/>
      <c r="V301" s="177"/>
      <c r="W301" s="177"/>
      <c r="X301" s="177"/>
      <c r="Y301" s="177"/>
      <c r="Z301" s="177"/>
      <c r="AA301" s="177"/>
    </row>
    <row xmlns:x14ac="http://schemas.microsoft.com/office/spreadsheetml/2009/9/ac" r="302" ht="15.75" x14ac:dyDescent="0.25">
      <c r="A302" s="177"/>
      <c r="B302" s="178"/>
      <c r="C302" s="177"/>
      <c r="D302" s="177"/>
      <c r="E302" s="177"/>
      <c r="F302" s="177"/>
      <c r="G302" s="177"/>
      <c r="H302" s="177"/>
      <c r="I302" s="177"/>
      <c r="J302" s="177"/>
      <c r="K302" s="177"/>
      <c r="L302" s="177"/>
      <c r="M302" s="177"/>
      <c r="N302" s="177"/>
      <c r="O302" s="177"/>
      <c r="P302" s="177"/>
      <c r="Q302" s="177"/>
      <c r="R302" s="177"/>
      <c r="S302" s="177"/>
      <c r="T302" s="177"/>
      <c r="U302" s="177"/>
      <c r="V302" s="177"/>
      <c r="W302" s="177"/>
      <c r="X302" s="177"/>
      <c r="Y302" s="177"/>
      <c r="Z302" s="177"/>
      <c r="AA302" s="177"/>
    </row>
    <row xmlns:x14ac="http://schemas.microsoft.com/office/spreadsheetml/2009/9/ac" r="303" ht="15.75" x14ac:dyDescent="0.25">
      <c r="A303" s="177"/>
      <c r="B303" s="178"/>
      <c r="C303" s="177"/>
      <c r="D303" s="177"/>
      <c r="E303" s="177"/>
      <c r="F303" s="177"/>
      <c r="G303" s="177"/>
      <c r="H303" s="177"/>
      <c r="I303" s="177"/>
      <c r="J303" s="177"/>
      <c r="K303" s="177"/>
      <c r="L303" s="177"/>
      <c r="M303" s="177"/>
      <c r="N303" s="177"/>
      <c r="O303" s="177"/>
      <c r="P303" s="177"/>
      <c r="Q303" s="177"/>
      <c r="R303" s="177"/>
      <c r="S303" s="177"/>
      <c r="T303" s="177"/>
      <c r="U303" s="177"/>
      <c r="V303" s="177"/>
      <c r="W303" s="177"/>
      <c r="X303" s="177"/>
      <c r="Y303" s="177"/>
      <c r="Z303" s="177"/>
      <c r="AA303" s="177"/>
    </row>
    <row xmlns:x14ac="http://schemas.microsoft.com/office/spreadsheetml/2009/9/ac" r="304" ht="15.75" x14ac:dyDescent="0.25">
      <c r="A304" s="177"/>
      <c r="B304" s="178"/>
      <c r="C304" s="177"/>
      <c r="D304" s="177"/>
      <c r="E304" s="177"/>
      <c r="F304" s="177"/>
      <c r="G304" s="177"/>
      <c r="H304" s="177"/>
      <c r="I304" s="177"/>
      <c r="J304" s="177"/>
      <c r="K304" s="177"/>
      <c r="L304" s="177"/>
      <c r="M304" s="177"/>
      <c r="N304" s="177"/>
      <c r="O304" s="177"/>
      <c r="P304" s="177"/>
      <c r="Q304" s="177"/>
      <c r="R304" s="177"/>
      <c r="S304" s="177"/>
      <c r="T304" s="177"/>
      <c r="U304" s="177"/>
      <c r="V304" s="177"/>
      <c r="W304" s="177"/>
      <c r="X304" s="177"/>
      <c r="Y304" s="177"/>
      <c r="Z304" s="177"/>
      <c r="AA304" s="177"/>
    </row>
    <row xmlns:x14ac="http://schemas.microsoft.com/office/spreadsheetml/2009/9/ac" r="305" ht="15.75" x14ac:dyDescent="0.25">
      <c r="A305" s="177"/>
      <c r="B305" s="178"/>
      <c r="C305" s="177"/>
      <c r="D305" s="177"/>
      <c r="E305" s="177"/>
      <c r="F305" s="177"/>
      <c r="G305" s="177"/>
      <c r="H305" s="177"/>
      <c r="I305" s="177"/>
      <c r="J305" s="177"/>
      <c r="K305" s="177"/>
      <c r="L305" s="177"/>
      <c r="M305" s="177"/>
      <c r="N305" s="177"/>
      <c r="O305" s="177"/>
      <c r="P305" s="177"/>
      <c r="Q305" s="177"/>
      <c r="R305" s="177"/>
      <c r="S305" s="177"/>
      <c r="T305" s="177"/>
      <c r="U305" s="177"/>
      <c r="V305" s="177"/>
      <c r="W305" s="177"/>
      <c r="X305" s="177"/>
      <c r="Y305" s="177"/>
      <c r="Z305" s="177"/>
      <c r="AA305" s="177"/>
    </row>
    <row xmlns:x14ac="http://schemas.microsoft.com/office/spreadsheetml/2009/9/ac" r="306" ht="15.75" x14ac:dyDescent="0.25">
      <c r="A306" s="177"/>
      <c r="B306" s="178"/>
      <c r="C306" s="177"/>
      <c r="D306" s="177"/>
      <c r="E306" s="177"/>
      <c r="F306" s="177"/>
      <c r="G306" s="177"/>
      <c r="H306" s="177"/>
      <c r="I306" s="177"/>
      <c r="J306" s="177"/>
      <c r="K306" s="177"/>
      <c r="L306" s="177"/>
      <c r="M306" s="177"/>
      <c r="N306" s="177"/>
      <c r="O306" s="177"/>
      <c r="P306" s="177"/>
      <c r="Q306" s="177"/>
      <c r="R306" s="177"/>
      <c r="S306" s="177"/>
      <c r="T306" s="177"/>
      <c r="U306" s="177"/>
      <c r="V306" s="177"/>
      <c r="W306" s="177"/>
      <c r="X306" s="177"/>
      <c r="Y306" s="177"/>
      <c r="Z306" s="177"/>
      <c r="AA306" s="177"/>
    </row>
    <row xmlns:x14ac="http://schemas.microsoft.com/office/spreadsheetml/2009/9/ac" r="307" ht="15.75" x14ac:dyDescent="0.25">
      <c r="A307" s="177"/>
      <c r="B307" s="178"/>
      <c r="C307" s="177"/>
      <c r="D307" s="177"/>
      <c r="E307" s="177"/>
      <c r="F307" s="177"/>
      <c r="G307" s="177"/>
      <c r="H307" s="177"/>
      <c r="I307" s="177"/>
      <c r="J307" s="177"/>
      <c r="K307" s="177"/>
      <c r="L307" s="177"/>
      <c r="M307" s="177"/>
      <c r="N307" s="177"/>
      <c r="O307" s="177"/>
      <c r="P307" s="177"/>
      <c r="Q307" s="177"/>
      <c r="R307" s="177"/>
      <c r="S307" s="177"/>
      <c r="T307" s="177"/>
      <c r="U307" s="177"/>
      <c r="V307" s="177"/>
      <c r="W307" s="177"/>
      <c r="X307" s="177"/>
      <c r="Y307" s="177"/>
      <c r="Z307" s="177"/>
      <c r="AA307" s="177"/>
    </row>
    <row xmlns:x14ac="http://schemas.microsoft.com/office/spreadsheetml/2009/9/ac" r="308" ht="15.75" x14ac:dyDescent="0.25">
      <c r="A308" s="177"/>
      <c r="B308" s="178"/>
      <c r="C308" s="177"/>
      <c r="D308" s="177"/>
      <c r="E308" s="177"/>
      <c r="F308" s="177"/>
      <c r="G308" s="177"/>
      <c r="H308" s="177"/>
      <c r="I308" s="177"/>
      <c r="J308" s="177"/>
      <c r="K308" s="177"/>
      <c r="L308" s="177"/>
      <c r="M308" s="177"/>
      <c r="N308" s="177"/>
      <c r="O308" s="177"/>
      <c r="P308" s="177"/>
      <c r="Q308" s="177"/>
      <c r="R308" s="177"/>
      <c r="S308" s="177"/>
      <c r="T308" s="177"/>
      <c r="U308" s="177"/>
      <c r="V308" s="177"/>
      <c r="W308" s="177"/>
      <c r="X308" s="177"/>
      <c r="Y308" s="177"/>
      <c r="Z308" s="177"/>
      <c r="AA308" s="177"/>
    </row>
    <row xmlns:x14ac="http://schemas.microsoft.com/office/spreadsheetml/2009/9/ac" r="309" ht="15.75" x14ac:dyDescent="0.25">
      <c r="A309" s="177"/>
      <c r="B309" s="178"/>
      <c r="C309" s="177"/>
      <c r="D309" s="177"/>
      <c r="E309" s="177"/>
      <c r="F309" s="177"/>
      <c r="G309" s="177"/>
      <c r="H309" s="177"/>
      <c r="I309" s="177"/>
      <c r="J309" s="177"/>
      <c r="K309" s="177"/>
      <c r="L309" s="177"/>
      <c r="M309" s="177"/>
      <c r="N309" s="177"/>
      <c r="O309" s="177"/>
      <c r="P309" s="177"/>
      <c r="Q309" s="177"/>
      <c r="R309" s="177"/>
      <c r="S309" s="177"/>
      <c r="T309" s="177"/>
      <c r="U309" s="177"/>
      <c r="V309" s="177"/>
      <c r="W309" s="177"/>
      <c r="X309" s="177"/>
      <c r="Y309" s="177"/>
      <c r="Z309" s="177"/>
      <c r="AA309" s="177"/>
    </row>
    <row xmlns:x14ac="http://schemas.microsoft.com/office/spreadsheetml/2009/9/ac" r="310" ht="15.75" x14ac:dyDescent="0.25">
      <c r="A310" s="177"/>
      <c r="B310" s="178"/>
      <c r="C310" s="177"/>
      <c r="D310" s="177"/>
      <c r="E310" s="177"/>
      <c r="F310" s="177"/>
      <c r="G310" s="177"/>
      <c r="H310" s="177"/>
      <c r="I310" s="177"/>
      <c r="J310" s="177"/>
      <c r="K310" s="177"/>
      <c r="L310" s="177"/>
      <c r="M310" s="177"/>
      <c r="N310" s="177"/>
      <c r="O310" s="177"/>
      <c r="P310" s="177"/>
      <c r="Q310" s="177"/>
      <c r="R310" s="177"/>
      <c r="S310" s="177"/>
      <c r="T310" s="177"/>
      <c r="U310" s="177"/>
      <c r="V310" s="177"/>
      <c r="W310" s="177"/>
      <c r="X310" s="177"/>
      <c r="Y310" s="177"/>
      <c r="Z310" s="177"/>
      <c r="AA310" s="177"/>
    </row>
    <row xmlns:x14ac="http://schemas.microsoft.com/office/spreadsheetml/2009/9/ac" r="311" ht="15.75" x14ac:dyDescent="0.25">
      <c r="A311" s="177"/>
      <c r="B311" s="178"/>
      <c r="C311" s="177"/>
      <c r="D311" s="177"/>
      <c r="E311" s="177"/>
      <c r="F311" s="177"/>
      <c r="G311" s="177"/>
      <c r="H311" s="177"/>
      <c r="I311" s="177"/>
      <c r="J311" s="177"/>
      <c r="K311" s="177"/>
      <c r="L311" s="177"/>
      <c r="M311" s="177"/>
      <c r="N311" s="177"/>
      <c r="O311" s="177"/>
      <c r="P311" s="177"/>
      <c r="Q311" s="177"/>
      <c r="R311" s="177"/>
      <c r="S311" s="177"/>
      <c r="T311" s="177"/>
      <c r="U311" s="177"/>
      <c r="V311" s="177"/>
      <c r="W311" s="177"/>
      <c r="X311" s="177"/>
      <c r="Y311" s="177"/>
      <c r="Z311" s="177"/>
      <c r="AA311" s="177"/>
    </row>
    <row xmlns:x14ac="http://schemas.microsoft.com/office/spreadsheetml/2009/9/ac" r="312" ht="15.75" x14ac:dyDescent="0.25">
      <c r="A312" s="177"/>
      <c r="B312" s="178"/>
      <c r="C312" s="177"/>
      <c r="D312" s="177"/>
      <c r="E312" s="177"/>
      <c r="F312" s="177"/>
      <c r="G312" s="177"/>
      <c r="H312" s="177"/>
      <c r="I312" s="177"/>
      <c r="J312" s="177"/>
      <c r="K312" s="177"/>
      <c r="L312" s="177"/>
      <c r="M312" s="177"/>
      <c r="N312" s="177"/>
      <c r="O312" s="177"/>
      <c r="P312" s="177"/>
      <c r="Q312" s="177"/>
      <c r="R312" s="177"/>
      <c r="S312" s="177"/>
      <c r="T312" s="177"/>
      <c r="U312" s="177"/>
      <c r="V312" s="177"/>
      <c r="W312" s="177"/>
      <c r="X312" s="177"/>
      <c r="Y312" s="177"/>
      <c r="Z312" s="177"/>
      <c r="AA312" s="177"/>
    </row>
    <row xmlns:x14ac="http://schemas.microsoft.com/office/spreadsheetml/2009/9/ac" r="313" ht="15.75" x14ac:dyDescent="0.25">
      <c r="A313" s="177"/>
      <c r="B313" s="178"/>
      <c r="C313" s="177"/>
      <c r="D313" s="177"/>
      <c r="E313" s="177"/>
      <c r="F313" s="177"/>
      <c r="G313" s="177"/>
      <c r="H313" s="177"/>
      <c r="I313" s="177"/>
      <c r="J313" s="177"/>
      <c r="K313" s="177"/>
      <c r="L313" s="177"/>
      <c r="M313" s="177"/>
      <c r="N313" s="177"/>
      <c r="O313" s="177"/>
      <c r="P313" s="177"/>
      <c r="Q313" s="177"/>
      <c r="R313" s="177"/>
      <c r="S313" s="177"/>
      <c r="T313" s="177"/>
      <c r="U313" s="177"/>
      <c r="V313" s="177"/>
      <c r="W313" s="177"/>
      <c r="X313" s="177"/>
      <c r="Y313" s="177"/>
      <c r="Z313" s="177"/>
      <c r="AA313" s="177"/>
    </row>
    <row xmlns:x14ac="http://schemas.microsoft.com/office/spreadsheetml/2009/9/ac" r="314" ht="15.75" x14ac:dyDescent="0.25">
      <c r="A314" s="177"/>
      <c r="B314" s="178"/>
      <c r="C314" s="177"/>
      <c r="D314" s="177"/>
      <c r="E314" s="177"/>
      <c r="F314" s="177"/>
      <c r="G314" s="177"/>
      <c r="H314" s="177"/>
      <c r="I314" s="177"/>
      <c r="J314" s="177"/>
      <c r="K314" s="177"/>
      <c r="L314" s="177"/>
      <c r="M314" s="177"/>
      <c r="N314" s="177"/>
      <c r="O314" s="177"/>
      <c r="P314" s="177"/>
      <c r="Q314" s="177"/>
      <c r="R314" s="177"/>
      <c r="S314" s="177"/>
      <c r="T314" s="177"/>
      <c r="U314" s="177"/>
      <c r="V314" s="177"/>
      <c r="W314" s="177"/>
      <c r="X314" s="177"/>
      <c r="Y314" s="177"/>
      <c r="Z314" s="177"/>
      <c r="AA314" s="177"/>
    </row>
    <row xmlns:x14ac="http://schemas.microsoft.com/office/spreadsheetml/2009/9/ac" r="315" ht="15.75" x14ac:dyDescent="0.25">
      <c r="A315" s="177"/>
      <c r="B315" s="178"/>
      <c r="C315" s="177"/>
      <c r="D315" s="177"/>
      <c r="E315" s="177"/>
      <c r="F315" s="177"/>
      <c r="G315" s="177"/>
      <c r="H315" s="177"/>
      <c r="I315" s="177"/>
      <c r="J315" s="177"/>
      <c r="K315" s="177"/>
      <c r="L315" s="177"/>
      <c r="M315" s="177"/>
      <c r="N315" s="177"/>
      <c r="O315" s="177"/>
      <c r="P315" s="177"/>
      <c r="Q315" s="177"/>
      <c r="R315" s="177"/>
      <c r="S315" s="177"/>
      <c r="T315" s="177"/>
      <c r="U315" s="177"/>
      <c r="V315" s="177"/>
      <c r="W315" s="177"/>
      <c r="X315" s="177"/>
      <c r="Y315" s="177"/>
      <c r="Z315" s="177"/>
      <c r="AA315" s="177"/>
    </row>
    <row xmlns:x14ac="http://schemas.microsoft.com/office/spreadsheetml/2009/9/ac" r="316" ht="15.75" x14ac:dyDescent="0.25">
      <c r="A316" s="177"/>
      <c r="B316" s="178"/>
      <c r="C316" s="177"/>
      <c r="D316" s="177"/>
      <c r="E316" s="177"/>
      <c r="F316" s="177"/>
      <c r="G316" s="177"/>
      <c r="H316" s="177"/>
      <c r="I316" s="177"/>
      <c r="J316" s="177"/>
      <c r="K316" s="177"/>
      <c r="L316" s="177"/>
      <c r="M316" s="177"/>
      <c r="N316" s="177"/>
      <c r="O316" s="177"/>
      <c r="P316" s="177"/>
      <c r="Q316" s="177"/>
      <c r="R316" s="177"/>
      <c r="S316" s="177"/>
      <c r="T316" s="177"/>
      <c r="U316" s="177"/>
      <c r="V316" s="177"/>
      <c r="W316" s="177"/>
      <c r="X316" s="177"/>
      <c r="Y316" s="177"/>
      <c r="Z316" s="177"/>
      <c r="AA316" s="177"/>
    </row>
    <row xmlns:x14ac="http://schemas.microsoft.com/office/spreadsheetml/2009/9/ac" r="317" ht="15.75" x14ac:dyDescent="0.25">
      <c r="A317" s="177"/>
      <c r="B317" s="178"/>
      <c r="C317" s="177"/>
      <c r="D317" s="177"/>
      <c r="E317" s="177"/>
      <c r="F317" s="177"/>
      <c r="G317" s="177"/>
      <c r="H317" s="177"/>
      <c r="I317" s="177"/>
      <c r="J317" s="177"/>
      <c r="K317" s="177"/>
      <c r="L317" s="177"/>
      <c r="M317" s="177"/>
      <c r="N317" s="177"/>
      <c r="O317" s="177"/>
      <c r="P317" s="177"/>
      <c r="Q317" s="177"/>
      <c r="R317" s="177"/>
      <c r="S317" s="177"/>
      <c r="T317" s="177"/>
      <c r="U317" s="177"/>
      <c r="V317" s="177"/>
      <c r="W317" s="177"/>
      <c r="X317" s="177"/>
      <c r="Y317" s="177"/>
      <c r="Z317" s="177"/>
      <c r="AA317" s="177"/>
    </row>
    <row xmlns:x14ac="http://schemas.microsoft.com/office/spreadsheetml/2009/9/ac" r="318" ht="15.75" x14ac:dyDescent="0.25">
      <c r="A318" s="177"/>
      <c r="B318" s="178"/>
      <c r="C318" s="177"/>
      <c r="D318" s="177"/>
      <c r="E318" s="177"/>
      <c r="F318" s="177"/>
      <c r="G318" s="177"/>
      <c r="H318" s="177"/>
      <c r="I318" s="177"/>
      <c r="J318" s="177"/>
      <c r="K318" s="177"/>
      <c r="L318" s="177"/>
      <c r="M318" s="177"/>
      <c r="N318" s="177"/>
      <c r="O318" s="177"/>
      <c r="P318" s="177"/>
      <c r="Q318" s="177"/>
      <c r="R318" s="177"/>
      <c r="S318" s="177"/>
      <c r="T318" s="177"/>
      <c r="U318" s="177"/>
      <c r="V318" s="177"/>
      <c r="W318" s="177"/>
      <c r="X318" s="177"/>
      <c r="Y318" s="177"/>
      <c r="Z318" s="177"/>
      <c r="AA318" s="177"/>
    </row>
    <row xmlns:x14ac="http://schemas.microsoft.com/office/spreadsheetml/2009/9/ac" r="319" ht="15.75" x14ac:dyDescent="0.25">
      <c r="A319" s="177"/>
      <c r="B319" s="178"/>
      <c r="C319" s="177"/>
      <c r="D319" s="177"/>
      <c r="E319" s="177"/>
      <c r="F319" s="177"/>
      <c r="G319" s="177"/>
      <c r="H319" s="177"/>
      <c r="I319" s="177"/>
      <c r="J319" s="177"/>
      <c r="K319" s="177"/>
      <c r="L319" s="177"/>
      <c r="M319" s="177"/>
      <c r="N319" s="177"/>
      <c r="O319" s="177"/>
      <c r="P319" s="177"/>
      <c r="Q319" s="177"/>
      <c r="R319" s="177"/>
      <c r="S319" s="177"/>
      <c r="T319" s="177"/>
      <c r="U319" s="177"/>
      <c r="V319" s="177"/>
      <c r="W319" s="177"/>
      <c r="X319" s="177"/>
      <c r="Y319" s="177"/>
      <c r="Z319" s="177"/>
      <c r="AA319" s="177"/>
    </row>
    <row xmlns:x14ac="http://schemas.microsoft.com/office/spreadsheetml/2009/9/ac" r="320" ht="15.75" x14ac:dyDescent="0.25">
      <c r="A320" s="177"/>
      <c r="B320" s="178"/>
      <c r="C320" s="177"/>
      <c r="D320" s="177"/>
      <c r="E320" s="177"/>
      <c r="F320" s="177"/>
      <c r="G320" s="177"/>
      <c r="H320" s="177"/>
      <c r="I320" s="177"/>
      <c r="J320" s="177"/>
      <c r="K320" s="177"/>
      <c r="L320" s="177"/>
      <c r="M320" s="177"/>
      <c r="N320" s="177"/>
      <c r="O320" s="177"/>
      <c r="P320" s="177"/>
      <c r="Q320" s="177"/>
      <c r="R320" s="177"/>
      <c r="S320" s="177"/>
      <c r="T320" s="177"/>
      <c r="U320" s="177"/>
      <c r="V320" s="177"/>
      <c r="W320" s="177"/>
      <c r="X320" s="177"/>
      <c r="Y320" s="177"/>
      <c r="Z320" s="177"/>
      <c r="AA320" s="177"/>
    </row>
    <row xmlns:x14ac="http://schemas.microsoft.com/office/spreadsheetml/2009/9/ac" r="321" ht="15.75" x14ac:dyDescent="0.25">
      <c r="A321" s="177"/>
      <c r="B321" s="178"/>
      <c r="C321" s="177"/>
      <c r="D321" s="177"/>
      <c r="E321" s="177"/>
      <c r="F321" s="177"/>
      <c r="G321" s="177"/>
      <c r="H321" s="177"/>
      <c r="I321" s="177"/>
      <c r="J321" s="177"/>
      <c r="K321" s="177"/>
      <c r="L321" s="177"/>
      <c r="M321" s="177"/>
      <c r="N321" s="177"/>
      <c r="O321" s="177"/>
      <c r="P321" s="177"/>
      <c r="Q321" s="177"/>
      <c r="R321" s="177"/>
      <c r="S321" s="177"/>
      <c r="T321" s="177"/>
      <c r="U321" s="177"/>
      <c r="V321" s="177"/>
      <c r="W321" s="177"/>
      <c r="X321" s="177"/>
      <c r="Y321" s="177"/>
      <c r="Z321" s="177"/>
      <c r="AA321" s="177"/>
    </row>
    <row xmlns:x14ac="http://schemas.microsoft.com/office/spreadsheetml/2009/9/ac" r="322" ht="15.75" x14ac:dyDescent="0.25">
      <c r="A322" s="177"/>
      <c r="B322" s="178"/>
      <c r="C322" s="177"/>
      <c r="D322" s="177"/>
      <c r="E322" s="177"/>
      <c r="F322" s="177"/>
      <c r="G322" s="177"/>
      <c r="H322" s="177"/>
      <c r="I322" s="177"/>
      <c r="J322" s="177"/>
      <c r="K322" s="177"/>
      <c r="L322" s="177"/>
      <c r="M322" s="177"/>
      <c r="N322" s="177"/>
      <c r="O322" s="177"/>
      <c r="P322" s="177"/>
      <c r="Q322" s="177"/>
      <c r="R322" s="177"/>
      <c r="S322" s="177"/>
      <c r="T322" s="177"/>
      <c r="U322" s="177"/>
      <c r="V322" s="177"/>
      <c r="W322" s="177"/>
      <c r="X322" s="177"/>
      <c r="Y322" s="177"/>
      <c r="Z322" s="177"/>
      <c r="AA322" s="177"/>
    </row>
    <row xmlns:x14ac="http://schemas.microsoft.com/office/spreadsheetml/2009/9/ac" r="323" ht="15.75" x14ac:dyDescent="0.25">
      <c r="A323" s="177"/>
      <c r="B323" s="178"/>
      <c r="C323" s="177"/>
      <c r="D323" s="177"/>
      <c r="E323" s="177"/>
      <c r="F323" s="177"/>
      <c r="G323" s="177"/>
      <c r="H323" s="177"/>
      <c r="I323" s="177"/>
      <c r="J323" s="177"/>
      <c r="K323" s="177"/>
      <c r="L323" s="177"/>
      <c r="M323" s="177"/>
      <c r="N323" s="177"/>
      <c r="O323" s="177"/>
      <c r="P323" s="177"/>
      <c r="Q323" s="177"/>
      <c r="R323" s="177"/>
      <c r="S323" s="177"/>
      <c r="T323" s="177"/>
      <c r="U323" s="177"/>
      <c r="V323" s="177"/>
      <c r="W323" s="177"/>
      <c r="X323" s="177"/>
      <c r="Y323" s="177"/>
      <c r="Z323" s="177"/>
      <c r="AA323" s="177"/>
    </row>
    <row xmlns:x14ac="http://schemas.microsoft.com/office/spreadsheetml/2009/9/ac" r="324" ht="15.75" x14ac:dyDescent="0.25">
      <c r="A324" s="177"/>
      <c r="B324" s="178"/>
      <c r="C324" s="177"/>
      <c r="D324" s="177"/>
      <c r="E324" s="177"/>
      <c r="F324" s="177"/>
      <c r="G324" s="177"/>
      <c r="H324" s="177"/>
      <c r="I324" s="177"/>
      <c r="J324" s="177"/>
      <c r="K324" s="177"/>
      <c r="L324" s="177"/>
      <c r="M324" s="177"/>
      <c r="N324" s="177"/>
      <c r="O324" s="177"/>
      <c r="P324" s="177"/>
      <c r="Q324" s="177"/>
      <c r="R324" s="177"/>
      <c r="S324" s="177"/>
      <c r="T324" s="177"/>
      <c r="U324" s="177"/>
      <c r="V324" s="177"/>
      <c r="W324" s="177"/>
      <c r="X324" s="177"/>
      <c r="Y324" s="177"/>
      <c r="Z324" s="177"/>
      <c r="AA324" s="177"/>
    </row>
    <row xmlns:x14ac="http://schemas.microsoft.com/office/spreadsheetml/2009/9/ac" r="325" ht="15.75" x14ac:dyDescent="0.25">
      <c r="A325" s="177"/>
      <c r="B325" s="178"/>
      <c r="C325" s="177"/>
      <c r="D325" s="177"/>
      <c r="E325" s="177"/>
      <c r="F325" s="177"/>
      <c r="G325" s="177"/>
      <c r="H325" s="177"/>
      <c r="I325" s="177"/>
      <c r="J325" s="177"/>
      <c r="K325" s="177"/>
      <c r="L325" s="177"/>
      <c r="M325" s="177"/>
      <c r="N325" s="177"/>
      <c r="O325" s="177"/>
      <c r="P325" s="177"/>
      <c r="Q325" s="177"/>
      <c r="R325" s="177"/>
      <c r="S325" s="177"/>
      <c r="T325" s="177"/>
      <c r="U325" s="177"/>
      <c r="V325" s="177"/>
      <c r="W325" s="177"/>
      <c r="X325" s="177"/>
      <c r="Y325" s="177"/>
      <c r="Z325" s="177"/>
      <c r="AA325" s="177"/>
    </row>
    <row xmlns:x14ac="http://schemas.microsoft.com/office/spreadsheetml/2009/9/ac" r="326" ht="15.75" x14ac:dyDescent="0.25">
      <c r="A326" s="177"/>
      <c r="B326" s="178"/>
      <c r="C326" s="177"/>
      <c r="D326" s="177"/>
      <c r="E326" s="177"/>
      <c r="F326" s="177"/>
      <c r="G326" s="177"/>
      <c r="H326" s="177"/>
      <c r="I326" s="177"/>
      <c r="J326" s="177"/>
      <c r="K326" s="177"/>
      <c r="L326" s="177"/>
      <c r="M326" s="177"/>
      <c r="N326" s="177"/>
      <c r="O326" s="177"/>
      <c r="P326" s="177"/>
      <c r="Q326" s="177"/>
      <c r="R326" s="177"/>
      <c r="S326" s="177"/>
      <c r="T326" s="177"/>
      <c r="U326" s="177"/>
      <c r="V326" s="177"/>
      <c r="W326" s="177"/>
      <c r="X326" s="177"/>
      <c r="Y326" s="177"/>
      <c r="Z326" s="177"/>
      <c r="AA326" s="177"/>
    </row>
    <row xmlns:x14ac="http://schemas.microsoft.com/office/spreadsheetml/2009/9/ac" r="327" ht="15.75" x14ac:dyDescent="0.25">
      <c r="A327" s="177"/>
      <c r="B327" s="178"/>
      <c r="C327" s="177"/>
      <c r="D327" s="177"/>
      <c r="E327" s="177"/>
      <c r="F327" s="177"/>
      <c r="G327" s="177"/>
      <c r="H327" s="177"/>
      <c r="I327" s="177"/>
      <c r="J327" s="177"/>
      <c r="K327" s="177"/>
      <c r="L327" s="177"/>
      <c r="M327" s="177"/>
      <c r="N327" s="177"/>
      <c r="O327" s="177"/>
      <c r="P327" s="177"/>
      <c r="Q327" s="177"/>
      <c r="R327" s="177"/>
      <c r="S327" s="177"/>
      <c r="T327" s="177"/>
      <c r="U327" s="177"/>
      <c r="V327" s="177"/>
      <c r="W327" s="177"/>
      <c r="X327" s="177"/>
      <c r="Y327" s="177"/>
      <c r="Z327" s="177"/>
      <c r="AA327" s="177"/>
    </row>
    <row xmlns:x14ac="http://schemas.microsoft.com/office/spreadsheetml/2009/9/ac" r="328" ht="15.75" x14ac:dyDescent="0.25">
      <c r="A328" s="177"/>
      <c r="B328" s="178"/>
      <c r="C328" s="177"/>
      <c r="D328" s="177"/>
      <c r="E328" s="177"/>
      <c r="F328" s="177"/>
      <c r="G328" s="177"/>
      <c r="H328" s="177"/>
      <c r="I328" s="177"/>
      <c r="J328" s="177"/>
      <c r="K328" s="177"/>
      <c r="L328" s="177"/>
      <c r="M328" s="177"/>
      <c r="N328" s="177"/>
      <c r="O328" s="177"/>
      <c r="P328" s="177"/>
      <c r="Q328" s="177"/>
      <c r="R328" s="177"/>
      <c r="S328" s="177"/>
      <c r="T328" s="177"/>
      <c r="U328" s="177"/>
      <c r="V328" s="177"/>
      <c r="W328" s="177"/>
      <c r="X328" s="177"/>
      <c r="Y328" s="177"/>
      <c r="Z328" s="177"/>
      <c r="AA328" s="177"/>
    </row>
    <row xmlns:x14ac="http://schemas.microsoft.com/office/spreadsheetml/2009/9/ac" r="329" ht="15.75" x14ac:dyDescent="0.25">
      <c r="A329" s="177"/>
      <c r="B329" s="178"/>
      <c r="C329" s="177"/>
      <c r="D329" s="177"/>
      <c r="E329" s="177"/>
      <c r="F329" s="177"/>
      <c r="G329" s="177"/>
      <c r="H329" s="177"/>
      <c r="I329" s="177"/>
      <c r="J329" s="177"/>
      <c r="K329" s="177"/>
      <c r="L329" s="177"/>
      <c r="M329" s="177"/>
      <c r="N329" s="177"/>
      <c r="O329" s="177"/>
      <c r="P329" s="177"/>
      <c r="Q329" s="177"/>
      <c r="R329" s="177"/>
      <c r="S329" s="177"/>
      <c r="T329" s="177"/>
      <c r="U329" s="177"/>
      <c r="V329" s="177"/>
      <c r="W329" s="177"/>
      <c r="X329" s="177"/>
      <c r="Y329" s="177"/>
      <c r="Z329" s="177"/>
      <c r="AA329" s="177"/>
    </row>
    <row xmlns:x14ac="http://schemas.microsoft.com/office/spreadsheetml/2009/9/ac" r="330" ht="15.75" x14ac:dyDescent="0.25">
      <c r="A330" s="177"/>
      <c r="B330" s="178"/>
      <c r="C330" s="177"/>
      <c r="D330" s="177"/>
      <c r="E330" s="177"/>
      <c r="F330" s="177"/>
      <c r="G330" s="177"/>
      <c r="H330" s="177"/>
      <c r="I330" s="177"/>
      <c r="J330" s="177"/>
      <c r="K330" s="177"/>
      <c r="L330" s="177"/>
      <c r="M330" s="177"/>
      <c r="N330" s="177"/>
      <c r="O330" s="177"/>
      <c r="P330" s="177"/>
      <c r="Q330" s="177"/>
      <c r="R330" s="177"/>
      <c r="S330" s="177"/>
      <c r="T330" s="177"/>
      <c r="U330" s="177"/>
      <c r="V330" s="177"/>
      <c r="W330" s="177"/>
      <c r="X330" s="177"/>
      <c r="Y330" s="177"/>
      <c r="Z330" s="177"/>
      <c r="AA330" s="177"/>
    </row>
    <row xmlns:x14ac="http://schemas.microsoft.com/office/spreadsheetml/2009/9/ac" r="331" ht="15.75" x14ac:dyDescent="0.25">
      <c r="A331" s="177"/>
      <c r="B331" s="178"/>
      <c r="C331" s="177"/>
      <c r="D331" s="177"/>
      <c r="E331" s="177"/>
      <c r="F331" s="177"/>
      <c r="G331" s="177"/>
      <c r="H331" s="177"/>
      <c r="I331" s="177"/>
      <c r="J331" s="177"/>
      <c r="K331" s="177"/>
      <c r="L331" s="177"/>
      <c r="M331" s="177"/>
      <c r="N331" s="177"/>
      <c r="O331" s="177"/>
      <c r="P331" s="177"/>
      <c r="Q331" s="177"/>
      <c r="R331" s="177"/>
      <c r="S331" s="177"/>
      <c r="T331" s="177"/>
      <c r="U331" s="177"/>
      <c r="V331" s="177"/>
      <c r="W331" s="177"/>
      <c r="X331" s="177"/>
      <c r="Y331" s="177"/>
      <c r="Z331" s="177"/>
      <c r="AA331" s="177"/>
    </row>
    <row xmlns:x14ac="http://schemas.microsoft.com/office/spreadsheetml/2009/9/ac" r="332" ht="15.75" x14ac:dyDescent="0.25">
      <c r="A332" s="177"/>
      <c r="B332" s="178"/>
      <c r="C332" s="177"/>
      <c r="D332" s="177"/>
      <c r="E332" s="177"/>
      <c r="F332" s="177"/>
      <c r="G332" s="177"/>
      <c r="H332" s="177"/>
      <c r="I332" s="177"/>
      <c r="J332" s="177"/>
      <c r="K332" s="177"/>
      <c r="L332" s="177"/>
      <c r="M332" s="177"/>
      <c r="N332" s="177"/>
      <c r="O332" s="177"/>
      <c r="P332" s="177"/>
      <c r="Q332" s="177"/>
      <c r="R332" s="177"/>
      <c r="S332" s="177"/>
      <c r="T332" s="177"/>
      <c r="U332" s="177"/>
      <c r="V332" s="177"/>
      <c r="W332" s="177"/>
      <c r="X332" s="177"/>
      <c r="Y332" s="177"/>
      <c r="Z332" s="177"/>
      <c r="AA332" s="177"/>
    </row>
    <row xmlns:x14ac="http://schemas.microsoft.com/office/spreadsheetml/2009/9/ac" r="333" ht="15.75" x14ac:dyDescent="0.25">
      <c r="A333" s="177"/>
      <c r="B333" s="178"/>
      <c r="C333" s="177"/>
      <c r="D333" s="177"/>
      <c r="E333" s="177"/>
      <c r="F333" s="177"/>
      <c r="G333" s="177"/>
      <c r="H333" s="177"/>
      <c r="I333" s="177"/>
      <c r="J333" s="177"/>
      <c r="K333" s="177"/>
      <c r="L333" s="177"/>
      <c r="M333" s="177"/>
      <c r="N333" s="177"/>
      <c r="O333" s="177"/>
      <c r="P333" s="177"/>
      <c r="Q333" s="177"/>
      <c r="R333" s="177"/>
      <c r="S333" s="177"/>
      <c r="T333" s="177"/>
      <c r="U333" s="177"/>
      <c r="V333" s="177"/>
      <c r="W333" s="177"/>
      <c r="X333" s="177"/>
      <c r="Y333" s="177"/>
      <c r="Z333" s="177"/>
      <c r="AA333" s="177"/>
    </row>
    <row xmlns:x14ac="http://schemas.microsoft.com/office/spreadsheetml/2009/9/ac" r="334" ht="15.75" x14ac:dyDescent="0.25">
      <c r="A334" s="177"/>
      <c r="B334" s="178"/>
      <c r="C334" s="177"/>
      <c r="D334" s="177"/>
      <c r="E334" s="177"/>
      <c r="F334" s="177"/>
      <c r="G334" s="177"/>
      <c r="H334" s="177"/>
      <c r="I334" s="177"/>
      <c r="J334" s="177"/>
      <c r="K334" s="177"/>
      <c r="L334" s="177"/>
      <c r="M334" s="177"/>
      <c r="N334" s="177"/>
      <c r="O334" s="177"/>
      <c r="P334" s="177"/>
      <c r="Q334" s="177"/>
      <c r="R334" s="177"/>
      <c r="S334" s="177"/>
      <c r="T334" s="177"/>
      <c r="U334" s="177"/>
      <c r="V334" s="177"/>
      <c r="W334" s="177"/>
      <c r="X334" s="177"/>
      <c r="Y334" s="177"/>
      <c r="Z334" s="177"/>
      <c r="AA334" s="177"/>
    </row>
    <row xmlns:x14ac="http://schemas.microsoft.com/office/spreadsheetml/2009/9/ac" r="335" ht="15.75" x14ac:dyDescent="0.25">
      <c r="A335" s="177"/>
      <c r="B335" s="178"/>
      <c r="C335" s="177"/>
      <c r="D335" s="177"/>
      <c r="E335" s="177"/>
      <c r="F335" s="177"/>
      <c r="G335" s="177"/>
      <c r="H335" s="177"/>
      <c r="I335" s="177"/>
      <c r="J335" s="177"/>
      <c r="K335" s="177"/>
      <c r="L335" s="177"/>
      <c r="M335" s="177"/>
      <c r="N335" s="177"/>
      <c r="O335" s="177"/>
      <c r="P335" s="177"/>
      <c r="Q335" s="177"/>
      <c r="R335" s="177"/>
      <c r="S335" s="177"/>
      <c r="T335" s="177"/>
      <c r="U335" s="177"/>
      <c r="V335" s="177"/>
      <c r="W335" s="177"/>
      <c r="X335" s="177"/>
      <c r="Y335" s="177"/>
      <c r="Z335" s="177"/>
      <c r="AA335" s="177"/>
    </row>
    <row xmlns:x14ac="http://schemas.microsoft.com/office/spreadsheetml/2009/9/ac" r="336" ht="15.75" x14ac:dyDescent="0.25">
      <c r="A336" s="177"/>
      <c r="B336" s="178"/>
      <c r="C336" s="177"/>
      <c r="D336" s="177"/>
      <c r="E336" s="177"/>
      <c r="F336" s="177"/>
      <c r="G336" s="177"/>
      <c r="H336" s="177"/>
      <c r="I336" s="177"/>
      <c r="J336" s="177"/>
      <c r="K336" s="177"/>
      <c r="L336" s="177"/>
      <c r="M336" s="177"/>
      <c r="N336" s="177"/>
      <c r="O336" s="177"/>
      <c r="P336" s="177"/>
      <c r="Q336" s="177"/>
      <c r="R336" s="177"/>
      <c r="S336" s="177"/>
      <c r="T336" s="177"/>
      <c r="U336" s="177"/>
      <c r="V336" s="177"/>
      <c r="W336" s="177"/>
      <c r="X336" s="177"/>
      <c r="Y336" s="177"/>
      <c r="Z336" s="177"/>
      <c r="AA336" s="177"/>
    </row>
    <row xmlns:x14ac="http://schemas.microsoft.com/office/spreadsheetml/2009/9/ac" r="337" ht="15.75" x14ac:dyDescent="0.25">
      <c r="A337" s="177"/>
      <c r="B337" s="178"/>
      <c r="C337" s="177"/>
      <c r="D337" s="177"/>
      <c r="E337" s="177"/>
      <c r="F337" s="177"/>
      <c r="G337" s="177"/>
      <c r="H337" s="177"/>
      <c r="I337" s="177"/>
      <c r="J337" s="177"/>
      <c r="K337" s="177"/>
      <c r="L337" s="177"/>
      <c r="M337" s="177"/>
      <c r="N337" s="177"/>
      <c r="O337" s="177"/>
      <c r="P337" s="177"/>
      <c r="Q337" s="177"/>
      <c r="R337" s="177"/>
      <c r="S337" s="177"/>
      <c r="T337" s="177"/>
      <c r="U337" s="177"/>
      <c r="V337" s="177"/>
      <c r="W337" s="177"/>
      <c r="X337" s="177"/>
      <c r="Y337" s="177"/>
      <c r="Z337" s="177"/>
      <c r="AA337" s="177"/>
    </row>
    <row xmlns:x14ac="http://schemas.microsoft.com/office/spreadsheetml/2009/9/ac" r="338" ht="15.75" x14ac:dyDescent="0.25">
      <c r="A338" s="177"/>
      <c r="B338" s="178"/>
      <c r="C338" s="177"/>
      <c r="D338" s="177"/>
      <c r="E338" s="177"/>
      <c r="F338" s="177"/>
      <c r="G338" s="177"/>
      <c r="H338" s="177"/>
      <c r="I338" s="177"/>
      <c r="J338" s="177"/>
      <c r="K338" s="177"/>
      <c r="L338" s="177"/>
      <c r="M338" s="177"/>
      <c r="N338" s="177"/>
      <c r="O338" s="177"/>
      <c r="P338" s="177"/>
      <c r="Q338" s="177"/>
      <c r="R338" s="177"/>
      <c r="S338" s="177"/>
      <c r="T338" s="177"/>
      <c r="U338" s="177"/>
      <c r="V338" s="177"/>
      <c r="W338" s="177"/>
      <c r="X338" s="177"/>
      <c r="Y338" s="177"/>
      <c r="Z338" s="177"/>
      <c r="AA338" s="177"/>
    </row>
    <row xmlns:x14ac="http://schemas.microsoft.com/office/spreadsheetml/2009/9/ac" r="339" ht="15.75" x14ac:dyDescent="0.25">
      <c r="A339" s="177"/>
      <c r="B339" s="178"/>
      <c r="C339" s="177"/>
      <c r="D339" s="177"/>
      <c r="E339" s="177"/>
      <c r="F339" s="177"/>
      <c r="G339" s="177"/>
      <c r="H339" s="177"/>
      <c r="I339" s="177"/>
      <c r="J339" s="177"/>
      <c r="K339" s="177"/>
      <c r="L339" s="177"/>
      <c r="M339" s="177"/>
      <c r="N339" s="177"/>
      <c r="O339" s="177"/>
      <c r="P339" s="177"/>
      <c r="Q339" s="177"/>
      <c r="R339" s="177"/>
      <c r="S339" s="177"/>
      <c r="T339" s="177"/>
      <c r="U339" s="177"/>
      <c r="V339" s="177"/>
      <c r="W339" s="177"/>
      <c r="X339" s="177"/>
      <c r="Y339" s="177"/>
      <c r="Z339" s="177"/>
      <c r="AA339" s="177"/>
    </row>
    <row xmlns:x14ac="http://schemas.microsoft.com/office/spreadsheetml/2009/9/ac" r="340" ht="15.75" x14ac:dyDescent="0.25">
      <c r="A340" s="177"/>
      <c r="B340" s="178"/>
      <c r="C340" s="177"/>
      <c r="D340" s="177"/>
      <c r="E340" s="177"/>
      <c r="F340" s="177"/>
      <c r="G340" s="177"/>
      <c r="H340" s="177"/>
      <c r="I340" s="177"/>
      <c r="J340" s="177"/>
      <c r="K340" s="177"/>
      <c r="L340" s="177"/>
      <c r="M340" s="177"/>
      <c r="N340" s="177"/>
      <c r="O340" s="177"/>
      <c r="P340" s="177"/>
      <c r="Q340" s="177"/>
      <c r="R340" s="177"/>
      <c r="S340" s="177"/>
      <c r="T340" s="177"/>
      <c r="U340" s="177"/>
      <c r="V340" s="177"/>
      <c r="W340" s="177"/>
      <c r="X340" s="177"/>
      <c r="Y340" s="177"/>
      <c r="Z340" s="177"/>
      <c r="AA340" s="177"/>
    </row>
    <row xmlns:x14ac="http://schemas.microsoft.com/office/spreadsheetml/2009/9/ac" r="341" ht="15.75" x14ac:dyDescent="0.25">
      <c r="A341" s="177"/>
      <c r="B341" s="178"/>
      <c r="C341" s="177"/>
      <c r="D341" s="177"/>
      <c r="E341" s="177"/>
      <c r="F341" s="177"/>
      <c r="G341" s="177"/>
      <c r="H341" s="177"/>
      <c r="I341" s="177"/>
      <c r="J341" s="177"/>
      <c r="K341" s="177"/>
      <c r="L341" s="177"/>
      <c r="M341" s="177"/>
      <c r="N341" s="177"/>
      <c r="O341" s="177"/>
      <c r="P341" s="177"/>
      <c r="Q341" s="177"/>
      <c r="R341" s="177"/>
      <c r="S341" s="177"/>
      <c r="T341" s="177"/>
      <c r="U341" s="177"/>
      <c r="V341" s="177"/>
      <c r="W341" s="177"/>
      <c r="X341" s="177"/>
      <c r="Y341" s="177"/>
      <c r="Z341" s="177"/>
      <c r="AA341" s="177"/>
    </row>
    <row xmlns:x14ac="http://schemas.microsoft.com/office/spreadsheetml/2009/9/ac" r="342" ht="15.75" x14ac:dyDescent="0.25">
      <c r="A342" s="177"/>
      <c r="B342" s="178"/>
      <c r="C342" s="177"/>
      <c r="D342" s="177"/>
      <c r="E342" s="177"/>
      <c r="F342" s="177"/>
      <c r="G342" s="177"/>
      <c r="H342" s="177"/>
      <c r="I342" s="177"/>
      <c r="J342" s="177"/>
      <c r="K342" s="177"/>
      <c r="L342" s="177"/>
      <c r="M342" s="177"/>
      <c r="N342" s="177"/>
      <c r="O342" s="177"/>
      <c r="P342" s="177"/>
      <c r="Q342" s="177"/>
      <c r="R342" s="177"/>
      <c r="S342" s="177"/>
      <c r="T342" s="177"/>
      <c r="U342" s="177"/>
      <c r="V342" s="177"/>
      <c r="W342" s="177"/>
      <c r="X342" s="177"/>
      <c r="Y342" s="177"/>
      <c r="Z342" s="177"/>
      <c r="AA342" s="177"/>
    </row>
    <row xmlns:x14ac="http://schemas.microsoft.com/office/spreadsheetml/2009/9/ac" r="343" ht="15.75" x14ac:dyDescent="0.25">
      <c r="A343" s="177"/>
      <c r="B343" s="178"/>
      <c r="C343" s="177"/>
      <c r="D343" s="177"/>
      <c r="E343" s="177"/>
      <c r="F343" s="177"/>
      <c r="G343" s="177"/>
      <c r="H343" s="177"/>
      <c r="I343" s="177"/>
      <c r="J343" s="177"/>
      <c r="K343" s="177"/>
      <c r="L343" s="177"/>
      <c r="M343" s="177"/>
      <c r="N343" s="177"/>
      <c r="O343" s="177"/>
      <c r="P343" s="177"/>
      <c r="Q343" s="177"/>
      <c r="R343" s="177"/>
      <c r="S343" s="177"/>
      <c r="T343" s="177"/>
      <c r="U343" s="177"/>
      <c r="V343" s="177"/>
      <c r="W343" s="177"/>
      <c r="X343" s="177"/>
      <c r="Y343" s="177"/>
      <c r="Z343" s="177"/>
      <c r="AA343" s="177"/>
    </row>
    <row xmlns:x14ac="http://schemas.microsoft.com/office/spreadsheetml/2009/9/ac" r="344" ht="15.75" x14ac:dyDescent="0.25">
      <c r="A344" s="177"/>
      <c r="B344" s="178"/>
      <c r="C344" s="177"/>
      <c r="D344" s="177"/>
      <c r="E344" s="177"/>
      <c r="F344" s="177"/>
      <c r="G344" s="177"/>
      <c r="H344" s="177"/>
      <c r="I344" s="177"/>
      <c r="J344" s="177"/>
      <c r="K344" s="177"/>
      <c r="L344" s="177"/>
      <c r="M344" s="177"/>
      <c r="N344" s="177"/>
      <c r="O344" s="177"/>
      <c r="P344" s="177"/>
      <c r="Q344" s="177"/>
      <c r="R344" s="177"/>
      <c r="S344" s="177"/>
      <c r="T344" s="177"/>
      <c r="U344" s="177"/>
      <c r="V344" s="177"/>
      <c r="W344" s="177"/>
      <c r="X344" s="177"/>
      <c r="Y344" s="177"/>
      <c r="Z344" s="177"/>
      <c r="AA344" s="177"/>
    </row>
    <row xmlns:x14ac="http://schemas.microsoft.com/office/spreadsheetml/2009/9/ac" r="345" ht="15.75" x14ac:dyDescent="0.25">
      <c r="A345" s="177"/>
      <c r="B345" s="178"/>
      <c r="C345" s="177"/>
      <c r="D345" s="177"/>
      <c r="E345" s="177"/>
      <c r="F345" s="177"/>
      <c r="G345" s="177"/>
      <c r="H345" s="177"/>
      <c r="I345" s="177"/>
      <c r="J345" s="177"/>
      <c r="K345" s="177"/>
      <c r="L345" s="177"/>
      <c r="M345" s="177"/>
      <c r="N345" s="177"/>
      <c r="O345" s="177"/>
      <c r="P345" s="177"/>
      <c r="Q345" s="177"/>
      <c r="R345" s="177"/>
      <c r="S345" s="177"/>
      <c r="T345" s="177"/>
      <c r="U345" s="177"/>
      <c r="V345" s="177"/>
      <c r="W345" s="177"/>
      <c r="X345" s="177"/>
      <c r="Y345" s="177"/>
      <c r="Z345" s="177"/>
      <c r="AA345" s="177"/>
    </row>
    <row xmlns:x14ac="http://schemas.microsoft.com/office/spreadsheetml/2009/9/ac" r="346" ht="15.75" x14ac:dyDescent="0.25">
      <c r="A346" s="177"/>
      <c r="B346" s="178"/>
      <c r="C346" s="177"/>
      <c r="D346" s="177"/>
      <c r="E346" s="177"/>
      <c r="F346" s="177"/>
      <c r="G346" s="177"/>
      <c r="H346" s="177"/>
      <c r="I346" s="177"/>
      <c r="J346" s="177"/>
      <c r="K346" s="177"/>
      <c r="L346" s="177"/>
      <c r="M346" s="177"/>
      <c r="N346" s="177"/>
      <c r="O346" s="177"/>
      <c r="P346" s="177"/>
      <c r="Q346" s="177"/>
      <c r="R346" s="177"/>
      <c r="S346" s="177"/>
      <c r="T346" s="177"/>
      <c r="U346" s="177"/>
      <c r="V346" s="177"/>
      <c r="W346" s="177"/>
      <c r="X346" s="177"/>
      <c r="Y346" s="177"/>
      <c r="Z346" s="177"/>
      <c r="AA346" s="177"/>
    </row>
    <row xmlns:x14ac="http://schemas.microsoft.com/office/spreadsheetml/2009/9/ac" r="347" ht="15.75" x14ac:dyDescent="0.25">
      <c r="A347" s="177"/>
      <c r="B347" s="178"/>
      <c r="C347" s="177"/>
      <c r="D347" s="177"/>
      <c r="E347" s="177"/>
      <c r="F347" s="177"/>
      <c r="G347" s="177"/>
      <c r="H347" s="177"/>
      <c r="I347" s="177"/>
      <c r="J347" s="177"/>
      <c r="K347" s="177"/>
      <c r="L347" s="177"/>
      <c r="M347" s="177"/>
      <c r="N347" s="177"/>
      <c r="O347" s="177"/>
      <c r="P347" s="177"/>
      <c r="Q347" s="177"/>
      <c r="R347" s="177"/>
      <c r="S347" s="177"/>
      <c r="T347" s="177"/>
      <c r="U347" s="177"/>
      <c r="V347" s="177"/>
      <c r="W347" s="177"/>
      <c r="X347" s="177"/>
      <c r="Y347" s="177"/>
      <c r="Z347" s="177"/>
      <c r="AA347" s="177"/>
    </row>
    <row xmlns:x14ac="http://schemas.microsoft.com/office/spreadsheetml/2009/9/ac" r="348" ht="15.75" x14ac:dyDescent="0.25">
      <c r="A348" s="177"/>
      <c r="B348" s="178"/>
      <c r="C348" s="177"/>
      <c r="D348" s="177"/>
      <c r="E348" s="177"/>
      <c r="F348" s="177"/>
      <c r="G348" s="177"/>
      <c r="H348" s="177"/>
      <c r="I348" s="177"/>
      <c r="J348" s="177"/>
      <c r="K348" s="177"/>
      <c r="L348" s="177"/>
      <c r="M348" s="177"/>
      <c r="N348" s="177"/>
      <c r="O348" s="177"/>
      <c r="P348" s="177"/>
      <c r="Q348" s="177"/>
      <c r="R348" s="177"/>
      <c r="S348" s="177"/>
      <c r="T348" s="177"/>
      <c r="U348" s="177"/>
      <c r="V348" s="177"/>
      <c r="W348" s="177"/>
      <c r="X348" s="177"/>
      <c r="Y348" s="177"/>
      <c r="Z348" s="177"/>
      <c r="AA348" s="177"/>
    </row>
    <row xmlns:x14ac="http://schemas.microsoft.com/office/spreadsheetml/2009/9/ac" r="349" ht="15.75" x14ac:dyDescent="0.25">
      <c r="A349" s="177"/>
      <c r="B349" s="178"/>
      <c r="C349" s="177"/>
      <c r="D349" s="177"/>
      <c r="E349" s="177"/>
      <c r="F349" s="177"/>
      <c r="G349" s="177"/>
      <c r="H349" s="177"/>
      <c r="I349" s="177"/>
      <c r="J349" s="177"/>
      <c r="K349" s="177"/>
      <c r="L349" s="177"/>
      <c r="M349" s="177"/>
      <c r="N349" s="177"/>
      <c r="O349" s="177"/>
      <c r="P349" s="177"/>
      <c r="Q349" s="177"/>
      <c r="R349" s="177"/>
      <c r="S349" s="177"/>
      <c r="T349" s="177"/>
      <c r="U349" s="177"/>
      <c r="V349" s="177"/>
      <c r="W349" s="177"/>
      <c r="X349" s="177"/>
      <c r="Y349" s="177"/>
      <c r="Z349" s="177"/>
      <c r="AA349" s="177"/>
    </row>
    <row xmlns:x14ac="http://schemas.microsoft.com/office/spreadsheetml/2009/9/ac" r="350" ht="15.75" x14ac:dyDescent="0.25">
      <c r="A350" s="177"/>
      <c r="B350" s="178"/>
      <c r="C350" s="177"/>
      <c r="D350" s="177"/>
      <c r="E350" s="177"/>
      <c r="F350" s="177"/>
      <c r="G350" s="177"/>
      <c r="H350" s="177"/>
      <c r="I350" s="177"/>
      <c r="J350" s="177"/>
      <c r="K350" s="177"/>
      <c r="L350" s="177"/>
      <c r="M350" s="177"/>
      <c r="N350" s="177"/>
      <c r="O350" s="177"/>
      <c r="P350" s="177"/>
      <c r="Q350" s="177"/>
      <c r="R350" s="177"/>
      <c r="S350" s="177"/>
      <c r="T350" s="177"/>
      <c r="U350" s="177"/>
      <c r="V350" s="177"/>
      <c r="W350" s="177"/>
      <c r="X350" s="177"/>
      <c r="Y350" s="177"/>
      <c r="Z350" s="177"/>
      <c r="AA350" s="177"/>
    </row>
    <row xmlns:x14ac="http://schemas.microsoft.com/office/spreadsheetml/2009/9/ac" r="351" ht="15.75" x14ac:dyDescent="0.25">
      <c r="A351" s="177"/>
      <c r="B351" s="178"/>
      <c r="C351" s="177"/>
      <c r="D351" s="177"/>
      <c r="E351" s="177"/>
      <c r="F351" s="177"/>
      <c r="G351" s="177"/>
      <c r="H351" s="177"/>
      <c r="I351" s="177"/>
      <c r="J351" s="177"/>
      <c r="K351" s="177"/>
      <c r="L351" s="177"/>
      <c r="M351" s="177"/>
      <c r="N351" s="177"/>
      <c r="O351" s="177"/>
      <c r="P351" s="177"/>
      <c r="Q351" s="177"/>
      <c r="R351" s="177"/>
      <c r="S351" s="177"/>
      <c r="T351" s="177"/>
      <c r="U351" s="177"/>
      <c r="V351" s="177"/>
      <c r="W351" s="177"/>
      <c r="X351" s="177"/>
      <c r="Y351" s="177"/>
      <c r="Z351" s="177"/>
      <c r="AA351" s="177"/>
    </row>
    <row xmlns:x14ac="http://schemas.microsoft.com/office/spreadsheetml/2009/9/ac" r="352" ht="15.75" x14ac:dyDescent="0.25">
      <c r="A352" s="177"/>
      <c r="B352" s="178"/>
      <c r="C352" s="177"/>
      <c r="D352" s="177"/>
      <c r="E352" s="177"/>
      <c r="F352" s="177"/>
      <c r="G352" s="177"/>
      <c r="H352" s="177"/>
      <c r="I352" s="177"/>
      <c r="J352" s="177"/>
      <c r="K352" s="177"/>
      <c r="L352" s="177"/>
      <c r="M352" s="177"/>
      <c r="N352" s="177"/>
      <c r="O352" s="177"/>
      <c r="P352" s="177"/>
      <c r="Q352" s="177"/>
      <c r="R352" s="177"/>
      <c r="S352" s="177"/>
      <c r="T352" s="177"/>
      <c r="U352" s="177"/>
      <c r="V352" s="177"/>
      <c r="W352" s="177"/>
      <c r="X352" s="177"/>
      <c r="Y352" s="177"/>
      <c r="Z352" s="177"/>
      <c r="AA352" s="177"/>
    </row>
    <row xmlns:x14ac="http://schemas.microsoft.com/office/spreadsheetml/2009/9/ac" r="353" ht="15.75" x14ac:dyDescent="0.25">
      <c r="A353" s="177"/>
      <c r="B353" s="178"/>
      <c r="C353" s="177"/>
      <c r="D353" s="177"/>
      <c r="E353" s="177"/>
      <c r="F353" s="177"/>
      <c r="G353" s="177"/>
      <c r="H353" s="177"/>
      <c r="I353" s="177"/>
      <c r="J353" s="177"/>
      <c r="K353" s="177"/>
      <c r="L353" s="177"/>
      <c r="M353" s="177"/>
      <c r="N353" s="177"/>
      <c r="O353" s="177"/>
      <c r="P353" s="177"/>
      <c r="Q353" s="177"/>
      <c r="R353" s="177"/>
      <c r="S353" s="177"/>
      <c r="T353" s="177"/>
      <c r="U353" s="177"/>
      <c r="V353" s="177"/>
      <c r="W353" s="177"/>
      <c r="X353" s="177"/>
      <c r="Y353" s="177"/>
      <c r="Z353" s="177"/>
      <c r="AA353" s="177"/>
    </row>
    <row xmlns:x14ac="http://schemas.microsoft.com/office/spreadsheetml/2009/9/ac" r="354" ht="15.75" x14ac:dyDescent="0.25">
      <c r="A354" s="177"/>
      <c r="B354" s="178"/>
      <c r="C354" s="177"/>
      <c r="D354" s="177"/>
      <c r="E354" s="177"/>
      <c r="F354" s="177"/>
      <c r="G354" s="177"/>
      <c r="H354" s="177"/>
      <c r="I354" s="177"/>
      <c r="J354" s="177"/>
      <c r="K354" s="177"/>
      <c r="L354" s="177"/>
      <c r="M354" s="177"/>
      <c r="N354" s="177"/>
      <c r="O354" s="177"/>
      <c r="P354" s="177"/>
      <c r="Q354" s="177"/>
      <c r="R354" s="177"/>
      <c r="S354" s="177"/>
      <c r="T354" s="177"/>
      <c r="U354" s="177"/>
      <c r="V354" s="177"/>
      <c r="W354" s="177"/>
      <c r="X354" s="177"/>
      <c r="Y354" s="177"/>
      <c r="Z354" s="177"/>
      <c r="AA354" s="177"/>
    </row>
    <row xmlns:x14ac="http://schemas.microsoft.com/office/spreadsheetml/2009/9/ac" r="355" ht="15.75" x14ac:dyDescent="0.25">
      <c r="A355" s="177"/>
      <c r="B355" s="178"/>
      <c r="C355" s="177"/>
      <c r="D355" s="177"/>
      <c r="E355" s="177"/>
      <c r="F355" s="177"/>
      <c r="G355" s="177"/>
      <c r="H355" s="177"/>
      <c r="I355" s="177"/>
      <c r="J355" s="177"/>
      <c r="K355" s="177"/>
      <c r="L355" s="177"/>
      <c r="M355" s="177"/>
      <c r="N355" s="177"/>
      <c r="O355" s="177"/>
      <c r="P355" s="177"/>
      <c r="Q355" s="177"/>
      <c r="R355" s="177"/>
      <c r="S355" s="177"/>
      <c r="T355" s="177"/>
      <c r="U355" s="177"/>
      <c r="V355" s="177"/>
      <c r="W355" s="177"/>
      <c r="X355" s="177"/>
      <c r="Y355" s="177"/>
      <c r="Z355" s="177"/>
      <c r="AA355" s="177"/>
    </row>
    <row xmlns:x14ac="http://schemas.microsoft.com/office/spreadsheetml/2009/9/ac" r="356" ht="15.75" x14ac:dyDescent="0.25">
      <c r="A356" s="177"/>
      <c r="B356" s="178"/>
      <c r="C356" s="177"/>
      <c r="D356" s="177"/>
      <c r="E356" s="177"/>
      <c r="F356" s="177"/>
      <c r="G356" s="177"/>
      <c r="H356" s="177"/>
      <c r="I356" s="177"/>
      <c r="J356" s="177"/>
      <c r="K356" s="177"/>
      <c r="L356" s="177"/>
      <c r="M356" s="177"/>
      <c r="N356" s="177"/>
      <c r="O356" s="177"/>
      <c r="P356" s="177"/>
      <c r="Q356" s="177"/>
      <c r="R356" s="177"/>
      <c r="S356" s="177"/>
      <c r="T356" s="177"/>
      <c r="U356" s="177"/>
      <c r="V356" s="177"/>
      <c r="W356" s="177"/>
      <c r="X356" s="177"/>
      <c r="Y356" s="177"/>
      <c r="Z356" s="177"/>
      <c r="AA356" s="177"/>
    </row>
    <row xmlns:x14ac="http://schemas.microsoft.com/office/spreadsheetml/2009/9/ac" r="357" ht="15.75" x14ac:dyDescent="0.25">
      <c r="A357" s="177"/>
      <c r="B357" s="178"/>
      <c r="C357" s="177"/>
      <c r="D357" s="177"/>
      <c r="E357" s="177"/>
      <c r="F357" s="177"/>
      <c r="G357" s="177"/>
      <c r="H357" s="177"/>
      <c r="I357" s="177"/>
      <c r="J357" s="177"/>
      <c r="K357" s="177"/>
      <c r="L357" s="177"/>
      <c r="M357" s="177"/>
      <c r="N357" s="177"/>
      <c r="O357" s="177"/>
      <c r="P357" s="177"/>
      <c r="Q357" s="177"/>
      <c r="R357" s="177"/>
      <c r="S357" s="177"/>
      <c r="T357" s="177"/>
      <c r="U357" s="177"/>
      <c r="V357" s="177"/>
      <c r="W357" s="177"/>
      <c r="X357" s="177"/>
      <c r="Y357" s="177"/>
      <c r="Z357" s="177"/>
      <c r="AA357" s="177"/>
    </row>
    <row xmlns:x14ac="http://schemas.microsoft.com/office/spreadsheetml/2009/9/ac" r="358" ht="15.75" x14ac:dyDescent="0.25">
      <c r="A358" s="177"/>
      <c r="B358" s="178"/>
      <c r="C358" s="177"/>
      <c r="D358" s="177"/>
      <c r="E358" s="177"/>
      <c r="F358" s="177"/>
      <c r="G358" s="177"/>
      <c r="H358" s="177"/>
      <c r="I358" s="177"/>
      <c r="J358" s="177"/>
      <c r="K358" s="177"/>
      <c r="L358" s="177"/>
      <c r="M358" s="177"/>
      <c r="N358" s="177"/>
      <c r="O358" s="177"/>
      <c r="P358" s="177"/>
      <c r="Q358" s="177"/>
      <c r="R358" s="177"/>
      <c r="S358" s="177"/>
      <c r="T358" s="177"/>
      <c r="U358" s="177"/>
      <c r="V358" s="177"/>
      <c r="W358" s="177"/>
      <c r="X358" s="177"/>
      <c r="Y358" s="177"/>
      <c r="Z358" s="177"/>
      <c r="AA358" s="177"/>
    </row>
    <row xmlns:x14ac="http://schemas.microsoft.com/office/spreadsheetml/2009/9/ac" r="359" ht="15.75" x14ac:dyDescent="0.25">
      <c r="A359" s="177"/>
      <c r="B359" s="178"/>
      <c r="C359" s="177"/>
      <c r="D359" s="177"/>
      <c r="E359" s="177"/>
      <c r="F359" s="177"/>
      <c r="G359" s="177"/>
      <c r="H359" s="177"/>
      <c r="I359" s="177"/>
      <c r="J359" s="177"/>
      <c r="K359" s="177"/>
      <c r="L359" s="177"/>
      <c r="M359" s="177"/>
      <c r="N359" s="177"/>
      <c r="O359" s="177"/>
      <c r="P359" s="177"/>
      <c r="Q359" s="177"/>
      <c r="R359" s="177"/>
      <c r="S359" s="177"/>
      <c r="T359" s="177"/>
      <c r="U359" s="177"/>
      <c r="V359" s="177"/>
      <c r="W359" s="177"/>
      <c r="X359" s="177"/>
      <c r="Y359" s="177"/>
      <c r="Z359" s="177"/>
      <c r="AA359" s="177"/>
    </row>
    <row xmlns:x14ac="http://schemas.microsoft.com/office/spreadsheetml/2009/9/ac" r="360" ht="15.75" x14ac:dyDescent="0.25">
      <c r="A360" s="177"/>
      <c r="B360" s="178"/>
      <c r="C360" s="177"/>
      <c r="D360" s="177"/>
      <c r="E360" s="177"/>
      <c r="F360" s="177"/>
      <c r="G360" s="177"/>
      <c r="H360" s="177"/>
      <c r="I360" s="177"/>
      <c r="J360" s="177"/>
      <c r="K360" s="177"/>
      <c r="L360" s="177"/>
      <c r="M360" s="177"/>
      <c r="N360" s="177"/>
      <c r="O360" s="177"/>
      <c r="P360" s="177"/>
      <c r="Q360" s="177"/>
      <c r="R360" s="177"/>
      <c r="S360" s="177"/>
      <c r="T360" s="177"/>
      <c r="U360" s="177"/>
      <c r="V360" s="177"/>
      <c r="W360" s="177"/>
      <c r="X360" s="177"/>
      <c r="Y360" s="177"/>
      <c r="Z360" s="177"/>
      <c r="AA360" s="177"/>
    </row>
    <row xmlns:x14ac="http://schemas.microsoft.com/office/spreadsheetml/2009/9/ac" r="361" ht="15.75" x14ac:dyDescent="0.25">
      <c r="A361" s="177"/>
      <c r="B361" s="178"/>
      <c r="C361" s="177"/>
      <c r="D361" s="177"/>
      <c r="E361" s="177"/>
      <c r="F361" s="177"/>
      <c r="G361" s="177"/>
      <c r="H361" s="177"/>
      <c r="I361" s="177"/>
      <c r="J361" s="177"/>
      <c r="K361" s="177"/>
      <c r="L361" s="177"/>
      <c r="M361" s="177"/>
      <c r="N361" s="177"/>
      <c r="O361" s="177"/>
      <c r="P361" s="177"/>
      <c r="Q361" s="177"/>
      <c r="R361" s="177"/>
      <c r="S361" s="177"/>
      <c r="T361" s="177"/>
      <c r="U361" s="177"/>
      <c r="V361" s="177"/>
      <c r="W361" s="177"/>
      <c r="X361" s="177"/>
      <c r="Y361" s="177"/>
      <c r="Z361" s="177"/>
      <c r="AA361" s="177"/>
    </row>
    <row xmlns:x14ac="http://schemas.microsoft.com/office/spreadsheetml/2009/9/ac" r="362" ht="15.75" x14ac:dyDescent="0.25">
      <c r="A362" s="177"/>
      <c r="B362" s="178"/>
      <c r="C362" s="177"/>
      <c r="D362" s="177"/>
      <c r="E362" s="177"/>
      <c r="F362" s="177"/>
      <c r="G362" s="177"/>
      <c r="H362" s="177"/>
      <c r="I362" s="177"/>
      <c r="J362" s="177"/>
      <c r="K362" s="177"/>
      <c r="L362" s="177"/>
      <c r="M362" s="177"/>
      <c r="N362" s="177"/>
      <c r="O362" s="177"/>
      <c r="P362" s="177"/>
      <c r="Q362" s="177"/>
      <c r="R362" s="177"/>
      <c r="S362" s="177"/>
      <c r="T362" s="177"/>
      <c r="U362" s="177"/>
      <c r="V362" s="177"/>
      <c r="W362" s="177"/>
      <c r="X362" s="177"/>
      <c r="Y362" s="177"/>
      <c r="Z362" s="177"/>
      <c r="AA362" s="177"/>
    </row>
    <row xmlns:x14ac="http://schemas.microsoft.com/office/spreadsheetml/2009/9/ac" r="363" ht="15.75" x14ac:dyDescent="0.25">
      <c r="A363" s="177"/>
      <c r="B363" s="178"/>
      <c r="C363" s="177"/>
      <c r="D363" s="177"/>
      <c r="E363" s="177"/>
      <c r="F363" s="177"/>
      <c r="G363" s="177"/>
      <c r="H363" s="177"/>
      <c r="I363" s="177"/>
      <c r="J363" s="177"/>
      <c r="K363" s="177"/>
      <c r="L363" s="177"/>
      <c r="M363" s="177"/>
      <c r="N363" s="177"/>
      <c r="O363" s="177"/>
      <c r="P363" s="177"/>
      <c r="Q363" s="177"/>
      <c r="R363" s="177"/>
      <c r="S363" s="177"/>
      <c r="T363" s="177"/>
      <c r="U363" s="177"/>
      <c r="V363" s="177"/>
      <c r="W363" s="177"/>
      <c r="X363" s="177"/>
      <c r="Y363" s="177"/>
      <c r="Z363" s="177"/>
      <c r="AA363" s="177"/>
    </row>
    <row xmlns:x14ac="http://schemas.microsoft.com/office/spreadsheetml/2009/9/ac" r="364" ht="15.75" x14ac:dyDescent="0.25">
      <c r="A364" s="177"/>
      <c r="B364" s="178"/>
      <c r="C364" s="177"/>
      <c r="D364" s="177"/>
      <c r="E364" s="177"/>
      <c r="F364" s="177"/>
      <c r="G364" s="177"/>
      <c r="H364" s="177"/>
      <c r="I364" s="177"/>
      <c r="J364" s="177"/>
      <c r="K364" s="177"/>
      <c r="L364" s="177"/>
      <c r="M364" s="177"/>
      <c r="N364" s="177"/>
      <c r="O364" s="177"/>
      <c r="P364" s="177"/>
      <c r="Q364" s="177"/>
      <c r="R364" s="177"/>
      <c r="S364" s="177"/>
      <c r="T364" s="177"/>
      <c r="U364" s="177"/>
      <c r="V364" s="177"/>
      <c r="W364" s="177"/>
      <c r="X364" s="177"/>
      <c r="Y364" s="177"/>
      <c r="Z364" s="177"/>
      <c r="AA364" s="177"/>
    </row>
    <row xmlns:x14ac="http://schemas.microsoft.com/office/spreadsheetml/2009/9/ac" r="365" ht="15.75" x14ac:dyDescent="0.25">
      <c r="A365" s="177"/>
      <c r="B365" s="178"/>
      <c r="C365" s="177"/>
      <c r="D365" s="177"/>
      <c r="E365" s="177"/>
      <c r="F365" s="177"/>
      <c r="G365" s="177"/>
      <c r="H365" s="177"/>
      <c r="I365" s="177"/>
      <c r="J365" s="177"/>
      <c r="K365" s="177"/>
      <c r="L365" s="177"/>
      <c r="M365" s="177"/>
      <c r="N365" s="177"/>
      <c r="O365" s="177"/>
      <c r="P365" s="177"/>
      <c r="Q365" s="177"/>
      <c r="R365" s="177"/>
      <c r="S365" s="177"/>
      <c r="T365" s="177"/>
      <c r="U365" s="177"/>
      <c r="V365" s="177"/>
      <c r="W365" s="177"/>
      <c r="X365" s="177"/>
      <c r="Y365" s="177"/>
      <c r="Z365" s="177"/>
      <c r="AA365" s="177"/>
    </row>
    <row xmlns:x14ac="http://schemas.microsoft.com/office/spreadsheetml/2009/9/ac" r="366" ht="15.75" x14ac:dyDescent="0.25">
      <c r="A366" s="177"/>
      <c r="B366" s="178"/>
      <c r="C366" s="177"/>
      <c r="D366" s="177"/>
      <c r="E366" s="177"/>
      <c r="F366" s="177"/>
      <c r="G366" s="177"/>
      <c r="H366" s="177"/>
      <c r="I366" s="177"/>
      <c r="J366" s="177"/>
      <c r="K366" s="177"/>
      <c r="L366" s="177"/>
      <c r="M366" s="177"/>
      <c r="N366" s="177"/>
      <c r="O366" s="177"/>
      <c r="P366" s="177"/>
      <c r="Q366" s="177"/>
      <c r="R366" s="177"/>
      <c r="S366" s="177"/>
      <c r="T366" s="177"/>
      <c r="U366" s="177"/>
      <c r="V366" s="177"/>
      <c r="W366" s="177"/>
      <c r="X366" s="177"/>
      <c r="Y366" s="177"/>
      <c r="Z366" s="177"/>
      <c r="AA366" s="177"/>
    </row>
    <row xmlns:x14ac="http://schemas.microsoft.com/office/spreadsheetml/2009/9/ac" r="367" ht="15.75" x14ac:dyDescent="0.25">
      <c r="A367" s="177"/>
      <c r="B367" s="178"/>
      <c r="C367" s="177"/>
      <c r="D367" s="177"/>
      <c r="E367" s="177"/>
      <c r="F367" s="177"/>
      <c r="G367" s="177"/>
      <c r="H367" s="177"/>
      <c r="I367" s="177"/>
      <c r="J367" s="177"/>
      <c r="K367" s="177"/>
      <c r="L367" s="177"/>
      <c r="M367" s="177"/>
      <c r="N367" s="177"/>
      <c r="O367" s="177"/>
      <c r="P367" s="177"/>
      <c r="Q367" s="177"/>
      <c r="R367" s="177"/>
      <c r="S367" s="177"/>
      <c r="T367" s="177"/>
      <c r="U367" s="177"/>
      <c r="V367" s="177"/>
      <c r="W367" s="177"/>
      <c r="X367" s="177"/>
      <c r="Y367" s="177"/>
      <c r="Z367" s="177"/>
      <c r="AA367" s="177"/>
    </row>
    <row xmlns:x14ac="http://schemas.microsoft.com/office/spreadsheetml/2009/9/ac" r="368" ht="15.75" x14ac:dyDescent="0.25">
      <c r="A368" s="177"/>
      <c r="B368" s="178"/>
      <c r="C368" s="177"/>
      <c r="D368" s="177"/>
      <c r="E368" s="177"/>
      <c r="F368" s="177"/>
      <c r="G368" s="177"/>
      <c r="H368" s="177"/>
      <c r="I368" s="177"/>
      <c r="J368" s="177"/>
      <c r="K368" s="177"/>
      <c r="L368" s="177"/>
      <c r="M368" s="177"/>
      <c r="N368" s="177"/>
      <c r="O368" s="177"/>
      <c r="P368" s="177"/>
      <c r="Q368" s="177"/>
      <c r="R368" s="177"/>
      <c r="S368" s="177"/>
      <c r="T368" s="177"/>
      <c r="U368" s="177"/>
      <c r="V368" s="177"/>
      <c r="W368" s="177"/>
      <c r="X368" s="177"/>
      <c r="Y368" s="177"/>
      <c r="Z368" s="177"/>
      <c r="AA368" s="177"/>
    </row>
    <row xmlns:x14ac="http://schemas.microsoft.com/office/spreadsheetml/2009/9/ac" r="369" ht="15.75" x14ac:dyDescent="0.25">
      <c r="A369" s="177"/>
      <c r="B369" s="178"/>
      <c r="C369" s="177"/>
      <c r="D369" s="177"/>
      <c r="E369" s="177"/>
      <c r="F369" s="177"/>
      <c r="G369" s="177"/>
      <c r="H369" s="177"/>
      <c r="I369" s="177"/>
      <c r="J369" s="177"/>
      <c r="K369" s="177"/>
      <c r="L369" s="177"/>
      <c r="M369" s="177"/>
      <c r="N369" s="177"/>
      <c r="O369" s="177"/>
      <c r="P369" s="177"/>
      <c r="Q369" s="177"/>
      <c r="R369" s="177"/>
      <c r="S369" s="177"/>
      <c r="T369" s="177"/>
      <c r="U369" s="177"/>
      <c r="V369" s="177"/>
      <c r="W369" s="177"/>
      <c r="X369" s="177"/>
      <c r="Y369" s="177"/>
      <c r="Z369" s="177"/>
      <c r="AA369" s="177"/>
    </row>
    <row xmlns:x14ac="http://schemas.microsoft.com/office/spreadsheetml/2009/9/ac" r="370" ht="15.75" x14ac:dyDescent="0.25">
      <c r="A370" s="177"/>
      <c r="B370" s="178"/>
      <c r="C370" s="177"/>
      <c r="D370" s="177"/>
      <c r="E370" s="177"/>
      <c r="F370" s="177"/>
      <c r="G370" s="177"/>
      <c r="H370" s="177"/>
      <c r="I370" s="177"/>
      <c r="J370" s="177"/>
      <c r="K370" s="177"/>
      <c r="L370" s="177"/>
      <c r="M370" s="177"/>
      <c r="N370" s="177"/>
      <c r="O370" s="177"/>
      <c r="P370" s="177"/>
      <c r="Q370" s="177"/>
      <c r="R370" s="177"/>
      <c r="S370" s="177"/>
      <c r="T370" s="177"/>
      <c r="U370" s="177"/>
      <c r="V370" s="177"/>
      <c r="W370" s="177"/>
      <c r="X370" s="177"/>
      <c r="Y370" s="177"/>
      <c r="Z370" s="177"/>
      <c r="AA370" s="177"/>
    </row>
    <row xmlns:x14ac="http://schemas.microsoft.com/office/spreadsheetml/2009/9/ac" r="371" ht="15.75" x14ac:dyDescent="0.25">
      <c r="A371" s="177"/>
      <c r="B371" s="178"/>
      <c r="C371" s="177"/>
      <c r="D371" s="177"/>
      <c r="E371" s="177"/>
      <c r="F371" s="177"/>
      <c r="G371" s="177"/>
      <c r="H371" s="177"/>
      <c r="I371" s="177"/>
      <c r="J371" s="177"/>
      <c r="K371" s="177"/>
      <c r="L371" s="177"/>
      <c r="M371" s="177"/>
      <c r="N371" s="177"/>
      <c r="O371" s="177"/>
      <c r="P371" s="177"/>
      <c r="Q371" s="177"/>
      <c r="R371" s="177"/>
      <c r="S371" s="177"/>
      <c r="T371" s="177"/>
      <c r="U371" s="177"/>
      <c r="V371" s="177"/>
      <c r="W371" s="177"/>
      <c r="X371" s="177"/>
      <c r="Y371" s="177"/>
      <c r="Z371" s="177"/>
      <c r="AA371" s="177"/>
    </row>
    <row xmlns:x14ac="http://schemas.microsoft.com/office/spreadsheetml/2009/9/ac" r="372" ht="15.75" x14ac:dyDescent="0.25">
      <c r="A372" s="177"/>
      <c r="B372" s="178"/>
      <c r="C372" s="177"/>
      <c r="D372" s="177"/>
      <c r="E372" s="177"/>
      <c r="F372" s="177"/>
      <c r="G372" s="177"/>
      <c r="H372" s="177"/>
      <c r="I372" s="177"/>
      <c r="J372" s="177"/>
      <c r="K372" s="177"/>
      <c r="L372" s="177"/>
      <c r="M372" s="177"/>
      <c r="N372" s="177"/>
      <c r="O372" s="177"/>
      <c r="P372" s="177"/>
      <c r="Q372" s="177"/>
      <c r="R372" s="177"/>
      <c r="S372" s="177"/>
      <c r="T372" s="177"/>
      <c r="U372" s="177"/>
      <c r="V372" s="177"/>
      <c r="W372" s="177"/>
      <c r="X372" s="177"/>
      <c r="Y372" s="177"/>
      <c r="Z372" s="177"/>
      <c r="AA372" s="177"/>
    </row>
    <row xmlns:x14ac="http://schemas.microsoft.com/office/spreadsheetml/2009/9/ac" r="373" ht="15.75" x14ac:dyDescent="0.25">
      <c r="A373" s="177"/>
      <c r="B373" s="178"/>
      <c r="C373" s="177"/>
      <c r="D373" s="177"/>
      <c r="E373" s="177"/>
      <c r="F373" s="177"/>
      <c r="G373" s="177"/>
      <c r="H373" s="177"/>
      <c r="I373" s="177"/>
      <c r="J373" s="177"/>
      <c r="K373" s="177"/>
      <c r="L373" s="177"/>
      <c r="M373" s="177"/>
      <c r="N373" s="177"/>
      <c r="O373" s="177"/>
      <c r="P373" s="177"/>
      <c r="Q373" s="177"/>
      <c r="R373" s="177"/>
      <c r="S373" s="177"/>
      <c r="T373" s="177"/>
      <c r="U373" s="177"/>
      <c r="V373" s="177"/>
      <c r="W373" s="177"/>
      <c r="X373" s="177"/>
      <c r="Y373" s="177"/>
      <c r="Z373" s="177"/>
      <c r="AA373" s="177"/>
    </row>
    <row xmlns:x14ac="http://schemas.microsoft.com/office/spreadsheetml/2009/9/ac" r="374" ht="15.75" x14ac:dyDescent="0.25">
      <c r="A374" s="177"/>
      <c r="B374" s="178"/>
      <c r="C374" s="177"/>
      <c r="D374" s="177"/>
      <c r="E374" s="177"/>
      <c r="F374" s="177"/>
      <c r="G374" s="177"/>
      <c r="H374" s="177"/>
      <c r="I374" s="177"/>
      <c r="J374" s="177"/>
      <c r="K374" s="177"/>
      <c r="L374" s="177"/>
      <c r="M374" s="177"/>
      <c r="N374" s="177"/>
      <c r="O374" s="177"/>
      <c r="P374" s="177"/>
      <c r="Q374" s="177"/>
      <c r="R374" s="177"/>
      <c r="S374" s="177"/>
      <c r="T374" s="177"/>
      <c r="U374" s="177"/>
      <c r="V374" s="177"/>
      <c r="W374" s="177"/>
      <c r="X374" s="177"/>
      <c r="Y374" s="177"/>
      <c r="Z374" s="177"/>
      <c r="AA374" s="177"/>
    </row>
    <row xmlns:x14ac="http://schemas.microsoft.com/office/spreadsheetml/2009/9/ac" r="375" ht="15.75" x14ac:dyDescent="0.25">
      <c r="A375" s="177"/>
      <c r="B375" s="178"/>
      <c r="C375" s="177"/>
      <c r="D375" s="177"/>
      <c r="E375" s="177"/>
      <c r="F375" s="177"/>
      <c r="G375" s="177"/>
      <c r="H375" s="177"/>
      <c r="I375" s="177"/>
      <c r="J375" s="177"/>
      <c r="K375" s="177"/>
      <c r="L375" s="177"/>
      <c r="M375" s="177"/>
      <c r="N375" s="177"/>
      <c r="O375" s="177"/>
      <c r="P375" s="177"/>
      <c r="Q375" s="177"/>
      <c r="R375" s="177"/>
      <c r="S375" s="177"/>
      <c r="T375" s="177"/>
      <c r="U375" s="177"/>
      <c r="V375" s="177"/>
      <c r="W375" s="177"/>
      <c r="X375" s="177"/>
      <c r="Y375" s="177"/>
      <c r="Z375" s="177"/>
      <c r="AA375" s="177"/>
    </row>
    <row xmlns:x14ac="http://schemas.microsoft.com/office/spreadsheetml/2009/9/ac" r="376" ht="15.75" x14ac:dyDescent="0.25">
      <c r="A376" s="177"/>
      <c r="B376" s="178"/>
      <c r="C376" s="177"/>
      <c r="D376" s="177"/>
      <c r="E376" s="177"/>
      <c r="F376" s="177"/>
      <c r="G376" s="177"/>
      <c r="H376" s="177"/>
      <c r="I376" s="177"/>
      <c r="J376" s="177"/>
      <c r="K376" s="177"/>
      <c r="L376" s="177"/>
      <c r="M376" s="177"/>
      <c r="N376" s="177"/>
      <c r="O376" s="177"/>
      <c r="P376" s="177"/>
      <c r="Q376" s="177"/>
      <c r="R376" s="177"/>
      <c r="S376" s="177"/>
      <c r="T376" s="177"/>
      <c r="U376" s="177"/>
      <c r="V376" s="177"/>
      <c r="W376" s="177"/>
      <c r="X376" s="177"/>
      <c r="Y376" s="177"/>
      <c r="Z376" s="177"/>
      <c r="AA376" s="177"/>
    </row>
    <row xmlns:x14ac="http://schemas.microsoft.com/office/spreadsheetml/2009/9/ac" r="377" ht="15.75" x14ac:dyDescent="0.25">
      <c r="A377" s="177"/>
      <c r="B377" s="178"/>
      <c r="C377" s="177"/>
      <c r="D377" s="177"/>
      <c r="E377" s="177"/>
      <c r="F377" s="177"/>
      <c r="G377" s="177"/>
      <c r="H377" s="177"/>
      <c r="I377" s="177"/>
      <c r="J377" s="177"/>
      <c r="K377" s="177"/>
      <c r="L377" s="177"/>
      <c r="M377" s="177"/>
      <c r="N377" s="177"/>
      <c r="O377" s="177"/>
      <c r="P377" s="177"/>
      <c r="Q377" s="177"/>
      <c r="R377" s="177"/>
      <c r="S377" s="177"/>
      <c r="T377" s="177"/>
      <c r="U377" s="177"/>
      <c r="V377" s="177"/>
      <c r="W377" s="177"/>
      <c r="X377" s="177"/>
      <c r="Y377" s="177"/>
      <c r="Z377" s="177"/>
      <c r="AA377" s="177"/>
    </row>
    <row xmlns:x14ac="http://schemas.microsoft.com/office/spreadsheetml/2009/9/ac" r="378" ht="15.75" x14ac:dyDescent="0.25">
      <c r="A378" s="177"/>
      <c r="B378" s="178"/>
      <c r="C378" s="177"/>
      <c r="D378" s="177"/>
      <c r="E378" s="177"/>
      <c r="F378" s="177"/>
      <c r="G378" s="177"/>
      <c r="H378" s="177"/>
      <c r="I378" s="177"/>
      <c r="J378" s="177"/>
      <c r="K378" s="177"/>
      <c r="L378" s="177"/>
      <c r="M378" s="177"/>
      <c r="N378" s="177"/>
      <c r="O378" s="177"/>
      <c r="P378" s="177"/>
      <c r="Q378" s="177"/>
      <c r="R378" s="177"/>
      <c r="S378" s="177"/>
      <c r="T378" s="177"/>
      <c r="U378" s="177"/>
      <c r="V378" s="177"/>
      <c r="W378" s="177"/>
      <c r="X378" s="177"/>
      <c r="Y378" s="177"/>
      <c r="Z378" s="177"/>
      <c r="AA378" s="177"/>
    </row>
    <row xmlns:x14ac="http://schemas.microsoft.com/office/spreadsheetml/2009/9/ac" r="379" ht="15.75" x14ac:dyDescent="0.25">
      <c r="A379" s="177"/>
      <c r="B379" s="178"/>
      <c r="C379" s="177"/>
      <c r="D379" s="177"/>
      <c r="E379" s="177"/>
      <c r="F379" s="177"/>
      <c r="G379" s="177"/>
      <c r="H379" s="177"/>
      <c r="I379" s="177"/>
      <c r="J379" s="177"/>
      <c r="K379" s="177"/>
      <c r="L379" s="177"/>
      <c r="M379" s="177"/>
      <c r="N379" s="177"/>
      <c r="O379" s="177"/>
      <c r="P379" s="177"/>
      <c r="Q379" s="177"/>
      <c r="R379" s="177"/>
      <c r="S379" s="177"/>
      <c r="T379" s="177"/>
      <c r="U379" s="177"/>
      <c r="V379" s="177"/>
      <c r="W379" s="177"/>
      <c r="X379" s="177"/>
      <c r="Y379" s="177"/>
      <c r="Z379" s="177"/>
      <c r="AA379" s="177"/>
    </row>
    <row xmlns:x14ac="http://schemas.microsoft.com/office/spreadsheetml/2009/9/ac" r="380" ht="15.75" x14ac:dyDescent="0.25">
      <c r="A380" s="177"/>
      <c r="B380" s="178"/>
      <c r="C380" s="177"/>
      <c r="D380" s="177"/>
      <c r="E380" s="177"/>
      <c r="F380" s="177"/>
      <c r="G380" s="177"/>
      <c r="H380" s="177"/>
      <c r="I380" s="177"/>
      <c r="J380" s="177"/>
      <c r="K380" s="177"/>
      <c r="L380" s="177"/>
      <c r="M380" s="177"/>
      <c r="N380" s="177"/>
      <c r="O380" s="177"/>
      <c r="P380" s="177"/>
      <c r="Q380" s="177"/>
      <c r="R380" s="177"/>
      <c r="S380" s="177"/>
      <c r="T380" s="177"/>
      <c r="U380" s="177"/>
      <c r="V380" s="177"/>
      <c r="W380" s="177"/>
      <c r="X380" s="177"/>
      <c r="Y380" s="177"/>
      <c r="Z380" s="177"/>
      <c r="AA380" s="177"/>
    </row>
    <row xmlns:x14ac="http://schemas.microsoft.com/office/spreadsheetml/2009/9/ac" r="381" ht="15.75" x14ac:dyDescent="0.25">
      <c r="A381" s="177"/>
      <c r="B381" s="178"/>
      <c r="C381" s="177"/>
      <c r="D381" s="177"/>
      <c r="E381" s="177"/>
      <c r="F381" s="177"/>
      <c r="G381" s="177"/>
      <c r="H381" s="177"/>
      <c r="I381" s="177"/>
      <c r="J381" s="177"/>
      <c r="K381" s="177"/>
      <c r="L381" s="177"/>
      <c r="M381" s="177"/>
      <c r="N381" s="177"/>
      <c r="O381" s="177"/>
      <c r="P381" s="177"/>
      <c r="Q381" s="177"/>
      <c r="R381" s="177"/>
      <c r="S381" s="177"/>
      <c r="T381" s="177"/>
      <c r="U381" s="177"/>
      <c r="V381" s="177"/>
      <c r="W381" s="177"/>
      <c r="X381" s="177"/>
      <c r="Y381" s="177"/>
      <c r="Z381" s="177"/>
      <c r="AA381" s="177"/>
    </row>
    <row xmlns:x14ac="http://schemas.microsoft.com/office/spreadsheetml/2009/9/ac" r="382" ht="15.75" x14ac:dyDescent="0.25">
      <c r="A382" s="177"/>
      <c r="B382" s="178"/>
      <c r="C382" s="177"/>
      <c r="D382" s="177"/>
      <c r="E382" s="177"/>
      <c r="F382" s="177"/>
      <c r="G382" s="177"/>
      <c r="H382" s="177"/>
      <c r="I382" s="177"/>
      <c r="J382" s="177"/>
      <c r="K382" s="177"/>
      <c r="L382" s="177"/>
      <c r="M382" s="177"/>
      <c r="N382" s="177"/>
      <c r="O382" s="177"/>
      <c r="P382" s="177"/>
      <c r="Q382" s="177"/>
      <c r="R382" s="177"/>
      <c r="S382" s="177"/>
      <c r="T382" s="177"/>
      <c r="U382" s="177"/>
      <c r="V382" s="177"/>
      <c r="W382" s="177"/>
      <c r="X382" s="177"/>
      <c r="Y382" s="177"/>
      <c r="Z382" s="177"/>
      <c r="AA382" s="177"/>
    </row>
    <row xmlns:x14ac="http://schemas.microsoft.com/office/spreadsheetml/2009/9/ac" r="383" ht="15.75" x14ac:dyDescent="0.25">
      <c r="A383" s="177"/>
      <c r="B383" s="178"/>
      <c r="C383" s="177"/>
      <c r="D383" s="177"/>
      <c r="E383" s="177"/>
      <c r="F383" s="177"/>
      <c r="G383" s="177"/>
      <c r="H383" s="177"/>
      <c r="I383" s="177"/>
      <c r="J383" s="177"/>
      <c r="K383" s="177"/>
      <c r="L383" s="177"/>
      <c r="M383" s="177"/>
      <c r="N383" s="177"/>
      <c r="O383" s="177"/>
      <c r="P383" s="177"/>
      <c r="Q383" s="177"/>
      <c r="R383" s="177"/>
      <c r="S383" s="177"/>
      <c r="T383" s="177"/>
      <c r="U383" s="177"/>
      <c r="V383" s="177"/>
      <c r="W383" s="177"/>
      <c r="X383" s="177"/>
      <c r="Y383" s="177"/>
      <c r="Z383" s="177"/>
      <c r="AA383" s="177"/>
    </row>
    <row xmlns:x14ac="http://schemas.microsoft.com/office/spreadsheetml/2009/9/ac" r="384" ht="15.75" x14ac:dyDescent="0.25">
      <c r="A384" s="177"/>
      <c r="B384" s="178"/>
      <c r="C384" s="177"/>
      <c r="D384" s="177"/>
      <c r="E384" s="177"/>
      <c r="F384" s="177"/>
      <c r="G384" s="177"/>
      <c r="H384" s="177"/>
      <c r="I384" s="177"/>
      <c r="J384" s="177"/>
      <c r="K384" s="177"/>
      <c r="L384" s="177"/>
      <c r="M384" s="177"/>
      <c r="N384" s="177"/>
      <c r="O384" s="177"/>
      <c r="P384" s="177"/>
      <c r="Q384" s="177"/>
      <c r="R384" s="177"/>
      <c r="S384" s="177"/>
      <c r="T384" s="177"/>
      <c r="U384" s="177"/>
      <c r="V384" s="177"/>
      <c r="W384" s="177"/>
      <c r="X384" s="177"/>
      <c r="Y384" s="177"/>
      <c r="Z384" s="177"/>
      <c r="AA384" s="177"/>
    </row>
    <row xmlns:x14ac="http://schemas.microsoft.com/office/spreadsheetml/2009/9/ac" r="385" ht="15.75" x14ac:dyDescent="0.25">
      <c r="A385" s="177"/>
      <c r="B385" s="178"/>
      <c r="C385" s="177"/>
      <c r="D385" s="177"/>
      <c r="E385" s="177"/>
      <c r="F385" s="177"/>
      <c r="G385" s="177"/>
      <c r="H385" s="177"/>
      <c r="I385" s="177"/>
      <c r="J385" s="177"/>
      <c r="K385" s="177"/>
      <c r="L385" s="177"/>
      <c r="M385" s="177"/>
      <c r="N385" s="177"/>
      <c r="O385" s="177"/>
      <c r="P385" s="177"/>
      <c r="Q385" s="177"/>
      <c r="R385" s="177"/>
      <c r="S385" s="177"/>
      <c r="T385" s="177"/>
      <c r="U385" s="177"/>
      <c r="V385" s="177"/>
      <c r="W385" s="177"/>
      <c r="X385" s="177"/>
      <c r="Y385" s="177"/>
      <c r="Z385" s="177"/>
      <c r="AA385" s="177"/>
    </row>
    <row xmlns:x14ac="http://schemas.microsoft.com/office/spreadsheetml/2009/9/ac" r="386" ht="15.75" x14ac:dyDescent="0.25">
      <c r="A386" s="177"/>
      <c r="B386" s="178"/>
      <c r="C386" s="177"/>
      <c r="D386" s="177"/>
      <c r="E386" s="177"/>
      <c r="F386" s="177"/>
      <c r="G386" s="177"/>
      <c r="H386" s="177"/>
      <c r="I386" s="177"/>
      <c r="J386" s="177"/>
      <c r="K386" s="177"/>
      <c r="L386" s="177"/>
      <c r="M386" s="177"/>
      <c r="N386" s="177"/>
      <c r="O386" s="177"/>
      <c r="P386" s="177"/>
      <c r="Q386" s="177"/>
      <c r="R386" s="177"/>
      <c r="S386" s="177"/>
      <c r="T386" s="177"/>
      <c r="U386" s="177"/>
      <c r="V386" s="177"/>
      <c r="W386" s="177"/>
      <c r="X386" s="177"/>
      <c r="Y386" s="177"/>
      <c r="Z386" s="177"/>
      <c r="AA386" s="177"/>
    </row>
    <row xmlns:x14ac="http://schemas.microsoft.com/office/spreadsheetml/2009/9/ac" r="387" ht="15.75" x14ac:dyDescent="0.25">
      <c r="A387" s="177"/>
      <c r="B387" s="178"/>
      <c r="C387" s="177"/>
      <c r="D387" s="177"/>
      <c r="E387" s="177"/>
      <c r="F387" s="177"/>
      <c r="G387" s="177"/>
      <c r="H387" s="177"/>
      <c r="I387" s="177"/>
      <c r="J387" s="177"/>
      <c r="K387" s="177"/>
      <c r="L387" s="177"/>
      <c r="M387" s="177"/>
      <c r="N387" s="177"/>
      <c r="O387" s="177"/>
      <c r="P387" s="177"/>
      <c r="Q387" s="177"/>
      <c r="R387" s="177"/>
      <c r="S387" s="177"/>
      <c r="T387" s="177"/>
      <c r="U387" s="177"/>
      <c r="V387" s="177"/>
      <c r="W387" s="177"/>
      <c r="X387" s="177"/>
      <c r="Y387" s="177"/>
      <c r="Z387" s="177"/>
      <c r="AA387" s="177"/>
    </row>
    <row xmlns:x14ac="http://schemas.microsoft.com/office/spreadsheetml/2009/9/ac" r="388" ht="15.75" x14ac:dyDescent="0.25">
      <c r="A388" s="177"/>
      <c r="B388" s="178"/>
      <c r="C388" s="177"/>
      <c r="D388" s="177"/>
      <c r="E388" s="177"/>
      <c r="F388" s="177"/>
      <c r="G388" s="177"/>
      <c r="H388" s="177"/>
      <c r="I388" s="177"/>
      <c r="J388" s="177"/>
      <c r="K388" s="177"/>
      <c r="L388" s="177"/>
      <c r="M388" s="177"/>
      <c r="N388" s="177"/>
      <c r="O388" s="177"/>
      <c r="P388" s="177"/>
      <c r="Q388" s="177"/>
      <c r="R388" s="177"/>
      <c r="S388" s="177"/>
      <c r="T388" s="177"/>
      <c r="U388" s="177"/>
      <c r="V388" s="177"/>
      <c r="W388" s="177"/>
      <c r="X388" s="177"/>
      <c r="Y388" s="177"/>
      <c r="Z388" s="177"/>
      <c r="AA388" s="177"/>
    </row>
    <row xmlns:x14ac="http://schemas.microsoft.com/office/spreadsheetml/2009/9/ac" r="389" ht="15.75" x14ac:dyDescent="0.25">
      <c r="A389" s="177"/>
      <c r="B389" s="178"/>
      <c r="C389" s="177"/>
      <c r="D389" s="177"/>
      <c r="E389" s="177"/>
      <c r="F389" s="177"/>
      <c r="G389" s="177"/>
      <c r="H389" s="177"/>
      <c r="I389" s="177"/>
      <c r="J389" s="177"/>
      <c r="K389" s="177"/>
      <c r="L389" s="177"/>
      <c r="M389" s="177"/>
      <c r="N389" s="177"/>
      <c r="O389" s="177"/>
      <c r="P389" s="177"/>
      <c r="Q389" s="177"/>
      <c r="R389" s="177"/>
      <c r="S389" s="177"/>
      <c r="T389" s="177"/>
      <c r="U389" s="177"/>
      <c r="V389" s="177"/>
      <c r="W389" s="177"/>
      <c r="X389" s="177"/>
      <c r="Y389" s="177"/>
      <c r="Z389" s="177"/>
      <c r="AA389" s="177"/>
    </row>
    <row xmlns:x14ac="http://schemas.microsoft.com/office/spreadsheetml/2009/9/ac" r="390" ht="15.75" x14ac:dyDescent="0.25">
      <c r="A390" s="177"/>
      <c r="B390" s="178"/>
      <c r="C390" s="177"/>
      <c r="D390" s="177"/>
      <c r="E390" s="177"/>
      <c r="F390" s="177"/>
      <c r="G390" s="177"/>
      <c r="H390" s="177"/>
      <c r="I390" s="177"/>
      <c r="J390" s="177"/>
      <c r="K390" s="177"/>
      <c r="L390" s="177"/>
      <c r="M390" s="177"/>
      <c r="N390" s="177"/>
      <c r="O390" s="177"/>
      <c r="P390" s="177"/>
      <c r="Q390" s="177"/>
      <c r="R390" s="177"/>
      <c r="S390" s="177"/>
      <c r="T390" s="177"/>
      <c r="U390" s="177"/>
      <c r="V390" s="177"/>
      <c r="W390" s="177"/>
      <c r="X390" s="177"/>
      <c r="Y390" s="177"/>
      <c r="Z390" s="177"/>
      <c r="AA390" s="177"/>
    </row>
    <row xmlns:x14ac="http://schemas.microsoft.com/office/spreadsheetml/2009/9/ac" r="391" ht="15.75" x14ac:dyDescent="0.25">
      <c r="A391" s="177"/>
      <c r="B391" s="178"/>
      <c r="C391" s="177"/>
      <c r="D391" s="177"/>
      <c r="E391" s="177"/>
      <c r="F391" s="177"/>
      <c r="G391" s="177"/>
      <c r="H391" s="177"/>
      <c r="I391" s="177"/>
      <c r="J391" s="177"/>
      <c r="K391" s="177"/>
      <c r="L391" s="177"/>
      <c r="M391" s="177"/>
      <c r="N391" s="177"/>
      <c r="O391" s="177"/>
      <c r="P391" s="177"/>
      <c r="Q391" s="177"/>
      <c r="R391" s="177"/>
      <c r="S391" s="177"/>
      <c r="T391" s="177"/>
      <c r="U391" s="177"/>
      <c r="V391" s="177"/>
      <c r="W391" s="177"/>
      <c r="X391" s="177"/>
      <c r="Y391" s="177"/>
      <c r="Z391" s="177"/>
      <c r="AA391" s="177"/>
    </row>
    <row xmlns:x14ac="http://schemas.microsoft.com/office/spreadsheetml/2009/9/ac" r="392" ht="15.75" x14ac:dyDescent="0.25">
      <c r="A392" s="177"/>
      <c r="B392" s="178"/>
      <c r="C392" s="177"/>
      <c r="D392" s="177"/>
      <c r="E392" s="177"/>
      <c r="F392" s="177"/>
      <c r="G392" s="177"/>
      <c r="H392" s="177"/>
      <c r="I392" s="177"/>
      <c r="J392" s="177"/>
      <c r="K392" s="177"/>
      <c r="L392" s="177"/>
      <c r="M392" s="177"/>
      <c r="N392" s="177"/>
      <c r="O392" s="177"/>
      <c r="P392" s="177"/>
      <c r="Q392" s="177"/>
      <c r="R392" s="177"/>
      <c r="S392" s="177"/>
      <c r="T392" s="177"/>
      <c r="U392" s="177"/>
      <c r="V392" s="177"/>
      <c r="W392" s="177"/>
      <c r="X392" s="177"/>
      <c r="Y392" s="177"/>
      <c r="Z392" s="177"/>
      <c r="AA392" s="177"/>
    </row>
    <row xmlns:x14ac="http://schemas.microsoft.com/office/spreadsheetml/2009/9/ac" r="393" ht="15.75" x14ac:dyDescent="0.25">
      <c r="A393" s="177"/>
      <c r="B393" s="178"/>
      <c r="C393" s="177"/>
      <c r="D393" s="177"/>
      <c r="E393" s="177"/>
      <c r="F393" s="177"/>
      <c r="G393" s="177"/>
      <c r="H393" s="177"/>
      <c r="I393" s="177"/>
      <c r="J393" s="177"/>
      <c r="K393" s="177"/>
      <c r="L393" s="177"/>
      <c r="M393" s="177"/>
      <c r="N393" s="177"/>
      <c r="O393" s="177"/>
      <c r="P393" s="177"/>
      <c r="Q393" s="177"/>
      <c r="R393" s="177"/>
      <c r="S393" s="177"/>
      <c r="T393" s="177"/>
      <c r="U393" s="177"/>
      <c r="V393" s="177"/>
      <c r="W393" s="177"/>
      <c r="X393" s="177"/>
      <c r="Y393" s="177"/>
      <c r="Z393" s="177"/>
      <c r="AA393" s="177"/>
    </row>
    <row xmlns:x14ac="http://schemas.microsoft.com/office/spreadsheetml/2009/9/ac" r="394" ht="15.75" x14ac:dyDescent="0.25">
      <c r="A394" s="177"/>
      <c r="B394" s="178"/>
      <c r="C394" s="177"/>
      <c r="D394" s="177"/>
      <c r="E394" s="177"/>
      <c r="F394" s="177"/>
      <c r="G394" s="177"/>
      <c r="H394" s="177"/>
      <c r="I394" s="177"/>
      <c r="J394" s="177"/>
      <c r="K394" s="177"/>
      <c r="L394" s="177"/>
      <c r="M394" s="177"/>
      <c r="N394" s="177"/>
      <c r="O394" s="177"/>
      <c r="P394" s="177"/>
      <c r="Q394" s="177"/>
      <c r="R394" s="177"/>
      <c r="S394" s="177"/>
      <c r="T394" s="177"/>
      <c r="U394" s="177"/>
      <c r="V394" s="177"/>
      <c r="W394" s="177"/>
      <c r="X394" s="177"/>
      <c r="Y394" s="177"/>
      <c r="Z394" s="177"/>
      <c r="AA394" s="177"/>
    </row>
    <row xmlns:x14ac="http://schemas.microsoft.com/office/spreadsheetml/2009/9/ac" r="395" ht="15.75" x14ac:dyDescent="0.25">
      <c r="A395" s="177"/>
      <c r="B395" s="178"/>
      <c r="C395" s="177"/>
      <c r="D395" s="177"/>
      <c r="E395" s="177"/>
      <c r="F395" s="177"/>
      <c r="G395" s="177"/>
      <c r="H395" s="177"/>
      <c r="I395" s="177"/>
      <c r="J395" s="177"/>
      <c r="K395" s="177"/>
      <c r="L395" s="177"/>
      <c r="M395" s="177"/>
      <c r="N395" s="177"/>
      <c r="O395" s="177"/>
      <c r="P395" s="177"/>
      <c r="Q395" s="177"/>
      <c r="R395" s="177"/>
      <c r="S395" s="177"/>
      <c r="T395" s="177"/>
      <c r="U395" s="177"/>
      <c r="V395" s="177"/>
      <c r="W395" s="177"/>
      <c r="X395" s="177"/>
      <c r="Y395" s="177"/>
      <c r="Z395" s="177"/>
      <c r="AA395" s="177"/>
    </row>
    <row xmlns:x14ac="http://schemas.microsoft.com/office/spreadsheetml/2009/9/ac" r="396" ht="15.75" x14ac:dyDescent="0.25">
      <c r="A396" s="177"/>
      <c r="B396" s="178"/>
      <c r="C396" s="177"/>
      <c r="D396" s="177"/>
      <c r="E396" s="177"/>
      <c r="F396" s="177"/>
      <c r="G396" s="177"/>
      <c r="H396" s="177"/>
      <c r="I396" s="177"/>
      <c r="J396" s="177"/>
      <c r="K396" s="177"/>
      <c r="L396" s="177"/>
      <c r="M396" s="177"/>
      <c r="N396" s="177"/>
      <c r="O396" s="177"/>
      <c r="P396" s="177"/>
      <c r="Q396" s="177"/>
      <c r="R396" s="177"/>
      <c r="S396" s="177"/>
      <c r="T396" s="177"/>
      <c r="U396" s="177"/>
      <c r="V396" s="177"/>
      <c r="W396" s="177"/>
      <c r="X396" s="177"/>
      <c r="Y396" s="177"/>
      <c r="Z396" s="177"/>
      <c r="AA396" s="177"/>
    </row>
    <row xmlns:x14ac="http://schemas.microsoft.com/office/spreadsheetml/2009/9/ac" r="397" ht="15.75" x14ac:dyDescent="0.25">
      <c r="A397" s="177"/>
      <c r="B397" s="178"/>
      <c r="C397" s="177"/>
      <c r="D397" s="177"/>
      <c r="E397" s="177"/>
      <c r="F397" s="177"/>
      <c r="G397" s="177"/>
      <c r="H397" s="177"/>
      <c r="I397" s="177"/>
      <c r="J397" s="177"/>
      <c r="K397" s="177"/>
      <c r="L397" s="177"/>
      <c r="M397" s="177"/>
      <c r="N397" s="177"/>
      <c r="O397" s="177"/>
      <c r="P397" s="177"/>
      <c r="Q397" s="177"/>
      <c r="R397" s="177"/>
      <c r="S397" s="177"/>
      <c r="T397" s="177"/>
      <c r="U397" s="177"/>
      <c r="V397" s="177"/>
      <c r="W397" s="177"/>
      <c r="X397" s="177"/>
      <c r="Y397" s="177"/>
      <c r="Z397" s="177"/>
      <c r="AA397" s="177"/>
    </row>
    <row xmlns:x14ac="http://schemas.microsoft.com/office/spreadsheetml/2009/9/ac" r="398" ht="15.75" x14ac:dyDescent="0.25">
      <c r="A398" s="177"/>
      <c r="B398" s="178"/>
      <c r="C398" s="177"/>
      <c r="D398" s="177"/>
      <c r="E398" s="177"/>
      <c r="F398" s="177"/>
      <c r="G398" s="177"/>
      <c r="H398" s="177"/>
      <c r="I398" s="177"/>
      <c r="J398" s="177"/>
      <c r="K398" s="177"/>
      <c r="L398" s="177"/>
      <c r="M398" s="177"/>
      <c r="N398" s="177"/>
      <c r="O398" s="177"/>
      <c r="P398" s="177"/>
      <c r="Q398" s="177"/>
      <c r="R398" s="177"/>
      <c r="S398" s="177"/>
      <c r="T398" s="177"/>
      <c r="U398" s="177"/>
      <c r="V398" s="177"/>
      <c r="W398" s="177"/>
      <c r="X398" s="177"/>
      <c r="Y398" s="177"/>
      <c r="Z398" s="177"/>
      <c r="AA398" s="177"/>
    </row>
    <row xmlns:x14ac="http://schemas.microsoft.com/office/spreadsheetml/2009/9/ac" r="399" ht="15.75" x14ac:dyDescent="0.25">
      <c r="A399" s="177"/>
      <c r="B399" s="178"/>
      <c r="C399" s="177"/>
      <c r="D399" s="177"/>
      <c r="E399" s="177"/>
      <c r="F399" s="177"/>
      <c r="G399" s="177"/>
      <c r="H399" s="177"/>
      <c r="I399" s="177"/>
      <c r="J399" s="177"/>
      <c r="K399" s="177"/>
      <c r="L399" s="177"/>
      <c r="M399" s="177"/>
      <c r="N399" s="177"/>
      <c r="O399" s="177"/>
      <c r="P399" s="177"/>
      <c r="Q399" s="177"/>
      <c r="R399" s="177"/>
      <c r="S399" s="177"/>
      <c r="T399" s="177"/>
      <c r="U399" s="177"/>
      <c r="V399" s="177"/>
      <c r="W399" s="177"/>
      <c r="X399" s="177"/>
      <c r="Y399" s="177"/>
      <c r="Z399" s="177"/>
      <c r="AA399" s="177"/>
    </row>
    <row xmlns:x14ac="http://schemas.microsoft.com/office/spreadsheetml/2009/9/ac" r="400" ht="15.75" x14ac:dyDescent="0.25">
      <c r="A400" s="177"/>
      <c r="B400" s="178"/>
      <c r="C400" s="177"/>
      <c r="D400" s="177"/>
      <c r="E400" s="177"/>
      <c r="F400" s="177"/>
      <c r="G400" s="177"/>
      <c r="H400" s="177"/>
      <c r="I400" s="177"/>
      <c r="J400" s="177"/>
      <c r="K400" s="177"/>
      <c r="L400" s="177"/>
      <c r="M400" s="177"/>
      <c r="N400" s="177"/>
      <c r="O400" s="177"/>
      <c r="P400" s="177"/>
      <c r="Q400" s="177"/>
      <c r="R400" s="177"/>
      <c r="S400" s="177"/>
      <c r="T400" s="177"/>
      <c r="U400" s="177"/>
      <c r="V400" s="177"/>
      <c r="W400" s="177"/>
      <c r="X400" s="177"/>
      <c r="Y400" s="177"/>
      <c r="Z400" s="177"/>
      <c r="AA400" s="177"/>
    </row>
    <row xmlns:x14ac="http://schemas.microsoft.com/office/spreadsheetml/2009/9/ac" r="401" ht="15.75" x14ac:dyDescent="0.25">
      <c r="A401" s="177"/>
      <c r="B401" s="178"/>
      <c r="C401" s="177"/>
      <c r="D401" s="177"/>
      <c r="E401" s="177"/>
      <c r="F401" s="177"/>
      <c r="G401" s="177"/>
      <c r="H401" s="177"/>
      <c r="I401" s="177"/>
      <c r="J401" s="177"/>
      <c r="K401" s="177"/>
      <c r="L401" s="177"/>
      <c r="M401" s="177"/>
      <c r="N401" s="177"/>
      <c r="O401" s="177"/>
      <c r="P401" s="177"/>
      <c r="Q401" s="177"/>
      <c r="R401" s="177"/>
      <c r="S401" s="177"/>
      <c r="T401" s="177"/>
      <c r="U401" s="177"/>
      <c r="V401" s="177"/>
      <c r="W401" s="177"/>
      <c r="X401" s="177"/>
      <c r="Y401" s="177"/>
      <c r="Z401" s="177"/>
      <c r="AA401" s="177"/>
    </row>
    <row xmlns:x14ac="http://schemas.microsoft.com/office/spreadsheetml/2009/9/ac" r="402" ht="15.75" x14ac:dyDescent="0.25">
      <c r="A402" s="177"/>
      <c r="B402" s="178"/>
      <c r="C402" s="177"/>
      <c r="D402" s="177"/>
      <c r="E402" s="177"/>
      <c r="F402" s="177"/>
      <c r="G402" s="177"/>
      <c r="H402" s="177"/>
      <c r="I402" s="177"/>
      <c r="J402" s="177"/>
      <c r="K402" s="177"/>
      <c r="L402" s="177"/>
      <c r="M402" s="177"/>
      <c r="N402" s="177"/>
      <c r="O402" s="177"/>
      <c r="P402" s="177"/>
      <c r="Q402" s="177"/>
      <c r="R402" s="177"/>
      <c r="S402" s="177"/>
      <c r="T402" s="177"/>
      <c r="U402" s="177"/>
      <c r="V402" s="177"/>
      <c r="W402" s="177"/>
      <c r="X402" s="177"/>
      <c r="Y402" s="177"/>
      <c r="Z402" s="177"/>
      <c r="AA402" s="177"/>
    </row>
    <row xmlns:x14ac="http://schemas.microsoft.com/office/spreadsheetml/2009/9/ac" r="403" ht="15.75" x14ac:dyDescent="0.25">
      <c r="A403" s="177"/>
      <c r="B403" s="178"/>
      <c r="C403" s="177"/>
      <c r="D403" s="177"/>
      <c r="E403" s="177"/>
      <c r="F403" s="177"/>
      <c r="G403" s="177"/>
      <c r="H403" s="177"/>
      <c r="I403" s="177"/>
      <c r="J403" s="177"/>
      <c r="K403" s="177"/>
      <c r="L403" s="177"/>
      <c r="M403" s="177"/>
      <c r="N403" s="177"/>
      <c r="O403" s="177"/>
      <c r="P403" s="177"/>
      <c r="Q403" s="177"/>
      <c r="R403" s="177"/>
      <c r="S403" s="177"/>
      <c r="T403" s="177"/>
      <c r="U403" s="177"/>
      <c r="V403" s="177"/>
      <c r="W403" s="177"/>
      <c r="X403" s="177"/>
      <c r="Y403" s="177"/>
      <c r="Z403" s="177"/>
      <c r="AA403" s="177"/>
    </row>
    <row xmlns:x14ac="http://schemas.microsoft.com/office/spreadsheetml/2009/9/ac" r="404" ht="15.75" x14ac:dyDescent="0.25">
      <c r="A404" s="177"/>
      <c r="B404" s="178"/>
      <c r="C404" s="177"/>
      <c r="D404" s="177"/>
      <c r="E404" s="177"/>
      <c r="F404" s="177"/>
      <c r="G404" s="177"/>
      <c r="H404" s="177"/>
      <c r="I404" s="177"/>
      <c r="J404" s="177"/>
      <c r="K404" s="177"/>
      <c r="L404" s="177"/>
      <c r="M404" s="177"/>
      <c r="N404" s="177"/>
      <c r="O404" s="177"/>
      <c r="P404" s="177"/>
      <c r="Q404" s="177"/>
      <c r="R404" s="177"/>
      <c r="S404" s="177"/>
      <c r="T404" s="177"/>
      <c r="U404" s="177"/>
      <c r="V404" s="177"/>
      <c r="W404" s="177"/>
      <c r="X404" s="177"/>
      <c r="Y404" s="177"/>
      <c r="Z404" s="177"/>
      <c r="AA404" s="177"/>
    </row>
    <row xmlns:x14ac="http://schemas.microsoft.com/office/spreadsheetml/2009/9/ac" r="405" ht="15.75" x14ac:dyDescent="0.25">
      <c r="A405" s="177"/>
      <c r="B405" s="178"/>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c r="Z405" s="177"/>
      <c r="AA405" s="177"/>
    </row>
    <row xmlns:x14ac="http://schemas.microsoft.com/office/spreadsheetml/2009/9/ac" r="406" ht="15.75" x14ac:dyDescent="0.25">
      <c r="A406" s="177"/>
      <c r="B406" s="178"/>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c r="Z406" s="177"/>
      <c r="AA406" s="177"/>
    </row>
    <row xmlns:x14ac="http://schemas.microsoft.com/office/spreadsheetml/2009/9/ac" r="407" ht="15.75" x14ac:dyDescent="0.25">
      <c r="A407" s="177"/>
      <c r="B407" s="178"/>
      <c r="C407" s="177"/>
      <c r="D407" s="177"/>
      <c r="E407" s="177"/>
      <c r="F407" s="177"/>
      <c r="G407" s="177"/>
      <c r="H407" s="177"/>
      <c r="I407" s="177"/>
      <c r="J407" s="177"/>
      <c r="K407" s="177"/>
      <c r="L407" s="177"/>
      <c r="M407" s="177"/>
      <c r="N407" s="177"/>
      <c r="O407" s="177"/>
      <c r="P407" s="177"/>
      <c r="Q407" s="177"/>
      <c r="R407" s="177"/>
      <c r="S407" s="177"/>
      <c r="T407" s="177"/>
      <c r="U407" s="177"/>
      <c r="V407" s="177"/>
      <c r="W407" s="177"/>
      <c r="X407" s="177"/>
      <c r="Y407" s="177"/>
      <c r="Z407" s="177"/>
      <c r="AA407" s="177"/>
    </row>
    <row xmlns:x14ac="http://schemas.microsoft.com/office/spreadsheetml/2009/9/ac" r="408" ht="15.75" x14ac:dyDescent="0.25">
      <c r="A408" s="177"/>
      <c r="B408" s="178"/>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c r="Z408" s="177"/>
      <c r="AA408" s="177"/>
    </row>
    <row xmlns:x14ac="http://schemas.microsoft.com/office/spreadsheetml/2009/9/ac" r="409" ht="15.75" x14ac:dyDescent="0.25">
      <c r="A409" s="177"/>
      <c r="B409" s="178"/>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c r="Z409" s="177"/>
      <c r="AA409" s="177"/>
    </row>
    <row xmlns:x14ac="http://schemas.microsoft.com/office/spreadsheetml/2009/9/ac" r="410" ht="15.75" x14ac:dyDescent="0.25">
      <c r="A410" s="177"/>
      <c r="B410" s="178"/>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c r="Z410" s="177"/>
      <c r="AA410" s="177"/>
    </row>
    <row xmlns:x14ac="http://schemas.microsoft.com/office/spreadsheetml/2009/9/ac" r="411" ht="15.75" x14ac:dyDescent="0.25">
      <c r="A411" s="177"/>
      <c r="B411" s="178"/>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c r="Z411" s="177"/>
      <c r="AA411" s="177"/>
    </row>
    <row xmlns:x14ac="http://schemas.microsoft.com/office/spreadsheetml/2009/9/ac" r="412" ht="15.75" x14ac:dyDescent="0.25">
      <c r="A412" s="177"/>
      <c r="B412" s="178"/>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c r="Z412" s="177"/>
      <c r="AA412" s="177"/>
    </row>
    <row xmlns:x14ac="http://schemas.microsoft.com/office/spreadsheetml/2009/9/ac" r="413" ht="15.75" x14ac:dyDescent="0.25">
      <c r="A413" s="177"/>
      <c r="B413" s="178"/>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c r="Z413" s="177"/>
      <c r="AA413" s="177"/>
    </row>
    <row xmlns:x14ac="http://schemas.microsoft.com/office/spreadsheetml/2009/9/ac" r="414" ht="15.75" x14ac:dyDescent="0.25">
      <c r="A414" s="177"/>
      <c r="B414" s="178"/>
      <c r="C414" s="177"/>
      <c r="D414" s="177"/>
      <c r="E414" s="177"/>
      <c r="F414" s="177"/>
      <c r="G414" s="177"/>
      <c r="H414" s="177"/>
      <c r="I414" s="177"/>
      <c r="J414" s="177"/>
      <c r="K414" s="177"/>
      <c r="L414" s="177"/>
      <c r="M414" s="177"/>
      <c r="N414" s="177"/>
      <c r="O414" s="177"/>
      <c r="P414" s="177"/>
      <c r="Q414" s="177"/>
      <c r="R414" s="177"/>
      <c r="S414" s="177"/>
      <c r="T414" s="177"/>
      <c r="U414" s="177"/>
      <c r="V414" s="177"/>
      <c r="W414" s="177"/>
      <c r="X414" s="177"/>
      <c r="Y414" s="177"/>
      <c r="Z414" s="177"/>
      <c r="AA414" s="177"/>
    </row>
    <row xmlns:x14ac="http://schemas.microsoft.com/office/spreadsheetml/2009/9/ac" r="415" ht="15.75" x14ac:dyDescent="0.25">
      <c r="A415" s="177"/>
      <c r="B415" s="178"/>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c r="Z415" s="177"/>
      <c r="AA415" s="177"/>
    </row>
    <row xmlns:x14ac="http://schemas.microsoft.com/office/spreadsheetml/2009/9/ac" r="416" ht="15.75" x14ac:dyDescent="0.25">
      <c r="A416" s="177"/>
      <c r="B416" s="178"/>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c r="Z416" s="177"/>
      <c r="AA416" s="177"/>
    </row>
    <row xmlns:x14ac="http://schemas.microsoft.com/office/spreadsheetml/2009/9/ac" r="417" ht="15.75" x14ac:dyDescent="0.25">
      <c r="A417" s="177"/>
      <c r="B417" s="178"/>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c r="Z417" s="177"/>
      <c r="AA417" s="177"/>
    </row>
    <row xmlns:x14ac="http://schemas.microsoft.com/office/spreadsheetml/2009/9/ac" r="418" ht="15.75" x14ac:dyDescent="0.25">
      <c r="A418" s="177"/>
      <c r="B418" s="178"/>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c r="Z418" s="177"/>
      <c r="AA418" s="177"/>
    </row>
    <row xmlns:x14ac="http://schemas.microsoft.com/office/spreadsheetml/2009/9/ac" r="419" ht="15.75" x14ac:dyDescent="0.25">
      <c r="A419" s="177"/>
      <c r="B419" s="178"/>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c r="Z419" s="177"/>
      <c r="AA419" s="177"/>
    </row>
    <row xmlns:x14ac="http://schemas.microsoft.com/office/spreadsheetml/2009/9/ac" r="420" ht="15.75" x14ac:dyDescent="0.25">
      <c r="A420" s="177"/>
      <c r="B420" s="178"/>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c r="Z420" s="177"/>
      <c r="AA420" s="177"/>
    </row>
    <row xmlns:x14ac="http://schemas.microsoft.com/office/spreadsheetml/2009/9/ac" r="421" ht="15.75" x14ac:dyDescent="0.25">
      <c r="A421" s="177"/>
      <c r="B421" s="178"/>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c r="Z421" s="177"/>
      <c r="AA421" s="177"/>
    </row>
    <row xmlns:x14ac="http://schemas.microsoft.com/office/spreadsheetml/2009/9/ac" r="422" ht="15.75" x14ac:dyDescent="0.25">
      <c r="A422" s="177"/>
      <c r="B422" s="178"/>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c r="Z422" s="177"/>
      <c r="AA422" s="177"/>
    </row>
    <row xmlns:x14ac="http://schemas.microsoft.com/office/spreadsheetml/2009/9/ac" r="423" ht="15.75" x14ac:dyDescent="0.25">
      <c r="A423" s="177"/>
      <c r="B423" s="178"/>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c r="Z423" s="177"/>
      <c r="AA423" s="177"/>
    </row>
    <row xmlns:x14ac="http://schemas.microsoft.com/office/spreadsheetml/2009/9/ac" r="424" ht="15.75" x14ac:dyDescent="0.25">
      <c r="A424" s="177"/>
      <c r="B424" s="178"/>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c r="Z424" s="177"/>
      <c r="AA424" s="177"/>
    </row>
    <row xmlns:x14ac="http://schemas.microsoft.com/office/spreadsheetml/2009/9/ac" r="425" ht="15.75" x14ac:dyDescent="0.25">
      <c r="A425" s="177"/>
      <c r="B425" s="178"/>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c r="Z425" s="177"/>
      <c r="AA425" s="177"/>
    </row>
    <row xmlns:x14ac="http://schemas.microsoft.com/office/spreadsheetml/2009/9/ac" r="426" ht="15.75" x14ac:dyDescent="0.25">
      <c r="A426" s="177"/>
      <c r="B426" s="178"/>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c r="Z426" s="177"/>
      <c r="AA426" s="177"/>
    </row>
    <row xmlns:x14ac="http://schemas.microsoft.com/office/spreadsheetml/2009/9/ac" r="427" ht="15.75" x14ac:dyDescent="0.25">
      <c r="A427" s="177"/>
      <c r="B427" s="178"/>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c r="Z427" s="177"/>
      <c r="AA427" s="177"/>
    </row>
    <row xmlns:x14ac="http://schemas.microsoft.com/office/spreadsheetml/2009/9/ac" r="428" ht="15.75" x14ac:dyDescent="0.25">
      <c r="A428" s="177"/>
      <c r="B428" s="178"/>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c r="Z428" s="177"/>
      <c r="AA428" s="177"/>
    </row>
    <row xmlns:x14ac="http://schemas.microsoft.com/office/spreadsheetml/2009/9/ac" r="429" ht="15.75" x14ac:dyDescent="0.25">
      <c r="A429" s="177"/>
      <c r="B429" s="178"/>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c r="Z429" s="177"/>
      <c r="AA429" s="177"/>
    </row>
    <row xmlns:x14ac="http://schemas.microsoft.com/office/spreadsheetml/2009/9/ac" r="430" ht="15.75" x14ac:dyDescent="0.25">
      <c r="A430" s="177"/>
      <c r="B430" s="178"/>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c r="Z430" s="177"/>
      <c r="AA430" s="177"/>
    </row>
    <row xmlns:x14ac="http://schemas.microsoft.com/office/spreadsheetml/2009/9/ac" r="431" ht="15.75" x14ac:dyDescent="0.25">
      <c r="A431" s="177"/>
      <c r="B431" s="178"/>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c r="Z431" s="177"/>
      <c r="AA431" s="177"/>
    </row>
    <row xmlns:x14ac="http://schemas.microsoft.com/office/spreadsheetml/2009/9/ac" r="432" ht="15.75" x14ac:dyDescent="0.25">
      <c r="A432" s="177"/>
      <c r="B432" s="178"/>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c r="Z432" s="177"/>
      <c r="AA432" s="177"/>
    </row>
    <row xmlns:x14ac="http://schemas.microsoft.com/office/spreadsheetml/2009/9/ac" r="433" ht="15.75" x14ac:dyDescent="0.25">
      <c r="A433" s="177"/>
      <c r="B433" s="178"/>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c r="Z433" s="177"/>
      <c r="AA433" s="177"/>
    </row>
    <row xmlns:x14ac="http://schemas.microsoft.com/office/spreadsheetml/2009/9/ac" r="434" ht="15.75" x14ac:dyDescent="0.25">
      <c r="A434" s="177"/>
      <c r="B434" s="178"/>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c r="Z434" s="177"/>
      <c r="AA434" s="177"/>
    </row>
    <row xmlns:x14ac="http://schemas.microsoft.com/office/spreadsheetml/2009/9/ac" r="435" ht="15.75" x14ac:dyDescent="0.25">
      <c r="A435" s="177"/>
      <c r="B435" s="178"/>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c r="Z435" s="177"/>
      <c r="AA435" s="177"/>
    </row>
    <row xmlns:x14ac="http://schemas.microsoft.com/office/spreadsheetml/2009/9/ac" r="436" ht="15.75" x14ac:dyDescent="0.25">
      <c r="A436" s="177"/>
      <c r="B436" s="178"/>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c r="Z436" s="177"/>
      <c r="AA436" s="177"/>
    </row>
    <row xmlns:x14ac="http://schemas.microsoft.com/office/spreadsheetml/2009/9/ac" r="437" ht="15.75" x14ac:dyDescent="0.25">
      <c r="A437" s="177"/>
      <c r="B437" s="178"/>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c r="Z437" s="177"/>
      <c r="AA437" s="177"/>
    </row>
    <row xmlns:x14ac="http://schemas.microsoft.com/office/spreadsheetml/2009/9/ac" r="438" ht="15.75" x14ac:dyDescent="0.25">
      <c r="A438" s="177"/>
      <c r="B438" s="178"/>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c r="Z438" s="177"/>
      <c r="AA438" s="177"/>
    </row>
    <row xmlns:x14ac="http://schemas.microsoft.com/office/spreadsheetml/2009/9/ac" r="439" ht="15.75" x14ac:dyDescent="0.25">
      <c r="A439" s="177"/>
      <c r="B439" s="178"/>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c r="Z439" s="177"/>
      <c r="AA439" s="177"/>
    </row>
    <row xmlns:x14ac="http://schemas.microsoft.com/office/spreadsheetml/2009/9/ac" r="440" ht="15.75" x14ac:dyDescent="0.25">
      <c r="A440" s="177"/>
      <c r="B440" s="178"/>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c r="Z440" s="177"/>
      <c r="AA440" s="177"/>
    </row>
    <row xmlns:x14ac="http://schemas.microsoft.com/office/spreadsheetml/2009/9/ac" r="441" ht="15.75" x14ac:dyDescent="0.25">
      <c r="A441" s="177"/>
      <c r="B441" s="178"/>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c r="Z441" s="177"/>
      <c r="AA441" s="177"/>
    </row>
    <row xmlns:x14ac="http://schemas.microsoft.com/office/spreadsheetml/2009/9/ac" r="442" ht="15.75" x14ac:dyDescent="0.25">
      <c r="A442" s="177"/>
      <c r="B442" s="178"/>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c r="Z442" s="177"/>
      <c r="AA442" s="177"/>
    </row>
    <row xmlns:x14ac="http://schemas.microsoft.com/office/spreadsheetml/2009/9/ac" r="443" ht="15.75" x14ac:dyDescent="0.25">
      <c r="A443" s="177"/>
      <c r="B443" s="178"/>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c r="Z443" s="177"/>
      <c r="AA443" s="177"/>
    </row>
    <row xmlns:x14ac="http://schemas.microsoft.com/office/spreadsheetml/2009/9/ac" r="444" ht="15.75" x14ac:dyDescent="0.25">
      <c r="A444" s="177"/>
      <c r="B444" s="178"/>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c r="Z444" s="177"/>
      <c r="AA444" s="177"/>
    </row>
    <row xmlns:x14ac="http://schemas.microsoft.com/office/spreadsheetml/2009/9/ac" r="445" ht="15.75" x14ac:dyDescent="0.25">
      <c r="A445" s="177"/>
      <c r="B445" s="178"/>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c r="Z445" s="177"/>
      <c r="AA445" s="177"/>
    </row>
    <row xmlns:x14ac="http://schemas.microsoft.com/office/spreadsheetml/2009/9/ac" r="446" ht="15.75" x14ac:dyDescent="0.25">
      <c r="A446" s="177"/>
      <c r="B446" s="178"/>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c r="Z446" s="177"/>
      <c r="AA446" s="177"/>
    </row>
    <row xmlns:x14ac="http://schemas.microsoft.com/office/spreadsheetml/2009/9/ac" r="447" ht="15.75" x14ac:dyDescent="0.25">
      <c r="A447" s="177"/>
      <c r="B447" s="178"/>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c r="Z447" s="177"/>
      <c r="AA447" s="177"/>
    </row>
    <row xmlns:x14ac="http://schemas.microsoft.com/office/spreadsheetml/2009/9/ac" r="448" ht="15.75" x14ac:dyDescent="0.25">
      <c r="A448" s="177"/>
      <c r="B448" s="178"/>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c r="Z448" s="177"/>
      <c r="AA448" s="177"/>
    </row>
    <row xmlns:x14ac="http://schemas.microsoft.com/office/spreadsheetml/2009/9/ac" r="449" ht="15.75" x14ac:dyDescent="0.25">
      <c r="A449" s="177"/>
      <c r="B449" s="178"/>
      <c r="C449" s="177"/>
      <c r="D449" s="177"/>
      <c r="E449" s="177"/>
      <c r="F449" s="177"/>
      <c r="G449" s="177"/>
      <c r="H449" s="177"/>
      <c r="I449" s="177"/>
      <c r="J449" s="177"/>
      <c r="K449" s="177"/>
      <c r="L449" s="177"/>
      <c r="M449" s="177"/>
      <c r="N449" s="177"/>
      <c r="O449" s="177"/>
      <c r="P449" s="177"/>
      <c r="Q449" s="177"/>
      <c r="R449" s="177"/>
      <c r="S449" s="177"/>
      <c r="T449" s="177"/>
      <c r="U449" s="177"/>
      <c r="V449" s="177"/>
      <c r="W449" s="177"/>
      <c r="X449" s="177"/>
      <c r="Y449" s="177"/>
      <c r="Z449" s="177"/>
      <c r="AA449" s="177"/>
    </row>
    <row xmlns:x14ac="http://schemas.microsoft.com/office/spreadsheetml/2009/9/ac" r="450" ht="15.75" x14ac:dyDescent="0.25">
      <c r="A450" s="177"/>
      <c r="B450" s="178"/>
      <c r="C450" s="177"/>
      <c r="D450" s="177"/>
      <c r="E450" s="177"/>
      <c r="F450" s="177"/>
      <c r="G450" s="177"/>
      <c r="H450" s="177"/>
      <c r="I450" s="177"/>
      <c r="J450" s="177"/>
      <c r="K450" s="177"/>
      <c r="L450" s="177"/>
      <c r="M450" s="177"/>
      <c r="N450" s="177"/>
      <c r="O450" s="177"/>
      <c r="P450" s="177"/>
      <c r="Q450" s="177"/>
      <c r="R450" s="177"/>
      <c r="S450" s="177"/>
      <c r="T450" s="177"/>
      <c r="U450" s="177"/>
      <c r="V450" s="177"/>
      <c r="W450" s="177"/>
      <c r="X450" s="177"/>
      <c r="Y450" s="177"/>
      <c r="Z450" s="177"/>
      <c r="AA450" s="177"/>
    </row>
    <row xmlns:x14ac="http://schemas.microsoft.com/office/spreadsheetml/2009/9/ac" r="451" ht="15.75" x14ac:dyDescent="0.25">
      <c r="A451" s="177"/>
      <c r="B451" s="178"/>
      <c r="C451" s="177"/>
      <c r="D451" s="177"/>
      <c r="E451" s="177"/>
      <c r="F451" s="177"/>
      <c r="G451" s="177"/>
      <c r="H451" s="177"/>
      <c r="I451" s="177"/>
      <c r="J451" s="177"/>
      <c r="K451" s="177"/>
      <c r="L451" s="177"/>
      <c r="M451" s="177"/>
      <c r="N451" s="177"/>
      <c r="O451" s="177"/>
      <c r="P451" s="177"/>
      <c r="Q451" s="177"/>
      <c r="R451" s="177"/>
      <c r="S451" s="177"/>
      <c r="T451" s="177"/>
      <c r="U451" s="177"/>
      <c r="V451" s="177"/>
      <c r="W451" s="177"/>
      <c r="X451" s="177"/>
      <c r="Y451" s="177"/>
      <c r="Z451" s="177"/>
      <c r="AA451" s="177"/>
    </row>
    <row xmlns:x14ac="http://schemas.microsoft.com/office/spreadsheetml/2009/9/ac" r="452" ht="15.75" x14ac:dyDescent="0.25">
      <c r="A452" s="177"/>
      <c r="B452" s="178"/>
      <c r="C452" s="177"/>
      <c r="D452" s="177"/>
      <c r="E452" s="177"/>
      <c r="F452" s="177"/>
      <c r="G452" s="177"/>
      <c r="H452" s="177"/>
      <c r="I452" s="177"/>
      <c r="J452" s="177"/>
      <c r="K452" s="177"/>
      <c r="L452" s="177"/>
      <c r="M452" s="177"/>
      <c r="N452" s="177"/>
      <c r="O452" s="177"/>
      <c r="P452" s="177"/>
      <c r="Q452" s="177"/>
      <c r="R452" s="177"/>
      <c r="S452" s="177"/>
      <c r="T452" s="177"/>
      <c r="U452" s="177"/>
      <c r="V452" s="177"/>
      <c r="W452" s="177"/>
      <c r="X452" s="177"/>
      <c r="Y452" s="177"/>
      <c r="Z452" s="177"/>
      <c r="AA452" s="177"/>
    </row>
    <row xmlns:x14ac="http://schemas.microsoft.com/office/spreadsheetml/2009/9/ac" r="453" ht="15.75" x14ac:dyDescent="0.25">
      <c r="A453" s="177"/>
      <c r="B453" s="178"/>
      <c r="C453" s="177"/>
      <c r="D453" s="177"/>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row>
    <row xmlns:x14ac="http://schemas.microsoft.com/office/spreadsheetml/2009/9/ac" r="454" ht="15.75" x14ac:dyDescent="0.25">
      <c r="A454" s="177"/>
      <c r="B454" s="178"/>
      <c r="C454" s="177"/>
      <c r="D454" s="177"/>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row>
    <row xmlns:x14ac="http://schemas.microsoft.com/office/spreadsheetml/2009/9/ac" r="455" ht="15.75" x14ac:dyDescent="0.25">
      <c r="A455" s="177"/>
      <c r="B455" s="178"/>
      <c r="C455" s="177"/>
      <c r="D455" s="177"/>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row>
    <row xmlns:x14ac="http://schemas.microsoft.com/office/spreadsheetml/2009/9/ac" r="456" ht="15.75" x14ac:dyDescent="0.25">
      <c r="A456" s="177"/>
      <c r="B456" s="178"/>
      <c r="C456" s="177"/>
      <c r="D456" s="177"/>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row>
    <row xmlns:x14ac="http://schemas.microsoft.com/office/spreadsheetml/2009/9/ac" r="457" ht="15.75" x14ac:dyDescent="0.25">
      <c r="A457" s="177"/>
      <c r="B457" s="178"/>
      <c r="C457" s="177"/>
      <c r="D457" s="177"/>
      <c r="E457" s="177"/>
      <c r="F457" s="177"/>
      <c r="G457" s="177"/>
      <c r="H457" s="177"/>
      <c r="I457" s="177"/>
      <c r="J457" s="177"/>
      <c r="K457" s="177"/>
      <c r="L457" s="177"/>
      <c r="M457" s="177"/>
      <c r="N457" s="177"/>
      <c r="O457" s="177"/>
      <c r="P457" s="177"/>
      <c r="Q457" s="177"/>
      <c r="R457" s="177"/>
      <c r="S457" s="177"/>
      <c r="T457" s="177"/>
      <c r="U457" s="177"/>
      <c r="V457" s="177"/>
      <c r="W457" s="177"/>
      <c r="X457" s="177"/>
      <c r="Y457" s="177"/>
      <c r="Z457" s="177"/>
      <c r="AA457" s="177"/>
    </row>
    <row xmlns:x14ac="http://schemas.microsoft.com/office/spreadsheetml/2009/9/ac" r="458" ht="15.75" x14ac:dyDescent="0.25">
      <c r="A458" s="177"/>
      <c r="B458" s="178"/>
      <c r="C458" s="177"/>
      <c r="D458" s="177"/>
      <c r="E458" s="177"/>
      <c r="F458" s="177"/>
      <c r="G458" s="177"/>
      <c r="H458" s="177"/>
      <c r="I458" s="177"/>
      <c r="J458" s="177"/>
      <c r="K458" s="177"/>
      <c r="L458" s="177"/>
      <c r="M458" s="177"/>
      <c r="N458" s="177"/>
      <c r="O458" s="177"/>
      <c r="P458" s="177"/>
      <c r="Q458" s="177"/>
      <c r="R458" s="177"/>
      <c r="S458" s="177"/>
      <c r="T458" s="177"/>
      <c r="U458" s="177"/>
      <c r="V458" s="177"/>
      <c r="W458" s="177"/>
      <c r="X458" s="177"/>
      <c r="Y458" s="177"/>
      <c r="Z458" s="177"/>
      <c r="AA458" s="177"/>
    </row>
    <row xmlns:x14ac="http://schemas.microsoft.com/office/spreadsheetml/2009/9/ac" r="459" ht="15.75" x14ac:dyDescent="0.25">
      <c r="A459" s="177"/>
      <c r="B459" s="178"/>
      <c r="C459" s="177"/>
      <c r="D459" s="177"/>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row>
    <row xmlns:x14ac="http://schemas.microsoft.com/office/spreadsheetml/2009/9/ac" r="460" ht="15.75" x14ac:dyDescent="0.25">
      <c r="A460" s="177"/>
      <c r="B460" s="178"/>
      <c r="C460" s="177"/>
      <c r="D460" s="177"/>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row>
    <row xmlns:x14ac="http://schemas.microsoft.com/office/spreadsheetml/2009/9/ac" r="461" ht="15.75" x14ac:dyDescent="0.25">
      <c r="A461" s="177"/>
      <c r="B461" s="178"/>
      <c r="C461" s="177"/>
      <c r="D461" s="177"/>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row>
    <row xmlns:x14ac="http://schemas.microsoft.com/office/spreadsheetml/2009/9/ac" r="462" ht="15.75" x14ac:dyDescent="0.25">
      <c r="A462" s="177"/>
      <c r="B462" s="178"/>
      <c r="C462" s="177"/>
      <c r="D462" s="177"/>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row>
    <row xmlns:x14ac="http://schemas.microsoft.com/office/spreadsheetml/2009/9/ac" r="463" ht="15.75" x14ac:dyDescent="0.25">
      <c r="A463" s="177"/>
      <c r="B463" s="178"/>
      <c r="C463" s="177"/>
      <c r="D463" s="177"/>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row>
    <row xmlns:x14ac="http://schemas.microsoft.com/office/spreadsheetml/2009/9/ac" r="464" ht="15.75" x14ac:dyDescent="0.25">
      <c r="A464" s="177"/>
      <c r="B464" s="178"/>
      <c r="C464" s="177"/>
      <c r="D464" s="177"/>
      <c r="E464" s="177"/>
      <c r="F464" s="177"/>
      <c r="G464" s="177"/>
      <c r="H464" s="177"/>
      <c r="I464" s="177"/>
      <c r="J464" s="177"/>
      <c r="K464" s="177"/>
      <c r="L464" s="177"/>
      <c r="M464" s="177"/>
      <c r="N464" s="177"/>
      <c r="O464" s="177"/>
      <c r="P464" s="177"/>
      <c r="Q464" s="177"/>
      <c r="R464" s="177"/>
      <c r="S464" s="177"/>
      <c r="T464" s="177"/>
      <c r="U464" s="177"/>
      <c r="V464" s="177"/>
      <c r="W464" s="177"/>
      <c r="X464" s="177"/>
      <c r="Y464" s="177"/>
      <c r="Z464" s="177"/>
      <c r="AA464" s="177"/>
    </row>
    <row xmlns:x14ac="http://schemas.microsoft.com/office/spreadsheetml/2009/9/ac" r="465" ht="15.75" x14ac:dyDescent="0.25">
      <c r="A465" s="177"/>
      <c r="B465" s="178"/>
      <c r="C465" s="177"/>
      <c r="D465" s="177"/>
      <c r="E465" s="177"/>
      <c r="F465" s="177"/>
      <c r="G465" s="177"/>
      <c r="H465" s="177"/>
      <c r="I465" s="177"/>
      <c r="J465" s="177"/>
      <c r="K465" s="177"/>
      <c r="L465" s="177"/>
      <c r="M465" s="177"/>
      <c r="N465" s="177"/>
      <c r="O465" s="177"/>
      <c r="P465" s="177"/>
      <c r="Q465" s="177"/>
      <c r="R465" s="177"/>
      <c r="S465" s="177"/>
      <c r="T465" s="177"/>
      <c r="U465" s="177"/>
      <c r="V465" s="177"/>
      <c r="W465" s="177"/>
      <c r="X465" s="177"/>
      <c r="Y465" s="177"/>
      <c r="Z465" s="177"/>
      <c r="AA465" s="177"/>
    </row>
    <row xmlns:x14ac="http://schemas.microsoft.com/office/spreadsheetml/2009/9/ac" r="466" ht="15.75" x14ac:dyDescent="0.25">
      <c r="A466" s="177"/>
      <c r="B466" s="178"/>
      <c r="C466" s="177"/>
      <c r="D466" s="177"/>
      <c r="E466" s="177"/>
      <c r="F466" s="177"/>
      <c r="G466" s="177"/>
      <c r="H466" s="177"/>
      <c r="I466" s="177"/>
      <c r="J466" s="177"/>
      <c r="K466" s="177"/>
      <c r="L466" s="177"/>
      <c r="M466" s="177"/>
      <c r="N466" s="177"/>
      <c r="O466" s="177"/>
      <c r="P466" s="177"/>
      <c r="Q466" s="177"/>
      <c r="R466" s="177"/>
      <c r="S466" s="177"/>
      <c r="T466" s="177"/>
      <c r="U466" s="177"/>
      <c r="V466" s="177"/>
      <c r="W466" s="177"/>
      <c r="X466" s="177"/>
      <c r="Y466" s="177"/>
      <c r="Z466" s="177"/>
      <c r="AA466" s="177"/>
    </row>
    <row xmlns:x14ac="http://schemas.microsoft.com/office/spreadsheetml/2009/9/ac" r="467" ht="15.75" x14ac:dyDescent="0.25">
      <c r="A467" s="177"/>
      <c r="B467" s="178"/>
      <c r="C467" s="177"/>
      <c r="D467" s="177"/>
      <c r="E467" s="177"/>
      <c r="F467" s="177"/>
      <c r="G467" s="177"/>
      <c r="H467" s="177"/>
      <c r="I467" s="177"/>
      <c r="J467" s="177"/>
      <c r="K467" s="177"/>
      <c r="L467" s="177"/>
      <c r="M467" s="177"/>
      <c r="N467" s="177"/>
      <c r="O467" s="177"/>
      <c r="P467" s="177"/>
      <c r="Q467" s="177"/>
      <c r="R467" s="177"/>
      <c r="S467" s="177"/>
      <c r="T467" s="177"/>
      <c r="U467" s="177"/>
      <c r="V467" s="177"/>
      <c r="W467" s="177"/>
      <c r="X467" s="177"/>
      <c r="Y467" s="177"/>
      <c r="Z467" s="177"/>
      <c r="AA467" s="177"/>
    </row>
    <row xmlns:x14ac="http://schemas.microsoft.com/office/spreadsheetml/2009/9/ac" r="468" ht="15.75" x14ac:dyDescent="0.25">
      <c r="A468" s="177"/>
      <c r="B468" s="178"/>
      <c r="C468" s="177"/>
      <c r="D468" s="177"/>
      <c r="E468" s="177"/>
      <c r="F468" s="177"/>
      <c r="G468" s="177"/>
      <c r="H468" s="177"/>
      <c r="I468" s="177"/>
      <c r="J468" s="177"/>
      <c r="K468" s="177"/>
      <c r="L468" s="177"/>
      <c r="M468" s="177"/>
      <c r="N468" s="177"/>
      <c r="O468" s="177"/>
      <c r="P468" s="177"/>
      <c r="Q468" s="177"/>
      <c r="R468" s="177"/>
      <c r="S468" s="177"/>
      <c r="T468" s="177"/>
      <c r="U468" s="177"/>
      <c r="V468" s="177"/>
      <c r="W468" s="177"/>
      <c r="X468" s="177"/>
      <c r="Y468" s="177"/>
      <c r="Z468" s="177"/>
      <c r="AA468" s="177"/>
    </row>
    <row xmlns:x14ac="http://schemas.microsoft.com/office/spreadsheetml/2009/9/ac" r="469" ht="15.75" x14ac:dyDescent="0.25">
      <c r="A469" s="177"/>
      <c r="B469" s="178"/>
      <c r="C469" s="177"/>
      <c r="D469" s="177"/>
      <c r="E469" s="177"/>
      <c r="F469" s="177"/>
      <c r="G469" s="177"/>
      <c r="H469" s="177"/>
      <c r="I469" s="177"/>
      <c r="J469" s="177"/>
      <c r="K469" s="177"/>
      <c r="L469" s="177"/>
      <c r="M469" s="177"/>
      <c r="N469" s="177"/>
      <c r="O469" s="177"/>
      <c r="P469" s="177"/>
      <c r="Q469" s="177"/>
      <c r="R469" s="177"/>
      <c r="S469" s="177"/>
      <c r="T469" s="177"/>
      <c r="U469" s="177"/>
      <c r="V469" s="177"/>
      <c r="W469" s="177"/>
      <c r="X469" s="177"/>
      <c r="Y469" s="177"/>
      <c r="Z469" s="177"/>
      <c r="AA469" s="177"/>
    </row>
    <row xmlns:x14ac="http://schemas.microsoft.com/office/spreadsheetml/2009/9/ac" r="470" ht="15.75" x14ac:dyDescent="0.25">
      <c r="A470" s="177"/>
      <c r="B470" s="178"/>
      <c r="C470" s="177"/>
      <c r="D470" s="177"/>
      <c r="E470" s="177"/>
      <c r="F470" s="177"/>
      <c r="G470" s="177"/>
      <c r="H470" s="177"/>
      <c r="I470" s="177"/>
      <c r="J470" s="177"/>
      <c r="K470" s="177"/>
      <c r="L470" s="177"/>
      <c r="M470" s="177"/>
      <c r="N470" s="177"/>
      <c r="O470" s="177"/>
      <c r="P470" s="177"/>
      <c r="Q470" s="177"/>
      <c r="R470" s="177"/>
      <c r="S470" s="177"/>
      <c r="T470" s="177"/>
      <c r="U470" s="177"/>
      <c r="V470" s="177"/>
      <c r="W470" s="177"/>
      <c r="X470" s="177"/>
      <c r="Y470" s="177"/>
      <c r="Z470" s="177"/>
      <c r="AA470" s="177"/>
    </row>
    <row xmlns:x14ac="http://schemas.microsoft.com/office/spreadsheetml/2009/9/ac" r="471" ht="15.75" x14ac:dyDescent="0.25">
      <c r="A471" s="177"/>
      <c r="B471" s="178"/>
      <c r="C471" s="177"/>
      <c r="D471" s="177"/>
      <c r="E471" s="177"/>
      <c r="F471" s="177"/>
      <c r="G471" s="177"/>
      <c r="H471" s="177"/>
      <c r="I471" s="177"/>
      <c r="J471" s="177"/>
      <c r="K471" s="177"/>
      <c r="L471" s="177"/>
      <c r="M471" s="177"/>
      <c r="N471" s="177"/>
      <c r="O471" s="177"/>
      <c r="P471" s="177"/>
      <c r="Q471" s="177"/>
      <c r="R471" s="177"/>
      <c r="S471" s="177"/>
      <c r="T471" s="177"/>
      <c r="U471" s="177"/>
      <c r="V471" s="177"/>
      <c r="W471" s="177"/>
      <c r="X471" s="177"/>
      <c r="Y471" s="177"/>
      <c r="Z471" s="177"/>
      <c r="AA471" s="177"/>
    </row>
    <row xmlns:x14ac="http://schemas.microsoft.com/office/spreadsheetml/2009/9/ac" r="472" ht="15.75" x14ac:dyDescent="0.25">
      <c r="A472" s="177"/>
      <c r="B472" s="178"/>
      <c r="C472" s="177"/>
      <c r="D472" s="177"/>
      <c r="E472" s="177"/>
      <c r="F472" s="177"/>
      <c r="G472" s="177"/>
      <c r="H472" s="177"/>
      <c r="I472" s="177"/>
      <c r="J472" s="177"/>
      <c r="K472" s="177"/>
      <c r="L472" s="177"/>
      <c r="M472" s="177"/>
      <c r="N472" s="177"/>
      <c r="O472" s="177"/>
      <c r="P472" s="177"/>
      <c r="Q472" s="177"/>
      <c r="R472" s="177"/>
      <c r="S472" s="177"/>
      <c r="T472" s="177"/>
      <c r="U472" s="177"/>
      <c r="V472" s="177"/>
      <c r="W472" s="177"/>
      <c r="X472" s="177"/>
      <c r="Y472" s="177"/>
      <c r="Z472" s="177"/>
      <c r="AA472" s="177"/>
    </row>
    <row xmlns:x14ac="http://schemas.microsoft.com/office/spreadsheetml/2009/9/ac" r="473" ht="15.75" x14ac:dyDescent="0.25">
      <c r="A473" s="177"/>
      <c r="B473" s="178"/>
      <c r="C473" s="177"/>
      <c r="D473" s="177"/>
      <c r="E473" s="177"/>
      <c r="F473" s="177"/>
      <c r="G473" s="177"/>
      <c r="H473" s="177"/>
      <c r="I473" s="177"/>
      <c r="J473" s="177"/>
      <c r="K473" s="177"/>
      <c r="L473" s="177"/>
      <c r="M473" s="177"/>
      <c r="N473" s="177"/>
      <c r="O473" s="177"/>
      <c r="P473" s="177"/>
      <c r="Q473" s="177"/>
      <c r="R473" s="177"/>
      <c r="S473" s="177"/>
      <c r="T473" s="177"/>
      <c r="U473" s="177"/>
      <c r="V473" s="177"/>
      <c r="W473" s="177"/>
      <c r="X473" s="177"/>
      <c r="Y473" s="177"/>
      <c r="Z473" s="177"/>
      <c r="AA473" s="177"/>
    </row>
    <row xmlns:x14ac="http://schemas.microsoft.com/office/spreadsheetml/2009/9/ac" r="474" ht="15.75" x14ac:dyDescent="0.25">
      <c r="A474" s="177"/>
      <c r="B474" s="178"/>
      <c r="C474" s="177"/>
      <c r="D474" s="177"/>
      <c r="E474" s="177"/>
      <c r="F474" s="177"/>
      <c r="G474" s="177"/>
      <c r="H474" s="177"/>
      <c r="I474" s="177"/>
      <c r="J474" s="177"/>
      <c r="K474" s="177"/>
      <c r="L474" s="177"/>
      <c r="M474" s="177"/>
      <c r="N474" s="177"/>
      <c r="O474" s="177"/>
      <c r="P474" s="177"/>
      <c r="Q474" s="177"/>
      <c r="R474" s="177"/>
      <c r="S474" s="177"/>
      <c r="T474" s="177"/>
      <c r="U474" s="177"/>
      <c r="V474" s="177"/>
      <c r="W474" s="177"/>
      <c r="X474" s="177"/>
      <c r="Y474" s="177"/>
      <c r="Z474" s="177"/>
      <c r="AA474" s="177"/>
    </row>
    <row xmlns:x14ac="http://schemas.microsoft.com/office/spreadsheetml/2009/9/ac" r="475" ht="15.75" x14ac:dyDescent="0.25">
      <c r="A475" s="177"/>
      <c r="B475" s="178"/>
      <c r="C475" s="177"/>
      <c r="D475" s="177"/>
      <c r="E475" s="177"/>
      <c r="F475" s="177"/>
      <c r="G475" s="177"/>
      <c r="H475" s="177"/>
      <c r="I475" s="177"/>
      <c r="J475" s="177"/>
      <c r="K475" s="177"/>
      <c r="L475" s="177"/>
      <c r="M475" s="177"/>
      <c r="N475" s="177"/>
      <c r="O475" s="177"/>
      <c r="P475" s="177"/>
      <c r="Q475" s="177"/>
      <c r="R475" s="177"/>
      <c r="S475" s="177"/>
      <c r="T475" s="177"/>
      <c r="U475" s="177"/>
      <c r="V475" s="177"/>
      <c r="W475" s="177"/>
      <c r="X475" s="177"/>
      <c r="Y475" s="177"/>
      <c r="Z475" s="177"/>
      <c r="AA475" s="177"/>
    </row>
    <row xmlns:x14ac="http://schemas.microsoft.com/office/spreadsheetml/2009/9/ac" r="476" ht="15.75" x14ac:dyDescent="0.25">
      <c r="A476" s="177"/>
      <c r="B476" s="178"/>
      <c r="C476" s="177"/>
      <c r="D476" s="177"/>
      <c r="E476" s="177"/>
      <c r="F476" s="177"/>
      <c r="G476" s="177"/>
      <c r="H476" s="177"/>
      <c r="I476" s="177"/>
      <c r="J476" s="177"/>
      <c r="K476" s="177"/>
      <c r="L476" s="177"/>
      <c r="M476" s="177"/>
      <c r="N476" s="177"/>
      <c r="O476" s="177"/>
      <c r="P476" s="177"/>
      <c r="Q476" s="177"/>
      <c r="R476" s="177"/>
      <c r="S476" s="177"/>
      <c r="T476" s="177"/>
      <c r="U476" s="177"/>
      <c r="V476" s="177"/>
      <c r="W476" s="177"/>
      <c r="X476" s="177"/>
      <c r="Y476" s="177"/>
      <c r="Z476" s="177"/>
      <c r="AA476" s="177"/>
    </row>
    <row xmlns:x14ac="http://schemas.microsoft.com/office/spreadsheetml/2009/9/ac" r="477" ht="15.75" x14ac:dyDescent="0.25">
      <c r="A477" s="177"/>
      <c r="B477" s="178"/>
      <c r="C477" s="177"/>
      <c r="D477" s="177"/>
      <c r="E477" s="177"/>
      <c r="F477" s="177"/>
      <c r="G477" s="177"/>
      <c r="H477" s="177"/>
      <c r="I477" s="177"/>
      <c r="J477" s="177"/>
      <c r="K477" s="177"/>
      <c r="L477" s="177"/>
      <c r="M477" s="177"/>
      <c r="N477" s="177"/>
      <c r="O477" s="177"/>
      <c r="P477" s="177"/>
      <c r="Q477" s="177"/>
      <c r="R477" s="177"/>
      <c r="S477" s="177"/>
      <c r="T477" s="177"/>
      <c r="U477" s="177"/>
      <c r="V477" s="177"/>
      <c r="W477" s="177"/>
      <c r="X477" s="177"/>
      <c r="Y477" s="177"/>
      <c r="Z477" s="177"/>
      <c r="AA477" s="177"/>
    </row>
    <row xmlns:x14ac="http://schemas.microsoft.com/office/spreadsheetml/2009/9/ac" r="478" ht="15.75" x14ac:dyDescent="0.25">
      <c r="A478" s="177"/>
      <c r="B478" s="178"/>
      <c r="C478" s="177"/>
      <c r="D478" s="177"/>
      <c r="E478" s="177"/>
      <c r="F478" s="177"/>
      <c r="G478" s="177"/>
      <c r="H478" s="177"/>
      <c r="I478" s="177"/>
      <c r="J478" s="177"/>
      <c r="K478" s="177"/>
      <c r="L478" s="177"/>
      <c r="M478" s="177"/>
      <c r="N478" s="177"/>
      <c r="O478" s="177"/>
      <c r="P478" s="177"/>
      <c r="Q478" s="177"/>
      <c r="R478" s="177"/>
      <c r="S478" s="177"/>
      <c r="T478" s="177"/>
      <c r="U478" s="177"/>
      <c r="V478" s="177"/>
      <c r="W478" s="177"/>
      <c r="X478" s="177"/>
      <c r="Y478" s="177"/>
      <c r="Z478" s="177"/>
      <c r="AA478" s="177"/>
    </row>
    <row xmlns:x14ac="http://schemas.microsoft.com/office/spreadsheetml/2009/9/ac" r="479" ht="15.75" x14ac:dyDescent="0.25">
      <c r="A479" s="177"/>
      <c r="B479" s="178"/>
      <c r="C479" s="177"/>
      <c r="D479" s="177"/>
      <c r="E479" s="177"/>
      <c r="F479" s="177"/>
      <c r="G479" s="177"/>
      <c r="H479" s="177"/>
      <c r="I479" s="177"/>
      <c r="J479" s="177"/>
      <c r="K479" s="177"/>
      <c r="L479" s="177"/>
      <c r="M479" s="177"/>
      <c r="N479" s="177"/>
      <c r="O479" s="177"/>
      <c r="P479" s="177"/>
      <c r="Q479" s="177"/>
      <c r="R479" s="177"/>
      <c r="S479" s="177"/>
      <c r="T479" s="177"/>
      <c r="U479" s="177"/>
      <c r="V479" s="177"/>
      <c r="W479" s="177"/>
      <c r="X479" s="177"/>
      <c r="Y479" s="177"/>
      <c r="Z479" s="177"/>
      <c r="AA479" s="177"/>
    </row>
    <row xmlns:x14ac="http://schemas.microsoft.com/office/spreadsheetml/2009/9/ac" r="480" ht="15.75" x14ac:dyDescent="0.25">
      <c r="A480" s="177"/>
      <c r="B480" s="178"/>
      <c r="C480" s="177"/>
      <c r="D480" s="177"/>
      <c r="E480" s="177"/>
      <c r="F480" s="177"/>
      <c r="G480" s="177"/>
      <c r="H480" s="177"/>
      <c r="I480" s="177"/>
      <c r="J480" s="177"/>
      <c r="K480" s="177"/>
      <c r="L480" s="177"/>
      <c r="M480" s="177"/>
      <c r="N480" s="177"/>
      <c r="O480" s="177"/>
      <c r="P480" s="177"/>
      <c r="Q480" s="177"/>
      <c r="R480" s="177"/>
      <c r="S480" s="177"/>
      <c r="T480" s="177"/>
      <c r="U480" s="177"/>
      <c r="V480" s="177"/>
      <c r="W480" s="177"/>
      <c r="X480" s="177"/>
      <c r="Y480" s="177"/>
      <c r="Z480" s="177"/>
      <c r="AA480" s="177"/>
    </row>
    <row xmlns:x14ac="http://schemas.microsoft.com/office/spreadsheetml/2009/9/ac" r="481" ht="15.75" x14ac:dyDescent="0.25">
      <c r="A481" s="177"/>
      <c r="B481" s="178"/>
      <c r="C481" s="177"/>
      <c r="D481" s="177"/>
      <c r="E481" s="177"/>
      <c r="F481" s="177"/>
      <c r="G481" s="177"/>
      <c r="H481" s="177"/>
      <c r="I481" s="177"/>
      <c r="J481" s="177"/>
      <c r="K481" s="177"/>
      <c r="L481" s="177"/>
      <c r="M481" s="177"/>
      <c r="N481" s="177"/>
      <c r="O481" s="177"/>
      <c r="P481" s="177"/>
      <c r="Q481" s="177"/>
      <c r="R481" s="177"/>
      <c r="S481" s="177"/>
      <c r="T481" s="177"/>
      <c r="U481" s="177"/>
      <c r="V481" s="177"/>
      <c r="W481" s="177"/>
      <c r="X481" s="177"/>
      <c r="Y481" s="177"/>
      <c r="Z481" s="177"/>
      <c r="AA481" s="177"/>
    </row>
    <row xmlns:x14ac="http://schemas.microsoft.com/office/spreadsheetml/2009/9/ac" r="482" ht="15.75" x14ac:dyDescent="0.25">
      <c r="A482" s="177"/>
      <c r="B482" s="178"/>
      <c r="C482" s="177"/>
      <c r="D482" s="177"/>
      <c r="E482" s="177"/>
      <c r="F482" s="177"/>
      <c r="G482" s="177"/>
      <c r="H482" s="177"/>
      <c r="I482" s="177"/>
      <c r="J482" s="177"/>
      <c r="K482" s="177"/>
      <c r="L482" s="177"/>
      <c r="M482" s="177"/>
      <c r="N482" s="177"/>
      <c r="O482" s="177"/>
      <c r="P482" s="177"/>
      <c r="Q482" s="177"/>
      <c r="R482" s="177"/>
      <c r="S482" s="177"/>
      <c r="T482" s="177"/>
      <c r="U482" s="177"/>
      <c r="V482" s="177"/>
      <c r="W482" s="177"/>
      <c r="X482" s="177"/>
      <c r="Y482" s="177"/>
      <c r="Z482" s="177"/>
      <c r="AA482" s="177"/>
    </row>
    <row xmlns:x14ac="http://schemas.microsoft.com/office/spreadsheetml/2009/9/ac" r="483" ht="15.75" x14ac:dyDescent="0.25">
      <c r="A483" s="177"/>
      <c r="B483" s="178"/>
      <c r="C483" s="177"/>
      <c r="D483" s="177"/>
      <c r="E483" s="177"/>
      <c r="F483" s="177"/>
      <c r="G483" s="177"/>
      <c r="H483" s="177"/>
      <c r="I483" s="177"/>
      <c r="J483" s="177"/>
      <c r="K483" s="177"/>
      <c r="L483" s="177"/>
      <c r="M483" s="177"/>
      <c r="N483" s="177"/>
      <c r="O483" s="177"/>
      <c r="P483" s="177"/>
      <c r="Q483" s="177"/>
      <c r="R483" s="177"/>
      <c r="S483" s="177"/>
      <c r="T483" s="177"/>
      <c r="U483" s="177"/>
      <c r="V483" s="177"/>
      <c r="W483" s="177"/>
      <c r="X483" s="177"/>
      <c r="Y483" s="177"/>
      <c r="Z483" s="177"/>
      <c r="AA483" s="177"/>
    </row>
    <row xmlns:x14ac="http://schemas.microsoft.com/office/spreadsheetml/2009/9/ac" r="484" ht="15.75" x14ac:dyDescent="0.25">
      <c r="A484" s="177"/>
      <c r="B484" s="178"/>
      <c r="C484" s="177"/>
      <c r="D484" s="177"/>
      <c r="E484" s="177"/>
      <c r="F484" s="177"/>
      <c r="G484" s="177"/>
      <c r="H484" s="177"/>
      <c r="I484" s="177"/>
      <c r="J484" s="177"/>
      <c r="K484" s="177"/>
      <c r="L484" s="177"/>
      <c r="M484" s="177"/>
      <c r="N484" s="177"/>
      <c r="O484" s="177"/>
      <c r="P484" s="177"/>
      <c r="Q484" s="177"/>
      <c r="R484" s="177"/>
      <c r="S484" s="177"/>
      <c r="T484" s="177"/>
      <c r="U484" s="177"/>
      <c r="V484" s="177"/>
      <c r="W484" s="177"/>
      <c r="X484" s="177"/>
      <c r="Y484" s="177"/>
      <c r="Z484" s="177"/>
      <c r="AA484" s="177"/>
    </row>
    <row xmlns:x14ac="http://schemas.microsoft.com/office/spreadsheetml/2009/9/ac" r="485" ht="15.75" x14ac:dyDescent="0.25">
      <c r="A485" s="177"/>
      <c r="B485" s="178"/>
      <c r="C485" s="177"/>
      <c r="D485" s="177"/>
      <c r="E485" s="177"/>
      <c r="F485" s="177"/>
      <c r="G485" s="177"/>
      <c r="H485" s="177"/>
      <c r="I485" s="177"/>
      <c r="J485" s="177"/>
      <c r="K485" s="177"/>
      <c r="L485" s="177"/>
      <c r="M485" s="177"/>
      <c r="N485" s="177"/>
      <c r="O485" s="177"/>
      <c r="P485" s="177"/>
      <c r="Q485" s="177"/>
      <c r="R485" s="177"/>
      <c r="S485" s="177"/>
      <c r="T485" s="177"/>
      <c r="U485" s="177"/>
      <c r="V485" s="177"/>
      <c r="W485" s="177"/>
      <c r="X485" s="177"/>
      <c r="Y485" s="177"/>
      <c r="Z485" s="177"/>
      <c r="AA485" s="177"/>
    </row>
    <row xmlns:x14ac="http://schemas.microsoft.com/office/spreadsheetml/2009/9/ac" r="486" ht="15.75" x14ac:dyDescent="0.25">
      <c r="A486" s="177"/>
      <c r="B486" s="178"/>
      <c r="C486" s="177"/>
      <c r="D486" s="177"/>
      <c r="E486" s="177"/>
      <c r="F486" s="177"/>
      <c r="G486" s="177"/>
      <c r="H486" s="177"/>
      <c r="I486" s="177"/>
      <c r="J486" s="177"/>
      <c r="K486" s="177"/>
      <c r="L486" s="177"/>
      <c r="M486" s="177"/>
      <c r="N486" s="177"/>
      <c r="O486" s="177"/>
      <c r="P486" s="177"/>
      <c r="Q486" s="177"/>
      <c r="R486" s="177"/>
      <c r="S486" s="177"/>
      <c r="T486" s="177"/>
      <c r="U486" s="177"/>
      <c r="V486" s="177"/>
      <c r="W486" s="177"/>
      <c r="X486" s="177"/>
      <c r="Y486" s="177"/>
      <c r="Z486" s="177"/>
      <c r="AA486" s="177"/>
    </row>
    <row xmlns:x14ac="http://schemas.microsoft.com/office/spreadsheetml/2009/9/ac" r="487" ht="15.75" x14ac:dyDescent="0.25">
      <c r="A487" s="177"/>
      <c r="B487" s="178"/>
      <c r="C487" s="177"/>
      <c r="D487" s="177"/>
      <c r="E487" s="177"/>
      <c r="F487" s="177"/>
      <c r="G487" s="177"/>
      <c r="H487" s="177"/>
      <c r="I487" s="177"/>
      <c r="J487" s="177"/>
      <c r="K487" s="177"/>
      <c r="L487" s="177"/>
      <c r="M487" s="177"/>
      <c r="N487" s="177"/>
      <c r="O487" s="177"/>
      <c r="P487" s="177"/>
      <c r="Q487" s="177"/>
      <c r="R487" s="177"/>
      <c r="S487" s="177"/>
      <c r="T487" s="177"/>
      <c r="U487" s="177"/>
      <c r="V487" s="177"/>
      <c r="W487" s="177"/>
      <c r="X487" s="177"/>
      <c r="Y487" s="177"/>
      <c r="Z487" s="177"/>
      <c r="AA487" s="177"/>
    </row>
    <row xmlns:x14ac="http://schemas.microsoft.com/office/spreadsheetml/2009/9/ac" r="488" ht="15.75" x14ac:dyDescent="0.25">
      <c r="A488" s="177"/>
      <c r="B488" s="178"/>
      <c r="C488" s="177"/>
      <c r="D488" s="177"/>
      <c r="E488" s="177"/>
      <c r="F488" s="177"/>
      <c r="G488" s="177"/>
      <c r="H488" s="177"/>
      <c r="I488" s="177"/>
      <c r="J488" s="177"/>
      <c r="K488" s="177"/>
      <c r="L488" s="177"/>
      <c r="M488" s="177"/>
      <c r="N488" s="177"/>
      <c r="O488" s="177"/>
      <c r="P488" s="177"/>
      <c r="Q488" s="177"/>
      <c r="R488" s="177"/>
      <c r="S488" s="177"/>
      <c r="T488" s="177"/>
      <c r="U488" s="177"/>
      <c r="V488" s="177"/>
      <c r="W488" s="177"/>
      <c r="X488" s="177"/>
      <c r="Y488" s="177"/>
      <c r="Z488" s="177"/>
      <c r="AA488" s="17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C71FD-0913-4B9D-AA77-FD39204D38D5}">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1" customWidth="true"/>
    <col min="2" max="2" width="6.5" style="212" customWidth="true"/>
    <col min="3" max="3" width="14.125" style="213" customWidth="true"/>
    <col min="4" max="4" width="9.75" style="191" customWidth="true"/>
    <col min="5" max="5" width="8" style="214" customWidth="true"/>
    <col min="6" max="6" width="8" style="215" customWidth="true"/>
    <col min="7" max="7" width="8" style="216" customWidth="true"/>
    <col min="8" max="8" width="8" style="217" customWidth="true"/>
    <col min="9" max="9" width="8" style="210" customWidth="true"/>
    <col min="10" max="10" width="8" style="218" customWidth="true"/>
    <col min="11" max="11" width="8" style="219" customWidth="true"/>
    <col min="12" max="12" width="8" style="215" customWidth="true"/>
    <col min="13" max="13" width="8" style="220" customWidth="true"/>
    <col min="14" max="14" width="8" style="221" customWidth="true"/>
    <col min="15" max="19" width="8" style="191" customWidth="true"/>
    <col min="20" max="16384" width="9" style="191"/>
  </cols>
  <sheetData>
    <row xmlns:x14ac="http://schemas.microsoft.com/office/spreadsheetml/2009/9/ac" r="1" ht="20.25" customHeight="true" x14ac:dyDescent="0.2">
      <c r="A1" s="542" t="s">
        <v>324</v>
      </c>
      <c r="B1" s="543"/>
      <c r="C1" s="543"/>
      <c r="D1" s="543"/>
      <c r="E1" s="544" t="s">
        <v>50</v>
      </c>
      <c r="F1" s="545"/>
      <c r="G1" s="545"/>
      <c r="H1" s="545"/>
      <c r="I1" s="546"/>
      <c r="J1" s="547" t="s">
        <v>10</v>
      </c>
      <c r="K1" s="547"/>
      <c r="L1" s="547"/>
      <c r="M1" s="547"/>
      <c r="N1" s="547"/>
      <c r="O1" s="548" t="s">
        <v>11</v>
      </c>
      <c r="P1" s="549"/>
      <c r="Q1" s="549"/>
      <c r="R1" s="549"/>
      <c r="S1" s="550"/>
    </row>
    <row xmlns:x14ac="http://schemas.microsoft.com/office/spreadsheetml/2009/9/ac" r="2" x14ac:dyDescent="0.2">
      <c r="A2" s="543"/>
      <c r="B2" s="543"/>
      <c r="C2" s="543"/>
      <c r="D2" s="543"/>
      <c r="E2" s="192"/>
      <c r="F2" s="193"/>
      <c r="G2" s="222"/>
      <c r="H2" s="194"/>
      <c r="I2" s="223"/>
      <c r="J2" s="195"/>
      <c r="K2" s="193"/>
      <c r="L2" s="224"/>
      <c r="M2" s="194"/>
      <c r="N2" s="225"/>
      <c r="O2" s="192"/>
      <c r="P2" s="193"/>
      <c r="Q2" s="196"/>
      <c r="R2" s="194"/>
      <c r="S2" s="223"/>
    </row>
    <row xmlns:x14ac="http://schemas.microsoft.com/office/spreadsheetml/2009/9/ac" r="3" ht="134.25" customHeight="true" x14ac:dyDescent="0.2">
      <c r="A3" s="197" t="s">
        <v>9</v>
      </c>
      <c r="B3" s="198" t="s">
        <v>4</v>
      </c>
      <c r="C3" s="199" t="s">
        <v>8</v>
      </c>
      <c r="D3" s="200" t="s">
        <v>190</v>
      </c>
      <c r="E3" s="201" t="s">
        <v>25</v>
      </c>
      <c r="F3" s="202" t="s">
        <v>19</v>
      </c>
      <c r="G3" s="226" t="s">
        <v>167</v>
      </c>
      <c r="H3" s="203" t="s">
        <v>174</v>
      </c>
      <c r="I3" s="227" t="s">
        <v>36</v>
      </c>
      <c r="J3" s="204" t="s">
        <v>25</v>
      </c>
      <c r="K3" s="205" t="s">
        <v>19</v>
      </c>
      <c r="L3" s="228" t="s">
        <v>168</v>
      </c>
      <c r="M3" s="203" t="s">
        <v>174</v>
      </c>
      <c r="N3" s="229" t="s">
        <v>36</v>
      </c>
      <c r="O3" s="201" t="s">
        <v>25</v>
      </c>
      <c r="P3" s="202" t="s">
        <v>126</v>
      </c>
      <c r="Q3" s="206" t="s">
        <v>169</v>
      </c>
      <c r="R3" s="203" t="s">
        <v>174</v>
      </c>
      <c r="S3" s="227" t="s">
        <v>36</v>
      </c>
    </row>
    <row xmlns:x14ac="http://schemas.microsoft.com/office/spreadsheetml/2009/9/ac" r="4" x14ac:dyDescent="0.2">
      <c r="A4" s="325" t="str">
        <f>IF(ISBLANK(Regressions!A14), " ", Regressions!A14)</f>
        <v>Philippines</v>
      </c>
      <c r="B4" s="326">
        <f>IF(ISBLANK(Regressions!B14), " ", Regressions!B14)</f>
        <v>2000</v>
      </c>
      <c r="C4" s="207" t="str">
        <f>IF(ISBLANK(Regressions!C14), " ", Regressions!C14)</f>
        <v>National</v>
      </c>
      <c r="D4" s="327">
        <f>IF(ISBLANK(Regressions!D14), " ", Regressions!D14)</f>
        <v>20342832</v>
      </c>
      <c r="E4" s="208" t="e">
        <f>IF(ISNUMBER(Regressions!E14),ROUND(Regressions!E14, 1), NA())</f>
        <v>#N/A</v>
      </c>
      <c r="F4" s="328" t="e">
        <f>IF(ISNUMBER(Regressions!F14),ROUND(Regressions!F14, 1), NA())</f>
        <v>#N/A</v>
      </c>
      <c r="G4" s="230" t="e">
        <f>IF(ISNUMBER(Regressions!G14),ROUND(Regressions!G14, 1), NA())</f>
        <v>#N/A</v>
      </c>
      <c r="H4" s="329" t="e">
        <f>IF(ISNUMBER(Regressions!H14),ROUND(Regressions!H14, 1), NA())</f>
        <v>#N/A</v>
      </c>
      <c r="I4" s="231" t="e">
        <f>IF(ISNUMBER(Regressions!I14),ROUND(Regressions!I14, 1), NA())</f>
        <v>#N/A</v>
      </c>
      <c r="J4" s="330" t="e">
        <f>IF(ISNUMBER(Regressions!K14),ROUND(Regressions!K14, 1), NA())</f>
        <v>#N/A</v>
      </c>
      <c r="K4" s="328" t="e">
        <f>IF(ISNUMBER(Regressions!L14),ROUND(Regressions!L14, 1), NA())</f>
        <v>#N/A</v>
      </c>
      <c r="L4" s="232" t="e">
        <f>IF(ISNUMBER(Regressions!M14),ROUND(Regressions!M14, 1), NA())</f>
        <v>#N/A</v>
      </c>
      <c r="M4" s="329" t="e">
        <f>IF(ISNUMBER(Regressions!N14),ROUND(Regressions!N14, 1), NA())</f>
        <v>#N/A</v>
      </c>
      <c r="N4" s="231" t="e">
        <f>IF(ISNUMBER(Regressions!O14),ROUND(Regressions!O14, 1), NA())</f>
        <v>#N/A</v>
      </c>
      <c r="O4" s="330" t="e">
        <f>IF(ISNUMBER(Regressions!Q14),ROUND(Regressions!Q14, 1), NA())</f>
        <v>#N/A</v>
      </c>
      <c r="P4" s="328" t="e">
        <f>IF(ISNUMBER(Regressions!R14),ROUND(Regressions!R14, 1), NA())</f>
        <v>#N/A</v>
      </c>
      <c r="Q4" s="209" t="e">
        <f>IF(ISNUMBER(Regressions!S14),ROUND(Regressions!S14, 1), NA())</f>
        <v>#N/A</v>
      </c>
      <c r="R4" s="329" t="e">
        <f>IF(ISNUMBER(Regressions!T14),ROUND(Regressions!T14, 1), NA())</f>
        <v>#N/A</v>
      </c>
      <c r="S4" s="231" t="e">
        <f>IF(ISNUMBER(Regressions!U14),ROUND(Regressions!U14, 1), NA())</f>
        <v>#N/A</v>
      </c>
    </row>
    <row xmlns:x14ac="http://schemas.microsoft.com/office/spreadsheetml/2009/9/ac" r="5" x14ac:dyDescent="0.2">
      <c r="A5" s="325" t="str">
        <f>IF(ISBLANK(Regressions!A15), " ", Regressions!A15)</f>
        <v>Philippines</v>
      </c>
      <c r="B5" s="326">
        <f>IF(ISBLANK(Regressions!B15), " ", Regressions!B15)</f>
        <v>2001</v>
      </c>
      <c r="C5" s="331" t="str">
        <f>IF(ISBLANK(Regressions!C15), " ", Regressions!C15)</f>
        <v>National</v>
      </c>
      <c r="D5" s="327">
        <f>IF(ISBLANK(Regressions!D15), " ", Regressions!D15)</f>
        <v>20704740</v>
      </c>
      <c r="E5" s="208" t="e">
        <f>IF(ISNUMBER(Regressions!E15),ROUND(Regressions!E15, 1), NA())</f>
        <v>#N/A</v>
      </c>
      <c r="F5" s="328" t="e">
        <f>IF(ISNUMBER(Regressions!F15),ROUND(Regressions!F15, 1), NA())</f>
        <v>#N/A</v>
      </c>
      <c r="G5" s="230" t="e">
        <f>IF(ISNUMBER(Regressions!G15),ROUND(Regressions!G15, 1), NA())</f>
        <v>#N/A</v>
      </c>
      <c r="H5" s="329" t="e">
        <f>IF(ISNUMBER(Regressions!H15),ROUND(Regressions!H15, 1), NA())</f>
        <v>#N/A</v>
      </c>
      <c r="I5" s="231" t="e">
        <f>IF(ISNUMBER(Regressions!I15),ROUND(Regressions!I15, 1), NA())</f>
        <v>#N/A</v>
      </c>
      <c r="J5" s="330" t="e">
        <f>IF(ISNUMBER(Regressions!K15),ROUND(Regressions!K15, 1), NA())</f>
        <v>#N/A</v>
      </c>
      <c r="K5" s="328" t="e">
        <f>IF(ISNUMBER(Regressions!L15),ROUND(Regressions!L15, 1), NA())</f>
        <v>#N/A</v>
      </c>
      <c r="L5" s="232" t="e">
        <f>IF(ISNUMBER(Regressions!M15),ROUND(Regressions!M15, 1), NA())</f>
        <v>#N/A</v>
      </c>
      <c r="M5" s="329" t="e">
        <f>IF(ISNUMBER(Regressions!N15),ROUND(Regressions!N15, 1), NA())</f>
        <v>#N/A</v>
      </c>
      <c r="N5" s="231" t="e">
        <f>IF(ISNUMBER(Regressions!O15),ROUND(Regressions!O15, 1), NA())</f>
        <v>#N/A</v>
      </c>
      <c r="O5" s="330" t="e">
        <f>IF(ISNUMBER(Regressions!Q15),ROUND(Regressions!Q15, 1), NA())</f>
        <v>#N/A</v>
      </c>
      <c r="P5" s="328" t="e">
        <f>IF(ISNUMBER(Regressions!R15),ROUND(Regressions!R15, 1), NA())</f>
        <v>#N/A</v>
      </c>
      <c r="Q5" s="209" t="e">
        <f>IF(ISNUMBER(Regressions!S15),ROUND(Regressions!S15, 1), NA())</f>
        <v>#N/A</v>
      </c>
      <c r="R5" s="329" t="e">
        <f>IF(ISNUMBER(Regressions!T15),ROUND(Regressions!T15, 1), NA())</f>
        <v>#N/A</v>
      </c>
      <c r="S5" s="231" t="e">
        <f>IF(ISNUMBER(Regressions!U15),ROUND(Regressions!U15, 1), NA())</f>
        <v>#N/A</v>
      </c>
      <c r="T5" s="210"/>
      <c r="U5" s="210"/>
      <c r="V5" s="210"/>
      <c r="W5" s="210"/>
      <c r="X5" s="210"/>
      <c r="Y5" s="210"/>
      <c r="Z5" s="210"/>
      <c r="AA5" s="210"/>
    </row>
    <row xmlns:x14ac="http://schemas.microsoft.com/office/spreadsheetml/2009/9/ac" r="6" x14ac:dyDescent="0.2">
      <c r="A6" s="325" t="str">
        <f>IF(ISBLANK(Regressions!A16), " ", Regressions!A16)</f>
        <v>Philippines</v>
      </c>
      <c r="B6" s="326">
        <f>IF(ISBLANK(Regressions!B16), " ", Regressions!B16)</f>
        <v>2002</v>
      </c>
      <c r="C6" s="331" t="str">
        <f>IF(ISBLANK(Regressions!C16), " ", Regressions!C16)</f>
        <v>National</v>
      </c>
      <c r="D6" s="327">
        <f>IF(ISBLANK(Regressions!D16), " ", Regressions!D16)</f>
        <v>21080530</v>
      </c>
      <c r="E6" s="208" t="e">
        <f>IF(ISNUMBER(Regressions!E16),ROUND(Regressions!E16, 1), NA())</f>
        <v>#N/A</v>
      </c>
      <c r="F6" s="328" t="e">
        <f>IF(ISNUMBER(Regressions!F16),ROUND(Regressions!F16, 1), NA())</f>
        <v>#N/A</v>
      </c>
      <c r="G6" s="230" t="e">
        <f>IF(ISNUMBER(Regressions!G16),ROUND(Regressions!G16, 1), NA())</f>
        <v>#N/A</v>
      </c>
      <c r="H6" s="329" t="e">
        <f>IF(ISNUMBER(Regressions!H16),ROUND(Regressions!H16, 1), NA())</f>
        <v>#N/A</v>
      </c>
      <c r="I6" s="231" t="e">
        <f>IF(ISNUMBER(Regressions!I16),ROUND(Regressions!I16, 1), NA())</f>
        <v>#N/A</v>
      </c>
      <c r="J6" s="330" t="e">
        <f>IF(ISNUMBER(Regressions!K16),ROUND(Regressions!K16, 1), NA())</f>
        <v>#N/A</v>
      </c>
      <c r="K6" s="328" t="e">
        <f>IF(ISNUMBER(Regressions!L16),ROUND(Regressions!L16, 1), NA())</f>
        <v>#N/A</v>
      </c>
      <c r="L6" s="232" t="e">
        <f>IF(ISNUMBER(Regressions!M16),ROUND(Regressions!M16, 1), NA())</f>
        <v>#N/A</v>
      </c>
      <c r="M6" s="329" t="e">
        <f>IF(ISNUMBER(Regressions!N16),ROUND(Regressions!N16, 1), NA())</f>
        <v>#N/A</v>
      </c>
      <c r="N6" s="231" t="e">
        <f>IF(ISNUMBER(Regressions!O16),ROUND(Regressions!O16, 1), NA())</f>
        <v>#N/A</v>
      </c>
      <c r="O6" s="330" t="e">
        <f>IF(ISNUMBER(Regressions!Q16),ROUND(Regressions!Q16, 1), NA())</f>
        <v>#N/A</v>
      </c>
      <c r="P6" s="328" t="e">
        <f>IF(ISNUMBER(Regressions!R16),ROUND(Regressions!R16, 1), NA())</f>
        <v>#N/A</v>
      </c>
      <c r="Q6" s="209" t="e">
        <f>IF(ISNUMBER(Regressions!S16),ROUND(Regressions!S16, 1), NA())</f>
        <v>#N/A</v>
      </c>
      <c r="R6" s="329" t="e">
        <f>IF(ISNUMBER(Regressions!T16),ROUND(Regressions!T16, 1), NA())</f>
        <v>#N/A</v>
      </c>
      <c r="S6" s="231" t="e">
        <f>IF(ISNUMBER(Regressions!U16),ROUND(Regressions!U16, 1), NA())</f>
        <v>#N/A</v>
      </c>
      <c r="T6" s="210"/>
      <c r="U6" s="210"/>
      <c r="V6" s="210"/>
      <c r="W6" s="210"/>
      <c r="X6" s="210"/>
      <c r="Y6" s="210"/>
      <c r="Z6" s="210"/>
      <c r="AA6" s="210"/>
    </row>
    <row xmlns:x14ac="http://schemas.microsoft.com/office/spreadsheetml/2009/9/ac" r="7" x14ac:dyDescent="0.2">
      <c r="A7" s="325" t="str">
        <f>IF(ISBLANK(Regressions!A17), " ", Regressions!A17)</f>
        <v>Philippines</v>
      </c>
      <c r="B7" s="326">
        <f>IF(ISBLANK(Regressions!B17), " ", Regressions!B17)</f>
        <v>2003</v>
      </c>
      <c r="C7" s="331" t="str">
        <f>IF(ISBLANK(Regressions!C17), " ", Regressions!C17)</f>
        <v>National</v>
      </c>
      <c r="D7" s="327">
        <f>IF(ISBLANK(Regressions!D17), " ", Regressions!D17)</f>
        <v>21464164</v>
      </c>
      <c r="E7" s="208" t="e">
        <f>IF(ISNUMBER(Regressions!E17),ROUND(Regressions!E17, 1), NA())</f>
        <v>#N/A</v>
      </c>
      <c r="F7" s="328" t="e">
        <f>IF(ISNUMBER(Regressions!F17),ROUND(Regressions!F17, 1), NA())</f>
        <v>#N/A</v>
      </c>
      <c r="G7" s="230" t="e">
        <f>IF(ISNUMBER(Regressions!G17),ROUND(Regressions!G17, 1), NA())</f>
        <v>#N/A</v>
      </c>
      <c r="H7" s="329" t="e">
        <f>IF(ISNUMBER(Regressions!H17),ROUND(Regressions!H17, 1), NA())</f>
        <v>#N/A</v>
      </c>
      <c r="I7" s="231" t="e">
        <f>IF(ISNUMBER(Regressions!I17),ROUND(Regressions!I17, 1), NA())</f>
        <v>#N/A</v>
      </c>
      <c r="J7" s="330" t="e">
        <f>IF(ISNUMBER(Regressions!K17),ROUND(Regressions!K17, 1), NA())</f>
        <v>#N/A</v>
      </c>
      <c r="K7" s="328" t="e">
        <f>IF(ISNUMBER(Regressions!L17),ROUND(Regressions!L17, 1), NA())</f>
        <v>#N/A</v>
      </c>
      <c r="L7" s="232" t="e">
        <f>IF(ISNUMBER(Regressions!M17),ROUND(Regressions!M17, 1), NA())</f>
        <v>#N/A</v>
      </c>
      <c r="M7" s="329" t="e">
        <f>IF(ISNUMBER(Regressions!N17),ROUND(Regressions!N17, 1), NA())</f>
        <v>#N/A</v>
      </c>
      <c r="N7" s="231" t="e">
        <f>IF(ISNUMBER(Regressions!O17),ROUND(Regressions!O17, 1), NA())</f>
        <v>#N/A</v>
      </c>
      <c r="O7" s="330" t="e">
        <f>IF(ISNUMBER(Regressions!Q17),ROUND(Regressions!Q17, 1), NA())</f>
        <v>#N/A</v>
      </c>
      <c r="P7" s="328" t="e">
        <f>IF(ISNUMBER(Regressions!R17),ROUND(Regressions!R17, 1), NA())</f>
        <v>#N/A</v>
      </c>
      <c r="Q7" s="209" t="e">
        <f>IF(ISNUMBER(Regressions!S17),ROUND(Regressions!S17, 1), NA())</f>
        <v>#N/A</v>
      </c>
      <c r="R7" s="329" t="e">
        <f>IF(ISNUMBER(Regressions!T17),ROUND(Regressions!T17, 1), NA())</f>
        <v>#N/A</v>
      </c>
      <c r="S7" s="231" t="e">
        <f>IF(ISNUMBER(Regressions!U17),ROUND(Regressions!U17, 1), NA())</f>
        <v>#N/A</v>
      </c>
      <c r="T7" s="210"/>
      <c r="U7" s="210"/>
      <c r="V7" s="210"/>
      <c r="W7" s="210"/>
      <c r="X7" s="210"/>
      <c r="Y7" s="210"/>
      <c r="Z7" s="210"/>
      <c r="AA7" s="210"/>
    </row>
    <row xmlns:x14ac="http://schemas.microsoft.com/office/spreadsheetml/2009/9/ac" r="8" x14ac:dyDescent="0.2">
      <c r="A8" s="325" t="str">
        <f>IF(ISBLANK(Regressions!A18), " ", Regressions!A18)</f>
        <v>Philippines</v>
      </c>
      <c r="B8" s="326">
        <f>IF(ISBLANK(Regressions!B18), " ", Regressions!B18)</f>
        <v>2004</v>
      </c>
      <c r="C8" s="331" t="str">
        <f>IF(ISBLANK(Regressions!C18), " ", Regressions!C18)</f>
        <v>National</v>
      </c>
      <c r="D8" s="327">
        <f>IF(ISBLANK(Regressions!D18), " ", Regressions!D18)</f>
        <v>21813444</v>
      </c>
      <c r="E8" s="208" t="e">
        <f>IF(ISNUMBER(Regressions!E18),ROUND(Regressions!E18, 1), NA())</f>
        <v>#N/A</v>
      </c>
      <c r="F8" s="328" t="e">
        <f>IF(ISNUMBER(Regressions!F18),ROUND(Regressions!F18, 1), NA())</f>
        <v>#N/A</v>
      </c>
      <c r="G8" s="230" t="e">
        <f>IF(ISNUMBER(Regressions!G18),ROUND(Regressions!G18, 1), NA())</f>
        <v>#N/A</v>
      </c>
      <c r="H8" s="329" t="e">
        <f>IF(ISNUMBER(Regressions!H18),ROUND(Regressions!H18, 1), NA())</f>
        <v>#N/A</v>
      </c>
      <c r="I8" s="231" t="e">
        <f>IF(ISNUMBER(Regressions!I18),ROUND(Regressions!I18, 1), NA())</f>
        <v>#N/A</v>
      </c>
      <c r="J8" s="330" t="e">
        <f>IF(ISNUMBER(Regressions!K18),ROUND(Regressions!K18, 1), NA())</f>
        <v>#N/A</v>
      </c>
      <c r="K8" s="328" t="e">
        <f>IF(ISNUMBER(Regressions!L18),ROUND(Regressions!L18, 1), NA())</f>
        <v>#N/A</v>
      </c>
      <c r="L8" s="232" t="e">
        <f>IF(ISNUMBER(Regressions!M18),ROUND(Regressions!M18, 1), NA())</f>
        <v>#N/A</v>
      </c>
      <c r="M8" s="329" t="e">
        <f>IF(ISNUMBER(Regressions!N18),ROUND(Regressions!N18, 1), NA())</f>
        <v>#N/A</v>
      </c>
      <c r="N8" s="231" t="e">
        <f>IF(ISNUMBER(Regressions!O18),ROUND(Regressions!O18, 1), NA())</f>
        <v>#N/A</v>
      </c>
      <c r="O8" s="330" t="e">
        <f>IF(ISNUMBER(Regressions!Q18),ROUND(Regressions!Q18, 1), NA())</f>
        <v>#N/A</v>
      </c>
      <c r="P8" s="328" t="e">
        <f>IF(ISNUMBER(Regressions!R18),ROUND(Regressions!R18, 1), NA())</f>
        <v>#N/A</v>
      </c>
      <c r="Q8" s="209" t="e">
        <f>IF(ISNUMBER(Regressions!S18),ROUND(Regressions!S18, 1), NA())</f>
        <v>#N/A</v>
      </c>
      <c r="R8" s="329" t="e">
        <f>IF(ISNUMBER(Regressions!T18),ROUND(Regressions!T18, 1), NA())</f>
        <v>#N/A</v>
      </c>
      <c r="S8" s="231" t="e">
        <f>IF(ISNUMBER(Regressions!U18),ROUND(Regressions!U18, 1), NA())</f>
        <v>#N/A</v>
      </c>
      <c r="T8" s="210"/>
      <c r="U8" s="210"/>
      <c r="V8" s="210"/>
      <c r="W8" s="210"/>
      <c r="X8" s="210"/>
      <c r="Y8" s="210"/>
      <c r="Z8" s="210"/>
      <c r="AA8" s="210"/>
    </row>
    <row xmlns:x14ac="http://schemas.microsoft.com/office/spreadsheetml/2009/9/ac" r="9" x14ac:dyDescent="0.2">
      <c r="A9" s="325" t="str">
        <f>IF(ISBLANK(Regressions!A19), " ", Regressions!A19)</f>
        <v>Philippines</v>
      </c>
      <c r="B9" s="326">
        <f>IF(ISBLANK(Regressions!B19), " ", Regressions!B19)</f>
        <v>2005</v>
      </c>
      <c r="C9" s="331" t="str">
        <f>IF(ISBLANK(Regressions!C19), " ", Regressions!C19)</f>
        <v>National</v>
      </c>
      <c r="D9" s="327">
        <f>IF(ISBLANK(Regressions!D19), " ", Regressions!D19)</f>
        <v>22177880</v>
      </c>
      <c r="E9" s="208" t="e">
        <f>IF(ISNUMBER(Regressions!E19),ROUND(Regressions!E19, 1), NA())</f>
        <v>#N/A</v>
      </c>
      <c r="F9" s="328" t="e">
        <f>IF(ISNUMBER(Regressions!F19),ROUND(Regressions!F19, 1), NA())</f>
        <v>#N/A</v>
      </c>
      <c r="G9" s="230" t="e">
        <f>IF(ISNUMBER(Regressions!G19),ROUND(Regressions!G19, 1), NA())</f>
        <v>#N/A</v>
      </c>
      <c r="H9" s="329" t="e">
        <f>IF(ISNUMBER(Regressions!H19),ROUND(Regressions!H19, 1), NA())</f>
        <v>#N/A</v>
      </c>
      <c r="I9" s="231" t="e">
        <f>IF(ISNUMBER(Regressions!I19),ROUND(Regressions!I19, 1), NA())</f>
        <v>#N/A</v>
      </c>
      <c r="J9" s="330" t="e">
        <f>IF(ISNUMBER(Regressions!K19),ROUND(Regressions!K19, 1), NA())</f>
        <v>#N/A</v>
      </c>
      <c r="K9" s="328" t="e">
        <f>IF(ISNUMBER(Regressions!L19),ROUND(Regressions!L19, 1), NA())</f>
        <v>#N/A</v>
      </c>
      <c r="L9" s="232" t="e">
        <f>IF(ISNUMBER(Regressions!M19),ROUND(Regressions!M19, 1), NA())</f>
        <v>#N/A</v>
      </c>
      <c r="M9" s="329" t="e">
        <f>IF(ISNUMBER(Regressions!N19),ROUND(Regressions!N19, 1), NA())</f>
        <v>#N/A</v>
      </c>
      <c r="N9" s="231" t="e">
        <f>IF(ISNUMBER(Regressions!O19),ROUND(Regressions!O19, 1), NA())</f>
        <v>#N/A</v>
      </c>
      <c r="O9" s="330" t="e">
        <f>IF(ISNUMBER(Regressions!Q19),ROUND(Regressions!Q19, 1), NA())</f>
        <v>#N/A</v>
      </c>
      <c r="P9" s="328" t="e">
        <f>IF(ISNUMBER(Regressions!R19),ROUND(Regressions!R19, 1), NA())</f>
        <v>#N/A</v>
      </c>
      <c r="Q9" s="209" t="e">
        <f>IF(ISNUMBER(Regressions!S19),ROUND(Regressions!S19, 1), NA())</f>
        <v>#N/A</v>
      </c>
      <c r="R9" s="329" t="e">
        <f>IF(ISNUMBER(Regressions!T19),ROUND(Regressions!T19, 1), NA())</f>
        <v>#N/A</v>
      </c>
      <c r="S9" s="231" t="e">
        <f>IF(ISNUMBER(Regressions!U19),ROUND(Regressions!U19, 1), NA())</f>
        <v>#N/A</v>
      </c>
    </row>
    <row xmlns:x14ac="http://schemas.microsoft.com/office/spreadsheetml/2009/9/ac" r="10" x14ac:dyDescent="0.2">
      <c r="A10" s="325" t="str">
        <f>IF(ISBLANK(Regressions!A20), " ", Regressions!A20)</f>
        <v>Philippines</v>
      </c>
      <c r="B10" s="326">
        <f>IF(ISBLANK(Regressions!B20), " ", Regressions!B20)</f>
        <v>2006</v>
      </c>
      <c r="C10" s="331" t="str">
        <f>IF(ISBLANK(Regressions!C20), " ", Regressions!C20)</f>
        <v>National</v>
      </c>
      <c r="D10" s="327">
        <f>IF(ISBLANK(Regressions!D20), " ", Regressions!D20)</f>
        <v>22555684</v>
      </c>
      <c r="E10" s="208" t="e">
        <f>IF(ISNUMBER(Regressions!E20),ROUND(Regressions!E20, 1), NA())</f>
        <v>#N/A</v>
      </c>
      <c r="F10" s="328" t="e">
        <f>IF(ISNUMBER(Regressions!F20),ROUND(Regressions!F20, 1), NA())</f>
        <v>#N/A</v>
      </c>
      <c r="G10" s="230" t="e">
        <f>IF(ISNUMBER(Regressions!G20),ROUND(Regressions!G20, 1), NA())</f>
        <v>#N/A</v>
      </c>
      <c r="H10" s="329" t="e">
        <f>IF(ISNUMBER(Regressions!H20),ROUND(Regressions!H20, 1), NA())</f>
        <v>#N/A</v>
      </c>
      <c r="I10" s="231" t="e">
        <f>IF(ISNUMBER(Regressions!I20),ROUND(Regressions!I20, 1), NA())</f>
        <v>#N/A</v>
      </c>
      <c r="J10" s="330" t="e">
        <f>IF(ISNUMBER(Regressions!K20),ROUND(Regressions!K20, 1), NA())</f>
        <v>#N/A</v>
      </c>
      <c r="K10" s="328" t="e">
        <f>IF(ISNUMBER(Regressions!L20),ROUND(Regressions!L20, 1), NA())</f>
        <v>#N/A</v>
      </c>
      <c r="L10" s="232" t="e">
        <f>IF(ISNUMBER(Regressions!M20),ROUND(Regressions!M20, 1), NA())</f>
        <v>#N/A</v>
      </c>
      <c r="M10" s="329" t="e">
        <f>IF(ISNUMBER(Regressions!N20),ROUND(Regressions!N20, 1), NA())</f>
        <v>#N/A</v>
      </c>
      <c r="N10" s="231" t="e">
        <f>IF(ISNUMBER(Regressions!O20),ROUND(Regressions!O20, 1), NA())</f>
        <v>#N/A</v>
      </c>
      <c r="O10" s="330" t="e">
        <f>IF(ISNUMBER(Regressions!Q20),ROUND(Regressions!Q20, 1), NA())</f>
        <v>#N/A</v>
      </c>
      <c r="P10" s="328" t="e">
        <f>IF(ISNUMBER(Regressions!R20),ROUND(Regressions!R20, 1), NA())</f>
        <v>#N/A</v>
      </c>
      <c r="Q10" s="209" t="e">
        <f>IF(ISNUMBER(Regressions!S20),ROUND(Regressions!S20, 1), NA())</f>
        <v>#N/A</v>
      </c>
      <c r="R10" s="329" t="e">
        <f>IF(ISNUMBER(Regressions!T20),ROUND(Regressions!T20, 1), NA())</f>
        <v>#N/A</v>
      </c>
      <c r="S10" s="231" t="e">
        <f>IF(ISNUMBER(Regressions!U20),ROUND(Regressions!U20, 1), NA())</f>
        <v>#N/A</v>
      </c>
    </row>
    <row xmlns:x14ac="http://schemas.microsoft.com/office/spreadsheetml/2009/9/ac" r="11" x14ac:dyDescent="0.2">
      <c r="A11" s="325" t="str">
        <f>IF(ISBLANK(Regressions!A21), " ", Regressions!A21)</f>
        <v>Philippines</v>
      </c>
      <c r="B11" s="326">
        <f>IF(ISBLANK(Regressions!B21), " ", Regressions!B21)</f>
        <v>2007</v>
      </c>
      <c r="C11" s="331" t="str">
        <f>IF(ISBLANK(Regressions!C21), " ", Regressions!C21)</f>
        <v>National</v>
      </c>
      <c r="D11" s="327">
        <f>IF(ISBLANK(Regressions!D21), " ", Regressions!D21)</f>
        <v>22842028</v>
      </c>
      <c r="E11" s="208" t="e">
        <f>IF(ISNUMBER(Regressions!E21),ROUND(Regressions!E21, 1), NA())</f>
        <v>#N/A</v>
      </c>
      <c r="F11" s="328" t="e">
        <f>IF(ISNUMBER(Regressions!F21),ROUND(Regressions!F21, 1), NA())</f>
        <v>#N/A</v>
      </c>
      <c r="G11" s="230" t="e">
        <f>IF(ISNUMBER(Regressions!G21),ROUND(Regressions!G21, 1), NA())</f>
        <v>#N/A</v>
      </c>
      <c r="H11" s="329" t="e">
        <f>IF(ISNUMBER(Regressions!H21),ROUND(Regressions!H21, 1), NA())</f>
        <v>#N/A</v>
      </c>
      <c r="I11" s="231" t="e">
        <f>IF(ISNUMBER(Regressions!I21),ROUND(Regressions!I21, 1), NA())</f>
        <v>#N/A</v>
      </c>
      <c r="J11" s="330" t="e">
        <f>IF(ISNUMBER(Regressions!K21),ROUND(Regressions!K21, 1), NA())</f>
        <v>#N/A</v>
      </c>
      <c r="K11" s="328" t="e">
        <f>IF(ISNUMBER(Regressions!L21),ROUND(Regressions!L21, 1), NA())</f>
        <v>#N/A</v>
      </c>
      <c r="L11" s="232" t="e">
        <f>IF(ISNUMBER(Regressions!M21),ROUND(Regressions!M21, 1), NA())</f>
        <v>#N/A</v>
      </c>
      <c r="M11" s="329" t="e">
        <f>IF(ISNUMBER(Regressions!N21),ROUND(Regressions!N21, 1), NA())</f>
        <v>#N/A</v>
      </c>
      <c r="N11" s="231" t="e">
        <f>IF(ISNUMBER(Regressions!O21),ROUND(Regressions!O21, 1), NA())</f>
        <v>#N/A</v>
      </c>
      <c r="O11" s="330" t="e">
        <f>IF(ISNUMBER(Regressions!Q21),ROUND(Regressions!Q21, 1), NA())</f>
        <v>#N/A</v>
      </c>
      <c r="P11" s="328" t="e">
        <f>IF(ISNUMBER(Regressions!R21),ROUND(Regressions!R21, 1), NA())</f>
        <v>#N/A</v>
      </c>
      <c r="Q11" s="209" t="e">
        <f>IF(ISNUMBER(Regressions!S21),ROUND(Regressions!S21, 1), NA())</f>
        <v>#N/A</v>
      </c>
      <c r="R11" s="329" t="e">
        <f>IF(ISNUMBER(Regressions!T21),ROUND(Regressions!T21, 1), NA())</f>
        <v>#N/A</v>
      </c>
      <c r="S11" s="231" t="e">
        <f>IF(ISNUMBER(Regressions!U21),ROUND(Regressions!U21, 1), NA())</f>
        <v>#N/A</v>
      </c>
    </row>
    <row xmlns:x14ac="http://schemas.microsoft.com/office/spreadsheetml/2009/9/ac" r="12" x14ac:dyDescent="0.2">
      <c r="A12" s="325" t="str">
        <f>IF(ISBLANK(Regressions!A22), " ", Regressions!A22)</f>
        <v>Philippines</v>
      </c>
      <c r="B12" s="326">
        <f>IF(ISBLANK(Regressions!B22), " ", Regressions!B22)</f>
        <v>2008</v>
      </c>
      <c r="C12" s="331" t="str">
        <f>IF(ISBLANK(Regressions!C22), " ", Regressions!C22)</f>
        <v>National</v>
      </c>
      <c r="D12" s="327">
        <f>IF(ISBLANK(Regressions!D22), " ", Regressions!D22)</f>
        <v>22947836</v>
      </c>
      <c r="E12" s="208" t="e">
        <f>IF(ISNUMBER(Regressions!E22),ROUND(Regressions!E22, 1), NA())</f>
        <v>#N/A</v>
      </c>
      <c r="F12" s="328" t="e">
        <f>IF(ISNUMBER(Regressions!F22),ROUND(Regressions!F22, 1), NA())</f>
        <v>#N/A</v>
      </c>
      <c r="G12" s="230" t="e">
        <f>IF(ISNUMBER(Regressions!G22),ROUND(Regressions!G22, 1), NA())</f>
        <v>#N/A</v>
      </c>
      <c r="H12" s="329" t="e">
        <f>IF(ISNUMBER(Regressions!H22),ROUND(Regressions!H22, 1), NA())</f>
        <v>#N/A</v>
      </c>
      <c r="I12" s="231" t="e">
        <f>IF(ISNUMBER(Regressions!I22),ROUND(Regressions!I22, 1), NA())</f>
        <v>#N/A</v>
      </c>
      <c r="J12" s="330">
        <f>IF(ISNUMBER(Regressions!K22),ROUND(Regressions!K22, 1), NA())</f>
        <v>99</v>
      </c>
      <c r="K12" s="328" t="e">
        <f>IF(ISNUMBER(Regressions!L22),ROUND(Regressions!L22, 1), NA())</f>
        <v>#N/A</v>
      </c>
      <c r="L12" s="232">
        <f>IF(ISNUMBER(Regressions!M22),ROUND(Regressions!M22, 1), NA())</f>
        <v>25.6</v>
      </c>
      <c r="M12" s="329" t="e">
        <f>IF(ISNUMBER(Regressions!N22),ROUND(Regressions!N22, 1), NA())</f>
        <v>#N/A</v>
      </c>
      <c r="N12" s="231" t="e">
        <f>IF(ISNUMBER(Regressions!O22),ROUND(Regressions!O22, 1), NA())</f>
        <v>#N/A</v>
      </c>
      <c r="O12" s="330" t="e">
        <f>IF(ISNUMBER(Regressions!Q22),ROUND(Regressions!Q22, 1), NA())</f>
        <v>#N/A</v>
      </c>
      <c r="P12" s="328" t="e">
        <f>IF(ISNUMBER(Regressions!R22),ROUND(Regressions!R22, 1), NA())</f>
        <v>#N/A</v>
      </c>
      <c r="Q12" s="209" t="e">
        <f>IF(ISNUMBER(Regressions!S22),ROUND(Regressions!S22, 1), NA())</f>
        <v>#N/A</v>
      </c>
      <c r="R12" s="329" t="e">
        <f>IF(ISNUMBER(Regressions!T22),ROUND(Regressions!T22, 1), NA())</f>
        <v>#N/A</v>
      </c>
      <c r="S12" s="231" t="e">
        <f>IF(ISNUMBER(Regressions!U22),ROUND(Regressions!U22, 1), NA())</f>
        <v>#N/A</v>
      </c>
    </row>
    <row xmlns:x14ac="http://schemas.microsoft.com/office/spreadsheetml/2009/9/ac" r="13" x14ac:dyDescent="0.2">
      <c r="A13" s="325" t="str">
        <f>IF(ISBLANK(Regressions!A23), " ", Regressions!A23)</f>
        <v>Philippines</v>
      </c>
      <c r="B13" s="326">
        <f>IF(ISBLANK(Regressions!B23), " ", Regressions!B23)</f>
        <v>2009</v>
      </c>
      <c r="C13" s="331" t="str">
        <f>IF(ISBLANK(Regressions!C23), " ", Regressions!C23)</f>
        <v>National</v>
      </c>
      <c r="D13" s="327">
        <f>IF(ISBLANK(Regressions!D23), " ", Regressions!D23)</f>
        <v>22966336</v>
      </c>
      <c r="E13" s="208" t="e">
        <f>IF(ISNUMBER(Regressions!E23),ROUND(Regressions!E23, 1), NA())</f>
        <v>#N/A</v>
      </c>
      <c r="F13" s="328" t="e">
        <f>IF(ISNUMBER(Regressions!F23),ROUND(Regressions!F23, 1), NA())</f>
        <v>#N/A</v>
      </c>
      <c r="G13" s="230" t="e">
        <f>IF(ISNUMBER(Regressions!G23),ROUND(Regressions!G23, 1), NA())</f>
        <v>#N/A</v>
      </c>
      <c r="H13" s="329" t="e">
        <f>IF(ISNUMBER(Regressions!H23),ROUND(Regressions!H23, 1), NA())</f>
        <v>#N/A</v>
      </c>
      <c r="I13" s="231" t="e">
        <f>IF(ISNUMBER(Regressions!I23),ROUND(Regressions!I23, 1), NA())</f>
        <v>#N/A</v>
      </c>
      <c r="J13" s="330">
        <f>IF(ISNUMBER(Regressions!K23),ROUND(Regressions!K23, 1), NA())</f>
        <v>99</v>
      </c>
      <c r="K13" s="328" t="e">
        <f>IF(ISNUMBER(Regressions!L23),ROUND(Regressions!L23, 1), NA())</f>
        <v>#N/A</v>
      </c>
      <c r="L13" s="232">
        <f>IF(ISNUMBER(Regressions!M23),ROUND(Regressions!M23, 1), NA())</f>
        <v>25.6</v>
      </c>
      <c r="M13" s="329" t="e">
        <f>IF(ISNUMBER(Regressions!N23),ROUND(Regressions!N23, 1), NA())</f>
        <v>#N/A</v>
      </c>
      <c r="N13" s="231" t="e">
        <f>IF(ISNUMBER(Regressions!O23),ROUND(Regressions!O23, 1), NA())</f>
        <v>#N/A</v>
      </c>
      <c r="O13" s="330" t="e">
        <f>IF(ISNUMBER(Regressions!Q23),ROUND(Regressions!Q23, 1), NA())</f>
        <v>#N/A</v>
      </c>
      <c r="P13" s="328" t="e">
        <f>IF(ISNUMBER(Regressions!R23),ROUND(Regressions!R23, 1), NA())</f>
        <v>#N/A</v>
      </c>
      <c r="Q13" s="209">
        <f>IF(ISNUMBER(Regressions!S23),ROUND(Regressions!S23, 1), NA())</f>
        <v>54</v>
      </c>
      <c r="R13" s="329" t="e">
        <f>IF(ISNUMBER(Regressions!T23),ROUND(Regressions!T23, 1), NA())</f>
        <v>#N/A</v>
      </c>
      <c r="S13" s="231" t="e">
        <f>IF(ISNUMBER(Regressions!U23),ROUND(Regressions!U23, 1), NA())</f>
        <v>#N/A</v>
      </c>
    </row>
    <row xmlns:x14ac="http://schemas.microsoft.com/office/spreadsheetml/2009/9/ac" r="14" x14ac:dyDescent="0.2">
      <c r="A14" s="325" t="str">
        <f>IF(ISBLANK(Regressions!A24), " ", Regressions!A24)</f>
        <v>Philippines</v>
      </c>
      <c r="B14" s="326">
        <f>IF(ISBLANK(Regressions!B24), " ", Regressions!B24)</f>
        <v>2010</v>
      </c>
      <c r="C14" s="331" t="str">
        <f>IF(ISBLANK(Regressions!C24), " ", Regressions!C24)</f>
        <v>National</v>
      </c>
      <c r="D14" s="327">
        <f>IF(ISBLANK(Regressions!D24), " ", Regressions!D24)</f>
        <v>23023448</v>
      </c>
      <c r="E14" s="208">
        <f>IF(ISNUMBER(Regressions!E24),ROUND(Regressions!E24, 1), NA())</f>
        <v>93.1</v>
      </c>
      <c r="F14" s="328">
        <f>IF(ISNUMBER(Regressions!F24),ROUND(Regressions!F24, 1), NA())</f>
        <v>50.3</v>
      </c>
      <c r="G14" s="230">
        <f>IF(ISNUMBER(Regressions!G24),ROUND(Regressions!G24, 1), NA())</f>
        <v>40.200000000000003</v>
      </c>
      <c r="H14" s="329">
        <f>IF(ISNUMBER(Regressions!H24),ROUND(Regressions!H24, 1), NA())</f>
        <v>10</v>
      </c>
      <c r="I14" s="231">
        <f>IF(ISNUMBER(Regressions!I24),ROUND(Regressions!I24, 1), NA())</f>
        <v>49.7</v>
      </c>
      <c r="J14" s="330">
        <f>IF(ISNUMBER(Regressions!K24),ROUND(Regressions!K24, 1), NA())</f>
        <v>99</v>
      </c>
      <c r="K14" s="328" t="e">
        <f>IF(ISNUMBER(Regressions!L24),ROUND(Regressions!L24, 1), NA())</f>
        <v>#N/A</v>
      </c>
      <c r="L14" s="232">
        <f>IF(ISNUMBER(Regressions!M24),ROUND(Regressions!M24, 1), NA())</f>
        <v>25.6</v>
      </c>
      <c r="M14" s="329" t="e">
        <f>IF(ISNUMBER(Regressions!N24),ROUND(Regressions!N24, 1), NA())</f>
        <v>#N/A</v>
      </c>
      <c r="N14" s="231" t="e">
        <f>IF(ISNUMBER(Regressions!O24),ROUND(Regressions!O24, 1), NA())</f>
        <v>#N/A</v>
      </c>
      <c r="O14" s="330">
        <f>IF(ISNUMBER(Regressions!Q24),ROUND(Regressions!Q24, 1), NA())</f>
        <v>68</v>
      </c>
      <c r="P14" s="328">
        <f>IF(ISNUMBER(Regressions!R24),ROUND(Regressions!R24, 1), NA())</f>
        <v>51</v>
      </c>
      <c r="Q14" s="209">
        <f>IF(ISNUMBER(Regressions!S24),ROUND(Regressions!S24, 1), NA())</f>
        <v>51</v>
      </c>
      <c r="R14" s="329">
        <f>IF(ISNUMBER(Regressions!T24),ROUND(Regressions!T24, 1), NA())</f>
        <v>0</v>
      </c>
      <c r="S14" s="231">
        <f>IF(ISNUMBER(Regressions!U24),ROUND(Regressions!U24, 1), NA())</f>
        <v>49</v>
      </c>
    </row>
    <row xmlns:x14ac="http://schemas.microsoft.com/office/spreadsheetml/2009/9/ac" r="15" x14ac:dyDescent="0.2">
      <c r="A15" s="325" t="str">
        <f>IF(ISBLANK(Regressions!A25), " ", Regressions!A25)</f>
        <v>Philippines</v>
      </c>
      <c r="B15" s="326">
        <f>IF(ISBLANK(Regressions!B25), " ", Regressions!B25)</f>
        <v>2011</v>
      </c>
      <c r="C15" s="331" t="str">
        <f>IF(ISBLANK(Regressions!C25), " ", Regressions!C25)</f>
        <v>National</v>
      </c>
      <c r="D15" s="327">
        <f>IF(ISBLANK(Regressions!D25), " ", Regressions!D25)</f>
        <v>23208004</v>
      </c>
      <c r="E15" s="208">
        <f>IF(ISNUMBER(Regressions!E25),ROUND(Regressions!E25, 1), NA())</f>
        <v>93.1</v>
      </c>
      <c r="F15" s="328">
        <f>IF(ISNUMBER(Regressions!F25),ROUND(Regressions!F25, 1), NA())</f>
        <v>50.3</v>
      </c>
      <c r="G15" s="230">
        <f>IF(ISNUMBER(Regressions!G25),ROUND(Regressions!G25, 1), NA())</f>
        <v>40.200000000000003</v>
      </c>
      <c r="H15" s="329">
        <f>IF(ISNUMBER(Regressions!H25),ROUND(Regressions!H25, 1), NA())</f>
        <v>10</v>
      </c>
      <c r="I15" s="231">
        <f>IF(ISNUMBER(Regressions!I25),ROUND(Regressions!I25, 1), NA())</f>
        <v>49.7</v>
      </c>
      <c r="J15" s="330">
        <f>IF(ISNUMBER(Regressions!K25),ROUND(Regressions!K25, 1), NA())</f>
        <v>99</v>
      </c>
      <c r="K15" s="328" t="e">
        <f>IF(ISNUMBER(Regressions!L25),ROUND(Regressions!L25, 1), NA())</f>
        <v>#N/A</v>
      </c>
      <c r="L15" s="232">
        <f>IF(ISNUMBER(Regressions!M25),ROUND(Regressions!M25, 1), NA())</f>
        <v>25.6</v>
      </c>
      <c r="M15" s="329" t="e">
        <f>IF(ISNUMBER(Regressions!N25),ROUND(Regressions!N25, 1), NA())</f>
        <v>#N/A</v>
      </c>
      <c r="N15" s="231" t="e">
        <f>IF(ISNUMBER(Regressions!O25),ROUND(Regressions!O25, 1), NA())</f>
        <v>#N/A</v>
      </c>
      <c r="O15" s="330">
        <f>IF(ISNUMBER(Regressions!Q25),ROUND(Regressions!Q25, 1), NA())</f>
        <v>68</v>
      </c>
      <c r="P15" s="328">
        <f>IF(ISNUMBER(Regressions!R25),ROUND(Regressions!R25, 1), NA())</f>
        <v>51</v>
      </c>
      <c r="Q15" s="209">
        <f>IF(ISNUMBER(Regressions!S25),ROUND(Regressions!S25, 1), NA())</f>
        <v>51</v>
      </c>
      <c r="R15" s="329">
        <f>IF(ISNUMBER(Regressions!T25),ROUND(Regressions!T25, 1), NA())</f>
        <v>0</v>
      </c>
      <c r="S15" s="231">
        <f>IF(ISNUMBER(Regressions!U25),ROUND(Regressions!U25, 1), NA())</f>
        <v>49</v>
      </c>
    </row>
    <row xmlns:x14ac="http://schemas.microsoft.com/office/spreadsheetml/2009/9/ac" r="16" x14ac:dyDescent="0.2">
      <c r="A16" s="325" t="str">
        <f>IF(ISBLANK(Regressions!A26), " ", Regressions!A26)</f>
        <v>Philippines</v>
      </c>
      <c r="B16" s="326">
        <f>IF(ISBLANK(Regressions!B26), " ", Regressions!B26)</f>
        <v>2012</v>
      </c>
      <c r="C16" s="331" t="str">
        <f>IF(ISBLANK(Regressions!C26), " ", Regressions!C26)</f>
        <v>National</v>
      </c>
      <c r="D16" s="327">
        <f>IF(ISBLANK(Regressions!D26), " ", Regressions!D26)</f>
        <v>23433004</v>
      </c>
      <c r="E16" s="208">
        <f>IF(ISNUMBER(Regressions!E26),ROUND(Regressions!E26, 1), NA())</f>
        <v>93.1</v>
      </c>
      <c r="F16" s="328">
        <f>IF(ISNUMBER(Regressions!F26),ROUND(Regressions!F26, 1), NA())</f>
        <v>50.3</v>
      </c>
      <c r="G16" s="230">
        <f>IF(ISNUMBER(Regressions!G26),ROUND(Regressions!G26, 1), NA())</f>
        <v>40.200000000000003</v>
      </c>
      <c r="H16" s="329">
        <f>IF(ISNUMBER(Regressions!H26),ROUND(Regressions!H26, 1), NA())</f>
        <v>10</v>
      </c>
      <c r="I16" s="231">
        <f>IF(ISNUMBER(Regressions!I26),ROUND(Regressions!I26, 1), NA())</f>
        <v>49.7</v>
      </c>
      <c r="J16" s="330">
        <f>IF(ISNUMBER(Regressions!K26),ROUND(Regressions!K26, 1), NA())</f>
        <v>99</v>
      </c>
      <c r="K16" s="328" t="e">
        <f>IF(ISNUMBER(Regressions!L26),ROUND(Regressions!L26, 1), NA())</f>
        <v>#N/A</v>
      </c>
      <c r="L16" s="232">
        <f>IF(ISNUMBER(Regressions!M26),ROUND(Regressions!M26, 1), NA())</f>
        <v>25.6</v>
      </c>
      <c r="M16" s="329" t="e">
        <f>IF(ISNUMBER(Regressions!N26),ROUND(Regressions!N26, 1), NA())</f>
        <v>#N/A</v>
      </c>
      <c r="N16" s="231" t="e">
        <f>IF(ISNUMBER(Regressions!O26),ROUND(Regressions!O26, 1), NA())</f>
        <v>#N/A</v>
      </c>
      <c r="O16" s="330">
        <f>IF(ISNUMBER(Regressions!Q26),ROUND(Regressions!Q26, 1), NA())</f>
        <v>68</v>
      </c>
      <c r="P16" s="328">
        <f>IF(ISNUMBER(Regressions!R26),ROUND(Regressions!R26, 1), NA())</f>
        <v>51</v>
      </c>
      <c r="Q16" s="209">
        <f>IF(ISNUMBER(Regressions!S26),ROUND(Regressions!S26, 1), NA())</f>
        <v>51</v>
      </c>
      <c r="R16" s="329">
        <f>IF(ISNUMBER(Regressions!T26),ROUND(Regressions!T26, 1), NA())</f>
        <v>0</v>
      </c>
      <c r="S16" s="231">
        <f>IF(ISNUMBER(Regressions!U26),ROUND(Regressions!U26, 1), NA())</f>
        <v>49</v>
      </c>
    </row>
    <row xmlns:x14ac="http://schemas.microsoft.com/office/spreadsheetml/2009/9/ac" r="17" x14ac:dyDescent="0.2">
      <c r="A17" s="325" t="str">
        <f>IF(ISBLANK(Regressions!A27), " ", Regressions!A27)</f>
        <v>Philippines</v>
      </c>
      <c r="B17" s="326">
        <f>IF(ISBLANK(Regressions!B27), " ", Regressions!B27)</f>
        <v>2013</v>
      </c>
      <c r="C17" s="331" t="str">
        <f>IF(ISBLANK(Regressions!C27), " ", Regressions!C27)</f>
        <v>National</v>
      </c>
      <c r="D17" s="327">
        <f>IF(ISBLANK(Regressions!D27), " ", Regressions!D27)</f>
        <v>23655764</v>
      </c>
      <c r="E17" s="208">
        <f>IF(ISNUMBER(Regressions!E27),ROUND(Regressions!E27, 1), NA())</f>
        <v>93.1</v>
      </c>
      <c r="F17" s="328">
        <f>IF(ISNUMBER(Regressions!F27),ROUND(Regressions!F27, 1), NA())</f>
        <v>50.3</v>
      </c>
      <c r="G17" s="230">
        <f>IF(ISNUMBER(Regressions!G27),ROUND(Regressions!G27, 1), NA())</f>
        <v>40.200000000000003</v>
      </c>
      <c r="H17" s="329">
        <f>IF(ISNUMBER(Regressions!H27),ROUND(Regressions!H27, 1), NA())</f>
        <v>10</v>
      </c>
      <c r="I17" s="231">
        <f>IF(ISNUMBER(Regressions!I27),ROUND(Regressions!I27, 1), NA())</f>
        <v>49.7</v>
      </c>
      <c r="J17" s="330">
        <f>IF(ISNUMBER(Regressions!K27),ROUND(Regressions!K27, 1), NA())</f>
        <v>98.9</v>
      </c>
      <c r="K17" s="328">
        <f>IF(ISNUMBER(Regressions!L27),ROUND(Regressions!L27, 1), NA())</f>
        <v>92.2</v>
      </c>
      <c r="L17" s="232">
        <f>IF(ISNUMBER(Regressions!M27),ROUND(Regressions!M27, 1), NA())</f>
        <v>31</v>
      </c>
      <c r="M17" s="329">
        <f>IF(ISNUMBER(Regressions!N27),ROUND(Regressions!N27, 1), NA())</f>
        <v>61.2</v>
      </c>
      <c r="N17" s="231">
        <f>IF(ISNUMBER(Regressions!O27),ROUND(Regressions!O27, 1), NA())</f>
        <v>7.8</v>
      </c>
      <c r="O17" s="330">
        <f>IF(ISNUMBER(Regressions!Q27),ROUND(Regressions!Q27, 1), NA())</f>
        <v>68</v>
      </c>
      <c r="P17" s="328">
        <f>IF(ISNUMBER(Regressions!R27),ROUND(Regressions!R27, 1), NA())</f>
        <v>51</v>
      </c>
      <c r="Q17" s="209">
        <f>IF(ISNUMBER(Regressions!S27),ROUND(Regressions!S27, 1), NA())</f>
        <v>51</v>
      </c>
      <c r="R17" s="329">
        <f>IF(ISNUMBER(Regressions!T27),ROUND(Regressions!T27, 1), NA())</f>
        <v>0</v>
      </c>
      <c r="S17" s="231">
        <f>IF(ISNUMBER(Regressions!U27),ROUND(Regressions!U27, 1), NA())</f>
        <v>49</v>
      </c>
    </row>
    <row xmlns:x14ac="http://schemas.microsoft.com/office/spreadsheetml/2009/9/ac" r="18" x14ac:dyDescent="0.2">
      <c r="A18" s="325" t="str">
        <f>IF(ISBLANK(Regressions!A28), " ", Regressions!A28)</f>
        <v>Philippines</v>
      </c>
      <c r="B18" s="326">
        <f>IF(ISBLANK(Regressions!B28), " ", Regressions!B28)</f>
        <v>2014</v>
      </c>
      <c r="C18" s="331" t="str">
        <f>IF(ISBLANK(Regressions!C28), " ", Regressions!C28)</f>
        <v>National</v>
      </c>
      <c r="D18" s="327">
        <f>IF(ISBLANK(Regressions!D28), " ", Regressions!D28)</f>
        <v>23858776</v>
      </c>
      <c r="E18" s="208">
        <f>IF(ISNUMBER(Regressions!E28),ROUND(Regressions!E28, 1), NA())</f>
        <v>93.1</v>
      </c>
      <c r="F18" s="328">
        <f>IF(ISNUMBER(Regressions!F28),ROUND(Regressions!F28, 1), NA())</f>
        <v>50.3</v>
      </c>
      <c r="G18" s="230">
        <f>IF(ISNUMBER(Regressions!G28),ROUND(Regressions!G28, 1), NA())</f>
        <v>40.200000000000003</v>
      </c>
      <c r="H18" s="329">
        <f>IF(ISNUMBER(Regressions!H28),ROUND(Regressions!H28, 1), NA())</f>
        <v>10</v>
      </c>
      <c r="I18" s="231">
        <f>IF(ISNUMBER(Regressions!I28),ROUND(Regressions!I28, 1), NA())</f>
        <v>49.7</v>
      </c>
      <c r="J18" s="330">
        <f>IF(ISNUMBER(Regressions!K28),ROUND(Regressions!K28, 1), NA())</f>
        <v>98.9</v>
      </c>
      <c r="K18" s="328">
        <f>IF(ISNUMBER(Regressions!L28),ROUND(Regressions!L28, 1), NA())</f>
        <v>92.2</v>
      </c>
      <c r="L18" s="232">
        <f>IF(ISNUMBER(Regressions!M28),ROUND(Regressions!M28, 1), NA())</f>
        <v>36.299999999999997</v>
      </c>
      <c r="M18" s="329">
        <f>IF(ISNUMBER(Regressions!N28),ROUND(Regressions!N28, 1), NA())</f>
        <v>55.8</v>
      </c>
      <c r="N18" s="231">
        <f>IF(ISNUMBER(Regressions!O28),ROUND(Regressions!O28, 1), NA())</f>
        <v>7.8</v>
      </c>
      <c r="O18" s="330">
        <f>IF(ISNUMBER(Regressions!Q28),ROUND(Regressions!Q28, 1), NA())</f>
        <v>68</v>
      </c>
      <c r="P18" s="328">
        <f>IF(ISNUMBER(Regressions!R28),ROUND(Regressions!R28, 1), NA())</f>
        <v>51</v>
      </c>
      <c r="Q18" s="209">
        <f>IF(ISNUMBER(Regressions!S28),ROUND(Regressions!S28, 1), NA())</f>
        <v>51</v>
      </c>
      <c r="R18" s="329">
        <f>IF(ISNUMBER(Regressions!T28),ROUND(Regressions!T28, 1), NA())</f>
        <v>0</v>
      </c>
      <c r="S18" s="231">
        <f>IF(ISNUMBER(Regressions!U28),ROUND(Regressions!U28, 1), NA())</f>
        <v>49</v>
      </c>
    </row>
    <row xmlns:x14ac="http://schemas.microsoft.com/office/spreadsheetml/2009/9/ac" r="19" x14ac:dyDescent="0.2">
      <c r="A19" s="325" t="str">
        <f>IF(ISBLANK(Regressions!A29), " ", Regressions!A29)</f>
        <v>Philippines</v>
      </c>
      <c r="B19" s="326">
        <f>IF(ISBLANK(Regressions!B29), " ", Regressions!B29)</f>
        <v>2015</v>
      </c>
      <c r="C19" s="331" t="str">
        <f>IF(ISBLANK(Regressions!C29), " ", Regressions!C29)</f>
        <v>National</v>
      </c>
      <c r="D19" s="327">
        <f>IF(ISBLANK(Regressions!D29), " ", Regressions!D29)</f>
        <v>24045276</v>
      </c>
      <c r="E19" s="208">
        <f>IF(ISNUMBER(Regressions!E29),ROUND(Regressions!E29, 1), NA())</f>
        <v>91.9</v>
      </c>
      <c r="F19" s="328">
        <f>IF(ISNUMBER(Regressions!F29),ROUND(Regressions!F29, 1), NA())</f>
        <v>53.6</v>
      </c>
      <c r="G19" s="230">
        <f>IF(ISNUMBER(Regressions!G29),ROUND(Regressions!G29, 1), NA())</f>
        <v>40.9</v>
      </c>
      <c r="H19" s="329">
        <f>IF(ISNUMBER(Regressions!H29),ROUND(Regressions!H29, 1), NA())</f>
        <v>12.7</v>
      </c>
      <c r="I19" s="231">
        <f>IF(ISNUMBER(Regressions!I29),ROUND(Regressions!I29, 1), NA())</f>
        <v>46.4</v>
      </c>
      <c r="J19" s="330">
        <f>IF(ISNUMBER(Regressions!K29),ROUND(Regressions!K29, 1), NA())</f>
        <v>98.8</v>
      </c>
      <c r="K19" s="328">
        <f>IF(ISNUMBER(Regressions!L29),ROUND(Regressions!L29, 1), NA())</f>
        <v>92.2</v>
      </c>
      <c r="L19" s="232">
        <f>IF(ISNUMBER(Regressions!M29),ROUND(Regressions!M29, 1), NA())</f>
        <v>41.7</v>
      </c>
      <c r="M19" s="329">
        <f>IF(ISNUMBER(Regressions!N29),ROUND(Regressions!N29, 1), NA())</f>
        <v>50.4</v>
      </c>
      <c r="N19" s="231">
        <f>IF(ISNUMBER(Regressions!O29),ROUND(Regressions!O29, 1), NA())</f>
        <v>7.8</v>
      </c>
      <c r="O19" s="330">
        <f>IF(ISNUMBER(Regressions!Q29),ROUND(Regressions!Q29, 1), NA())</f>
        <v>71.599999999999994</v>
      </c>
      <c r="P19" s="328">
        <f>IF(ISNUMBER(Regressions!R29),ROUND(Regressions!R29, 1), NA())</f>
        <v>54.8</v>
      </c>
      <c r="Q19" s="209">
        <f>IF(ISNUMBER(Regressions!S29),ROUND(Regressions!S29, 1), NA())</f>
        <v>54.8</v>
      </c>
      <c r="R19" s="329">
        <f>IF(ISNUMBER(Regressions!T29),ROUND(Regressions!T29, 1), NA())</f>
        <v>0</v>
      </c>
      <c r="S19" s="231">
        <f>IF(ISNUMBER(Regressions!U29),ROUND(Regressions!U29, 1), NA())</f>
        <v>45.2</v>
      </c>
    </row>
    <row xmlns:x14ac="http://schemas.microsoft.com/office/spreadsheetml/2009/9/ac" r="20" x14ac:dyDescent="0.2">
      <c r="A20" s="325" t="str">
        <f>IF(ISBLANK(Regressions!A30), " ", Regressions!A30)</f>
        <v>Philippines</v>
      </c>
      <c r="B20" s="326">
        <f>IF(ISBLANK(Regressions!B30), " ", Regressions!B30)</f>
        <v>2016</v>
      </c>
      <c r="C20" s="331" t="str">
        <f>IF(ISBLANK(Regressions!C30), " ", Regressions!C30)</f>
        <v>National</v>
      </c>
      <c r="D20" s="327">
        <f>IF(ISBLANK(Regressions!D30), " ", Regressions!D30)</f>
        <v>24257422</v>
      </c>
      <c r="E20" s="208">
        <f>IF(ISNUMBER(Regressions!E30),ROUND(Regressions!E30, 1), NA())</f>
        <v>90.7</v>
      </c>
      <c r="F20" s="328">
        <f>IF(ISNUMBER(Regressions!F30),ROUND(Regressions!F30, 1), NA())</f>
        <v>57</v>
      </c>
      <c r="G20" s="230">
        <f>IF(ISNUMBER(Regressions!G30),ROUND(Regressions!G30, 1), NA())</f>
        <v>41.6</v>
      </c>
      <c r="H20" s="329">
        <f>IF(ISNUMBER(Regressions!H30),ROUND(Regressions!H30, 1), NA())</f>
        <v>15.4</v>
      </c>
      <c r="I20" s="231">
        <f>IF(ISNUMBER(Regressions!I30),ROUND(Regressions!I30, 1), NA())</f>
        <v>43</v>
      </c>
      <c r="J20" s="330">
        <f>IF(ISNUMBER(Regressions!K30),ROUND(Regressions!K30, 1), NA())</f>
        <v>98.8</v>
      </c>
      <c r="K20" s="328">
        <f>IF(ISNUMBER(Regressions!L30),ROUND(Regressions!L30, 1), NA())</f>
        <v>92.2</v>
      </c>
      <c r="L20" s="232">
        <f>IF(ISNUMBER(Regressions!M30),ROUND(Regressions!M30, 1), NA())</f>
        <v>47.1</v>
      </c>
      <c r="M20" s="329">
        <f>IF(ISNUMBER(Regressions!N30),ROUND(Regressions!N30, 1), NA())</f>
        <v>45.1</v>
      </c>
      <c r="N20" s="231">
        <f>IF(ISNUMBER(Regressions!O30),ROUND(Regressions!O30, 1), NA())</f>
        <v>7.8</v>
      </c>
      <c r="O20" s="330">
        <f>IF(ISNUMBER(Regressions!Q30),ROUND(Regressions!Q30, 1), NA())</f>
        <v>75.3</v>
      </c>
      <c r="P20" s="328">
        <f>IF(ISNUMBER(Regressions!R30),ROUND(Regressions!R30, 1), NA())</f>
        <v>58.6</v>
      </c>
      <c r="Q20" s="209">
        <f>IF(ISNUMBER(Regressions!S30),ROUND(Regressions!S30, 1), NA())</f>
        <v>58.6</v>
      </c>
      <c r="R20" s="329">
        <f>IF(ISNUMBER(Regressions!T30),ROUND(Regressions!T30, 1), NA())</f>
        <v>0</v>
      </c>
      <c r="S20" s="231">
        <f>IF(ISNUMBER(Regressions!U30),ROUND(Regressions!U30, 1), NA())</f>
        <v>41.4</v>
      </c>
    </row>
    <row xmlns:x14ac="http://schemas.microsoft.com/office/spreadsheetml/2009/9/ac" r="21" x14ac:dyDescent="0.2">
      <c r="A21" s="325" t="str">
        <f>IF(ISBLANK(Regressions!A31), " ", Regressions!A31)</f>
        <v>Philippines</v>
      </c>
      <c r="B21" s="326">
        <f>IF(ISBLANK(Regressions!B31), " ", Regressions!B31)</f>
        <v>2017</v>
      </c>
      <c r="C21" s="331" t="str">
        <f>IF(ISBLANK(Regressions!C31), " ", Regressions!C31)</f>
        <v>National</v>
      </c>
      <c r="D21" s="327">
        <f>IF(ISBLANK(Regressions!D31), " ", Regressions!D31)</f>
        <v>26558524</v>
      </c>
      <c r="E21" s="208">
        <f>IF(ISNUMBER(Regressions!E31),ROUND(Regressions!E31, 1), NA())</f>
        <v>89.6</v>
      </c>
      <c r="F21" s="328">
        <f>IF(ISNUMBER(Regressions!F31),ROUND(Regressions!F31, 1), NA())</f>
        <v>60.4</v>
      </c>
      <c r="G21" s="230">
        <f>IF(ISNUMBER(Regressions!G31),ROUND(Regressions!G31, 1), NA())</f>
        <v>42.2</v>
      </c>
      <c r="H21" s="329">
        <f>IF(ISNUMBER(Regressions!H31),ROUND(Regressions!H31, 1), NA())</f>
        <v>18.100000000000001</v>
      </c>
      <c r="I21" s="231">
        <f>IF(ISNUMBER(Regressions!I31),ROUND(Regressions!I31, 1), NA())</f>
        <v>39.6</v>
      </c>
      <c r="J21" s="330">
        <f>IF(ISNUMBER(Regressions!K31),ROUND(Regressions!K31, 1), NA())</f>
        <v>98.8</v>
      </c>
      <c r="K21" s="328">
        <f>IF(ISNUMBER(Regressions!L31),ROUND(Regressions!L31, 1), NA())</f>
        <v>92.2</v>
      </c>
      <c r="L21" s="232">
        <f>IF(ISNUMBER(Regressions!M31),ROUND(Regressions!M31, 1), NA())</f>
        <v>52.5</v>
      </c>
      <c r="M21" s="329">
        <f>IF(ISNUMBER(Regressions!N31),ROUND(Regressions!N31, 1), NA())</f>
        <v>39.700000000000003</v>
      </c>
      <c r="N21" s="231">
        <f>IF(ISNUMBER(Regressions!O31),ROUND(Regressions!O31, 1), NA())</f>
        <v>7.8</v>
      </c>
      <c r="O21" s="330">
        <f>IF(ISNUMBER(Regressions!Q31),ROUND(Regressions!Q31, 1), NA())</f>
        <v>79</v>
      </c>
      <c r="P21" s="328">
        <f>IF(ISNUMBER(Regressions!R31),ROUND(Regressions!R31, 1), NA())</f>
        <v>62.4</v>
      </c>
      <c r="Q21" s="209">
        <f>IF(ISNUMBER(Regressions!S31),ROUND(Regressions!S31, 1), NA())</f>
        <v>61.6</v>
      </c>
      <c r="R21" s="329">
        <f>IF(ISNUMBER(Regressions!T31),ROUND(Regressions!T31, 1), NA())</f>
        <v>0.9</v>
      </c>
      <c r="S21" s="231">
        <f>IF(ISNUMBER(Regressions!U31),ROUND(Regressions!U31, 1), NA())</f>
        <v>37.6</v>
      </c>
    </row>
    <row xmlns:x14ac="http://schemas.microsoft.com/office/spreadsheetml/2009/9/ac" r="22" x14ac:dyDescent="0.2">
      <c r="A22" s="325" t="str">
        <f>IF(ISBLANK(Regressions!A32), " ", Regressions!A32)</f>
        <v>Philippines</v>
      </c>
      <c r="B22" s="326">
        <f>IF(ISBLANK(Regressions!B32), " ", Regressions!B32)</f>
        <v>2018</v>
      </c>
      <c r="C22" s="331" t="str">
        <f>IF(ISBLANK(Regressions!C32), " ", Regressions!C32)</f>
        <v>National</v>
      </c>
      <c r="D22" s="327">
        <f>IF(ISBLANK(Regressions!D32), " ", Regressions!D32)</f>
        <v>28866684</v>
      </c>
      <c r="E22" s="208">
        <f>IF(ISNUMBER(Regressions!E32),ROUND(Regressions!E32, 1), NA())</f>
        <v>88.4</v>
      </c>
      <c r="F22" s="328">
        <f>IF(ISNUMBER(Regressions!F32),ROUND(Regressions!F32, 1), NA())</f>
        <v>63.7</v>
      </c>
      <c r="G22" s="230">
        <f>IF(ISNUMBER(Regressions!G32),ROUND(Regressions!G32, 1), NA())</f>
        <v>42.9</v>
      </c>
      <c r="H22" s="329">
        <f>IF(ISNUMBER(Regressions!H32),ROUND(Regressions!H32, 1), NA())</f>
        <v>20.8</v>
      </c>
      <c r="I22" s="231">
        <f>IF(ISNUMBER(Regressions!I32),ROUND(Regressions!I32, 1), NA())</f>
        <v>36.299999999999997</v>
      </c>
      <c r="J22" s="330">
        <f>IF(ISNUMBER(Regressions!K32),ROUND(Regressions!K32, 1), NA())</f>
        <v>98.7</v>
      </c>
      <c r="K22" s="328">
        <f>IF(ISNUMBER(Regressions!L32),ROUND(Regressions!L32, 1), NA())</f>
        <v>92.2</v>
      </c>
      <c r="L22" s="232">
        <f>IF(ISNUMBER(Regressions!M32),ROUND(Regressions!M32, 1), NA())</f>
        <v>57.9</v>
      </c>
      <c r="M22" s="329">
        <f>IF(ISNUMBER(Regressions!N32),ROUND(Regressions!N32, 1), NA())</f>
        <v>34.299999999999997</v>
      </c>
      <c r="N22" s="231">
        <f>IF(ISNUMBER(Regressions!O32),ROUND(Regressions!O32, 1), NA())</f>
        <v>7.8</v>
      </c>
      <c r="O22" s="330">
        <f>IF(ISNUMBER(Regressions!Q32),ROUND(Regressions!Q32, 1), NA())</f>
        <v>82.6</v>
      </c>
      <c r="P22" s="328">
        <f>IF(ISNUMBER(Regressions!R32),ROUND(Regressions!R32, 1), NA())</f>
        <v>66.3</v>
      </c>
      <c r="Q22" s="209">
        <f>IF(ISNUMBER(Regressions!S32),ROUND(Regressions!S32, 1), NA())</f>
        <v>63.5</v>
      </c>
      <c r="R22" s="329">
        <f>IF(ISNUMBER(Regressions!T32),ROUND(Regressions!T32, 1), NA())</f>
        <v>2.8</v>
      </c>
      <c r="S22" s="231">
        <f>IF(ISNUMBER(Regressions!U32),ROUND(Regressions!U32, 1), NA())</f>
        <v>33.700000000000003</v>
      </c>
    </row>
    <row xmlns:x14ac="http://schemas.microsoft.com/office/spreadsheetml/2009/9/ac" r="23" x14ac:dyDescent="0.2">
      <c r="A23" s="325" t="str">
        <f>IF(ISBLANK(Regressions!A33), " ", Regressions!A33)</f>
        <v>Philippines</v>
      </c>
      <c r="B23" s="326">
        <f>IF(ISBLANK(Regressions!B33), " ", Regressions!B33)</f>
        <v>2019</v>
      </c>
      <c r="C23" s="331" t="str">
        <f>IF(ISBLANK(Regressions!C33), " ", Regressions!C33)</f>
        <v>National</v>
      </c>
      <c r="D23" s="327">
        <f>IF(ISBLANK(Regressions!D33), " ", Regressions!D33)</f>
        <v>29021972</v>
      </c>
      <c r="E23" s="208">
        <f>IF(ISNUMBER(Regressions!E33),ROUND(Regressions!E33, 1), NA())</f>
        <v>87.2</v>
      </c>
      <c r="F23" s="328">
        <f>IF(ISNUMBER(Regressions!F33),ROUND(Regressions!F33, 1), NA())</f>
        <v>67.099999999999994</v>
      </c>
      <c r="G23" s="230">
        <f>IF(ISNUMBER(Regressions!G33),ROUND(Regressions!G33, 1), NA())</f>
        <v>43.6</v>
      </c>
      <c r="H23" s="329">
        <f>IF(ISNUMBER(Regressions!H33),ROUND(Regressions!H33, 1), NA())</f>
        <v>23.5</v>
      </c>
      <c r="I23" s="231">
        <f>IF(ISNUMBER(Regressions!I33),ROUND(Regressions!I33, 1), NA())</f>
        <v>32.9</v>
      </c>
      <c r="J23" s="330">
        <f>IF(ISNUMBER(Regressions!K33),ROUND(Regressions!K33, 1), NA())</f>
        <v>98.7</v>
      </c>
      <c r="K23" s="328">
        <f>IF(ISNUMBER(Regressions!L33),ROUND(Regressions!L33, 1), NA())</f>
        <v>92.2</v>
      </c>
      <c r="L23" s="232">
        <f>IF(ISNUMBER(Regressions!M33),ROUND(Regressions!M33, 1), NA())</f>
        <v>63.3</v>
      </c>
      <c r="M23" s="329">
        <f>IF(ISNUMBER(Regressions!N33),ROUND(Regressions!N33, 1), NA())</f>
        <v>28.9</v>
      </c>
      <c r="N23" s="231">
        <f>IF(ISNUMBER(Regressions!O33),ROUND(Regressions!O33, 1), NA())</f>
        <v>7.8</v>
      </c>
      <c r="O23" s="330">
        <f>IF(ISNUMBER(Regressions!Q33),ROUND(Regressions!Q33, 1), NA())</f>
        <v>86.3</v>
      </c>
      <c r="P23" s="328">
        <f>IF(ISNUMBER(Regressions!R33),ROUND(Regressions!R33, 1), NA())</f>
        <v>70.099999999999994</v>
      </c>
      <c r="Q23" s="209">
        <f>IF(ISNUMBER(Regressions!S33),ROUND(Regressions!S33, 1), NA())</f>
        <v>65.400000000000006</v>
      </c>
      <c r="R23" s="329">
        <f>IF(ISNUMBER(Regressions!T33),ROUND(Regressions!T33, 1), NA())</f>
        <v>4.7</v>
      </c>
      <c r="S23" s="231">
        <f>IF(ISNUMBER(Regressions!U33),ROUND(Regressions!U33, 1), NA())</f>
        <v>29.9</v>
      </c>
    </row>
    <row xmlns:x14ac="http://schemas.microsoft.com/office/spreadsheetml/2009/9/ac" r="24" x14ac:dyDescent="0.2">
      <c r="A24" s="325" t="str">
        <f>IF(ISBLANK(Regressions!A34), " ", Regressions!A34)</f>
        <v>Philippines</v>
      </c>
      <c r="B24" s="326">
        <f>IF(ISBLANK(Regressions!B34), " ", Regressions!B34)</f>
        <v>2020</v>
      </c>
      <c r="C24" s="331" t="str">
        <f>IF(ISBLANK(Regressions!C34), " ", Regressions!C34)</f>
        <v>National</v>
      </c>
      <c r="D24" s="327">
        <f>IF(ISBLANK(Regressions!D34), " ", Regressions!D34)</f>
        <v>29221228</v>
      </c>
      <c r="E24" s="208">
        <f>IF(ISNUMBER(Regressions!E34),ROUND(Regressions!E34, 1), NA())</f>
        <v>86.1</v>
      </c>
      <c r="F24" s="328">
        <f>IF(ISNUMBER(Regressions!F34),ROUND(Regressions!F34, 1), NA())</f>
        <v>70.5</v>
      </c>
      <c r="G24" s="230">
        <f>IF(ISNUMBER(Regressions!G34),ROUND(Regressions!G34, 1), NA())</f>
        <v>44.2</v>
      </c>
      <c r="H24" s="329">
        <f>IF(ISNUMBER(Regressions!H34),ROUND(Regressions!H34, 1), NA())</f>
        <v>26.2</v>
      </c>
      <c r="I24" s="231">
        <f>IF(ISNUMBER(Regressions!I34),ROUND(Regressions!I34, 1), NA())</f>
        <v>29.5</v>
      </c>
      <c r="J24" s="330">
        <f>IF(ISNUMBER(Regressions!K34),ROUND(Regressions!K34, 1), NA())</f>
        <v>98.6</v>
      </c>
      <c r="K24" s="328">
        <f>IF(ISNUMBER(Regressions!L34),ROUND(Regressions!L34, 1), NA())</f>
        <v>92.2</v>
      </c>
      <c r="L24" s="232">
        <f>IF(ISNUMBER(Regressions!M34),ROUND(Regressions!M34, 1), NA())</f>
        <v>68.599999999999994</v>
      </c>
      <c r="M24" s="329">
        <f>IF(ISNUMBER(Regressions!N34),ROUND(Regressions!N34, 1), NA())</f>
        <v>23.5</v>
      </c>
      <c r="N24" s="231">
        <f>IF(ISNUMBER(Regressions!O34),ROUND(Regressions!O34, 1), NA())</f>
        <v>7.8</v>
      </c>
      <c r="O24" s="330">
        <f>IF(ISNUMBER(Regressions!Q34),ROUND(Regressions!Q34, 1), NA())</f>
        <v>89.9</v>
      </c>
      <c r="P24" s="328">
        <f>IF(ISNUMBER(Regressions!R34),ROUND(Regressions!R34, 1), NA())</f>
        <v>73.900000000000006</v>
      </c>
      <c r="Q24" s="209">
        <f>IF(ISNUMBER(Regressions!S34),ROUND(Regressions!S34, 1), NA())</f>
        <v>67.3</v>
      </c>
      <c r="R24" s="329">
        <f>IF(ISNUMBER(Regressions!T34),ROUND(Regressions!T34, 1), NA())</f>
        <v>6.6</v>
      </c>
      <c r="S24" s="231">
        <f>IF(ISNUMBER(Regressions!U34),ROUND(Regressions!U34, 1), NA())</f>
        <v>26.1</v>
      </c>
    </row>
    <row xmlns:x14ac="http://schemas.microsoft.com/office/spreadsheetml/2009/9/ac" r="25" x14ac:dyDescent="0.2">
      <c r="A25" s="378" t="str">
        <f>IF(ISBLANK(Regressions!A35), " ", Regressions!A35)</f>
        <v>Philippines</v>
      </c>
      <c r="B25" s="379">
        <f>IF(ISBLANK(Regressions!B35), " ", Regressions!B35)</f>
        <v>2021</v>
      </c>
      <c r="C25" s="380" t="str">
        <f>IF(ISBLANK(Regressions!C35), " ", Regressions!C35)</f>
        <v>National</v>
      </c>
      <c r="D25" s="381">
        <f>IF(ISBLANK(Regressions!D35), " ", Regressions!D35)</f>
        <v>29429522</v>
      </c>
      <c r="E25" s="384">
        <f>IF(ISNUMBER(Regressions!E35),ROUND(Regressions!E35, 1), NA())</f>
        <v>84.9</v>
      </c>
      <c r="F25" s="382">
        <f>IF(ISNUMBER(Regressions!F35),ROUND(Regressions!F35, 1), NA())</f>
        <v>73.8</v>
      </c>
      <c r="G25" s="385">
        <f>IF(ISNUMBER(Regressions!G35),ROUND(Regressions!G35, 1), NA())</f>
        <v>44.9</v>
      </c>
      <c r="H25" s="383">
        <f>IF(ISNUMBER(Regressions!H35),ROUND(Regressions!H35, 1), NA())</f>
        <v>28.9</v>
      </c>
      <c r="I25" s="386">
        <f>IF(ISNUMBER(Regressions!I35),ROUND(Regressions!I35, 1), NA())</f>
        <v>26.2</v>
      </c>
      <c r="J25" s="384">
        <f>IF(ISNUMBER(Regressions!K35),ROUND(Regressions!K35, 1), NA())</f>
        <v>98.6</v>
      </c>
      <c r="K25" s="382">
        <f>IF(ISNUMBER(Regressions!L35),ROUND(Regressions!L35, 1), NA())</f>
        <v>92.2</v>
      </c>
      <c r="L25" s="387">
        <f>IF(ISNUMBER(Regressions!M35),ROUND(Regressions!M35, 1), NA())</f>
        <v>74</v>
      </c>
      <c r="M25" s="383">
        <f>IF(ISNUMBER(Regressions!N35),ROUND(Regressions!N35, 1), NA())</f>
        <v>18.100000000000001</v>
      </c>
      <c r="N25" s="386">
        <f>IF(ISNUMBER(Regressions!O35),ROUND(Regressions!O35, 1), NA())</f>
        <v>7.8</v>
      </c>
      <c r="O25" s="384">
        <f>IF(ISNUMBER(Regressions!Q35),ROUND(Regressions!Q35, 1), NA())</f>
        <v>93.6</v>
      </c>
      <c r="P25" s="382">
        <f>IF(ISNUMBER(Regressions!R35),ROUND(Regressions!R35, 1), NA())</f>
        <v>77.7</v>
      </c>
      <c r="Q25" s="388">
        <f>IF(ISNUMBER(Regressions!S35),ROUND(Regressions!S35, 1), NA())</f>
        <v>69.2</v>
      </c>
      <c r="R25" s="383">
        <f>IF(ISNUMBER(Regressions!T35),ROUND(Regressions!T35, 1), NA())</f>
        <v>8.5</v>
      </c>
      <c r="S25" s="386">
        <f>IF(ISNUMBER(Regressions!U35),ROUND(Regressions!U35, 1), NA())</f>
        <v>22.3</v>
      </c>
      <c r="T25" s="377"/>
      <c r="U25" s="377"/>
      <c r="V25" s="377"/>
      <c r="W25" s="377"/>
      <c r="X25" s="377"/>
      <c r="Y25" s="377"/>
      <c r="Z25" s="377"/>
      <c r="AA25" s="377"/>
      <c r="AB25" s="377"/>
      <c r="AC25" s="377"/>
    </row>
    <row xmlns:x14ac="http://schemas.microsoft.com/office/spreadsheetml/2009/9/ac" r="26" x14ac:dyDescent="0.2">
      <c r="A26" s="325" t="str">
        <f>IF(ISBLANK(Regressions!A36), " ", Regressions!A36)</f>
        <v>Philippines</v>
      </c>
      <c r="B26" s="326">
        <f>IF(ISBLANK(Regressions!B36), " ", Regressions!B36)</f>
        <v>2022</v>
      </c>
      <c r="C26" s="331" t="str">
        <f>IF(ISBLANK(Regressions!C36), " ", Regressions!C36)</f>
        <v>National</v>
      </c>
      <c r="D26" s="327">
        <f>IF(ISBLANK(Regressions!D36), " ", Regressions!D36)</f>
        <v>29606250</v>
      </c>
      <c r="E26" s="208">
        <f>IF(ISNUMBER(Regressions!E36),ROUND(Regressions!E36, 1), NA())</f>
        <v>83.7</v>
      </c>
      <c r="F26" s="328">
        <f>IF(ISNUMBER(Regressions!F36),ROUND(Regressions!F36, 1), NA())</f>
        <v>77.2</v>
      </c>
      <c r="G26" s="230">
        <f>IF(ISNUMBER(Regressions!G36),ROUND(Regressions!G36, 1), NA())</f>
        <v>45.6</v>
      </c>
      <c r="H26" s="329">
        <f>IF(ISNUMBER(Regressions!H36),ROUND(Regressions!H36, 1), NA())</f>
        <v>31.6</v>
      </c>
      <c r="I26" s="231">
        <f>IF(ISNUMBER(Regressions!I36),ROUND(Regressions!I36, 1), NA())</f>
        <v>22.8</v>
      </c>
      <c r="J26" s="330">
        <f>IF(ISNUMBER(Regressions!K36),ROUND(Regressions!K36, 1), NA())</f>
        <v>98.5</v>
      </c>
      <c r="K26" s="328" t="e">
        <f>IF(ISNUMBER(Regressions!L36),ROUND(Regressions!L36, 1), NA())</f>
        <v>#N/A</v>
      </c>
      <c r="L26" s="232">
        <f>IF(ISNUMBER(Regressions!M36),ROUND(Regressions!M36, 1), NA())</f>
        <v>79.400000000000006</v>
      </c>
      <c r="M26" s="329" t="e">
        <f>IF(ISNUMBER(Regressions!N36),ROUND(Regressions!N36, 1), NA())</f>
        <v>#N/A</v>
      </c>
      <c r="N26" s="231" t="e">
        <f>IF(ISNUMBER(Regressions!O36),ROUND(Regressions!O36, 1), NA())</f>
        <v>#N/A</v>
      </c>
      <c r="O26" s="330">
        <f>IF(ISNUMBER(Regressions!Q36),ROUND(Regressions!Q36, 1), NA())</f>
        <v>97.3</v>
      </c>
      <c r="P26" s="328">
        <f>IF(ISNUMBER(Regressions!R36),ROUND(Regressions!R36, 1), NA())</f>
        <v>81.5</v>
      </c>
      <c r="Q26" s="209">
        <f>IF(ISNUMBER(Regressions!S36),ROUND(Regressions!S36, 1), NA())</f>
        <v>71.099999999999994</v>
      </c>
      <c r="R26" s="329">
        <f>IF(ISNUMBER(Regressions!T36),ROUND(Regressions!T36, 1), NA())</f>
        <v>10.4</v>
      </c>
      <c r="S26" s="231">
        <f>IF(ISNUMBER(Regressions!U36),ROUND(Regressions!U36, 1), NA())</f>
        <v>18.5</v>
      </c>
    </row>
    <row xmlns:x14ac="http://schemas.microsoft.com/office/spreadsheetml/2009/9/ac" r="27" x14ac:dyDescent="0.2">
      <c r="A27" s="332" t="str">
        <f>IF(ISBLANK(Regressions!A37), " ", Regressions!A37)</f>
        <v>Philippines</v>
      </c>
      <c r="B27" s="333">
        <f>IF(ISBLANK(Regressions!B37), " ", Regressions!B37)</f>
        <v>2023</v>
      </c>
      <c r="C27" s="334" t="str">
        <f>IF(ISBLANK(Regressions!C37), " ", Regressions!C37)</f>
        <v>National</v>
      </c>
      <c r="D27" s="335">
        <f>IF(ISBLANK(Regressions!D37), " ", Regressions!D37)</f>
        <v>29778160</v>
      </c>
      <c r="E27" s="336">
        <f>IF(ISNUMBER(Regressions!E37),ROUND(Regressions!E37, 1), NA())</f>
        <v>82.6</v>
      </c>
      <c r="F27" s="337">
        <f>IF(ISNUMBER(Regressions!F37),ROUND(Regressions!F37, 1), NA())</f>
        <v>80.599999999999994</v>
      </c>
      <c r="G27" s="338">
        <f>IF(ISNUMBER(Regressions!G37),ROUND(Regressions!G37, 1), NA())</f>
        <v>46.3</v>
      </c>
      <c r="H27" s="339">
        <f>IF(ISNUMBER(Regressions!H37),ROUND(Regressions!H37, 1), NA())</f>
        <v>34.299999999999997</v>
      </c>
      <c r="I27" s="340">
        <f>IF(ISNUMBER(Regressions!I37),ROUND(Regressions!I37, 1), NA())</f>
        <v>19.399999999999999</v>
      </c>
      <c r="J27" s="341">
        <f>IF(ISNUMBER(Regressions!K37),ROUND(Regressions!K37, 1), NA())</f>
        <v>98.5</v>
      </c>
      <c r="K27" s="337" t="e">
        <f>IF(ISNUMBER(Regressions!L37),ROUND(Regressions!L37, 1), NA())</f>
        <v>#N/A</v>
      </c>
      <c r="L27" s="342">
        <f>IF(ISNUMBER(Regressions!M37),ROUND(Regressions!M37, 1), NA())</f>
        <v>84.8</v>
      </c>
      <c r="M27" s="339" t="e">
        <f>IF(ISNUMBER(Regressions!N37),ROUND(Regressions!N37, 1), NA())</f>
        <v>#N/A</v>
      </c>
      <c r="N27" s="340" t="e">
        <f>IF(ISNUMBER(Regressions!O37),ROUND(Regressions!O37, 1), NA())</f>
        <v>#N/A</v>
      </c>
      <c r="O27" s="341">
        <f>IF(ISNUMBER(Regressions!Q37),ROUND(Regressions!Q37, 1), NA())</f>
        <v>100</v>
      </c>
      <c r="P27" s="337">
        <f>IF(ISNUMBER(Regressions!R37),ROUND(Regressions!R37, 1), NA())</f>
        <v>85.3</v>
      </c>
      <c r="Q27" s="343">
        <f>IF(ISNUMBER(Regressions!S37),ROUND(Regressions!S37, 1), NA())</f>
        <v>73</v>
      </c>
      <c r="R27" s="339">
        <f>IF(ISNUMBER(Regressions!T37),ROUND(Regressions!T37, 1), NA())</f>
        <v>12.3</v>
      </c>
      <c r="S27" s="340">
        <f>IF(ISNUMBER(Regressions!U37),ROUND(Regressions!U37, 1), NA())</f>
        <v>14.7</v>
      </c>
    </row>
    <row xmlns:x14ac="http://schemas.microsoft.com/office/spreadsheetml/2009/9/ac" r="28" hidden="true" x14ac:dyDescent="0.2">
      <c r="A28" s="325" t="str">
        <f>IF(ISBLANK(Regressions!A38), " ", Regressions!A38)</f>
        <v>Philippines</v>
      </c>
      <c r="B28" s="326">
        <f>IF(ISBLANK(Regressions!B38), " ", Regressions!B38)</f>
        <v>2024</v>
      </c>
      <c r="C28" s="331" t="str">
        <f>IF(ISBLANK(Regressions!C38), " ", Regressions!C38)</f>
        <v>National</v>
      </c>
      <c r="D28" s="327" t="str">
        <f>IF(ISBLANK(Regressions!D38), " ", Regressions!D38)</f>
        <v> </v>
      </c>
      <c r="E28" s="208" t="e">
        <f>IF(ISNUMBER(Regressions!E38),ROUND(Regressions!E38, 1), NA())</f>
        <v>#N/A</v>
      </c>
      <c r="F28" s="328" t="e">
        <f>IF(ISNUMBER(Regressions!F38),ROUND(Regressions!F38, 1), NA())</f>
        <v>#N/A</v>
      </c>
      <c r="G28" s="230" t="e">
        <f>IF(ISNUMBER(Regressions!G38),ROUND(Regressions!G38, 1), NA())</f>
        <v>#N/A</v>
      </c>
      <c r="H28" s="329" t="e">
        <f>IF(ISNUMBER(Regressions!H38),ROUND(Regressions!H38, 1), NA())</f>
        <v>#N/A</v>
      </c>
      <c r="I28" s="231" t="e">
        <f>IF(ISNUMBER(Regressions!I38),ROUND(Regressions!I38, 1), NA())</f>
        <v>#N/A</v>
      </c>
      <c r="J28" s="330" t="e">
        <f>IF(ISNUMBER(Regressions!K38),ROUND(Regressions!K38, 1), NA())</f>
        <v>#N/A</v>
      </c>
      <c r="K28" s="328" t="e">
        <f>IF(ISNUMBER(Regressions!L38),ROUND(Regressions!L38, 1), NA())</f>
        <v>#N/A</v>
      </c>
      <c r="L28" s="232" t="e">
        <f>IF(ISNUMBER(Regressions!M38),ROUND(Regressions!M38, 1), NA())</f>
        <v>#N/A</v>
      </c>
      <c r="M28" s="329" t="e">
        <f>IF(ISNUMBER(Regressions!N38),ROUND(Regressions!N38, 1), NA())</f>
        <v>#N/A</v>
      </c>
      <c r="N28" s="231" t="e">
        <f>IF(ISNUMBER(Regressions!O38),ROUND(Regressions!O38, 1), NA())</f>
        <v>#N/A</v>
      </c>
      <c r="O28" s="330" t="e">
        <f>IF(ISNUMBER(Regressions!Q38),ROUND(Regressions!Q38, 1), NA())</f>
        <v>#N/A</v>
      </c>
      <c r="P28" s="328" t="e">
        <f>IF(ISNUMBER(Regressions!R38),ROUND(Regressions!R38, 1), NA())</f>
        <v>#N/A</v>
      </c>
      <c r="Q28" s="209" t="e">
        <f>IF(ISNUMBER(Regressions!S38),ROUND(Regressions!S38, 1), NA())</f>
        <v>#N/A</v>
      </c>
      <c r="R28" s="329" t="e">
        <f>IF(ISNUMBER(Regressions!T38),ROUND(Regressions!T38, 1), NA())</f>
        <v>#N/A</v>
      </c>
      <c r="S28" s="231" t="e">
        <f>IF(ISNUMBER(Regressions!U38),ROUND(Regressions!U38, 1), NA())</f>
        <v>#N/A</v>
      </c>
    </row>
    <row xmlns:x14ac="http://schemas.microsoft.com/office/spreadsheetml/2009/9/ac" r="29" hidden="true" x14ac:dyDescent="0.2">
      <c r="A29" s="325" t="str">
        <f>IF(ISBLANK(Regressions!A39), " ", Regressions!A39)</f>
        <v>Philippines</v>
      </c>
      <c r="B29" s="326">
        <f>IF(ISBLANK(Regressions!B39), " ", Regressions!B39)</f>
        <v>2025</v>
      </c>
      <c r="C29" s="331" t="str">
        <f>IF(ISBLANK(Regressions!C39), " ", Regressions!C39)</f>
        <v>National</v>
      </c>
      <c r="D29" s="327" t="str">
        <f>IF(ISBLANK(Regressions!D39), " ", Regressions!D39)</f>
        <v> </v>
      </c>
      <c r="E29" s="208" t="e">
        <f>IF(ISNUMBER(Regressions!E39),ROUND(Regressions!E39, 1), NA())</f>
        <v>#N/A</v>
      </c>
      <c r="F29" s="328" t="e">
        <f>IF(ISNUMBER(Regressions!F39),ROUND(Regressions!F39, 1), NA())</f>
        <v>#N/A</v>
      </c>
      <c r="G29" s="230" t="e">
        <f>IF(ISNUMBER(Regressions!G39),ROUND(Regressions!G39, 1), NA())</f>
        <v>#N/A</v>
      </c>
      <c r="H29" s="329" t="e">
        <f>IF(ISNUMBER(Regressions!H39),ROUND(Regressions!H39, 1), NA())</f>
        <v>#N/A</v>
      </c>
      <c r="I29" s="231" t="e">
        <f>IF(ISNUMBER(Regressions!I39),ROUND(Regressions!I39, 1), NA())</f>
        <v>#N/A</v>
      </c>
      <c r="J29" s="330" t="e">
        <f>IF(ISNUMBER(Regressions!K39),ROUND(Regressions!K39, 1), NA())</f>
        <v>#N/A</v>
      </c>
      <c r="K29" s="328" t="e">
        <f>IF(ISNUMBER(Regressions!L39),ROUND(Regressions!L39, 1), NA())</f>
        <v>#N/A</v>
      </c>
      <c r="L29" s="232" t="e">
        <f>IF(ISNUMBER(Regressions!M39),ROUND(Regressions!M39, 1), NA())</f>
        <v>#N/A</v>
      </c>
      <c r="M29" s="329" t="e">
        <f>IF(ISNUMBER(Regressions!N39),ROUND(Regressions!N39, 1), NA())</f>
        <v>#N/A</v>
      </c>
      <c r="N29" s="231" t="e">
        <f>IF(ISNUMBER(Regressions!O39),ROUND(Regressions!O39, 1), NA())</f>
        <v>#N/A</v>
      </c>
      <c r="O29" s="330" t="e">
        <f>IF(ISNUMBER(Regressions!Q39),ROUND(Regressions!Q39, 1), NA())</f>
        <v>#N/A</v>
      </c>
      <c r="P29" s="328" t="e">
        <f>IF(ISNUMBER(Regressions!R39),ROUND(Regressions!R39, 1), NA())</f>
        <v>#N/A</v>
      </c>
      <c r="Q29" s="209" t="e">
        <f>IF(ISNUMBER(Regressions!S39),ROUND(Regressions!S39, 1), NA())</f>
        <v>#N/A</v>
      </c>
      <c r="R29" s="329" t="e">
        <f>IF(ISNUMBER(Regressions!T39),ROUND(Regressions!T39, 1), NA())</f>
        <v>#N/A</v>
      </c>
      <c r="S29" s="231" t="e">
        <f>IF(ISNUMBER(Regressions!U39),ROUND(Regressions!U39, 1), NA())</f>
        <v>#N/A</v>
      </c>
    </row>
    <row xmlns:x14ac="http://schemas.microsoft.com/office/spreadsheetml/2009/9/ac" r="30" hidden="true" x14ac:dyDescent="0.2">
      <c r="A30" s="325" t="str">
        <f>IF(ISBLANK(Regressions!A40), " ", Regressions!A40)</f>
        <v>Philippines</v>
      </c>
      <c r="B30" s="326">
        <f>IF(ISBLANK(Regressions!B40), " ", Regressions!B40)</f>
        <v>2026</v>
      </c>
      <c r="C30" s="331" t="str">
        <f>IF(ISBLANK(Regressions!C40), " ", Regressions!C40)</f>
        <v>National</v>
      </c>
      <c r="D30" s="327" t="str">
        <f>IF(ISBLANK(Regressions!D40), " ", Regressions!D40)</f>
        <v> </v>
      </c>
      <c r="E30" s="208" t="e">
        <f>IF(ISNUMBER(Regressions!E40),ROUND(Regressions!E40, 1), NA())</f>
        <v>#N/A</v>
      </c>
      <c r="F30" s="328" t="e">
        <f>IF(ISNUMBER(Regressions!F40),ROUND(Regressions!F40, 1), NA())</f>
        <v>#N/A</v>
      </c>
      <c r="G30" s="230" t="e">
        <f>IF(ISNUMBER(Regressions!G40),ROUND(Regressions!G40, 1), NA())</f>
        <v>#N/A</v>
      </c>
      <c r="H30" s="329" t="e">
        <f>IF(ISNUMBER(Regressions!H40),ROUND(Regressions!H40, 1), NA())</f>
        <v>#N/A</v>
      </c>
      <c r="I30" s="231" t="e">
        <f>IF(ISNUMBER(Regressions!I40),ROUND(Regressions!I40, 1), NA())</f>
        <v>#N/A</v>
      </c>
      <c r="J30" s="330" t="e">
        <f>IF(ISNUMBER(Regressions!K40),ROUND(Regressions!K40, 1), NA())</f>
        <v>#N/A</v>
      </c>
      <c r="K30" s="328" t="e">
        <f>IF(ISNUMBER(Regressions!L40),ROUND(Regressions!L40, 1), NA())</f>
        <v>#N/A</v>
      </c>
      <c r="L30" s="232" t="e">
        <f>IF(ISNUMBER(Regressions!M40),ROUND(Regressions!M40, 1), NA())</f>
        <v>#N/A</v>
      </c>
      <c r="M30" s="329" t="e">
        <f>IF(ISNUMBER(Regressions!N40),ROUND(Regressions!N40, 1), NA())</f>
        <v>#N/A</v>
      </c>
      <c r="N30" s="231" t="e">
        <f>IF(ISNUMBER(Regressions!O40),ROUND(Regressions!O40, 1), NA())</f>
        <v>#N/A</v>
      </c>
      <c r="O30" s="330" t="e">
        <f>IF(ISNUMBER(Regressions!Q40),ROUND(Regressions!Q40, 1), NA())</f>
        <v>#N/A</v>
      </c>
      <c r="P30" s="328" t="e">
        <f>IF(ISNUMBER(Regressions!R40),ROUND(Regressions!R40, 1), NA())</f>
        <v>#N/A</v>
      </c>
      <c r="Q30" s="209" t="e">
        <f>IF(ISNUMBER(Regressions!S40),ROUND(Regressions!S40, 1), NA())</f>
        <v>#N/A</v>
      </c>
      <c r="R30" s="329" t="e">
        <f>IF(ISNUMBER(Regressions!T40),ROUND(Regressions!T40, 1), NA())</f>
        <v>#N/A</v>
      </c>
      <c r="S30" s="231" t="e">
        <f>IF(ISNUMBER(Regressions!U40),ROUND(Regressions!U40, 1), NA())</f>
        <v>#N/A</v>
      </c>
    </row>
    <row xmlns:x14ac="http://schemas.microsoft.com/office/spreadsheetml/2009/9/ac" r="31" hidden="true" x14ac:dyDescent="0.2">
      <c r="A31" s="325" t="str">
        <f>IF(ISBLANK(Regressions!A41), " ", Regressions!A41)</f>
        <v>Philippines</v>
      </c>
      <c r="B31" s="326">
        <f>IF(ISBLANK(Regressions!B41), " ", Regressions!B41)</f>
        <v>2027</v>
      </c>
      <c r="C31" s="331" t="str">
        <f>IF(ISBLANK(Regressions!C41), " ", Regressions!C41)</f>
        <v>National</v>
      </c>
      <c r="D31" s="327" t="str">
        <f>IF(ISBLANK(Regressions!D41), " ", Regressions!D41)</f>
        <v> </v>
      </c>
      <c r="E31" s="208" t="e">
        <f>IF(ISNUMBER(Regressions!E41),ROUND(Regressions!E41, 1), NA())</f>
        <v>#N/A</v>
      </c>
      <c r="F31" s="328" t="e">
        <f>IF(ISNUMBER(Regressions!F41),ROUND(Regressions!F41, 1), NA())</f>
        <v>#N/A</v>
      </c>
      <c r="G31" s="230" t="e">
        <f>IF(ISNUMBER(Regressions!G41),ROUND(Regressions!G41, 1), NA())</f>
        <v>#N/A</v>
      </c>
      <c r="H31" s="329" t="e">
        <f>IF(ISNUMBER(Regressions!H41),ROUND(Regressions!H41, 1), NA())</f>
        <v>#N/A</v>
      </c>
      <c r="I31" s="231" t="e">
        <f>IF(ISNUMBER(Regressions!I41),ROUND(Regressions!I41, 1), NA())</f>
        <v>#N/A</v>
      </c>
      <c r="J31" s="330" t="e">
        <f>IF(ISNUMBER(Regressions!K41),ROUND(Regressions!K41, 1), NA())</f>
        <v>#N/A</v>
      </c>
      <c r="K31" s="328" t="e">
        <f>IF(ISNUMBER(Regressions!L41),ROUND(Regressions!L41, 1), NA())</f>
        <v>#N/A</v>
      </c>
      <c r="L31" s="232" t="e">
        <f>IF(ISNUMBER(Regressions!M41),ROUND(Regressions!M41, 1), NA())</f>
        <v>#N/A</v>
      </c>
      <c r="M31" s="329" t="e">
        <f>IF(ISNUMBER(Regressions!N41),ROUND(Regressions!N41, 1), NA())</f>
        <v>#N/A</v>
      </c>
      <c r="N31" s="231" t="e">
        <f>IF(ISNUMBER(Regressions!O41),ROUND(Regressions!O41, 1), NA())</f>
        <v>#N/A</v>
      </c>
      <c r="O31" s="330" t="e">
        <f>IF(ISNUMBER(Regressions!Q41),ROUND(Regressions!Q41, 1), NA())</f>
        <v>#N/A</v>
      </c>
      <c r="P31" s="328" t="e">
        <f>IF(ISNUMBER(Regressions!R41),ROUND(Regressions!R41, 1), NA())</f>
        <v>#N/A</v>
      </c>
      <c r="Q31" s="209" t="e">
        <f>IF(ISNUMBER(Regressions!S41),ROUND(Regressions!S41, 1), NA())</f>
        <v>#N/A</v>
      </c>
      <c r="R31" s="329" t="e">
        <f>IF(ISNUMBER(Regressions!T41),ROUND(Regressions!T41, 1), NA())</f>
        <v>#N/A</v>
      </c>
      <c r="S31" s="231" t="e">
        <f>IF(ISNUMBER(Regressions!U41),ROUND(Regressions!U41, 1), NA())</f>
        <v>#N/A</v>
      </c>
    </row>
    <row xmlns:x14ac="http://schemas.microsoft.com/office/spreadsheetml/2009/9/ac" r="32" hidden="true" x14ac:dyDescent="0.2">
      <c r="A32" s="325" t="str">
        <f>IF(ISBLANK(Regressions!A42), " ", Regressions!A42)</f>
        <v>Philippines</v>
      </c>
      <c r="B32" s="326">
        <f>IF(ISBLANK(Regressions!B42), " ", Regressions!B42)</f>
        <v>2028</v>
      </c>
      <c r="C32" s="331" t="str">
        <f>IF(ISBLANK(Regressions!C42), " ", Regressions!C42)</f>
        <v>National</v>
      </c>
      <c r="D32" s="327" t="str">
        <f>IF(ISBLANK(Regressions!D42), " ", Regressions!D42)</f>
        <v> </v>
      </c>
      <c r="E32" s="208" t="e">
        <f>IF(ISNUMBER(Regressions!E42),ROUND(Regressions!E42, 1), NA())</f>
        <v>#N/A</v>
      </c>
      <c r="F32" s="328" t="e">
        <f>IF(ISNUMBER(Regressions!F42),ROUND(Regressions!F42, 1), NA())</f>
        <v>#N/A</v>
      </c>
      <c r="G32" s="230" t="e">
        <f>IF(ISNUMBER(Regressions!G42),ROUND(Regressions!G42, 1), NA())</f>
        <v>#N/A</v>
      </c>
      <c r="H32" s="329" t="e">
        <f>IF(ISNUMBER(Regressions!H42),ROUND(Regressions!H42, 1), NA())</f>
        <v>#N/A</v>
      </c>
      <c r="I32" s="231" t="e">
        <f>IF(ISNUMBER(Regressions!I42),ROUND(Regressions!I42, 1), NA())</f>
        <v>#N/A</v>
      </c>
      <c r="J32" s="330" t="e">
        <f>IF(ISNUMBER(Regressions!K42),ROUND(Regressions!K42, 1), NA())</f>
        <v>#N/A</v>
      </c>
      <c r="K32" s="328" t="e">
        <f>IF(ISNUMBER(Regressions!L42),ROUND(Regressions!L42, 1), NA())</f>
        <v>#N/A</v>
      </c>
      <c r="L32" s="232" t="e">
        <f>IF(ISNUMBER(Regressions!M42),ROUND(Regressions!M42, 1), NA())</f>
        <v>#N/A</v>
      </c>
      <c r="M32" s="329" t="e">
        <f>IF(ISNUMBER(Regressions!N42),ROUND(Regressions!N42, 1), NA())</f>
        <v>#N/A</v>
      </c>
      <c r="N32" s="231" t="e">
        <f>IF(ISNUMBER(Regressions!O42),ROUND(Regressions!O42, 1), NA())</f>
        <v>#N/A</v>
      </c>
      <c r="O32" s="330" t="e">
        <f>IF(ISNUMBER(Regressions!Q42),ROUND(Regressions!Q42, 1), NA())</f>
        <v>#N/A</v>
      </c>
      <c r="P32" s="328" t="e">
        <f>IF(ISNUMBER(Regressions!R42),ROUND(Regressions!R42, 1), NA())</f>
        <v>#N/A</v>
      </c>
      <c r="Q32" s="209" t="e">
        <f>IF(ISNUMBER(Regressions!S42),ROUND(Regressions!S42, 1), NA())</f>
        <v>#N/A</v>
      </c>
      <c r="R32" s="329" t="e">
        <f>IF(ISNUMBER(Regressions!T42),ROUND(Regressions!T42, 1), NA())</f>
        <v>#N/A</v>
      </c>
      <c r="S32" s="231" t="e">
        <f>IF(ISNUMBER(Regressions!U42),ROUND(Regressions!U42, 1), NA())</f>
        <v>#N/A</v>
      </c>
    </row>
    <row xmlns:x14ac="http://schemas.microsoft.com/office/spreadsheetml/2009/9/ac" r="33" hidden="true" x14ac:dyDescent="0.2">
      <c r="A33" s="325" t="str">
        <f>IF(ISBLANK(Regressions!A43), " ", Regressions!A43)</f>
        <v>Philippines</v>
      </c>
      <c r="B33" s="326">
        <f>IF(ISBLANK(Regressions!B43), " ", Regressions!B43)</f>
        <v>2029</v>
      </c>
      <c r="C33" s="331" t="str">
        <f>IF(ISBLANK(Regressions!C43), " ", Regressions!C43)</f>
        <v>National</v>
      </c>
      <c r="D33" s="327" t="str">
        <f>IF(ISBLANK(Regressions!D43), " ", Regressions!D43)</f>
        <v> </v>
      </c>
      <c r="E33" s="208" t="e">
        <f>IF(ISNUMBER(Regressions!E43),ROUND(Regressions!E43, 1), NA())</f>
        <v>#N/A</v>
      </c>
      <c r="F33" s="328" t="e">
        <f>IF(ISNUMBER(Regressions!F43),ROUND(Regressions!F43, 1), NA())</f>
        <v>#N/A</v>
      </c>
      <c r="G33" s="230" t="e">
        <f>IF(ISNUMBER(Regressions!G43),ROUND(Regressions!G43, 1), NA())</f>
        <v>#N/A</v>
      </c>
      <c r="H33" s="329" t="e">
        <f>IF(ISNUMBER(Regressions!H43),ROUND(Regressions!H43, 1), NA())</f>
        <v>#N/A</v>
      </c>
      <c r="I33" s="231" t="e">
        <f>IF(ISNUMBER(Regressions!I43),ROUND(Regressions!I43, 1), NA())</f>
        <v>#N/A</v>
      </c>
      <c r="J33" s="330" t="e">
        <f>IF(ISNUMBER(Regressions!K43),ROUND(Regressions!K43, 1), NA())</f>
        <v>#N/A</v>
      </c>
      <c r="K33" s="328" t="e">
        <f>IF(ISNUMBER(Regressions!L43),ROUND(Regressions!L43, 1), NA())</f>
        <v>#N/A</v>
      </c>
      <c r="L33" s="232" t="e">
        <f>IF(ISNUMBER(Regressions!M43),ROUND(Regressions!M43, 1), NA())</f>
        <v>#N/A</v>
      </c>
      <c r="M33" s="329" t="e">
        <f>IF(ISNUMBER(Regressions!N43),ROUND(Regressions!N43, 1), NA())</f>
        <v>#N/A</v>
      </c>
      <c r="N33" s="231" t="e">
        <f>IF(ISNUMBER(Regressions!O43),ROUND(Regressions!O43, 1), NA())</f>
        <v>#N/A</v>
      </c>
      <c r="O33" s="330" t="e">
        <f>IF(ISNUMBER(Regressions!Q43),ROUND(Regressions!Q43, 1), NA())</f>
        <v>#N/A</v>
      </c>
      <c r="P33" s="328" t="e">
        <f>IF(ISNUMBER(Regressions!R43),ROUND(Regressions!R43, 1), NA())</f>
        <v>#N/A</v>
      </c>
      <c r="Q33" s="209" t="e">
        <f>IF(ISNUMBER(Regressions!S43),ROUND(Regressions!S43, 1), NA())</f>
        <v>#N/A</v>
      </c>
      <c r="R33" s="329" t="e">
        <f>IF(ISNUMBER(Regressions!T43),ROUND(Regressions!T43, 1), NA())</f>
        <v>#N/A</v>
      </c>
      <c r="S33" s="231" t="e">
        <f>IF(ISNUMBER(Regressions!U43),ROUND(Regressions!U43, 1), NA())</f>
        <v>#N/A</v>
      </c>
    </row>
    <row xmlns:x14ac="http://schemas.microsoft.com/office/spreadsheetml/2009/9/ac" r="34" hidden="true" x14ac:dyDescent="0.2">
      <c r="A34" s="325" t="str">
        <f>IF(ISBLANK(Regressions!A44), " ", Regressions!A44)</f>
        <v>Philippines</v>
      </c>
      <c r="B34" s="326">
        <f>IF(ISBLANK(Regressions!B44), " ", Regressions!B44)</f>
        <v>2030</v>
      </c>
      <c r="C34" s="331" t="str">
        <f>IF(ISBLANK(Regressions!C44), " ", Regressions!C44)</f>
        <v>National</v>
      </c>
      <c r="D34" s="327" t="str">
        <f>IF(ISBLANK(Regressions!D44), " ", Regressions!D44)</f>
        <v> </v>
      </c>
      <c r="E34" s="208" t="e">
        <f>IF(ISNUMBER(Regressions!E44),ROUND(Regressions!E44, 1), NA())</f>
        <v>#N/A</v>
      </c>
      <c r="F34" s="328" t="e">
        <f>IF(ISNUMBER(Regressions!F44),ROUND(Regressions!F44, 1), NA())</f>
        <v>#N/A</v>
      </c>
      <c r="G34" s="230" t="e">
        <f>IF(ISNUMBER(Regressions!G44),ROUND(Regressions!G44, 1), NA())</f>
        <v>#N/A</v>
      </c>
      <c r="H34" s="329" t="e">
        <f>IF(ISNUMBER(Regressions!H44),ROUND(Regressions!H44, 1), NA())</f>
        <v>#N/A</v>
      </c>
      <c r="I34" s="231" t="e">
        <f>IF(ISNUMBER(Regressions!I44),ROUND(Regressions!I44, 1), NA())</f>
        <v>#N/A</v>
      </c>
      <c r="J34" s="330" t="e">
        <f>IF(ISNUMBER(Regressions!K44),ROUND(Regressions!K44, 1), NA())</f>
        <v>#N/A</v>
      </c>
      <c r="K34" s="328" t="e">
        <f>IF(ISNUMBER(Regressions!L44),ROUND(Regressions!L44, 1), NA())</f>
        <v>#N/A</v>
      </c>
      <c r="L34" s="232" t="e">
        <f>IF(ISNUMBER(Regressions!M44),ROUND(Regressions!M44, 1), NA())</f>
        <v>#N/A</v>
      </c>
      <c r="M34" s="329" t="e">
        <f>IF(ISNUMBER(Regressions!N44),ROUND(Regressions!N44, 1), NA())</f>
        <v>#N/A</v>
      </c>
      <c r="N34" s="231" t="e">
        <f>IF(ISNUMBER(Regressions!O44),ROUND(Regressions!O44, 1), NA())</f>
        <v>#N/A</v>
      </c>
      <c r="O34" s="330" t="e">
        <f>IF(ISNUMBER(Regressions!Q44),ROUND(Regressions!Q44, 1), NA())</f>
        <v>#N/A</v>
      </c>
      <c r="P34" s="328" t="e">
        <f>IF(ISNUMBER(Regressions!R44),ROUND(Regressions!R44, 1), NA())</f>
        <v>#N/A</v>
      </c>
      <c r="Q34" s="209" t="e">
        <f>IF(ISNUMBER(Regressions!S44),ROUND(Regressions!S44, 1), NA())</f>
        <v>#N/A</v>
      </c>
      <c r="R34" s="329" t="e">
        <f>IF(ISNUMBER(Regressions!T44),ROUND(Regressions!T44, 1), NA())</f>
        <v>#N/A</v>
      </c>
      <c r="S34" s="231" t="e">
        <f>IF(ISNUMBER(Regressions!U44),ROUND(Regressions!U44, 1), NA())</f>
        <v>#N/A</v>
      </c>
    </row>
    <row xmlns:x14ac="http://schemas.microsoft.com/office/spreadsheetml/2009/9/ac" r="35" x14ac:dyDescent="0.2">
      <c r="A35" s="325" t="str">
        <f>IF(ISBLANK(Regressions!A45), " ", Regressions!A45)</f>
        <v>Philippines</v>
      </c>
      <c r="B35" s="326">
        <f>IF(ISBLANK(Regressions!B45), " ", Regressions!B45)</f>
        <v>2000</v>
      </c>
      <c r="C35" s="331" t="str">
        <f>IF(ISBLANK(Regressions!C45), " ", Regressions!C45)</f>
        <v>Urban</v>
      </c>
      <c r="D35" s="327">
        <f>IF(ISBLANK(Regressions!D45), " ", Regressions!D45)</f>
        <v>9385165.2017523199</v>
      </c>
      <c r="E35" s="208" t="e">
        <f>IF(ISNUMBER(Regressions!E45),ROUND(Regressions!E45, 1), NA())</f>
        <v>#N/A</v>
      </c>
      <c r="F35" s="328" t="e">
        <f>IF(ISNUMBER(Regressions!F45),ROUND(Regressions!F45, 1), NA())</f>
        <v>#N/A</v>
      </c>
      <c r="G35" s="230" t="e">
        <f>IF(ISNUMBER(Regressions!G45),ROUND(Regressions!G45, 1), NA())</f>
        <v>#N/A</v>
      </c>
      <c r="H35" s="329" t="e">
        <f>IF(ISNUMBER(Regressions!H45),ROUND(Regressions!H45, 1), NA())</f>
        <v>#N/A</v>
      </c>
      <c r="I35" s="231" t="e">
        <f>IF(ISNUMBER(Regressions!I45),ROUND(Regressions!I45, 1), NA())</f>
        <v>#N/A</v>
      </c>
      <c r="J35" s="330" t="e">
        <f>IF(ISNUMBER(Regressions!K45),ROUND(Regressions!K45, 1), NA())</f>
        <v>#N/A</v>
      </c>
      <c r="K35" s="328" t="e">
        <f>IF(ISNUMBER(Regressions!L45),ROUND(Regressions!L45, 1), NA())</f>
        <v>#N/A</v>
      </c>
      <c r="L35" s="232" t="e">
        <f>IF(ISNUMBER(Regressions!M45),ROUND(Regressions!M45, 1), NA())</f>
        <v>#N/A</v>
      </c>
      <c r="M35" s="329" t="e">
        <f>IF(ISNUMBER(Regressions!N45),ROUND(Regressions!N45, 1), NA())</f>
        <v>#N/A</v>
      </c>
      <c r="N35" s="231" t="e">
        <f>IF(ISNUMBER(Regressions!O45),ROUND(Regressions!O45, 1), NA())</f>
        <v>#N/A</v>
      </c>
      <c r="O35" s="330" t="e">
        <f>IF(ISNUMBER(Regressions!Q45),ROUND(Regressions!Q45, 1), NA())</f>
        <v>#N/A</v>
      </c>
      <c r="P35" s="328" t="e">
        <f>IF(ISNUMBER(Regressions!R45),ROUND(Regressions!R45, 1), NA())</f>
        <v>#N/A</v>
      </c>
      <c r="Q35" s="209" t="e">
        <f>IF(ISNUMBER(Regressions!S45),ROUND(Regressions!S45, 1), NA())</f>
        <v>#N/A</v>
      </c>
      <c r="R35" s="329" t="e">
        <f>IF(ISNUMBER(Regressions!T45),ROUND(Regressions!T45, 1), NA())</f>
        <v>#N/A</v>
      </c>
      <c r="S35" s="231" t="e">
        <f>IF(ISNUMBER(Regressions!U45),ROUND(Regressions!U45, 1), NA())</f>
        <v>#N/A</v>
      </c>
    </row>
    <row xmlns:x14ac="http://schemas.microsoft.com/office/spreadsheetml/2009/9/ac" r="36" x14ac:dyDescent="0.2">
      <c r="A36" s="325" t="str">
        <f>IF(ISBLANK(Regressions!A46), " ", Regressions!A46)</f>
        <v>Philippines</v>
      </c>
      <c r="B36" s="326">
        <f>IF(ISBLANK(Regressions!B46), " ", Regressions!B46)</f>
        <v>2001</v>
      </c>
      <c r="C36" s="331" t="str">
        <f>IF(ISBLANK(Regressions!C46), " ", Regressions!C46)</f>
        <v>Urban</v>
      </c>
      <c r="D36" s="327">
        <f>IF(ISBLANK(Regressions!D46), " ", Regressions!D46)</f>
        <v>9534532.6120353695</v>
      </c>
      <c r="E36" s="208" t="e">
        <f>IF(ISNUMBER(Regressions!E46),ROUND(Regressions!E46, 1), NA())</f>
        <v>#N/A</v>
      </c>
      <c r="F36" s="328" t="e">
        <f>IF(ISNUMBER(Regressions!F46),ROUND(Regressions!F46, 1), NA())</f>
        <v>#N/A</v>
      </c>
      <c r="G36" s="230" t="e">
        <f>IF(ISNUMBER(Regressions!G46),ROUND(Regressions!G46, 1), NA())</f>
        <v>#N/A</v>
      </c>
      <c r="H36" s="329" t="e">
        <f>IF(ISNUMBER(Regressions!H46),ROUND(Regressions!H46, 1), NA())</f>
        <v>#N/A</v>
      </c>
      <c r="I36" s="231" t="e">
        <f>IF(ISNUMBER(Regressions!I46),ROUND(Regressions!I46, 1), NA())</f>
        <v>#N/A</v>
      </c>
      <c r="J36" s="330" t="e">
        <f>IF(ISNUMBER(Regressions!K46),ROUND(Regressions!K46, 1), NA())</f>
        <v>#N/A</v>
      </c>
      <c r="K36" s="328" t="e">
        <f>IF(ISNUMBER(Regressions!L46),ROUND(Regressions!L46, 1), NA())</f>
        <v>#N/A</v>
      </c>
      <c r="L36" s="232" t="e">
        <f>IF(ISNUMBER(Regressions!M46),ROUND(Regressions!M46, 1), NA())</f>
        <v>#N/A</v>
      </c>
      <c r="M36" s="329" t="e">
        <f>IF(ISNUMBER(Regressions!N46),ROUND(Regressions!N46, 1), NA())</f>
        <v>#N/A</v>
      </c>
      <c r="N36" s="231" t="e">
        <f>IF(ISNUMBER(Regressions!O46),ROUND(Regressions!O46, 1), NA())</f>
        <v>#N/A</v>
      </c>
      <c r="O36" s="330" t="e">
        <f>IF(ISNUMBER(Regressions!Q46),ROUND(Regressions!Q46, 1), NA())</f>
        <v>#N/A</v>
      </c>
      <c r="P36" s="328" t="e">
        <f>IF(ISNUMBER(Regressions!R46),ROUND(Regressions!R46, 1), NA())</f>
        <v>#N/A</v>
      </c>
      <c r="Q36" s="209" t="e">
        <f>IF(ISNUMBER(Regressions!S46),ROUND(Regressions!S46, 1), NA())</f>
        <v>#N/A</v>
      </c>
      <c r="R36" s="329" t="e">
        <f>IF(ISNUMBER(Regressions!T46),ROUND(Regressions!T46, 1), NA())</f>
        <v>#N/A</v>
      </c>
      <c r="S36" s="231" t="e">
        <f>IF(ISNUMBER(Regressions!U46),ROUND(Regressions!U46, 1), NA())</f>
        <v>#N/A</v>
      </c>
    </row>
    <row xmlns:x14ac="http://schemas.microsoft.com/office/spreadsheetml/2009/9/ac" r="37" x14ac:dyDescent="0.2">
      <c r="A37" s="325" t="str">
        <f>IF(ISBLANK(Regressions!A47), " ", Regressions!A47)</f>
        <v>Philippines</v>
      </c>
      <c r="B37" s="326">
        <f>IF(ISBLANK(Regressions!B47), " ", Regressions!B47)</f>
        <v>2002</v>
      </c>
      <c r="C37" s="331" t="str">
        <f>IF(ISBLANK(Regressions!C47), " ", Regressions!C47)</f>
        <v>Urban</v>
      </c>
      <c r="D37" s="327">
        <f>IF(ISBLANK(Regressions!D47), " ", Regressions!D47)</f>
        <v>9689665.6466663368</v>
      </c>
      <c r="E37" s="208" t="e">
        <f>IF(ISNUMBER(Regressions!E47),ROUND(Regressions!E47, 1), NA())</f>
        <v>#N/A</v>
      </c>
      <c r="F37" s="328" t="e">
        <f>IF(ISNUMBER(Regressions!F47),ROUND(Regressions!F47, 1), NA())</f>
        <v>#N/A</v>
      </c>
      <c r="G37" s="230" t="e">
        <f>IF(ISNUMBER(Regressions!G47),ROUND(Regressions!G47, 1), NA())</f>
        <v>#N/A</v>
      </c>
      <c r="H37" s="329" t="e">
        <f>IF(ISNUMBER(Regressions!H47),ROUND(Regressions!H47, 1), NA())</f>
        <v>#N/A</v>
      </c>
      <c r="I37" s="231" t="e">
        <f>IF(ISNUMBER(Regressions!I47),ROUND(Regressions!I47, 1), NA())</f>
        <v>#N/A</v>
      </c>
      <c r="J37" s="330" t="e">
        <f>IF(ISNUMBER(Regressions!K47),ROUND(Regressions!K47, 1), NA())</f>
        <v>#N/A</v>
      </c>
      <c r="K37" s="328" t="e">
        <f>IF(ISNUMBER(Regressions!L47),ROUND(Regressions!L47, 1), NA())</f>
        <v>#N/A</v>
      </c>
      <c r="L37" s="232" t="e">
        <f>IF(ISNUMBER(Regressions!M47),ROUND(Regressions!M47, 1), NA())</f>
        <v>#N/A</v>
      </c>
      <c r="M37" s="329" t="e">
        <f>IF(ISNUMBER(Regressions!N47),ROUND(Regressions!N47, 1), NA())</f>
        <v>#N/A</v>
      </c>
      <c r="N37" s="231" t="e">
        <f>IF(ISNUMBER(Regressions!O47),ROUND(Regressions!O47, 1), NA())</f>
        <v>#N/A</v>
      </c>
      <c r="O37" s="330" t="e">
        <f>IF(ISNUMBER(Regressions!Q47),ROUND(Regressions!Q47, 1), NA())</f>
        <v>#N/A</v>
      </c>
      <c r="P37" s="328" t="e">
        <f>IF(ISNUMBER(Regressions!R47),ROUND(Regressions!R47, 1), NA())</f>
        <v>#N/A</v>
      </c>
      <c r="Q37" s="209" t="e">
        <f>IF(ISNUMBER(Regressions!S47),ROUND(Regressions!S47, 1), NA())</f>
        <v>#N/A</v>
      </c>
      <c r="R37" s="329" t="e">
        <f>IF(ISNUMBER(Regressions!T47),ROUND(Regressions!T47, 1), NA())</f>
        <v>#N/A</v>
      </c>
      <c r="S37" s="231" t="e">
        <f>IF(ISNUMBER(Regressions!U47),ROUND(Regressions!U47, 1), NA())</f>
        <v>#N/A</v>
      </c>
    </row>
    <row xmlns:x14ac="http://schemas.microsoft.com/office/spreadsheetml/2009/9/ac" r="38" x14ac:dyDescent="0.2">
      <c r="A38" s="325" t="str">
        <f>IF(ISBLANK(Regressions!A48), " ", Regressions!A48)</f>
        <v>Philippines</v>
      </c>
      <c r="B38" s="326">
        <f>IF(ISBLANK(Regressions!B48), " ", Regressions!B48)</f>
        <v>2003</v>
      </c>
      <c r="C38" s="331" t="str">
        <f>IF(ISBLANK(Regressions!C48), " ", Regressions!C48)</f>
        <v>Urban</v>
      </c>
      <c r="D38" s="327">
        <f>IF(ISBLANK(Regressions!D48), " ", Regressions!D48)</f>
        <v>9847758.6724620052</v>
      </c>
      <c r="E38" s="208" t="e">
        <f>IF(ISNUMBER(Regressions!E48),ROUND(Regressions!E48, 1), NA())</f>
        <v>#N/A</v>
      </c>
      <c r="F38" s="328" t="e">
        <f>IF(ISNUMBER(Regressions!F48),ROUND(Regressions!F48, 1), NA())</f>
        <v>#N/A</v>
      </c>
      <c r="G38" s="230" t="e">
        <f>IF(ISNUMBER(Regressions!G48),ROUND(Regressions!G48, 1), NA())</f>
        <v>#N/A</v>
      </c>
      <c r="H38" s="329" t="e">
        <f>IF(ISNUMBER(Regressions!H48),ROUND(Regressions!H48, 1), NA())</f>
        <v>#N/A</v>
      </c>
      <c r="I38" s="231" t="e">
        <f>IF(ISNUMBER(Regressions!I48),ROUND(Regressions!I48, 1), NA())</f>
        <v>#N/A</v>
      </c>
      <c r="J38" s="330" t="e">
        <f>IF(ISNUMBER(Regressions!K48),ROUND(Regressions!K48, 1), NA())</f>
        <v>#N/A</v>
      </c>
      <c r="K38" s="328" t="e">
        <f>IF(ISNUMBER(Regressions!L48),ROUND(Regressions!L48, 1), NA())</f>
        <v>#N/A</v>
      </c>
      <c r="L38" s="232" t="e">
        <f>IF(ISNUMBER(Regressions!M48),ROUND(Regressions!M48, 1), NA())</f>
        <v>#N/A</v>
      </c>
      <c r="M38" s="329" t="e">
        <f>IF(ISNUMBER(Regressions!N48),ROUND(Regressions!N48, 1), NA())</f>
        <v>#N/A</v>
      </c>
      <c r="N38" s="231" t="e">
        <f>IF(ISNUMBER(Regressions!O48),ROUND(Regressions!O48, 1), NA())</f>
        <v>#N/A</v>
      </c>
      <c r="O38" s="330" t="e">
        <f>IF(ISNUMBER(Regressions!Q48),ROUND(Regressions!Q48, 1), NA())</f>
        <v>#N/A</v>
      </c>
      <c r="P38" s="328" t="e">
        <f>IF(ISNUMBER(Regressions!R48),ROUND(Regressions!R48, 1), NA())</f>
        <v>#N/A</v>
      </c>
      <c r="Q38" s="209" t="e">
        <f>IF(ISNUMBER(Regressions!S48),ROUND(Regressions!S48, 1), NA())</f>
        <v>#N/A</v>
      </c>
      <c r="R38" s="329" t="e">
        <f>IF(ISNUMBER(Regressions!T48),ROUND(Regressions!T48, 1), NA())</f>
        <v>#N/A</v>
      </c>
      <c r="S38" s="231" t="e">
        <f>IF(ISNUMBER(Regressions!U48),ROUND(Regressions!U48, 1), NA())</f>
        <v>#N/A</v>
      </c>
    </row>
    <row xmlns:x14ac="http://schemas.microsoft.com/office/spreadsheetml/2009/9/ac" r="39" x14ac:dyDescent="0.2">
      <c r="A39" s="325" t="str">
        <f>IF(ISBLANK(Regressions!A49), " ", Regressions!A49)</f>
        <v>Philippines</v>
      </c>
      <c r="B39" s="326">
        <f>IF(ISBLANK(Regressions!B49), " ", Regressions!B49)</f>
        <v>2004</v>
      </c>
      <c r="C39" s="331" t="str">
        <f>IF(ISBLANK(Regressions!C49), " ", Regressions!C49)</f>
        <v>Urban</v>
      </c>
      <c r="D39" s="327">
        <f>IF(ISBLANK(Regressions!D49), " ", Regressions!D49)</f>
        <v>9989466.280383911</v>
      </c>
      <c r="E39" s="208" t="e">
        <f>IF(ISNUMBER(Regressions!E49),ROUND(Regressions!E49, 1), NA())</f>
        <v>#N/A</v>
      </c>
      <c r="F39" s="328" t="e">
        <f>IF(ISNUMBER(Regressions!F49),ROUND(Regressions!F49, 1), NA())</f>
        <v>#N/A</v>
      </c>
      <c r="G39" s="230" t="e">
        <f>IF(ISNUMBER(Regressions!G49),ROUND(Regressions!G49, 1), NA())</f>
        <v>#N/A</v>
      </c>
      <c r="H39" s="329" t="e">
        <f>IF(ISNUMBER(Regressions!H49),ROUND(Regressions!H49, 1), NA())</f>
        <v>#N/A</v>
      </c>
      <c r="I39" s="231" t="e">
        <f>IF(ISNUMBER(Regressions!I49),ROUND(Regressions!I49, 1), NA())</f>
        <v>#N/A</v>
      </c>
      <c r="J39" s="330" t="e">
        <f>IF(ISNUMBER(Regressions!K49),ROUND(Regressions!K49, 1), NA())</f>
        <v>#N/A</v>
      </c>
      <c r="K39" s="328" t="e">
        <f>IF(ISNUMBER(Regressions!L49),ROUND(Regressions!L49, 1), NA())</f>
        <v>#N/A</v>
      </c>
      <c r="L39" s="232" t="e">
        <f>IF(ISNUMBER(Regressions!M49),ROUND(Regressions!M49, 1), NA())</f>
        <v>#N/A</v>
      </c>
      <c r="M39" s="329" t="e">
        <f>IF(ISNUMBER(Regressions!N49),ROUND(Regressions!N49, 1), NA())</f>
        <v>#N/A</v>
      </c>
      <c r="N39" s="231" t="e">
        <f>IF(ISNUMBER(Regressions!O49),ROUND(Regressions!O49, 1), NA())</f>
        <v>#N/A</v>
      </c>
      <c r="O39" s="330" t="e">
        <f>IF(ISNUMBER(Regressions!Q49),ROUND(Regressions!Q49, 1), NA())</f>
        <v>#N/A</v>
      </c>
      <c r="P39" s="328" t="e">
        <f>IF(ISNUMBER(Regressions!R49),ROUND(Regressions!R49, 1), NA())</f>
        <v>#N/A</v>
      </c>
      <c r="Q39" s="209" t="e">
        <f>IF(ISNUMBER(Regressions!S49),ROUND(Regressions!S49, 1), NA())</f>
        <v>#N/A</v>
      </c>
      <c r="R39" s="329" t="e">
        <f>IF(ISNUMBER(Regressions!T49),ROUND(Regressions!T49, 1), NA())</f>
        <v>#N/A</v>
      </c>
      <c r="S39" s="231" t="e">
        <f>IF(ISNUMBER(Regressions!U49),ROUND(Regressions!U49, 1), NA())</f>
        <v>#N/A</v>
      </c>
    </row>
    <row xmlns:x14ac="http://schemas.microsoft.com/office/spreadsheetml/2009/9/ac" r="40" x14ac:dyDescent="0.2">
      <c r="A40" s="325" t="str">
        <f>IF(ISBLANK(Regressions!A50), " ", Regressions!A50)</f>
        <v>Philippines</v>
      </c>
      <c r="B40" s="326">
        <f>IF(ISBLANK(Regressions!B50), " ", Regressions!B50)</f>
        <v>2005</v>
      </c>
      <c r="C40" s="331" t="str">
        <f>IF(ISBLANK(Regressions!C50), " ", Regressions!C50)</f>
        <v>Urban</v>
      </c>
      <c r="D40" s="327">
        <f>IF(ISBLANK(Regressions!D50), " ", Regressions!D50)</f>
        <v>10137508.744955447</v>
      </c>
      <c r="E40" s="208" t="e">
        <f>IF(ISNUMBER(Regressions!E50),ROUND(Regressions!E50, 1), NA())</f>
        <v>#N/A</v>
      </c>
      <c r="F40" s="328" t="e">
        <f>IF(ISNUMBER(Regressions!F50),ROUND(Regressions!F50, 1), NA())</f>
        <v>#N/A</v>
      </c>
      <c r="G40" s="230" t="e">
        <f>IF(ISNUMBER(Regressions!G50),ROUND(Regressions!G50, 1), NA())</f>
        <v>#N/A</v>
      </c>
      <c r="H40" s="329" t="e">
        <f>IF(ISNUMBER(Regressions!H50),ROUND(Regressions!H50, 1), NA())</f>
        <v>#N/A</v>
      </c>
      <c r="I40" s="231" t="e">
        <f>IF(ISNUMBER(Regressions!I50),ROUND(Regressions!I50, 1), NA())</f>
        <v>#N/A</v>
      </c>
      <c r="J40" s="330" t="e">
        <f>IF(ISNUMBER(Regressions!K50),ROUND(Regressions!K50, 1), NA())</f>
        <v>#N/A</v>
      </c>
      <c r="K40" s="328" t="e">
        <f>IF(ISNUMBER(Regressions!L50),ROUND(Regressions!L50, 1), NA())</f>
        <v>#N/A</v>
      </c>
      <c r="L40" s="232" t="e">
        <f>IF(ISNUMBER(Regressions!M50),ROUND(Regressions!M50, 1), NA())</f>
        <v>#N/A</v>
      </c>
      <c r="M40" s="329" t="e">
        <f>IF(ISNUMBER(Regressions!N50),ROUND(Regressions!N50, 1), NA())</f>
        <v>#N/A</v>
      </c>
      <c r="N40" s="231" t="e">
        <f>IF(ISNUMBER(Regressions!O50),ROUND(Regressions!O50, 1), NA())</f>
        <v>#N/A</v>
      </c>
      <c r="O40" s="330" t="e">
        <f>IF(ISNUMBER(Regressions!Q50),ROUND(Regressions!Q50, 1), NA())</f>
        <v>#N/A</v>
      </c>
      <c r="P40" s="328" t="e">
        <f>IF(ISNUMBER(Regressions!R50),ROUND(Regressions!R50, 1), NA())</f>
        <v>#N/A</v>
      </c>
      <c r="Q40" s="209" t="e">
        <f>IF(ISNUMBER(Regressions!S50),ROUND(Regressions!S50, 1), NA())</f>
        <v>#N/A</v>
      </c>
      <c r="R40" s="329" t="e">
        <f>IF(ISNUMBER(Regressions!T50),ROUND(Regressions!T50, 1), NA())</f>
        <v>#N/A</v>
      </c>
      <c r="S40" s="231" t="e">
        <f>IF(ISNUMBER(Regressions!U50),ROUND(Regressions!U50, 1), NA())</f>
        <v>#N/A</v>
      </c>
    </row>
    <row xmlns:x14ac="http://schemas.microsoft.com/office/spreadsheetml/2009/9/ac" r="41" x14ac:dyDescent="0.2">
      <c r="A41" s="325" t="str">
        <f>IF(ISBLANK(Regressions!A51), " ", Regressions!A51)</f>
        <v>Philippines</v>
      </c>
      <c r="B41" s="326">
        <f>IF(ISBLANK(Regressions!B51), " ", Regressions!B51)</f>
        <v>2006</v>
      </c>
      <c r="C41" s="331" t="str">
        <f>IF(ISBLANK(Regressions!C51), " ", Regressions!C51)</f>
        <v>Urban</v>
      </c>
      <c r="D41" s="327">
        <f>IF(ISBLANK(Regressions!D51), " ", Regressions!D51)</f>
        <v>10291030.824999999</v>
      </c>
      <c r="E41" s="208" t="e">
        <f>IF(ISNUMBER(Regressions!E51),ROUND(Regressions!E51, 1), NA())</f>
        <v>#N/A</v>
      </c>
      <c r="F41" s="328" t="e">
        <f>IF(ISNUMBER(Regressions!F51),ROUND(Regressions!F51, 1), NA())</f>
        <v>#N/A</v>
      </c>
      <c r="G41" s="230" t="e">
        <f>IF(ISNUMBER(Regressions!G51),ROUND(Regressions!G51, 1), NA())</f>
        <v>#N/A</v>
      </c>
      <c r="H41" s="329" t="e">
        <f>IF(ISNUMBER(Regressions!H51),ROUND(Regressions!H51, 1), NA())</f>
        <v>#N/A</v>
      </c>
      <c r="I41" s="231" t="e">
        <f>IF(ISNUMBER(Regressions!I51),ROUND(Regressions!I51, 1), NA())</f>
        <v>#N/A</v>
      </c>
      <c r="J41" s="330" t="e">
        <f>IF(ISNUMBER(Regressions!K51),ROUND(Regressions!K51, 1), NA())</f>
        <v>#N/A</v>
      </c>
      <c r="K41" s="328" t="e">
        <f>IF(ISNUMBER(Regressions!L51),ROUND(Regressions!L51, 1), NA())</f>
        <v>#N/A</v>
      </c>
      <c r="L41" s="232" t="e">
        <f>IF(ISNUMBER(Regressions!M51),ROUND(Regressions!M51, 1), NA())</f>
        <v>#N/A</v>
      </c>
      <c r="M41" s="329" t="e">
        <f>IF(ISNUMBER(Regressions!N51),ROUND(Regressions!N51, 1), NA())</f>
        <v>#N/A</v>
      </c>
      <c r="N41" s="231" t="e">
        <f>IF(ISNUMBER(Regressions!O51),ROUND(Regressions!O51, 1), NA())</f>
        <v>#N/A</v>
      </c>
      <c r="O41" s="330" t="e">
        <f>IF(ISNUMBER(Regressions!Q51),ROUND(Regressions!Q51, 1), NA())</f>
        <v>#N/A</v>
      </c>
      <c r="P41" s="328" t="e">
        <f>IF(ISNUMBER(Regressions!R51),ROUND(Regressions!R51, 1), NA())</f>
        <v>#N/A</v>
      </c>
      <c r="Q41" s="209" t="e">
        <f>IF(ISNUMBER(Regressions!S51),ROUND(Regressions!S51, 1), NA())</f>
        <v>#N/A</v>
      </c>
      <c r="R41" s="329" t="e">
        <f>IF(ISNUMBER(Regressions!T51),ROUND(Regressions!T51, 1), NA())</f>
        <v>#N/A</v>
      </c>
      <c r="S41" s="231" t="e">
        <f>IF(ISNUMBER(Regressions!U51),ROUND(Regressions!U51, 1), NA())</f>
        <v>#N/A</v>
      </c>
    </row>
    <row xmlns:x14ac="http://schemas.microsoft.com/office/spreadsheetml/2009/9/ac" r="42" x14ac:dyDescent="0.2">
      <c r="A42" s="325" t="str">
        <f>IF(ISBLANK(Regressions!A52), " ", Regressions!A52)</f>
        <v>Philippines</v>
      </c>
      <c r="B42" s="326">
        <f>IF(ISBLANK(Regressions!B52), " ", Regressions!B52)</f>
        <v>2007</v>
      </c>
      <c r="C42" s="331" t="str">
        <f>IF(ISBLANK(Regressions!C52), " ", Regressions!C52)</f>
        <v>Urban</v>
      </c>
      <c r="D42" s="327">
        <f>IF(ISBLANK(Regressions!D52), " ", Regressions!D52)</f>
        <v>10402259.760325011</v>
      </c>
      <c r="E42" s="208" t="e">
        <f>IF(ISNUMBER(Regressions!E52),ROUND(Regressions!E52, 1), NA())</f>
        <v>#N/A</v>
      </c>
      <c r="F42" s="328" t="e">
        <f>IF(ISNUMBER(Regressions!F52),ROUND(Regressions!F52, 1), NA())</f>
        <v>#N/A</v>
      </c>
      <c r="G42" s="230" t="e">
        <f>IF(ISNUMBER(Regressions!G52),ROUND(Regressions!G52, 1), NA())</f>
        <v>#N/A</v>
      </c>
      <c r="H42" s="329" t="e">
        <f>IF(ISNUMBER(Regressions!H52),ROUND(Regressions!H52, 1), NA())</f>
        <v>#N/A</v>
      </c>
      <c r="I42" s="231" t="e">
        <f>IF(ISNUMBER(Regressions!I52),ROUND(Regressions!I52, 1), NA())</f>
        <v>#N/A</v>
      </c>
      <c r="J42" s="330" t="e">
        <f>IF(ISNUMBER(Regressions!K52),ROUND(Regressions!K52, 1), NA())</f>
        <v>#N/A</v>
      </c>
      <c r="K42" s="328" t="e">
        <f>IF(ISNUMBER(Regressions!L52),ROUND(Regressions!L52, 1), NA())</f>
        <v>#N/A</v>
      </c>
      <c r="L42" s="232" t="e">
        <f>IF(ISNUMBER(Regressions!M52),ROUND(Regressions!M52, 1), NA())</f>
        <v>#N/A</v>
      </c>
      <c r="M42" s="329" t="e">
        <f>IF(ISNUMBER(Regressions!N52),ROUND(Regressions!N52, 1), NA())</f>
        <v>#N/A</v>
      </c>
      <c r="N42" s="231" t="e">
        <f>IF(ISNUMBER(Regressions!O52),ROUND(Regressions!O52, 1), NA())</f>
        <v>#N/A</v>
      </c>
      <c r="O42" s="330" t="e">
        <f>IF(ISNUMBER(Regressions!Q52),ROUND(Regressions!Q52, 1), NA())</f>
        <v>#N/A</v>
      </c>
      <c r="P42" s="328" t="e">
        <f>IF(ISNUMBER(Regressions!R52),ROUND(Regressions!R52, 1), NA())</f>
        <v>#N/A</v>
      </c>
      <c r="Q42" s="209" t="e">
        <f>IF(ISNUMBER(Regressions!S52),ROUND(Regressions!S52, 1), NA())</f>
        <v>#N/A</v>
      </c>
      <c r="R42" s="329" t="e">
        <f>IF(ISNUMBER(Regressions!T52),ROUND(Regressions!T52, 1), NA())</f>
        <v>#N/A</v>
      </c>
      <c r="S42" s="231" t="e">
        <f>IF(ISNUMBER(Regressions!U52),ROUND(Regressions!U52, 1), NA())</f>
        <v>#N/A</v>
      </c>
    </row>
    <row xmlns:x14ac="http://schemas.microsoft.com/office/spreadsheetml/2009/9/ac" r="43" x14ac:dyDescent="0.2">
      <c r="A43" s="325" t="str">
        <f>IF(ISBLANK(Regressions!A53), " ", Regressions!A53)</f>
        <v>Philippines</v>
      </c>
      <c r="B43" s="326">
        <f>IF(ISBLANK(Regressions!B53), " ", Regressions!B53)</f>
        <v>2008</v>
      </c>
      <c r="C43" s="331" t="str">
        <f>IF(ISBLANK(Regressions!C53), " ", Regressions!C53)</f>
        <v>Urban</v>
      </c>
      <c r="D43" s="327">
        <f>IF(ISBLANK(Regressions!D53), " ", Regressions!D53)</f>
        <v>10430939.273987427</v>
      </c>
      <c r="E43" s="208" t="e">
        <f>IF(ISNUMBER(Regressions!E53),ROUND(Regressions!E53, 1), NA())</f>
        <v>#N/A</v>
      </c>
      <c r="F43" s="328" t="e">
        <f>IF(ISNUMBER(Regressions!F53),ROUND(Regressions!F53, 1), NA())</f>
        <v>#N/A</v>
      </c>
      <c r="G43" s="230" t="e">
        <f>IF(ISNUMBER(Regressions!G53),ROUND(Regressions!G53, 1), NA())</f>
        <v>#N/A</v>
      </c>
      <c r="H43" s="329" t="e">
        <f>IF(ISNUMBER(Regressions!H53),ROUND(Regressions!H53, 1), NA())</f>
        <v>#N/A</v>
      </c>
      <c r="I43" s="231" t="e">
        <f>IF(ISNUMBER(Regressions!I53),ROUND(Regressions!I53, 1), NA())</f>
        <v>#N/A</v>
      </c>
      <c r="J43" s="330" t="e">
        <f>IF(ISNUMBER(Regressions!K53),ROUND(Regressions!K53, 1), NA())</f>
        <v>#N/A</v>
      </c>
      <c r="K43" s="328" t="e">
        <f>IF(ISNUMBER(Regressions!L53),ROUND(Regressions!L53, 1), NA())</f>
        <v>#N/A</v>
      </c>
      <c r="L43" s="232" t="e">
        <f>IF(ISNUMBER(Regressions!M53),ROUND(Regressions!M53, 1), NA())</f>
        <v>#N/A</v>
      </c>
      <c r="M43" s="329" t="e">
        <f>IF(ISNUMBER(Regressions!N53),ROUND(Regressions!N53, 1), NA())</f>
        <v>#N/A</v>
      </c>
      <c r="N43" s="231" t="e">
        <f>IF(ISNUMBER(Regressions!O53),ROUND(Regressions!O53, 1), NA())</f>
        <v>#N/A</v>
      </c>
      <c r="O43" s="330" t="e">
        <f>IF(ISNUMBER(Regressions!Q53),ROUND(Regressions!Q53, 1), NA())</f>
        <v>#N/A</v>
      </c>
      <c r="P43" s="328" t="e">
        <f>IF(ISNUMBER(Regressions!R53),ROUND(Regressions!R53, 1), NA())</f>
        <v>#N/A</v>
      </c>
      <c r="Q43" s="209" t="e">
        <f>IF(ISNUMBER(Regressions!S53),ROUND(Regressions!S53, 1), NA())</f>
        <v>#N/A</v>
      </c>
      <c r="R43" s="329" t="e">
        <f>IF(ISNUMBER(Regressions!T53),ROUND(Regressions!T53, 1), NA())</f>
        <v>#N/A</v>
      </c>
      <c r="S43" s="231" t="e">
        <f>IF(ISNUMBER(Regressions!U53),ROUND(Regressions!U53, 1), NA())</f>
        <v>#N/A</v>
      </c>
    </row>
    <row xmlns:x14ac="http://schemas.microsoft.com/office/spreadsheetml/2009/9/ac" r="44" x14ac:dyDescent="0.2">
      <c r="A44" s="325" t="str">
        <f>IF(ISBLANK(Regressions!A54), " ", Regressions!A54)</f>
        <v>Philippines</v>
      </c>
      <c r="B44" s="326">
        <f>IF(ISBLANK(Regressions!B54), " ", Regressions!B54)</f>
        <v>2009</v>
      </c>
      <c r="C44" s="331" t="str">
        <f>IF(ISBLANK(Regressions!C54), " ", Regressions!C54)</f>
        <v>Urban</v>
      </c>
      <c r="D44" s="327">
        <f>IF(ISBLANK(Regressions!D54), " ", Regressions!D54)</f>
        <v>10420055.935095215</v>
      </c>
      <c r="E44" s="208" t="e">
        <f>IF(ISNUMBER(Regressions!E54),ROUND(Regressions!E54, 1), NA())</f>
        <v>#N/A</v>
      </c>
      <c r="F44" s="328" t="e">
        <f>IF(ISNUMBER(Regressions!F54),ROUND(Regressions!F54, 1), NA())</f>
        <v>#N/A</v>
      </c>
      <c r="G44" s="230" t="e">
        <f>IF(ISNUMBER(Regressions!G54),ROUND(Regressions!G54, 1), NA())</f>
        <v>#N/A</v>
      </c>
      <c r="H44" s="329" t="e">
        <f>IF(ISNUMBER(Regressions!H54),ROUND(Regressions!H54, 1), NA())</f>
        <v>#N/A</v>
      </c>
      <c r="I44" s="231" t="e">
        <f>IF(ISNUMBER(Regressions!I54),ROUND(Regressions!I54, 1), NA())</f>
        <v>#N/A</v>
      </c>
      <c r="J44" s="330" t="e">
        <f>IF(ISNUMBER(Regressions!K54),ROUND(Regressions!K54, 1), NA())</f>
        <v>#N/A</v>
      </c>
      <c r="K44" s="328" t="e">
        <f>IF(ISNUMBER(Regressions!L54),ROUND(Regressions!L54, 1), NA())</f>
        <v>#N/A</v>
      </c>
      <c r="L44" s="232" t="e">
        <f>IF(ISNUMBER(Regressions!M54),ROUND(Regressions!M54, 1), NA())</f>
        <v>#N/A</v>
      </c>
      <c r="M44" s="329" t="e">
        <f>IF(ISNUMBER(Regressions!N54),ROUND(Regressions!N54, 1), NA())</f>
        <v>#N/A</v>
      </c>
      <c r="N44" s="231" t="e">
        <f>IF(ISNUMBER(Regressions!O54),ROUND(Regressions!O54, 1), NA())</f>
        <v>#N/A</v>
      </c>
      <c r="O44" s="330" t="e">
        <f>IF(ISNUMBER(Regressions!Q54),ROUND(Regressions!Q54, 1), NA())</f>
        <v>#N/A</v>
      </c>
      <c r="P44" s="328" t="e">
        <f>IF(ISNUMBER(Regressions!R54),ROUND(Regressions!R54, 1), NA())</f>
        <v>#N/A</v>
      </c>
      <c r="Q44" s="209" t="e">
        <f>IF(ISNUMBER(Regressions!S54),ROUND(Regressions!S54, 1), NA())</f>
        <v>#N/A</v>
      </c>
      <c r="R44" s="329" t="e">
        <f>IF(ISNUMBER(Regressions!T54),ROUND(Regressions!T54, 1), NA())</f>
        <v>#N/A</v>
      </c>
      <c r="S44" s="231" t="e">
        <f>IF(ISNUMBER(Regressions!U54),ROUND(Regressions!U54, 1), NA())</f>
        <v>#N/A</v>
      </c>
    </row>
    <row xmlns:x14ac="http://schemas.microsoft.com/office/spreadsheetml/2009/9/ac" r="45" x14ac:dyDescent="0.2">
      <c r="A45" s="325" t="str">
        <f>IF(ISBLANK(Regressions!A55), " ", Regressions!A55)</f>
        <v>Philippines</v>
      </c>
      <c r="B45" s="326">
        <f>IF(ISBLANK(Regressions!B55), " ", Regressions!B55)</f>
        <v>2010</v>
      </c>
      <c r="C45" s="331" t="str">
        <f>IF(ISBLANK(Regressions!C55), " ", Regressions!C55)</f>
        <v>Urban</v>
      </c>
      <c r="D45" s="327">
        <f>IF(ISBLANK(Regressions!D55), " ", Regressions!D55)</f>
        <v>10436989.615988772</v>
      </c>
      <c r="E45" s="208" t="e">
        <f>IF(ISNUMBER(Regressions!E55),ROUND(Regressions!E55, 1), NA())</f>
        <v>#N/A</v>
      </c>
      <c r="F45" s="328" t="e">
        <f>IF(ISNUMBER(Regressions!F55),ROUND(Regressions!F55, 1), NA())</f>
        <v>#N/A</v>
      </c>
      <c r="G45" s="230" t="e">
        <f>IF(ISNUMBER(Regressions!G55),ROUND(Regressions!G55, 1), NA())</f>
        <v>#N/A</v>
      </c>
      <c r="H45" s="329" t="e">
        <f>IF(ISNUMBER(Regressions!H55),ROUND(Regressions!H55, 1), NA())</f>
        <v>#N/A</v>
      </c>
      <c r="I45" s="231" t="e">
        <f>IF(ISNUMBER(Regressions!I55),ROUND(Regressions!I55, 1), NA())</f>
        <v>#N/A</v>
      </c>
      <c r="J45" s="330" t="e">
        <f>IF(ISNUMBER(Regressions!K55),ROUND(Regressions!K55, 1), NA())</f>
        <v>#N/A</v>
      </c>
      <c r="K45" s="328" t="e">
        <f>IF(ISNUMBER(Regressions!L55),ROUND(Regressions!L55, 1), NA())</f>
        <v>#N/A</v>
      </c>
      <c r="L45" s="232" t="e">
        <f>IF(ISNUMBER(Regressions!M55),ROUND(Regressions!M55, 1), NA())</f>
        <v>#N/A</v>
      </c>
      <c r="M45" s="329" t="e">
        <f>IF(ISNUMBER(Regressions!N55),ROUND(Regressions!N55, 1), NA())</f>
        <v>#N/A</v>
      </c>
      <c r="N45" s="231" t="e">
        <f>IF(ISNUMBER(Regressions!O55),ROUND(Regressions!O55, 1), NA())</f>
        <v>#N/A</v>
      </c>
      <c r="O45" s="330" t="e">
        <f>IF(ISNUMBER(Regressions!Q55),ROUND(Regressions!Q55, 1), NA())</f>
        <v>#N/A</v>
      </c>
      <c r="P45" s="328" t="e">
        <f>IF(ISNUMBER(Regressions!R55),ROUND(Regressions!R55, 1), NA())</f>
        <v>#N/A</v>
      </c>
      <c r="Q45" s="209" t="e">
        <f>IF(ISNUMBER(Regressions!S55),ROUND(Regressions!S55, 1), NA())</f>
        <v>#N/A</v>
      </c>
      <c r="R45" s="329" t="e">
        <f>IF(ISNUMBER(Regressions!T55),ROUND(Regressions!T55, 1), NA())</f>
        <v>#N/A</v>
      </c>
      <c r="S45" s="231" t="e">
        <f>IF(ISNUMBER(Regressions!U55),ROUND(Regressions!U55, 1), NA())</f>
        <v>#N/A</v>
      </c>
    </row>
    <row xmlns:x14ac="http://schemas.microsoft.com/office/spreadsheetml/2009/9/ac" r="46" x14ac:dyDescent="0.2">
      <c r="A46" s="325" t="str">
        <f>IF(ISBLANK(Regressions!A56), " ", Regressions!A56)</f>
        <v>Philippines</v>
      </c>
      <c r="B46" s="326">
        <f>IF(ISBLANK(Regressions!B56), " ", Regressions!B56)</f>
        <v>2011</v>
      </c>
      <c r="C46" s="331" t="str">
        <f>IF(ISBLANK(Regressions!C56), " ", Regressions!C56)</f>
        <v>Urban</v>
      </c>
      <c r="D46" s="327">
        <f>IF(ISBLANK(Regressions!D56), " ", Regressions!D56)</f>
        <v>10564747.432147065</v>
      </c>
      <c r="E46" s="208" t="e">
        <f>IF(ISNUMBER(Regressions!E56),ROUND(Regressions!E56, 1), NA())</f>
        <v>#N/A</v>
      </c>
      <c r="F46" s="328" t="e">
        <f>IF(ISNUMBER(Regressions!F56),ROUND(Regressions!F56, 1), NA())</f>
        <v>#N/A</v>
      </c>
      <c r="G46" s="230" t="e">
        <f>IF(ISNUMBER(Regressions!G56),ROUND(Regressions!G56, 1), NA())</f>
        <v>#N/A</v>
      </c>
      <c r="H46" s="329" t="e">
        <f>IF(ISNUMBER(Regressions!H56),ROUND(Regressions!H56, 1), NA())</f>
        <v>#N/A</v>
      </c>
      <c r="I46" s="231" t="e">
        <f>IF(ISNUMBER(Regressions!I56),ROUND(Regressions!I56, 1), NA())</f>
        <v>#N/A</v>
      </c>
      <c r="J46" s="330" t="e">
        <f>IF(ISNUMBER(Regressions!K56),ROUND(Regressions!K56, 1), NA())</f>
        <v>#N/A</v>
      </c>
      <c r="K46" s="328" t="e">
        <f>IF(ISNUMBER(Regressions!L56),ROUND(Regressions!L56, 1), NA())</f>
        <v>#N/A</v>
      </c>
      <c r="L46" s="232" t="e">
        <f>IF(ISNUMBER(Regressions!M56),ROUND(Regressions!M56, 1), NA())</f>
        <v>#N/A</v>
      </c>
      <c r="M46" s="329" t="e">
        <f>IF(ISNUMBER(Regressions!N56),ROUND(Regressions!N56, 1), NA())</f>
        <v>#N/A</v>
      </c>
      <c r="N46" s="231" t="e">
        <f>IF(ISNUMBER(Regressions!O56),ROUND(Regressions!O56, 1), NA())</f>
        <v>#N/A</v>
      </c>
      <c r="O46" s="330" t="e">
        <f>IF(ISNUMBER(Regressions!Q56),ROUND(Regressions!Q56, 1), NA())</f>
        <v>#N/A</v>
      </c>
      <c r="P46" s="328" t="e">
        <f>IF(ISNUMBER(Regressions!R56),ROUND(Regressions!R56, 1), NA())</f>
        <v>#N/A</v>
      </c>
      <c r="Q46" s="209" t="e">
        <f>IF(ISNUMBER(Regressions!S56),ROUND(Regressions!S56, 1), NA())</f>
        <v>#N/A</v>
      </c>
      <c r="R46" s="329" t="e">
        <f>IF(ISNUMBER(Regressions!T56),ROUND(Regressions!T56, 1), NA())</f>
        <v>#N/A</v>
      </c>
      <c r="S46" s="231" t="e">
        <f>IF(ISNUMBER(Regressions!U56),ROUND(Regressions!U56, 1), NA())</f>
        <v>#N/A</v>
      </c>
    </row>
    <row xmlns:x14ac="http://schemas.microsoft.com/office/spreadsheetml/2009/9/ac" r="47" x14ac:dyDescent="0.2">
      <c r="A47" s="325" t="str">
        <f>IF(ISBLANK(Regressions!A57), " ", Regressions!A57)</f>
        <v>Philippines</v>
      </c>
      <c r="B47" s="326">
        <f>IF(ISBLANK(Regressions!B57), " ", Regressions!B57)</f>
        <v>2012</v>
      </c>
      <c r="C47" s="331" t="str">
        <f>IF(ISBLANK(Regressions!C57), " ", Regressions!C57)</f>
        <v>Urban</v>
      </c>
      <c r="D47" s="327">
        <f>IF(ISBLANK(Regressions!D57), " ", Regressions!D57)</f>
        <v>10711695.210399933</v>
      </c>
      <c r="E47" s="208" t="e">
        <f>IF(ISNUMBER(Regressions!E57),ROUND(Regressions!E57, 1), NA())</f>
        <v>#N/A</v>
      </c>
      <c r="F47" s="328" t="e">
        <f>IF(ISNUMBER(Regressions!F57),ROUND(Regressions!F57, 1), NA())</f>
        <v>#N/A</v>
      </c>
      <c r="G47" s="230" t="e">
        <f>IF(ISNUMBER(Regressions!G57),ROUND(Regressions!G57, 1), NA())</f>
        <v>#N/A</v>
      </c>
      <c r="H47" s="329" t="e">
        <f>IF(ISNUMBER(Regressions!H57),ROUND(Regressions!H57, 1), NA())</f>
        <v>#N/A</v>
      </c>
      <c r="I47" s="231" t="e">
        <f>IF(ISNUMBER(Regressions!I57),ROUND(Regressions!I57, 1), NA())</f>
        <v>#N/A</v>
      </c>
      <c r="J47" s="330" t="e">
        <f>IF(ISNUMBER(Regressions!K57),ROUND(Regressions!K57, 1), NA())</f>
        <v>#N/A</v>
      </c>
      <c r="K47" s="328" t="e">
        <f>IF(ISNUMBER(Regressions!L57),ROUND(Regressions!L57, 1), NA())</f>
        <v>#N/A</v>
      </c>
      <c r="L47" s="232" t="e">
        <f>IF(ISNUMBER(Regressions!M57),ROUND(Regressions!M57, 1), NA())</f>
        <v>#N/A</v>
      </c>
      <c r="M47" s="329" t="e">
        <f>IF(ISNUMBER(Regressions!N57),ROUND(Regressions!N57, 1), NA())</f>
        <v>#N/A</v>
      </c>
      <c r="N47" s="231" t="e">
        <f>IF(ISNUMBER(Regressions!O57),ROUND(Regressions!O57, 1), NA())</f>
        <v>#N/A</v>
      </c>
      <c r="O47" s="330" t="e">
        <f>IF(ISNUMBER(Regressions!Q57),ROUND(Regressions!Q57, 1), NA())</f>
        <v>#N/A</v>
      </c>
      <c r="P47" s="328" t="e">
        <f>IF(ISNUMBER(Regressions!R57),ROUND(Regressions!R57, 1), NA())</f>
        <v>#N/A</v>
      </c>
      <c r="Q47" s="209" t="e">
        <f>IF(ISNUMBER(Regressions!S57),ROUND(Regressions!S57, 1), NA())</f>
        <v>#N/A</v>
      </c>
      <c r="R47" s="329" t="e">
        <f>IF(ISNUMBER(Regressions!T57),ROUND(Regressions!T57, 1), NA())</f>
        <v>#N/A</v>
      </c>
      <c r="S47" s="231" t="e">
        <f>IF(ISNUMBER(Regressions!U57),ROUND(Regressions!U57, 1), NA())</f>
        <v>#N/A</v>
      </c>
    </row>
    <row xmlns:x14ac="http://schemas.microsoft.com/office/spreadsheetml/2009/9/ac" r="48" x14ac:dyDescent="0.2">
      <c r="A48" s="325" t="str">
        <f>IF(ISBLANK(Regressions!A58), " ", Regressions!A58)</f>
        <v>Philippines</v>
      </c>
      <c r="B48" s="326">
        <f>IF(ISBLANK(Regressions!B58), " ", Regressions!B58)</f>
        <v>2013</v>
      </c>
      <c r="C48" s="331" t="str">
        <f>IF(ISBLANK(Regressions!C58), " ", Regressions!C58)</f>
        <v>Urban</v>
      </c>
      <c r="D48" s="327">
        <f>IF(ISBLANK(Regressions!D58), " ", Regressions!D58)</f>
        <v>10858705.320043335</v>
      </c>
      <c r="E48" s="208" t="e">
        <f>IF(ISNUMBER(Regressions!E58),ROUND(Regressions!E58, 1), NA())</f>
        <v>#N/A</v>
      </c>
      <c r="F48" s="328" t="e">
        <f>IF(ISNUMBER(Regressions!F58),ROUND(Regressions!F58, 1), NA())</f>
        <v>#N/A</v>
      </c>
      <c r="G48" s="230" t="e">
        <f>IF(ISNUMBER(Regressions!G58),ROUND(Regressions!G58, 1), NA())</f>
        <v>#N/A</v>
      </c>
      <c r="H48" s="329" t="e">
        <f>IF(ISNUMBER(Regressions!H58),ROUND(Regressions!H58, 1), NA())</f>
        <v>#N/A</v>
      </c>
      <c r="I48" s="231" t="e">
        <f>IF(ISNUMBER(Regressions!I58),ROUND(Regressions!I58, 1), NA())</f>
        <v>#N/A</v>
      </c>
      <c r="J48" s="330" t="e">
        <f>IF(ISNUMBER(Regressions!K58),ROUND(Regressions!K58, 1), NA())</f>
        <v>#N/A</v>
      </c>
      <c r="K48" s="328" t="e">
        <f>IF(ISNUMBER(Regressions!L58),ROUND(Regressions!L58, 1), NA())</f>
        <v>#N/A</v>
      </c>
      <c r="L48" s="232" t="e">
        <f>IF(ISNUMBER(Regressions!M58),ROUND(Regressions!M58, 1), NA())</f>
        <v>#N/A</v>
      </c>
      <c r="M48" s="329" t="e">
        <f>IF(ISNUMBER(Regressions!N58),ROUND(Regressions!N58, 1), NA())</f>
        <v>#N/A</v>
      </c>
      <c r="N48" s="231" t="e">
        <f>IF(ISNUMBER(Regressions!O58),ROUND(Regressions!O58, 1), NA())</f>
        <v>#N/A</v>
      </c>
      <c r="O48" s="330" t="e">
        <f>IF(ISNUMBER(Regressions!Q58),ROUND(Regressions!Q58, 1), NA())</f>
        <v>#N/A</v>
      </c>
      <c r="P48" s="328" t="e">
        <f>IF(ISNUMBER(Regressions!R58),ROUND(Regressions!R58, 1), NA())</f>
        <v>#N/A</v>
      </c>
      <c r="Q48" s="209" t="e">
        <f>IF(ISNUMBER(Regressions!S58),ROUND(Regressions!S58, 1), NA())</f>
        <v>#N/A</v>
      </c>
      <c r="R48" s="329" t="e">
        <f>IF(ISNUMBER(Regressions!T58),ROUND(Regressions!T58, 1), NA())</f>
        <v>#N/A</v>
      </c>
      <c r="S48" s="231" t="e">
        <f>IF(ISNUMBER(Regressions!U58),ROUND(Regressions!U58, 1), NA())</f>
        <v>#N/A</v>
      </c>
    </row>
    <row xmlns:x14ac="http://schemas.microsoft.com/office/spreadsheetml/2009/9/ac" r="49" x14ac:dyDescent="0.2">
      <c r="A49" s="325" t="str">
        <f>IF(ISBLANK(Regressions!A59), " ", Regressions!A59)</f>
        <v>Philippines</v>
      </c>
      <c r="B49" s="326">
        <f>IF(ISBLANK(Regressions!B59), " ", Regressions!B59)</f>
        <v>2014</v>
      </c>
      <c r="C49" s="331" t="str">
        <f>IF(ISBLANK(Regressions!C59), " ", Regressions!C59)</f>
        <v>Urban</v>
      </c>
      <c r="D49" s="327">
        <f>IF(ISBLANK(Regressions!D59), " ", Regressions!D59)</f>
        <v>10997225.26490509</v>
      </c>
      <c r="E49" s="208" t="e">
        <f>IF(ISNUMBER(Regressions!E59),ROUND(Regressions!E59, 1), NA())</f>
        <v>#N/A</v>
      </c>
      <c r="F49" s="328" t="e">
        <f>IF(ISNUMBER(Regressions!F59),ROUND(Regressions!F59, 1), NA())</f>
        <v>#N/A</v>
      </c>
      <c r="G49" s="230" t="e">
        <f>IF(ISNUMBER(Regressions!G59),ROUND(Regressions!G59, 1), NA())</f>
        <v>#N/A</v>
      </c>
      <c r="H49" s="329" t="e">
        <f>IF(ISNUMBER(Regressions!H59),ROUND(Regressions!H59, 1), NA())</f>
        <v>#N/A</v>
      </c>
      <c r="I49" s="231" t="e">
        <f>IF(ISNUMBER(Regressions!I59),ROUND(Regressions!I59, 1), NA())</f>
        <v>#N/A</v>
      </c>
      <c r="J49" s="330" t="e">
        <f>IF(ISNUMBER(Regressions!K59),ROUND(Regressions!K59, 1), NA())</f>
        <v>#N/A</v>
      </c>
      <c r="K49" s="328" t="e">
        <f>IF(ISNUMBER(Regressions!L59),ROUND(Regressions!L59, 1), NA())</f>
        <v>#N/A</v>
      </c>
      <c r="L49" s="232" t="e">
        <f>IF(ISNUMBER(Regressions!M59),ROUND(Regressions!M59, 1), NA())</f>
        <v>#N/A</v>
      </c>
      <c r="M49" s="329" t="e">
        <f>IF(ISNUMBER(Regressions!N59),ROUND(Regressions!N59, 1), NA())</f>
        <v>#N/A</v>
      </c>
      <c r="N49" s="231" t="e">
        <f>IF(ISNUMBER(Regressions!O59),ROUND(Regressions!O59, 1), NA())</f>
        <v>#N/A</v>
      </c>
      <c r="O49" s="330" t="e">
        <f>IF(ISNUMBER(Regressions!Q59),ROUND(Regressions!Q59, 1), NA())</f>
        <v>#N/A</v>
      </c>
      <c r="P49" s="328" t="e">
        <f>IF(ISNUMBER(Regressions!R59),ROUND(Regressions!R59, 1), NA())</f>
        <v>#N/A</v>
      </c>
      <c r="Q49" s="209" t="e">
        <f>IF(ISNUMBER(Regressions!S59),ROUND(Regressions!S59, 1), NA())</f>
        <v>#N/A</v>
      </c>
      <c r="R49" s="329" t="e">
        <f>IF(ISNUMBER(Regressions!T59),ROUND(Regressions!T59, 1), NA())</f>
        <v>#N/A</v>
      </c>
      <c r="S49" s="231" t="e">
        <f>IF(ISNUMBER(Regressions!U59),ROUND(Regressions!U59, 1), NA())</f>
        <v>#N/A</v>
      </c>
    </row>
    <row xmlns:x14ac="http://schemas.microsoft.com/office/spreadsheetml/2009/9/ac" r="50" x14ac:dyDescent="0.2">
      <c r="A50" s="325" t="str">
        <f>IF(ISBLANK(Regressions!A60), " ", Regressions!A60)</f>
        <v>Philippines</v>
      </c>
      <c r="B50" s="326">
        <f>IF(ISBLANK(Regressions!B60), " ", Regressions!B60)</f>
        <v>2015</v>
      </c>
      <c r="C50" s="331" t="str">
        <f>IF(ISBLANK(Regressions!C60), " ", Regressions!C60)</f>
        <v>Urban</v>
      </c>
      <c r="D50" s="327">
        <f>IF(ISBLANK(Regressions!D60), " ", Regressions!D60)</f>
        <v>11129115.639234468</v>
      </c>
      <c r="E50" s="208" t="e">
        <f>IF(ISNUMBER(Regressions!E60),ROUND(Regressions!E60, 1), NA())</f>
        <v>#N/A</v>
      </c>
      <c r="F50" s="328" t="e">
        <f>IF(ISNUMBER(Regressions!F60),ROUND(Regressions!F60, 1), NA())</f>
        <v>#N/A</v>
      </c>
      <c r="G50" s="230" t="e">
        <f>IF(ISNUMBER(Regressions!G60),ROUND(Regressions!G60, 1), NA())</f>
        <v>#N/A</v>
      </c>
      <c r="H50" s="329" t="e">
        <f>IF(ISNUMBER(Regressions!H60),ROUND(Regressions!H60, 1), NA())</f>
        <v>#N/A</v>
      </c>
      <c r="I50" s="231" t="e">
        <f>IF(ISNUMBER(Regressions!I60),ROUND(Regressions!I60, 1), NA())</f>
        <v>#N/A</v>
      </c>
      <c r="J50" s="330" t="e">
        <f>IF(ISNUMBER(Regressions!K60),ROUND(Regressions!K60, 1), NA())</f>
        <v>#N/A</v>
      </c>
      <c r="K50" s="328" t="e">
        <f>IF(ISNUMBER(Regressions!L60),ROUND(Regressions!L60, 1), NA())</f>
        <v>#N/A</v>
      </c>
      <c r="L50" s="232" t="e">
        <f>IF(ISNUMBER(Regressions!M60),ROUND(Regressions!M60, 1), NA())</f>
        <v>#N/A</v>
      </c>
      <c r="M50" s="329" t="e">
        <f>IF(ISNUMBER(Regressions!N60),ROUND(Regressions!N60, 1), NA())</f>
        <v>#N/A</v>
      </c>
      <c r="N50" s="231" t="e">
        <f>IF(ISNUMBER(Regressions!O60),ROUND(Regressions!O60, 1), NA())</f>
        <v>#N/A</v>
      </c>
      <c r="O50" s="330" t="e">
        <f>IF(ISNUMBER(Regressions!Q60),ROUND(Regressions!Q60, 1), NA())</f>
        <v>#N/A</v>
      </c>
      <c r="P50" s="328" t="e">
        <f>IF(ISNUMBER(Regressions!R60),ROUND(Regressions!R60, 1), NA())</f>
        <v>#N/A</v>
      </c>
      <c r="Q50" s="209" t="e">
        <f>IF(ISNUMBER(Regressions!S60),ROUND(Regressions!S60, 1), NA())</f>
        <v>#N/A</v>
      </c>
      <c r="R50" s="329" t="e">
        <f>IF(ISNUMBER(Regressions!T60),ROUND(Regressions!T60, 1), NA())</f>
        <v>#N/A</v>
      </c>
      <c r="S50" s="231" t="e">
        <f>IF(ISNUMBER(Regressions!U60),ROUND(Regressions!U60, 1), NA())</f>
        <v>#N/A</v>
      </c>
    </row>
    <row xmlns:x14ac="http://schemas.microsoft.com/office/spreadsheetml/2009/9/ac" r="51" x14ac:dyDescent="0.2">
      <c r="A51" s="325" t="str">
        <f>IF(ISBLANK(Regressions!A61), " ", Regressions!A61)</f>
        <v>Philippines</v>
      </c>
      <c r="B51" s="326">
        <f>IF(ISBLANK(Regressions!B61), " ", Regressions!B61)</f>
        <v>2016</v>
      </c>
      <c r="C51" s="331" t="str">
        <f>IF(ISBLANK(Regressions!C61), " ", Regressions!C61)</f>
        <v>Urban</v>
      </c>
      <c r="D51" s="327">
        <f>IF(ISBLANK(Regressions!D61), " ", Regressions!D61)</f>
        <v>11273636.504361114</v>
      </c>
      <c r="E51" s="208" t="e">
        <f>IF(ISNUMBER(Regressions!E61),ROUND(Regressions!E61, 1), NA())</f>
        <v>#N/A</v>
      </c>
      <c r="F51" s="328" t="e">
        <f>IF(ISNUMBER(Regressions!F61),ROUND(Regressions!F61, 1), NA())</f>
        <v>#N/A</v>
      </c>
      <c r="G51" s="230" t="e">
        <f>IF(ISNUMBER(Regressions!G61),ROUND(Regressions!G61, 1), NA())</f>
        <v>#N/A</v>
      </c>
      <c r="H51" s="329" t="e">
        <f>IF(ISNUMBER(Regressions!H61),ROUND(Regressions!H61, 1), NA())</f>
        <v>#N/A</v>
      </c>
      <c r="I51" s="231" t="e">
        <f>IF(ISNUMBER(Regressions!I61),ROUND(Regressions!I61, 1), NA())</f>
        <v>#N/A</v>
      </c>
      <c r="J51" s="330" t="e">
        <f>IF(ISNUMBER(Regressions!K61),ROUND(Regressions!K61, 1), NA())</f>
        <v>#N/A</v>
      </c>
      <c r="K51" s="328" t="e">
        <f>IF(ISNUMBER(Regressions!L61),ROUND(Regressions!L61, 1), NA())</f>
        <v>#N/A</v>
      </c>
      <c r="L51" s="232" t="e">
        <f>IF(ISNUMBER(Regressions!M61),ROUND(Regressions!M61, 1), NA())</f>
        <v>#N/A</v>
      </c>
      <c r="M51" s="329" t="e">
        <f>IF(ISNUMBER(Regressions!N61),ROUND(Regressions!N61, 1), NA())</f>
        <v>#N/A</v>
      </c>
      <c r="N51" s="231" t="e">
        <f>IF(ISNUMBER(Regressions!O61),ROUND(Regressions!O61, 1), NA())</f>
        <v>#N/A</v>
      </c>
      <c r="O51" s="330" t="e">
        <f>IF(ISNUMBER(Regressions!Q61),ROUND(Regressions!Q61, 1), NA())</f>
        <v>#N/A</v>
      </c>
      <c r="P51" s="328" t="e">
        <f>IF(ISNUMBER(Regressions!R61),ROUND(Regressions!R61, 1), NA())</f>
        <v>#N/A</v>
      </c>
      <c r="Q51" s="209" t="e">
        <f>IF(ISNUMBER(Regressions!S61),ROUND(Regressions!S61, 1), NA())</f>
        <v>#N/A</v>
      </c>
      <c r="R51" s="329" t="e">
        <f>IF(ISNUMBER(Regressions!T61),ROUND(Regressions!T61, 1), NA())</f>
        <v>#N/A</v>
      </c>
      <c r="S51" s="231" t="e">
        <f>IF(ISNUMBER(Regressions!U61),ROUND(Regressions!U61, 1), NA())</f>
        <v>#N/A</v>
      </c>
    </row>
    <row xmlns:x14ac="http://schemas.microsoft.com/office/spreadsheetml/2009/9/ac" r="52" x14ac:dyDescent="0.2">
      <c r="A52" s="325" t="str">
        <f>IF(ISBLANK(Regressions!A62), " ", Regressions!A62)</f>
        <v>Philippines</v>
      </c>
      <c r="B52" s="326">
        <f>IF(ISBLANK(Regressions!B62), " ", Regressions!B62)</f>
        <v>2017</v>
      </c>
      <c r="C52" s="331" t="str">
        <f>IF(ISBLANK(Regressions!C62), " ", Regressions!C62)</f>
        <v>Urban</v>
      </c>
      <c r="D52" s="327">
        <f>IF(ISBLANK(Regressions!D62), " ", Regressions!D62)</f>
        <v>12398049.962949524</v>
      </c>
      <c r="E52" s="208" t="e">
        <f>IF(ISNUMBER(Regressions!E62),ROUND(Regressions!E62, 1), NA())</f>
        <v>#N/A</v>
      </c>
      <c r="F52" s="328" t="e">
        <f>IF(ISNUMBER(Regressions!F62),ROUND(Regressions!F62, 1), NA())</f>
        <v>#N/A</v>
      </c>
      <c r="G52" s="230" t="e">
        <f>IF(ISNUMBER(Regressions!G62),ROUND(Regressions!G62, 1), NA())</f>
        <v>#N/A</v>
      </c>
      <c r="H52" s="329" t="e">
        <f>IF(ISNUMBER(Regressions!H62),ROUND(Regressions!H62, 1), NA())</f>
        <v>#N/A</v>
      </c>
      <c r="I52" s="231" t="e">
        <f>IF(ISNUMBER(Regressions!I62),ROUND(Regressions!I62, 1), NA())</f>
        <v>#N/A</v>
      </c>
      <c r="J52" s="330" t="e">
        <f>IF(ISNUMBER(Regressions!K62),ROUND(Regressions!K62, 1), NA())</f>
        <v>#N/A</v>
      </c>
      <c r="K52" s="328" t="e">
        <f>IF(ISNUMBER(Regressions!L62),ROUND(Regressions!L62, 1), NA())</f>
        <v>#N/A</v>
      </c>
      <c r="L52" s="232" t="e">
        <f>IF(ISNUMBER(Regressions!M62),ROUND(Regressions!M62, 1), NA())</f>
        <v>#N/A</v>
      </c>
      <c r="M52" s="329" t="e">
        <f>IF(ISNUMBER(Regressions!N62),ROUND(Regressions!N62, 1), NA())</f>
        <v>#N/A</v>
      </c>
      <c r="N52" s="231" t="e">
        <f>IF(ISNUMBER(Regressions!O62),ROUND(Regressions!O62, 1), NA())</f>
        <v>#N/A</v>
      </c>
      <c r="O52" s="330" t="e">
        <f>IF(ISNUMBER(Regressions!Q62),ROUND(Regressions!Q62, 1), NA())</f>
        <v>#N/A</v>
      </c>
      <c r="P52" s="328" t="e">
        <f>IF(ISNUMBER(Regressions!R62),ROUND(Regressions!R62, 1), NA())</f>
        <v>#N/A</v>
      </c>
      <c r="Q52" s="209" t="e">
        <f>IF(ISNUMBER(Regressions!S62),ROUND(Regressions!S62, 1), NA())</f>
        <v>#N/A</v>
      </c>
      <c r="R52" s="329" t="e">
        <f>IF(ISNUMBER(Regressions!T62),ROUND(Regressions!T62, 1), NA())</f>
        <v>#N/A</v>
      </c>
      <c r="S52" s="231" t="e">
        <f>IF(ISNUMBER(Regressions!U62),ROUND(Regressions!U62, 1), NA())</f>
        <v>#N/A</v>
      </c>
    </row>
    <row xmlns:x14ac="http://schemas.microsoft.com/office/spreadsheetml/2009/9/ac" r="53" x14ac:dyDescent="0.2">
      <c r="A53" s="325" t="str">
        <f>IF(ISBLANK(Regressions!A63), " ", Regressions!A63)</f>
        <v>Philippines</v>
      </c>
      <c r="B53" s="326">
        <f>IF(ISBLANK(Regressions!B63), " ", Regressions!B63)</f>
        <v>2018</v>
      </c>
      <c r="C53" s="331" t="str">
        <f>IF(ISBLANK(Regressions!C63), " ", Regressions!C63)</f>
        <v>Urban</v>
      </c>
      <c r="D53" s="327">
        <f>IF(ISBLANK(Regressions!D63), " ", Regressions!D63)</f>
        <v>13540495.895541228</v>
      </c>
      <c r="E53" s="208" t="e">
        <f>IF(ISNUMBER(Regressions!E63),ROUND(Regressions!E63, 1), NA())</f>
        <v>#N/A</v>
      </c>
      <c r="F53" s="328" t="e">
        <f>IF(ISNUMBER(Regressions!F63),ROUND(Regressions!F63, 1), NA())</f>
        <v>#N/A</v>
      </c>
      <c r="G53" s="230" t="e">
        <f>IF(ISNUMBER(Regressions!G63),ROUND(Regressions!G63, 1), NA())</f>
        <v>#N/A</v>
      </c>
      <c r="H53" s="329" t="e">
        <f>IF(ISNUMBER(Regressions!H63),ROUND(Regressions!H63, 1), NA())</f>
        <v>#N/A</v>
      </c>
      <c r="I53" s="231" t="e">
        <f>IF(ISNUMBER(Regressions!I63),ROUND(Regressions!I63, 1), NA())</f>
        <v>#N/A</v>
      </c>
      <c r="J53" s="330" t="e">
        <f>IF(ISNUMBER(Regressions!K63),ROUND(Regressions!K63, 1), NA())</f>
        <v>#N/A</v>
      </c>
      <c r="K53" s="328" t="e">
        <f>IF(ISNUMBER(Regressions!L63),ROUND(Regressions!L63, 1), NA())</f>
        <v>#N/A</v>
      </c>
      <c r="L53" s="232" t="e">
        <f>IF(ISNUMBER(Regressions!M63),ROUND(Regressions!M63, 1), NA())</f>
        <v>#N/A</v>
      </c>
      <c r="M53" s="329" t="e">
        <f>IF(ISNUMBER(Regressions!N63),ROUND(Regressions!N63, 1), NA())</f>
        <v>#N/A</v>
      </c>
      <c r="N53" s="231" t="e">
        <f>IF(ISNUMBER(Regressions!O63),ROUND(Regressions!O63, 1), NA())</f>
        <v>#N/A</v>
      </c>
      <c r="O53" s="330" t="e">
        <f>IF(ISNUMBER(Regressions!Q63),ROUND(Regressions!Q63, 1), NA())</f>
        <v>#N/A</v>
      </c>
      <c r="P53" s="328" t="e">
        <f>IF(ISNUMBER(Regressions!R63),ROUND(Regressions!R63, 1), NA())</f>
        <v>#N/A</v>
      </c>
      <c r="Q53" s="209" t="e">
        <f>IF(ISNUMBER(Regressions!S63),ROUND(Regressions!S63, 1), NA())</f>
        <v>#N/A</v>
      </c>
      <c r="R53" s="329" t="e">
        <f>IF(ISNUMBER(Regressions!T63),ROUND(Regressions!T63, 1), NA())</f>
        <v>#N/A</v>
      </c>
      <c r="S53" s="231" t="e">
        <f>IF(ISNUMBER(Regressions!U63),ROUND(Regressions!U63, 1), NA())</f>
        <v>#N/A</v>
      </c>
    </row>
    <row xmlns:x14ac="http://schemas.microsoft.com/office/spreadsheetml/2009/9/ac" r="54" x14ac:dyDescent="0.2">
      <c r="A54" s="325" t="str">
        <f>IF(ISBLANK(Regressions!A64), " ", Regressions!A64)</f>
        <v>Philippines</v>
      </c>
      <c r="B54" s="326">
        <f>IF(ISBLANK(Regressions!B64), " ", Regressions!B64)</f>
        <v>2019</v>
      </c>
      <c r="C54" s="331" t="str">
        <f>IF(ISBLANK(Regressions!C64), " ", Regressions!C64)</f>
        <v>Urban</v>
      </c>
      <c r="D54" s="327">
        <f>IF(ISBLANK(Regressions!D64), " ", Regressions!D64)</f>
        <v>13683569.07344223</v>
      </c>
      <c r="E54" s="208" t="e">
        <f>IF(ISNUMBER(Regressions!E64),ROUND(Regressions!E64, 1), NA())</f>
        <v>#N/A</v>
      </c>
      <c r="F54" s="328" t="e">
        <f>IF(ISNUMBER(Regressions!F64),ROUND(Regressions!F64, 1), NA())</f>
        <v>#N/A</v>
      </c>
      <c r="G54" s="230" t="e">
        <f>IF(ISNUMBER(Regressions!G64),ROUND(Regressions!G64, 1), NA())</f>
        <v>#N/A</v>
      </c>
      <c r="H54" s="329" t="e">
        <f>IF(ISNUMBER(Regressions!H64),ROUND(Regressions!H64, 1), NA())</f>
        <v>#N/A</v>
      </c>
      <c r="I54" s="231" t="e">
        <f>IF(ISNUMBER(Regressions!I64),ROUND(Regressions!I64, 1), NA())</f>
        <v>#N/A</v>
      </c>
      <c r="J54" s="330" t="e">
        <f>IF(ISNUMBER(Regressions!K64),ROUND(Regressions!K64, 1), NA())</f>
        <v>#N/A</v>
      </c>
      <c r="K54" s="328" t="e">
        <f>IF(ISNUMBER(Regressions!L64),ROUND(Regressions!L64, 1), NA())</f>
        <v>#N/A</v>
      </c>
      <c r="L54" s="232" t="e">
        <f>IF(ISNUMBER(Regressions!M64),ROUND(Regressions!M64, 1), NA())</f>
        <v>#N/A</v>
      </c>
      <c r="M54" s="329" t="e">
        <f>IF(ISNUMBER(Regressions!N64),ROUND(Regressions!N64, 1), NA())</f>
        <v>#N/A</v>
      </c>
      <c r="N54" s="231" t="e">
        <f>IF(ISNUMBER(Regressions!O64),ROUND(Regressions!O64, 1), NA())</f>
        <v>#N/A</v>
      </c>
      <c r="O54" s="330" t="e">
        <f>IF(ISNUMBER(Regressions!Q64),ROUND(Regressions!Q64, 1), NA())</f>
        <v>#N/A</v>
      </c>
      <c r="P54" s="328" t="e">
        <f>IF(ISNUMBER(Regressions!R64),ROUND(Regressions!R64, 1), NA())</f>
        <v>#N/A</v>
      </c>
      <c r="Q54" s="209" t="e">
        <f>IF(ISNUMBER(Regressions!S64),ROUND(Regressions!S64, 1), NA())</f>
        <v>#N/A</v>
      </c>
      <c r="R54" s="329" t="e">
        <f>IF(ISNUMBER(Regressions!T64),ROUND(Regressions!T64, 1), NA())</f>
        <v>#N/A</v>
      </c>
      <c r="S54" s="231" t="e">
        <f>IF(ISNUMBER(Regressions!U64),ROUND(Regressions!U64, 1), NA())</f>
        <v>#N/A</v>
      </c>
    </row>
    <row xmlns:x14ac="http://schemas.microsoft.com/office/spreadsheetml/2009/9/ac" r="55" ht="13.5" customHeight="true" x14ac:dyDescent="0.2">
      <c r="A55" s="325" t="str">
        <f>IF(ISBLANK(Regressions!A65), " ", Regressions!A65)</f>
        <v>Philippines</v>
      </c>
      <c r="B55" s="326">
        <f>IF(ISBLANK(Regressions!B65), " ", Regressions!B65)</f>
        <v>2020</v>
      </c>
      <c r="C55" s="331" t="str">
        <f>IF(ISBLANK(Regressions!C65), " ", Regressions!C65)</f>
        <v>Urban</v>
      </c>
      <c r="D55" s="327">
        <f>IF(ISBLANK(Regressions!D65), " ", Regressions!D65)</f>
        <v>13853200.046685943</v>
      </c>
      <c r="E55" s="208" t="e">
        <f>IF(ISNUMBER(Regressions!E65),ROUND(Regressions!E65, 1), NA())</f>
        <v>#N/A</v>
      </c>
      <c r="F55" s="328" t="e">
        <f>IF(ISNUMBER(Regressions!F65),ROUND(Regressions!F65, 1), NA())</f>
        <v>#N/A</v>
      </c>
      <c r="G55" s="230" t="e">
        <f>IF(ISNUMBER(Regressions!G65),ROUND(Regressions!G65, 1), NA())</f>
        <v>#N/A</v>
      </c>
      <c r="H55" s="329" t="e">
        <f>IF(ISNUMBER(Regressions!H65),ROUND(Regressions!H65, 1), NA())</f>
        <v>#N/A</v>
      </c>
      <c r="I55" s="231" t="e">
        <f>IF(ISNUMBER(Regressions!I65),ROUND(Regressions!I65, 1), NA())</f>
        <v>#N/A</v>
      </c>
      <c r="J55" s="330" t="e">
        <f>IF(ISNUMBER(Regressions!K65),ROUND(Regressions!K65, 1), NA())</f>
        <v>#N/A</v>
      </c>
      <c r="K55" s="328" t="e">
        <f>IF(ISNUMBER(Regressions!L65),ROUND(Regressions!L65, 1), NA())</f>
        <v>#N/A</v>
      </c>
      <c r="L55" s="232" t="e">
        <f>IF(ISNUMBER(Regressions!M65),ROUND(Regressions!M65, 1), NA())</f>
        <v>#N/A</v>
      </c>
      <c r="M55" s="329" t="e">
        <f>IF(ISNUMBER(Regressions!N65),ROUND(Regressions!N65, 1), NA())</f>
        <v>#N/A</v>
      </c>
      <c r="N55" s="231" t="e">
        <f>IF(ISNUMBER(Regressions!O65),ROUND(Regressions!O65, 1), NA())</f>
        <v>#N/A</v>
      </c>
      <c r="O55" s="330" t="e">
        <f>IF(ISNUMBER(Regressions!Q65),ROUND(Regressions!Q65, 1), NA())</f>
        <v>#N/A</v>
      </c>
      <c r="P55" s="328" t="e">
        <f>IF(ISNUMBER(Regressions!R65),ROUND(Regressions!R65, 1), NA())</f>
        <v>#N/A</v>
      </c>
      <c r="Q55" s="209" t="e">
        <f>IF(ISNUMBER(Regressions!S65),ROUND(Regressions!S65, 1), NA())</f>
        <v>#N/A</v>
      </c>
      <c r="R55" s="329" t="e">
        <f>IF(ISNUMBER(Regressions!T65),ROUND(Regressions!T65, 1), NA())</f>
        <v>#N/A</v>
      </c>
      <c r="S55" s="231" t="e">
        <f>IF(ISNUMBER(Regressions!U65),ROUND(Regressions!U65, 1), NA())</f>
        <v>#N/A</v>
      </c>
    </row>
    <row xmlns:x14ac="http://schemas.microsoft.com/office/spreadsheetml/2009/9/ac" r="56" x14ac:dyDescent="0.2">
      <c r="A56" s="378" t="str">
        <f>IF(ISBLANK(Regressions!A66), " ", Regressions!A66)</f>
        <v>Philippines</v>
      </c>
      <c r="B56" s="379">
        <f>IF(ISBLANK(Regressions!B66), " ", Regressions!B66)</f>
        <v>2021</v>
      </c>
      <c r="C56" s="380" t="str">
        <f>IF(ISBLANK(Regressions!C66), " ", Regressions!C66)</f>
        <v>Urban</v>
      </c>
      <c r="D56" s="381">
        <f>IF(ISBLANK(Regressions!D66), " ", Regressions!D66)</f>
        <v>14033172.713647006</v>
      </c>
      <c r="E56" s="384" t="e">
        <f>IF(ISNUMBER(Regressions!E66),ROUND(Regressions!E66, 1), NA())</f>
        <v>#N/A</v>
      </c>
      <c r="F56" s="382" t="e">
        <f>IF(ISNUMBER(Regressions!F66),ROUND(Regressions!F66, 1), NA())</f>
        <v>#N/A</v>
      </c>
      <c r="G56" s="385" t="e">
        <f>IF(ISNUMBER(Regressions!G66),ROUND(Regressions!G66, 1), NA())</f>
        <v>#N/A</v>
      </c>
      <c r="H56" s="383" t="e">
        <f>IF(ISNUMBER(Regressions!H66),ROUND(Regressions!H66, 1), NA())</f>
        <v>#N/A</v>
      </c>
      <c r="I56" s="386" t="e">
        <f>IF(ISNUMBER(Regressions!I66),ROUND(Regressions!I66, 1), NA())</f>
        <v>#N/A</v>
      </c>
      <c r="J56" s="384" t="e">
        <f>IF(ISNUMBER(Regressions!K66),ROUND(Regressions!K66, 1), NA())</f>
        <v>#N/A</v>
      </c>
      <c r="K56" s="382" t="e">
        <f>IF(ISNUMBER(Regressions!L66),ROUND(Regressions!L66, 1), NA())</f>
        <v>#N/A</v>
      </c>
      <c r="L56" s="387" t="e">
        <f>IF(ISNUMBER(Regressions!M66),ROUND(Regressions!M66, 1), NA())</f>
        <v>#N/A</v>
      </c>
      <c r="M56" s="383" t="e">
        <f>IF(ISNUMBER(Regressions!N66),ROUND(Regressions!N66, 1), NA())</f>
        <v>#N/A</v>
      </c>
      <c r="N56" s="386" t="e">
        <f>IF(ISNUMBER(Regressions!O66),ROUND(Regressions!O66, 1), NA())</f>
        <v>#N/A</v>
      </c>
      <c r="O56" s="384" t="e">
        <f>IF(ISNUMBER(Regressions!Q66),ROUND(Regressions!Q66, 1), NA())</f>
        <v>#N/A</v>
      </c>
      <c r="P56" s="382" t="e">
        <f>IF(ISNUMBER(Regressions!R66),ROUND(Regressions!R66, 1), NA())</f>
        <v>#N/A</v>
      </c>
      <c r="Q56" s="388" t="e">
        <f>IF(ISNUMBER(Regressions!S66),ROUND(Regressions!S66, 1), NA())</f>
        <v>#N/A</v>
      </c>
      <c r="R56" s="383" t="e">
        <f>IF(ISNUMBER(Regressions!T66),ROUND(Regressions!T66, 1), NA())</f>
        <v>#N/A</v>
      </c>
      <c r="S56" s="386" t="e">
        <f>IF(ISNUMBER(Regressions!U66),ROUND(Regressions!U66, 1), NA())</f>
        <v>#N/A</v>
      </c>
      <c r="T56" s="377"/>
      <c r="U56" s="377"/>
      <c r="V56" s="377"/>
      <c r="W56" s="377"/>
      <c r="X56" s="377"/>
      <c r="Y56" s="377"/>
      <c r="Z56" s="377"/>
      <c r="AA56" s="377"/>
      <c r="AB56" s="377"/>
      <c r="AC56" s="377"/>
    </row>
    <row xmlns:x14ac="http://schemas.microsoft.com/office/spreadsheetml/2009/9/ac" r="57" x14ac:dyDescent="0.2">
      <c r="A57" s="325" t="str">
        <f>IF(ISBLANK(Regressions!A67), " ", Regressions!A67)</f>
        <v>Philippines</v>
      </c>
      <c r="B57" s="326">
        <f>IF(ISBLANK(Regressions!B67), " ", Regressions!B67)</f>
        <v>2022</v>
      </c>
      <c r="C57" s="331" t="str">
        <f>IF(ISBLANK(Regressions!C67), " ", Regressions!C67)</f>
        <v>Urban</v>
      </c>
      <c r="D57" s="327">
        <f>IF(ISBLANK(Regressions!D67), " ", Regressions!D67)</f>
        <v>14204190.914869308</v>
      </c>
      <c r="E57" s="208" t="e">
        <f>IF(ISNUMBER(Regressions!E67),ROUND(Regressions!E67, 1), NA())</f>
        <v>#N/A</v>
      </c>
      <c r="F57" s="328" t="e">
        <f>IF(ISNUMBER(Regressions!F67),ROUND(Regressions!F67, 1), NA())</f>
        <v>#N/A</v>
      </c>
      <c r="G57" s="230" t="e">
        <f>IF(ISNUMBER(Regressions!G67),ROUND(Regressions!G67, 1), NA())</f>
        <v>#N/A</v>
      </c>
      <c r="H57" s="329" t="e">
        <f>IF(ISNUMBER(Regressions!H67),ROUND(Regressions!H67, 1), NA())</f>
        <v>#N/A</v>
      </c>
      <c r="I57" s="231" t="e">
        <f>IF(ISNUMBER(Regressions!I67),ROUND(Regressions!I67, 1), NA())</f>
        <v>#N/A</v>
      </c>
      <c r="J57" s="330" t="e">
        <f>IF(ISNUMBER(Regressions!K67),ROUND(Regressions!K67, 1), NA())</f>
        <v>#N/A</v>
      </c>
      <c r="K57" s="328" t="e">
        <f>IF(ISNUMBER(Regressions!L67),ROUND(Regressions!L67, 1), NA())</f>
        <v>#N/A</v>
      </c>
      <c r="L57" s="232" t="e">
        <f>IF(ISNUMBER(Regressions!M67),ROUND(Regressions!M67, 1), NA())</f>
        <v>#N/A</v>
      </c>
      <c r="M57" s="329" t="e">
        <f>IF(ISNUMBER(Regressions!N67),ROUND(Regressions!N67, 1), NA())</f>
        <v>#N/A</v>
      </c>
      <c r="N57" s="231" t="e">
        <f>IF(ISNUMBER(Regressions!O67),ROUND(Regressions!O67, 1), NA())</f>
        <v>#N/A</v>
      </c>
      <c r="O57" s="330" t="e">
        <f>IF(ISNUMBER(Regressions!Q67),ROUND(Regressions!Q67, 1), NA())</f>
        <v>#N/A</v>
      </c>
      <c r="P57" s="328" t="e">
        <f>IF(ISNUMBER(Regressions!R67),ROUND(Regressions!R67, 1), NA())</f>
        <v>#N/A</v>
      </c>
      <c r="Q57" s="209" t="e">
        <f>IF(ISNUMBER(Regressions!S67),ROUND(Regressions!S67, 1), NA())</f>
        <v>#N/A</v>
      </c>
      <c r="R57" s="329" t="e">
        <f>IF(ISNUMBER(Regressions!T67),ROUND(Regressions!T67, 1), NA())</f>
        <v>#N/A</v>
      </c>
      <c r="S57" s="231" t="e">
        <f>IF(ISNUMBER(Regressions!U67),ROUND(Regressions!U67, 1), NA())</f>
        <v>#N/A</v>
      </c>
    </row>
    <row xmlns:x14ac="http://schemas.microsoft.com/office/spreadsheetml/2009/9/ac" r="58" x14ac:dyDescent="0.2">
      <c r="A58" s="332" t="str">
        <f>IF(ISBLANK(Regressions!A68), " ", Regressions!A68)</f>
        <v>Philippines</v>
      </c>
      <c r="B58" s="333">
        <f>IF(ISBLANK(Regressions!B68), " ", Regressions!B68)</f>
        <v>2023</v>
      </c>
      <c r="C58" s="334" t="str">
        <f>IF(ISBLANK(Regressions!C68), " ", Regressions!C68)</f>
        <v>Urban</v>
      </c>
      <c r="D58" s="335">
        <f>IF(ISBLANK(Regressions!D68), " ", Regressions!D68)</f>
        <v>14378979.746609498</v>
      </c>
      <c r="E58" s="336" t="e">
        <f>IF(ISNUMBER(Regressions!E68),ROUND(Regressions!E68, 1), NA())</f>
        <v>#N/A</v>
      </c>
      <c r="F58" s="337" t="e">
        <f>IF(ISNUMBER(Regressions!F68),ROUND(Regressions!F68, 1), NA())</f>
        <v>#N/A</v>
      </c>
      <c r="G58" s="338" t="e">
        <f>IF(ISNUMBER(Regressions!G68),ROUND(Regressions!G68, 1), NA())</f>
        <v>#N/A</v>
      </c>
      <c r="H58" s="339" t="e">
        <f>IF(ISNUMBER(Regressions!H68),ROUND(Regressions!H68, 1), NA())</f>
        <v>#N/A</v>
      </c>
      <c r="I58" s="340" t="e">
        <f>IF(ISNUMBER(Regressions!I68),ROUND(Regressions!I68, 1), NA())</f>
        <v>#N/A</v>
      </c>
      <c r="J58" s="341" t="e">
        <f>IF(ISNUMBER(Regressions!K68),ROUND(Regressions!K68, 1), NA())</f>
        <v>#N/A</v>
      </c>
      <c r="K58" s="337" t="e">
        <f>IF(ISNUMBER(Regressions!L68),ROUND(Regressions!L68, 1), NA())</f>
        <v>#N/A</v>
      </c>
      <c r="L58" s="342" t="e">
        <f>IF(ISNUMBER(Regressions!M68),ROUND(Regressions!M68, 1), NA())</f>
        <v>#N/A</v>
      </c>
      <c r="M58" s="339" t="e">
        <f>IF(ISNUMBER(Regressions!N68),ROUND(Regressions!N68, 1), NA())</f>
        <v>#N/A</v>
      </c>
      <c r="N58" s="340" t="e">
        <f>IF(ISNUMBER(Regressions!O68),ROUND(Regressions!O68, 1), NA())</f>
        <v>#N/A</v>
      </c>
      <c r="O58" s="341" t="e">
        <f>IF(ISNUMBER(Regressions!Q68),ROUND(Regressions!Q68, 1), NA())</f>
        <v>#N/A</v>
      </c>
      <c r="P58" s="337" t="e">
        <f>IF(ISNUMBER(Regressions!R68),ROUND(Regressions!R68, 1), NA())</f>
        <v>#N/A</v>
      </c>
      <c r="Q58" s="343" t="e">
        <f>IF(ISNUMBER(Regressions!S68),ROUND(Regressions!S68, 1), NA())</f>
        <v>#N/A</v>
      </c>
      <c r="R58" s="339" t="e">
        <f>IF(ISNUMBER(Regressions!T68),ROUND(Regressions!T68, 1), NA())</f>
        <v>#N/A</v>
      </c>
      <c r="S58" s="340" t="e">
        <f>IF(ISNUMBER(Regressions!U68),ROUND(Regressions!U68, 1), NA())</f>
        <v>#N/A</v>
      </c>
    </row>
    <row xmlns:x14ac="http://schemas.microsoft.com/office/spreadsheetml/2009/9/ac" r="59" hidden="true" x14ac:dyDescent="0.2">
      <c r="A59" s="325" t="str">
        <f>IF(ISBLANK(Regressions!A69), " ", Regressions!A69)</f>
        <v>Philippines</v>
      </c>
      <c r="B59" s="326">
        <f>IF(ISBLANK(Regressions!B69), " ", Regressions!B69)</f>
        <v>2024</v>
      </c>
      <c r="C59" s="331" t="str">
        <f>IF(ISBLANK(Regressions!C69), " ", Regressions!C69)</f>
        <v>Urban</v>
      </c>
      <c r="D59" s="327" t="str">
        <f>IF(ISBLANK(Regressions!D69), " ", Regressions!D69)</f>
        <v> </v>
      </c>
      <c r="E59" s="208" t="e">
        <f>IF(ISNUMBER(Regressions!E69),ROUND(Regressions!E69, 1), NA())</f>
        <v>#N/A</v>
      </c>
      <c r="F59" s="328" t="e">
        <f>IF(ISNUMBER(Regressions!F69),ROUND(Regressions!F69, 1), NA())</f>
        <v>#N/A</v>
      </c>
      <c r="G59" s="230" t="e">
        <f>IF(ISNUMBER(Regressions!G69),ROUND(Regressions!G69, 1), NA())</f>
        <v>#N/A</v>
      </c>
      <c r="H59" s="329" t="e">
        <f>IF(ISNUMBER(Regressions!H69),ROUND(Regressions!H69, 1), NA())</f>
        <v>#N/A</v>
      </c>
      <c r="I59" s="231" t="e">
        <f>IF(ISNUMBER(Regressions!I69),ROUND(Regressions!I69, 1), NA())</f>
        <v>#N/A</v>
      </c>
      <c r="J59" s="330" t="e">
        <f>IF(ISNUMBER(Regressions!K69),ROUND(Regressions!K69, 1), NA())</f>
        <v>#N/A</v>
      </c>
      <c r="K59" s="328" t="e">
        <f>IF(ISNUMBER(Regressions!L69),ROUND(Regressions!L69, 1), NA())</f>
        <v>#N/A</v>
      </c>
      <c r="L59" s="232" t="e">
        <f>IF(ISNUMBER(Regressions!M69),ROUND(Regressions!M69, 1), NA())</f>
        <v>#N/A</v>
      </c>
      <c r="M59" s="329" t="e">
        <f>IF(ISNUMBER(Regressions!N69),ROUND(Regressions!N69, 1), NA())</f>
        <v>#N/A</v>
      </c>
      <c r="N59" s="231" t="e">
        <f>IF(ISNUMBER(Regressions!O69),ROUND(Regressions!O69, 1), NA())</f>
        <v>#N/A</v>
      </c>
      <c r="O59" s="330" t="e">
        <f>IF(ISNUMBER(Regressions!Q69),ROUND(Regressions!Q69, 1), NA())</f>
        <v>#N/A</v>
      </c>
      <c r="P59" s="328" t="e">
        <f>IF(ISNUMBER(Regressions!R69),ROUND(Regressions!R69, 1), NA())</f>
        <v>#N/A</v>
      </c>
      <c r="Q59" s="209" t="e">
        <f>IF(ISNUMBER(Regressions!S69),ROUND(Regressions!S69, 1), NA())</f>
        <v>#N/A</v>
      </c>
      <c r="R59" s="329" t="e">
        <f>IF(ISNUMBER(Regressions!T69),ROUND(Regressions!T69, 1), NA())</f>
        <v>#N/A</v>
      </c>
      <c r="S59" s="231" t="e">
        <f>IF(ISNUMBER(Regressions!U69),ROUND(Regressions!U69, 1), NA())</f>
        <v>#N/A</v>
      </c>
    </row>
    <row xmlns:x14ac="http://schemas.microsoft.com/office/spreadsheetml/2009/9/ac" r="60" hidden="true" x14ac:dyDescent="0.2">
      <c r="A60" s="325" t="str">
        <f>IF(ISBLANK(Regressions!A70), " ", Regressions!A70)</f>
        <v>Philippines</v>
      </c>
      <c r="B60" s="326">
        <f>IF(ISBLANK(Regressions!B70), " ", Regressions!B70)</f>
        <v>2025</v>
      </c>
      <c r="C60" s="331" t="str">
        <f>IF(ISBLANK(Regressions!C70), " ", Regressions!C70)</f>
        <v>Urban</v>
      </c>
      <c r="D60" s="327" t="str">
        <f>IF(ISBLANK(Regressions!D70), " ", Regressions!D70)</f>
        <v> </v>
      </c>
      <c r="E60" s="208" t="e">
        <f>IF(ISNUMBER(Regressions!E70),ROUND(Regressions!E70, 1), NA())</f>
        <v>#N/A</v>
      </c>
      <c r="F60" s="328" t="e">
        <f>IF(ISNUMBER(Regressions!F70),ROUND(Regressions!F70, 1), NA())</f>
        <v>#N/A</v>
      </c>
      <c r="G60" s="230" t="e">
        <f>IF(ISNUMBER(Regressions!G70),ROUND(Regressions!G70, 1), NA())</f>
        <v>#N/A</v>
      </c>
      <c r="H60" s="329" t="e">
        <f>IF(ISNUMBER(Regressions!H70),ROUND(Regressions!H70, 1), NA())</f>
        <v>#N/A</v>
      </c>
      <c r="I60" s="231" t="e">
        <f>IF(ISNUMBER(Regressions!I70),ROUND(Regressions!I70, 1), NA())</f>
        <v>#N/A</v>
      </c>
      <c r="J60" s="330" t="e">
        <f>IF(ISNUMBER(Regressions!K70),ROUND(Regressions!K70, 1), NA())</f>
        <v>#N/A</v>
      </c>
      <c r="K60" s="328" t="e">
        <f>IF(ISNUMBER(Regressions!L70),ROUND(Regressions!L70, 1), NA())</f>
        <v>#N/A</v>
      </c>
      <c r="L60" s="232" t="e">
        <f>IF(ISNUMBER(Regressions!M70),ROUND(Regressions!M70, 1), NA())</f>
        <v>#N/A</v>
      </c>
      <c r="M60" s="329" t="e">
        <f>IF(ISNUMBER(Regressions!N70),ROUND(Regressions!N70, 1), NA())</f>
        <v>#N/A</v>
      </c>
      <c r="N60" s="231" t="e">
        <f>IF(ISNUMBER(Regressions!O70),ROUND(Regressions!O70, 1), NA())</f>
        <v>#N/A</v>
      </c>
      <c r="O60" s="330" t="e">
        <f>IF(ISNUMBER(Regressions!Q70),ROUND(Regressions!Q70, 1), NA())</f>
        <v>#N/A</v>
      </c>
      <c r="P60" s="328" t="e">
        <f>IF(ISNUMBER(Regressions!R70),ROUND(Regressions!R70, 1), NA())</f>
        <v>#N/A</v>
      </c>
      <c r="Q60" s="209" t="e">
        <f>IF(ISNUMBER(Regressions!S70),ROUND(Regressions!S70, 1), NA())</f>
        <v>#N/A</v>
      </c>
      <c r="R60" s="329" t="e">
        <f>IF(ISNUMBER(Regressions!T70),ROUND(Regressions!T70, 1), NA())</f>
        <v>#N/A</v>
      </c>
      <c r="S60" s="231" t="e">
        <f>IF(ISNUMBER(Regressions!U70),ROUND(Regressions!U70, 1), NA())</f>
        <v>#N/A</v>
      </c>
    </row>
    <row xmlns:x14ac="http://schemas.microsoft.com/office/spreadsheetml/2009/9/ac" r="61" hidden="true" x14ac:dyDescent="0.2">
      <c r="A61" s="325" t="str">
        <f>IF(ISBLANK(Regressions!A71), " ", Regressions!A71)</f>
        <v>Philippines</v>
      </c>
      <c r="B61" s="326">
        <f>IF(ISBLANK(Regressions!B71), " ", Regressions!B71)</f>
        <v>2026</v>
      </c>
      <c r="C61" s="331" t="str">
        <f>IF(ISBLANK(Regressions!C71), " ", Regressions!C71)</f>
        <v>Urban</v>
      </c>
      <c r="D61" s="327" t="str">
        <f>IF(ISBLANK(Regressions!D71), " ", Regressions!D71)</f>
        <v> </v>
      </c>
      <c r="E61" s="208" t="e">
        <f>IF(ISNUMBER(Regressions!E71),ROUND(Regressions!E71, 1), NA())</f>
        <v>#N/A</v>
      </c>
      <c r="F61" s="328" t="e">
        <f>IF(ISNUMBER(Regressions!F71),ROUND(Regressions!F71, 1), NA())</f>
        <v>#N/A</v>
      </c>
      <c r="G61" s="230" t="e">
        <f>IF(ISNUMBER(Regressions!G71),ROUND(Regressions!G71, 1), NA())</f>
        <v>#N/A</v>
      </c>
      <c r="H61" s="329" t="e">
        <f>IF(ISNUMBER(Regressions!H71),ROUND(Regressions!H71, 1), NA())</f>
        <v>#N/A</v>
      </c>
      <c r="I61" s="231" t="e">
        <f>IF(ISNUMBER(Regressions!I71),ROUND(Regressions!I71, 1), NA())</f>
        <v>#N/A</v>
      </c>
      <c r="J61" s="330" t="e">
        <f>IF(ISNUMBER(Regressions!K71),ROUND(Regressions!K71, 1), NA())</f>
        <v>#N/A</v>
      </c>
      <c r="K61" s="328" t="e">
        <f>IF(ISNUMBER(Regressions!L71),ROUND(Regressions!L71, 1), NA())</f>
        <v>#N/A</v>
      </c>
      <c r="L61" s="232" t="e">
        <f>IF(ISNUMBER(Regressions!M71),ROUND(Regressions!M71, 1), NA())</f>
        <v>#N/A</v>
      </c>
      <c r="M61" s="329" t="e">
        <f>IF(ISNUMBER(Regressions!N71),ROUND(Regressions!N71, 1), NA())</f>
        <v>#N/A</v>
      </c>
      <c r="N61" s="231" t="e">
        <f>IF(ISNUMBER(Regressions!O71),ROUND(Regressions!O71, 1), NA())</f>
        <v>#N/A</v>
      </c>
      <c r="O61" s="330" t="e">
        <f>IF(ISNUMBER(Regressions!Q71),ROUND(Regressions!Q71, 1), NA())</f>
        <v>#N/A</v>
      </c>
      <c r="P61" s="328" t="e">
        <f>IF(ISNUMBER(Regressions!R71),ROUND(Regressions!R71, 1), NA())</f>
        <v>#N/A</v>
      </c>
      <c r="Q61" s="209" t="e">
        <f>IF(ISNUMBER(Regressions!S71),ROUND(Regressions!S71, 1), NA())</f>
        <v>#N/A</v>
      </c>
      <c r="R61" s="329" t="e">
        <f>IF(ISNUMBER(Regressions!T71),ROUND(Regressions!T71, 1), NA())</f>
        <v>#N/A</v>
      </c>
      <c r="S61" s="231" t="e">
        <f>IF(ISNUMBER(Regressions!U71),ROUND(Regressions!U71, 1), NA())</f>
        <v>#N/A</v>
      </c>
    </row>
    <row xmlns:x14ac="http://schemas.microsoft.com/office/spreadsheetml/2009/9/ac" r="62" hidden="true" x14ac:dyDescent="0.2">
      <c r="A62" s="325" t="str">
        <f>IF(ISBLANK(Regressions!A72), " ", Regressions!A72)</f>
        <v>Philippines</v>
      </c>
      <c r="B62" s="326">
        <f>IF(ISBLANK(Regressions!B72), " ", Regressions!B72)</f>
        <v>2027</v>
      </c>
      <c r="C62" s="331" t="str">
        <f>IF(ISBLANK(Regressions!C72), " ", Regressions!C72)</f>
        <v>Urban</v>
      </c>
      <c r="D62" s="327" t="str">
        <f>IF(ISBLANK(Regressions!D72), " ", Regressions!D72)</f>
        <v> </v>
      </c>
      <c r="E62" s="208" t="e">
        <f>IF(ISNUMBER(Regressions!E72),ROUND(Regressions!E72, 1), NA())</f>
        <v>#N/A</v>
      </c>
      <c r="F62" s="328" t="e">
        <f>IF(ISNUMBER(Regressions!F72),ROUND(Regressions!F72, 1), NA())</f>
        <v>#N/A</v>
      </c>
      <c r="G62" s="230" t="e">
        <f>IF(ISNUMBER(Regressions!G72),ROUND(Regressions!G72, 1), NA())</f>
        <v>#N/A</v>
      </c>
      <c r="H62" s="329" t="e">
        <f>IF(ISNUMBER(Regressions!H72),ROUND(Regressions!H72, 1), NA())</f>
        <v>#N/A</v>
      </c>
      <c r="I62" s="231" t="e">
        <f>IF(ISNUMBER(Regressions!I72),ROUND(Regressions!I72, 1), NA())</f>
        <v>#N/A</v>
      </c>
      <c r="J62" s="330" t="e">
        <f>IF(ISNUMBER(Regressions!K72),ROUND(Regressions!K72, 1), NA())</f>
        <v>#N/A</v>
      </c>
      <c r="K62" s="328" t="e">
        <f>IF(ISNUMBER(Regressions!L72),ROUND(Regressions!L72, 1), NA())</f>
        <v>#N/A</v>
      </c>
      <c r="L62" s="232" t="e">
        <f>IF(ISNUMBER(Regressions!M72),ROUND(Regressions!M72, 1), NA())</f>
        <v>#N/A</v>
      </c>
      <c r="M62" s="329" t="e">
        <f>IF(ISNUMBER(Regressions!N72),ROUND(Regressions!N72, 1), NA())</f>
        <v>#N/A</v>
      </c>
      <c r="N62" s="231" t="e">
        <f>IF(ISNUMBER(Regressions!O72),ROUND(Regressions!O72, 1), NA())</f>
        <v>#N/A</v>
      </c>
      <c r="O62" s="330" t="e">
        <f>IF(ISNUMBER(Regressions!Q72),ROUND(Regressions!Q72, 1), NA())</f>
        <v>#N/A</v>
      </c>
      <c r="P62" s="328" t="e">
        <f>IF(ISNUMBER(Regressions!R72),ROUND(Regressions!R72, 1), NA())</f>
        <v>#N/A</v>
      </c>
      <c r="Q62" s="209" t="e">
        <f>IF(ISNUMBER(Regressions!S72),ROUND(Regressions!S72, 1), NA())</f>
        <v>#N/A</v>
      </c>
      <c r="R62" s="329" t="e">
        <f>IF(ISNUMBER(Regressions!T72),ROUND(Regressions!T72, 1), NA())</f>
        <v>#N/A</v>
      </c>
      <c r="S62" s="231" t="e">
        <f>IF(ISNUMBER(Regressions!U72),ROUND(Regressions!U72, 1), NA())</f>
        <v>#N/A</v>
      </c>
    </row>
    <row xmlns:x14ac="http://schemas.microsoft.com/office/spreadsheetml/2009/9/ac" r="63" hidden="true" x14ac:dyDescent="0.2">
      <c r="A63" s="325" t="str">
        <f>IF(ISBLANK(Regressions!A73), " ", Regressions!A73)</f>
        <v>Philippines</v>
      </c>
      <c r="B63" s="326">
        <f>IF(ISBLANK(Regressions!B73), " ", Regressions!B73)</f>
        <v>2028</v>
      </c>
      <c r="C63" s="331" t="str">
        <f>IF(ISBLANK(Regressions!C73), " ", Regressions!C73)</f>
        <v>Urban</v>
      </c>
      <c r="D63" s="327" t="str">
        <f>IF(ISBLANK(Regressions!D73), " ", Regressions!D73)</f>
        <v> </v>
      </c>
      <c r="E63" s="208" t="e">
        <f>IF(ISNUMBER(Regressions!E73),ROUND(Regressions!E73, 1), NA())</f>
        <v>#N/A</v>
      </c>
      <c r="F63" s="328" t="e">
        <f>IF(ISNUMBER(Regressions!F73),ROUND(Regressions!F73, 1), NA())</f>
        <v>#N/A</v>
      </c>
      <c r="G63" s="230" t="e">
        <f>IF(ISNUMBER(Regressions!G73),ROUND(Regressions!G73, 1), NA())</f>
        <v>#N/A</v>
      </c>
      <c r="H63" s="329" t="e">
        <f>IF(ISNUMBER(Regressions!H73),ROUND(Regressions!H73, 1), NA())</f>
        <v>#N/A</v>
      </c>
      <c r="I63" s="231" t="e">
        <f>IF(ISNUMBER(Regressions!I73),ROUND(Regressions!I73, 1), NA())</f>
        <v>#N/A</v>
      </c>
      <c r="J63" s="330" t="e">
        <f>IF(ISNUMBER(Regressions!K73),ROUND(Regressions!K73, 1), NA())</f>
        <v>#N/A</v>
      </c>
      <c r="K63" s="328" t="e">
        <f>IF(ISNUMBER(Regressions!L73),ROUND(Regressions!L73, 1), NA())</f>
        <v>#N/A</v>
      </c>
      <c r="L63" s="232" t="e">
        <f>IF(ISNUMBER(Regressions!M73),ROUND(Regressions!M73, 1), NA())</f>
        <v>#N/A</v>
      </c>
      <c r="M63" s="329" t="e">
        <f>IF(ISNUMBER(Regressions!N73),ROUND(Regressions!N73, 1), NA())</f>
        <v>#N/A</v>
      </c>
      <c r="N63" s="231" t="e">
        <f>IF(ISNUMBER(Regressions!O73),ROUND(Regressions!O73, 1), NA())</f>
        <v>#N/A</v>
      </c>
      <c r="O63" s="330" t="e">
        <f>IF(ISNUMBER(Regressions!Q73),ROUND(Regressions!Q73, 1), NA())</f>
        <v>#N/A</v>
      </c>
      <c r="P63" s="328" t="e">
        <f>IF(ISNUMBER(Regressions!R73),ROUND(Regressions!R73, 1), NA())</f>
        <v>#N/A</v>
      </c>
      <c r="Q63" s="209" t="e">
        <f>IF(ISNUMBER(Regressions!S73),ROUND(Regressions!S73, 1), NA())</f>
        <v>#N/A</v>
      </c>
      <c r="R63" s="329" t="e">
        <f>IF(ISNUMBER(Regressions!T73),ROUND(Regressions!T73, 1), NA())</f>
        <v>#N/A</v>
      </c>
      <c r="S63" s="231" t="e">
        <f>IF(ISNUMBER(Regressions!U73),ROUND(Regressions!U73, 1), NA())</f>
        <v>#N/A</v>
      </c>
    </row>
    <row xmlns:x14ac="http://schemas.microsoft.com/office/spreadsheetml/2009/9/ac" r="64" hidden="true" x14ac:dyDescent="0.2">
      <c r="A64" s="325" t="str">
        <f>IF(ISBLANK(Regressions!A74), " ", Regressions!A74)</f>
        <v>Philippines</v>
      </c>
      <c r="B64" s="326">
        <f>IF(ISBLANK(Regressions!B74), " ", Regressions!B74)</f>
        <v>2029</v>
      </c>
      <c r="C64" s="331" t="str">
        <f>IF(ISBLANK(Regressions!C74), " ", Regressions!C74)</f>
        <v>Urban</v>
      </c>
      <c r="D64" s="327" t="str">
        <f>IF(ISBLANK(Regressions!D74), " ", Regressions!D74)</f>
        <v> </v>
      </c>
      <c r="E64" s="208" t="e">
        <f>IF(ISNUMBER(Regressions!E74),ROUND(Regressions!E74, 1), NA())</f>
        <v>#N/A</v>
      </c>
      <c r="F64" s="328" t="e">
        <f>IF(ISNUMBER(Regressions!F74),ROUND(Regressions!F74, 1), NA())</f>
        <v>#N/A</v>
      </c>
      <c r="G64" s="230" t="e">
        <f>IF(ISNUMBER(Regressions!G74),ROUND(Regressions!G74, 1), NA())</f>
        <v>#N/A</v>
      </c>
      <c r="H64" s="329" t="e">
        <f>IF(ISNUMBER(Regressions!H74),ROUND(Regressions!H74, 1), NA())</f>
        <v>#N/A</v>
      </c>
      <c r="I64" s="231" t="e">
        <f>IF(ISNUMBER(Regressions!I74),ROUND(Regressions!I74, 1), NA())</f>
        <v>#N/A</v>
      </c>
      <c r="J64" s="330" t="e">
        <f>IF(ISNUMBER(Regressions!K74),ROUND(Regressions!K74, 1), NA())</f>
        <v>#N/A</v>
      </c>
      <c r="K64" s="328" t="e">
        <f>IF(ISNUMBER(Regressions!L74),ROUND(Regressions!L74, 1), NA())</f>
        <v>#N/A</v>
      </c>
      <c r="L64" s="232" t="e">
        <f>IF(ISNUMBER(Regressions!M74),ROUND(Regressions!M74, 1), NA())</f>
        <v>#N/A</v>
      </c>
      <c r="M64" s="329" t="e">
        <f>IF(ISNUMBER(Regressions!N74),ROUND(Regressions!N74, 1), NA())</f>
        <v>#N/A</v>
      </c>
      <c r="N64" s="231" t="e">
        <f>IF(ISNUMBER(Regressions!O74),ROUND(Regressions!O74, 1), NA())</f>
        <v>#N/A</v>
      </c>
      <c r="O64" s="330" t="e">
        <f>IF(ISNUMBER(Regressions!Q74),ROUND(Regressions!Q74, 1), NA())</f>
        <v>#N/A</v>
      </c>
      <c r="P64" s="328" t="e">
        <f>IF(ISNUMBER(Regressions!R74),ROUND(Regressions!R74, 1), NA())</f>
        <v>#N/A</v>
      </c>
      <c r="Q64" s="209" t="e">
        <f>IF(ISNUMBER(Regressions!S74),ROUND(Regressions!S74, 1), NA())</f>
        <v>#N/A</v>
      </c>
      <c r="R64" s="329" t="e">
        <f>IF(ISNUMBER(Regressions!T74),ROUND(Regressions!T74, 1), NA())</f>
        <v>#N/A</v>
      </c>
      <c r="S64" s="231" t="e">
        <f>IF(ISNUMBER(Regressions!U74),ROUND(Regressions!U74, 1), NA())</f>
        <v>#N/A</v>
      </c>
    </row>
    <row xmlns:x14ac="http://schemas.microsoft.com/office/spreadsheetml/2009/9/ac" r="65" hidden="true" x14ac:dyDescent="0.2">
      <c r="A65" s="325" t="str">
        <f>IF(ISBLANK(Regressions!A75), " ", Regressions!A75)</f>
        <v>Philippines</v>
      </c>
      <c r="B65" s="326">
        <f>IF(ISBLANK(Regressions!B75), " ", Regressions!B75)</f>
        <v>2030</v>
      </c>
      <c r="C65" s="331" t="str">
        <f>IF(ISBLANK(Regressions!C75), " ", Regressions!C75)</f>
        <v>Urban</v>
      </c>
      <c r="D65" s="327" t="str">
        <f>IF(ISBLANK(Regressions!D75), " ", Regressions!D75)</f>
        <v> </v>
      </c>
      <c r="E65" s="208" t="e">
        <f>IF(ISNUMBER(Regressions!E75),ROUND(Regressions!E75, 1), NA())</f>
        <v>#N/A</v>
      </c>
      <c r="F65" s="328" t="e">
        <f>IF(ISNUMBER(Regressions!F75),ROUND(Regressions!F75, 1), NA())</f>
        <v>#N/A</v>
      </c>
      <c r="G65" s="230" t="e">
        <f>IF(ISNUMBER(Regressions!G75),ROUND(Regressions!G75, 1), NA())</f>
        <v>#N/A</v>
      </c>
      <c r="H65" s="329" t="e">
        <f>IF(ISNUMBER(Regressions!H75),ROUND(Regressions!H75, 1), NA())</f>
        <v>#N/A</v>
      </c>
      <c r="I65" s="231" t="e">
        <f>IF(ISNUMBER(Regressions!I75),ROUND(Regressions!I75, 1), NA())</f>
        <v>#N/A</v>
      </c>
      <c r="J65" s="330" t="e">
        <f>IF(ISNUMBER(Regressions!K75),ROUND(Regressions!K75, 1), NA())</f>
        <v>#N/A</v>
      </c>
      <c r="K65" s="328" t="e">
        <f>IF(ISNUMBER(Regressions!L75),ROUND(Regressions!L75, 1), NA())</f>
        <v>#N/A</v>
      </c>
      <c r="L65" s="232" t="e">
        <f>IF(ISNUMBER(Regressions!M75),ROUND(Regressions!M75, 1), NA())</f>
        <v>#N/A</v>
      </c>
      <c r="M65" s="329" t="e">
        <f>IF(ISNUMBER(Regressions!N75),ROUND(Regressions!N75, 1), NA())</f>
        <v>#N/A</v>
      </c>
      <c r="N65" s="231" t="e">
        <f>IF(ISNUMBER(Regressions!O75),ROUND(Regressions!O75, 1), NA())</f>
        <v>#N/A</v>
      </c>
      <c r="O65" s="330" t="e">
        <f>IF(ISNUMBER(Regressions!Q75),ROUND(Regressions!Q75, 1), NA())</f>
        <v>#N/A</v>
      </c>
      <c r="P65" s="328" t="e">
        <f>IF(ISNUMBER(Regressions!R75),ROUND(Regressions!R75, 1), NA())</f>
        <v>#N/A</v>
      </c>
      <c r="Q65" s="209" t="e">
        <f>IF(ISNUMBER(Regressions!S75),ROUND(Regressions!S75, 1), NA())</f>
        <v>#N/A</v>
      </c>
      <c r="R65" s="329" t="e">
        <f>IF(ISNUMBER(Regressions!T75),ROUND(Regressions!T75, 1), NA())</f>
        <v>#N/A</v>
      </c>
      <c r="S65" s="231" t="e">
        <f>IF(ISNUMBER(Regressions!U75),ROUND(Regressions!U75, 1), NA())</f>
        <v>#N/A</v>
      </c>
    </row>
    <row xmlns:x14ac="http://schemas.microsoft.com/office/spreadsheetml/2009/9/ac" r="66" x14ac:dyDescent="0.2">
      <c r="A66" s="325" t="str">
        <f>IF(ISBLANK(Regressions!A76), " ", Regressions!A76)</f>
        <v>Philippines</v>
      </c>
      <c r="B66" s="326">
        <f>IF(ISBLANK(Regressions!B76), " ", Regressions!B76)</f>
        <v>2000</v>
      </c>
      <c r="C66" s="331" t="str">
        <f>IF(ISBLANK(Regressions!C76), " ", Regressions!C76)</f>
        <v>Rural</v>
      </c>
      <c r="D66" s="327">
        <f>IF(ISBLANK(Regressions!D76), " ", Regressions!D76)</f>
        <v>10957666.79824768</v>
      </c>
      <c r="E66" s="208" t="e">
        <f>IF(ISNUMBER(Regressions!E76),ROUND(Regressions!E76, 1), NA())</f>
        <v>#N/A</v>
      </c>
      <c r="F66" s="328" t="e">
        <f>IF(ISNUMBER(Regressions!F76),ROUND(Regressions!F76, 1), NA())</f>
        <v>#N/A</v>
      </c>
      <c r="G66" s="230" t="e">
        <f>IF(ISNUMBER(Regressions!G76),ROUND(Regressions!G76, 1), NA())</f>
        <v>#N/A</v>
      </c>
      <c r="H66" s="329" t="e">
        <f>IF(ISNUMBER(Regressions!H76),ROUND(Regressions!H76, 1), NA())</f>
        <v>#N/A</v>
      </c>
      <c r="I66" s="231" t="e">
        <f>IF(ISNUMBER(Regressions!I76),ROUND(Regressions!I76, 1), NA())</f>
        <v>#N/A</v>
      </c>
      <c r="J66" s="330" t="e">
        <f>IF(ISNUMBER(Regressions!K76),ROUND(Regressions!K76, 1), NA())</f>
        <v>#N/A</v>
      </c>
      <c r="K66" s="328" t="e">
        <f>IF(ISNUMBER(Regressions!L76),ROUND(Regressions!L76, 1), NA())</f>
        <v>#N/A</v>
      </c>
      <c r="L66" s="232" t="e">
        <f>IF(ISNUMBER(Regressions!M76),ROUND(Regressions!M76, 1), NA())</f>
        <v>#N/A</v>
      </c>
      <c r="M66" s="329" t="e">
        <f>IF(ISNUMBER(Regressions!N76),ROUND(Regressions!N76, 1), NA())</f>
        <v>#N/A</v>
      </c>
      <c r="N66" s="231" t="e">
        <f>IF(ISNUMBER(Regressions!O76),ROUND(Regressions!O76, 1), NA())</f>
        <v>#N/A</v>
      </c>
      <c r="O66" s="330" t="e">
        <f>IF(ISNUMBER(Regressions!Q76),ROUND(Regressions!Q76, 1), NA())</f>
        <v>#N/A</v>
      </c>
      <c r="P66" s="328" t="e">
        <f>IF(ISNUMBER(Regressions!R76),ROUND(Regressions!R76, 1), NA())</f>
        <v>#N/A</v>
      </c>
      <c r="Q66" s="209" t="e">
        <f>IF(ISNUMBER(Regressions!S76),ROUND(Regressions!S76, 1), NA())</f>
        <v>#N/A</v>
      </c>
      <c r="R66" s="329" t="e">
        <f>IF(ISNUMBER(Regressions!T76),ROUND(Regressions!T76, 1), NA())</f>
        <v>#N/A</v>
      </c>
      <c r="S66" s="231" t="e">
        <f>IF(ISNUMBER(Regressions!U76),ROUND(Regressions!U76, 1), NA())</f>
        <v>#N/A</v>
      </c>
    </row>
    <row xmlns:x14ac="http://schemas.microsoft.com/office/spreadsheetml/2009/9/ac" r="67" x14ac:dyDescent="0.2">
      <c r="A67" s="325" t="str">
        <f>IF(ISBLANK(Regressions!A77), " ", Regressions!A77)</f>
        <v>Philippines</v>
      </c>
      <c r="B67" s="326">
        <f>IF(ISBLANK(Regressions!B77), " ", Regressions!B77)</f>
        <v>2001</v>
      </c>
      <c r="C67" s="331" t="str">
        <f>IF(ISBLANK(Regressions!C77), " ", Regressions!C77)</f>
        <v>Rural</v>
      </c>
      <c r="D67" s="327">
        <f>IF(ISBLANK(Regressions!D77), " ", Regressions!D77)</f>
        <v>11170207.38796463</v>
      </c>
      <c r="E67" s="208" t="e">
        <f>IF(ISNUMBER(Regressions!E77),ROUND(Regressions!E77, 1), NA())</f>
        <v>#N/A</v>
      </c>
      <c r="F67" s="328" t="e">
        <f>IF(ISNUMBER(Regressions!F77),ROUND(Regressions!F77, 1), NA())</f>
        <v>#N/A</v>
      </c>
      <c r="G67" s="230" t="e">
        <f>IF(ISNUMBER(Regressions!G77),ROUND(Regressions!G77, 1), NA())</f>
        <v>#N/A</v>
      </c>
      <c r="H67" s="329" t="e">
        <f>IF(ISNUMBER(Regressions!H77),ROUND(Regressions!H77, 1), NA())</f>
        <v>#N/A</v>
      </c>
      <c r="I67" s="231" t="e">
        <f>IF(ISNUMBER(Regressions!I77),ROUND(Regressions!I77, 1), NA())</f>
        <v>#N/A</v>
      </c>
      <c r="J67" s="330" t="e">
        <f>IF(ISNUMBER(Regressions!K77),ROUND(Regressions!K77, 1), NA())</f>
        <v>#N/A</v>
      </c>
      <c r="K67" s="328" t="e">
        <f>IF(ISNUMBER(Regressions!L77),ROUND(Regressions!L77, 1), NA())</f>
        <v>#N/A</v>
      </c>
      <c r="L67" s="232" t="e">
        <f>IF(ISNUMBER(Regressions!M77),ROUND(Regressions!M77, 1), NA())</f>
        <v>#N/A</v>
      </c>
      <c r="M67" s="329" t="e">
        <f>IF(ISNUMBER(Regressions!N77),ROUND(Regressions!N77, 1), NA())</f>
        <v>#N/A</v>
      </c>
      <c r="N67" s="231" t="e">
        <f>IF(ISNUMBER(Regressions!O77),ROUND(Regressions!O77, 1), NA())</f>
        <v>#N/A</v>
      </c>
      <c r="O67" s="330" t="e">
        <f>IF(ISNUMBER(Regressions!Q77),ROUND(Regressions!Q77, 1), NA())</f>
        <v>#N/A</v>
      </c>
      <c r="P67" s="328" t="e">
        <f>IF(ISNUMBER(Regressions!R77),ROUND(Regressions!R77, 1), NA())</f>
        <v>#N/A</v>
      </c>
      <c r="Q67" s="209" t="e">
        <f>IF(ISNUMBER(Regressions!S77),ROUND(Regressions!S77, 1), NA())</f>
        <v>#N/A</v>
      </c>
      <c r="R67" s="329" t="e">
        <f>IF(ISNUMBER(Regressions!T77),ROUND(Regressions!T77, 1), NA())</f>
        <v>#N/A</v>
      </c>
      <c r="S67" s="231" t="e">
        <f>IF(ISNUMBER(Regressions!U77),ROUND(Regressions!U77, 1), NA())</f>
        <v>#N/A</v>
      </c>
    </row>
    <row xmlns:x14ac="http://schemas.microsoft.com/office/spreadsheetml/2009/9/ac" r="68" x14ac:dyDescent="0.2">
      <c r="A68" s="325" t="str">
        <f>IF(ISBLANK(Regressions!A78), " ", Regressions!A78)</f>
        <v>Philippines</v>
      </c>
      <c r="B68" s="326">
        <f>IF(ISBLANK(Regressions!B78), " ", Regressions!B78)</f>
        <v>2002</v>
      </c>
      <c r="C68" s="331" t="str">
        <f>IF(ISBLANK(Regressions!C78), " ", Regressions!C78)</f>
        <v>Rural</v>
      </c>
      <c r="D68" s="327">
        <f>IF(ISBLANK(Regressions!D78), " ", Regressions!D78)</f>
        <v>11390864.353333665</v>
      </c>
      <c r="E68" s="208" t="e">
        <f>IF(ISNUMBER(Regressions!E78),ROUND(Regressions!E78, 1), NA())</f>
        <v>#N/A</v>
      </c>
      <c r="F68" s="328" t="e">
        <f>IF(ISNUMBER(Regressions!F78),ROUND(Regressions!F78, 1), NA())</f>
        <v>#N/A</v>
      </c>
      <c r="G68" s="230" t="e">
        <f>IF(ISNUMBER(Regressions!G78),ROUND(Regressions!G78, 1), NA())</f>
        <v>#N/A</v>
      </c>
      <c r="H68" s="329" t="e">
        <f>IF(ISNUMBER(Regressions!H78),ROUND(Regressions!H78, 1), NA())</f>
        <v>#N/A</v>
      </c>
      <c r="I68" s="231" t="e">
        <f>IF(ISNUMBER(Regressions!I78),ROUND(Regressions!I78, 1), NA())</f>
        <v>#N/A</v>
      </c>
      <c r="J68" s="330" t="e">
        <f>IF(ISNUMBER(Regressions!K78),ROUND(Regressions!K78, 1), NA())</f>
        <v>#N/A</v>
      </c>
      <c r="K68" s="328" t="e">
        <f>IF(ISNUMBER(Regressions!L78),ROUND(Regressions!L78, 1), NA())</f>
        <v>#N/A</v>
      </c>
      <c r="L68" s="232" t="e">
        <f>IF(ISNUMBER(Regressions!M78),ROUND(Regressions!M78, 1), NA())</f>
        <v>#N/A</v>
      </c>
      <c r="M68" s="329" t="e">
        <f>IF(ISNUMBER(Regressions!N78),ROUND(Regressions!N78, 1), NA())</f>
        <v>#N/A</v>
      </c>
      <c r="N68" s="231" t="e">
        <f>IF(ISNUMBER(Regressions!O78),ROUND(Regressions!O78, 1), NA())</f>
        <v>#N/A</v>
      </c>
      <c r="O68" s="330" t="e">
        <f>IF(ISNUMBER(Regressions!Q78),ROUND(Regressions!Q78, 1), NA())</f>
        <v>#N/A</v>
      </c>
      <c r="P68" s="328" t="e">
        <f>IF(ISNUMBER(Regressions!R78),ROUND(Regressions!R78, 1), NA())</f>
        <v>#N/A</v>
      </c>
      <c r="Q68" s="209" t="e">
        <f>IF(ISNUMBER(Regressions!S78),ROUND(Regressions!S78, 1), NA())</f>
        <v>#N/A</v>
      </c>
      <c r="R68" s="329" t="e">
        <f>IF(ISNUMBER(Regressions!T78),ROUND(Regressions!T78, 1), NA())</f>
        <v>#N/A</v>
      </c>
      <c r="S68" s="231" t="e">
        <f>IF(ISNUMBER(Regressions!U78),ROUND(Regressions!U78, 1), NA())</f>
        <v>#N/A</v>
      </c>
    </row>
    <row xmlns:x14ac="http://schemas.microsoft.com/office/spreadsheetml/2009/9/ac" r="69" x14ac:dyDescent="0.2">
      <c r="A69" s="325" t="str">
        <f>IF(ISBLANK(Regressions!A79), " ", Regressions!A79)</f>
        <v>Philippines</v>
      </c>
      <c r="B69" s="326">
        <f>IF(ISBLANK(Regressions!B79), " ", Regressions!B79)</f>
        <v>2003</v>
      </c>
      <c r="C69" s="331" t="str">
        <f>IF(ISBLANK(Regressions!C79), " ", Regressions!C79)</f>
        <v>Rural</v>
      </c>
      <c r="D69" s="327">
        <f>IF(ISBLANK(Regressions!D79), " ", Regressions!D79)</f>
        <v>11616405.327537995</v>
      </c>
      <c r="E69" s="208" t="e">
        <f>IF(ISNUMBER(Regressions!E79),ROUND(Regressions!E79, 1), NA())</f>
        <v>#N/A</v>
      </c>
      <c r="F69" s="328" t="e">
        <f>IF(ISNUMBER(Regressions!F79),ROUND(Regressions!F79, 1), NA())</f>
        <v>#N/A</v>
      </c>
      <c r="G69" s="230" t="e">
        <f>IF(ISNUMBER(Regressions!G79),ROUND(Regressions!G79, 1), NA())</f>
        <v>#N/A</v>
      </c>
      <c r="H69" s="329" t="e">
        <f>IF(ISNUMBER(Regressions!H79),ROUND(Regressions!H79, 1), NA())</f>
        <v>#N/A</v>
      </c>
      <c r="I69" s="231" t="e">
        <f>IF(ISNUMBER(Regressions!I79),ROUND(Regressions!I79, 1), NA())</f>
        <v>#N/A</v>
      </c>
      <c r="J69" s="330" t="e">
        <f>IF(ISNUMBER(Regressions!K79),ROUND(Regressions!K79, 1), NA())</f>
        <v>#N/A</v>
      </c>
      <c r="K69" s="328" t="e">
        <f>IF(ISNUMBER(Regressions!L79),ROUND(Regressions!L79, 1), NA())</f>
        <v>#N/A</v>
      </c>
      <c r="L69" s="232" t="e">
        <f>IF(ISNUMBER(Regressions!M79),ROUND(Regressions!M79, 1), NA())</f>
        <v>#N/A</v>
      </c>
      <c r="M69" s="329" t="e">
        <f>IF(ISNUMBER(Regressions!N79),ROUND(Regressions!N79, 1), NA())</f>
        <v>#N/A</v>
      </c>
      <c r="N69" s="231" t="e">
        <f>IF(ISNUMBER(Regressions!O79),ROUND(Regressions!O79, 1), NA())</f>
        <v>#N/A</v>
      </c>
      <c r="O69" s="330" t="e">
        <f>IF(ISNUMBER(Regressions!Q79),ROUND(Regressions!Q79, 1), NA())</f>
        <v>#N/A</v>
      </c>
      <c r="P69" s="328" t="e">
        <f>IF(ISNUMBER(Regressions!R79),ROUND(Regressions!R79, 1), NA())</f>
        <v>#N/A</v>
      </c>
      <c r="Q69" s="209" t="e">
        <f>IF(ISNUMBER(Regressions!S79),ROUND(Regressions!S79, 1), NA())</f>
        <v>#N/A</v>
      </c>
      <c r="R69" s="329" t="e">
        <f>IF(ISNUMBER(Regressions!T79),ROUND(Regressions!T79, 1), NA())</f>
        <v>#N/A</v>
      </c>
      <c r="S69" s="231" t="e">
        <f>IF(ISNUMBER(Regressions!U79),ROUND(Regressions!U79, 1), NA())</f>
        <v>#N/A</v>
      </c>
    </row>
    <row xmlns:x14ac="http://schemas.microsoft.com/office/spreadsheetml/2009/9/ac" r="70" x14ac:dyDescent="0.2">
      <c r="A70" s="325" t="str">
        <f>IF(ISBLANK(Regressions!A80), " ", Regressions!A80)</f>
        <v>Philippines</v>
      </c>
      <c r="B70" s="326">
        <f>IF(ISBLANK(Regressions!B80), " ", Regressions!B80)</f>
        <v>2004</v>
      </c>
      <c r="C70" s="331" t="str">
        <f>IF(ISBLANK(Regressions!C80), " ", Regressions!C80)</f>
        <v>Rural</v>
      </c>
      <c r="D70" s="327">
        <f>IF(ISBLANK(Regressions!D80), " ", Regressions!D80)</f>
        <v>11823977.719616089</v>
      </c>
      <c r="E70" s="208" t="e">
        <f>IF(ISNUMBER(Regressions!E80),ROUND(Regressions!E80, 1), NA())</f>
        <v>#N/A</v>
      </c>
      <c r="F70" s="328" t="e">
        <f>IF(ISNUMBER(Regressions!F80),ROUND(Regressions!F80, 1), NA())</f>
        <v>#N/A</v>
      </c>
      <c r="G70" s="230" t="e">
        <f>IF(ISNUMBER(Regressions!G80),ROUND(Regressions!G80, 1), NA())</f>
        <v>#N/A</v>
      </c>
      <c r="H70" s="329" t="e">
        <f>IF(ISNUMBER(Regressions!H80),ROUND(Regressions!H80, 1), NA())</f>
        <v>#N/A</v>
      </c>
      <c r="I70" s="231" t="e">
        <f>IF(ISNUMBER(Regressions!I80),ROUND(Regressions!I80, 1), NA())</f>
        <v>#N/A</v>
      </c>
      <c r="J70" s="330" t="e">
        <f>IF(ISNUMBER(Regressions!K80),ROUND(Regressions!K80, 1), NA())</f>
        <v>#N/A</v>
      </c>
      <c r="K70" s="328" t="e">
        <f>IF(ISNUMBER(Regressions!L80),ROUND(Regressions!L80, 1), NA())</f>
        <v>#N/A</v>
      </c>
      <c r="L70" s="232" t="e">
        <f>IF(ISNUMBER(Regressions!M80),ROUND(Regressions!M80, 1), NA())</f>
        <v>#N/A</v>
      </c>
      <c r="M70" s="329" t="e">
        <f>IF(ISNUMBER(Regressions!N80),ROUND(Regressions!N80, 1), NA())</f>
        <v>#N/A</v>
      </c>
      <c r="N70" s="231" t="e">
        <f>IF(ISNUMBER(Regressions!O80),ROUND(Regressions!O80, 1), NA())</f>
        <v>#N/A</v>
      </c>
      <c r="O70" s="330" t="e">
        <f>IF(ISNUMBER(Regressions!Q80),ROUND(Regressions!Q80, 1), NA())</f>
        <v>#N/A</v>
      </c>
      <c r="P70" s="328" t="e">
        <f>IF(ISNUMBER(Regressions!R80),ROUND(Regressions!R80, 1), NA())</f>
        <v>#N/A</v>
      </c>
      <c r="Q70" s="209" t="e">
        <f>IF(ISNUMBER(Regressions!S80),ROUND(Regressions!S80, 1), NA())</f>
        <v>#N/A</v>
      </c>
      <c r="R70" s="329" t="e">
        <f>IF(ISNUMBER(Regressions!T80),ROUND(Regressions!T80, 1), NA())</f>
        <v>#N/A</v>
      </c>
      <c r="S70" s="231" t="e">
        <f>IF(ISNUMBER(Regressions!U80),ROUND(Regressions!U80, 1), NA())</f>
        <v>#N/A</v>
      </c>
    </row>
    <row xmlns:x14ac="http://schemas.microsoft.com/office/spreadsheetml/2009/9/ac" r="71" x14ac:dyDescent="0.2">
      <c r="A71" s="325" t="str">
        <f>IF(ISBLANK(Regressions!A81), " ", Regressions!A81)</f>
        <v>Philippines</v>
      </c>
      <c r="B71" s="326">
        <f>IF(ISBLANK(Regressions!B81), " ", Regressions!B81)</f>
        <v>2005</v>
      </c>
      <c r="C71" s="331" t="str">
        <f>IF(ISBLANK(Regressions!C81), " ", Regressions!C81)</f>
        <v>Rural</v>
      </c>
      <c r="D71" s="327">
        <f>IF(ISBLANK(Regressions!D81), " ", Regressions!D81)</f>
        <v>12040371.255044553</v>
      </c>
      <c r="E71" s="208" t="e">
        <f>IF(ISNUMBER(Regressions!E81),ROUND(Regressions!E81, 1), NA())</f>
        <v>#N/A</v>
      </c>
      <c r="F71" s="328" t="e">
        <f>IF(ISNUMBER(Regressions!F81),ROUND(Regressions!F81, 1), NA())</f>
        <v>#N/A</v>
      </c>
      <c r="G71" s="230" t="e">
        <f>IF(ISNUMBER(Regressions!G81),ROUND(Regressions!G81, 1), NA())</f>
        <v>#N/A</v>
      </c>
      <c r="H71" s="329" t="e">
        <f>IF(ISNUMBER(Regressions!H81),ROUND(Regressions!H81, 1), NA())</f>
        <v>#N/A</v>
      </c>
      <c r="I71" s="231" t="e">
        <f>IF(ISNUMBER(Regressions!I81),ROUND(Regressions!I81, 1), NA())</f>
        <v>#N/A</v>
      </c>
      <c r="J71" s="330" t="e">
        <f>IF(ISNUMBER(Regressions!K81),ROUND(Regressions!K81, 1), NA())</f>
        <v>#N/A</v>
      </c>
      <c r="K71" s="328" t="e">
        <f>IF(ISNUMBER(Regressions!L81),ROUND(Regressions!L81, 1), NA())</f>
        <v>#N/A</v>
      </c>
      <c r="L71" s="232" t="e">
        <f>IF(ISNUMBER(Regressions!M81),ROUND(Regressions!M81, 1), NA())</f>
        <v>#N/A</v>
      </c>
      <c r="M71" s="329" t="e">
        <f>IF(ISNUMBER(Regressions!N81),ROUND(Regressions!N81, 1), NA())</f>
        <v>#N/A</v>
      </c>
      <c r="N71" s="231" t="e">
        <f>IF(ISNUMBER(Regressions!O81),ROUND(Regressions!O81, 1), NA())</f>
        <v>#N/A</v>
      </c>
      <c r="O71" s="330" t="e">
        <f>IF(ISNUMBER(Regressions!Q81),ROUND(Regressions!Q81, 1), NA())</f>
        <v>#N/A</v>
      </c>
      <c r="P71" s="328" t="e">
        <f>IF(ISNUMBER(Regressions!R81),ROUND(Regressions!R81, 1), NA())</f>
        <v>#N/A</v>
      </c>
      <c r="Q71" s="209" t="e">
        <f>IF(ISNUMBER(Regressions!S81),ROUND(Regressions!S81, 1), NA())</f>
        <v>#N/A</v>
      </c>
      <c r="R71" s="329" t="e">
        <f>IF(ISNUMBER(Regressions!T81),ROUND(Regressions!T81, 1), NA())</f>
        <v>#N/A</v>
      </c>
      <c r="S71" s="231" t="e">
        <f>IF(ISNUMBER(Regressions!U81),ROUND(Regressions!U81, 1), NA())</f>
        <v>#N/A</v>
      </c>
    </row>
    <row xmlns:x14ac="http://schemas.microsoft.com/office/spreadsheetml/2009/9/ac" r="72" x14ac:dyDescent="0.2">
      <c r="A72" s="325" t="str">
        <f>IF(ISBLANK(Regressions!A82), " ", Regressions!A82)</f>
        <v>Philippines</v>
      </c>
      <c r="B72" s="326">
        <f>IF(ISBLANK(Regressions!B82), " ", Regressions!B82)</f>
        <v>2006</v>
      </c>
      <c r="C72" s="331" t="str">
        <f>IF(ISBLANK(Regressions!C82), " ", Regressions!C82)</f>
        <v>Rural</v>
      </c>
      <c r="D72" s="327">
        <f>IF(ISBLANK(Regressions!D82), " ", Regressions!D82)</f>
        <v>12264653.174999999</v>
      </c>
      <c r="E72" s="208" t="e">
        <f>IF(ISNUMBER(Regressions!E82),ROUND(Regressions!E82, 1), NA())</f>
        <v>#N/A</v>
      </c>
      <c r="F72" s="328" t="e">
        <f>IF(ISNUMBER(Regressions!F82),ROUND(Regressions!F82, 1), NA())</f>
        <v>#N/A</v>
      </c>
      <c r="G72" s="230" t="e">
        <f>IF(ISNUMBER(Regressions!G82),ROUND(Regressions!G82, 1), NA())</f>
        <v>#N/A</v>
      </c>
      <c r="H72" s="329" t="e">
        <f>IF(ISNUMBER(Regressions!H82),ROUND(Regressions!H82, 1), NA())</f>
        <v>#N/A</v>
      </c>
      <c r="I72" s="231" t="e">
        <f>IF(ISNUMBER(Regressions!I82),ROUND(Regressions!I82, 1), NA())</f>
        <v>#N/A</v>
      </c>
      <c r="J72" s="330" t="e">
        <f>IF(ISNUMBER(Regressions!K82),ROUND(Regressions!K82, 1), NA())</f>
        <v>#N/A</v>
      </c>
      <c r="K72" s="328" t="e">
        <f>IF(ISNUMBER(Regressions!L82),ROUND(Regressions!L82, 1), NA())</f>
        <v>#N/A</v>
      </c>
      <c r="L72" s="232" t="e">
        <f>IF(ISNUMBER(Regressions!M82),ROUND(Regressions!M82, 1), NA())</f>
        <v>#N/A</v>
      </c>
      <c r="M72" s="329" t="e">
        <f>IF(ISNUMBER(Regressions!N82),ROUND(Regressions!N82, 1), NA())</f>
        <v>#N/A</v>
      </c>
      <c r="N72" s="231" t="e">
        <f>IF(ISNUMBER(Regressions!O82),ROUND(Regressions!O82, 1), NA())</f>
        <v>#N/A</v>
      </c>
      <c r="O72" s="330" t="e">
        <f>IF(ISNUMBER(Regressions!Q82),ROUND(Regressions!Q82, 1), NA())</f>
        <v>#N/A</v>
      </c>
      <c r="P72" s="328" t="e">
        <f>IF(ISNUMBER(Regressions!R82),ROUND(Regressions!R82, 1), NA())</f>
        <v>#N/A</v>
      </c>
      <c r="Q72" s="209" t="e">
        <f>IF(ISNUMBER(Regressions!S82),ROUND(Regressions!S82, 1), NA())</f>
        <v>#N/A</v>
      </c>
      <c r="R72" s="329" t="e">
        <f>IF(ISNUMBER(Regressions!T82),ROUND(Regressions!T82, 1), NA())</f>
        <v>#N/A</v>
      </c>
      <c r="S72" s="231" t="e">
        <f>IF(ISNUMBER(Regressions!U82),ROUND(Regressions!U82, 1), NA())</f>
        <v>#N/A</v>
      </c>
    </row>
    <row xmlns:x14ac="http://schemas.microsoft.com/office/spreadsheetml/2009/9/ac" r="73" x14ac:dyDescent="0.2">
      <c r="A73" s="325" t="str">
        <f>IF(ISBLANK(Regressions!A83), " ", Regressions!A83)</f>
        <v>Philippines</v>
      </c>
      <c r="B73" s="326">
        <f>IF(ISBLANK(Regressions!B83), " ", Regressions!B83)</f>
        <v>2007</v>
      </c>
      <c r="C73" s="331" t="str">
        <f>IF(ISBLANK(Regressions!C83), " ", Regressions!C83)</f>
        <v>Rural</v>
      </c>
      <c r="D73" s="327">
        <f>IF(ISBLANK(Regressions!D83), " ", Regressions!D83)</f>
        <v>12439768.239674989</v>
      </c>
      <c r="E73" s="208" t="e">
        <f>IF(ISNUMBER(Regressions!E83),ROUND(Regressions!E83, 1), NA())</f>
        <v>#N/A</v>
      </c>
      <c r="F73" s="328" t="e">
        <f>IF(ISNUMBER(Regressions!F83),ROUND(Regressions!F83, 1), NA())</f>
        <v>#N/A</v>
      </c>
      <c r="G73" s="230" t="e">
        <f>IF(ISNUMBER(Regressions!G83),ROUND(Regressions!G83, 1), NA())</f>
        <v>#N/A</v>
      </c>
      <c r="H73" s="329" t="e">
        <f>IF(ISNUMBER(Regressions!H83),ROUND(Regressions!H83, 1), NA())</f>
        <v>#N/A</v>
      </c>
      <c r="I73" s="231" t="e">
        <f>IF(ISNUMBER(Regressions!I83),ROUND(Regressions!I83, 1), NA())</f>
        <v>#N/A</v>
      </c>
      <c r="J73" s="330" t="e">
        <f>IF(ISNUMBER(Regressions!K83),ROUND(Regressions!K83, 1), NA())</f>
        <v>#N/A</v>
      </c>
      <c r="K73" s="328" t="e">
        <f>IF(ISNUMBER(Regressions!L83),ROUND(Regressions!L83, 1), NA())</f>
        <v>#N/A</v>
      </c>
      <c r="L73" s="232" t="e">
        <f>IF(ISNUMBER(Regressions!M83),ROUND(Regressions!M83, 1), NA())</f>
        <v>#N/A</v>
      </c>
      <c r="M73" s="329" t="e">
        <f>IF(ISNUMBER(Regressions!N83),ROUND(Regressions!N83, 1), NA())</f>
        <v>#N/A</v>
      </c>
      <c r="N73" s="231" t="e">
        <f>IF(ISNUMBER(Regressions!O83),ROUND(Regressions!O83, 1), NA())</f>
        <v>#N/A</v>
      </c>
      <c r="O73" s="330" t="e">
        <f>IF(ISNUMBER(Regressions!Q83),ROUND(Regressions!Q83, 1), NA())</f>
        <v>#N/A</v>
      </c>
      <c r="P73" s="328" t="e">
        <f>IF(ISNUMBER(Regressions!R83),ROUND(Regressions!R83, 1), NA())</f>
        <v>#N/A</v>
      </c>
      <c r="Q73" s="209" t="e">
        <f>IF(ISNUMBER(Regressions!S83),ROUND(Regressions!S83, 1), NA())</f>
        <v>#N/A</v>
      </c>
      <c r="R73" s="329" t="e">
        <f>IF(ISNUMBER(Regressions!T83),ROUND(Regressions!T83, 1), NA())</f>
        <v>#N/A</v>
      </c>
      <c r="S73" s="231" t="e">
        <f>IF(ISNUMBER(Regressions!U83),ROUND(Regressions!U83, 1), NA())</f>
        <v>#N/A</v>
      </c>
    </row>
    <row xmlns:x14ac="http://schemas.microsoft.com/office/spreadsheetml/2009/9/ac" r="74" x14ac:dyDescent="0.2">
      <c r="A74" s="325" t="str">
        <f>IF(ISBLANK(Regressions!A84), " ", Regressions!A84)</f>
        <v>Philippines</v>
      </c>
      <c r="B74" s="326">
        <f>IF(ISBLANK(Regressions!B84), " ", Regressions!B84)</f>
        <v>2008</v>
      </c>
      <c r="C74" s="331" t="str">
        <f>IF(ISBLANK(Regressions!C84), " ", Regressions!C84)</f>
        <v>Rural</v>
      </c>
      <c r="D74" s="327">
        <f>IF(ISBLANK(Regressions!D84), " ", Regressions!D84)</f>
        <v>12516896.726012573</v>
      </c>
      <c r="E74" s="208" t="e">
        <f>IF(ISNUMBER(Regressions!E84),ROUND(Regressions!E84, 1), NA())</f>
        <v>#N/A</v>
      </c>
      <c r="F74" s="328" t="e">
        <f>IF(ISNUMBER(Regressions!F84),ROUND(Regressions!F84, 1), NA())</f>
        <v>#N/A</v>
      </c>
      <c r="G74" s="230" t="e">
        <f>IF(ISNUMBER(Regressions!G84),ROUND(Regressions!G84, 1), NA())</f>
        <v>#N/A</v>
      </c>
      <c r="H74" s="329" t="e">
        <f>IF(ISNUMBER(Regressions!H84),ROUND(Regressions!H84, 1), NA())</f>
        <v>#N/A</v>
      </c>
      <c r="I74" s="231" t="e">
        <f>IF(ISNUMBER(Regressions!I84),ROUND(Regressions!I84, 1), NA())</f>
        <v>#N/A</v>
      </c>
      <c r="J74" s="330" t="e">
        <f>IF(ISNUMBER(Regressions!K84),ROUND(Regressions!K84, 1), NA())</f>
        <v>#N/A</v>
      </c>
      <c r="K74" s="328" t="e">
        <f>IF(ISNUMBER(Regressions!L84),ROUND(Regressions!L84, 1), NA())</f>
        <v>#N/A</v>
      </c>
      <c r="L74" s="232" t="e">
        <f>IF(ISNUMBER(Regressions!M84),ROUND(Regressions!M84, 1), NA())</f>
        <v>#N/A</v>
      </c>
      <c r="M74" s="329" t="e">
        <f>IF(ISNUMBER(Regressions!N84),ROUND(Regressions!N84, 1), NA())</f>
        <v>#N/A</v>
      </c>
      <c r="N74" s="231" t="e">
        <f>IF(ISNUMBER(Regressions!O84),ROUND(Regressions!O84, 1), NA())</f>
        <v>#N/A</v>
      </c>
      <c r="O74" s="330" t="e">
        <f>IF(ISNUMBER(Regressions!Q84),ROUND(Regressions!Q84, 1), NA())</f>
        <v>#N/A</v>
      </c>
      <c r="P74" s="328" t="e">
        <f>IF(ISNUMBER(Regressions!R84),ROUND(Regressions!R84, 1), NA())</f>
        <v>#N/A</v>
      </c>
      <c r="Q74" s="209" t="e">
        <f>IF(ISNUMBER(Regressions!S84),ROUND(Regressions!S84, 1), NA())</f>
        <v>#N/A</v>
      </c>
      <c r="R74" s="329" t="e">
        <f>IF(ISNUMBER(Regressions!T84),ROUND(Regressions!T84, 1), NA())</f>
        <v>#N/A</v>
      </c>
      <c r="S74" s="231" t="e">
        <f>IF(ISNUMBER(Regressions!U84),ROUND(Regressions!U84, 1), NA())</f>
        <v>#N/A</v>
      </c>
    </row>
    <row xmlns:x14ac="http://schemas.microsoft.com/office/spreadsheetml/2009/9/ac" r="75" x14ac:dyDescent="0.2">
      <c r="A75" s="325" t="str">
        <f>IF(ISBLANK(Regressions!A85), " ", Regressions!A85)</f>
        <v>Philippines</v>
      </c>
      <c r="B75" s="326">
        <f>IF(ISBLANK(Regressions!B85), " ", Regressions!B85)</f>
        <v>2009</v>
      </c>
      <c r="C75" s="331" t="str">
        <f>IF(ISBLANK(Regressions!C85), " ", Regressions!C85)</f>
        <v>Rural</v>
      </c>
      <c r="D75" s="327">
        <f>IF(ISBLANK(Regressions!D85), " ", Regressions!D85)</f>
        <v>12546280.064904785</v>
      </c>
      <c r="E75" s="208" t="e">
        <f>IF(ISNUMBER(Regressions!E85),ROUND(Regressions!E85, 1), NA())</f>
        <v>#N/A</v>
      </c>
      <c r="F75" s="328" t="e">
        <f>IF(ISNUMBER(Regressions!F85),ROUND(Regressions!F85, 1), NA())</f>
        <v>#N/A</v>
      </c>
      <c r="G75" s="230" t="e">
        <f>IF(ISNUMBER(Regressions!G85),ROUND(Regressions!G85, 1), NA())</f>
        <v>#N/A</v>
      </c>
      <c r="H75" s="329" t="e">
        <f>IF(ISNUMBER(Regressions!H85),ROUND(Regressions!H85, 1), NA())</f>
        <v>#N/A</v>
      </c>
      <c r="I75" s="231" t="e">
        <f>IF(ISNUMBER(Regressions!I85),ROUND(Regressions!I85, 1), NA())</f>
        <v>#N/A</v>
      </c>
      <c r="J75" s="330" t="e">
        <f>IF(ISNUMBER(Regressions!K85),ROUND(Regressions!K85, 1), NA())</f>
        <v>#N/A</v>
      </c>
      <c r="K75" s="328" t="e">
        <f>IF(ISNUMBER(Regressions!L85),ROUND(Regressions!L85, 1), NA())</f>
        <v>#N/A</v>
      </c>
      <c r="L75" s="232" t="e">
        <f>IF(ISNUMBER(Regressions!M85),ROUND(Regressions!M85, 1), NA())</f>
        <v>#N/A</v>
      </c>
      <c r="M75" s="329" t="e">
        <f>IF(ISNUMBER(Regressions!N85),ROUND(Regressions!N85, 1), NA())</f>
        <v>#N/A</v>
      </c>
      <c r="N75" s="231" t="e">
        <f>IF(ISNUMBER(Regressions!O85),ROUND(Regressions!O85, 1), NA())</f>
        <v>#N/A</v>
      </c>
      <c r="O75" s="330" t="e">
        <f>IF(ISNUMBER(Regressions!Q85),ROUND(Regressions!Q85, 1), NA())</f>
        <v>#N/A</v>
      </c>
      <c r="P75" s="328" t="e">
        <f>IF(ISNUMBER(Regressions!R85),ROUND(Regressions!R85, 1), NA())</f>
        <v>#N/A</v>
      </c>
      <c r="Q75" s="209" t="e">
        <f>IF(ISNUMBER(Regressions!S85),ROUND(Regressions!S85, 1), NA())</f>
        <v>#N/A</v>
      </c>
      <c r="R75" s="329" t="e">
        <f>IF(ISNUMBER(Regressions!T85),ROUND(Regressions!T85, 1), NA())</f>
        <v>#N/A</v>
      </c>
      <c r="S75" s="231" t="e">
        <f>IF(ISNUMBER(Regressions!U85),ROUND(Regressions!U85, 1), NA())</f>
        <v>#N/A</v>
      </c>
    </row>
    <row xmlns:x14ac="http://schemas.microsoft.com/office/spreadsheetml/2009/9/ac" r="76" x14ac:dyDescent="0.2">
      <c r="A76" s="325" t="str">
        <f>IF(ISBLANK(Regressions!A86), " ", Regressions!A86)</f>
        <v>Philippines</v>
      </c>
      <c r="B76" s="326">
        <f>IF(ISBLANK(Regressions!B86), " ", Regressions!B86)</f>
        <v>2010</v>
      </c>
      <c r="C76" s="331" t="str">
        <f>IF(ISBLANK(Regressions!C86), " ", Regressions!C86)</f>
        <v>Rural</v>
      </c>
      <c r="D76" s="327">
        <f>IF(ISBLANK(Regressions!D86), " ", Regressions!D86)</f>
        <v>12586458.384011228</v>
      </c>
      <c r="E76" s="208" t="e">
        <f>IF(ISNUMBER(Regressions!E86),ROUND(Regressions!E86, 1), NA())</f>
        <v>#N/A</v>
      </c>
      <c r="F76" s="328" t="e">
        <f>IF(ISNUMBER(Regressions!F86),ROUND(Regressions!F86, 1), NA())</f>
        <v>#N/A</v>
      </c>
      <c r="G76" s="230" t="e">
        <f>IF(ISNUMBER(Regressions!G86),ROUND(Regressions!G86, 1), NA())</f>
        <v>#N/A</v>
      </c>
      <c r="H76" s="329" t="e">
        <f>IF(ISNUMBER(Regressions!H86),ROUND(Regressions!H86, 1), NA())</f>
        <v>#N/A</v>
      </c>
      <c r="I76" s="231" t="e">
        <f>IF(ISNUMBER(Regressions!I86),ROUND(Regressions!I86, 1), NA())</f>
        <v>#N/A</v>
      </c>
      <c r="J76" s="330" t="e">
        <f>IF(ISNUMBER(Regressions!K86),ROUND(Regressions!K86, 1), NA())</f>
        <v>#N/A</v>
      </c>
      <c r="K76" s="328" t="e">
        <f>IF(ISNUMBER(Regressions!L86),ROUND(Regressions!L86, 1), NA())</f>
        <v>#N/A</v>
      </c>
      <c r="L76" s="232" t="e">
        <f>IF(ISNUMBER(Regressions!M86),ROUND(Regressions!M86, 1), NA())</f>
        <v>#N/A</v>
      </c>
      <c r="M76" s="329" t="e">
        <f>IF(ISNUMBER(Regressions!N86),ROUND(Regressions!N86, 1), NA())</f>
        <v>#N/A</v>
      </c>
      <c r="N76" s="231" t="e">
        <f>IF(ISNUMBER(Regressions!O86),ROUND(Regressions!O86, 1), NA())</f>
        <v>#N/A</v>
      </c>
      <c r="O76" s="330" t="e">
        <f>IF(ISNUMBER(Regressions!Q86),ROUND(Regressions!Q86, 1), NA())</f>
        <v>#N/A</v>
      </c>
      <c r="P76" s="328" t="e">
        <f>IF(ISNUMBER(Regressions!R86),ROUND(Regressions!R86, 1), NA())</f>
        <v>#N/A</v>
      </c>
      <c r="Q76" s="209" t="e">
        <f>IF(ISNUMBER(Regressions!S86),ROUND(Regressions!S86, 1), NA())</f>
        <v>#N/A</v>
      </c>
      <c r="R76" s="329" t="e">
        <f>IF(ISNUMBER(Regressions!T86),ROUND(Regressions!T86, 1), NA())</f>
        <v>#N/A</v>
      </c>
      <c r="S76" s="231" t="e">
        <f>IF(ISNUMBER(Regressions!U86),ROUND(Regressions!U86, 1), NA())</f>
        <v>#N/A</v>
      </c>
    </row>
    <row xmlns:x14ac="http://schemas.microsoft.com/office/spreadsheetml/2009/9/ac" r="77" x14ac:dyDescent="0.2">
      <c r="A77" s="325" t="str">
        <f>IF(ISBLANK(Regressions!A87), " ", Regressions!A87)</f>
        <v>Philippines</v>
      </c>
      <c r="B77" s="326">
        <f>IF(ISBLANK(Regressions!B87), " ", Regressions!B87)</f>
        <v>2011</v>
      </c>
      <c r="C77" s="331" t="str">
        <f>IF(ISBLANK(Regressions!C87), " ", Regressions!C87)</f>
        <v>Rural</v>
      </c>
      <c r="D77" s="327">
        <f>IF(ISBLANK(Regressions!D87), " ", Regressions!D87)</f>
        <v>12643256.567852935</v>
      </c>
      <c r="E77" s="208" t="e">
        <f>IF(ISNUMBER(Regressions!E87),ROUND(Regressions!E87, 1), NA())</f>
        <v>#N/A</v>
      </c>
      <c r="F77" s="328" t="e">
        <f>IF(ISNUMBER(Regressions!F87),ROUND(Regressions!F87, 1), NA())</f>
        <v>#N/A</v>
      </c>
      <c r="G77" s="230" t="e">
        <f>IF(ISNUMBER(Regressions!G87),ROUND(Regressions!G87, 1), NA())</f>
        <v>#N/A</v>
      </c>
      <c r="H77" s="329" t="e">
        <f>IF(ISNUMBER(Regressions!H87),ROUND(Regressions!H87, 1), NA())</f>
        <v>#N/A</v>
      </c>
      <c r="I77" s="231" t="e">
        <f>IF(ISNUMBER(Regressions!I87),ROUND(Regressions!I87, 1), NA())</f>
        <v>#N/A</v>
      </c>
      <c r="J77" s="330" t="e">
        <f>IF(ISNUMBER(Regressions!K87),ROUND(Regressions!K87, 1), NA())</f>
        <v>#N/A</v>
      </c>
      <c r="K77" s="328" t="e">
        <f>IF(ISNUMBER(Regressions!L87),ROUND(Regressions!L87, 1), NA())</f>
        <v>#N/A</v>
      </c>
      <c r="L77" s="232" t="e">
        <f>IF(ISNUMBER(Regressions!M87),ROUND(Regressions!M87, 1), NA())</f>
        <v>#N/A</v>
      </c>
      <c r="M77" s="329" t="e">
        <f>IF(ISNUMBER(Regressions!N87),ROUND(Regressions!N87, 1), NA())</f>
        <v>#N/A</v>
      </c>
      <c r="N77" s="231" t="e">
        <f>IF(ISNUMBER(Regressions!O87),ROUND(Regressions!O87, 1), NA())</f>
        <v>#N/A</v>
      </c>
      <c r="O77" s="330" t="e">
        <f>IF(ISNUMBER(Regressions!Q87),ROUND(Regressions!Q87, 1), NA())</f>
        <v>#N/A</v>
      </c>
      <c r="P77" s="328" t="e">
        <f>IF(ISNUMBER(Regressions!R87),ROUND(Regressions!R87, 1), NA())</f>
        <v>#N/A</v>
      </c>
      <c r="Q77" s="209" t="e">
        <f>IF(ISNUMBER(Regressions!S87),ROUND(Regressions!S87, 1), NA())</f>
        <v>#N/A</v>
      </c>
      <c r="R77" s="329" t="e">
        <f>IF(ISNUMBER(Regressions!T87),ROUND(Regressions!T87, 1), NA())</f>
        <v>#N/A</v>
      </c>
      <c r="S77" s="231" t="e">
        <f>IF(ISNUMBER(Regressions!U87),ROUND(Regressions!U87, 1), NA())</f>
        <v>#N/A</v>
      </c>
    </row>
    <row xmlns:x14ac="http://schemas.microsoft.com/office/spreadsheetml/2009/9/ac" r="78" x14ac:dyDescent="0.2">
      <c r="A78" s="325" t="str">
        <f>IF(ISBLANK(Regressions!A88), " ", Regressions!A88)</f>
        <v>Philippines</v>
      </c>
      <c r="B78" s="326">
        <f>IF(ISBLANK(Regressions!B88), " ", Regressions!B88)</f>
        <v>2012</v>
      </c>
      <c r="C78" s="331" t="str">
        <f>IF(ISBLANK(Regressions!C88), " ", Regressions!C88)</f>
        <v>Rural</v>
      </c>
      <c r="D78" s="327">
        <f>IF(ISBLANK(Regressions!D88), " ", Regressions!D88)</f>
        <v>12721308.789600069</v>
      </c>
      <c r="E78" s="208" t="e">
        <f>IF(ISNUMBER(Regressions!E88),ROUND(Regressions!E88, 1), NA())</f>
        <v>#N/A</v>
      </c>
      <c r="F78" s="328" t="e">
        <f>IF(ISNUMBER(Regressions!F88),ROUND(Regressions!F88, 1), NA())</f>
        <v>#N/A</v>
      </c>
      <c r="G78" s="230" t="e">
        <f>IF(ISNUMBER(Regressions!G88),ROUND(Regressions!G88, 1), NA())</f>
        <v>#N/A</v>
      </c>
      <c r="H78" s="329" t="e">
        <f>IF(ISNUMBER(Regressions!H88),ROUND(Regressions!H88, 1), NA())</f>
        <v>#N/A</v>
      </c>
      <c r="I78" s="231" t="e">
        <f>IF(ISNUMBER(Regressions!I88),ROUND(Regressions!I88, 1), NA())</f>
        <v>#N/A</v>
      </c>
      <c r="J78" s="330" t="e">
        <f>IF(ISNUMBER(Regressions!K88),ROUND(Regressions!K88, 1), NA())</f>
        <v>#N/A</v>
      </c>
      <c r="K78" s="328" t="e">
        <f>IF(ISNUMBER(Regressions!L88),ROUND(Regressions!L88, 1), NA())</f>
        <v>#N/A</v>
      </c>
      <c r="L78" s="232" t="e">
        <f>IF(ISNUMBER(Regressions!M88),ROUND(Regressions!M88, 1), NA())</f>
        <v>#N/A</v>
      </c>
      <c r="M78" s="329" t="e">
        <f>IF(ISNUMBER(Regressions!N88),ROUND(Regressions!N88, 1), NA())</f>
        <v>#N/A</v>
      </c>
      <c r="N78" s="231" t="e">
        <f>IF(ISNUMBER(Regressions!O88),ROUND(Regressions!O88, 1), NA())</f>
        <v>#N/A</v>
      </c>
      <c r="O78" s="330" t="e">
        <f>IF(ISNUMBER(Regressions!Q88),ROUND(Regressions!Q88, 1), NA())</f>
        <v>#N/A</v>
      </c>
      <c r="P78" s="328" t="e">
        <f>IF(ISNUMBER(Regressions!R88),ROUND(Regressions!R88, 1), NA())</f>
        <v>#N/A</v>
      </c>
      <c r="Q78" s="209" t="e">
        <f>IF(ISNUMBER(Regressions!S88),ROUND(Regressions!S88, 1), NA())</f>
        <v>#N/A</v>
      </c>
      <c r="R78" s="329" t="e">
        <f>IF(ISNUMBER(Regressions!T88),ROUND(Regressions!T88, 1), NA())</f>
        <v>#N/A</v>
      </c>
      <c r="S78" s="231" t="e">
        <f>IF(ISNUMBER(Regressions!U88),ROUND(Regressions!U88, 1), NA())</f>
        <v>#N/A</v>
      </c>
    </row>
    <row xmlns:x14ac="http://schemas.microsoft.com/office/spreadsheetml/2009/9/ac" r="79" x14ac:dyDescent="0.2">
      <c r="A79" s="325" t="str">
        <f>IF(ISBLANK(Regressions!A89), " ", Regressions!A89)</f>
        <v>Philippines</v>
      </c>
      <c r="B79" s="326">
        <f>IF(ISBLANK(Regressions!B89), " ", Regressions!B89)</f>
        <v>2013</v>
      </c>
      <c r="C79" s="331" t="str">
        <f>IF(ISBLANK(Regressions!C89), " ", Regressions!C89)</f>
        <v>Rural</v>
      </c>
      <c r="D79" s="327">
        <f>IF(ISBLANK(Regressions!D89), " ", Regressions!D89)</f>
        <v>12797058.679956665</v>
      </c>
      <c r="E79" s="208" t="e">
        <f>IF(ISNUMBER(Regressions!E89),ROUND(Regressions!E89, 1), NA())</f>
        <v>#N/A</v>
      </c>
      <c r="F79" s="328" t="e">
        <f>IF(ISNUMBER(Regressions!F89),ROUND(Regressions!F89, 1), NA())</f>
        <v>#N/A</v>
      </c>
      <c r="G79" s="230" t="e">
        <f>IF(ISNUMBER(Regressions!G89),ROUND(Regressions!G89, 1), NA())</f>
        <v>#N/A</v>
      </c>
      <c r="H79" s="329" t="e">
        <f>IF(ISNUMBER(Regressions!H89),ROUND(Regressions!H89, 1), NA())</f>
        <v>#N/A</v>
      </c>
      <c r="I79" s="231" t="e">
        <f>IF(ISNUMBER(Regressions!I89),ROUND(Regressions!I89, 1), NA())</f>
        <v>#N/A</v>
      </c>
      <c r="J79" s="330" t="e">
        <f>IF(ISNUMBER(Regressions!K89),ROUND(Regressions!K89, 1), NA())</f>
        <v>#N/A</v>
      </c>
      <c r="K79" s="328" t="e">
        <f>IF(ISNUMBER(Regressions!L89),ROUND(Regressions!L89, 1), NA())</f>
        <v>#N/A</v>
      </c>
      <c r="L79" s="232" t="e">
        <f>IF(ISNUMBER(Regressions!M89),ROUND(Regressions!M89, 1), NA())</f>
        <v>#N/A</v>
      </c>
      <c r="M79" s="329" t="e">
        <f>IF(ISNUMBER(Regressions!N89),ROUND(Regressions!N89, 1), NA())</f>
        <v>#N/A</v>
      </c>
      <c r="N79" s="231" t="e">
        <f>IF(ISNUMBER(Regressions!O89),ROUND(Regressions!O89, 1), NA())</f>
        <v>#N/A</v>
      </c>
      <c r="O79" s="330" t="e">
        <f>IF(ISNUMBER(Regressions!Q89),ROUND(Regressions!Q89, 1), NA())</f>
        <v>#N/A</v>
      </c>
      <c r="P79" s="328" t="e">
        <f>IF(ISNUMBER(Regressions!R89),ROUND(Regressions!R89, 1), NA())</f>
        <v>#N/A</v>
      </c>
      <c r="Q79" s="209" t="e">
        <f>IF(ISNUMBER(Regressions!S89),ROUND(Regressions!S89, 1), NA())</f>
        <v>#N/A</v>
      </c>
      <c r="R79" s="329" t="e">
        <f>IF(ISNUMBER(Regressions!T89),ROUND(Regressions!T89, 1), NA())</f>
        <v>#N/A</v>
      </c>
      <c r="S79" s="231" t="e">
        <f>IF(ISNUMBER(Regressions!U89),ROUND(Regressions!U89, 1), NA())</f>
        <v>#N/A</v>
      </c>
    </row>
    <row xmlns:x14ac="http://schemas.microsoft.com/office/spreadsheetml/2009/9/ac" r="80" x14ac:dyDescent="0.2">
      <c r="A80" s="325" t="str">
        <f>IF(ISBLANK(Regressions!A90), " ", Regressions!A90)</f>
        <v>Philippines</v>
      </c>
      <c r="B80" s="326">
        <f>IF(ISBLANK(Regressions!B90), " ", Regressions!B90)</f>
        <v>2014</v>
      </c>
      <c r="C80" s="331" t="str">
        <f>IF(ISBLANK(Regressions!C90), " ", Regressions!C90)</f>
        <v>Rural</v>
      </c>
      <c r="D80" s="327">
        <f>IF(ISBLANK(Regressions!D90), " ", Regressions!D90)</f>
        <v>12861550.73509491</v>
      </c>
      <c r="E80" s="208" t="e">
        <f>IF(ISNUMBER(Regressions!E90),ROUND(Regressions!E90, 1), NA())</f>
        <v>#N/A</v>
      </c>
      <c r="F80" s="328" t="e">
        <f>IF(ISNUMBER(Regressions!F90),ROUND(Regressions!F90, 1), NA())</f>
        <v>#N/A</v>
      </c>
      <c r="G80" s="230" t="e">
        <f>IF(ISNUMBER(Regressions!G90),ROUND(Regressions!G90, 1), NA())</f>
        <v>#N/A</v>
      </c>
      <c r="H80" s="329" t="e">
        <f>IF(ISNUMBER(Regressions!H90),ROUND(Regressions!H90, 1), NA())</f>
        <v>#N/A</v>
      </c>
      <c r="I80" s="231" t="e">
        <f>IF(ISNUMBER(Regressions!I90),ROUND(Regressions!I90, 1), NA())</f>
        <v>#N/A</v>
      </c>
      <c r="J80" s="330" t="e">
        <f>IF(ISNUMBER(Regressions!K90),ROUND(Regressions!K90, 1), NA())</f>
        <v>#N/A</v>
      </c>
      <c r="K80" s="328" t="e">
        <f>IF(ISNUMBER(Regressions!L90),ROUND(Regressions!L90, 1), NA())</f>
        <v>#N/A</v>
      </c>
      <c r="L80" s="232" t="e">
        <f>IF(ISNUMBER(Regressions!M90),ROUND(Regressions!M90, 1), NA())</f>
        <v>#N/A</v>
      </c>
      <c r="M80" s="329" t="e">
        <f>IF(ISNUMBER(Regressions!N90),ROUND(Regressions!N90, 1), NA())</f>
        <v>#N/A</v>
      </c>
      <c r="N80" s="231" t="e">
        <f>IF(ISNUMBER(Regressions!O90),ROUND(Regressions!O90, 1), NA())</f>
        <v>#N/A</v>
      </c>
      <c r="O80" s="330" t="e">
        <f>IF(ISNUMBER(Regressions!Q90),ROUND(Regressions!Q90, 1), NA())</f>
        <v>#N/A</v>
      </c>
      <c r="P80" s="328" t="e">
        <f>IF(ISNUMBER(Regressions!R90),ROUND(Regressions!R90, 1), NA())</f>
        <v>#N/A</v>
      </c>
      <c r="Q80" s="209" t="e">
        <f>IF(ISNUMBER(Regressions!S90),ROUND(Regressions!S90, 1), NA())</f>
        <v>#N/A</v>
      </c>
      <c r="R80" s="329" t="e">
        <f>IF(ISNUMBER(Regressions!T90),ROUND(Regressions!T90, 1), NA())</f>
        <v>#N/A</v>
      </c>
      <c r="S80" s="231" t="e">
        <f>IF(ISNUMBER(Regressions!U90),ROUND(Regressions!U90, 1), NA())</f>
        <v>#N/A</v>
      </c>
    </row>
    <row xmlns:x14ac="http://schemas.microsoft.com/office/spreadsheetml/2009/9/ac" r="81" x14ac:dyDescent="0.2">
      <c r="A81" s="325" t="str">
        <f>IF(ISBLANK(Regressions!A91), " ", Regressions!A91)</f>
        <v>Philippines</v>
      </c>
      <c r="B81" s="326">
        <f>IF(ISBLANK(Regressions!B91), " ", Regressions!B91)</f>
        <v>2015</v>
      </c>
      <c r="C81" s="331" t="str">
        <f>IF(ISBLANK(Regressions!C91), " ", Regressions!C91)</f>
        <v>Rural</v>
      </c>
      <c r="D81" s="327">
        <f>IF(ISBLANK(Regressions!D91), " ", Regressions!D91)</f>
        <v>12916160.360765532</v>
      </c>
      <c r="E81" s="208" t="e">
        <f>IF(ISNUMBER(Regressions!E91),ROUND(Regressions!E91, 1), NA())</f>
        <v>#N/A</v>
      </c>
      <c r="F81" s="328" t="e">
        <f>IF(ISNUMBER(Regressions!F91),ROUND(Regressions!F91, 1), NA())</f>
        <v>#N/A</v>
      </c>
      <c r="G81" s="230" t="e">
        <f>IF(ISNUMBER(Regressions!G91),ROUND(Regressions!G91, 1), NA())</f>
        <v>#N/A</v>
      </c>
      <c r="H81" s="329" t="e">
        <f>IF(ISNUMBER(Regressions!H91),ROUND(Regressions!H91, 1), NA())</f>
        <v>#N/A</v>
      </c>
      <c r="I81" s="231" t="e">
        <f>IF(ISNUMBER(Regressions!I91),ROUND(Regressions!I91, 1), NA())</f>
        <v>#N/A</v>
      </c>
      <c r="J81" s="330" t="e">
        <f>IF(ISNUMBER(Regressions!K91),ROUND(Regressions!K91, 1), NA())</f>
        <v>#N/A</v>
      </c>
      <c r="K81" s="328" t="e">
        <f>IF(ISNUMBER(Regressions!L91),ROUND(Regressions!L91, 1), NA())</f>
        <v>#N/A</v>
      </c>
      <c r="L81" s="232" t="e">
        <f>IF(ISNUMBER(Regressions!M91),ROUND(Regressions!M91, 1), NA())</f>
        <v>#N/A</v>
      </c>
      <c r="M81" s="329" t="e">
        <f>IF(ISNUMBER(Regressions!N91),ROUND(Regressions!N91, 1), NA())</f>
        <v>#N/A</v>
      </c>
      <c r="N81" s="231" t="e">
        <f>IF(ISNUMBER(Regressions!O91),ROUND(Regressions!O91, 1), NA())</f>
        <v>#N/A</v>
      </c>
      <c r="O81" s="330" t="e">
        <f>IF(ISNUMBER(Regressions!Q91),ROUND(Regressions!Q91, 1), NA())</f>
        <v>#N/A</v>
      </c>
      <c r="P81" s="328" t="e">
        <f>IF(ISNUMBER(Regressions!R91),ROUND(Regressions!R91, 1), NA())</f>
        <v>#N/A</v>
      </c>
      <c r="Q81" s="209" t="e">
        <f>IF(ISNUMBER(Regressions!S91),ROUND(Regressions!S91, 1), NA())</f>
        <v>#N/A</v>
      </c>
      <c r="R81" s="329" t="e">
        <f>IF(ISNUMBER(Regressions!T91),ROUND(Regressions!T91, 1), NA())</f>
        <v>#N/A</v>
      </c>
      <c r="S81" s="231" t="e">
        <f>IF(ISNUMBER(Regressions!U91),ROUND(Regressions!U91, 1), NA())</f>
        <v>#N/A</v>
      </c>
    </row>
    <row xmlns:x14ac="http://schemas.microsoft.com/office/spreadsheetml/2009/9/ac" r="82" x14ac:dyDescent="0.2">
      <c r="A82" s="325" t="str">
        <f>IF(ISBLANK(Regressions!A92), " ", Regressions!A92)</f>
        <v>Philippines</v>
      </c>
      <c r="B82" s="326">
        <f>IF(ISBLANK(Regressions!B92), " ", Regressions!B92)</f>
        <v>2016</v>
      </c>
      <c r="C82" s="331" t="str">
        <f>IF(ISBLANK(Regressions!C92), " ", Regressions!C92)</f>
        <v>Rural</v>
      </c>
      <c r="D82" s="327">
        <f>IF(ISBLANK(Regressions!D92), " ", Regressions!D92)</f>
        <v>12983785.495638886</v>
      </c>
      <c r="E82" s="208" t="e">
        <f>IF(ISNUMBER(Regressions!E92),ROUND(Regressions!E92, 1), NA())</f>
        <v>#N/A</v>
      </c>
      <c r="F82" s="328" t="e">
        <f>IF(ISNUMBER(Regressions!F92),ROUND(Regressions!F92, 1), NA())</f>
        <v>#N/A</v>
      </c>
      <c r="G82" s="230" t="e">
        <f>IF(ISNUMBER(Regressions!G92),ROUND(Regressions!G92, 1), NA())</f>
        <v>#N/A</v>
      </c>
      <c r="H82" s="329" t="e">
        <f>IF(ISNUMBER(Regressions!H92),ROUND(Regressions!H92, 1), NA())</f>
        <v>#N/A</v>
      </c>
      <c r="I82" s="231" t="e">
        <f>IF(ISNUMBER(Regressions!I92),ROUND(Regressions!I92, 1), NA())</f>
        <v>#N/A</v>
      </c>
      <c r="J82" s="330" t="e">
        <f>IF(ISNUMBER(Regressions!K92),ROUND(Regressions!K92, 1), NA())</f>
        <v>#N/A</v>
      </c>
      <c r="K82" s="328" t="e">
        <f>IF(ISNUMBER(Regressions!L92),ROUND(Regressions!L92, 1), NA())</f>
        <v>#N/A</v>
      </c>
      <c r="L82" s="232" t="e">
        <f>IF(ISNUMBER(Regressions!M92),ROUND(Regressions!M92, 1), NA())</f>
        <v>#N/A</v>
      </c>
      <c r="M82" s="329" t="e">
        <f>IF(ISNUMBER(Regressions!N92),ROUND(Regressions!N92, 1), NA())</f>
        <v>#N/A</v>
      </c>
      <c r="N82" s="231" t="e">
        <f>IF(ISNUMBER(Regressions!O92),ROUND(Regressions!O92, 1), NA())</f>
        <v>#N/A</v>
      </c>
      <c r="O82" s="330" t="e">
        <f>IF(ISNUMBER(Regressions!Q92),ROUND(Regressions!Q92, 1), NA())</f>
        <v>#N/A</v>
      </c>
      <c r="P82" s="328" t="e">
        <f>IF(ISNUMBER(Regressions!R92),ROUND(Regressions!R92, 1), NA())</f>
        <v>#N/A</v>
      </c>
      <c r="Q82" s="209" t="e">
        <f>IF(ISNUMBER(Regressions!S92),ROUND(Regressions!S92, 1), NA())</f>
        <v>#N/A</v>
      </c>
      <c r="R82" s="329" t="e">
        <f>IF(ISNUMBER(Regressions!T92),ROUND(Regressions!T92, 1), NA())</f>
        <v>#N/A</v>
      </c>
      <c r="S82" s="231" t="e">
        <f>IF(ISNUMBER(Regressions!U92),ROUND(Regressions!U92, 1), NA())</f>
        <v>#N/A</v>
      </c>
    </row>
    <row xmlns:x14ac="http://schemas.microsoft.com/office/spreadsheetml/2009/9/ac" r="83" x14ac:dyDescent="0.2">
      <c r="A83" s="325" t="str">
        <f>IF(ISBLANK(Regressions!A93), " ", Regressions!A93)</f>
        <v>Philippines</v>
      </c>
      <c r="B83" s="326">
        <f>IF(ISBLANK(Regressions!B93), " ", Regressions!B93)</f>
        <v>2017</v>
      </c>
      <c r="C83" s="331" t="str">
        <f>IF(ISBLANK(Regressions!C93), " ", Regressions!C93)</f>
        <v>Rural</v>
      </c>
      <c r="D83" s="327">
        <f>IF(ISBLANK(Regressions!D93), " ", Regressions!D93)</f>
        <v>14160474.037050476</v>
      </c>
      <c r="E83" s="208" t="e">
        <f>IF(ISNUMBER(Regressions!E93),ROUND(Regressions!E93, 1), NA())</f>
        <v>#N/A</v>
      </c>
      <c r="F83" s="328" t="e">
        <f>IF(ISNUMBER(Regressions!F93),ROUND(Regressions!F93, 1), NA())</f>
        <v>#N/A</v>
      </c>
      <c r="G83" s="230" t="e">
        <f>IF(ISNUMBER(Regressions!G93),ROUND(Regressions!G93, 1), NA())</f>
        <v>#N/A</v>
      </c>
      <c r="H83" s="329" t="e">
        <f>IF(ISNUMBER(Regressions!H93),ROUND(Regressions!H93, 1), NA())</f>
        <v>#N/A</v>
      </c>
      <c r="I83" s="231" t="e">
        <f>IF(ISNUMBER(Regressions!I93),ROUND(Regressions!I93, 1), NA())</f>
        <v>#N/A</v>
      </c>
      <c r="J83" s="330" t="e">
        <f>IF(ISNUMBER(Regressions!K93),ROUND(Regressions!K93, 1), NA())</f>
        <v>#N/A</v>
      </c>
      <c r="K83" s="328" t="e">
        <f>IF(ISNUMBER(Regressions!L93),ROUND(Regressions!L93, 1), NA())</f>
        <v>#N/A</v>
      </c>
      <c r="L83" s="232" t="e">
        <f>IF(ISNUMBER(Regressions!M93),ROUND(Regressions!M93, 1), NA())</f>
        <v>#N/A</v>
      </c>
      <c r="M83" s="329" t="e">
        <f>IF(ISNUMBER(Regressions!N93),ROUND(Regressions!N93, 1), NA())</f>
        <v>#N/A</v>
      </c>
      <c r="N83" s="231" t="e">
        <f>IF(ISNUMBER(Regressions!O93),ROUND(Regressions!O93, 1), NA())</f>
        <v>#N/A</v>
      </c>
      <c r="O83" s="330" t="e">
        <f>IF(ISNUMBER(Regressions!Q93),ROUND(Regressions!Q93, 1), NA())</f>
        <v>#N/A</v>
      </c>
      <c r="P83" s="328" t="e">
        <f>IF(ISNUMBER(Regressions!R93),ROUND(Regressions!R93, 1), NA())</f>
        <v>#N/A</v>
      </c>
      <c r="Q83" s="209" t="e">
        <f>IF(ISNUMBER(Regressions!S93),ROUND(Regressions!S93, 1), NA())</f>
        <v>#N/A</v>
      </c>
      <c r="R83" s="329" t="e">
        <f>IF(ISNUMBER(Regressions!T93),ROUND(Regressions!T93, 1), NA())</f>
        <v>#N/A</v>
      </c>
      <c r="S83" s="231" t="e">
        <f>IF(ISNUMBER(Regressions!U93),ROUND(Regressions!U93, 1), NA())</f>
        <v>#N/A</v>
      </c>
    </row>
    <row xmlns:x14ac="http://schemas.microsoft.com/office/spreadsheetml/2009/9/ac" r="84" x14ac:dyDescent="0.2">
      <c r="A84" s="325" t="str">
        <f>IF(ISBLANK(Regressions!A94), " ", Regressions!A94)</f>
        <v>Philippines</v>
      </c>
      <c r="B84" s="326">
        <f>IF(ISBLANK(Regressions!B94), " ", Regressions!B94)</f>
        <v>2018</v>
      </c>
      <c r="C84" s="331" t="str">
        <f>IF(ISBLANK(Regressions!C94), " ", Regressions!C94)</f>
        <v>Rural</v>
      </c>
      <c r="D84" s="327">
        <f>IF(ISBLANK(Regressions!D94), " ", Regressions!D94)</f>
        <v>15326188.10445877</v>
      </c>
      <c r="E84" s="208" t="e">
        <f>IF(ISNUMBER(Regressions!E94),ROUND(Regressions!E94, 1), NA())</f>
        <v>#N/A</v>
      </c>
      <c r="F84" s="328" t="e">
        <f>IF(ISNUMBER(Regressions!F94),ROUND(Regressions!F94, 1), NA())</f>
        <v>#N/A</v>
      </c>
      <c r="G84" s="230" t="e">
        <f>IF(ISNUMBER(Regressions!G94),ROUND(Regressions!G94, 1), NA())</f>
        <v>#N/A</v>
      </c>
      <c r="H84" s="329" t="e">
        <f>IF(ISNUMBER(Regressions!H94),ROUND(Regressions!H94, 1), NA())</f>
        <v>#N/A</v>
      </c>
      <c r="I84" s="231" t="e">
        <f>IF(ISNUMBER(Regressions!I94),ROUND(Regressions!I94, 1), NA())</f>
        <v>#N/A</v>
      </c>
      <c r="J84" s="330" t="e">
        <f>IF(ISNUMBER(Regressions!K94),ROUND(Regressions!K94, 1), NA())</f>
        <v>#N/A</v>
      </c>
      <c r="K84" s="328" t="e">
        <f>IF(ISNUMBER(Regressions!L94),ROUND(Regressions!L94, 1), NA())</f>
        <v>#N/A</v>
      </c>
      <c r="L84" s="232" t="e">
        <f>IF(ISNUMBER(Regressions!M94),ROUND(Regressions!M94, 1), NA())</f>
        <v>#N/A</v>
      </c>
      <c r="M84" s="329" t="e">
        <f>IF(ISNUMBER(Regressions!N94),ROUND(Regressions!N94, 1), NA())</f>
        <v>#N/A</v>
      </c>
      <c r="N84" s="231" t="e">
        <f>IF(ISNUMBER(Regressions!O94),ROUND(Regressions!O94, 1), NA())</f>
        <v>#N/A</v>
      </c>
      <c r="O84" s="330" t="e">
        <f>IF(ISNUMBER(Regressions!Q94),ROUND(Regressions!Q94, 1), NA())</f>
        <v>#N/A</v>
      </c>
      <c r="P84" s="328" t="e">
        <f>IF(ISNUMBER(Regressions!R94),ROUND(Regressions!R94, 1), NA())</f>
        <v>#N/A</v>
      </c>
      <c r="Q84" s="209" t="e">
        <f>IF(ISNUMBER(Regressions!S94),ROUND(Regressions!S94, 1), NA())</f>
        <v>#N/A</v>
      </c>
      <c r="R84" s="329" t="e">
        <f>IF(ISNUMBER(Regressions!T94),ROUND(Regressions!T94, 1), NA())</f>
        <v>#N/A</v>
      </c>
      <c r="S84" s="231" t="e">
        <f>IF(ISNUMBER(Regressions!U94),ROUND(Regressions!U94, 1), NA())</f>
        <v>#N/A</v>
      </c>
    </row>
    <row xmlns:x14ac="http://schemas.microsoft.com/office/spreadsheetml/2009/9/ac" r="85" x14ac:dyDescent="0.2">
      <c r="A85" s="325" t="str">
        <f>IF(ISBLANK(Regressions!A95), " ", Regressions!A95)</f>
        <v>Philippines</v>
      </c>
      <c r="B85" s="326">
        <f>IF(ISBLANK(Regressions!B95), " ", Regressions!B95)</f>
        <v>2019</v>
      </c>
      <c r="C85" s="331" t="str">
        <f>IF(ISBLANK(Regressions!C95), " ", Regressions!C95)</f>
        <v>Rural</v>
      </c>
      <c r="D85" s="327">
        <f>IF(ISBLANK(Regressions!D95), " ", Regressions!D95)</f>
        <v>15338402.926557772</v>
      </c>
      <c r="E85" s="208" t="e">
        <f>IF(ISNUMBER(Regressions!E95),ROUND(Regressions!E95, 1), NA())</f>
        <v>#N/A</v>
      </c>
      <c r="F85" s="328" t="e">
        <f>IF(ISNUMBER(Regressions!F95),ROUND(Regressions!F95, 1), NA())</f>
        <v>#N/A</v>
      </c>
      <c r="G85" s="230" t="e">
        <f>IF(ISNUMBER(Regressions!G95),ROUND(Regressions!G95, 1), NA())</f>
        <v>#N/A</v>
      </c>
      <c r="H85" s="329" t="e">
        <f>IF(ISNUMBER(Regressions!H95),ROUND(Regressions!H95, 1), NA())</f>
        <v>#N/A</v>
      </c>
      <c r="I85" s="231" t="e">
        <f>IF(ISNUMBER(Regressions!I95),ROUND(Regressions!I95, 1), NA())</f>
        <v>#N/A</v>
      </c>
      <c r="J85" s="330" t="e">
        <f>IF(ISNUMBER(Regressions!K95),ROUND(Regressions!K95, 1), NA())</f>
        <v>#N/A</v>
      </c>
      <c r="K85" s="328" t="e">
        <f>IF(ISNUMBER(Regressions!L95),ROUND(Regressions!L95, 1), NA())</f>
        <v>#N/A</v>
      </c>
      <c r="L85" s="232" t="e">
        <f>IF(ISNUMBER(Regressions!M95),ROUND(Regressions!M95, 1), NA())</f>
        <v>#N/A</v>
      </c>
      <c r="M85" s="329" t="e">
        <f>IF(ISNUMBER(Regressions!N95),ROUND(Regressions!N95, 1), NA())</f>
        <v>#N/A</v>
      </c>
      <c r="N85" s="231" t="e">
        <f>IF(ISNUMBER(Regressions!O95),ROUND(Regressions!O95, 1), NA())</f>
        <v>#N/A</v>
      </c>
      <c r="O85" s="330" t="e">
        <f>IF(ISNUMBER(Regressions!Q95),ROUND(Regressions!Q95, 1), NA())</f>
        <v>#N/A</v>
      </c>
      <c r="P85" s="328" t="e">
        <f>IF(ISNUMBER(Regressions!R95),ROUND(Regressions!R95, 1), NA())</f>
        <v>#N/A</v>
      </c>
      <c r="Q85" s="209" t="e">
        <f>IF(ISNUMBER(Regressions!S95),ROUND(Regressions!S95, 1), NA())</f>
        <v>#N/A</v>
      </c>
      <c r="R85" s="329" t="e">
        <f>IF(ISNUMBER(Regressions!T95),ROUND(Regressions!T95, 1), NA())</f>
        <v>#N/A</v>
      </c>
      <c r="S85" s="231" t="e">
        <f>IF(ISNUMBER(Regressions!U95),ROUND(Regressions!U95, 1), NA())</f>
        <v>#N/A</v>
      </c>
    </row>
    <row xmlns:x14ac="http://schemas.microsoft.com/office/spreadsheetml/2009/9/ac" r="86" x14ac:dyDescent="0.2">
      <c r="A86" s="325" t="str">
        <f>IF(ISBLANK(Regressions!A96), " ", Regressions!A96)</f>
        <v>Philippines</v>
      </c>
      <c r="B86" s="326">
        <f>IF(ISBLANK(Regressions!B96), " ", Regressions!B96)</f>
        <v>2020</v>
      </c>
      <c r="C86" s="331" t="str">
        <f>IF(ISBLANK(Regressions!C96), " ", Regressions!C96)</f>
        <v>Rural</v>
      </c>
      <c r="D86" s="327">
        <f>IF(ISBLANK(Regressions!D96), " ", Regressions!D96)</f>
        <v>15368027.953314055</v>
      </c>
      <c r="E86" s="208" t="e">
        <f>IF(ISNUMBER(Regressions!E96),ROUND(Regressions!E96, 1), NA())</f>
        <v>#N/A</v>
      </c>
      <c r="F86" s="328" t="e">
        <f>IF(ISNUMBER(Regressions!F96),ROUND(Regressions!F96, 1), NA())</f>
        <v>#N/A</v>
      </c>
      <c r="G86" s="230" t="e">
        <f>IF(ISNUMBER(Regressions!G96),ROUND(Regressions!G96, 1), NA())</f>
        <v>#N/A</v>
      </c>
      <c r="H86" s="329" t="e">
        <f>IF(ISNUMBER(Regressions!H96),ROUND(Regressions!H96, 1), NA())</f>
        <v>#N/A</v>
      </c>
      <c r="I86" s="231" t="e">
        <f>IF(ISNUMBER(Regressions!I96),ROUND(Regressions!I96, 1), NA())</f>
        <v>#N/A</v>
      </c>
      <c r="J86" s="330" t="e">
        <f>IF(ISNUMBER(Regressions!K96),ROUND(Regressions!K96, 1), NA())</f>
        <v>#N/A</v>
      </c>
      <c r="K86" s="328" t="e">
        <f>IF(ISNUMBER(Regressions!L96),ROUND(Regressions!L96, 1), NA())</f>
        <v>#N/A</v>
      </c>
      <c r="L86" s="232" t="e">
        <f>IF(ISNUMBER(Regressions!M96),ROUND(Regressions!M96, 1), NA())</f>
        <v>#N/A</v>
      </c>
      <c r="M86" s="329" t="e">
        <f>IF(ISNUMBER(Regressions!N96),ROUND(Regressions!N96, 1), NA())</f>
        <v>#N/A</v>
      </c>
      <c r="N86" s="231" t="e">
        <f>IF(ISNUMBER(Regressions!O96),ROUND(Regressions!O96, 1), NA())</f>
        <v>#N/A</v>
      </c>
      <c r="O86" s="330" t="e">
        <f>IF(ISNUMBER(Regressions!Q96),ROUND(Regressions!Q96, 1), NA())</f>
        <v>#N/A</v>
      </c>
      <c r="P86" s="328" t="e">
        <f>IF(ISNUMBER(Regressions!R96),ROUND(Regressions!R96, 1), NA())</f>
        <v>#N/A</v>
      </c>
      <c r="Q86" s="209" t="e">
        <f>IF(ISNUMBER(Regressions!S96),ROUND(Regressions!S96, 1), NA())</f>
        <v>#N/A</v>
      </c>
      <c r="R86" s="329" t="e">
        <f>IF(ISNUMBER(Regressions!T96),ROUND(Regressions!T96, 1), NA())</f>
        <v>#N/A</v>
      </c>
      <c r="S86" s="231" t="e">
        <f>IF(ISNUMBER(Regressions!U96),ROUND(Regressions!U96, 1), NA())</f>
        <v>#N/A</v>
      </c>
    </row>
    <row xmlns:x14ac="http://schemas.microsoft.com/office/spreadsheetml/2009/9/ac" r="87" x14ac:dyDescent="0.2">
      <c r="A87" s="378" t="str">
        <f>IF(ISBLANK(Regressions!A97), " ", Regressions!A97)</f>
        <v>Philippines</v>
      </c>
      <c r="B87" s="379">
        <f>IF(ISBLANK(Regressions!B97), " ", Regressions!B97)</f>
        <v>2021</v>
      </c>
      <c r="C87" s="380" t="str">
        <f>IF(ISBLANK(Regressions!C97), " ", Regressions!C97)</f>
        <v>Rural</v>
      </c>
      <c r="D87" s="381">
        <f>IF(ISBLANK(Regressions!D97), " ", Regressions!D97)</f>
        <v>15396349.286352994</v>
      </c>
      <c r="E87" s="384" t="e">
        <f>IF(ISNUMBER(Regressions!E97),ROUND(Regressions!E97, 1), NA())</f>
        <v>#N/A</v>
      </c>
      <c r="F87" s="382" t="e">
        <f>IF(ISNUMBER(Regressions!F97),ROUND(Regressions!F97, 1), NA())</f>
        <v>#N/A</v>
      </c>
      <c r="G87" s="385" t="e">
        <f>IF(ISNUMBER(Regressions!G97),ROUND(Regressions!G97, 1), NA())</f>
        <v>#N/A</v>
      </c>
      <c r="H87" s="383" t="e">
        <f>IF(ISNUMBER(Regressions!H97),ROUND(Regressions!H97, 1), NA())</f>
        <v>#N/A</v>
      </c>
      <c r="I87" s="386" t="e">
        <f>IF(ISNUMBER(Regressions!I97),ROUND(Regressions!I97, 1), NA())</f>
        <v>#N/A</v>
      </c>
      <c r="J87" s="384" t="e">
        <f>IF(ISNUMBER(Regressions!K97),ROUND(Regressions!K97, 1), NA())</f>
        <v>#N/A</v>
      </c>
      <c r="K87" s="382" t="e">
        <f>IF(ISNUMBER(Regressions!L97),ROUND(Regressions!L97, 1), NA())</f>
        <v>#N/A</v>
      </c>
      <c r="L87" s="387" t="e">
        <f>IF(ISNUMBER(Regressions!M97),ROUND(Regressions!M97, 1), NA())</f>
        <v>#N/A</v>
      </c>
      <c r="M87" s="383" t="e">
        <f>IF(ISNUMBER(Regressions!N97),ROUND(Regressions!N97, 1), NA())</f>
        <v>#N/A</v>
      </c>
      <c r="N87" s="386" t="e">
        <f>IF(ISNUMBER(Regressions!O97),ROUND(Regressions!O97, 1), NA())</f>
        <v>#N/A</v>
      </c>
      <c r="O87" s="384" t="e">
        <f>IF(ISNUMBER(Regressions!Q97),ROUND(Regressions!Q97, 1), NA())</f>
        <v>#N/A</v>
      </c>
      <c r="P87" s="382" t="e">
        <f>IF(ISNUMBER(Regressions!R97),ROUND(Regressions!R97, 1), NA())</f>
        <v>#N/A</v>
      </c>
      <c r="Q87" s="388" t="e">
        <f>IF(ISNUMBER(Regressions!S97),ROUND(Regressions!S97, 1), NA())</f>
        <v>#N/A</v>
      </c>
      <c r="R87" s="383" t="e">
        <f>IF(ISNUMBER(Regressions!T97),ROUND(Regressions!T97, 1), NA())</f>
        <v>#N/A</v>
      </c>
      <c r="S87" s="386" t="e">
        <f>IF(ISNUMBER(Regressions!U97),ROUND(Regressions!U97, 1), NA())</f>
        <v>#N/A</v>
      </c>
      <c r="T87" s="377"/>
      <c r="U87" s="377"/>
      <c r="V87" s="377"/>
      <c r="W87" s="377"/>
      <c r="X87" s="377"/>
      <c r="Y87" s="377"/>
      <c r="Z87" s="377"/>
      <c r="AA87" s="377"/>
      <c r="AB87" s="377"/>
      <c r="AC87" s="377"/>
    </row>
    <row xmlns:x14ac="http://schemas.microsoft.com/office/spreadsheetml/2009/9/ac" r="88" x14ac:dyDescent="0.2">
      <c r="A88" s="325" t="str">
        <f>IF(ISBLANK(Regressions!A98), " ", Regressions!A98)</f>
        <v>Philippines</v>
      </c>
      <c r="B88" s="326">
        <f>IF(ISBLANK(Regressions!B98), " ", Regressions!B98)</f>
        <v>2022</v>
      </c>
      <c r="C88" s="331" t="str">
        <f>IF(ISBLANK(Regressions!C98), " ", Regressions!C98)</f>
        <v>Rural</v>
      </c>
      <c r="D88" s="327">
        <f>IF(ISBLANK(Regressions!D98), " ", Regressions!D98)</f>
        <v>15402059.085130693</v>
      </c>
      <c r="E88" s="208" t="e">
        <f>IF(ISNUMBER(Regressions!E98),ROUND(Regressions!E98, 1), NA())</f>
        <v>#N/A</v>
      </c>
      <c r="F88" s="328" t="e">
        <f>IF(ISNUMBER(Regressions!F98),ROUND(Regressions!F98, 1), NA())</f>
        <v>#N/A</v>
      </c>
      <c r="G88" s="230" t="e">
        <f>IF(ISNUMBER(Regressions!G98),ROUND(Regressions!G98, 1), NA())</f>
        <v>#N/A</v>
      </c>
      <c r="H88" s="329" t="e">
        <f>IF(ISNUMBER(Regressions!H98),ROUND(Regressions!H98, 1), NA())</f>
        <v>#N/A</v>
      </c>
      <c r="I88" s="231" t="e">
        <f>IF(ISNUMBER(Regressions!I98),ROUND(Regressions!I98, 1), NA())</f>
        <v>#N/A</v>
      </c>
      <c r="J88" s="330" t="e">
        <f>IF(ISNUMBER(Regressions!K98),ROUND(Regressions!K98, 1), NA())</f>
        <v>#N/A</v>
      </c>
      <c r="K88" s="328" t="e">
        <f>IF(ISNUMBER(Regressions!L98),ROUND(Regressions!L98, 1), NA())</f>
        <v>#N/A</v>
      </c>
      <c r="L88" s="232" t="e">
        <f>IF(ISNUMBER(Regressions!M98),ROUND(Regressions!M98, 1), NA())</f>
        <v>#N/A</v>
      </c>
      <c r="M88" s="329" t="e">
        <f>IF(ISNUMBER(Regressions!N98),ROUND(Regressions!N98, 1), NA())</f>
        <v>#N/A</v>
      </c>
      <c r="N88" s="231" t="e">
        <f>IF(ISNUMBER(Regressions!O98),ROUND(Regressions!O98, 1), NA())</f>
        <v>#N/A</v>
      </c>
      <c r="O88" s="330" t="e">
        <f>IF(ISNUMBER(Regressions!Q98),ROUND(Regressions!Q98, 1), NA())</f>
        <v>#N/A</v>
      </c>
      <c r="P88" s="328" t="e">
        <f>IF(ISNUMBER(Regressions!R98),ROUND(Regressions!R98, 1), NA())</f>
        <v>#N/A</v>
      </c>
      <c r="Q88" s="209" t="e">
        <f>IF(ISNUMBER(Regressions!S98),ROUND(Regressions!S98, 1), NA())</f>
        <v>#N/A</v>
      </c>
      <c r="R88" s="329" t="e">
        <f>IF(ISNUMBER(Regressions!T98),ROUND(Regressions!T98, 1), NA())</f>
        <v>#N/A</v>
      </c>
      <c r="S88" s="231" t="e">
        <f>IF(ISNUMBER(Regressions!U98),ROUND(Regressions!U98, 1), NA())</f>
        <v>#N/A</v>
      </c>
    </row>
    <row xmlns:x14ac="http://schemas.microsoft.com/office/spreadsheetml/2009/9/ac" r="89" x14ac:dyDescent="0.2">
      <c r="A89" s="332" t="str">
        <f>IF(ISBLANK(Regressions!A99), " ", Regressions!A99)</f>
        <v>Philippines</v>
      </c>
      <c r="B89" s="333">
        <f>IF(ISBLANK(Regressions!B99), " ", Regressions!B99)</f>
        <v>2023</v>
      </c>
      <c r="C89" s="334" t="str">
        <f>IF(ISBLANK(Regressions!C99), " ", Regressions!C99)</f>
        <v>Rural</v>
      </c>
      <c r="D89" s="335">
        <f>IF(ISBLANK(Regressions!D99), " ", Regressions!D99)</f>
        <v>15399180.253390502</v>
      </c>
      <c r="E89" s="336" t="e">
        <f>IF(ISNUMBER(Regressions!E99),ROUND(Regressions!E99, 1), NA())</f>
        <v>#N/A</v>
      </c>
      <c r="F89" s="337" t="e">
        <f>IF(ISNUMBER(Regressions!F99),ROUND(Regressions!F99, 1), NA())</f>
        <v>#N/A</v>
      </c>
      <c r="G89" s="338" t="e">
        <f>IF(ISNUMBER(Regressions!G99),ROUND(Regressions!G99, 1), NA())</f>
        <v>#N/A</v>
      </c>
      <c r="H89" s="339" t="e">
        <f>IF(ISNUMBER(Regressions!H99),ROUND(Regressions!H99, 1), NA())</f>
        <v>#N/A</v>
      </c>
      <c r="I89" s="340" t="e">
        <f>IF(ISNUMBER(Regressions!I99),ROUND(Regressions!I99, 1), NA())</f>
        <v>#N/A</v>
      </c>
      <c r="J89" s="341" t="e">
        <f>IF(ISNUMBER(Regressions!K99),ROUND(Regressions!K99, 1), NA())</f>
        <v>#N/A</v>
      </c>
      <c r="K89" s="337" t="e">
        <f>IF(ISNUMBER(Regressions!L99),ROUND(Regressions!L99, 1), NA())</f>
        <v>#N/A</v>
      </c>
      <c r="L89" s="342" t="e">
        <f>IF(ISNUMBER(Regressions!M99),ROUND(Regressions!M99, 1), NA())</f>
        <v>#N/A</v>
      </c>
      <c r="M89" s="339" t="e">
        <f>IF(ISNUMBER(Regressions!N99),ROUND(Regressions!N99, 1), NA())</f>
        <v>#N/A</v>
      </c>
      <c r="N89" s="340" t="e">
        <f>IF(ISNUMBER(Regressions!O99),ROUND(Regressions!O99, 1), NA())</f>
        <v>#N/A</v>
      </c>
      <c r="O89" s="341" t="e">
        <f>IF(ISNUMBER(Regressions!Q99),ROUND(Regressions!Q99, 1), NA())</f>
        <v>#N/A</v>
      </c>
      <c r="P89" s="337" t="e">
        <f>IF(ISNUMBER(Regressions!R99),ROUND(Regressions!R99, 1), NA())</f>
        <v>#N/A</v>
      </c>
      <c r="Q89" s="343" t="e">
        <f>IF(ISNUMBER(Regressions!S99),ROUND(Regressions!S99, 1), NA())</f>
        <v>#N/A</v>
      </c>
      <c r="R89" s="339" t="e">
        <f>IF(ISNUMBER(Regressions!T99),ROUND(Regressions!T99, 1), NA())</f>
        <v>#N/A</v>
      </c>
      <c r="S89" s="340" t="e">
        <f>IF(ISNUMBER(Regressions!U99),ROUND(Regressions!U99, 1), NA())</f>
        <v>#N/A</v>
      </c>
    </row>
    <row xmlns:x14ac="http://schemas.microsoft.com/office/spreadsheetml/2009/9/ac" r="90" hidden="true" x14ac:dyDescent="0.2">
      <c r="A90" s="325" t="str">
        <f>IF(ISBLANK(Regressions!A100), " ", Regressions!A100)</f>
        <v>Philippines</v>
      </c>
      <c r="B90" s="326">
        <f>IF(ISBLANK(Regressions!B100), " ", Regressions!B100)</f>
        <v>2024</v>
      </c>
      <c r="C90" s="331" t="str">
        <f>IF(ISBLANK(Regressions!C100), " ", Regressions!C100)</f>
        <v>Rural</v>
      </c>
      <c r="D90" s="327" t="str">
        <f>IF(ISBLANK(Regressions!D100), " ", Regressions!D100)</f>
        <v> </v>
      </c>
      <c r="E90" s="208" t="e">
        <f>IF(ISNUMBER(Regressions!E100),ROUND(Regressions!E100, 1), NA())</f>
        <v>#N/A</v>
      </c>
      <c r="F90" s="328" t="e">
        <f>IF(ISNUMBER(Regressions!F100),ROUND(Regressions!F100, 1), NA())</f>
        <v>#N/A</v>
      </c>
      <c r="G90" s="230" t="e">
        <f>IF(ISNUMBER(Regressions!G100),ROUND(Regressions!G100, 1), NA())</f>
        <v>#N/A</v>
      </c>
      <c r="H90" s="329" t="e">
        <f>IF(ISNUMBER(Regressions!H100),ROUND(Regressions!H100, 1), NA())</f>
        <v>#N/A</v>
      </c>
      <c r="I90" s="231" t="e">
        <f>IF(ISNUMBER(Regressions!I100),ROUND(Regressions!I100, 1), NA())</f>
        <v>#N/A</v>
      </c>
      <c r="J90" s="330" t="e">
        <f>IF(ISNUMBER(Regressions!K100),ROUND(Regressions!K100, 1), NA())</f>
        <v>#N/A</v>
      </c>
      <c r="K90" s="328" t="e">
        <f>IF(ISNUMBER(Regressions!L100),ROUND(Regressions!L100, 1), NA())</f>
        <v>#N/A</v>
      </c>
      <c r="L90" s="232" t="e">
        <f>IF(ISNUMBER(Regressions!M100),ROUND(Regressions!M100, 1), NA())</f>
        <v>#N/A</v>
      </c>
      <c r="M90" s="329" t="e">
        <f>IF(ISNUMBER(Regressions!N100),ROUND(Regressions!N100, 1), NA())</f>
        <v>#N/A</v>
      </c>
      <c r="N90" s="231" t="e">
        <f>IF(ISNUMBER(Regressions!O100),ROUND(Regressions!O100, 1), NA())</f>
        <v>#N/A</v>
      </c>
      <c r="O90" s="330" t="e">
        <f>IF(ISNUMBER(Regressions!Q100),ROUND(Regressions!Q100, 1), NA())</f>
        <v>#N/A</v>
      </c>
      <c r="P90" s="328" t="e">
        <f>IF(ISNUMBER(Regressions!R100),ROUND(Regressions!R100, 1), NA())</f>
        <v>#N/A</v>
      </c>
      <c r="Q90" s="209" t="e">
        <f>IF(ISNUMBER(Regressions!S100),ROUND(Regressions!S100, 1), NA())</f>
        <v>#N/A</v>
      </c>
      <c r="R90" s="329" t="e">
        <f>IF(ISNUMBER(Regressions!T100),ROUND(Regressions!T100, 1), NA())</f>
        <v>#N/A</v>
      </c>
      <c r="S90" s="231" t="e">
        <f>IF(ISNUMBER(Regressions!U100),ROUND(Regressions!U100, 1), NA())</f>
        <v>#N/A</v>
      </c>
    </row>
    <row xmlns:x14ac="http://schemas.microsoft.com/office/spreadsheetml/2009/9/ac" r="91" hidden="true" x14ac:dyDescent="0.2">
      <c r="A91" s="325" t="str">
        <f>IF(ISBLANK(Regressions!A101), " ", Regressions!A101)</f>
        <v>Philippines</v>
      </c>
      <c r="B91" s="326">
        <f>IF(ISBLANK(Regressions!B101), " ", Regressions!B101)</f>
        <v>2025</v>
      </c>
      <c r="C91" s="331" t="str">
        <f>IF(ISBLANK(Regressions!C101), " ", Regressions!C101)</f>
        <v>Rural</v>
      </c>
      <c r="D91" s="327" t="str">
        <f>IF(ISBLANK(Regressions!D101), " ", Regressions!D101)</f>
        <v> </v>
      </c>
      <c r="E91" s="208" t="e">
        <f>IF(ISNUMBER(Regressions!E101),ROUND(Regressions!E101, 1), NA())</f>
        <v>#N/A</v>
      </c>
      <c r="F91" s="328" t="e">
        <f>IF(ISNUMBER(Regressions!F101),ROUND(Regressions!F101, 1), NA())</f>
        <v>#N/A</v>
      </c>
      <c r="G91" s="230" t="e">
        <f>IF(ISNUMBER(Regressions!G101),ROUND(Regressions!G101, 1), NA())</f>
        <v>#N/A</v>
      </c>
      <c r="H91" s="329" t="e">
        <f>IF(ISNUMBER(Regressions!H101),ROUND(Regressions!H101, 1), NA())</f>
        <v>#N/A</v>
      </c>
      <c r="I91" s="231" t="e">
        <f>IF(ISNUMBER(Regressions!I101),ROUND(Regressions!I101, 1), NA())</f>
        <v>#N/A</v>
      </c>
      <c r="J91" s="330" t="e">
        <f>IF(ISNUMBER(Regressions!K101),ROUND(Regressions!K101, 1), NA())</f>
        <v>#N/A</v>
      </c>
      <c r="K91" s="328" t="e">
        <f>IF(ISNUMBER(Regressions!L101),ROUND(Regressions!L101, 1), NA())</f>
        <v>#N/A</v>
      </c>
      <c r="L91" s="232" t="e">
        <f>IF(ISNUMBER(Regressions!M101),ROUND(Regressions!M101, 1), NA())</f>
        <v>#N/A</v>
      </c>
      <c r="M91" s="329" t="e">
        <f>IF(ISNUMBER(Regressions!N101),ROUND(Regressions!N101, 1), NA())</f>
        <v>#N/A</v>
      </c>
      <c r="N91" s="231" t="e">
        <f>IF(ISNUMBER(Regressions!O101),ROUND(Regressions!O101, 1), NA())</f>
        <v>#N/A</v>
      </c>
      <c r="O91" s="330" t="e">
        <f>IF(ISNUMBER(Regressions!Q101),ROUND(Regressions!Q101, 1), NA())</f>
        <v>#N/A</v>
      </c>
      <c r="P91" s="328" t="e">
        <f>IF(ISNUMBER(Regressions!R101),ROUND(Regressions!R101, 1), NA())</f>
        <v>#N/A</v>
      </c>
      <c r="Q91" s="209" t="e">
        <f>IF(ISNUMBER(Regressions!S101),ROUND(Regressions!S101, 1), NA())</f>
        <v>#N/A</v>
      </c>
      <c r="R91" s="329" t="e">
        <f>IF(ISNUMBER(Regressions!T101),ROUND(Regressions!T101, 1), NA())</f>
        <v>#N/A</v>
      </c>
      <c r="S91" s="231" t="e">
        <f>IF(ISNUMBER(Regressions!U101),ROUND(Regressions!U101, 1), NA())</f>
        <v>#N/A</v>
      </c>
    </row>
    <row xmlns:x14ac="http://schemas.microsoft.com/office/spreadsheetml/2009/9/ac" r="92" hidden="true" x14ac:dyDescent="0.2">
      <c r="A92" s="325" t="str">
        <f>IF(ISBLANK(Regressions!A102), " ", Regressions!A102)</f>
        <v>Philippines</v>
      </c>
      <c r="B92" s="326">
        <f>IF(ISBLANK(Regressions!B102), " ", Regressions!B102)</f>
        <v>2026</v>
      </c>
      <c r="C92" s="331" t="str">
        <f>IF(ISBLANK(Regressions!C102), " ", Regressions!C102)</f>
        <v>Rural</v>
      </c>
      <c r="D92" s="327" t="str">
        <f>IF(ISBLANK(Regressions!D102), " ", Regressions!D102)</f>
        <v> </v>
      </c>
      <c r="E92" s="208" t="e">
        <f>IF(ISNUMBER(Regressions!E102),ROUND(Regressions!E102, 1), NA())</f>
        <v>#N/A</v>
      </c>
      <c r="F92" s="328" t="e">
        <f>IF(ISNUMBER(Regressions!F102),ROUND(Regressions!F102, 1), NA())</f>
        <v>#N/A</v>
      </c>
      <c r="G92" s="230" t="e">
        <f>IF(ISNUMBER(Regressions!G102),ROUND(Regressions!G102, 1), NA())</f>
        <v>#N/A</v>
      </c>
      <c r="H92" s="329" t="e">
        <f>IF(ISNUMBER(Regressions!H102),ROUND(Regressions!H102, 1), NA())</f>
        <v>#N/A</v>
      </c>
      <c r="I92" s="231" t="e">
        <f>IF(ISNUMBER(Regressions!I102),ROUND(Regressions!I102, 1), NA())</f>
        <v>#N/A</v>
      </c>
      <c r="J92" s="330" t="e">
        <f>IF(ISNUMBER(Regressions!K102),ROUND(Regressions!K102, 1), NA())</f>
        <v>#N/A</v>
      </c>
      <c r="K92" s="328" t="e">
        <f>IF(ISNUMBER(Regressions!L102),ROUND(Regressions!L102, 1), NA())</f>
        <v>#N/A</v>
      </c>
      <c r="L92" s="232" t="e">
        <f>IF(ISNUMBER(Regressions!M102),ROUND(Regressions!M102, 1), NA())</f>
        <v>#N/A</v>
      </c>
      <c r="M92" s="329" t="e">
        <f>IF(ISNUMBER(Regressions!N102),ROUND(Regressions!N102, 1), NA())</f>
        <v>#N/A</v>
      </c>
      <c r="N92" s="231" t="e">
        <f>IF(ISNUMBER(Regressions!O102),ROUND(Regressions!O102, 1), NA())</f>
        <v>#N/A</v>
      </c>
      <c r="O92" s="330" t="e">
        <f>IF(ISNUMBER(Regressions!Q102),ROUND(Regressions!Q102, 1), NA())</f>
        <v>#N/A</v>
      </c>
      <c r="P92" s="328" t="e">
        <f>IF(ISNUMBER(Regressions!R102),ROUND(Regressions!R102, 1), NA())</f>
        <v>#N/A</v>
      </c>
      <c r="Q92" s="209" t="e">
        <f>IF(ISNUMBER(Regressions!S102),ROUND(Regressions!S102, 1), NA())</f>
        <v>#N/A</v>
      </c>
      <c r="R92" s="329" t="e">
        <f>IF(ISNUMBER(Regressions!T102),ROUND(Regressions!T102, 1), NA())</f>
        <v>#N/A</v>
      </c>
      <c r="S92" s="231" t="e">
        <f>IF(ISNUMBER(Regressions!U102),ROUND(Regressions!U102, 1), NA())</f>
        <v>#N/A</v>
      </c>
    </row>
    <row xmlns:x14ac="http://schemas.microsoft.com/office/spreadsheetml/2009/9/ac" r="93" hidden="true" x14ac:dyDescent="0.2">
      <c r="A93" s="325" t="str">
        <f>IF(ISBLANK(Regressions!A103), " ", Regressions!A103)</f>
        <v>Philippines</v>
      </c>
      <c r="B93" s="326">
        <f>IF(ISBLANK(Regressions!B103), " ", Regressions!B103)</f>
        <v>2027</v>
      </c>
      <c r="C93" s="331" t="str">
        <f>IF(ISBLANK(Regressions!C103), " ", Regressions!C103)</f>
        <v>Rural</v>
      </c>
      <c r="D93" s="327" t="str">
        <f>IF(ISBLANK(Regressions!D103), " ", Regressions!D103)</f>
        <v> </v>
      </c>
      <c r="E93" s="208" t="e">
        <f>IF(ISNUMBER(Regressions!E103),ROUND(Regressions!E103, 1), NA())</f>
        <v>#N/A</v>
      </c>
      <c r="F93" s="328" t="e">
        <f>IF(ISNUMBER(Regressions!F103),ROUND(Regressions!F103, 1), NA())</f>
        <v>#N/A</v>
      </c>
      <c r="G93" s="230" t="e">
        <f>IF(ISNUMBER(Regressions!G103),ROUND(Regressions!G103, 1), NA())</f>
        <v>#N/A</v>
      </c>
      <c r="H93" s="329" t="e">
        <f>IF(ISNUMBER(Regressions!H103),ROUND(Regressions!H103, 1), NA())</f>
        <v>#N/A</v>
      </c>
      <c r="I93" s="231" t="e">
        <f>IF(ISNUMBER(Regressions!I103),ROUND(Regressions!I103, 1), NA())</f>
        <v>#N/A</v>
      </c>
      <c r="J93" s="330" t="e">
        <f>IF(ISNUMBER(Regressions!K103),ROUND(Regressions!K103, 1), NA())</f>
        <v>#N/A</v>
      </c>
      <c r="K93" s="328" t="e">
        <f>IF(ISNUMBER(Regressions!L103),ROUND(Regressions!L103, 1), NA())</f>
        <v>#N/A</v>
      </c>
      <c r="L93" s="232" t="e">
        <f>IF(ISNUMBER(Regressions!M103),ROUND(Regressions!M103, 1), NA())</f>
        <v>#N/A</v>
      </c>
      <c r="M93" s="329" t="e">
        <f>IF(ISNUMBER(Regressions!N103),ROUND(Regressions!N103, 1), NA())</f>
        <v>#N/A</v>
      </c>
      <c r="N93" s="231" t="e">
        <f>IF(ISNUMBER(Regressions!O103),ROUND(Regressions!O103, 1), NA())</f>
        <v>#N/A</v>
      </c>
      <c r="O93" s="330" t="e">
        <f>IF(ISNUMBER(Regressions!Q103),ROUND(Regressions!Q103, 1), NA())</f>
        <v>#N/A</v>
      </c>
      <c r="P93" s="328" t="e">
        <f>IF(ISNUMBER(Regressions!R103),ROUND(Regressions!R103, 1), NA())</f>
        <v>#N/A</v>
      </c>
      <c r="Q93" s="209" t="e">
        <f>IF(ISNUMBER(Regressions!S103),ROUND(Regressions!S103, 1), NA())</f>
        <v>#N/A</v>
      </c>
      <c r="R93" s="329" t="e">
        <f>IF(ISNUMBER(Regressions!T103),ROUND(Regressions!T103, 1), NA())</f>
        <v>#N/A</v>
      </c>
      <c r="S93" s="231" t="e">
        <f>IF(ISNUMBER(Regressions!U103),ROUND(Regressions!U103, 1), NA())</f>
        <v>#N/A</v>
      </c>
    </row>
    <row xmlns:x14ac="http://schemas.microsoft.com/office/spreadsheetml/2009/9/ac" r="94" hidden="true" x14ac:dyDescent="0.2">
      <c r="A94" s="325" t="str">
        <f>IF(ISBLANK(Regressions!A104), " ", Regressions!A104)</f>
        <v>Philippines</v>
      </c>
      <c r="B94" s="326">
        <f>IF(ISBLANK(Regressions!B104), " ", Regressions!B104)</f>
        <v>2028</v>
      </c>
      <c r="C94" s="331" t="str">
        <f>IF(ISBLANK(Regressions!C104), " ", Regressions!C104)</f>
        <v>Rural</v>
      </c>
      <c r="D94" s="327" t="str">
        <f>IF(ISBLANK(Regressions!D104), " ", Regressions!D104)</f>
        <v> </v>
      </c>
      <c r="E94" s="208" t="e">
        <f>IF(ISNUMBER(Regressions!E104),ROUND(Regressions!E104, 1), NA())</f>
        <v>#N/A</v>
      </c>
      <c r="F94" s="328" t="e">
        <f>IF(ISNUMBER(Regressions!F104),ROUND(Regressions!F104, 1), NA())</f>
        <v>#N/A</v>
      </c>
      <c r="G94" s="230" t="e">
        <f>IF(ISNUMBER(Regressions!G104),ROUND(Regressions!G104, 1), NA())</f>
        <v>#N/A</v>
      </c>
      <c r="H94" s="329" t="e">
        <f>IF(ISNUMBER(Regressions!H104),ROUND(Regressions!H104, 1), NA())</f>
        <v>#N/A</v>
      </c>
      <c r="I94" s="231" t="e">
        <f>IF(ISNUMBER(Regressions!I104),ROUND(Regressions!I104, 1), NA())</f>
        <v>#N/A</v>
      </c>
      <c r="J94" s="330" t="e">
        <f>IF(ISNUMBER(Regressions!K104),ROUND(Regressions!K104, 1), NA())</f>
        <v>#N/A</v>
      </c>
      <c r="K94" s="328" t="e">
        <f>IF(ISNUMBER(Regressions!L104),ROUND(Regressions!L104, 1), NA())</f>
        <v>#N/A</v>
      </c>
      <c r="L94" s="232" t="e">
        <f>IF(ISNUMBER(Regressions!M104),ROUND(Regressions!M104, 1), NA())</f>
        <v>#N/A</v>
      </c>
      <c r="M94" s="329" t="e">
        <f>IF(ISNUMBER(Regressions!N104),ROUND(Regressions!N104, 1), NA())</f>
        <v>#N/A</v>
      </c>
      <c r="N94" s="231" t="e">
        <f>IF(ISNUMBER(Regressions!O104),ROUND(Regressions!O104, 1), NA())</f>
        <v>#N/A</v>
      </c>
      <c r="O94" s="330" t="e">
        <f>IF(ISNUMBER(Regressions!Q104),ROUND(Regressions!Q104, 1), NA())</f>
        <v>#N/A</v>
      </c>
      <c r="P94" s="328" t="e">
        <f>IF(ISNUMBER(Regressions!R104),ROUND(Regressions!R104, 1), NA())</f>
        <v>#N/A</v>
      </c>
      <c r="Q94" s="209" t="e">
        <f>IF(ISNUMBER(Regressions!S104),ROUND(Regressions!S104, 1), NA())</f>
        <v>#N/A</v>
      </c>
      <c r="R94" s="329" t="e">
        <f>IF(ISNUMBER(Regressions!T104),ROUND(Regressions!T104, 1), NA())</f>
        <v>#N/A</v>
      </c>
      <c r="S94" s="231" t="e">
        <f>IF(ISNUMBER(Regressions!U104),ROUND(Regressions!U104, 1), NA())</f>
        <v>#N/A</v>
      </c>
    </row>
    <row xmlns:x14ac="http://schemas.microsoft.com/office/spreadsheetml/2009/9/ac" r="95" hidden="true" x14ac:dyDescent="0.2">
      <c r="A95" s="325" t="str">
        <f>IF(ISBLANK(Regressions!A105), " ", Regressions!A105)</f>
        <v>Philippines</v>
      </c>
      <c r="B95" s="326">
        <f>IF(ISBLANK(Regressions!B105), " ", Regressions!B105)</f>
        <v>2029</v>
      </c>
      <c r="C95" s="331" t="str">
        <f>IF(ISBLANK(Regressions!C105), " ", Regressions!C105)</f>
        <v>Rural</v>
      </c>
      <c r="D95" s="327" t="str">
        <f>IF(ISBLANK(Regressions!D105), " ", Regressions!D105)</f>
        <v> </v>
      </c>
      <c r="E95" s="208" t="e">
        <f>IF(ISNUMBER(Regressions!E105),ROUND(Regressions!E105, 1), NA())</f>
        <v>#N/A</v>
      </c>
      <c r="F95" s="328" t="e">
        <f>IF(ISNUMBER(Regressions!F105),ROUND(Regressions!F105, 1), NA())</f>
        <v>#N/A</v>
      </c>
      <c r="G95" s="230" t="e">
        <f>IF(ISNUMBER(Regressions!G105),ROUND(Regressions!G105, 1), NA())</f>
        <v>#N/A</v>
      </c>
      <c r="H95" s="329" t="e">
        <f>IF(ISNUMBER(Regressions!H105),ROUND(Regressions!H105, 1), NA())</f>
        <v>#N/A</v>
      </c>
      <c r="I95" s="231" t="e">
        <f>IF(ISNUMBER(Regressions!I105),ROUND(Regressions!I105, 1), NA())</f>
        <v>#N/A</v>
      </c>
      <c r="J95" s="330" t="e">
        <f>IF(ISNUMBER(Regressions!K105),ROUND(Regressions!K105, 1), NA())</f>
        <v>#N/A</v>
      </c>
      <c r="K95" s="328" t="e">
        <f>IF(ISNUMBER(Regressions!L105),ROUND(Regressions!L105, 1), NA())</f>
        <v>#N/A</v>
      </c>
      <c r="L95" s="232" t="e">
        <f>IF(ISNUMBER(Regressions!M105),ROUND(Regressions!M105, 1), NA())</f>
        <v>#N/A</v>
      </c>
      <c r="M95" s="329" t="e">
        <f>IF(ISNUMBER(Regressions!N105),ROUND(Regressions!N105, 1), NA())</f>
        <v>#N/A</v>
      </c>
      <c r="N95" s="231" t="e">
        <f>IF(ISNUMBER(Regressions!O105),ROUND(Regressions!O105, 1), NA())</f>
        <v>#N/A</v>
      </c>
      <c r="O95" s="330" t="e">
        <f>IF(ISNUMBER(Regressions!Q105),ROUND(Regressions!Q105, 1), NA())</f>
        <v>#N/A</v>
      </c>
      <c r="P95" s="328" t="e">
        <f>IF(ISNUMBER(Regressions!R105),ROUND(Regressions!R105, 1), NA())</f>
        <v>#N/A</v>
      </c>
      <c r="Q95" s="209" t="e">
        <f>IF(ISNUMBER(Regressions!S105),ROUND(Regressions!S105, 1), NA())</f>
        <v>#N/A</v>
      </c>
      <c r="R95" s="329" t="e">
        <f>IF(ISNUMBER(Regressions!T105),ROUND(Regressions!T105, 1), NA())</f>
        <v>#N/A</v>
      </c>
      <c r="S95" s="231" t="e">
        <f>IF(ISNUMBER(Regressions!U105),ROUND(Regressions!U105, 1), NA())</f>
        <v>#N/A</v>
      </c>
    </row>
    <row xmlns:x14ac="http://schemas.microsoft.com/office/spreadsheetml/2009/9/ac" r="96" hidden="true" x14ac:dyDescent="0.2">
      <c r="A96" s="325" t="str">
        <f>IF(ISBLANK(Regressions!A106), " ", Regressions!A106)</f>
        <v>Philippines</v>
      </c>
      <c r="B96" s="326">
        <f>IF(ISBLANK(Regressions!B106), " ", Regressions!B106)</f>
        <v>2030</v>
      </c>
      <c r="C96" s="331" t="str">
        <f>IF(ISBLANK(Regressions!C106), " ", Regressions!C106)</f>
        <v>Rural</v>
      </c>
      <c r="D96" s="327" t="str">
        <f>IF(ISBLANK(Regressions!D106), " ", Regressions!D106)</f>
        <v> </v>
      </c>
      <c r="E96" s="208" t="e">
        <f>IF(ISNUMBER(Regressions!E106),ROUND(Regressions!E106, 1), NA())</f>
        <v>#N/A</v>
      </c>
      <c r="F96" s="328" t="e">
        <f>IF(ISNUMBER(Regressions!F106),ROUND(Regressions!F106, 1), NA())</f>
        <v>#N/A</v>
      </c>
      <c r="G96" s="230" t="e">
        <f>IF(ISNUMBER(Regressions!G106),ROUND(Regressions!G106, 1), NA())</f>
        <v>#N/A</v>
      </c>
      <c r="H96" s="329" t="e">
        <f>IF(ISNUMBER(Regressions!H106),ROUND(Regressions!H106, 1), NA())</f>
        <v>#N/A</v>
      </c>
      <c r="I96" s="231" t="e">
        <f>IF(ISNUMBER(Regressions!I106),ROUND(Regressions!I106, 1), NA())</f>
        <v>#N/A</v>
      </c>
      <c r="J96" s="330" t="e">
        <f>IF(ISNUMBER(Regressions!K106),ROUND(Regressions!K106, 1), NA())</f>
        <v>#N/A</v>
      </c>
      <c r="K96" s="328" t="e">
        <f>IF(ISNUMBER(Regressions!L106),ROUND(Regressions!L106, 1), NA())</f>
        <v>#N/A</v>
      </c>
      <c r="L96" s="232" t="e">
        <f>IF(ISNUMBER(Regressions!M106),ROUND(Regressions!M106, 1), NA())</f>
        <v>#N/A</v>
      </c>
      <c r="M96" s="329" t="e">
        <f>IF(ISNUMBER(Regressions!N106),ROUND(Regressions!N106, 1), NA())</f>
        <v>#N/A</v>
      </c>
      <c r="N96" s="231" t="e">
        <f>IF(ISNUMBER(Regressions!O106),ROUND(Regressions!O106, 1), NA())</f>
        <v>#N/A</v>
      </c>
      <c r="O96" s="330" t="e">
        <f>IF(ISNUMBER(Regressions!Q106),ROUND(Regressions!Q106, 1), NA())</f>
        <v>#N/A</v>
      </c>
      <c r="P96" s="328" t="e">
        <f>IF(ISNUMBER(Regressions!R106),ROUND(Regressions!R106, 1), NA())</f>
        <v>#N/A</v>
      </c>
      <c r="Q96" s="209" t="e">
        <f>IF(ISNUMBER(Regressions!S106),ROUND(Regressions!S106, 1), NA())</f>
        <v>#N/A</v>
      </c>
      <c r="R96" s="329" t="e">
        <f>IF(ISNUMBER(Regressions!T106),ROUND(Regressions!T106, 1), NA())</f>
        <v>#N/A</v>
      </c>
      <c r="S96" s="231" t="e">
        <f>IF(ISNUMBER(Regressions!U106),ROUND(Regressions!U106, 1), NA())</f>
        <v>#N/A</v>
      </c>
    </row>
    <row xmlns:x14ac="http://schemas.microsoft.com/office/spreadsheetml/2009/9/ac" r="97" x14ac:dyDescent="0.2">
      <c r="A97" s="325" t="str">
        <f>IF(ISBLANK(Regressions!A107), " ", Regressions!A107)</f>
        <v>Philippines</v>
      </c>
      <c r="B97" s="326">
        <f>IF(ISBLANK(Regressions!B107), " ", Regressions!B107)</f>
        <v>2000</v>
      </c>
      <c r="C97" s="331" t="str">
        <f>IF(ISBLANK(Regressions!C107), " ", Regressions!C107)</f>
        <v>Pre-primary</v>
      </c>
      <c r="D97" s="327">
        <f>IF(ISBLANK(Regressions!D107), " ", Regressions!D107)</f>
        <v>2005225</v>
      </c>
      <c r="E97" s="208" t="e">
        <f>IF(ISNUMBER(Regressions!E107),ROUND(Regressions!E107, 1), NA())</f>
        <v>#N/A</v>
      </c>
      <c r="F97" s="328" t="e">
        <f>IF(ISNUMBER(Regressions!F107),ROUND(Regressions!F107, 1), NA())</f>
        <v>#N/A</v>
      </c>
      <c r="G97" s="230" t="e">
        <f>IF(ISNUMBER(Regressions!G107),ROUND(Regressions!G107, 1), NA())</f>
        <v>#N/A</v>
      </c>
      <c r="H97" s="329" t="e">
        <f>IF(ISNUMBER(Regressions!H107),ROUND(Regressions!H107, 1), NA())</f>
        <v>#N/A</v>
      </c>
      <c r="I97" s="231" t="e">
        <f>IF(ISNUMBER(Regressions!I107),ROUND(Regressions!I107, 1), NA())</f>
        <v>#N/A</v>
      </c>
      <c r="J97" s="330" t="e">
        <f>IF(ISNUMBER(Regressions!K107),ROUND(Regressions!K107, 1), NA())</f>
        <v>#N/A</v>
      </c>
      <c r="K97" s="328" t="e">
        <f>IF(ISNUMBER(Regressions!L107),ROUND(Regressions!L107, 1), NA())</f>
        <v>#N/A</v>
      </c>
      <c r="L97" s="232" t="e">
        <f>IF(ISNUMBER(Regressions!M107),ROUND(Regressions!M107, 1), NA())</f>
        <v>#N/A</v>
      </c>
      <c r="M97" s="329" t="e">
        <f>IF(ISNUMBER(Regressions!N107),ROUND(Regressions!N107, 1), NA())</f>
        <v>#N/A</v>
      </c>
      <c r="N97" s="231" t="e">
        <f>IF(ISNUMBER(Regressions!O107),ROUND(Regressions!O107, 1), NA())</f>
        <v>#N/A</v>
      </c>
      <c r="O97" s="330" t="e">
        <f>IF(ISNUMBER(Regressions!Q107),ROUND(Regressions!Q107, 1), NA())</f>
        <v>#N/A</v>
      </c>
      <c r="P97" s="328" t="e">
        <f>IF(ISNUMBER(Regressions!R107),ROUND(Regressions!R107, 1), NA())</f>
        <v>#N/A</v>
      </c>
      <c r="Q97" s="209" t="e">
        <f>IF(ISNUMBER(Regressions!S107),ROUND(Regressions!S107, 1), NA())</f>
        <v>#N/A</v>
      </c>
      <c r="R97" s="329" t="e">
        <f>IF(ISNUMBER(Regressions!T107),ROUND(Regressions!T107, 1), NA())</f>
        <v>#N/A</v>
      </c>
      <c r="S97" s="231" t="e">
        <f>IF(ISNUMBER(Regressions!U107),ROUND(Regressions!U107, 1), NA())</f>
        <v>#N/A</v>
      </c>
    </row>
    <row xmlns:x14ac="http://schemas.microsoft.com/office/spreadsheetml/2009/9/ac" r="98" x14ac:dyDescent="0.2">
      <c r="A98" s="325" t="str">
        <f>IF(ISBLANK(Regressions!A108), " ", Regressions!A108)</f>
        <v>Philippines</v>
      </c>
      <c r="B98" s="326">
        <f>IF(ISBLANK(Regressions!B108), " ", Regressions!B108)</f>
        <v>2001</v>
      </c>
      <c r="C98" s="331" t="str">
        <f>IF(ISBLANK(Regressions!C108), " ", Regressions!C108)</f>
        <v>Pre-primary</v>
      </c>
      <c r="D98" s="327">
        <f>IF(ISBLANK(Regressions!D108), " ", Regressions!D108)</f>
        <v>2043747</v>
      </c>
      <c r="E98" s="208" t="e">
        <f>IF(ISNUMBER(Regressions!E108),ROUND(Regressions!E108, 1), NA())</f>
        <v>#N/A</v>
      </c>
      <c r="F98" s="328" t="e">
        <f>IF(ISNUMBER(Regressions!F108),ROUND(Regressions!F108, 1), NA())</f>
        <v>#N/A</v>
      </c>
      <c r="G98" s="230" t="e">
        <f>IF(ISNUMBER(Regressions!G108),ROUND(Regressions!G108, 1), NA())</f>
        <v>#N/A</v>
      </c>
      <c r="H98" s="329" t="e">
        <f>IF(ISNUMBER(Regressions!H108),ROUND(Regressions!H108, 1), NA())</f>
        <v>#N/A</v>
      </c>
      <c r="I98" s="231" t="e">
        <f>IF(ISNUMBER(Regressions!I108),ROUND(Regressions!I108, 1), NA())</f>
        <v>#N/A</v>
      </c>
      <c r="J98" s="330" t="e">
        <f>IF(ISNUMBER(Regressions!K108),ROUND(Regressions!K108, 1), NA())</f>
        <v>#N/A</v>
      </c>
      <c r="K98" s="328" t="e">
        <f>IF(ISNUMBER(Regressions!L108),ROUND(Regressions!L108, 1), NA())</f>
        <v>#N/A</v>
      </c>
      <c r="L98" s="232" t="e">
        <f>IF(ISNUMBER(Regressions!M108),ROUND(Regressions!M108, 1), NA())</f>
        <v>#N/A</v>
      </c>
      <c r="M98" s="329" t="e">
        <f>IF(ISNUMBER(Regressions!N108),ROUND(Regressions!N108, 1), NA())</f>
        <v>#N/A</v>
      </c>
      <c r="N98" s="231" t="e">
        <f>IF(ISNUMBER(Regressions!O108),ROUND(Regressions!O108, 1), NA())</f>
        <v>#N/A</v>
      </c>
      <c r="O98" s="330" t="e">
        <f>IF(ISNUMBER(Regressions!Q108),ROUND(Regressions!Q108, 1), NA())</f>
        <v>#N/A</v>
      </c>
      <c r="P98" s="328" t="e">
        <f>IF(ISNUMBER(Regressions!R108),ROUND(Regressions!R108, 1), NA())</f>
        <v>#N/A</v>
      </c>
      <c r="Q98" s="209" t="e">
        <f>IF(ISNUMBER(Regressions!S108),ROUND(Regressions!S108, 1), NA())</f>
        <v>#N/A</v>
      </c>
      <c r="R98" s="329" t="e">
        <f>IF(ISNUMBER(Regressions!T108),ROUND(Regressions!T108, 1), NA())</f>
        <v>#N/A</v>
      </c>
      <c r="S98" s="231" t="e">
        <f>IF(ISNUMBER(Regressions!U108),ROUND(Regressions!U108, 1), NA())</f>
        <v>#N/A</v>
      </c>
    </row>
    <row xmlns:x14ac="http://schemas.microsoft.com/office/spreadsheetml/2009/9/ac" r="99" x14ac:dyDescent="0.2">
      <c r="A99" s="325" t="str">
        <f>IF(ISBLANK(Regressions!A109), " ", Regressions!A109)</f>
        <v>Philippines</v>
      </c>
      <c r="B99" s="326">
        <f>IF(ISBLANK(Regressions!B109), " ", Regressions!B109)</f>
        <v>2002</v>
      </c>
      <c r="C99" s="331" t="str">
        <f>IF(ISBLANK(Regressions!C109), " ", Regressions!C109)</f>
        <v>Pre-primary</v>
      </c>
      <c r="D99" s="327">
        <f>IF(ISBLANK(Regressions!D109), " ", Regressions!D109)</f>
        <v>2058794</v>
      </c>
      <c r="E99" s="208" t="e">
        <f>IF(ISNUMBER(Regressions!E109),ROUND(Regressions!E109, 1), NA())</f>
        <v>#N/A</v>
      </c>
      <c r="F99" s="328" t="e">
        <f>IF(ISNUMBER(Regressions!F109),ROUND(Regressions!F109, 1), NA())</f>
        <v>#N/A</v>
      </c>
      <c r="G99" s="230" t="e">
        <f>IF(ISNUMBER(Regressions!G109),ROUND(Regressions!G109, 1), NA())</f>
        <v>#N/A</v>
      </c>
      <c r="H99" s="329" t="e">
        <f>IF(ISNUMBER(Regressions!H109),ROUND(Regressions!H109, 1), NA())</f>
        <v>#N/A</v>
      </c>
      <c r="I99" s="231" t="e">
        <f>IF(ISNUMBER(Regressions!I109),ROUND(Regressions!I109, 1), NA())</f>
        <v>#N/A</v>
      </c>
      <c r="J99" s="330" t="e">
        <f>IF(ISNUMBER(Regressions!K109),ROUND(Regressions!K109, 1), NA())</f>
        <v>#N/A</v>
      </c>
      <c r="K99" s="328" t="e">
        <f>IF(ISNUMBER(Regressions!L109),ROUND(Regressions!L109, 1), NA())</f>
        <v>#N/A</v>
      </c>
      <c r="L99" s="232" t="e">
        <f>IF(ISNUMBER(Regressions!M109),ROUND(Regressions!M109, 1), NA())</f>
        <v>#N/A</v>
      </c>
      <c r="M99" s="329" t="e">
        <f>IF(ISNUMBER(Regressions!N109),ROUND(Regressions!N109, 1), NA())</f>
        <v>#N/A</v>
      </c>
      <c r="N99" s="231" t="e">
        <f>IF(ISNUMBER(Regressions!O109),ROUND(Regressions!O109, 1), NA())</f>
        <v>#N/A</v>
      </c>
      <c r="O99" s="330" t="e">
        <f>IF(ISNUMBER(Regressions!Q109),ROUND(Regressions!Q109, 1), NA())</f>
        <v>#N/A</v>
      </c>
      <c r="P99" s="328" t="e">
        <f>IF(ISNUMBER(Regressions!R109),ROUND(Regressions!R109, 1), NA())</f>
        <v>#N/A</v>
      </c>
      <c r="Q99" s="209" t="e">
        <f>IF(ISNUMBER(Regressions!S109),ROUND(Regressions!S109, 1), NA())</f>
        <v>#N/A</v>
      </c>
      <c r="R99" s="329" t="e">
        <f>IF(ISNUMBER(Regressions!T109),ROUND(Regressions!T109, 1), NA())</f>
        <v>#N/A</v>
      </c>
      <c r="S99" s="231" t="e">
        <f>IF(ISNUMBER(Regressions!U109),ROUND(Regressions!U109, 1), NA())</f>
        <v>#N/A</v>
      </c>
    </row>
    <row xmlns:x14ac="http://schemas.microsoft.com/office/spreadsheetml/2009/9/ac" r="100" x14ac:dyDescent="0.2">
      <c r="A100" s="325" t="str">
        <f>IF(ISBLANK(Regressions!A110), " ", Regressions!A110)</f>
        <v>Philippines</v>
      </c>
      <c r="B100" s="326">
        <f>IF(ISBLANK(Regressions!B110), " ", Regressions!B110)</f>
        <v>2003</v>
      </c>
      <c r="C100" s="331" t="str">
        <f>IF(ISBLANK(Regressions!C110), " ", Regressions!C110)</f>
        <v>Pre-primary</v>
      </c>
      <c r="D100" s="327">
        <f>IF(ISBLANK(Regressions!D110), " ", Regressions!D110)</f>
        <v>2092231</v>
      </c>
      <c r="E100" s="208" t="e">
        <f>IF(ISNUMBER(Regressions!E110),ROUND(Regressions!E110, 1), NA())</f>
        <v>#N/A</v>
      </c>
      <c r="F100" s="328" t="e">
        <f>IF(ISNUMBER(Regressions!F110),ROUND(Regressions!F110, 1), NA())</f>
        <v>#N/A</v>
      </c>
      <c r="G100" s="230" t="e">
        <f>IF(ISNUMBER(Regressions!G110),ROUND(Regressions!G110, 1), NA())</f>
        <v>#N/A</v>
      </c>
      <c r="H100" s="329" t="e">
        <f>IF(ISNUMBER(Regressions!H110),ROUND(Regressions!H110, 1), NA())</f>
        <v>#N/A</v>
      </c>
      <c r="I100" s="231" t="e">
        <f>IF(ISNUMBER(Regressions!I110),ROUND(Regressions!I110, 1), NA())</f>
        <v>#N/A</v>
      </c>
      <c r="J100" s="330" t="e">
        <f>IF(ISNUMBER(Regressions!K110),ROUND(Regressions!K110, 1), NA())</f>
        <v>#N/A</v>
      </c>
      <c r="K100" s="328" t="e">
        <f>IF(ISNUMBER(Regressions!L110),ROUND(Regressions!L110, 1), NA())</f>
        <v>#N/A</v>
      </c>
      <c r="L100" s="232" t="e">
        <f>IF(ISNUMBER(Regressions!M110),ROUND(Regressions!M110, 1), NA())</f>
        <v>#N/A</v>
      </c>
      <c r="M100" s="329" t="e">
        <f>IF(ISNUMBER(Regressions!N110),ROUND(Regressions!N110, 1), NA())</f>
        <v>#N/A</v>
      </c>
      <c r="N100" s="231" t="e">
        <f>IF(ISNUMBER(Regressions!O110),ROUND(Regressions!O110, 1), NA())</f>
        <v>#N/A</v>
      </c>
      <c r="O100" s="330" t="e">
        <f>IF(ISNUMBER(Regressions!Q110),ROUND(Regressions!Q110, 1), NA())</f>
        <v>#N/A</v>
      </c>
      <c r="P100" s="328" t="e">
        <f>IF(ISNUMBER(Regressions!R110),ROUND(Regressions!R110, 1), NA())</f>
        <v>#N/A</v>
      </c>
      <c r="Q100" s="209" t="e">
        <f>IF(ISNUMBER(Regressions!S110),ROUND(Regressions!S110, 1), NA())</f>
        <v>#N/A</v>
      </c>
      <c r="R100" s="329" t="e">
        <f>IF(ISNUMBER(Regressions!T110),ROUND(Regressions!T110, 1), NA())</f>
        <v>#N/A</v>
      </c>
      <c r="S100" s="231" t="e">
        <f>IF(ISNUMBER(Regressions!U110),ROUND(Regressions!U110, 1), NA())</f>
        <v>#N/A</v>
      </c>
    </row>
    <row xmlns:x14ac="http://schemas.microsoft.com/office/spreadsheetml/2009/9/ac" r="101" x14ac:dyDescent="0.2">
      <c r="A101" s="325" t="str">
        <f>IF(ISBLANK(Regressions!A111), " ", Regressions!A111)</f>
        <v>Philippines</v>
      </c>
      <c r="B101" s="326">
        <f>IF(ISBLANK(Regressions!B111), " ", Regressions!B111)</f>
        <v>2004</v>
      </c>
      <c r="C101" s="331" t="str">
        <f>IF(ISBLANK(Regressions!C111), " ", Regressions!C111)</f>
        <v>Pre-primary</v>
      </c>
      <c r="D101" s="327">
        <f>IF(ISBLANK(Regressions!D111), " ", Regressions!D111)</f>
        <v>2101046</v>
      </c>
      <c r="E101" s="208" t="e">
        <f>IF(ISNUMBER(Regressions!E111),ROUND(Regressions!E111, 1), NA())</f>
        <v>#N/A</v>
      </c>
      <c r="F101" s="328" t="e">
        <f>IF(ISNUMBER(Regressions!F111),ROUND(Regressions!F111, 1), NA())</f>
        <v>#N/A</v>
      </c>
      <c r="G101" s="230" t="e">
        <f>IF(ISNUMBER(Regressions!G111),ROUND(Regressions!G111, 1), NA())</f>
        <v>#N/A</v>
      </c>
      <c r="H101" s="329" t="e">
        <f>IF(ISNUMBER(Regressions!H111),ROUND(Regressions!H111, 1), NA())</f>
        <v>#N/A</v>
      </c>
      <c r="I101" s="231" t="e">
        <f>IF(ISNUMBER(Regressions!I111),ROUND(Regressions!I111, 1), NA())</f>
        <v>#N/A</v>
      </c>
      <c r="J101" s="330" t="e">
        <f>IF(ISNUMBER(Regressions!K111),ROUND(Regressions!K111, 1), NA())</f>
        <v>#N/A</v>
      </c>
      <c r="K101" s="328" t="e">
        <f>IF(ISNUMBER(Regressions!L111),ROUND(Regressions!L111, 1), NA())</f>
        <v>#N/A</v>
      </c>
      <c r="L101" s="232" t="e">
        <f>IF(ISNUMBER(Regressions!M111),ROUND(Regressions!M111, 1), NA())</f>
        <v>#N/A</v>
      </c>
      <c r="M101" s="329" t="e">
        <f>IF(ISNUMBER(Regressions!N111),ROUND(Regressions!N111, 1), NA())</f>
        <v>#N/A</v>
      </c>
      <c r="N101" s="231" t="e">
        <f>IF(ISNUMBER(Regressions!O111),ROUND(Regressions!O111, 1), NA())</f>
        <v>#N/A</v>
      </c>
      <c r="O101" s="330" t="e">
        <f>IF(ISNUMBER(Regressions!Q111),ROUND(Regressions!Q111, 1), NA())</f>
        <v>#N/A</v>
      </c>
      <c r="P101" s="328" t="e">
        <f>IF(ISNUMBER(Regressions!R111),ROUND(Regressions!R111, 1), NA())</f>
        <v>#N/A</v>
      </c>
      <c r="Q101" s="209" t="e">
        <f>IF(ISNUMBER(Regressions!S111),ROUND(Regressions!S111, 1), NA())</f>
        <v>#N/A</v>
      </c>
      <c r="R101" s="329" t="e">
        <f>IF(ISNUMBER(Regressions!T111),ROUND(Regressions!T111, 1), NA())</f>
        <v>#N/A</v>
      </c>
      <c r="S101" s="231" t="e">
        <f>IF(ISNUMBER(Regressions!U111),ROUND(Regressions!U111, 1), NA())</f>
        <v>#N/A</v>
      </c>
    </row>
    <row xmlns:x14ac="http://schemas.microsoft.com/office/spreadsheetml/2009/9/ac" r="102" x14ac:dyDescent="0.2">
      <c r="A102" s="325" t="str">
        <f>IF(ISBLANK(Regressions!A112), " ", Regressions!A112)</f>
        <v>Philippines</v>
      </c>
      <c r="B102" s="326">
        <f>IF(ISBLANK(Regressions!B112), " ", Regressions!B112)</f>
        <v>2005</v>
      </c>
      <c r="C102" s="331" t="str">
        <f>IF(ISBLANK(Regressions!C112), " ", Regressions!C112)</f>
        <v>Pre-primary</v>
      </c>
      <c r="D102" s="327">
        <f>IF(ISBLANK(Regressions!D112), " ", Regressions!D112)</f>
        <v>2140423</v>
      </c>
      <c r="E102" s="208" t="e">
        <f>IF(ISNUMBER(Regressions!E112),ROUND(Regressions!E112, 1), NA())</f>
        <v>#N/A</v>
      </c>
      <c r="F102" s="328" t="e">
        <f>IF(ISNUMBER(Regressions!F112),ROUND(Regressions!F112, 1), NA())</f>
        <v>#N/A</v>
      </c>
      <c r="G102" s="230" t="e">
        <f>IF(ISNUMBER(Regressions!G112),ROUND(Regressions!G112, 1), NA())</f>
        <v>#N/A</v>
      </c>
      <c r="H102" s="329" t="e">
        <f>IF(ISNUMBER(Regressions!H112),ROUND(Regressions!H112, 1), NA())</f>
        <v>#N/A</v>
      </c>
      <c r="I102" s="231" t="e">
        <f>IF(ISNUMBER(Regressions!I112),ROUND(Regressions!I112, 1), NA())</f>
        <v>#N/A</v>
      </c>
      <c r="J102" s="330" t="e">
        <f>IF(ISNUMBER(Regressions!K112),ROUND(Regressions!K112, 1), NA())</f>
        <v>#N/A</v>
      </c>
      <c r="K102" s="328" t="e">
        <f>IF(ISNUMBER(Regressions!L112),ROUND(Regressions!L112, 1), NA())</f>
        <v>#N/A</v>
      </c>
      <c r="L102" s="232" t="e">
        <f>IF(ISNUMBER(Regressions!M112),ROUND(Regressions!M112, 1), NA())</f>
        <v>#N/A</v>
      </c>
      <c r="M102" s="329" t="e">
        <f>IF(ISNUMBER(Regressions!N112),ROUND(Regressions!N112, 1), NA())</f>
        <v>#N/A</v>
      </c>
      <c r="N102" s="231" t="e">
        <f>IF(ISNUMBER(Regressions!O112),ROUND(Regressions!O112, 1), NA())</f>
        <v>#N/A</v>
      </c>
      <c r="O102" s="330" t="e">
        <f>IF(ISNUMBER(Regressions!Q112),ROUND(Regressions!Q112, 1), NA())</f>
        <v>#N/A</v>
      </c>
      <c r="P102" s="328" t="e">
        <f>IF(ISNUMBER(Regressions!R112),ROUND(Regressions!R112, 1), NA())</f>
        <v>#N/A</v>
      </c>
      <c r="Q102" s="209" t="e">
        <f>IF(ISNUMBER(Regressions!S112),ROUND(Regressions!S112, 1), NA())</f>
        <v>#N/A</v>
      </c>
      <c r="R102" s="329" t="e">
        <f>IF(ISNUMBER(Regressions!T112),ROUND(Regressions!T112, 1), NA())</f>
        <v>#N/A</v>
      </c>
      <c r="S102" s="231" t="e">
        <f>IF(ISNUMBER(Regressions!U112),ROUND(Regressions!U112, 1), NA())</f>
        <v>#N/A</v>
      </c>
    </row>
    <row xmlns:x14ac="http://schemas.microsoft.com/office/spreadsheetml/2009/9/ac" r="103" x14ac:dyDescent="0.2">
      <c r="A103" s="325" t="str">
        <f>IF(ISBLANK(Regressions!A113), " ", Regressions!A113)</f>
        <v>Philippines</v>
      </c>
      <c r="B103" s="326">
        <f>IF(ISBLANK(Regressions!B113), " ", Regressions!B113)</f>
        <v>2006</v>
      </c>
      <c r="C103" s="331" t="str">
        <f>IF(ISBLANK(Regressions!C113), " ", Regressions!C113)</f>
        <v>Pre-primary</v>
      </c>
      <c r="D103" s="327">
        <f>IF(ISBLANK(Regressions!D113), " ", Regressions!D113)</f>
        <v>2196096</v>
      </c>
      <c r="E103" s="208" t="e">
        <f>IF(ISNUMBER(Regressions!E113),ROUND(Regressions!E113, 1), NA())</f>
        <v>#N/A</v>
      </c>
      <c r="F103" s="328" t="e">
        <f>IF(ISNUMBER(Regressions!F113),ROUND(Regressions!F113, 1), NA())</f>
        <v>#N/A</v>
      </c>
      <c r="G103" s="230" t="e">
        <f>IF(ISNUMBER(Regressions!G113),ROUND(Regressions!G113, 1), NA())</f>
        <v>#N/A</v>
      </c>
      <c r="H103" s="329" t="e">
        <f>IF(ISNUMBER(Regressions!H113),ROUND(Regressions!H113, 1), NA())</f>
        <v>#N/A</v>
      </c>
      <c r="I103" s="231" t="e">
        <f>IF(ISNUMBER(Regressions!I113),ROUND(Regressions!I113, 1), NA())</f>
        <v>#N/A</v>
      </c>
      <c r="J103" s="330" t="e">
        <f>IF(ISNUMBER(Regressions!K113),ROUND(Regressions!K113, 1), NA())</f>
        <v>#N/A</v>
      </c>
      <c r="K103" s="328" t="e">
        <f>IF(ISNUMBER(Regressions!L113),ROUND(Regressions!L113, 1), NA())</f>
        <v>#N/A</v>
      </c>
      <c r="L103" s="232" t="e">
        <f>IF(ISNUMBER(Regressions!M113),ROUND(Regressions!M113, 1), NA())</f>
        <v>#N/A</v>
      </c>
      <c r="M103" s="329" t="e">
        <f>IF(ISNUMBER(Regressions!N113),ROUND(Regressions!N113, 1), NA())</f>
        <v>#N/A</v>
      </c>
      <c r="N103" s="231" t="e">
        <f>IF(ISNUMBER(Regressions!O113),ROUND(Regressions!O113, 1), NA())</f>
        <v>#N/A</v>
      </c>
      <c r="O103" s="330" t="e">
        <f>IF(ISNUMBER(Regressions!Q113),ROUND(Regressions!Q113, 1), NA())</f>
        <v>#N/A</v>
      </c>
      <c r="P103" s="328" t="e">
        <f>IF(ISNUMBER(Regressions!R113),ROUND(Regressions!R113, 1), NA())</f>
        <v>#N/A</v>
      </c>
      <c r="Q103" s="209" t="e">
        <f>IF(ISNUMBER(Regressions!S113),ROUND(Regressions!S113, 1), NA())</f>
        <v>#N/A</v>
      </c>
      <c r="R103" s="329" t="e">
        <f>IF(ISNUMBER(Regressions!T113),ROUND(Regressions!T113, 1), NA())</f>
        <v>#N/A</v>
      </c>
      <c r="S103" s="231" t="e">
        <f>IF(ISNUMBER(Regressions!U113),ROUND(Regressions!U113, 1), NA())</f>
        <v>#N/A</v>
      </c>
    </row>
    <row xmlns:x14ac="http://schemas.microsoft.com/office/spreadsheetml/2009/9/ac" r="104" x14ac:dyDescent="0.2">
      <c r="A104" s="325" t="str">
        <f>IF(ISBLANK(Regressions!A114), " ", Regressions!A114)</f>
        <v>Philippines</v>
      </c>
      <c r="B104" s="326">
        <f>IF(ISBLANK(Regressions!B114), " ", Regressions!B114)</f>
        <v>2007</v>
      </c>
      <c r="C104" s="331" t="str">
        <f>IF(ISBLANK(Regressions!C114), " ", Regressions!C114)</f>
        <v>Pre-primary</v>
      </c>
      <c r="D104" s="327">
        <f>IF(ISBLANK(Regressions!D114), " ", Regressions!D114)</f>
        <v>2141333</v>
      </c>
      <c r="E104" s="208" t="e">
        <f>IF(ISNUMBER(Regressions!E114),ROUND(Regressions!E114, 1), NA())</f>
        <v>#N/A</v>
      </c>
      <c r="F104" s="328" t="e">
        <f>IF(ISNUMBER(Regressions!F114),ROUND(Regressions!F114, 1), NA())</f>
        <v>#N/A</v>
      </c>
      <c r="G104" s="230" t="e">
        <f>IF(ISNUMBER(Regressions!G114),ROUND(Regressions!G114, 1), NA())</f>
        <v>#N/A</v>
      </c>
      <c r="H104" s="329" t="e">
        <f>IF(ISNUMBER(Regressions!H114),ROUND(Regressions!H114, 1), NA())</f>
        <v>#N/A</v>
      </c>
      <c r="I104" s="231" t="e">
        <f>IF(ISNUMBER(Regressions!I114),ROUND(Regressions!I114, 1), NA())</f>
        <v>#N/A</v>
      </c>
      <c r="J104" s="330" t="e">
        <f>IF(ISNUMBER(Regressions!K114),ROUND(Regressions!K114, 1), NA())</f>
        <v>#N/A</v>
      </c>
      <c r="K104" s="328" t="e">
        <f>IF(ISNUMBER(Regressions!L114),ROUND(Regressions!L114, 1), NA())</f>
        <v>#N/A</v>
      </c>
      <c r="L104" s="232" t="e">
        <f>IF(ISNUMBER(Regressions!M114),ROUND(Regressions!M114, 1), NA())</f>
        <v>#N/A</v>
      </c>
      <c r="M104" s="329" t="e">
        <f>IF(ISNUMBER(Regressions!N114),ROUND(Regressions!N114, 1), NA())</f>
        <v>#N/A</v>
      </c>
      <c r="N104" s="231" t="e">
        <f>IF(ISNUMBER(Regressions!O114),ROUND(Regressions!O114, 1), NA())</f>
        <v>#N/A</v>
      </c>
      <c r="O104" s="330" t="e">
        <f>IF(ISNUMBER(Regressions!Q114),ROUND(Regressions!Q114, 1), NA())</f>
        <v>#N/A</v>
      </c>
      <c r="P104" s="328" t="e">
        <f>IF(ISNUMBER(Regressions!R114),ROUND(Regressions!R114, 1), NA())</f>
        <v>#N/A</v>
      </c>
      <c r="Q104" s="209" t="e">
        <f>IF(ISNUMBER(Regressions!S114),ROUND(Regressions!S114, 1), NA())</f>
        <v>#N/A</v>
      </c>
      <c r="R104" s="329" t="e">
        <f>IF(ISNUMBER(Regressions!T114),ROUND(Regressions!T114, 1), NA())</f>
        <v>#N/A</v>
      </c>
      <c r="S104" s="231" t="e">
        <f>IF(ISNUMBER(Regressions!U114),ROUND(Regressions!U114, 1), NA())</f>
        <v>#N/A</v>
      </c>
    </row>
    <row xmlns:x14ac="http://schemas.microsoft.com/office/spreadsheetml/2009/9/ac" r="105" x14ac:dyDescent="0.2">
      <c r="A105" s="325" t="str">
        <f>IF(ISBLANK(Regressions!A115), " ", Regressions!A115)</f>
        <v>Philippines</v>
      </c>
      <c r="B105" s="326">
        <f>IF(ISBLANK(Regressions!B115), " ", Regressions!B115)</f>
        <v>2008</v>
      </c>
      <c r="C105" s="331" t="str">
        <f>IF(ISBLANK(Regressions!C115), " ", Regressions!C115)</f>
        <v>Pre-primary</v>
      </c>
      <c r="D105" s="327">
        <f>IF(ISBLANK(Regressions!D115), " ", Regressions!D115)</f>
        <v>2134306</v>
      </c>
      <c r="E105" s="208" t="e">
        <f>IF(ISNUMBER(Regressions!E115),ROUND(Regressions!E115, 1), NA())</f>
        <v>#N/A</v>
      </c>
      <c r="F105" s="328" t="e">
        <f>IF(ISNUMBER(Regressions!F115),ROUND(Regressions!F115, 1), NA())</f>
        <v>#N/A</v>
      </c>
      <c r="G105" s="230" t="e">
        <f>IF(ISNUMBER(Regressions!G115),ROUND(Regressions!G115, 1), NA())</f>
        <v>#N/A</v>
      </c>
      <c r="H105" s="329" t="e">
        <f>IF(ISNUMBER(Regressions!H115),ROUND(Regressions!H115, 1), NA())</f>
        <v>#N/A</v>
      </c>
      <c r="I105" s="231" t="e">
        <f>IF(ISNUMBER(Regressions!I115),ROUND(Regressions!I115, 1), NA())</f>
        <v>#N/A</v>
      </c>
      <c r="J105" s="330" t="e">
        <f>IF(ISNUMBER(Regressions!K115),ROUND(Regressions!K115, 1), NA())</f>
        <v>#N/A</v>
      </c>
      <c r="K105" s="328" t="e">
        <f>IF(ISNUMBER(Regressions!L115),ROUND(Regressions!L115, 1), NA())</f>
        <v>#N/A</v>
      </c>
      <c r="L105" s="232" t="e">
        <f>IF(ISNUMBER(Regressions!M115),ROUND(Regressions!M115, 1), NA())</f>
        <v>#N/A</v>
      </c>
      <c r="M105" s="329" t="e">
        <f>IF(ISNUMBER(Regressions!N115),ROUND(Regressions!N115, 1), NA())</f>
        <v>#N/A</v>
      </c>
      <c r="N105" s="231" t="e">
        <f>IF(ISNUMBER(Regressions!O115),ROUND(Regressions!O115, 1), NA())</f>
        <v>#N/A</v>
      </c>
      <c r="O105" s="330" t="e">
        <f>IF(ISNUMBER(Regressions!Q115),ROUND(Regressions!Q115, 1), NA())</f>
        <v>#N/A</v>
      </c>
      <c r="P105" s="328" t="e">
        <f>IF(ISNUMBER(Regressions!R115),ROUND(Regressions!R115, 1), NA())</f>
        <v>#N/A</v>
      </c>
      <c r="Q105" s="209" t="e">
        <f>IF(ISNUMBER(Regressions!S115),ROUND(Regressions!S115, 1), NA())</f>
        <v>#N/A</v>
      </c>
      <c r="R105" s="329" t="e">
        <f>IF(ISNUMBER(Regressions!T115),ROUND(Regressions!T115, 1), NA())</f>
        <v>#N/A</v>
      </c>
      <c r="S105" s="231" t="e">
        <f>IF(ISNUMBER(Regressions!U115),ROUND(Regressions!U115, 1), NA())</f>
        <v>#N/A</v>
      </c>
    </row>
    <row xmlns:x14ac="http://schemas.microsoft.com/office/spreadsheetml/2009/9/ac" r="106" x14ac:dyDescent="0.2">
      <c r="A106" s="325" t="str">
        <f>IF(ISBLANK(Regressions!A116), " ", Regressions!A116)</f>
        <v>Philippines</v>
      </c>
      <c r="B106" s="326">
        <f>IF(ISBLANK(Regressions!B116), " ", Regressions!B116)</f>
        <v>2009</v>
      </c>
      <c r="C106" s="331" t="str">
        <f>IF(ISBLANK(Regressions!C116), " ", Regressions!C116)</f>
        <v>Pre-primary</v>
      </c>
      <c r="D106" s="327">
        <f>IF(ISBLANK(Regressions!D116), " ", Regressions!D116)</f>
        <v>2188348</v>
      </c>
      <c r="E106" s="208" t="e">
        <f>IF(ISNUMBER(Regressions!E116),ROUND(Regressions!E116, 1), NA())</f>
        <v>#N/A</v>
      </c>
      <c r="F106" s="328" t="e">
        <f>IF(ISNUMBER(Regressions!F116),ROUND(Regressions!F116, 1), NA())</f>
        <v>#N/A</v>
      </c>
      <c r="G106" s="230" t="e">
        <f>IF(ISNUMBER(Regressions!G116),ROUND(Regressions!G116, 1), NA())</f>
        <v>#N/A</v>
      </c>
      <c r="H106" s="329" t="e">
        <f>IF(ISNUMBER(Regressions!H116),ROUND(Regressions!H116, 1), NA())</f>
        <v>#N/A</v>
      </c>
      <c r="I106" s="231" t="e">
        <f>IF(ISNUMBER(Regressions!I116),ROUND(Regressions!I116, 1), NA())</f>
        <v>#N/A</v>
      </c>
      <c r="J106" s="330" t="e">
        <f>IF(ISNUMBER(Regressions!K116),ROUND(Regressions!K116, 1), NA())</f>
        <v>#N/A</v>
      </c>
      <c r="K106" s="328" t="e">
        <f>IF(ISNUMBER(Regressions!L116),ROUND(Regressions!L116, 1), NA())</f>
        <v>#N/A</v>
      </c>
      <c r="L106" s="232" t="e">
        <f>IF(ISNUMBER(Regressions!M116),ROUND(Regressions!M116, 1), NA())</f>
        <v>#N/A</v>
      </c>
      <c r="M106" s="329" t="e">
        <f>IF(ISNUMBER(Regressions!N116),ROUND(Regressions!N116, 1), NA())</f>
        <v>#N/A</v>
      </c>
      <c r="N106" s="231" t="e">
        <f>IF(ISNUMBER(Regressions!O116),ROUND(Regressions!O116, 1), NA())</f>
        <v>#N/A</v>
      </c>
      <c r="O106" s="330" t="e">
        <f>IF(ISNUMBER(Regressions!Q116),ROUND(Regressions!Q116, 1), NA())</f>
        <v>#N/A</v>
      </c>
      <c r="P106" s="328" t="e">
        <f>IF(ISNUMBER(Regressions!R116),ROUND(Regressions!R116, 1), NA())</f>
        <v>#N/A</v>
      </c>
      <c r="Q106" s="209" t="e">
        <f>IF(ISNUMBER(Regressions!S116),ROUND(Regressions!S116, 1), NA())</f>
        <v>#N/A</v>
      </c>
      <c r="R106" s="329" t="e">
        <f>IF(ISNUMBER(Regressions!T116),ROUND(Regressions!T116, 1), NA())</f>
        <v>#N/A</v>
      </c>
      <c r="S106" s="231" t="e">
        <f>IF(ISNUMBER(Regressions!U116),ROUND(Regressions!U116, 1), NA())</f>
        <v>#N/A</v>
      </c>
    </row>
    <row xmlns:x14ac="http://schemas.microsoft.com/office/spreadsheetml/2009/9/ac" r="107" x14ac:dyDescent="0.2">
      <c r="A107" s="325" t="str">
        <f>IF(ISBLANK(Regressions!A117), " ", Regressions!A117)</f>
        <v>Philippines</v>
      </c>
      <c r="B107" s="326">
        <f>IF(ISBLANK(Regressions!B117), " ", Regressions!B117)</f>
        <v>2010</v>
      </c>
      <c r="C107" s="331" t="str">
        <f>IF(ISBLANK(Regressions!C117), " ", Regressions!C117)</f>
        <v>Pre-primary</v>
      </c>
      <c r="D107" s="327">
        <f>IF(ISBLANK(Regressions!D117), " ", Regressions!D117)</f>
        <v>2211328</v>
      </c>
      <c r="E107" s="208" t="e">
        <f>IF(ISNUMBER(Regressions!E117),ROUND(Regressions!E117, 1), NA())</f>
        <v>#N/A</v>
      </c>
      <c r="F107" s="328" t="e">
        <f>IF(ISNUMBER(Regressions!F117),ROUND(Regressions!F117, 1), NA())</f>
        <v>#N/A</v>
      </c>
      <c r="G107" s="230" t="e">
        <f>IF(ISNUMBER(Regressions!G117),ROUND(Regressions!G117, 1), NA())</f>
        <v>#N/A</v>
      </c>
      <c r="H107" s="329" t="e">
        <f>IF(ISNUMBER(Regressions!H117),ROUND(Regressions!H117, 1), NA())</f>
        <v>#N/A</v>
      </c>
      <c r="I107" s="231" t="e">
        <f>IF(ISNUMBER(Regressions!I117),ROUND(Regressions!I117, 1), NA())</f>
        <v>#N/A</v>
      </c>
      <c r="J107" s="330" t="e">
        <f>IF(ISNUMBER(Regressions!K117),ROUND(Regressions!K117, 1), NA())</f>
        <v>#N/A</v>
      </c>
      <c r="K107" s="328" t="e">
        <f>IF(ISNUMBER(Regressions!L117),ROUND(Regressions!L117, 1), NA())</f>
        <v>#N/A</v>
      </c>
      <c r="L107" s="232" t="e">
        <f>IF(ISNUMBER(Regressions!M117),ROUND(Regressions!M117, 1), NA())</f>
        <v>#N/A</v>
      </c>
      <c r="M107" s="329" t="e">
        <f>IF(ISNUMBER(Regressions!N117),ROUND(Regressions!N117, 1), NA())</f>
        <v>#N/A</v>
      </c>
      <c r="N107" s="231" t="e">
        <f>IF(ISNUMBER(Regressions!O117),ROUND(Regressions!O117, 1), NA())</f>
        <v>#N/A</v>
      </c>
      <c r="O107" s="330" t="e">
        <f>IF(ISNUMBER(Regressions!Q117),ROUND(Regressions!Q117, 1), NA())</f>
        <v>#N/A</v>
      </c>
      <c r="P107" s="328" t="e">
        <f>IF(ISNUMBER(Regressions!R117),ROUND(Regressions!R117, 1), NA())</f>
        <v>#N/A</v>
      </c>
      <c r="Q107" s="209" t="e">
        <f>IF(ISNUMBER(Regressions!S117),ROUND(Regressions!S117, 1), NA())</f>
        <v>#N/A</v>
      </c>
      <c r="R107" s="329" t="e">
        <f>IF(ISNUMBER(Regressions!T117),ROUND(Regressions!T117, 1), NA())</f>
        <v>#N/A</v>
      </c>
      <c r="S107" s="231" t="e">
        <f>IF(ISNUMBER(Regressions!U117),ROUND(Regressions!U117, 1), NA())</f>
        <v>#N/A</v>
      </c>
    </row>
    <row xmlns:x14ac="http://schemas.microsoft.com/office/spreadsheetml/2009/9/ac" r="108" x14ac:dyDescent="0.2">
      <c r="A108" s="325" t="str">
        <f>IF(ISBLANK(Regressions!A118), " ", Regressions!A118)</f>
        <v>Philippines</v>
      </c>
      <c r="B108" s="326">
        <f>IF(ISBLANK(Regressions!B118), " ", Regressions!B118)</f>
        <v>2011</v>
      </c>
      <c r="C108" s="331" t="str">
        <f>IF(ISBLANK(Regressions!C118), " ", Regressions!C118)</f>
        <v>Pre-primary</v>
      </c>
      <c r="D108" s="327">
        <f>IF(ISBLANK(Regressions!D118), " ", Regressions!D118)</f>
        <v>2242298</v>
      </c>
      <c r="E108" s="208" t="e">
        <f>IF(ISNUMBER(Regressions!E118),ROUND(Regressions!E118, 1), NA())</f>
        <v>#N/A</v>
      </c>
      <c r="F108" s="328" t="e">
        <f>IF(ISNUMBER(Regressions!F118),ROUND(Regressions!F118, 1), NA())</f>
        <v>#N/A</v>
      </c>
      <c r="G108" s="230" t="e">
        <f>IF(ISNUMBER(Regressions!G118),ROUND(Regressions!G118, 1), NA())</f>
        <v>#N/A</v>
      </c>
      <c r="H108" s="329" t="e">
        <f>IF(ISNUMBER(Regressions!H118),ROUND(Regressions!H118, 1), NA())</f>
        <v>#N/A</v>
      </c>
      <c r="I108" s="231" t="e">
        <f>IF(ISNUMBER(Regressions!I118),ROUND(Regressions!I118, 1), NA())</f>
        <v>#N/A</v>
      </c>
      <c r="J108" s="330" t="e">
        <f>IF(ISNUMBER(Regressions!K118),ROUND(Regressions!K118, 1), NA())</f>
        <v>#N/A</v>
      </c>
      <c r="K108" s="328" t="e">
        <f>IF(ISNUMBER(Regressions!L118),ROUND(Regressions!L118, 1), NA())</f>
        <v>#N/A</v>
      </c>
      <c r="L108" s="232" t="e">
        <f>IF(ISNUMBER(Regressions!M118),ROUND(Regressions!M118, 1), NA())</f>
        <v>#N/A</v>
      </c>
      <c r="M108" s="329" t="e">
        <f>IF(ISNUMBER(Regressions!N118),ROUND(Regressions!N118, 1), NA())</f>
        <v>#N/A</v>
      </c>
      <c r="N108" s="231" t="e">
        <f>IF(ISNUMBER(Regressions!O118),ROUND(Regressions!O118, 1), NA())</f>
        <v>#N/A</v>
      </c>
      <c r="O108" s="330" t="e">
        <f>IF(ISNUMBER(Regressions!Q118),ROUND(Regressions!Q118, 1), NA())</f>
        <v>#N/A</v>
      </c>
      <c r="P108" s="328" t="e">
        <f>IF(ISNUMBER(Regressions!R118),ROUND(Regressions!R118, 1), NA())</f>
        <v>#N/A</v>
      </c>
      <c r="Q108" s="209" t="e">
        <f>IF(ISNUMBER(Regressions!S118),ROUND(Regressions!S118, 1), NA())</f>
        <v>#N/A</v>
      </c>
      <c r="R108" s="329" t="e">
        <f>IF(ISNUMBER(Regressions!T118),ROUND(Regressions!T118, 1), NA())</f>
        <v>#N/A</v>
      </c>
      <c r="S108" s="231" t="e">
        <f>IF(ISNUMBER(Regressions!U118),ROUND(Regressions!U118, 1), NA())</f>
        <v>#N/A</v>
      </c>
    </row>
    <row xmlns:x14ac="http://schemas.microsoft.com/office/spreadsheetml/2009/9/ac" r="109" x14ac:dyDescent="0.2">
      <c r="A109" s="325" t="str">
        <f>IF(ISBLANK(Regressions!A119), " ", Regressions!A119)</f>
        <v>Philippines</v>
      </c>
      <c r="B109" s="326">
        <f>IF(ISBLANK(Regressions!B119), " ", Regressions!B119)</f>
        <v>2012</v>
      </c>
      <c r="C109" s="331" t="str">
        <f>IF(ISBLANK(Regressions!C119), " ", Regressions!C119)</f>
        <v>Pre-primary</v>
      </c>
      <c r="D109" s="327">
        <f>IF(ISBLANK(Regressions!D119), " ", Regressions!D119)</f>
        <v>2263433</v>
      </c>
      <c r="E109" s="208" t="e">
        <f>IF(ISNUMBER(Regressions!E119),ROUND(Regressions!E119, 1), NA())</f>
        <v>#N/A</v>
      </c>
      <c r="F109" s="328" t="e">
        <f>IF(ISNUMBER(Regressions!F119),ROUND(Regressions!F119, 1), NA())</f>
        <v>#N/A</v>
      </c>
      <c r="G109" s="230" t="e">
        <f>IF(ISNUMBER(Regressions!G119),ROUND(Regressions!G119, 1), NA())</f>
        <v>#N/A</v>
      </c>
      <c r="H109" s="329" t="e">
        <f>IF(ISNUMBER(Regressions!H119),ROUND(Regressions!H119, 1), NA())</f>
        <v>#N/A</v>
      </c>
      <c r="I109" s="231" t="e">
        <f>IF(ISNUMBER(Regressions!I119),ROUND(Regressions!I119, 1), NA())</f>
        <v>#N/A</v>
      </c>
      <c r="J109" s="330" t="e">
        <f>IF(ISNUMBER(Regressions!K119),ROUND(Regressions!K119, 1), NA())</f>
        <v>#N/A</v>
      </c>
      <c r="K109" s="328" t="e">
        <f>IF(ISNUMBER(Regressions!L119),ROUND(Regressions!L119, 1), NA())</f>
        <v>#N/A</v>
      </c>
      <c r="L109" s="232" t="e">
        <f>IF(ISNUMBER(Regressions!M119),ROUND(Regressions!M119, 1), NA())</f>
        <v>#N/A</v>
      </c>
      <c r="M109" s="329" t="e">
        <f>IF(ISNUMBER(Regressions!N119),ROUND(Regressions!N119, 1), NA())</f>
        <v>#N/A</v>
      </c>
      <c r="N109" s="231" t="e">
        <f>IF(ISNUMBER(Regressions!O119),ROUND(Regressions!O119, 1), NA())</f>
        <v>#N/A</v>
      </c>
      <c r="O109" s="330" t="e">
        <f>IF(ISNUMBER(Regressions!Q119),ROUND(Regressions!Q119, 1), NA())</f>
        <v>#N/A</v>
      </c>
      <c r="P109" s="328" t="e">
        <f>IF(ISNUMBER(Regressions!R119),ROUND(Regressions!R119, 1), NA())</f>
        <v>#N/A</v>
      </c>
      <c r="Q109" s="209" t="e">
        <f>IF(ISNUMBER(Regressions!S119),ROUND(Regressions!S119, 1), NA())</f>
        <v>#N/A</v>
      </c>
      <c r="R109" s="329" t="e">
        <f>IF(ISNUMBER(Regressions!T119),ROUND(Regressions!T119, 1), NA())</f>
        <v>#N/A</v>
      </c>
      <c r="S109" s="231" t="e">
        <f>IF(ISNUMBER(Regressions!U119),ROUND(Regressions!U119, 1), NA())</f>
        <v>#N/A</v>
      </c>
    </row>
    <row xmlns:x14ac="http://schemas.microsoft.com/office/spreadsheetml/2009/9/ac" r="110" x14ac:dyDescent="0.2">
      <c r="A110" s="325" t="str">
        <f>IF(ISBLANK(Regressions!A120), " ", Regressions!A120)</f>
        <v>Philippines</v>
      </c>
      <c r="B110" s="326">
        <f>IF(ISBLANK(Regressions!B120), " ", Regressions!B120)</f>
        <v>2013</v>
      </c>
      <c r="C110" s="331" t="str">
        <f>IF(ISBLANK(Regressions!C120), " ", Regressions!C120)</f>
        <v>Pre-primary</v>
      </c>
      <c r="D110" s="327">
        <f>IF(ISBLANK(Regressions!D120), " ", Regressions!D120)</f>
        <v>2279997</v>
      </c>
      <c r="E110" s="208" t="e">
        <f>IF(ISNUMBER(Regressions!E120),ROUND(Regressions!E120, 1), NA())</f>
        <v>#N/A</v>
      </c>
      <c r="F110" s="328" t="e">
        <f>IF(ISNUMBER(Regressions!F120),ROUND(Regressions!F120, 1), NA())</f>
        <v>#N/A</v>
      </c>
      <c r="G110" s="230" t="e">
        <f>IF(ISNUMBER(Regressions!G120),ROUND(Regressions!G120, 1), NA())</f>
        <v>#N/A</v>
      </c>
      <c r="H110" s="329" t="e">
        <f>IF(ISNUMBER(Regressions!H120),ROUND(Regressions!H120, 1), NA())</f>
        <v>#N/A</v>
      </c>
      <c r="I110" s="231" t="e">
        <f>IF(ISNUMBER(Regressions!I120),ROUND(Regressions!I120, 1), NA())</f>
        <v>#N/A</v>
      </c>
      <c r="J110" s="330" t="e">
        <f>IF(ISNUMBER(Regressions!K120),ROUND(Regressions!K120, 1), NA())</f>
        <v>#N/A</v>
      </c>
      <c r="K110" s="328" t="e">
        <f>IF(ISNUMBER(Regressions!L120),ROUND(Regressions!L120, 1), NA())</f>
        <v>#N/A</v>
      </c>
      <c r="L110" s="232" t="e">
        <f>IF(ISNUMBER(Regressions!M120),ROUND(Regressions!M120, 1), NA())</f>
        <v>#N/A</v>
      </c>
      <c r="M110" s="329" t="e">
        <f>IF(ISNUMBER(Regressions!N120),ROUND(Regressions!N120, 1), NA())</f>
        <v>#N/A</v>
      </c>
      <c r="N110" s="231" t="e">
        <f>IF(ISNUMBER(Regressions!O120),ROUND(Regressions!O120, 1), NA())</f>
        <v>#N/A</v>
      </c>
      <c r="O110" s="330">
        <f>IF(ISNUMBER(Regressions!Q120),ROUND(Regressions!Q120, 1), NA())</f>
        <v>22.2</v>
      </c>
      <c r="P110" s="328">
        <f>IF(ISNUMBER(Regressions!R120),ROUND(Regressions!R120, 1), NA())</f>
        <v>22.2</v>
      </c>
      <c r="Q110" s="209">
        <f>IF(ISNUMBER(Regressions!S120),ROUND(Regressions!S120, 1), NA())</f>
        <v>22.2</v>
      </c>
      <c r="R110" s="329">
        <f>IF(ISNUMBER(Regressions!T120),ROUND(Regressions!T120, 1), NA())</f>
        <v>0</v>
      </c>
      <c r="S110" s="231">
        <f>IF(ISNUMBER(Regressions!U120),ROUND(Regressions!U120, 1), NA())</f>
        <v>77.8</v>
      </c>
    </row>
    <row xmlns:x14ac="http://schemas.microsoft.com/office/spreadsheetml/2009/9/ac" r="111" x14ac:dyDescent="0.2">
      <c r="A111" s="325" t="str">
        <f>IF(ISBLANK(Regressions!A121), " ", Regressions!A121)</f>
        <v>Philippines</v>
      </c>
      <c r="B111" s="326">
        <f>IF(ISBLANK(Regressions!B121), " ", Regressions!B121)</f>
        <v>2014</v>
      </c>
      <c r="C111" s="331" t="str">
        <f>IF(ISBLANK(Regressions!C121), " ", Regressions!C121)</f>
        <v>Pre-primary</v>
      </c>
      <c r="D111" s="327">
        <f>IF(ISBLANK(Regressions!D121), " ", Regressions!D121)</f>
        <v>2290986</v>
      </c>
      <c r="E111" s="208" t="e">
        <f>IF(ISNUMBER(Regressions!E121),ROUND(Regressions!E121, 1), NA())</f>
        <v>#N/A</v>
      </c>
      <c r="F111" s="328" t="e">
        <f>IF(ISNUMBER(Regressions!F121),ROUND(Regressions!F121, 1), NA())</f>
        <v>#N/A</v>
      </c>
      <c r="G111" s="230" t="e">
        <f>IF(ISNUMBER(Regressions!G121),ROUND(Regressions!G121, 1), NA())</f>
        <v>#N/A</v>
      </c>
      <c r="H111" s="329" t="e">
        <f>IF(ISNUMBER(Regressions!H121),ROUND(Regressions!H121, 1), NA())</f>
        <v>#N/A</v>
      </c>
      <c r="I111" s="231" t="e">
        <f>IF(ISNUMBER(Regressions!I121),ROUND(Regressions!I121, 1), NA())</f>
        <v>#N/A</v>
      </c>
      <c r="J111" s="330" t="e">
        <f>IF(ISNUMBER(Regressions!K121),ROUND(Regressions!K121, 1), NA())</f>
        <v>#N/A</v>
      </c>
      <c r="K111" s="328" t="e">
        <f>IF(ISNUMBER(Regressions!L121),ROUND(Regressions!L121, 1), NA())</f>
        <v>#N/A</v>
      </c>
      <c r="L111" s="232" t="e">
        <f>IF(ISNUMBER(Regressions!M121),ROUND(Regressions!M121, 1), NA())</f>
        <v>#N/A</v>
      </c>
      <c r="M111" s="329" t="e">
        <f>IF(ISNUMBER(Regressions!N121),ROUND(Regressions!N121, 1), NA())</f>
        <v>#N/A</v>
      </c>
      <c r="N111" s="231" t="e">
        <f>IF(ISNUMBER(Regressions!O121),ROUND(Regressions!O121, 1), NA())</f>
        <v>#N/A</v>
      </c>
      <c r="O111" s="330">
        <f>IF(ISNUMBER(Regressions!Q121),ROUND(Regressions!Q121, 1), NA())</f>
        <v>22.2</v>
      </c>
      <c r="P111" s="328">
        <f>IF(ISNUMBER(Regressions!R121),ROUND(Regressions!R121, 1), NA())</f>
        <v>22.2</v>
      </c>
      <c r="Q111" s="209">
        <f>IF(ISNUMBER(Regressions!S121),ROUND(Regressions!S121, 1), NA())</f>
        <v>22.2</v>
      </c>
      <c r="R111" s="329">
        <f>IF(ISNUMBER(Regressions!T121),ROUND(Regressions!T121, 1), NA())</f>
        <v>0</v>
      </c>
      <c r="S111" s="231">
        <f>IF(ISNUMBER(Regressions!U121),ROUND(Regressions!U121, 1), NA())</f>
        <v>77.8</v>
      </c>
    </row>
    <row xmlns:x14ac="http://schemas.microsoft.com/office/spreadsheetml/2009/9/ac" r="112" x14ac:dyDescent="0.2">
      <c r="A112" s="325" t="str">
        <f>IF(ISBLANK(Regressions!A122), " ", Regressions!A122)</f>
        <v>Philippines</v>
      </c>
      <c r="B112" s="326">
        <f>IF(ISBLANK(Regressions!B122), " ", Regressions!B122)</f>
        <v>2015</v>
      </c>
      <c r="C112" s="331" t="str">
        <f>IF(ISBLANK(Regressions!C122), " ", Regressions!C122)</f>
        <v>Pre-primary</v>
      </c>
      <c r="D112" s="327">
        <f>IF(ISBLANK(Regressions!D122), " ", Regressions!D122)</f>
        <v>2296598</v>
      </c>
      <c r="E112" s="208" t="e">
        <f>IF(ISNUMBER(Regressions!E122),ROUND(Regressions!E122, 1), NA())</f>
        <v>#N/A</v>
      </c>
      <c r="F112" s="328" t="e">
        <f>IF(ISNUMBER(Regressions!F122),ROUND(Regressions!F122, 1), NA())</f>
        <v>#N/A</v>
      </c>
      <c r="G112" s="230" t="e">
        <f>IF(ISNUMBER(Regressions!G122),ROUND(Regressions!G122, 1), NA())</f>
        <v>#N/A</v>
      </c>
      <c r="H112" s="329" t="e">
        <f>IF(ISNUMBER(Regressions!H122),ROUND(Regressions!H122, 1), NA())</f>
        <v>#N/A</v>
      </c>
      <c r="I112" s="231" t="e">
        <f>IF(ISNUMBER(Regressions!I122),ROUND(Regressions!I122, 1), NA())</f>
        <v>#N/A</v>
      </c>
      <c r="J112" s="330" t="e">
        <f>IF(ISNUMBER(Regressions!K122),ROUND(Regressions!K122, 1), NA())</f>
        <v>#N/A</v>
      </c>
      <c r="K112" s="328" t="e">
        <f>IF(ISNUMBER(Regressions!L122),ROUND(Regressions!L122, 1), NA())</f>
        <v>#N/A</v>
      </c>
      <c r="L112" s="232" t="e">
        <f>IF(ISNUMBER(Regressions!M122),ROUND(Regressions!M122, 1), NA())</f>
        <v>#N/A</v>
      </c>
      <c r="M112" s="329" t="e">
        <f>IF(ISNUMBER(Regressions!N122),ROUND(Regressions!N122, 1), NA())</f>
        <v>#N/A</v>
      </c>
      <c r="N112" s="231" t="e">
        <f>IF(ISNUMBER(Regressions!O122),ROUND(Regressions!O122, 1), NA())</f>
        <v>#N/A</v>
      </c>
      <c r="O112" s="330">
        <f>IF(ISNUMBER(Regressions!Q122),ROUND(Regressions!Q122, 1), NA())</f>
        <v>22.2</v>
      </c>
      <c r="P112" s="328">
        <f>IF(ISNUMBER(Regressions!R122),ROUND(Regressions!R122, 1), NA())</f>
        <v>22.2</v>
      </c>
      <c r="Q112" s="209">
        <f>IF(ISNUMBER(Regressions!S122),ROUND(Regressions!S122, 1), NA())</f>
        <v>22.2</v>
      </c>
      <c r="R112" s="329">
        <f>IF(ISNUMBER(Regressions!T122),ROUND(Regressions!T122, 1), NA())</f>
        <v>0</v>
      </c>
      <c r="S112" s="231">
        <f>IF(ISNUMBER(Regressions!U122),ROUND(Regressions!U122, 1), NA())</f>
        <v>77.8</v>
      </c>
    </row>
    <row xmlns:x14ac="http://schemas.microsoft.com/office/spreadsheetml/2009/9/ac" r="113" x14ac:dyDescent="0.2">
      <c r="A113" s="325" t="str">
        <f>IF(ISBLANK(Regressions!A123), " ", Regressions!A123)</f>
        <v>Philippines</v>
      </c>
      <c r="B113" s="326">
        <f>IF(ISBLANK(Regressions!B123), " ", Regressions!B123)</f>
        <v>2016</v>
      </c>
      <c r="C113" s="331" t="str">
        <f>IF(ISBLANK(Regressions!C123), " ", Regressions!C123)</f>
        <v>Pre-primary</v>
      </c>
      <c r="D113" s="327">
        <f>IF(ISBLANK(Regressions!D123), " ", Regressions!D123)</f>
        <v>2310277</v>
      </c>
      <c r="E113" s="208" t="e">
        <f>IF(ISNUMBER(Regressions!E123),ROUND(Regressions!E123, 1), NA())</f>
        <v>#N/A</v>
      </c>
      <c r="F113" s="328" t="e">
        <f>IF(ISNUMBER(Regressions!F123),ROUND(Regressions!F123, 1), NA())</f>
        <v>#N/A</v>
      </c>
      <c r="G113" s="230" t="e">
        <f>IF(ISNUMBER(Regressions!G123),ROUND(Regressions!G123, 1), NA())</f>
        <v>#N/A</v>
      </c>
      <c r="H113" s="329" t="e">
        <f>IF(ISNUMBER(Regressions!H123),ROUND(Regressions!H123, 1), NA())</f>
        <v>#N/A</v>
      </c>
      <c r="I113" s="231" t="e">
        <f>IF(ISNUMBER(Regressions!I123),ROUND(Regressions!I123, 1), NA())</f>
        <v>#N/A</v>
      </c>
      <c r="J113" s="330" t="e">
        <f>IF(ISNUMBER(Regressions!K123),ROUND(Regressions!K123, 1), NA())</f>
        <v>#N/A</v>
      </c>
      <c r="K113" s="328" t="e">
        <f>IF(ISNUMBER(Regressions!L123),ROUND(Regressions!L123, 1), NA())</f>
        <v>#N/A</v>
      </c>
      <c r="L113" s="232" t="e">
        <f>IF(ISNUMBER(Regressions!M123),ROUND(Regressions!M123, 1), NA())</f>
        <v>#N/A</v>
      </c>
      <c r="M113" s="329" t="e">
        <f>IF(ISNUMBER(Regressions!N123),ROUND(Regressions!N123, 1), NA())</f>
        <v>#N/A</v>
      </c>
      <c r="N113" s="231" t="e">
        <f>IF(ISNUMBER(Regressions!O123),ROUND(Regressions!O123, 1), NA())</f>
        <v>#N/A</v>
      </c>
      <c r="O113" s="330">
        <f>IF(ISNUMBER(Regressions!Q123),ROUND(Regressions!Q123, 1), NA())</f>
        <v>22.2</v>
      </c>
      <c r="P113" s="328">
        <f>IF(ISNUMBER(Regressions!R123),ROUND(Regressions!R123, 1), NA())</f>
        <v>22.2</v>
      </c>
      <c r="Q113" s="209">
        <f>IF(ISNUMBER(Regressions!S123),ROUND(Regressions!S123, 1), NA())</f>
        <v>22.2</v>
      </c>
      <c r="R113" s="329">
        <f>IF(ISNUMBER(Regressions!T123),ROUND(Regressions!T123, 1), NA())</f>
        <v>0</v>
      </c>
      <c r="S113" s="231">
        <f>IF(ISNUMBER(Regressions!U123),ROUND(Regressions!U123, 1), NA())</f>
        <v>77.8</v>
      </c>
    </row>
    <row xmlns:x14ac="http://schemas.microsoft.com/office/spreadsheetml/2009/9/ac" r="114" x14ac:dyDescent="0.2">
      <c r="A114" s="325" t="str">
        <f>IF(ISBLANK(Regressions!A124), " ", Regressions!A124)</f>
        <v>Philippines</v>
      </c>
      <c r="B114" s="326">
        <f>IF(ISBLANK(Regressions!B124), " ", Regressions!B124)</f>
        <v>2017</v>
      </c>
      <c r="C114" s="331" t="str">
        <f>IF(ISBLANK(Regressions!C124), " ", Regressions!C124)</f>
        <v>Pre-primary</v>
      </c>
      <c r="D114" s="327">
        <f>IF(ISBLANK(Regressions!D124), " ", Regressions!D124)</f>
        <v>2292865</v>
      </c>
      <c r="E114" s="208" t="e">
        <f>IF(ISNUMBER(Regressions!E124),ROUND(Regressions!E124, 1), NA())</f>
        <v>#N/A</v>
      </c>
      <c r="F114" s="328" t="e">
        <f>IF(ISNUMBER(Regressions!F124),ROUND(Regressions!F124, 1), NA())</f>
        <v>#N/A</v>
      </c>
      <c r="G114" s="230" t="e">
        <f>IF(ISNUMBER(Regressions!G124),ROUND(Regressions!G124, 1), NA())</f>
        <v>#N/A</v>
      </c>
      <c r="H114" s="329" t="e">
        <f>IF(ISNUMBER(Regressions!H124),ROUND(Regressions!H124, 1), NA())</f>
        <v>#N/A</v>
      </c>
      <c r="I114" s="231" t="e">
        <f>IF(ISNUMBER(Regressions!I124),ROUND(Regressions!I124, 1), NA())</f>
        <v>#N/A</v>
      </c>
      <c r="J114" s="330" t="e">
        <f>IF(ISNUMBER(Regressions!K124),ROUND(Regressions!K124, 1), NA())</f>
        <v>#N/A</v>
      </c>
      <c r="K114" s="328" t="e">
        <f>IF(ISNUMBER(Regressions!L124),ROUND(Regressions!L124, 1), NA())</f>
        <v>#N/A</v>
      </c>
      <c r="L114" s="232" t="e">
        <f>IF(ISNUMBER(Regressions!M124),ROUND(Regressions!M124, 1), NA())</f>
        <v>#N/A</v>
      </c>
      <c r="M114" s="329" t="e">
        <f>IF(ISNUMBER(Regressions!N124),ROUND(Regressions!N124, 1), NA())</f>
        <v>#N/A</v>
      </c>
      <c r="N114" s="231" t="e">
        <f>IF(ISNUMBER(Regressions!O124),ROUND(Regressions!O124, 1), NA())</f>
        <v>#N/A</v>
      </c>
      <c r="O114" s="330">
        <f>IF(ISNUMBER(Regressions!Q124),ROUND(Regressions!Q124, 1), NA())</f>
        <v>22.2</v>
      </c>
      <c r="P114" s="328">
        <f>IF(ISNUMBER(Regressions!R124),ROUND(Regressions!R124, 1), NA())</f>
        <v>22.2</v>
      </c>
      <c r="Q114" s="209">
        <f>IF(ISNUMBER(Regressions!S124),ROUND(Regressions!S124, 1), NA())</f>
        <v>22.2</v>
      </c>
      <c r="R114" s="329">
        <f>IF(ISNUMBER(Regressions!T124),ROUND(Regressions!T124, 1), NA())</f>
        <v>0</v>
      </c>
      <c r="S114" s="231">
        <f>IF(ISNUMBER(Regressions!U124),ROUND(Regressions!U124, 1), NA())</f>
        <v>77.8</v>
      </c>
    </row>
    <row xmlns:x14ac="http://schemas.microsoft.com/office/spreadsheetml/2009/9/ac" r="115" x14ac:dyDescent="0.2">
      <c r="A115" s="325" t="str">
        <f>IF(ISBLANK(Regressions!A125), " ", Regressions!A125)</f>
        <v>Philippines</v>
      </c>
      <c r="B115" s="326">
        <f>IF(ISBLANK(Regressions!B125), " ", Regressions!B125)</f>
        <v>2018</v>
      </c>
      <c r="C115" s="331" t="str">
        <f>IF(ISBLANK(Regressions!C125), " ", Regressions!C125)</f>
        <v>Pre-primary</v>
      </c>
      <c r="D115" s="327">
        <f>IF(ISBLANK(Regressions!D125), " ", Regressions!D125)</f>
        <v>2311316</v>
      </c>
      <c r="E115" s="208" t="e">
        <f>IF(ISNUMBER(Regressions!E125),ROUND(Regressions!E125, 1), NA())</f>
        <v>#N/A</v>
      </c>
      <c r="F115" s="328" t="e">
        <f>IF(ISNUMBER(Regressions!F125),ROUND(Regressions!F125, 1), NA())</f>
        <v>#N/A</v>
      </c>
      <c r="G115" s="230" t="e">
        <f>IF(ISNUMBER(Regressions!G125),ROUND(Regressions!G125, 1), NA())</f>
        <v>#N/A</v>
      </c>
      <c r="H115" s="329" t="e">
        <f>IF(ISNUMBER(Regressions!H125),ROUND(Regressions!H125, 1), NA())</f>
        <v>#N/A</v>
      </c>
      <c r="I115" s="231" t="e">
        <f>IF(ISNUMBER(Regressions!I125),ROUND(Regressions!I125, 1), NA())</f>
        <v>#N/A</v>
      </c>
      <c r="J115" s="330" t="e">
        <f>IF(ISNUMBER(Regressions!K125),ROUND(Regressions!K125, 1), NA())</f>
        <v>#N/A</v>
      </c>
      <c r="K115" s="328" t="e">
        <f>IF(ISNUMBER(Regressions!L125),ROUND(Regressions!L125, 1), NA())</f>
        <v>#N/A</v>
      </c>
      <c r="L115" s="232" t="e">
        <f>IF(ISNUMBER(Regressions!M125),ROUND(Regressions!M125, 1), NA())</f>
        <v>#N/A</v>
      </c>
      <c r="M115" s="329" t="e">
        <f>IF(ISNUMBER(Regressions!N125),ROUND(Regressions!N125, 1), NA())</f>
        <v>#N/A</v>
      </c>
      <c r="N115" s="231" t="e">
        <f>IF(ISNUMBER(Regressions!O125),ROUND(Regressions!O125, 1), NA())</f>
        <v>#N/A</v>
      </c>
      <c r="O115" s="330">
        <f>IF(ISNUMBER(Regressions!Q125),ROUND(Regressions!Q125, 1), NA())</f>
        <v>22.2</v>
      </c>
      <c r="P115" s="328">
        <f>IF(ISNUMBER(Regressions!R125),ROUND(Regressions!R125, 1), NA())</f>
        <v>22.2</v>
      </c>
      <c r="Q115" s="209">
        <f>IF(ISNUMBER(Regressions!S125),ROUND(Regressions!S125, 1), NA())</f>
        <v>22.2</v>
      </c>
      <c r="R115" s="329">
        <f>IF(ISNUMBER(Regressions!T125),ROUND(Regressions!T125, 1), NA())</f>
        <v>0</v>
      </c>
      <c r="S115" s="231">
        <f>IF(ISNUMBER(Regressions!U125),ROUND(Regressions!U125, 1), NA())</f>
        <v>77.8</v>
      </c>
    </row>
    <row xmlns:x14ac="http://schemas.microsoft.com/office/spreadsheetml/2009/9/ac" r="116" x14ac:dyDescent="0.2">
      <c r="A116" s="325" t="str">
        <f>IF(ISBLANK(Regressions!A126), " ", Regressions!A126)</f>
        <v>Philippines</v>
      </c>
      <c r="B116" s="326">
        <f>IF(ISBLANK(Regressions!B126), " ", Regressions!B126)</f>
        <v>2019</v>
      </c>
      <c r="C116" s="331" t="str">
        <f>IF(ISBLANK(Regressions!C126), " ", Regressions!C126)</f>
        <v>Pre-primary</v>
      </c>
      <c r="D116" s="327">
        <f>IF(ISBLANK(Regressions!D126), " ", Regressions!D126)</f>
        <v>2316939</v>
      </c>
      <c r="E116" s="208" t="e">
        <f>IF(ISNUMBER(Regressions!E126),ROUND(Regressions!E126, 1), NA())</f>
        <v>#N/A</v>
      </c>
      <c r="F116" s="328" t="e">
        <f>IF(ISNUMBER(Regressions!F126),ROUND(Regressions!F126, 1), NA())</f>
        <v>#N/A</v>
      </c>
      <c r="G116" s="230" t="e">
        <f>IF(ISNUMBER(Regressions!G126),ROUND(Regressions!G126, 1), NA())</f>
        <v>#N/A</v>
      </c>
      <c r="H116" s="329" t="e">
        <f>IF(ISNUMBER(Regressions!H126),ROUND(Regressions!H126, 1), NA())</f>
        <v>#N/A</v>
      </c>
      <c r="I116" s="231" t="e">
        <f>IF(ISNUMBER(Regressions!I126),ROUND(Regressions!I126, 1), NA())</f>
        <v>#N/A</v>
      </c>
      <c r="J116" s="330" t="e">
        <f>IF(ISNUMBER(Regressions!K126),ROUND(Regressions!K126, 1), NA())</f>
        <v>#N/A</v>
      </c>
      <c r="K116" s="328" t="e">
        <f>IF(ISNUMBER(Regressions!L126),ROUND(Regressions!L126, 1), NA())</f>
        <v>#N/A</v>
      </c>
      <c r="L116" s="232" t="e">
        <f>IF(ISNUMBER(Regressions!M126),ROUND(Regressions!M126, 1), NA())</f>
        <v>#N/A</v>
      </c>
      <c r="M116" s="329" t="e">
        <f>IF(ISNUMBER(Regressions!N126),ROUND(Regressions!N126, 1), NA())</f>
        <v>#N/A</v>
      </c>
      <c r="N116" s="231" t="e">
        <f>IF(ISNUMBER(Regressions!O126),ROUND(Regressions!O126, 1), NA())</f>
        <v>#N/A</v>
      </c>
      <c r="O116" s="330">
        <f>IF(ISNUMBER(Regressions!Q126),ROUND(Regressions!Q126, 1), NA())</f>
        <v>22.2</v>
      </c>
      <c r="P116" s="328">
        <f>IF(ISNUMBER(Regressions!R126),ROUND(Regressions!R126, 1), NA())</f>
        <v>22.2</v>
      </c>
      <c r="Q116" s="209">
        <f>IF(ISNUMBER(Regressions!S126),ROUND(Regressions!S126, 1), NA())</f>
        <v>22.2</v>
      </c>
      <c r="R116" s="329">
        <f>IF(ISNUMBER(Regressions!T126),ROUND(Regressions!T126, 1), NA())</f>
        <v>0</v>
      </c>
      <c r="S116" s="231">
        <f>IF(ISNUMBER(Regressions!U126),ROUND(Regressions!U126, 1), NA())</f>
        <v>77.8</v>
      </c>
    </row>
    <row xmlns:x14ac="http://schemas.microsoft.com/office/spreadsheetml/2009/9/ac" r="117" x14ac:dyDescent="0.2">
      <c r="A117" s="325" t="str">
        <f>IF(ISBLANK(Regressions!A127), " ", Regressions!A127)</f>
        <v>Philippines</v>
      </c>
      <c r="B117" s="326">
        <f>IF(ISBLANK(Regressions!B127), " ", Regressions!B127)</f>
        <v>2020</v>
      </c>
      <c r="C117" s="331" t="str">
        <f>IF(ISBLANK(Regressions!C127), " ", Regressions!C127)</f>
        <v>Pre-primary</v>
      </c>
      <c r="D117" s="327">
        <f>IF(ISBLANK(Regressions!D127), " ", Regressions!D127)</f>
        <v>2321548</v>
      </c>
      <c r="E117" s="208" t="e">
        <f>IF(ISNUMBER(Regressions!E127),ROUND(Regressions!E127, 1), NA())</f>
        <v>#N/A</v>
      </c>
      <c r="F117" s="328" t="e">
        <f>IF(ISNUMBER(Regressions!F127),ROUND(Regressions!F127, 1), NA())</f>
        <v>#N/A</v>
      </c>
      <c r="G117" s="230" t="e">
        <f>IF(ISNUMBER(Regressions!G127),ROUND(Regressions!G127, 1), NA())</f>
        <v>#N/A</v>
      </c>
      <c r="H117" s="329" t="e">
        <f>IF(ISNUMBER(Regressions!H127),ROUND(Regressions!H127, 1), NA())</f>
        <v>#N/A</v>
      </c>
      <c r="I117" s="231" t="e">
        <f>IF(ISNUMBER(Regressions!I127),ROUND(Regressions!I127, 1), NA())</f>
        <v>#N/A</v>
      </c>
      <c r="J117" s="330" t="e">
        <f>IF(ISNUMBER(Regressions!K127),ROUND(Regressions!K127, 1), NA())</f>
        <v>#N/A</v>
      </c>
      <c r="K117" s="328" t="e">
        <f>IF(ISNUMBER(Regressions!L127),ROUND(Regressions!L127, 1), NA())</f>
        <v>#N/A</v>
      </c>
      <c r="L117" s="232" t="e">
        <f>IF(ISNUMBER(Regressions!M127),ROUND(Regressions!M127, 1), NA())</f>
        <v>#N/A</v>
      </c>
      <c r="M117" s="329" t="e">
        <f>IF(ISNUMBER(Regressions!N127),ROUND(Regressions!N127, 1), NA())</f>
        <v>#N/A</v>
      </c>
      <c r="N117" s="231" t="e">
        <f>IF(ISNUMBER(Regressions!O127),ROUND(Regressions!O127, 1), NA())</f>
        <v>#N/A</v>
      </c>
      <c r="O117" s="330">
        <f>IF(ISNUMBER(Regressions!Q127),ROUND(Regressions!Q127, 1), NA())</f>
        <v>22.2</v>
      </c>
      <c r="P117" s="328">
        <f>IF(ISNUMBER(Regressions!R127),ROUND(Regressions!R127, 1), NA())</f>
        <v>22.2</v>
      </c>
      <c r="Q117" s="209">
        <f>IF(ISNUMBER(Regressions!S127),ROUND(Regressions!S127, 1), NA())</f>
        <v>22.2</v>
      </c>
      <c r="R117" s="329">
        <f>IF(ISNUMBER(Regressions!T127),ROUND(Regressions!T127, 1), NA())</f>
        <v>0</v>
      </c>
      <c r="S117" s="231">
        <f>IF(ISNUMBER(Regressions!U127),ROUND(Regressions!U127, 1), NA())</f>
        <v>77.8</v>
      </c>
    </row>
    <row xmlns:x14ac="http://schemas.microsoft.com/office/spreadsheetml/2009/9/ac" r="118" x14ac:dyDescent="0.2">
      <c r="A118" s="378" t="str">
        <f>IF(ISBLANK(Regressions!A128), " ", Regressions!A128)</f>
        <v>Philippines</v>
      </c>
      <c r="B118" s="379">
        <f>IF(ISBLANK(Regressions!B128), " ", Regressions!B128)</f>
        <v>2021</v>
      </c>
      <c r="C118" s="380" t="str">
        <f>IF(ISBLANK(Regressions!C128), " ", Regressions!C128)</f>
        <v>Pre-primary</v>
      </c>
      <c r="D118" s="381">
        <f>IF(ISBLANK(Regressions!D128), " ", Regressions!D128)</f>
        <v>2327066</v>
      </c>
      <c r="E118" s="384" t="e">
        <f>IF(ISNUMBER(Regressions!E128),ROUND(Regressions!E128, 1), NA())</f>
        <v>#N/A</v>
      </c>
      <c r="F118" s="382" t="e">
        <f>IF(ISNUMBER(Regressions!F128),ROUND(Regressions!F128, 1), NA())</f>
        <v>#N/A</v>
      </c>
      <c r="G118" s="385" t="e">
        <f>IF(ISNUMBER(Regressions!G128),ROUND(Regressions!G128, 1), NA())</f>
        <v>#N/A</v>
      </c>
      <c r="H118" s="383" t="e">
        <f>IF(ISNUMBER(Regressions!H128),ROUND(Regressions!H128, 1), NA())</f>
        <v>#N/A</v>
      </c>
      <c r="I118" s="386" t="e">
        <f>IF(ISNUMBER(Regressions!I128),ROUND(Regressions!I128, 1), NA())</f>
        <v>#N/A</v>
      </c>
      <c r="J118" s="384" t="e">
        <f>IF(ISNUMBER(Regressions!K128),ROUND(Regressions!K128, 1), NA())</f>
        <v>#N/A</v>
      </c>
      <c r="K118" s="382" t="e">
        <f>IF(ISNUMBER(Regressions!L128),ROUND(Regressions!L128, 1), NA())</f>
        <v>#N/A</v>
      </c>
      <c r="L118" s="387" t="e">
        <f>IF(ISNUMBER(Regressions!M128),ROUND(Regressions!M128, 1), NA())</f>
        <v>#N/A</v>
      </c>
      <c r="M118" s="383" t="e">
        <f>IF(ISNUMBER(Regressions!N128),ROUND(Regressions!N128, 1), NA())</f>
        <v>#N/A</v>
      </c>
      <c r="N118" s="386" t="e">
        <f>IF(ISNUMBER(Regressions!O128),ROUND(Regressions!O128, 1), NA())</f>
        <v>#N/A</v>
      </c>
      <c r="O118" s="384">
        <f>IF(ISNUMBER(Regressions!Q128),ROUND(Regressions!Q128, 1), NA())</f>
        <v>22.2</v>
      </c>
      <c r="P118" s="382">
        <f>IF(ISNUMBER(Regressions!R128),ROUND(Regressions!R128, 1), NA())</f>
        <v>22.2</v>
      </c>
      <c r="Q118" s="388">
        <f>IF(ISNUMBER(Regressions!S128),ROUND(Regressions!S128, 1), NA())</f>
        <v>22.2</v>
      </c>
      <c r="R118" s="383">
        <f>IF(ISNUMBER(Regressions!T128),ROUND(Regressions!T128, 1), NA())</f>
        <v>0</v>
      </c>
      <c r="S118" s="386">
        <f>IF(ISNUMBER(Regressions!U128),ROUND(Regressions!U128, 1), NA())</f>
        <v>77.8</v>
      </c>
      <c r="T118" s="377"/>
      <c r="U118" s="377"/>
      <c r="V118" s="377"/>
      <c r="W118" s="377"/>
      <c r="X118" s="377"/>
      <c r="Y118" s="377"/>
      <c r="Z118" s="377"/>
      <c r="AA118" s="377"/>
      <c r="AB118" s="377"/>
      <c r="AC118" s="377"/>
    </row>
    <row xmlns:x14ac="http://schemas.microsoft.com/office/spreadsheetml/2009/9/ac" r="119" x14ac:dyDescent="0.2">
      <c r="A119" s="325" t="str">
        <f>IF(ISBLANK(Regressions!A129), " ", Regressions!A129)</f>
        <v>Philippines</v>
      </c>
      <c r="B119" s="326">
        <f>IF(ISBLANK(Regressions!B129), " ", Regressions!B129)</f>
        <v>2022</v>
      </c>
      <c r="C119" s="331" t="str">
        <f>IF(ISBLANK(Regressions!C129), " ", Regressions!C129)</f>
        <v>Pre-primary</v>
      </c>
      <c r="D119" s="327">
        <f>IF(ISBLANK(Regressions!D129), " ", Regressions!D129)</f>
        <v>2326028</v>
      </c>
      <c r="E119" s="208" t="e">
        <f>IF(ISNUMBER(Regressions!E129),ROUND(Regressions!E129, 1), NA())</f>
        <v>#N/A</v>
      </c>
      <c r="F119" s="328" t="e">
        <f>IF(ISNUMBER(Regressions!F129),ROUND(Regressions!F129, 1), NA())</f>
        <v>#N/A</v>
      </c>
      <c r="G119" s="230" t="e">
        <f>IF(ISNUMBER(Regressions!G129),ROUND(Regressions!G129, 1), NA())</f>
        <v>#N/A</v>
      </c>
      <c r="H119" s="329" t="e">
        <f>IF(ISNUMBER(Regressions!H129),ROUND(Regressions!H129, 1), NA())</f>
        <v>#N/A</v>
      </c>
      <c r="I119" s="231" t="e">
        <f>IF(ISNUMBER(Regressions!I129),ROUND(Regressions!I129, 1), NA())</f>
        <v>#N/A</v>
      </c>
      <c r="J119" s="330" t="e">
        <f>IF(ISNUMBER(Regressions!K129),ROUND(Regressions!K129, 1), NA())</f>
        <v>#N/A</v>
      </c>
      <c r="K119" s="328" t="e">
        <f>IF(ISNUMBER(Regressions!L129),ROUND(Regressions!L129, 1), NA())</f>
        <v>#N/A</v>
      </c>
      <c r="L119" s="232" t="e">
        <f>IF(ISNUMBER(Regressions!M129),ROUND(Regressions!M129, 1), NA())</f>
        <v>#N/A</v>
      </c>
      <c r="M119" s="329" t="e">
        <f>IF(ISNUMBER(Regressions!N129),ROUND(Regressions!N129, 1), NA())</f>
        <v>#N/A</v>
      </c>
      <c r="N119" s="231" t="e">
        <f>IF(ISNUMBER(Regressions!O129),ROUND(Regressions!O129, 1), NA())</f>
        <v>#N/A</v>
      </c>
      <c r="O119" s="330" t="e">
        <f>IF(ISNUMBER(Regressions!Q129),ROUND(Regressions!Q129, 1), NA())</f>
        <v>#N/A</v>
      </c>
      <c r="P119" s="328" t="e">
        <f>IF(ISNUMBER(Regressions!R129),ROUND(Regressions!R129, 1), NA())</f>
        <v>#N/A</v>
      </c>
      <c r="Q119" s="209" t="e">
        <f>IF(ISNUMBER(Regressions!S129),ROUND(Regressions!S129, 1), NA())</f>
        <v>#N/A</v>
      </c>
      <c r="R119" s="329" t="e">
        <f>IF(ISNUMBER(Regressions!T129),ROUND(Regressions!T129, 1), NA())</f>
        <v>#N/A</v>
      </c>
      <c r="S119" s="231" t="e">
        <f>IF(ISNUMBER(Regressions!U129),ROUND(Regressions!U129, 1), NA())</f>
        <v>#N/A</v>
      </c>
    </row>
    <row xmlns:x14ac="http://schemas.microsoft.com/office/spreadsheetml/2009/9/ac" r="120" x14ac:dyDescent="0.2">
      <c r="A120" s="332" t="str">
        <f>IF(ISBLANK(Regressions!A130), " ", Regressions!A130)</f>
        <v>Philippines</v>
      </c>
      <c r="B120" s="333">
        <f>IF(ISBLANK(Regressions!B130), " ", Regressions!B130)</f>
        <v>2023</v>
      </c>
      <c r="C120" s="334" t="str">
        <f>IF(ISBLANK(Regressions!C130), " ", Regressions!C130)</f>
        <v>Pre-primary</v>
      </c>
      <c r="D120" s="335">
        <f>IF(ISBLANK(Regressions!D130), " ", Regressions!D130)</f>
        <v>2348922</v>
      </c>
      <c r="E120" s="336" t="e">
        <f>IF(ISNUMBER(Regressions!E130),ROUND(Regressions!E130, 1), NA())</f>
        <v>#N/A</v>
      </c>
      <c r="F120" s="337" t="e">
        <f>IF(ISNUMBER(Regressions!F130),ROUND(Regressions!F130, 1), NA())</f>
        <v>#N/A</v>
      </c>
      <c r="G120" s="338" t="e">
        <f>IF(ISNUMBER(Regressions!G130),ROUND(Regressions!G130, 1), NA())</f>
        <v>#N/A</v>
      </c>
      <c r="H120" s="339" t="e">
        <f>IF(ISNUMBER(Regressions!H130),ROUND(Regressions!H130, 1), NA())</f>
        <v>#N/A</v>
      </c>
      <c r="I120" s="340" t="e">
        <f>IF(ISNUMBER(Regressions!I130),ROUND(Regressions!I130, 1), NA())</f>
        <v>#N/A</v>
      </c>
      <c r="J120" s="341" t="e">
        <f>IF(ISNUMBER(Regressions!K130),ROUND(Regressions!K130, 1), NA())</f>
        <v>#N/A</v>
      </c>
      <c r="K120" s="337" t="e">
        <f>IF(ISNUMBER(Regressions!L130),ROUND(Regressions!L130, 1), NA())</f>
        <v>#N/A</v>
      </c>
      <c r="L120" s="342" t="e">
        <f>IF(ISNUMBER(Regressions!M130),ROUND(Regressions!M130, 1), NA())</f>
        <v>#N/A</v>
      </c>
      <c r="M120" s="339" t="e">
        <f>IF(ISNUMBER(Regressions!N130),ROUND(Regressions!N130, 1), NA())</f>
        <v>#N/A</v>
      </c>
      <c r="N120" s="340" t="e">
        <f>IF(ISNUMBER(Regressions!O130),ROUND(Regressions!O130, 1), NA())</f>
        <v>#N/A</v>
      </c>
      <c r="O120" s="341" t="e">
        <f>IF(ISNUMBER(Regressions!Q130),ROUND(Regressions!Q130, 1), NA())</f>
        <v>#N/A</v>
      </c>
      <c r="P120" s="337" t="e">
        <f>IF(ISNUMBER(Regressions!R130),ROUND(Regressions!R130, 1), NA())</f>
        <v>#N/A</v>
      </c>
      <c r="Q120" s="343" t="e">
        <f>IF(ISNUMBER(Regressions!S130),ROUND(Regressions!S130, 1), NA())</f>
        <v>#N/A</v>
      </c>
      <c r="R120" s="339" t="e">
        <f>IF(ISNUMBER(Regressions!T130),ROUND(Regressions!T130, 1), NA())</f>
        <v>#N/A</v>
      </c>
      <c r="S120" s="340" t="e">
        <f>IF(ISNUMBER(Regressions!U130),ROUND(Regressions!U130, 1), NA())</f>
        <v>#N/A</v>
      </c>
    </row>
    <row xmlns:x14ac="http://schemas.microsoft.com/office/spreadsheetml/2009/9/ac" r="121" hidden="true" x14ac:dyDescent="0.2">
      <c r="A121" s="325" t="str">
        <f>IF(ISBLANK(Regressions!A131), " ", Regressions!A131)</f>
        <v>Philippines</v>
      </c>
      <c r="B121" s="326">
        <f>IF(ISBLANK(Regressions!B131), " ", Regressions!B131)</f>
        <v>2024</v>
      </c>
      <c r="C121" s="331" t="str">
        <f>IF(ISBLANK(Regressions!C131), " ", Regressions!C131)</f>
        <v>Pre-primary</v>
      </c>
      <c r="D121" s="327" t="str">
        <f>IF(ISBLANK(Regressions!D131), " ", Regressions!D131)</f>
        <v> </v>
      </c>
      <c r="E121" s="208" t="e">
        <f>IF(ISNUMBER(Regressions!E131),ROUND(Regressions!E131, 1), NA())</f>
        <v>#N/A</v>
      </c>
      <c r="F121" s="328" t="e">
        <f>IF(ISNUMBER(Regressions!F131),ROUND(Regressions!F131, 1), NA())</f>
        <v>#N/A</v>
      </c>
      <c r="G121" s="230" t="e">
        <f>IF(ISNUMBER(Regressions!G131),ROUND(Regressions!G131, 1), NA())</f>
        <v>#N/A</v>
      </c>
      <c r="H121" s="329" t="e">
        <f>IF(ISNUMBER(Regressions!H131),ROUND(Regressions!H131, 1), NA())</f>
        <v>#N/A</v>
      </c>
      <c r="I121" s="231" t="e">
        <f>IF(ISNUMBER(Regressions!I131),ROUND(Regressions!I131, 1), NA())</f>
        <v>#N/A</v>
      </c>
      <c r="J121" s="330" t="e">
        <f>IF(ISNUMBER(Regressions!K131),ROUND(Regressions!K131, 1), NA())</f>
        <v>#N/A</v>
      </c>
      <c r="K121" s="328" t="e">
        <f>IF(ISNUMBER(Regressions!L131),ROUND(Regressions!L131, 1), NA())</f>
        <v>#N/A</v>
      </c>
      <c r="L121" s="232" t="e">
        <f>IF(ISNUMBER(Regressions!M131),ROUND(Regressions!M131, 1), NA())</f>
        <v>#N/A</v>
      </c>
      <c r="M121" s="329" t="e">
        <f>IF(ISNUMBER(Regressions!N131),ROUND(Regressions!N131, 1), NA())</f>
        <v>#N/A</v>
      </c>
      <c r="N121" s="231" t="e">
        <f>IF(ISNUMBER(Regressions!O131),ROUND(Regressions!O131, 1), NA())</f>
        <v>#N/A</v>
      </c>
      <c r="O121" s="330" t="e">
        <f>IF(ISNUMBER(Regressions!Q131),ROUND(Regressions!Q131, 1), NA())</f>
        <v>#N/A</v>
      </c>
      <c r="P121" s="328" t="e">
        <f>IF(ISNUMBER(Regressions!R131),ROUND(Regressions!R131, 1), NA())</f>
        <v>#N/A</v>
      </c>
      <c r="Q121" s="209" t="e">
        <f>IF(ISNUMBER(Regressions!S131),ROUND(Regressions!S131, 1), NA())</f>
        <v>#N/A</v>
      </c>
      <c r="R121" s="329" t="e">
        <f>IF(ISNUMBER(Regressions!T131),ROUND(Regressions!T131, 1), NA())</f>
        <v>#N/A</v>
      </c>
      <c r="S121" s="231" t="e">
        <f>IF(ISNUMBER(Regressions!U131),ROUND(Regressions!U131, 1), NA())</f>
        <v>#N/A</v>
      </c>
    </row>
    <row xmlns:x14ac="http://schemas.microsoft.com/office/spreadsheetml/2009/9/ac" r="122" hidden="true" x14ac:dyDescent="0.2">
      <c r="A122" s="325" t="str">
        <f>IF(ISBLANK(Regressions!A132), " ", Regressions!A132)</f>
        <v>Philippines</v>
      </c>
      <c r="B122" s="326">
        <f>IF(ISBLANK(Regressions!B132), " ", Regressions!B132)</f>
        <v>2025</v>
      </c>
      <c r="C122" s="331" t="str">
        <f>IF(ISBLANK(Regressions!C132), " ", Regressions!C132)</f>
        <v>Pre-primary</v>
      </c>
      <c r="D122" s="327" t="str">
        <f>IF(ISBLANK(Regressions!D132), " ", Regressions!D132)</f>
        <v> </v>
      </c>
      <c r="E122" s="208" t="e">
        <f>IF(ISNUMBER(Regressions!E132),ROUND(Regressions!E132, 1), NA())</f>
        <v>#N/A</v>
      </c>
      <c r="F122" s="328" t="e">
        <f>IF(ISNUMBER(Regressions!F132),ROUND(Regressions!F132, 1), NA())</f>
        <v>#N/A</v>
      </c>
      <c r="G122" s="230" t="e">
        <f>IF(ISNUMBER(Regressions!G132),ROUND(Regressions!G132, 1), NA())</f>
        <v>#N/A</v>
      </c>
      <c r="H122" s="329" t="e">
        <f>IF(ISNUMBER(Regressions!H132),ROUND(Regressions!H132, 1), NA())</f>
        <v>#N/A</v>
      </c>
      <c r="I122" s="231" t="e">
        <f>IF(ISNUMBER(Regressions!I132),ROUND(Regressions!I132, 1), NA())</f>
        <v>#N/A</v>
      </c>
      <c r="J122" s="330" t="e">
        <f>IF(ISNUMBER(Regressions!K132),ROUND(Regressions!K132, 1), NA())</f>
        <v>#N/A</v>
      </c>
      <c r="K122" s="328" t="e">
        <f>IF(ISNUMBER(Regressions!L132),ROUND(Regressions!L132, 1), NA())</f>
        <v>#N/A</v>
      </c>
      <c r="L122" s="232" t="e">
        <f>IF(ISNUMBER(Regressions!M132),ROUND(Regressions!M132, 1), NA())</f>
        <v>#N/A</v>
      </c>
      <c r="M122" s="329" t="e">
        <f>IF(ISNUMBER(Regressions!N132),ROUND(Regressions!N132, 1), NA())</f>
        <v>#N/A</v>
      </c>
      <c r="N122" s="231" t="e">
        <f>IF(ISNUMBER(Regressions!O132),ROUND(Regressions!O132, 1), NA())</f>
        <v>#N/A</v>
      </c>
      <c r="O122" s="330" t="e">
        <f>IF(ISNUMBER(Regressions!Q132),ROUND(Regressions!Q132, 1), NA())</f>
        <v>#N/A</v>
      </c>
      <c r="P122" s="328" t="e">
        <f>IF(ISNUMBER(Regressions!R132),ROUND(Regressions!R132, 1), NA())</f>
        <v>#N/A</v>
      </c>
      <c r="Q122" s="209" t="e">
        <f>IF(ISNUMBER(Regressions!S132),ROUND(Regressions!S132, 1), NA())</f>
        <v>#N/A</v>
      </c>
      <c r="R122" s="329" t="e">
        <f>IF(ISNUMBER(Regressions!T132),ROUND(Regressions!T132, 1), NA())</f>
        <v>#N/A</v>
      </c>
      <c r="S122" s="231" t="e">
        <f>IF(ISNUMBER(Regressions!U132),ROUND(Regressions!U132, 1), NA())</f>
        <v>#N/A</v>
      </c>
    </row>
    <row xmlns:x14ac="http://schemas.microsoft.com/office/spreadsheetml/2009/9/ac" r="123" hidden="true" x14ac:dyDescent="0.2">
      <c r="A123" s="325" t="str">
        <f>IF(ISBLANK(Regressions!A133), " ", Regressions!A133)</f>
        <v>Philippines</v>
      </c>
      <c r="B123" s="326">
        <f>IF(ISBLANK(Regressions!B133), " ", Regressions!B133)</f>
        <v>2026</v>
      </c>
      <c r="C123" s="331" t="str">
        <f>IF(ISBLANK(Regressions!C133), " ", Regressions!C133)</f>
        <v>Pre-primary</v>
      </c>
      <c r="D123" s="327" t="str">
        <f>IF(ISBLANK(Regressions!D133), " ", Regressions!D133)</f>
        <v> </v>
      </c>
      <c r="E123" s="208" t="e">
        <f>IF(ISNUMBER(Regressions!E133),ROUND(Regressions!E133, 1), NA())</f>
        <v>#N/A</v>
      </c>
      <c r="F123" s="328" t="e">
        <f>IF(ISNUMBER(Regressions!F133),ROUND(Regressions!F133, 1), NA())</f>
        <v>#N/A</v>
      </c>
      <c r="G123" s="230" t="e">
        <f>IF(ISNUMBER(Regressions!G133),ROUND(Regressions!G133, 1), NA())</f>
        <v>#N/A</v>
      </c>
      <c r="H123" s="329" t="e">
        <f>IF(ISNUMBER(Regressions!H133),ROUND(Regressions!H133, 1), NA())</f>
        <v>#N/A</v>
      </c>
      <c r="I123" s="231" t="e">
        <f>IF(ISNUMBER(Regressions!I133),ROUND(Regressions!I133, 1), NA())</f>
        <v>#N/A</v>
      </c>
      <c r="J123" s="330" t="e">
        <f>IF(ISNUMBER(Regressions!K133),ROUND(Regressions!K133, 1), NA())</f>
        <v>#N/A</v>
      </c>
      <c r="K123" s="328" t="e">
        <f>IF(ISNUMBER(Regressions!L133),ROUND(Regressions!L133, 1), NA())</f>
        <v>#N/A</v>
      </c>
      <c r="L123" s="232" t="e">
        <f>IF(ISNUMBER(Regressions!M133),ROUND(Regressions!M133, 1), NA())</f>
        <v>#N/A</v>
      </c>
      <c r="M123" s="329" t="e">
        <f>IF(ISNUMBER(Regressions!N133),ROUND(Regressions!N133, 1), NA())</f>
        <v>#N/A</v>
      </c>
      <c r="N123" s="231" t="e">
        <f>IF(ISNUMBER(Regressions!O133),ROUND(Regressions!O133, 1), NA())</f>
        <v>#N/A</v>
      </c>
      <c r="O123" s="330" t="e">
        <f>IF(ISNUMBER(Regressions!Q133),ROUND(Regressions!Q133, 1), NA())</f>
        <v>#N/A</v>
      </c>
      <c r="P123" s="328" t="e">
        <f>IF(ISNUMBER(Regressions!R133),ROUND(Regressions!R133, 1), NA())</f>
        <v>#N/A</v>
      </c>
      <c r="Q123" s="209" t="e">
        <f>IF(ISNUMBER(Regressions!S133),ROUND(Regressions!S133, 1), NA())</f>
        <v>#N/A</v>
      </c>
      <c r="R123" s="329" t="e">
        <f>IF(ISNUMBER(Regressions!T133),ROUND(Regressions!T133, 1), NA())</f>
        <v>#N/A</v>
      </c>
      <c r="S123" s="231" t="e">
        <f>IF(ISNUMBER(Regressions!U133),ROUND(Regressions!U133, 1), NA())</f>
        <v>#N/A</v>
      </c>
    </row>
    <row xmlns:x14ac="http://schemas.microsoft.com/office/spreadsheetml/2009/9/ac" r="124" hidden="true" x14ac:dyDescent="0.2">
      <c r="A124" s="325" t="str">
        <f>IF(ISBLANK(Regressions!A134), " ", Regressions!A134)</f>
        <v>Philippines</v>
      </c>
      <c r="B124" s="326">
        <f>IF(ISBLANK(Regressions!B134), " ", Regressions!B134)</f>
        <v>2027</v>
      </c>
      <c r="C124" s="331" t="str">
        <f>IF(ISBLANK(Regressions!C134), " ", Regressions!C134)</f>
        <v>Pre-primary</v>
      </c>
      <c r="D124" s="327" t="str">
        <f>IF(ISBLANK(Regressions!D134), " ", Regressions!D134)</f>
        <v> </v>
      </c>
      <c r="E124" s="208" t="e">
        <f>IF(ISNUMBER(Regressions!E134),ROUND(Regressions!E134, 1), NA())</f>
        <v>#N/A</v>
      </c>
      <c r="F124" s="328" t="e">
        <f>IF(ISNUMBER(Regressions!F134),ROUND(Regressions!F134, 1), NA())</f>
        <v>#N/A</v>
      </c>
      <c r="G124" s="230" t="e">
        <f>IF(ISNUMBER(Regressions!G134),ROUND(Regressions!G134, 1), NA())</f>
        <v>#N/A</v>
      </c>
      <c r="H124" s="329" t="e">
        <f>IF(ISNUMBER(Regressions!H134),ROUND(Regressions!H134, 1), NA())</f>
        <v>#N/A</v>
      </c>
      <c r="I124" s="231" t="e">
        <f>IF(ISNUMBER(Regressions!I134),ROUND(Regressions!I134, 1), NA())</f>
        <v>#N/A</v>
      </c>
      <c r="J124" s="330" t="e">
        <f>IF(ISNUMBER(Regressions!K134),ROUND(Regressions!K134, 1), NA())</f>
        <v>#N/A</v>
      </c>
      <c r="K124" s="328" t="e">
        <f>IF(ISNUMBER(Regressions!L134),ROUND(Regressions!L134, 1), NA())</f>
        <v>#N/A</v>
      </c>
      <c r="L124" s="232" t="e">
        <f>IF(ISNUMBER(Regressions!M134),ROUND(Regressions!M134, 1), NA())</f>
        <v>#N/A</v>
      </c>
      <c r="M124" s="329" t="e">
        <f>IF(ISNUMBER(Regressions!N134),ROUND(Regressions!N134, 1), NA())</f>
        <v>#N/A</v>
      </c>
      <c r="N124" s="231" t="e">
        <f>IF(ISNUMBER(Regressions!O134),ROUND(Regressions!O134, 1), NA())</f>
        <v>#N/A</v>
      </c>
      <c r="O124" s="330" t="e">
        <f>IF(ISNUMBER(Regressions!Q134),ROUND(Regressions!Q134, 1), NA())</f>
        <v>#N/A</v>
      </c>
      <c r="P124" s="328" t="e">
        <f>IF(ISNUMBER(Regressions!R134),ROUND(Regressions!R134, 1), NA())</f>
        <v>#N/A</v>
      </c>
      <c r="Q124" s="209" t="e">
        <f>IF(ISNUMBER(Regressions!S134),ROUND(Regressions!S134, 1), NA())</f>
        <v>#N/A</v>
      </c>
      <c r="R124" s="329" t="e">
        <f>IF(ISNUMBER(Regressions!T134),ROUND(Regressions!T134, 1), NA())</f>
        <v>#N/A</v>
      </c>
      <c r="S124" s="231" t="e">
        <f>IF(ISNUMBER(Regressions!U134),ROUND(Regressions!U134, 1), NA())</f>
        <v>#N/A</v>
      </c>
    </row>
    <row xmlns:x14ac="http://schemas.microsoft.com/office/spreadsheetml/2009/9/ac" r="125" hidden="true" x14ac:dyDescent="0.2">
      <c r="A125" s="325" t="str">
        <f>IF(ISBLANK(Regressions!A135), " ", Regressions!A135)</f>
        <v>Philippines</v>
      </c>
      <c r="B125" s="326">
        <f>IF(ISBLANK(Regressions!B135), " ", Regressions!B135)</f>
        <v>2028</v>
      </c>
      <c r="C125" s="331" t="str">
        <f>IF(ISBLANK(Regressions!C135), " ", Regressions!C135)</f>
        <v>Pre-primary</v>
      </c>
      <c r="D125" s="327" t="str">
        <f>IF(ISBLANK(Regressions!D135), " ", Regressions!D135)</f>
        <v> </v>
      </c>
      <c r="E125" s="208" t="e">
        <f>IF(ISNUMBER(Regressions!E135),ROUND(Regressions!E135, 1), NA())</f>
        <v>#N/A</v>
      </c>
      <c r="F125" s="328" t="e">
        <f>IF(ISNUMBER(Regressions!F135),ROUND(Regressions!F135, 1), NA())</f>
        <v>#N/A</v>
      </c>
      <c r="G125" s="230" t="e">
        <f>IF(ISNUMBER(Regressions!G135),ROUND(Regressions!G135, 1), NA())</f>
        <v>#N/A</v>
      </c>
      <c r="H125" s="329" t="e">
        <f>IF(ISNUMBER(Regressions!H135),ROUND(Regressions!H135, 1), NA())</f>
        <v>#N/A</v>
      </c>
      <c r="I125" s="231" t="e">
        <f>IF(ISNUMBER(Regressions!I135),ROUND(Regressions!I135, 1), NA())</f>
        <v>#N/A</v>
      </c>
      <c r="J125" s="330" t="e">
        <f>IF(ISNUMBER(Regressions!K135),ROUND(Regressions!K135, 1), NA())</f>
        <v>#N/A</v>
      </c>
      <c r="K125" s="328" t="e">
        <f>IF(ISNUMBER(Regressions!L135),ROUND(Regressions!L135, 1), NA())</f>
        <v>#N/A</v>
      </c>
      <c r="L125" s="232" t="e">
        <f>IF(ISNUMBER(Regressions!M135),ROUND(Regressions!M135, 1), NA())</f>
        <v>#N/A</v>
      </c>
      <c r="M125" s="329" t="e">
        <f>IF(ISNUMBER(Regressions!N135),ROUND(Regressions!N135, 1), NA())</f>
        <v>#N/A</v>
      </c>
      <c r="N125" s="231" t="e">
        <f>IF(ISNUMBER(Regressions!O135),ROUND(Regressions!O135, 1), NA())</f>
        <v>#N/A</v>
      </c>
      <c r="O125" s="330" t="e">
        <f>IF(ISNUMBER(Regressions!Q135),ROUND(Regressions!Q135, 1), NA())</f>
        <v>#N/A</v>
      </c>
      <c r="P125" s="328" t="e">
        <f>IF(ISNUMBER(Regressions!R135),ROUND(Regressions!R135, 1), NA())</f>
        <v>#N/A</v>
      </c>
      <c r="Q125" s="209" t="e">
        <f>IF(ISNUMBER(Regressions!S135),ROUND(Regressions!S135, 1), NA())</f>
        <v>#N/A</v>
      </c>
      <c r="R125" s="329" t="e">
        <f>IF(ISNUMBER(Regressions!T135),ROUND(Regressions!T135, 1), NA())</f>
        <v>#N/A</v>
      </c>
      <c r="S125" s="231" t="e">
        <f>IF(ISNUMBER(Regressions!U135),ROUND(Regressions!U135, 1), NA())</f>
        <v>#N/A</v>
      </c>
    </row>
    <row xmlns:x14ac="http://schemas.microsoft.com/office/spreadsheetml/2009/9/ac" r="126" hidden="true" x14ac:dyDescent="0.2">
      <c r="A126" s="325" t="str">
        <f>IF(ISBLANK(Regressions!A136), " ", Regressions!A136)</f>
        <v>Philippines</v>
      </c>
      <c r="B126" s="326">
        <f>IF(ISBLANK(Regressions!B136), " ", Regressions!B136)</f>
        <v>2029</v>
      </c>
      <c r="C126" s="331" t="str">
        <f>IF(ISBLANK(Regressions!C136), " ", Regressions!C136)</f>
        <v>Pre-primary</v>
      </c>
      <c r="D126" s="327" t="str">
        <f>IF(ISBLANK(Regressions!D136), " ", Regressions!D136)</f>
        <v> </v>
      </c>
      <c r="E126" s="208" t="e">
        <f>IF(ISNUMBER(Regressions!E136),ROUND(Regressions!E136, 1), NA())</f>
        <v>#N/A</v>
      </c>
      <c r="F126" s="328" t="e">
        <f>IF(ISNUMBER(Regressions!F136),ROUND(Regressions!F136, 1), NA())</f>
        <v>#N/A</v>
      </c>
      <c r="G126" s="230" t="e">
        <f>IF(ISNUMBER(Regressions!G136),ROUND(Regressions!G136, 1), NA())</f>
        <v>#N/A</v>
      </c>
      <c r="H126" s="329" t="e">
        <f>IF(ISNUMBER(Regressions!H136),ROUND(Regressions!H136, 1), NA())</f>
        <v>#N/A</v>
      </c>
      <c r="I126" s="231" t="e">
        <f>IF(ISNUMBER(Regressions!I136),ROUND(Regressions!I136, 1), NA())</f>
        <v>#N/A</v>
      </c>
      <c r="J126" s="330" t="e">
        <f>IF(ISNUMBER(Regressions!K136),ROUND(Regressions!K136, 1), NA())</f>
        <v>#N/A</v>
      </c>
      <c r="K126" s="328" t="e">
        <f>IF(ISNUMBER(Regressions!L136),ROUND(Regressions!L136, 1), NA())</f>
        <v>#N/A</v>
      </c>
      <c r="L126" s="232" t="e">
        <f>IF(ISNUMBER(Regressions!M136),ROUND(Regressions!M136, 1), NA())</f>
        <v>#N/A</v>
      </c>
      <c r="M126" s="329" t="e">
        <f>IF(ISNUMBER(Regressions!N136),ROUND(Regressions!N136, 1), NA())</f>
        <v>#N/A</v>
      </c>
      <c r="N126" s="231" t="e">
        <f>IF(ISNUMBER(Regressions!O136),ROUND(Regressions!O136, 1), NA())</f>
        <v>#N/A</v>
      </c>
      <c r="O126" s="330" t="e">
        <f>IF(ISNUMBER(Regressions!Q136),ROUND(Regressions!Q136, 1), NA())</f>
        <v>#N/A</v>
      </c>
      <c r="P126" s="328" t="e">
        <f>IF(ISNUMBER(Regressions!R136),ROUND(Regressions!R136, 1), NA())</f>
        <v>#N/A</v>
      </c>
      <c r="Q126" s="209" t="e">
        <f>IF(ISNUMBER(Regressions!S136),ROUND(Regressions!S136, 1), NA())</f>
        <v>#N/A</v>
      </c>
      <c r="R126" s="329" t="e">
        <f>IF(ISNUMBER(Regressions!T136),ROUND(Regressions!T136, 1), NA())</f>
        <v>#N/A</v>
      </c>
      <c r="S126" s="231" t="e">
        <f>IF(ISNUMBER(Regressions!U136),ROUND(Regressions!U136, 1), NA())</f>
        <v>#N/A</v>
      </c>
    </row>
    <row xmlns:x14ac="http://schemas.microsoft.com/office/spreadsheetml/2009/9/ac" r="127" hidden="true" x14ac:dyDescent="0.2">
      <c r="A127" s="325" t="str">
        <f>IF(ISBLANK(Regressions!A137), " ", Regressions!A137)</f>
        <v>Philippines</v>
      </c>
      <c r="B127" s="326">
        <f>IF(ISBLANK(Regressions!B137), " ", Regressions!B137)</f>
        <v>2030</v>
      </c>
      <c r="C127" s="331" t="str">
        <f>IF(ISBLANK(Regressions!C137), " ", Regressions!C137)</f>
        <v>Pre-primary</v>
      </c>
      <c r="D127" s="327" t="str">
        <f>IF(ISBLANK(Regressions!D137), " ", Regressions!D137)</f>
        <v> </v>
      </c>
      <c r="E127" s="208" t="e">
        <f>IF(ISNUMBER(Regressions!E137),ROUND(Regressions!E137, 1), NA())</f>
        <v>#N/A</v>
      </c>
      <c r="F127" s="328" t="e">
        <f>IF(ISNUMBER(Regressions!F137),ROUND(Regressions!F137, 1), NA())</f>
        <v>#N/A</v>
      </c>
      <c r="G127" s="230" t="e">
        <f>IF(ISNUMBER(Regressions!G137),ROUND(Regressions!G137, 1), NA())</f>
        <v>#N/A</v>
      </c>
      <c r="H127" s="329" t="e">
        <f>IF(ISNUMBER(Regressions!H137),ROUND(Regressions!H137, 1), NA())</f>
        <v>#N/A</v>
      </c>
      <c r="I127" s="231" t="e">
        <f>IF(ISNUMBER(Regressions!I137),ROUND(Regressions!I137, 1), NA())</f>
        <v>#N/A</v>
      </c>
      <c r="J127" s="330" t="e">
        <f>IF(ISNUMBER(Regressions!K137),ROUND(Regressions!K137, 1), NA())</f>
        <v>#N/A</v>
      </c>
      <c r="K127" s="328" t="e">
        <f>IF(ISNUMBER(Regressions!L137),ROUND(Regressions!L137, 1), NA())</f>
        <v>#N/A</v>
      </c>
      <c r="L127" s="232" t="e">
        <f>IF(ISNUMBER(Regressions!M137),ROUND(Regressions!M137, 1), NA())</f>
        <v>#N/A</v>
      </c>
      <c r="M127" s="329" t="e">
        <f>IF(ISNUMBER(Regressions!N137),ROUND(Regressions!N137, 1), NA())</f>
        <v>#N/A</v>
      </c>
      <c r="N127" s="231" t="e">
        <f>IF(ISNUMBER(Regressions!O137),ROUND(Regressions!O137, 1), NA())</f>
        <v>#N/A</v>
      </c>
      <c r="O127" s="330" t="e">
        <f>IF(ISNUMBER(Regressions!Q137),ROUND(Regressions!Q137, 1), NA())</f>
        <v>#N/A</v>
      </c>
      <c r="P127" s="328" t="e">
        <f>IF(ISNUMBER(Regressions!R137),ROUND(Regressions!R137, 1), NA())</f>
        <v>#N/A</v>
      </c>
      <c r="Q127" s="209" t="e">
        <f>IF(ISNUMBER(Regressions!S137),ROUND(Regressions!S137, 1), NA())</f>
        <v>#N/A</v>
      </c>
      <c r="R127" s="329" t="e">
        <f>IF(ISNUMBER(Regressions!T137),ROUND(Regressions!T137, 1), NA())</f>
        <v>#N/A</v>
      </c>
      <c r="S127" s="231" t="e">
        <f>IF(ISNUMBER(Regressions!U137),ROUND(Regressions!U137, 1), NA())</f>
        <v>#N/A</v>
      </c>
    </row>
    <row xmlns:x14ac="http://schemas.microsoft.com/office/spreadsheetml/2009/9/ac" r="128" x14ac:dyDescent="0.2">
      <c r="A128" s="325" t="str">
        <f>IF(ISBLANK(Regressions!A138), " ", Regressions!A138)</f>
        <v>Philippines</v>
      </c>
      <c r="B128" s="326">
        <f>IF(ISBLANK(Regressions!B138), " ", Regressions!B138)</f>
        <v>2000</v>
      </c>
      <c r="C128" s="331" t="str">
        <f>IF(ISBLANK(Regressions!C138), " ", Regressions!C138)</f>
        <v>Primary</v>
      </c>
      <c r="D128" s="327">
        <f>IF(ISBLANK(Regressions!D138), " ", Regressions!D138)</f>
        <v>11489777</v>
      </c>
      <c r="E128" s="208" t="e">
        <f>IF(ISNUMBER(Regressions!E138),ROUND(Regressions!E138, 1), NA())</f>
        <v>#N/A</v>
      </c>
      <c r="F128" s="328" t="e">
        <f>IF(ISNUMBER(Regressions!F138),ROUND(Regressions!F138, 1), NA())</f>
        <v>#N/A</v>
      </c>
      <c r="G128" s="230" t="e">
        <f>IF(ISNUMBER(Regressions!G138),ROUND(Regressions!G138, 1), NA())</f>
        <v>#N/A</v>
      </c>
      <c r="H128" s="329" t="e">
        <f>IF(ISNUMBER(Regressions!H138),ROUND(Regressions!H138, 1), NA())</f>
        <v>#N/A</v>
      </c>
      <c r="I128" s="231" t="e">
        <f>IF(ISNUMBER(Regressions!I138),ROUND(Regressions!I138, 1), NA())</f>
        <v>#N/A</v>
      </c>
      <c r="J128" s="330" t="e">
        <f>IF(ISNUMBER(Regressions!K138),ROUND(Regressions!K138, 1), NA())</f>
        <v>#N/A</v>
      </c>
      <c r="K128" s="328" t="e">
        <f>IF(ISNUMBER(Regressions!L138),ROUND(Regressions!L138, 1), NA())</f>
        <v>#N/A</v>
      </c>
      <c r="L128" s="232" t="e">
        <f>IF(ISNUMBER(Regressions!M138),ROUND(Regressions!M138, 1), NA())</f>
        <v>#N/A</v>
      </c>
      <c r="M128" s="329" t="e">
        <f>IF(ISNUMBER(Regressions!N138),ROUND(Regressions!N138, 1), NA())</f>
        <v>#N/A</v>
      </c>
      <c r="N128" s="231" t="e">
        <f>IF(ISNUMBER(Regressions!O138),ROUND(Regressions!O138, 1), NA())</f>
        <v>#N/A</v>
      </c>
      <c r="O128" s="330" t="e">
        <f>IF(ISNUMBER(Regressions!Q138),ROUND(Regressions!Q138, 1), NA())</f>
        <v>#N/A</v>
      </c>
      <c r="P128" s="328" t="e">
        <f>IF(ISNUMBER(Regressions!R138),ROUND(Regressions!R138, 1), NA())</f>
        <v>#N/A</v>
      </c>
      <c r="Q128" s="209" t="e">
        <f>IF(ISNUMBER(Regressions!S138),ROUND(Regressions!S138, 1), NA())</f>
        <v>#N/A</v>
      </c>
      <c r="R128" s="329" t="e">
        <f>IF(ISNUMBER(Regressions!T138),ROUND(Regressions!T138, 1), NA())</f>
        <v>#N/A</v>
      </c>
      <c r="S128" s="231" t="e">
        <f>IF(ISNUMBER(Regressions!U138),ROUND(Regressions!U138, 1), NA())</f>
        <v>#N/A</v>
      </c>
    </row>
    <row xmlns:x14ac="http://schemas.microsoft.com/office/spreadsheetml/2009/9/ac" r="129" x14ac:dyDescent="0.2">
      <c r="A129" s="325" t="str">
        <f>IF(ISBLANK(Regressions!A139), " ", Regressions!A139)</f>
        <v>Philippines</v>
      </c>
      <c r="B129" s="326">
        <f>IF(ISBLANK(Regressions!B139), " ", Regressions!B139)</f>
        <v>2001</v>
      </c>
      <c r="C129" s="331" t="str">
        <f>IF(ISBLANK(Regressions!C139), " ", Regressions!C139)</f>
        <v>Primary</v>
      </c>
      <c r="D129" s="327">
        <f>IF(ISBLANK(Regressions!D139), " ", Regressions!D139)</f>
        <v>11685566</v>
      </c>
      <c r="E129" s="208" t="e">
        <f>IF(ISNUMBER(Regressions!E139),ROUND(Regressions!E139, 1), NA())</f>
        <v>#N/A</v>
      </c>
      <c r="F129" s="328" t="e">
        <f>IF(ISNUMBER(Regressions!F139),ROUND(Regressions!F139, 1), NA())</f>
        <v>#N/A</v>
      </c>
      <c r="G129" s="230" t="e">
        <f>IF(ISNUMBER(Regressions!G139),ROUND(Regressions!G139, 1), NA())</f>
        <v>#N/A</v>
      </c>
      <c r="H129" s="329" t="e">
        <f>IF(ISNUMBER(Regressions!H139),ROUND(Regressions!H139, 1), NA())</f>
        <v>#N/A</v>
      </c>
      <c r="I129" s="231" t="e">
        <f>IF(ISNUMBER(Regressions!I139),ROUND(Regressions!I139, 1), NA())</f>
        <v>#N/A</v>
      </c>
      <c r="J129" s="330" t="e">
        <f>IF(ISNUMBER(Regressions!K139),ROUND(Regressions!K139, 1), NA())</f>
        <v>#N/A</v>
      </c>
      <c r="K129" s="328" t="e">
        <f>IF(ISNUMBER(Regressions!L139),ROUND(Regressions!L139, 1), NA())</f>
        <v>#N/A</v>
      </c>
      <c r="L129" s="232" t="e">
        <f>IF(ISNUMBER(Regressions!M139),ROUND(Regressions!M139, 1), NA())</f>
        <v>#N/A</v>
      </c>
      <c r="M129" s="329" t="e">
        <f>IF(ISNUMBER(Regressions!N139),ROUND(Regressions!N139, 1), NA())</f>
        <v>#N/A</v>
      </c>
      <c r="N129" s="231" t="e">
        <f>IF(ISNUMBER(Regressions!O139),ROUND(Regressions!O139, 1), NA())</f>
        <v>#N/A</v>
      </c>
      <c r="O129" s="330" t="e">
        <f>IF(ISNUMBER(Regressions!Q139),ROUND(Regressions!Q139, 1), NA())</f>
        <v>#N/A</v>
      </c>
      <c r="P129" s="328" t="e">
        <f>IF(ISNUMBER(Regressions!R139),ROUND(Regressions!R139, 1), NA())</f>
        <v>#N/A</v>
      </c>
      <c r="Q129" s="209" t="e">
        <f>IF(ISNUMBER(Regressions!S139),ROUND(Regressions!S139, 1), NA())</f>
        <v>#N/A</v>
      </c>
      <c r="R129" s="329" t="e">
        <f>IF(ISNUMBER(Regressions!T139),ROUND(Regressions!T139, 1), NA())</f>
        <v>#N/A</v>
      </c>
      <c r="S129" s="231" t="e">
        <f>IF(ISNUMBER(Regressions!U139),ROUND(Regressions!U139, 1), NA())</f>
        <v>#N/A</v>
      </c>
    </row>
    <row xmlns:x14ac="http://schemas.microsoft.com/office/spreadsheetml/2009/9/ac" r="130" x14ac:dyDescent="0.2">
      <c r="A130" s="325" t="str">
        <f>IF(ISBLANK(Regressions!A140), " ", Regressions!A140)</f>
        <v>Philippines</v>
      </c>
      <c r="B130" s="326">
        <f>IF(ISBLANK(Regressions!B140), " ", Regressions!B140)</f>
        <v>2002</v>
      </c>
      <c r="C130" s="331" t="str">
        <f>IF(ISBLANK(Regressions!C140), " ", Regressions!C140)</f>
        <v>Primary</v>
      </c>
      <c r="D130" s="327">
        <f>IF(ISBLANK(Regressions!D140), " ", Regressions!D140)</f>
        <v>11865382</v>
      </c>
      <c r="E130" s="208" t="e">
        <f>IF(ISNUMBER(Regressions!E140),ROUND(Regressions!E140, 1), NA())</f>
        <v>#N/A</v>
      </c>
      <c r="F130" s="328" t="e">
        <f>IF(ISNUMBER(Regressions!F140),ROUND(Regressions!F140, 1), NA())</f>
        <v>#N/A</v>
      </c>
      <c r="G130" s="230" t="e">
        <f>IF(ISNUMBER(Regressions!G140),ROUND(Regressions!G140, 1), NA())</f>
        <v>#N/A</v>
      </c>
      <c r="H130" s="329" t="e">
        <f>IF(ISNUMBER(Regressions!H140),ROUND(Regressions!H140, 1), NA())</f>
        <v>#N/A</v>
      </c>
      <c r="I130" s="231" t="e">
        <f>IF(ISNUMBER(Regressions!I140),ROUND(Regressions!I140, 1), NA())</f>
        <v>#N/A</v>
      </c>
      <c r="J130" s="330" t="e">
        <f>IF(ISNUMBER(Regressions!K140),ROUND(Regressions!K140, 1), NA())</f>
        <v>#N/A</v>
      </c>
      <c r="K130" s="328" t="e">
        <f>IF(ISNUMBER(Regressions!L140),ROUND(Regressions!L140, 1), NA())</f>
        <v>#N/A</v>
      </c>
      <c r="L130" s="232" t="e">
        <f>IF(ISNUMBER(Regressions!M140),ROUND(Regressions!M140, 1), NA())</f>
        <v>#N/A</v>
      </c>
      <c r="M130" s="329" t="e">
        <f>IF(ISNUMBER(Regressions!N140),ROUND(Regressions!N140, 1), NA())</f>
        <v>#N/A</v>
      </c>
      <c r="N130" s="231" t="e">
        <f>IF(ISNUMBER(Regressions!O140),ROUND(Regressions!O140, 1), NA())</f>
        <v>#N/A</v>
      </c>
      <c r="O130" s="330" t="e">
        <f>IF(ISNUMBER(Regressions!Q140),ROUND(Regressions!Q140, 1), NA())</f>
        <v>#N/A</v>
      </c>
      <c r="P130" s="328" t="e">
        <f>IF(ISNUMBER(Regressions!R140),ROUND(Regressions!R140, 1), NA())</f>
        <v>#N/A</v>
      </c>
      <c r="Q130" s="209" t="e">
        <f>IF(ISNUMBER(Regressions!S140),ROUND(Regressions!S140, 1), NA())</f>
        <v>#N/A</v>
      </c>
      <c r="R130" s="329" t="e">
        <f>IF(ISNUMBER(Regressions!T140),ROUND(Regressions!T140, 1), NA())</f>
        <v>#N/A</v>
      </c>
      <c r="S130" s="231" t="e">
        <f>IF(ISNUMBER(Regressions!U140),ROUND(Regressions!U140, 1), NA())</f>
        <v>#N/A</v>
      </c>
    </row>
    <row xmlns:x14ac="http://schemas.microsoft.com/office/spreadsheetml/2009/9/ac" r="131" x14ac:dyDescent="0.2">
      <c r="A131" s="325" t="str">
        <f>IF(ISBLANK(Regressions!A141), " ", Regressions!A141)</f>
        <v>Philippines</v>
      </c>
      <c r="B131" s="326">
        <f>IF(ISBLANK(Regressions!B141), " ", Regressions!B141)</f>
        <v>2003</v>
      </c>
      <c r="C131" s="331" t="str">
        <f>IF(ISBLANK(Regressions!C141), " ", Regressions!C141)</f>
        <v>Primary</v>
      </c>
      <c r="D131" s="327">
        <f>IF(ISBLANK(Regressions!D141), " ", Regressions!D141)</f>
        <v>12027879</v>
      </c>
      <c r="E131" s="208" t="e">
        <f>IF(ISNUMBER(Regressions!E141),ROUND(Regressions!E141, 1), NA())</f>
        <v>#N/A</v>
      </c>
      <c r="F131" s="328" t="e">
        <f>IF(ISNUMBER(Regressions!F141),ROUND(Regressions!F141, 1), NA())</f>
        <v>#N/A</v>
      </c>
      <c r="G131" s="230" t="e">
        <f>IF(ISNUMBER(Regressions!G141),ROUND(Regressions!G141, 1), NA())</f>
        <v>#N/A</v>
      </c>
      <c r="H131" s="329" t="e">
        <f>IF(ISNUMBER(Regressions!H141),ROUND(Regressions!H141, 1), NA())</f>
        <v>#N/A</v>
      </c>
      <c r="I131" s="231" t="e">
        <f>IF(ISNUMBER(Regressions!I141),ROUND(Regressions!I141, 1), NA())</f>
        <v>#N/A</v>
      </c>
      <c r="J131" s="330" t="e">
        <f>IF(ISNUMBER(Regressions!K141),ROUND(Regressions!K141, 1), NA())</f>
        <v>#N/A</v>
      </c>
      <c r="K131" s="328" t="e">
        <f>IF(ISNUMBER(Regressions!L141),ROUND(Regressions!L141, 1), NA())</f>
        <v>#N/A</v>
      </c>
      <c r="L131" s="232" t="e">
        <f>IF(ISNUMBER(Regressions!M141),ROUND(Regressions!M141, 1), NA())</f>
        <v>#N/A</v>
      </c>
      <c r="M131" s="329" t="e">
        <f>IF(ISNUMBER(Regressions!N141),ROUND(Regressions!N141, 1), NA())</f>
        <v>#N/A</v>
      </c>
      <c r="N131" s="231" t="e">
        <f>IF(ISNUMBER(Regressions!O141),ROUND(Regressions!O141, 1), NA())</f>
        <v>#N/A</v>
      </c>
      <c r="O131" s="330" t="e">
        <f>IF(ISNUMBER(Regressions!Q141),ROUND(Regressions!Q141, 1), NA())</f>
        <v>#N/A</v>
      </c>
      <c r="P131" s="328" t="e">
        <f>IF(ISNUMBER(Regressions!R141),ROUND(Regressions!R141, 1), NA())</f>
        <v>#N/A</v>
      </c>
      <c r="Q131" s="209" t="e">
        <f>IF(ISNUMBER(Regressions!S141),ROUND(Regressions!S141, 1), NA())</f>
        <v>#N/A</v>
      </c>
      <c r="R131" s="329" t="e">
        <f>IF(ISNUMBER(Regressions!T141),ROUND(Regressions!T141, 1), NA())</f>
        <v>#N/A</v>
      </c>
      <c r="S131" s="231" t="e">
        <f>IF(ISNUMBER(Regressions!U141),ROUND(Regressions!U141, 1), NA())</f>
        <v>#N/A</v>
      </c>
    </row>
    <row xmlns:x14ac="http://schemas.microsoft.com/office/spreadsheetml/2009/9/ac" r="132" x14ac:dyDescent="0.2">
      <c r="A132" s="325" t="str">
        <f>IF(ISBLANK(Regressions!A142), " ", Regressions!A142)</f>
        <v>Philippines</v>
      </c>
      <c r="B132" s="326">
        <f>IF(ISBLANK(Regressions!B142), " ", Regressions!B142)</f>
        <v>2004</v>
      </c>
      <c r="C132" s="331" t="str">
        <f>IF(ISBLANK(Regressions!C142), " ", Regressions!C142)</f>
        <v>Primary</v>
      </c>
      <c r="D132" s="327">
        <f>IF(ISBLANK(Regressions!D142), " ", Regressions!D142)</f>
        <v>12204716</v>
      </c>
      <c r="E132" s="208" t="e">
        <f>IF(ISNUMBER(Regressions!E142),ROUND(Regressions!E142, 1), NA())</f>
        <v>#N/A</v>
      </c>
      <c r="F132" s="328" t="e">
        <f>IF(ISNUMBER(Regressions!F142),ROUND(Regressions!F142, 1), NA())</f>
        <v>#N/A</v>
      </c>
      <c r="G132" s="230" t="e">
        <f>IF(ISNUMBER(Regressions!G142),ROUND(Regressions!G142, 1), NA())</f>
        <v>#N/A</v>
      </c>
      <c r="H132" s="329" t="e">
        <f>IF(ISNUMBER(Regressions!H142),ROUND(Regressions!H142, 1), NA())</f>
        <v>#N/A</v>
      </c>
      <c r="I132" s="231" t="e">
        <f>IF(ISNUMBER(Regressions!I142),ROUND(Regressions!I142, 1), NA())</f>
        <v>#N/A</v>
      </c>
      <c r="J132" s="330" t="e">
        <f>IF(ISNUMBER(Regressions!K142),ROUND(Regressions!K142, 1), NA())</f>
        <v>#N/A</v>
      </c>
      <c r="K132" s="328" t="e">
        <f>IF(ISNUMBER(Regressions!L142),ROUND(Regressions!L142, 1), NA())</f>
        <v>#N/A</v>
      </c>
      <c r="L132" s="232" t="e">
        <f>IF(ISNUMBER(Regressions!M142),ROUND(Regressions!M142, 1), NA())</f>
        <v>#N/A</v>
      </c>
      <c r="M132" s="329" t="e">
        <f>IF(ISNUMBER(Regressions!N142),ROUND(Regressions!N142, 1), NA())</f>
        <v>#N/A</v>
      </c>
      <c r="N132" s="231" t="e">
        <f>IF(ISNUMBER(Regressions!O142),ROUND(Regressions!O142, 1), NA())</f>
        <v>#N/A</v>
      </c>
      <c r="O132" s="330" t="e">
        <f>IF(ISNUMBER(Regressions!Q142),ROUND(Regressions!Q142, 1), NA())</f>
        <v>#N/A</v>
      </c>
      <c r="P132" s="328" t="e">
        <f>IF(ISNUMBER(Regressions!R142),ROUND(Regressions!R142, 1), NA())</f>
        <v>#N/A</v>
      </c>
      <c r="Q132" s="209" t="e">
        <f>IF(ISNUMBER(Regressions!S142),ROUND(Regressions!S142, 1), NA())</f>
        <v>#N/A</v>
      </c>
      <c r="R132" s="329" t="e">
        <f>IF(ISNUMBER(Regressions!T142),ROUND(Regressions!T142, 1), NA())</f>
        <v>#N/A</v>
      </c>
      <c r="S132" s="231" t="e">
        <f>IF(ISNUMBER(Regressions!U142),ROUND(Regressions!U142, 1), NA())</f>
        <v>#N/A</v>
      </c>
    </row>
    <row xmlns:x14ac="http://schemas.microsoft.com/office/spreadsheetml/2009/9/ac" r="133" x14ac:dyDescent="0.2">
      <c r="A133" s="325" t="str">
        <f>IF(ISBLANK(Regressions!A143), " ", Regressions!A143)</f>
        <v>Philippines</v>
      </c>
      <c r="B133" s="326">
        <f>IF(ISBLANK(Regressions!B143), " ", Regressions!B143)</f>
        <v>2005</v>
      </c>
      <c r="C133" s="331" t="str">
        <f>IF(ISBLANK(Regressions!C143), " ", Regressions!C143)</f>
        <v>Primary</v>
      </c>
      <c r="D133" s="327">
        <f>IF(ISBLANK(Regressions!D143), " ", Regressions!D143)</f>
        <v>12346822</v>
      </c>
      <c r="E133" s="208" t="e">
        <f>IF(ISNUMBER(Regressions!E143),ROUND(Regressions!E143, 1), NA())</f>
        <v>#N/A</v>
      </c>
      <c r="F133" s="328" t="e">
        <f>IF(ISNUMBER(Regressions!F143),ROUND(Regressions!F143, 1), NA())</f>
        <v>#N/A</v>
      </c>
      <c r="G133" s="230" t="e">
        <f>IF(ISNUMBER(Regressions!G143),ROUND(Regressions!G143, 1), NA())</f>
        <v>#N/A</v>
      </c>
      <c r="H133" s="329" t="e">
        <f>IF(ISNUMBER(Regressions!H143),ROUND(Regressions!H143, 1), NA())</f>
        <v>#N/A</v>
      </c>
      <c r="I133" s="231" t="e">
        <f>IF(ISNUMBER(Regressions!I143),ROUND(Regressions!I143, 1), NA())</f>
        <v>#N/A</v>
      </c>
      <c r="J133" s="330" t="e">
        <f>IF(ISNUMBER(Regressions!K143),ROUND(Regressions!K143, 1), NA())</f>
        <v>#N/A</v>
      </c>
      <c r="K133" s="328" t="e">
        <f>IF(ISNUMBER(Regressions!L143),ROUND(Regressions!L143, 1), NA())</f>
        <v>#N/A</v>
      </c>
      <c r="L133" s="232" t="e">
        <f>IF(ISNUMBER(Regressions!M143),ROUND(Regressions!M143, 1), NA())</f>
        <v>#N/A</v>
      </c>
      <c r="M133" s="329" t="e">
        <f>IF(ISNUMBER(Regressions!N143),ROUND(Regressions!N143, 1), NA())</f>
        <v>#N/A</v>
      </c>
      <c r="N133" s="231" t="e">
        <f>IF(ISNUMBER(Regressions!O143),ROUND(Regressions!O143, 1), NA())</f>
        <v>#N/A</v>
      </c>
      <c r="O133" s="330" t="e">
        <f>IF(ISNUMBER(Regressions!Q143),ROUND(Regressions!Q143, 1), NA())</f>
        <v>#N/A</v>
      </c>
      <c r="P133" s="328" t="e">
        <f>IF(ISNUMBER(Regressions!R143),ROUND(Regressions!R143, 1), NA())</f>
        <v>#N/A</v>
      </c>
      <c r="Q133" s="209" t="e">
        <f>IF(ISNUMBER(Regressions!S143),ROUND(Regressions!S143, 1), NA())</f>
        <v>#N/A</v>
      </c>
      <c r="R133" s="329" t="e">
        <f>IF(ISNUMBER(Regressions!T143),ROUND(Regressions!T143, 1), NA())</f>
        <v>#N/A</v>
      </c>
      <c r="S133" s="231" t="e">
        <f>IF(ISNUMBER(Regressions!U143),ROUND(Regressions!U143, 1), NA())</f>
        <v>#N/A</v>
      </c>
    </row>
    <row xmlns:x14ac="http://schemas.microsoft.com/office/spreadsheetml/2009/9/ac" r="134" x14ac:dyDescent="0.2">
      <c r="A134" s="325" t="str">
        <f>IF(ISBLANK(Regressions!A144), " ", Regressions!A144)</f>
        <v>Philippines</v>
      </c>
      <c r="B134" s="326">
        <f>IF(ISBLANK(Regressions!B144), " ", Regressions!B144)</f>
        <v>2006</v>
      </c>
      <c r="C134" s="331" t="str">
        <f>IF(ISBLANK(Regressions!C144), " ", Regressions!C144)</f>
        <v>Primary</v>
      </c>
      <c r="D134" s="327">
        <f>IF(ISBLANK(Regressions!D144), " ", Regressions!D144)</f>
        <v>12519370</v>
      </c>
      <c r="E134" s="208" t="e">
        <f>IF(ISNUMBER(Regressions!E144),ROUND(Regressions!E144, 1), NA())</f>
        <v>#N/A</v>
      </c>
      <c r="F134" s="328" t="e">
        <f>IF(ISNUMBER(Regressions!F144),ROUND(Regressions!F144, 1), NA())</f>
        <v>#N/A</v>
      </c>
      <c r="G134" s="230" t="e">
        <f>IF(ISNUMBER(Regressions!G144),ROUND(Regressions!G144, 1), NA())</f>
        <v>#N/A</v>
      </c>
      <c r="H134" s="329" t="e">
        <f>IF(ISNUMBER(Regressions!H144),ROUND(Regressions!H144, 1), NA())</f>
        <v>#N/A</v>
      </c>
      <c r="I134" s="231" t="e">
        <f>IF(ISNUMBER(Regressions!I144),ROUND(Regressions!I144, 1), NA())</f>
        <v>#N/A</v>
      </c>
      <c r="J134" s="330" t="e">
        <f>IF(ISNUMBER(Regressions!K144),ROUND(Regressions!K144, 1), NA())</f>
        <v>#N/A</v>
      </c>
      <c r="K134" s="328" t="e">
        <f>IF(ISNUMBER(Regressions!L144),ROUND(Regressions!L144, 1), NA())</f>
        <v>#N/A</v>
      </c>
      <c r="L134" s="232" t="e">
        <f>IF(ISNUMBER(Regressions!M144),ROUND(Regressions!M144, 1), NA())</f>
        <v>#N/A</v>
      </c>
      <c r="M134" s="329" t="e">
        <f>IF(ISNUMBER(Regressions!N144),ROUND(Regressions!N144, 1), NA())</f>
        <v>#N/A</v>
      </c>
      <c r="N134" s="231" t="e">
        <f>IF(ISNUMBER(Regressions!O144),ROUND(Regressions!O144, 1), NA())</f>
        <v>#N/A</v>
      </c>
      <c r="O134" s="330" t="e">
        <f>IF(ISNUMBER(Regressions!Q144),ROUND(Regressions!Q144, 1), NA())</f>
        <v>#N/A</v>
      </c>
      <c r="P134" s="328" t="e">
        <f>IF(ISNUMBER(Regressions!R144),ROUND(Regressions!R144, 1), NA())</f>
        <v>#N/A</v>
      </c>
      <c r="Q134" s="209" t="e">
        <f>IF(ISNUMBER(Regressions!S144),ROUND(Regressions!S144, 1), NA())</f>
        <v>#N/A</v>
      </c>
      <c r="R134" s="329" t="e">
        <f>IF(ISNUMBER(Regressions!T144),ROUND(Regressions!T144, 1), NA())</f>
        <v>#N/A</v>
      </c>
      <c r="S134" s="231" t="e">
        <f>IF(ISNUMBER(Regressions!U144),ROUND(Regressions!U144, 1), NA())</f>
        <v>#N/A</v>
      </c>
    </row>
    <row xmlns:x14ac="http://schemas.microsoft.com/office/spreadsheetml/2009/9/ac" r="135" x14ac:dyDescent="0.2">
      <c r="A135" s="325" t="str">
        <f>IF(ISBLANK(Regressions!A145), " ", Regressions!A145)</f>
        <v>Philippines</v>
      </c>
      <c r="B135" s="326">
        <f>IF(ISBLANK(Regressions!B145), " ", Regressions!B145)</f>
        <v>2007</v>
      </c>
      <c r="C135" s="331" t="str">
        <f>IF(ISBLANK(Regressions!C145), " ", Regressions!C145)</f>
        <v>Primary</v>
      </c>
      <c r="D135" s="327">
        <f>IF(ISBLANK(Regressions!D145), " ", Regressions!D145)</f>
        <v>12708595</v>
      </c>
      <c r="E135" s="208" t="e">
        <f>IF(ISNUMBER(Regressions!E145),ROUND(Regressions!E145, 1), NA())</f>
        <v>#N/A</v>
      </c>
      <c r="F135" s="328" t="e">
        <f>IF(ISNUMBER(Regressions!F145),ROUND(Regressions!F145, 1), NA())</f>
        <v>#N/A</v>
      </c>
      <c r="G135" s="230" t="e">
        <f>IF(ISNUMBER(Regressions!G145),ROUND(Regressions!G145, 1), NA())</f>
        <v>#N/A</v>
      </c>
      <c r="H135" s="329" t="e">
        <f>IF(ISNUMBER(Regressions!H145),ROUND(Regressions!H145, 1), NA())</f>
        <v>#N/A</v>
      </c>
      <c r="I135" s="231" t="e">
        <f>IF(ISNUMBER(Regressions!I145),ROUND(Regressions!I145, 1), NA())</f>
        <v>#N/A</v>
      </c>
      <c r="J135" s="330" t="e">
        <f>IF(ISNUMBER(Regressions!K145),ROUND(Regressions!K145, 1), NA())</f>
        <v>#N/A</v>
      </c>
      <c r="K135" s="328" t="e">
        <f>IF(ISNUMBER(Regressions!L145),ROUND(Regressions!L145, 1), NA())</f>
        <v>#N/A</v>
      </c>
      <c r="L135" s="232" t="e">
        <f>IF(ISNUMBER(Regressions!M145),ROUND(Regressions!M145, 1), NA())</f>
        <v>#N/A</v>
      </c>
      <c r="M135" s="329" t="e">
        <f>IF(ISNUMBER(Regressions!N145),ROUND(Regressions!N145, 1), NA())</f>
        <v>#N/A</v>
      </c>
      <c r="N135" s="231" t="e">
        <f>IF(ISNUMBER(Regressions!O145),ROUND(Regressions!O145, 1), NA())</f>
        <v>#N/A</v>
      </c>
      <c r="O135" s="330" t="e">
        <f>IF(ISNUMBER(Regressions!Q145),ROUND(Regressions!Q145, 1), NA())</f>
        <v>#N/A</v>
      </c>
      <c r="P135" s="328" t="e">
        <f>IF(ISNUMBER(Regressions!R145),ROUND(Regressions!R145, 1), NA())</f>
        <v>#N/A</v>
      </c>
      <c r="Q135" s="209" t="e">
        <f>IF(ISNUMBER(Regressions!S145),ROUND(Regressions!S145, 1), NA())</f>
        <v>#N/A</v>
      </c>
      <c r="R135" s="329" t="e">
        <f>IF(ISNUMBER(Regressions!T145),ROUND(Regressions!T145, 1), NA())</f>
        <v>#N/A</v>
      </c>
      <c r="S135" s="231" t="e">
        <f>IF(ISNUMBER(Regressions!U145),ROUND(Regressions!U145, 1), NA())</f>
        <v>#N/A</v>
      </c>
    </row>
    <row xmlns:x14ac="http://schemas.microsoft.com/office/spreadsheetml/2009/9/ac" r="136" x14ac:dyDescent="0.2">
      <c r="A136" s="325" t="str">
        <f>IF(ISBLANK(Regressions!A146), " ", Regressions!A146)</f>
        <v>Philippines</v>
      </c>
      <c r="B136" s="326">
        <f>IF(ISBLANK(Regressions!B146), " ", Regressions!B146)</f>
        <v>2008</v>
      </c>
      <c r="C136" s="331" t="str">
        <f>IF(ISBLANK(Regressions!C146), " ", Regressions!C146)</f>
        <v>Primary</v>
      </c>
      <c r="D136" s="327">
        <f>IF(ISBLANK(Regressions!D146), " ", Regressions!D146)</f>
        <v>12734948</v>
      </c>
      <c r="E136" s="208" t="e">
        <f>IF(ISNUMBER(Regressions!E146),ROUND(Regressions!E146, 1), NA())</f>
        <v>#N/A</v>
      </c>
      <c r="F136" s="328" t="e">
        <f>IF(ISNUMBER(Regressions!F146),ROUND(Regressions!F146, 1), NA())</f>
        <v>#N/A</v>
      </c>
      <c r="G136" s="230" t="e">
        <f>IF(ISNUMBER(Regressions!G146),ROUND(Regressions!G146, 1), NA())</f>
        <v>#N/A</v>
      </c>
      <c r="H136" s="329" t="e">
        <f>IF(ISNUMBER(Regressions!H146),ROUND(Regressions!H146, 1), NA())</f>
        <v>#N/A</v>
      </c>
      <c r="I136" s="231" t="e">
        <f>IF(ISNUMBER(Regressions!I146),ROUND(Regressions!I146, 1), NA())</f>
        <v>#N/A</v>
      </c>
      <c r="J136" s="330">
        <f>IF(ISNUMBER(Regressions!K146),ROUND(Regressions!K146, 1), NA())</f>
        <v>95.3</v>
      </c>
      <c r="K136" s="328" t="e">
        <f>IF(ISNUMBER(Regressions!L146),ROUND(Regressions!L146, 1), NA())</f>
        <v>#N/A</v>
      </c>
      <c r="L136" s="232">
        <f>IF(ISNUMBER(Regressions!M146),ROUND(Regressions!M146, 1), NA())</f>
        <v>18.7</v>
      </c>
      <c r="M136" s="329" t="e">
        <f>IF(ISNUMBER(Regressions!N146),ROUND(Regressions!N146, 1), NA())</f>
        <v>#N/A</v>
      </c>
      <c r="N136" s="231" t="e">
        <f>IF(ISNUMBER(Regressions!O146),ROUND(Regressions!O146, 1), NA())</f>
        <v>#N/A</v>
      </c>
      <c r="O136" s="330" t="e">
        <f>IF(ISNUMBER(Regressions!Q146),ROUND(Regressions!Q146, 1), NA())</f>
        <v>#N/A</v>
      </c>
      <c r="P136" s="328" t="e">
        <f>IF(ISNUMBER(Regressions!R146),ROUND(Regressions!R146, 1), NA())</f>
        <v>#N/A</v>
      </c>
      <c r="Q136" s="209" t="e">
        <f>IF(ISNUMBER(Regressions!S146),ROUND(Regressions!S146, 1), NA())</f>
        <v>#N/A</v>
      </c>
      <c r="R136" s="329" t="e">
        <f>IF(ISNUMBER(Regressions!T146),ROUND(Regressions!T146, 1), NA())</f>
        <v>#N/A</v>
      </c>
      <c r="S136" s="231" t="e">
        <f>IF(ISNUMBER(Regressions!U146),ROUND(Regressions!U146, 1), NA())</f>
        <v>#N/A</v>
      </c>
    </row>
    <row xmlns:x14ac="http://schemas.microsoft.com/office/spreadsheetml/2009/9/ac" r="137" x14ac:dyDescent="0.2">
      <c r="A137" s="325" t="str">
        <f>IF(ISBLANK(Regressions!A147), " ", Regressions!A147)</f>
        <v>Philippines</v>
      </c>
      <c r="B137" s="326">
        <f>IF(ISBLANK(Regressions!B147), " ", Regressions!B147)</f>
        <v>2009</v>
      </c>
      <c r="C137" s="331" t="str">
        <f>IF(ISBLANK(Regressions!C147), " ", Regressions!C147)</f>
        <v>Primary</v>
      </c>
      <c r="D137" s="327">
        <f>IF(ISBLANK(Regressions!D147), " ", Regressions!D147)</f>
        <v>12711468</v>
      </c>
      <c r="E137" s="208" t="e">
        <f>IF(ISNUMBER(Regressions!E147),ROUND(Regressions!E147, 1), NA())</f>
        <v>#N/A</v>
      </c>
      <c r="F137" s="328" t="e">
        <f>IF(ISNUMBER(Regressions!F147),ROUND(Regressions!F147, 1), NA())</f>
        <v>#N/A</v>
      </c>
      <c r="G137" s="230" t="e">
        <f>IF(ISNUMBER(Regressions!G147),ROUND(Regressions!G147, 1), NA())</f>
        <v>#N/A</v>
      </c>
      <c r="H137" s="329" t="e">
        <f>IF(ISNUMBER(Regressions!H147),ROUND(Regressions!H147, 1), NA())</f>
        <v>#N/A</v>
      </c>
      <c r="I137" s="231" t="e">
        <f>IF(ISNUMBER(Regressions!I147),ROUND(Regressions!I147, 1), NA())</f>
        <v>#N/A</v>
      </c>
      <c r="J137" s="330">
        <f>IF(ISNUMBER(Regressions!K147),ROUND(Regressions!K147, 1), NA())</f>
        <v>95.3</v>
      </c>
      <c r="K137" s="328" t="e">
        <f>IF(ISNUMBER(Regressions!L147),ROUND(Regressions!L147, 1), NA())</f>
        <v>#N/A</v>
      </c>
      <c r="L137" s="232">
        <f>IF(ISNUMBER(Regressions!M147),ROUND(Regressions!M147, 1), NA())</f>
        <v>18.7</v>
      </c>
      <c r="M137" s="329" t="e">
        <f>IF(ISNUMBER(Regressions!N147),ROUND(Regressions!N147, 1), NA())</f>
        <v>#N/A</v>
      </c>
      <c r="N137" s="231" t="e">
        <f>IF(ISNUMBER(Regressions!O147),ROUND(Regressions!O147, 1), NA())</f>
        <v>#N/A</v>
      </c>
      <c r="O137" s="330" t="e">
        <f>IF(ISNUMBER(Regressions!Q147),ROUND(Regressions!Q147, 1), NA())</f>
        <v>#N/A</v>
      </c>
      <c r="P137" s="328" t="e">
        <f>IF(ISNUMBER(Regressions!R147),ROUND(Regressions!R147, 1), NA())</f>
        <v>#N/A</v>
      </c>
      <c r="Q137" s="209">
        <f>IF(ISNUMBER(Regressions!S147),ROUND(Regressions!S147, 1), NA())</f>
        <v>53.4</v>
      </c>
      <c r="R137" s="329" t="e">
        <f>IF(ISNUMBER(Regressions!T147),ROUND(Regressions!T147, 1), NA())</f>
        <v>#N/A</v>
      </c>
      <c r="S137" s="231" t="e">
        <f>IF(ISNUMBER(Regressions!U147),ROUND(Regressions!U147, 1), NA())</f>
        <v>#N/A</v>
      </c>
    </row>
    <row xmlns:x14ac="http://schemas.microsoft.com/office/spreadsheetml/2009/9/ac" r="138" x14ac:dyDescent="0.2">
      <c r="A138" s="325" t="str">
        <f>IF(ISBLANK(Regressions!A148), " ", Regressions!A148)</f>
        <v>Philippines</v>
      </c>
      <c r="B138" s="326">
        <f>IF(ISBLANK(Regressions!B148), " ", Regressions!B148)</f>
        <v>2010</v>
      </c>
      <c r="C138" s="331" t="str">
        <f>IF(ISBLANK(Regressions!C148), " ", Regressions!C148)</f>
        <v>Primary</v>
      </c>
      <c r="D138" s="327">
        <f>IF(ISBLANK(Regressions!D148), " ", Regressions!D148)</f>
        <v>12763234</v>
      </c>
      <c r="E138" s="208">
        <f>IF(ISNUMBER(Regressions!E148),ROUND(Regressions!E148, 1), NA())</f>
        <v>92</v>
      </c>
      <c r="F138" s="328">
        <f>IF(ISNUMBER(Regressions!F148),ROUND(Regressions!F148, 1), NA())</f>
        <v>48.8</v>
      </c>
      <c r="G138" s="230">
        <f>IF(ISNUMBER(Regressions!G148),ROUND(Regressions!G148, 1), NA())</f>
        <v>38.700000000000003</v>
      </c>
      <c r="H138" s="329">
        <f>IF(ISNUMBER(Regressions!H148),ROUND(Regressions!H148, 1), NA())</f>
        <v>10.1</v>
      </c>
      <c r="I138" s="231">
        <f>IF(ISNUMBER(Regressions!I148),ROUND(Regressions!I148, 1), NA())</f>
        <v>51.2</v>
      </c>
      <c r="J138" s="330">
        <f>IF(ISNUMBER(Regressions!K148),ROUND(Regressions!K148, 1), NA())</f>
        <v>95.3</v>
      </c>
      <c r="K138" s="328" t="e">
        <f>IF(ISNUMBER(Regressions!L148),ROUND(Regressions!L148, 1), NA())</f>
        <v>#N/A</v>
      </c>
      <c r="L138" s="232">
        <f>IF(ISNUMBER(Regressions!M148),ROUND(Regressions!M148, 1), NA())</f>
        <v>18.7</v>
      </c>
      <c r="M138" s="329" t="e">
        <f>IF(ISNUMBER(Regressions!N148),ROUND(Regressions!N148, 1), NA())</f>
        <v>#N/A</v>
      </c>
      <c r="N138" s="231" t="e">
        <f>IF(ISNUMBER(Regressions!O148),ROUND(Regressions!O148, 1), NA())</f>
        <v>#N/A</v>
      </c>
      <c r="O138" s="330">
        <f>IF(ISNUMBER(Regressions!Q148),ROUND(Regressions!Q148, 1), NA())</f>
        <v>66.7</v>
      </c>
      <c r="P138" s="328">
        <f>IF(ISNUMBER(Regressions!R148),ROUND(Regressions!R148, 1), NA())</f>
        <v>49.7</v>
      </c>
      <c r="Q138" s="209">
        <f>IF(ISNUMBER(Regressions!S148),ROUND(Regressions!S148, 1), NA())</f>
        <v>49.7</v>
      </c>
      <c r="R138" s="329">
        <f>IF(ISNUMBER(Regressions!T148),ROUND(Regressions!T148, 1), NA())</f>
        <v>0</v>
      </c>
      <c r="S138" s="231">
        <f>IF(ISNUMBER(Regressions!U148),ROUND(Regressions!U148, 1), NA())</f>
        <v>50.3</v>
      </c>
    </row>
    <row xmlns:x14ac="http://schemas.microsoft.com/office/spreadsheetml/2009/9/ac" r="139" x14ac:dyDescent="0.2">
      <c r="A139" s="325" t="str">
        <f>IF(ISBLANK(Regressions!A149), " ", Regressions!A149)</f>
        <v>Philippines</v>
      </c>
      <c r="B139" s="326">
        <f>IF(ISBLANK(Regressions!B149), " ", Regressions!B149)</f>
        <v>2011</v>
      </c>
      <c r="C139" s="331" t="str">
        <f>IF(ISBLANK(Regressions!C149), " ", Regressions!C149)</f>
        <v>Primary</v>
      </c>
      <c r="D139" s="327">
        <f>IF(ISBLANK(Regressions!D149), " ", Regressions!D149)</f>
        <v>12872689</v>
      </c>
      <c r="E139" s="208">
        <f>IF(ISNUMBER(Regressions!E149),ROUND(Regressions!E149, 1), NA())</f>
        <v>92</v>
      </c>
      <c r="F139" s="328">
        <f>IF(ISNUMBER(Regressions!F149),ROUND(Regressions!F149, 1), NA())</f>
        <v>48.8</v>
      </c>
      <c r="G139" s="230">
        <f>IF(ISNUMBER(Regressions!G149),ROUND(Regressions!G149, 1), NA())</f>
        <v>38.700000000000003</v>
      </c>
      <c r="H139" s="329">
        <f>IF(ISNUMBER(Regressions!H149),ROUND(Regressions!H149, 1), NA())</f>
        <v>10.1</v>
      </c>
      <c r="I139" s="231">
        <f>IF(ISNUMBER(Regressions!I149),ROUND(Regressions!I149, 1), NA())</f>
        <v>51.2</v>
      </c>
      <c r="J139" s="330">
        <f>IF(ISNUMBER(Regressions!K149),ROUND(Regressions!K149, 1), NA())</f>
        <v>95.3</v>
      </c>
      <c r="K139" s="328" t="e">
        <f>IF(ISNUMBER(Regressions!L149),ROUND(Regressions!L149, 1), NA())</f>
        <v>#N/A</v>
      </c>
      <c r="L139" s="232">
        <f>IF(ISNUMBER(Regressions!M149),ROUND(Regressions!M149, 1), NA())</f>
        <v>18.7</v>
      </c>
      <c r="M139" s="329" t="e">
        <f>IF(ISNUMBER(Regressions!N149),ROUND(Regressions!N149, 1), NA())</f>
        <v>#N/A</v>
      </c>
      <c r="N139" s="231" t="e">
        <f>IF(ISNUMBER(Regressions!O149),ROUND(Regressions!O149, 1), NA())</f>
        <v>#N/A</v>
      </c>
      <c r="O139" s="330">
        <f>IF(ISNUMBER(Regressions!Q149),ROUND(Regressions!Q149, 1), NA())</f>
        <v>66.7</v>
      </c>
      <c r="P139" s="328">
        <f>IF(ISNUMBER(Regressions!R149),ROUND(Regressions!R149, 1), NA())</f>
        <v>49.7</v>
      </c>
      <c r="Q139" s="209">
        <f>IF(ISNUMBER(Regressions!S149),ROUND(Regressions!S149, 1), NA())</f>
        <v>49.7</v>
      </c>
      <c r="R139" s="329">
        <f>IF(ISNUMBER(Regressions!T149),ROUND(Regressions!T149, 1), NA())</f>
        <v>0</v>
      </c>
      <c r="S139" s="231">
        <f>IF(ISNUMBER(Regressions!U149),ROUND(Regressions!U149, 1), NA())</f>
        <v>50.3</v>
      </c>
    </row>
    <row xmlns:x14ac="http://schemas.microsoft.com/office/spreadsheetml/2009/9/ac" r="140" x14ac:dyDescent="0.2">
      <c r="A140" s="325" t="str">
        <f>IF(ISBLANK(Regressions!A150), " ", Regressions!A150)</f>
        <v>Philippines</v>
      </c>
      <c r="B140" s="326">
        <f>IF(ISBLANK(Regressions!B150), " ", Regressions!B150)</f>
        <v>2012</v>
      </c>
      <c r="C140" s="331" t="str">
        <f>IF(ISBLANK(Regressions!C150), " ", Regressions!C150)</f>
        <v>Primary</v>
      </c>
      <c r="D140" s="327">
        <f>IF(ISBLANK(Regressions!D150), " ", Regressions!D150)</f>
        <v>12995316</v>
      </c>
      <c r="E140" s="208">
        <f>IF(ISNUMBER(Regressions!E150),ROUND(Regressions!E150, 1), NA())</f>
        <v>92</v>
      </c>
      <c r="F140" s="328">
        <f>IF(ISNUMBER(Regressions!F150),ROUND(Regressions!F150, 1), NA())</f>
        <v>48.8</v>
      </c>
      <c r="G140" s="230">
        <f>IF(ISNUMBER(Regressions!G150),ROUND(Regressions!G150, 1), NA())</f>
        <v>38.700000000000003</v>
      </c>
      <c r="H140" s="329">
        <f>IF(ISNUMBER(Regressions!H150),ROUND(Regressions!H150, 1), NA())</f>
        <v>10.1</v>
      </c>
      <c r="I140" s="231">
        <f>IF(ISNUMBER(Regressions!I150),ROUND(Regressions!I150, 1), NA())</f>
        <v>51.2</v>
      </c>
      <c r="J140" s="330">
        <f>IF(ISNUMBER(Regressions!K150),ROUND(Regressions!K150, 1), NA())</f>
        <v>95.3</v>
      </c>
      <c r="K140" s="328" t="e">
        <f>IF(ISNUMBER(Regressions!L150),ROUND(Regressions!L150, 1), NA())</f>
        <v>#N/A</v>
      </c>
      <c r="L140" s="232">
        <f>IF(ISNUMBER(Regressions!M150),ROUND(Regressions!M150, 1), NA())</f>
        <v>18.7</v>
      </c>
      <c r="M140" s="329" t="e">
        <f>IF(ISNUMBER(Regressions!N150),ROUND(Regressions!N150, 1), NA())</f>
        <v>#N/A</v>
      </c>
      <c r="N140" s="231" t="e">
        <f>IF(ISNUMBER(Regressions!O150),ROUND(Regressions!O150, 1), NA())</f>
        <v>#N/A</v>
      </c>
      <c r="O140" s="330">
        <f>IF(ISNUMBER(Regressions!Q150),ROUND(Regressions!Q150, 1), NA())</f>
        <v>66.7</v>
      </c>
      <c r="P140" s="328">
        <f>IF(ISNUMBER(Regressions!R150),ROUND(Regressions!R150, 1), NA())</f>
        <v>49.7</v>
      </c>
      <c r="Q140" s="209">
        <f>IF(ISNUMBER(Regressions!S150),ROUND(Regressions!S150, 1), NA())</f>
        <v>49.7</v>
      </c>
      <c r="R140" s="329">
        <f>IF(ISNUMBER(Regressions!T150),ROUND(Regressions!T150, 1), NA())</f>
        <v>0</v>
      </c>
      <c r="S140" s="231">
        <f>IF(ISNUMBER(Regressions!U150),ROUND(Regressions!U150, 1), NA())</f>
        <v>50.3</v>
      </c>
    </row>
    <row xmlns:x14ac="http://schemas.microsoft.com/office/spreadsheetml/2009/9/ac" r="141" x14ac:dyDescent="0.2">
      <c r="A141" s="325" t="str">
        <f>IF(ISBLANK(Regressions!A151), " ", Regressions!A151)</f>
        <v>Philippines</v>
      </c>
      <c r="B141" s="326">
        <f>IF(ISBLANK(Regressions!B151), " ", Regressions!B151)</f>
        <v>2013</v>
      </c>
      <c r="C141" s="331" t="str">
        <f>IF(ISBLANK(Regressions!C151), " ", Regressions!C151)</f>
        <v>Primary</v>
      </c>
      <c r="D141" s="327">
        <f>IF(ISBLANK(Regressions!D151), " ", Regressions!D151)</f>
        <v>13087660</v>
      </c>
      <c r="E141" s="208">
        <f>IF(ISNUMBER(Regressions!E151),ROUND(Regressions!E151, 1), NA())</f>
        <v>92</v>
      </c>
      <c r="F141" s="328">
        <f>IF(ISNUMBER(Regressions!F151),ROUND(Regressions!F151, 1), NA())</f>
        <v>48.8</v>
      </c>
      <c r="G141" s="230">
        <f>IF(ISNUMBER(Regressions!G151),ROUND(Regressions!G151, 1), NA())</f>
        <v>38.700000000000003</v>
      </c>
      <c r="H141" s="329">
        <f>IF(ISNUMBER(Regressions!H151),ROUND(Regressions!H151, 1), NA())</f>
        <v>10.1</v>
      </c>
      <c r="I141" s="231">
        <f>IF(ISNUMBER(Regressions!I151),ROUND(Regressions!I151, 1), NA())</f>
        <v>51.2</v>
      </c>
      <c r="J141" s="330">
        <f>IF(ISNUMBER(Regressions!K151),ROUND(Regressions!K151, 1), NA())</f>
        <v>95.7</v>
      </c>
      <c r="K141" s="328">
        <f>IF(ISNUMBER(Regressions!L151),ROUND(Regressions!L151, 1), NA())</f>
        <v>92</v>
      </c>
      <c r="L141" s="232">
        <f>IF(ISNUMBER(Regressions!M151),ROUND(Regressions!M151, 1), NA())</f>
        <v>24.5</v>
      </c>
      <c r="M141" s="329">
        <f>IF(ISNUMBER(Regressions!N151),ROUND(Regressions!N151, 1), NA())</f>
        <v>67.5</v>
      </c>
      <c r="N141" s="231">
        <f>IF(ISNUMBER(Regressions!O151),ROUND(Regressions!O151, 1), NA())</f>
        <v>8</v>
      </c>
      <c r="O141" s="330">
        <f>IF(ISNUMBER(Regressions!Q151),ROUND(Regressions!Q151, 1), NA())</f>
        <v>66.7</v>
      </c>
      <c r="P141" s="328">
        <f>IF(ISNUMBER(Regressions!R151),ROUND(Regressions!R151, 1), NA())</f>
        <v>49.7</v>
      </c>
      <c r="Q141" s="209">
        <f>IF(ISNUMBER(Regressions!S151),ROUND(Regressions!S151, 1), NA())</f>
        <v>49.7</v>
      </c>
      <c r="R141" s="329">
        <f>IF(ISNUMBER(Regressions!T151),ROUND(Regressions!T151, 1), NA())</f>
        <v>0</v>
      </c>
      <c r="S141" s="231">
        <f>IF(ISNUMBER(Regressions!U151),ROUND(Regressions!U151, 1), NA())</f>
        <v>50.3</v>
      </c>
    </row>
    <row xmlns:x14ac="http://schemas.microsoft.com/office/spreadsheetml/2009/9/ac" r="142" x14ac:dyDescent="0.2">
      <c r="A142" s="325" t="str">
        <f>IF(ISBLANK(Regressions!A152), " ", Regressions!A152)</f>
        <v>Philippines</v>
      </c>
      <c r="B142" s="326">
        <f>IF(ISBLANK(Regressions!B152), " ", Regressions!B152)</f>
        <v>2014</v>
      </c>
      <c r="C142" s="331" t="str">
        <f>IF(ISBLANK(Regressions!C152), " ", Regressions!C152)</f>
        <v>Primary</v>
      </c>
      <c r="D142" s="327">
        <f>IF(ISBLANK(Regressions!D152), " ", Regressions!D152)</f>
        <v>13185171</v>
      </c>
      <c r="E142" s="208">
        <f>IF(ISNUMBER(Regressions!E152),ROUND(Regressions!E152, 1), NA())</f>
        <v>92</v>
      </c>
      <c r="F142" s="328">
        <f>IF(ISNUMBER(Regressions!F152),ROUND(Regressions!F152, 1), NA())</f>
        <v>48.8</v>
      </c>
      <c r="G142" s="230">
        <f>IF(ISNUMBER(Regressions!G152),ROUND(Regressions!G152, 1), NA())</f>
        <v>38.700000000000003</v>
      </c>
      <c r="H142" s="329">
        <f>IF(ISNUMBER(Regressions!H152),ROUND(Regressions!H152, 1), NA())</f>
        <v>10.1</v>
      </c>
      <c r="I142" s="231">
        <f>IF(ISNUMBER(Regressions!I152),ROUND(Regressions!I152, 1), NA())</f>
        <v>51.2</v>
      </c>
      <c r="J142" s="330">
        <f>IF(ISNUMBER(Regressions!K152),ROUND(Regressions!K152, 1), NA())</f>
        <v>96</v>
      </c>
      <c r="K142" s="328">
        <f>IF(ISNUMBER(Regressions!L152),ROUND(Regressions!L152, 1), NA())</f>
        <v>92</v>
      </c>
      <c r="L142" s="232">
        <f>IF(ISNUMBER(Regressions!M152),ROUND(Regressions!M152, 1), NA())</f>
        <v>30.3</v>
      </c>
      <c r="M142" s="329">
        <f>IF(ISNUMBER(Regressions!N152),ROUND(Regressions!N152, 1), NA())</f>
        <v>61.7</v>
      </c>
      <c r="N142" s="231">
        <f>IF(ISNUMBER(Regressions!O152),ROUND(Regressions!O152, 1), NA())</f>
        <v>8</v>
      </c>
      <c r="O142" s="330">
        <f>IF(ISNUMBER(Regressions!Q152),ROUND(Regressions!Q152, 1), NA())</f>
        <v>66.7</v>
      </c>
      <c r="P142" s="328">
        <f>IF(ISNUMBER(Regressions!R152),ROUND(Regressions!R152, 1), NA())</f>
        <v>49.7</v>
      </c>
      <c r="Q142" s="209">
        <f>IF(ISNUMBER(Regressions!S152),ROUND(Regressions!S152, 1), NA())</f>
        <v>49.7</v>
      </c>
      <c r="R142" s="329">
        <f>IF(ISNUMBER(Regressions!T152),ROUND(Regressions!T152, 1), NA())</f>
        <v>0</v>
      </c>
      <c r="S142" s="231">
        <f>IF(ISNUMBER(Regressions!U152),ROUND(Regressions!U152, 1), NA())</f>
        <v>50.3</v>
      </c>
    </row>
    <row xmlns:x14ac="http://schemas.microsoft.com/office/spreadsheetml/2009/9/ac" r="143" x14ac:dyDescent="0.2">
      <c r="A143" s="325" t="str">
        <f>IF(ISBLANK(Regressions!A153), " ", Regressions!A153)</f>
        <v>Philippines</v>
      </c>
      <c r="B143" s="326">
        <f>IF(ISBLANK(Regressions!B153), " ", Regressions!B153)</f>
        <v>2015</v>
      </c>
      <c r="C143" s="331" t="str">
        <f>IF(ISBLANK(Regressions!C153), " ", Regressions!C153)</f>
        <v>Primary</v>
      </c>
      <c r="D143" s="327">
        <f>IF(ISBLANK(Regressions!D153), " ", Regressions!D153)</f>
        <v>13300640</v>
      </c>
      <c r="E143" s="208">
        <f>IF(ISNUMBER(Regressions!E153),ROUND(Regressions!E153, 1), NA())</f>
        <v>90.9</v>
      </c>
      <c r="F143" s="328">
        <f>IF(ISNUMBER(Regressions!F153),ROUND(Regressions!F153, 1), NA())</f>
        <v>52.4</v>
      </c>
      <c r="G143" s="230">
        <f>IF(ISNUMBER(Regressions!G153),ROUND(Regressions!G153, 1), NA())</f>
        <v>39.5</v>
      </c>
      <c r="H143" s="329">
        <f>IF(ISNUMBER(Regressions!H153),ROUND(Regressions!H153, 1), NA())</f>
        <v>12.8</v>
      </c>
      <c r="I143" s="231">
        <f>IF(ISNUMBER(Regressions!I153),ROUND(Regressions!I153, 1), NA())</f>
        <v>47.6</v>
      </c>
      <c r="J143" s="330">
        <f>IF(ISNUMBER(Regressions!K153),ROUND(Regressions!K153, 1), NA())</f>
        <v>96.4</v>
      </c>
      <c r="K143" s="328">
        <f>IF(ISNUMBER(Regressions!L153),ROUND(Regressions!L153, 1), NA())</f>
        <v>92</v>
      </c>
      <c r="L143" s="232">
        <f>IF(ISNUMBER(Regressions!M153),ROUND(Regressions!M153, 1), NA())</f>
        <v>36.1</v>
      </c>
      <c r="M143" s="329">
        <f>IF(ISNUMBER(Regressions!N153),ROUND(Regressions!N153, 1), NA())</f>
        <v>55.9</v>
      </c>
      <c r="N143" s="231">
        <f>IF(ISNUMBER(Regressions!O153),ROUND(Regressions!O153, 1), NA())</f>
        <v>8</v>
      </c>
      <c r="O143" s="330">
        <f>IF(ISNUMBER(Regressions!Q153),ROUND(Regressions!Q153, 1), NA())</f>
        <v>70.599999999999994</v>
      </c>
      <c r="P143" s="328">
        <f>IF(ISNUMBER(Regressions!R153),ROUND(Regressions!R153, 1), NA())</f>
        <v>53.8</v>
      </c>
      <c r="Q143" s="209">
        <f>IF(ISNUMBER(Regressions!S153),ROUND(Regressions!S153, 1), NA())</f>
        <v>53.8</v>
      </c>
      <c r="R143" s="329">
        <f>IF(ISNUMBER(Regressions!T153),ROUND(Regressions!T153, 1), NA())</f>
        <v>0</v>
      </c>
      <c r="S143" s="231">
        <f>IF(ISNUMBER(Regressions!U153),ROUND(Regressions!U153, 1), NA())</f>
        <v>46.2</v>
      </c>
    </row>
    <row xmlns:x14ac="http://schemas.microsoft.com/office/spreadsheetml/2009/9/ac" r="144" x14ac:dyDescent="0.2">
      <c r="A144" s="325" t="str">
        <f>IF(ISBLANK(Regressions!A154), " ", Regressions!A154)</f>
        <v>Philippines</v>
      </c>
      <c r="B144" s="326">
        <f>IF(ISBLANK(Regressions!B154), " ", Regressions!B154)</f>
        <v>2016</v>
      </c>
      <c r="C144" s="331" t="str">
        <f>IF(ISBLANK(Regressions!C154), " ", Regressions!C154)</f>
        <v>Primary</v>
      </c>
      <c r="D144" s="327">
        <f>IF(ISBLANK(Regressions!D154), " ", Regressions!D154)</f>
        <v>13457172</v>
      </c>
      <c r="E144" s="208">
        <f>IF(ISNUMBER(Regressions!E154),ROUND(Regressions!E154, 1), NA())</f>
        <v>89.9</v>
      </c>
      <c r="F144" s="328">
        <f>IF(ISNUMBER(Regressions!F154),ROUND(Regressions!F154, 1), NA())</f>
        <v>55.9</v>
      </c>
      <c r="G144" s="230">
        <f>IF(ISNUMBER(Regressions!G154),ROUND(Regressions!G154, 1), NA())</f>
        <v>40.4</v>
      </c>
      <c r="H144" s="329">
        <f>IF(ISNUMBER(Regressions!H154),ROUND(Regressions!H154, 1), NA())</f>
        <v>15.5</v>
      </c>
      <c r="I144" s="231">
        <f>IF(ISNUMBER(Regressions!I154),ROUND(Regressions!I154, 1), NA())</f>
        <v>44.1</v>
      </c>
      <c r="J144" s="330">
        <f>IF(ISNUMBER(Regressions!K154),ROUND(Regressions!K154, 1), NA())</f>
        <v>96.8</v>
      </c>
      <c r="K144" s="328">
        <f>IF(ISNUMBER(Regressions!L154),ROUND(Regressions!L154, 1), NA())</f>
        <v>92</v>
      </c>
      <c r="L144" s="232">
        <f>IF(ISNUMBER(Regressions!M154),ROUND(Regressions!M154, 1), NA())</f>
        <v>41.9</v>
      </c>
      <c r="M144" s="329">
        <f>IF(ISNUMBER(Regressions!N154),ROUND(Regressions!N154, 1), NA())</f>
        <v>50.1</v>
      </c>
      <c r="N144" s="231">
        <f>IF(ISNUMBER(Regressions!O154),ROUND(Regressions!O154, 1), NA())</f>
        <v>8</v>
      </c>
      <c r="O144" s="330">
        <f>IF(ISNUMBER(Regressions!Q154),ROUND(Regressions!Q154, 1), NA())</f>
        <v>74.5</v>
      </c>
      <c r="P144" s="328">
        <f>IF(ISNUMBER(Regressions!R154),ROUND(Regressions!R154, 1), NA())</f>
        <v>57.9</v>
      </c>
      <c r="Q144" s="209">
        <f>IF(ISNUMBER(Regressions!S154),ROUND(Regressions!S154, 1), NA())</f>
        <v>57.9</v>
      </c>
      <c r="R144" s="329">
        <f>IF(ISNUMBER(Regressions!T154),ROUND(Regressions!T154, 1), NA())</f>
        <v>0</v>
      </c>
      <c r="S144" s="231">
        <f>IF(ISNUMBER(Regressions!U154),ROUND(Regressions!U154, 1), NA())</f>
        <v>42.1</v>
      </c>
    </row>
    <row xmlns:x14ac="http://schemas.microsoft.com/office/spreadsheetml/2009/9/ac" r="145" x14ac:dyDescent="0.2">
      <c r="A145" s="325" t="str">
        <f>IF(ISBLANK(Regressions!A155), " ", Regressions!A155)</f>
        <v>Philippines</v>
      </c>
      <c r="B145" s="326">
        <f>IF(ISBLANK(Regressions!B155), " ", Regressions!B155)</f>
        <v>2017</v>
      </c>
      <c r="C145" s="331" t="str">
        <f>IF(ISBLANK(Regressions!C155), " ", Regressions!C155)</f>
        <v>Primary</v>
      </c>
      <c r="D145" s="327">
        <f>IF(ISBLANK(Regressions!D155), " ", Regressions!D155)</f>
        <v>13606823</v>
      </c>
      <c r="E145" s="208">
        <f>IF(ISNUMBER(Regressions!E155),ROUND(Regressions!E155, 1), NA())</f>
        <v>88.8</v>
      </c>
      <c r="F145" s="328">
        <f>IF(ISNUMBER(Regressions!F155),ROUND(Regressions!F155, 1), NA())</f>
        <v>59.4</v>
      </c>
      <c r="G145" s="230">
        <f>IF(ISNUMBER(Regressions!G155),ROUND(Regressions!G155, 1), NA())</f>
        <v>41.2</v>
      </c>
      <c r="H145" s="329">
        <f>IF(ISNUMBER(Regressions!H155),ROUND(Regressions!H155, 1), NA())</f>
        <v>18.2</v>
      </c>
      <c r="I145" s="231">
        <f>IF(ISNUMBER(Regressions!I155),ROUND(Regressions!I155, 1), NA())</f>
        <v>40.6</v>
      </c>
      <c r="J145" s="330">
        <f>IF(ISNUMBER(Regressions!K155),ROUND(Regressions!K155, 1), NA())</f>
        <v>97.2</v>
      </c>
      <c r="K145" s="328">
        <f>IF(ISNUMBER(Regressions!L155),ROUND(Regressions!L155, 1), NA())</f>
        <v>92</v>
      </c>
      <c r="L145" s="232">
        <f>IF(ISNUMBER(Regressions!M155),ROUND(Regressions!M155, 1), NA())</f>
        <v>47.7</v>
      </c>
      <c r="M145" s="329">
        <f>IF(ISNUMBER(Regressions!N155),ROUND(Regressions!N155, 1), NA())</f>
        <v>44.3</v>
      </c>
      <c r="N145" s="231">
        <f>IF(ISNUMBER(Regressions!O155),ROUND(Regressions!O155, 1), NA())</f>
        <v>8</v>
      </c>
      <c r="O145" s="330">
        <f>IF(ISNUMBER(Regressions!Q155),ROUND(Regressions!Q155, 1), NA())</f>
        <v>78.400000000000006</v>
      </c>
      <c r="P145" s="328">
        <f>IF(ISNUMBER(Regressions!R155),ROUND(Regressions!R155, 1), NA())</f>
        <v>62</v>
      </c>
      <c r="Q145" s="209">
        <f>IF(ISNUMBER(Regressions!S155),ROUND(Regressions!S155, 1), NA())</f>
        <v>62</v>
      </c>
      <c r="R145" s="329">
        <f>IF(ISNUMBER(Regressions!T155),ROUND(Regressions!T155, 1), NA())</f>
        <v>0</v>
      </c>
      <c r="S145" s="231">
        <f>IF(ISNUMBER(Regressions!U155),ROUND(Regressions!U155, 1), NA())</f>
        <v>38</v>
      </c>
    </row>
    <row xmlns:x14ac="http://schemas.microsoft.com/office/spreadsheetml/2009/9/ac" r="146" x14ac:dyDescent="0.2">
      <c r="A146" s="325" t="str">
        <f>IF(ISBLANK(Regressions!A156), " ", Regressions!A156)</f>
        <v>Philippines</v>
      </c>
      <c r="B146" s="326">
        <f>IF(ISBLANK(Regressions!B156), " ", Regressions!B156)</f>
        <v>2018</v>
      </c>
      <c r="C146" s="331" t="str">
        <f>IF(ISBLANK(Regressions!C156), " ", Regressions!C156)</f>
        <v>Primary</v>
      </c>
      <c r="D146" s="327">
        <f>IF(ISBLANK(Regressions!D156), " ", Regressions!D156)</f>
        <v>13679833</v>
      </c>
      <c r="E146" s="208">
        <f>IF(ISNUMBER(Regressions!E156),ROUND(Regressions!E156, 1), NA())</f>
        <v>87.7</v>
      </c>
      <c r="F146" s="328">
        <f>IF(ISNUMBER(Regressions!F156),ROUND(Regressions!F156, 1), NA())</f>
        <v>63</v>
      </c>
      <c r="G146" s="230">
        <f>IF(ISNUMBER(Regressions!G156),ROUND(Regressions!G156, 1), NA())</f>
        <v>42.1</v>
      </c>
      <c r="H146" s="329">
        <f>IF(ISNUMBER(Regressions!H156),ROUND(Regressions!H156, 1), NA())</f>
        <v>20.9</v>
      </c>
      <c r="I146" s="231">
        <f>IF(ISNUMBER(Regressions!I156),ROUND(Regressions!I156, 1), NA())</f>
        <v>37</v>
      </c>
      <c r="J146" s="330">
        <f>IF(ISNUMBER(Regressions!K156),ROUND(Regressions!K156, 1), NA())</f>
        <v>97.6</v>
      </c>
      <c r="K146" s="328">
        <f>IF(ISNUMBER(Regressions!L156),ROUND(Regressions!L156, 1), NA())</f>
        <v>92</v>
      </c>
      <c r="L146" s="232">
        <f>IF(ISNUMBER(Regressions!M156),ROUND(Regressions!M156, 1), NA())</f>
        <v>53.5</v>
      </c>
      <c r="M146" s="329">
        <f>IF(ISNUMBER(Regressions!N156),ROUND(Regressions!N156, 1), NA())</f>
        <v>38.5</v>
      </c>
      <c r="N146" s="231">
        <f>IF(ISNUMBER(Regressions!O156),ROUND(Regressions!O156, 1), NA())</f>
        <v>8</v>
      </c>
      <c r="O146" s="330">
        <f>IF(ISNUMBER(Regressions!Q156),ROUND(Regressions!Q156, 1), NA())</f>
        <v>82.3</v>
      </c>
      <c r="P146" s="328">
        <f>IF(ISNUMBER(Regressions!R156),ROUND(Regressions!R156, 1), NA())</f>
        <v>66.099999999999994</v>
      </c>
      <c r="Q146" s="209">
        <f>IF(ISNUMBER(Regressions!S156),ROUND(Regressions!S156, 1), NA())</f>
        <v>64.400000000000006</v>
      </c>
      <c r="R146" s="329">
        <f>IF(ISNUMBER(Regressions!T156),ROUND(Regressions!T156, 1), NA())</f>
        <v>1.7</v>
      </c>
      <c r="S146" s="231">
        <f>IF(ISNUMBER(Regressions!U156),ROUND(Regressions!U156, 1), NA())</f>
        <v>33.9</v>
      </c>
    </row>
    <row xmlns:x14ac="http://schemas.microsoft.com/office/spreadsheetml/2009/9/ac" r="147" x14ac:dyDescent="0.2">
      <c r="A147" s="325" t="str">
        <f>IF(ISBLANK(Regressions!A157), " ", Regressions!A157)</f>
        <v>Philippines</v>
      </c>
      <c r="B147" s="326">
        <f>IF(ISBLANK(Regressions!B157), " ", Regressions!B157)</f>
        <v>2019</v>
      </c>
      <c r="C147" s="331" t="str">
        <f>IF(ISBLANK(Regressions!C157), " ", Regressions!C157)</f>
        <v>Primary</v>
      </c>
      <c r="D147" s="327">
        <f>IF(ISBLANK(Regressions!D157), " ", Regressions!D157)</f>
        <v>13747843</v>
      </c>
      <c r="E147" s="208">
        <f>IF(ISNUMBER(Regressions!E157),ROUND(Regressions!E157, 1), NA())</f>
        <v>86.6</v>
      </c>
      <c r="F147" s="328">
        <f>IF(ISNUMBER(Regressions!F157),ROUND(Regressions!F157, 1), NA())</f>
        <v>66.5</v>
      </c>
      <c r="G147" s="230">
        <f>IF(ISNUMBER(Regressions!G157),ROUND(Regressions!G157, 1), NA())</f>
        <v>42.9</v>
      </c>
      <c r="H147" s="329">
        <f>IF(ISNUMBER(Regressions!H157),ROUND(Regressions!H157, 1), NA())</f>
        <v>23.6</v>
      </c>
      <c r="I147" s="231">
        <f>IF(ISNUMBER(Regressions!I157),ROUND(Regressions!I157, 1), NA())</f>
        <v>33.5</v>
      </c>
      <c r="J147" s="330">
        <f>IF(ISNUMBER(Regressions!K157),ROUND(Regressions!K157, 1), NA())</f>
        <v>98</v>
      </c>
      <c r="K147" s="328">
        <f>IF(ISNUMBER(Regressions!L157),ROUND(Regressions!L157, 1), NA())</f>
        <v>92</v>
      </c>
      <c r="L147" s="232">
        <f>IF(ISNUMBER(Regressions!M157),ROUND(Regressions!M157, 1), NA())</f>
        <v>59.3</v>
      </c>
      <c r="M147" s="329">
        <f>IF(ISNUMBER(Regressions!N157),ROUND(Regressions!N157, 1), NA())</f>
        <v>32.700000000000003</v>
      </c>
      <c r="N147" s="231">
        <f>IF(ISNUMBER(Regressions!O157),ROUND(Regressions!O157, 1), NA())</f>
        <v>8</v>
      </c>
      <c r="O147" s="330">
        <f>IF(ISNUMBER(Regressions!Q157),ROUND(Regressions!Q157, 1), NA())</f>
        <v>86.2</v>
      </c>
      <c r="P147" s="328">
        <f>IF(ISNUMBER(Regressions!R157),ROUND(Regressions!R157, 1), NA())</f>
        <v>70.2</v>
      </c>
      <c r="Q147" s="209">
        <f>IF(ISNUMBER(Regressions!S157),ROUND(Regressions!S157, 1), NA())</f>
        <v>66.599999999999994</v>
      </c>
      <c r="R147" s="329">
        <f>IF(ISNUMBER(Regressions!T157),ROUND(Regressions!T157, 1), NA())</f>
        <v>3.6</v>
      </c>
      <c r="S147" s="231">
        <f>IF(ISNUMBER(Regressions!U157),ROUND(Regressions!U157, 1), NA())</f>
        <v>29.8</v>
      </c>
    </row>
    <row xmlns:x14ac="http://schemas.microsoft.com/office/spreadsheetml/2009/9/ac" r="148" x14ac:dyDescent="0.2">
      <c r="A148" s="325" t="str">
        <f>IF(ISBLANK(Regressions!A158), " ", Regressions!A158)</f>
        <v>Philippines</v>
      </c>
      <c r="B148" s="326">
        <f>IF(ISBLANK(Regressions!B158), " ", Regressions!B158)</f>
        <v>2020</v>
      </c>
      <c r="C148" s="331" t="str">
        <f>IF(ISBLANK(Regressions!C158), " ", Regressions!C158)</f>
        <v>Primary</v>
      </c>
      <c r="D148" s="327">
        <f>IF(ISBLANK(Regressions!D158), " ", Regressions!D158)</f>
        <v>13793882</v>
      </c>
      <c r="E148" s="208">
        <f>IF(ISNUMBER(Regressions!E158),ROUND(Regressions!E158, 1), NA())</f>
        <v>85.6</v>
      </c>
      <c r="F148" s="328">
        <f>IF(ISNUMBER(Regressions!F158),ROUND(Regressions!F158, 1), NA())</f>
        <v>70.099999999999994</v>
      </c>
      <c r="G148" s="230">
        <f>IF(ISNUMBER(Regressions!G158),ROUND(Regressions!G158, 1), NA())</f>
        <v>43.8</v>
      </c>
      <c r="H148" s="329">
        <f>IF(ISNUMBER(Regressions!H158),ROUND(Regressions!H158, 1), NA())</f>
        <v>26.3</v>
      </c>
      <c r="I148" s="231">
        <f>IF(ISNUMBER(Regressions!I158),ROUND(Regressions!I158, 1), NA())</f>
        <v>29.9</v>
      </c>
      <c r="J148" s="330">
        <f>IF(ISNUMBER(Regressions!K158),ROUND(Regressions!K158, 1), NA())</f>
        <v>98.4</v>
      </c>
      <c r="K148" s="328">
        <f>IF(ISNUMBER(Regressions!L158),ROUND(Regressions!L158, 1), NA())</f>
        <v>92</v>
      </c>
      <c r="L148" s="232">
        <f>IF(ISNUMBER(Regressions!M158),ROUND(Regressions!M158, 1), NA())</f>
        <v>65.099999999999994</v>
      </c>
      <c r="M148" s="329">
        <f>IF(ISNUMBER(Regressions!N158),ROUND(Regressions!N158, 1), NA())</f>
        <v>26.9</v>
      </c>
      <c r="N148" s="231">
        <f>IF(ISNUMBER(Regressions!O158),ROUND(Regressions!O158, 1), NA())</f>
        <v>8</v>
      </c>
      <c r="O148" s="330">
        <f>IF(ISNUMBER(Regressions!Q158),ROUND(Regressions!Q158, 1), NA())</f>
        <v>90.1</v>
      </c>
      <c r="P148" s="328">
        <f>IF(ISNUMBER(Regressions!R158),ROUND(Regressions!R158, 1), NA())</f>
        <v>74.3</v>
      </c>
      <c r="Q148" s="209">
        <f>IF(ISNUMBER(Regressions!S158),ROUND(Regressions!S158, 1), NA())</f>
        <v>68.8</v>
      </c>
      <c r="R148" s="329">
        <f>IF(ISNUMBER(Regressions!T158),ROUND(Regressions!T158, 1), NA())</f>
        <v>5.5</v>
      </c>
      <c r="S148" s="231">
        <f>IF(ISNUMBER(Regressions!U158),ROUND(Regressions!U158, 1), NA())</f>
        <v>25.7</v>
      </c>
    </row>
    <row xmlns:x14ac="http://schemas.microsoft.com/office/spreadsheetml/2009/9/ac" r="149" x14ac:dyDescent="0.2">
      <c r="A149" s="378" t="str">
        <f>IF(ISBLANK(Regressions!A159), " ", Regressions!A159)</f>
        <v>Philippines</v>
      </c>
      <c r="B149" s="379">
        <f>IF(ISBLANK(Regressions!B159), " ", Regressions!B159)</f>
        <v>2021</v>
      </c>
      <c r="C149" s="380" t="str">
        <f>IF(ISBLANK(Regressions!C159), " ", Regressions!C159)</f>
        <v>Primary</v>
      </c>
      <c r="D149" s="381">
        <f>IF(ISBLANK(Regressions!D159), " ", Regressions!D159)</f>
        <v>13827534</v>
      </c>
      <c r="E149" s="384">
        <f>IF(ISNUMBER(Regressions!E159),ROUND(Regressions!E159, 1), NA())</f>
        <v>84.5</v>
      </c>
      <c r="F149" s="382">
        <f>IF(ISNUMBER(Regressions!F159),ROUND(Regressions!F159, 1), NA())</f>
        <v>73.599999999999994</v>
      </c>
      <c r="G149" s="385">
        <f>IF(ISNUMBER(Regressions!G159),ROUND(Regressions!G159, 1), NA())</f>
        <v>44.6</v>
      </c>
      <c r="H149" s="383">
        <f>IF(ISNUMBER(Regressions!H159),ROUND(Regressions!H159, 1), NA())</f>
        <v>29</v>
      </c>
      <c r="I149" s="386">
        <f>IF(ISNUMBER(Regressions!I159),ROUND(Regressions!I159, 1), NA())</f>
        <v>26.4</v>
      </c>
      <c r="J149" s="384">
        <f>IF(ISNUMBER(Regressions!K159),ROUND(Regressions!K159, 1), NA())</f>
        <v>98.8</v>
      </c>
      <c r="K149" s="382">
        <f>IF(ISNUMBER(Regressions!L159),ROUND(Regressions!L159, 1), NA())</f>
        <v>92</v>
      </c>
      <c r="L149" s="387">
        <f>IF(ISNUMBER(Regressions!M159),ROUND(Regressions!M159, 1), NA())</f>
        <v>70.900000000000006</v>
      </c>
      <c r="M149" s="383">
        <f>IF(ISNUMBER(Regressions!N159),ROUND(Regressions!N159, 1), NA())</f>
        <v>21.1</v>
      </c>
      <c r="N149" s="386">
        <f>IF(ISNUMBER(Regressions!O159),ROUND(Regressions!O159, 1), NA())</f>
        <v>8</v>
      </c>
      <c r="O149" s="384">
        <f>IF(ISNUMBER(Regressions!Q159),ROUND(Regressions!Q159, 1), NA())</f>
        <v>94</v>
      </c>
      <c r="P149" s="382">
        <f>IF(ISNUMBER(Regressions!R159),ROUND(Regressions!R159, 1), NA())</f>
        <v>78.400000000000006</v>
      </c>
      <c r="Q149" s="388">
        <f>IF(ISNUMBER(Regressions!S159),ROUND(Regressions!S159, 1), NA())</f>
        <v>71</v>
      </c>
      <c r="R149" s="383">
        <f>IF(ISNUMBER(Regressions!T159),ROUND(Regressions!T159, 1), NA())</f>
        <v>7.4</v>
      </c>
      <c r="S149" s="386">
        <f>IF(ISNUMBER(Regressions!U159),ROUND(Regressions!U159, 1), NA())</f>
        <v>21.6</v>
      </c>
      <c r="T149" s="377"/>
      <c r="U149" s="377"/>
      <c r="V149" s="377"/>
      <c r="W149" s="377"/>
      <c r="X149" s="377"/>
      <c r="Y149" s="377"/>
      <c r="Z149" s="377"/>
      <c r="AA149" s="377"/>
      <c r="AB149" s="377"/>
      <c r="AC149" s="377"/>
    </row>
    <row xmlns:x14ac="http://schemas.microsoft.com/office/spreadsheetml/2009/9/ac" r="150" x14ac:dyDescent="0.2">
      <c r="A150" s="325" t="str">
        <f>IF(ISBLANK(Regressions!A160), " ", Regressions!A160)</f>
        <v>Philippines</v>
      </c>
      <c r="B150" s="326">
        <f>IF(ISBLANK(Regressions!B160), " ", Regressions!B160)</f>
        <v>2022</v>
      </c>
      <c r="C150" s="331" t="str">
        <f>IF(ISBLANK(Regressions!C160), " ", Regressions!C160)</f>
        <v>Primary</v>
      </c>
      <c r="D150" s="327">
        <f>IF(ISBLANK(Regressions!D160), " ", Regressions!D160)</f>
        <v>13854605</v>
      </c>
      <c r="E150" s="208">
        <f>IF(ISNUMBER(Regressions!E160),ROUND(Regressions!E160, 1), NA())</f>
        <v>83.4</v>
      </c>
      <c r="F150" s="328">
        <f>IF(ISNUMBER(Regressions!F160),ROUND(Regressions!F160, 1), NA())</f>
        <v>77.2</v>
      </c>
      <c r="G150" s="230">
        <f>IF(ISNUMBER(Regressions!G160),ROUND(Regressions!G160, 1), NA())</f>
        <v>45.4</v>
      </c>
      <c r="H150" s="329">
        <f>IF(ISNUMBER(Regressions!H160),ROUND(Regressions!H160, 1), NA())</f>
        <v>31.7</v>
      </c>
      <c r="I150" s="231">
        <f>IF(ISNUMBER(Regressions!I160),ROUND(Regressions!I160, 1), NA())</f>
        <v>22.8</v>
      </c>
      <c r="J150" s="330">
        <f>IF(ISNUMBER(Regressions!K160),ROUND(Regressions!K160, 1), NA())</f>
        <v>99.1</v>
      </c>
      <c r="K150" s="328" t="e">
        <f>IF(ISNUMBER(Regressions!L160),ROUND(Regressions!L160, 1), NA())</f>
        <v>#N/A</v>
      </c>
      <c r="L150" s="232">
        <f>IF(ISNUMBER(Regressions!M160),ROUND(Regressions!M160, 1), NA())</f>
        <v>76.7</v>
      </c>
      <c r="M150" s="329" t="e">
        <f>IF(ISNUMBER(Regressions!N160),ROUND(Regressions!N160, 1), NA())</f>
        <v>#N/A</v>
      </c>
      <c r="N150" s="231" t="e">
        <f>IF(ISNUMBER(Regressions!O160),ROUND(Regressions!O160, 1), NA())</f>
        <v>#N/A</v>
      </c>
      <c r="O150" s="330">
        <f>IF(ISNUMBER(Regressions!Q160),ROUND(Regressions!Q160, 1), NA())</f>
        <v>97.9</v>
      </c>
      <c r="P150" s="328">
        <f>IF(ISNUMBER(Regressions!R160),ROUND(Regressions!R160, 1), NA())</f>
        <v>82.5</v>
      </c>
      <c r="Q150" s="209">
        <f>IF(ISNUMBER(Regressions!S160),ROUND(Regressions!S160, 1), NA())</f>
        <v>73.2</v>
      </c>
      <c r="R150" s="329">
        <f>IF(ISNUMBER(Regressions!T160),ROUND(Regressions!T160, 1), NA())</f>
        <v>9.3000000000000007</v>
      </c>
      <c r="S150" s="231">
        <f>IF(ISNUMBER(Regressions!U160),ROUND(Regressions!U160, 1), NA())</f>
        <v>17.5</v>
      </c>
    </row>
    <row xmlns:x14ac="http://schemas.microsoft.com/office/spreadsheetml/2009/9/ac" r="151" x14ac:dyDescent="0.2">
      <c r="A151" s="332" t="str">
        <f>IF(ISBLANK(Regressions!A161), " ", Regressions!A161)</f>
        <v>Philippines</v>
      </c>
      <c r="B151" s="333">
        <f>IF(ISBLANK(Regressions!B161), " ", Regressions!B161)</f>
        <v>2023</v>
      </c>
      <c r="C151" s="334" t="str">
        <f>IF(ISBLANK(Regressions!C161), " ", Regressions!C161)</f>
        <v>Primary</v>
      </c>
      <c r="D151" s="335">
        <f>IF(ISBLANK(Regressions!D161), " ", Regressions!D161)</f>
        <v>13867386</v>
      </c>
      <c r="E151" s="336">
        <f>IF(ISNUMBER(Regressions!E161),ROUND(Regressions!E161, 1), NA())</f>
        <v>82.3</v>
      </c>
      <c r="F151" s="337">
        <f>IF(ISNUMBER(Regressions!F161),ROUND(Regressions!F161, 1), NA())</f>
        <v>80.7</v>
      </c>
      <c r="G151" s="338">
        <f>IF(ISNUMBER(Regressions!G161),ROUND(Regressions!G161, 1), NA())</f>
        <v>46.3</v>
      </c>
      <c r="H151" s="339">
        <f>IF(ISNUMBER(Regressions!H161),ROUND(Regressions!H161, 1), NA())</f>
        <v>34.4</v>
      </c>
      <c r="I151" s="340">
        <f>IF(ISNUMBER(Regressions!I161),ROUND(Regressions!I161, 1), NA())</f>
        <v>19.3</v>
      </c>
      <c r="J151" s="341">
        <f>IF(ISNUMBER(Regressions!K161),ROUND(Regressions!K161, 1), NA())</f>
        <v>99.5</v>
      </c>
      <c r="K151" s="337" t="e">
        <f>IF(ISNUMBER(Regressions!L161),ROUND(Regressions!L161, 1), NA())</f>
        <v>#N/A</v>
      </c>
      <c r="L151" s="342">
        <f>IF(ISNUMBER(Regressions!M161),ROUND(Regressions!M161, 1), NA())</f>
        <v>82.5</v>
      </c>
      <c r="M151" s="339" t="e">
        <f>IF(ISNUMBER(Regressions!N161),ROUND(Regressions!N161, 1), NA())</f>
        <v>#N/A</v>
      </c>
      <c r="N151" s="340" t="e">
        <f>IF(ISNUMBER(Regressions!O161),ROUND(Regressions!O161, 1), NA())</f>
        <v>#N/A</v>
      </c>
      <c r="O151" s="341">
        <f>IF(ISNUMBER(Regressions!Q161),ROUND(Regressions!Q161, 1), NA())</f>
        <v>100</v>
      </c>
      <c r="P151" s="337">
        <f>IF(ISNUMBER(Regressions!R161),ROUND(Regressions!R161, 1), NA())</f>
        <v>86.6</v>
      </c>
      <c r="Q151" s="343">
        <f>IF(ISNUMBER(Regressions!S161),ROUND(Regressions!S161, 1), NA())</f>
        <v>75.400000000000006</v>
      </c>
      <c r="R151" s="339">
        <f>IF(ISNUMBER(Regressions!T161),ROUND(Regressions!T161, 1), NA())</f>
        <v>11.2</v>
      </c>
      <c r="S151" s="340">
        <f>IF(ISNUMBER(Regressions!U161),ROUND(Regressions!U161, 1), NA())</f>
        <v>13.4</v>
      </c>
    </row>
    <row xmlns:x14ac="http://schemas.microsoft.com/office/spreadsheetml/2009/9/ac" r="152" hidden="true" x14ac:dyDescent="0.2">
      <c r="A152" s="325" t="str">
        <f>IF(ISBLANK(Regressions!A162), " ", Regressions!A162)</f>
        <v>Philippines</v>
      </c>
      <c r="B152" s="326">
        <f>IF(ISBLANK(Regressions!B162), " ", Regressions!B162)</f>
        <v>2024</v>
      </c>
      <c r="C152" s="331" t="str">
        <f>IF(ISBLANK(Regressions!C162), " ", Regressions!C162)</f>
        <v>Primary</v>
      </c>
      <c r="D152" s="327" t="str">
        <f>IF(ISBLANK(Regressions!D162), " ", Regressions!D162)</f>
        <v> </v>
      </c>
      <c r="E152" s="208" t="e">
        <f>IF(ISNUMBER(Regressions!E162),ROUND(Regressions!E162, 1), NA())</f>
        <v>#N/A</v>
      </c>
      <c r="F152" s="328" t="e">
        <f>IF(ISNUMBER(Regressions!F162),ROUND(Regressions!F162, 1), NA())</f>
        <v>#N/A</v>
      </c>
      <c r="G152" s="230" t="e">
        <f>IF(ISNUMBER(Regressions!G162),ROUND(Regressions!G162, 1), NA())</f>
        <v>#N/A</v>
      </c>
      <c r="H152" s="329" t="e">
        <f>IF(ISNUMBER(Regressions!H162),ROUND(Regressions!H162, 1), NA())</f>
        <v>#N/A</v>
      </c>
      <c r="I152" s="231" t="e">
        <f>IF(ISNUMBER(Regressions!I162),ROUND(Regressions!I162, 1), NA())</f>
        <v>#N/A</v>
      </c>
      <c r="J152" s="330" t="e">
        <f>IF(ISNUMBER(Regressions!K162),ROUND(Regressions!K162, 1), NA())</f>
        <v>#N/A</v>
      </c>
      <c r="K152" s="328" t="e">
        <f>IF(ISNUMBER(Regressions!L162),ROUND(Regressions!L162, 1), NA())</f>
        <v>#N/A</v>
      </c>
      <c r="L152" s="232" t="e">
        <f>IF(ISNUMBER(Regressions!M162),ROUND(Regressions!M162, 1), NA())</f>
        <v>#N/A</v>
      </c>
      <c r="M152" s="329" t="e">
        <f>IF(ISNUMBER(Regressions!N162),ROUND(Regressions!N162, 1), NA())</f>
        <v>#N/A</v>
      </c>
      <c r="N152" s="231" t="e">
        <f>IF(ISNUMBER(Regressions!O162),ROUND(Regressions!O162, 1), NA())</f>
        <v>#N/A</v>
      </c>
      <c r="O152" s="330" t="e">
        <f>IF(ISNUMBER(Regressions!Q162),ROUND(Regressions!Q162, 1), NA())</f>
        <v>#N/A</v>
      </c>
      <c r="P152" s="328" t="e">
        <f>IF(ISNUMBER(Regressions!R162),ROUND(Regressions!R162, 1), NA())</f>
        <v>#N/A</v>
      </c>
      <c r="Q152" s="209" t="e">
        <f>IF(ISNUMBER(Regressions!S162),ROUND(Regressions!S162, 1), NA())</f>
        <v>#N/A</v>
      </c>
      <c r="R152" s="329" t="e">
        <f>IF(ISNUMBER(Regressions!T162),ROUND(Regressions!T162, 1), NA())</f>
        <v>#N/A</v>
      </c>
      <c r="S152" s="231" t="e">
        <f>IF(ISNUMBER(Regressions!U162),ROUND(Regressions!U162, 1), NA())</f>
        <v>#N/A</v>
      </c>
    </row>
    <row xmlns:x14ac="http://schemas.microsoft.com/office/spreadsheetml/2009/9/ac" r="153" hidden="true" x14ac:dyDescent="0.2">
      <c r="A153" s="325" t="str">
        <f>IF(ISBLANK(Regressions!A163), " ", Regressions!A163)</f>
        <v>Philippines</v>
      </c>
      <c r="B153" s="326">
        <f>IF(ISBLANK(Regressions!B163), " ", Regressions!B163)</f>
        <v>2025</v>
      </c>
      <c r="C153" s="331" t="str">
        <f>IF(ISBLANK(Regressions!C163), " ", Regressions!C163)</f>
        <v>Primary</v>
      </c>
      <c r="D153" s="327" t="str">
        <f>IF(ISBLANK(Regressions!D163), " ", Regressions!D163)</f>
        <v> </v>
      </c>
      <c r="E153" s="208" t="e">
        <f>IF(ISNUMBER(Regressions!E163),ROUND(Regressions!E163, 1), NA())</f>
        <v>#N/A</v>
      </c>
      <c r="F153" s="328" t="e">
        <f>IF(ISNUMBER(Regressions!F163),ROUND(Regressions!F163, 1), NA())</f>
        <v>#N/A</v>
      </c>
      <c r="G153" s="230" t="e">
        <f>IF(ISNUMBER(Regressions!G163),ROUND(Regressions!G163, 1), NA())</f>
        <v>#N/A</v>
      </c>
      <c r="H153" s="329" t="e">
        <f>IF(ISNUMBER(Regressions!H163),ROUND(Regressions!H163, 1), NA())</f>
        <v>#N/A</v>
      </c>
      <c r="I153" s="231" t="e">
        <f>IF(ISNUMBER(Regressions!I163),ROUND(Regressions!I163, 1), NA())</f>
        <v>#N/A</v>
      </c>
      <c r="J153" s="330" t="e">
        <f>IF(ISNUMBER(Regressions!K163),ROUND(Regressions!K163, 1), NA())</f>
        <v>#N/A</v>
      </c>
      <c r="K153" s="328" t="e">
        <f>IF(ISNUMBER(Regressions!L163),ROUND(Regressions!L163, 1), NA())</f>
        <v>#N/A</v>
      </c>
      <c r="L153" s="232" t="e">
        <f>IF(ISNUMBER(Regressions!M163),ROUND(Regressions!M163, 1), NA())</f>
        <v>#N/A</v>
      </c>
      <c r="M153" s="329" t="e">
        <f>IF(ISNUMBER(Regressions!N163),ROUND(Regressions!N163, 1), NA())</f>
        <v>#N/A</v>
      </c>
      <c r="N153" s="231" t="e">
        <f>IF(ISNUMBER(Regressions!O163),ROUND(Regressions!O163, 1), NA())</f>
        <v>#N/A</v>
      </c>
      <c r="O153" s="330" t="e">
        <f>IF(ISNUMBER(Regressions!Q163),ROUND(Regressions!Q163, 1), NA())</f>
        <v>#N/A</v>
      </c>
      <c r="P153" s="328" t="e">
        <f>IF(ISNUMBER(Regressions!R163),ROUND(Regressions!R163, 1), NA())</f>
        <v>#N/A</v>
      </c>
      <c r="Q153" s="209" t="e">
        <f>IF(ISNUMBER(Regressions!S163),ROUND(Regressions!S163, 1), NA())</f>
        <v>#N/A</v>
      </c>
      <c r="R153" s="329" t="e">
        <f>IF(ISNUMBER(Regressions!T163),ROUND(Regressions!T163, 1), NA())</f>
        <v>#N/A</v>
      </c>
      <c r="S153" s="231" t="e">
        <f>IF(ISNUMBER(Regressions!U163),ROUND(Regressions!U163, 1), NA())</f>
        <v>#N/A</v>
      </c>
    </row>
    <row xmlns:x14ac="http://schemas.microsoft.com/office/spreadsheetml/2009/9/ac" r="154" hidden="true" x14ac:dyDescent="0.2">
      <c r="A154" s="325" t="str">
        <f>IF(ISBLANK(Regressions!A164), " ", Regressions!A164)</f>
        <v>Philippines</v>
      </c>
      <c r="B154" s="326">
        <f>IF(ISBLANK(Regressions!B164), " ", Regressions!B164)</f>
        <v>2026</v>
      </c>
      <c r="C154" s="331" t="str">
        <f>IF(ISBLANK(Regressions!C164), " ", Regressions!C164)</f>
        <v>Primary</v>
      </c>
      <c r="D154" s="327" t="str">
        <f>IF(ISBLANK(Regressions!D164), " ", Regressions!D164)</f>
        <v> </v>
      </c>
      <c r="E154" s="208" t="e">
        <f>IF(ISNUMBER(Regressions!E164),ROUND(Regressions!E164, 1), NA())</f>
        <v>#N/A</v>
      </c>
      <c r="F154" s="328" t="e">
        <f>IF(ISNUMBER(Regressions!F164),ROUND(Regressions!F164, 1), NA())</f>
        <v>#N/A</v>
      </c>
      <c r="G154" s="230" t="e">
        <f>IF(ISNUMBER(Regressions!G164),ROUND(Regressions!G164, 1), NA())</f>
        <v>#N/A</v>
      </c>
      <c r="H154" s="329" t="e">
        <f>IF(ISNUMBER(Regressions!H164),ROUND(Regressions!H164, 1), NA())</f>
        <v>#N/A</v>
      </c>
      <c r="I154" s="231" t="e">
        <f>IF(ISNUMBER(Regressions!I164),ROUND(Regressions!I164, 1), NA())</f>
        <v>#N/A</v>
      </c>
      <c r="J154" s="330" t="e">
        <f>IF(ISNUMBER(Regressions!K164),ROUND(Regressions!K164, 1), NA())</f>
        <v>#N/A</v>
      </c>
      <c r="K154" s="328" t="e">
        <f>IF(ISNUMBER(Regressions!L164),ROUND(Regressions!L164, 1), NA())</f>
        <v>#N/A</v>
      </c>
      <c r="L154" s="232" t="e">
        <f>IF(ISNUMBER(Regressions!M164),ROUND(Regressions!M164, 1), NA())</f>
        <v>#N/A</v>
      </c>
      <c r="M154" s="329" t="e">
        <f>IF(ISNUMBER(Regressions!N164),ROUND(Regressions!N164, 1), NA())</f>
        <v>#N/A</v>
      </c>
      <c r="N154" s="231" t="e">
        <f>IF(ISNUMBER(Regressions!O164),ROUND(Regressions!O164, 1), NA())</f>
        <v>#N/A</v>
      </c>
      <c r="O154" s="330" t="e">
        <f>IF(ISNUMBER(Regressions!Q164),ROUND(Regressions!Q164, 1), NA())</f>
        <v>#N/A</v>
      </c>
      <c r="P154" s="328" t="e">
        <f>IF(ISNUMBER(Regressions!R164),ROUND(Regressions!R164, 1), NA())</f>
        <v>#N/A</v>
      </c>
      <c r="Q154" s="209" t="e">
        <f>IF(ISNUMBER(Regressions!S164),ROUND(Regressions!S164, 1), NA())</f>
        <v>#N/A</v>
      </c>
      <c r="R154" s="329" t="e">
        <f>IF(ISNUMBER(Regressions!T164),ROUND(Regressions!T164, 1), NA())</f>
        <v>#N/A</v>
      </c>
      <c r="S154" s="231" t="e">
        <f>IF(ISNUMBER(Regressions!U164),ROUND(Regressions!U164, 1), NA())</f>
        <v>#N/A</v>
      </c>
    </row>
    <row xmlns:x14ac="http://schemas.microsoft.com/office/spreadsheetml/2009/9/ac" r="155" hidden="true" x14ac:dyDescent="0.2">
      <c r="A155" s="325" t="str">
        <f>IF(ISBLANK(Regressions!A165), " ", Regressions!A165)</f>
        <v>Philippines</v>
      </c>
      <c r="B155" s="326">
        <f>IF(ISBLANK(Regressions!B165), " ", Regressions!B165)</f>
        <v>2027</v>
      </c>
      <c r="C155" s="331" t="str">
        <f>IF(ISBLANK(Regressions!C165), " ", Regressions!C165)</f>
        <v>Primary</v>
      </c>
      <c r="D155" s="327" t="str">
        <f>IF(ISBLANK(Regressions!D165), " ", Regressions!D165)</f>
        <v> </v>
      </c>
      <c r="E155" s="208" t="e">
        <f>IF(ISNUMBER(Regressions!E165),ROUND(Regressions!E165, 1), NA())</f>
        <v>#N/A</v>
      </c>
      <c r="F155" s="328" t="e">
        <f>IF(ISNUMBER(Regressions!F165),ROUND(Regressions!F165, 1), NA())</f>
        <v>#N/A</v>
      </c>
      <c r="G155" s="230" t="e">
        <f>IF(ISNUMBER(Regressions!G165),ROUND(Regressions!G165, 1), NA())</f>
        <v>#N/A</v>
      </c>
      <c r="H155" s="329" t="e">
        <f>IF(ISNUMBER(Regressions!H165),ROUND(Regressions!H165, 1), NA())</f>
        <v>#N/A</v>
      </c>
      <c r="I155" s="231" t="e">
        <f>IF(ISNUMBER(Regressions!I165),ROUND(Regressions!I165, 1), NA())</f>
        <v>#N/A</v>
      </c>
      <c r="J155" s="330" t="e">
        <f>IF(ISNUMBER(Regressions!K165),ROUND(Regressions!K165, 1), NA())</f>
        <v>#N/A</v>
      </c>
      <c r="K155" s="328" t="e">
        <f>IF(ISNUMBER(Regressions!L165),ROUND(Regressions!L165, 1), NA())</f>
        <v>#N/A</v>
      </c>
      <c r="L155" s="232" t="e">
        <f>IF(ISNUMBER(Regressions!M165),ROUND(Regressions!M165, 1), NA())</f>
        <v>#N/A</v>
      </c>
      <c r="M155" s="329" t="e">
        <f>IF(ISNUMBER(Regressions!N165),ROUND(Regressions!N165, 1), NA())</f>
        <v>#N/A</v>
      </c>
      <c r="N155" s="231" t="e">
        <f>IF(ISNUMBER(Regressions!O165),ROUND(Regressions!O165, 1), NA())</f>
        <v>#N/A</v>
      </c>
      <c r="O155" s="330" t="e">
        <f>IF(ISNUMBER(Regressions!Q165),ROUND(Regressions!Q165, 1), NA())</f>
        <v>#N/A</v>
      </c>
      <c r="P155" s="328" t="e">
        <f>IF(ISNUMBER(Regressions!R165),ROUND(Regressions!R165, 1), NA())</f>
        <v>#N/A</v>
      </c>
      <c r="Q155" s="209" t="e">
        <f>IF(ISNUMBER(Regressions!S165),ROUND(Regressions!S165, 1), NA())</f>
        <v>#N/A</v>
      </c>
      <c r="R155" s="329" t="e">
        <f>IF(ISNUMBER(Regressions!T165),ROUND(Regressions!T165, 1), NA())</f>
        <v>#N/A</v>
      </c>
      <c r="S155" s="231" t="e">
        <f>IF(ISNUMBER(Regressions!U165),ROUND(Regressions!U165, 1), NA())</f>
        <v>#N/A</v>
      </c>
    </row>
    <row xmlns:x14ac="http://schemas.microsoft.com/office/spreadsheetml/2009/9/ac" r="156" hidden="true" x14ac:dyDescent="0.2">
      <c r="A156" s="325" t="str">
        <f>IF(ISBLANK(Regressions!A166), " ", Regressions!A166)</f>
        <v>Philippines</v>
      </c>
      <c r="B156" s="326">
        <f>IF(ISBLANK(Regressions!B166), " ", Regressions!B166)</f>
        <v>2028</v>
      </c>
      <c r="C156" s="331" t="str">
        <f>IF(ISBLANK(Regressions!C166), " ", Regressions!C166)</f>
        <v>Primary</v>
      </c>
      <c r="D156" s="327" t="str">
        <f>IF(ISBLANK(Regressions!D166), " ", Regressions!D166)</f>
        <v> </v>
      </c>
      <c r="E156" s="208" t="e">
        <f>IF(ISNUMBER(Regressions!E166),ROUND(Regressions!E166, 1), NA())</f>
        <v>#N/A</v>
      </c>
      <c r="F156" s="328" t="e">
        <f>IF(ISNUMBER(Regressions!F166),ROUND(Regressions!F166, 1), NA())</f>
        <v>#N/A</v>
      </c>
      <c r="G156" s="230" t="e">
        <f>IF(ISNUMBER(Regressions!G166),ROUND(Regressions!G166, 1), NA())</f>
        <v>#N/A</v>
      </c>
      <c r="H156" s="329" t="e">
        <f>IF(ISNUMBER(Regressions!H166),ROUND(Regressions!H166, 1), NA())</f>
        <v>#N/A</v>
      </c>
      <c r="I156" s="231" t="e">
        <f>IF(ISNUMBER(Regressions!I166),ROUND(Regressions!I166, 1), NA())</f>
        <v>#N/A</v>
      </c>
      <c r="J156" s="330" t="e">
        <f>IF(ISNUMBER(Regressions!K166),ROUND(Regressions!K166, 1), NA())</f>
        <v>#N/A</v>
      </c>
      <c r="K156" s="328" t="e">
        <f>IF(ISNUMBER(Regressions!L166),ROUND(Regressions!L166, 1), NA())</f>
        <v>#N/A</v>
      </c>
      <c r="L156" s="232" t="e">
        <f>IF(ISNUMBER(Regressions!M166),ROUND(Regressions!M166, 1), NA())</f>
        <v>#N/A</v>
      </c>
      <c r="M156" s="329" t="e">
        <f>IF(ISNUMBER(Regressions!N166),ROUND(Regressions!N166, 1), NA())</f>
        <v>#N/A</v>
      </c>
      <c r="N156" s="231" t="e">
        <f>IF(ISNUMBER(Regressions!O166),ROUND(Regressions!O166, 1), NA())</f>
        <v>#N/A</v>
      </c>
      <c r="O156" s="330" t="e">
        <f>IF(ISNUMBER(Regressions!Q166),ROUND(Regressions!Q166, 1), NA())</f>
        <v>#N/A</v>
      </c>
      <c r="P156" s="328" t="e">
        <f>IF(ISNUMBER(Regressions!R166),ROUND(Regressions!R166, 1), NA())</f>
        <v>#N/A</v>
      </c>
      <c r="Q156" s="209" t="e">
        <f>IF(ISNUMBER(Regressions!S166),ROUND(Regressions!S166, 1), NA())</f>
        <v>#N/A</v>
      </c>
      <c r="R156" s="329" t="e">
        <f>IF(ISNUMBER(Regressions!T166),ROUND(Regressions!T166, 1), NA())</f>
        <v>#N/A</v>
      </c>
      <c r="S156" s="231" t="e">
        <f>IF(ISNUMBER(Regressions!U166),ROUND(Regressions!U166, 1), NA())</f>
        <v>#N/A</v>
      </c>
    </row>
    <row xmlns:x14ac="http://schemas.microsoft.com/office/spreadsheetml/2009/9/ac" r="157" hidden="true" x14ac:dyDescent="0.2">
      <c r="A157" s="325" t="str">
        <f>IF(ISBLANK(Regressions!A167), " ", Regressions!A167)</f>
        <v>Philippines</v>
      </c>
      <c r="B157" s="326">
        <f>IF(ISBLANK(Regressions!B167), " ", Regressions!B167)</f>
        <v>2029</v>
      </c>
      <c r="C157" s="331" t="str">
        <f>IF(ISBLANK(Regressions!C167), " ", Regressions!C167)</f>
        <v>Primary</v>
      </c>
      <c r="D157" s="327" t="str">
        <f>IF(ISBLANK(Regressions!D167), " ", Regressions!D167)</f>
        <v> </v>
      </c>
      <c r="E157" s="208" t="e">
        <f>IF(ISNUMBER(Regressions!E167),ROUND(Regressions!E167, 1), NA())</f>
        <v>#N/A</v>
      </c>
      <c r="F157" s="328" t="e">
        <f>IF(ISNUMBER(Regressions!F167),ROUND(Regressions!F167, 1), NA())</f>
        <v>#N/A</v>
      </c>
      <c r="G157" s="230" t="e">
        <f>IF(ISNUMBER(Regressions!G167),ROUND(Regressions!G167, 1), NA())</f>
        <v>#N/A</v>
      </c>
      <c r="H157" s="329" t="e">
        <f>IF(ISNUMBER(Regressions!H167),ROUND(Regressions!H167, 1), NA())</f>
        <v>#N/A</v>
      </c>
      <c r="I157" s="231" t="e">
        <f>IF(ISNUMBER(Regressions!I167),ROUND(Regressions!I167, 1), NA())</f>
        <v>#N/A</v>
      </c>
      <c r="J157" s="330" t="e">
        <f>IF(ISNUMBER(Regressions!K167),ROUND(Regressions!K167, 1), NA())</f>
        <v>#N/A</v>
      </c>
      <c r="K157" s="328" t="e">
        <f>IF(ISNUMBER(Regressions!L167),ROUND(Regressions!L167, 1), NA())</f>
        <v>#N/A</v>
      </c>
      <c r="L157" s="232" t="e">
        <f>IF(ISNUMBER(Regressions!M167),ROUND(Regressions!M167, 1), NA())</f>
        <v>#N/A</v>
      </c>
      <c r="M157" s="329" t="e">
        <f>IF(ISNUMBER(Regressions!N167),ROUND(Regressions!N167, 1), NA())</f>
        <v>#N/A</v>
      </c>
      <c r="N157" s="231" t="e">
        <f>IF(ISNUMBER(Regressions!O167),ROUND(Regressions!O167, 1), NA())</f>
        <v>#N/A</v>
      </c>
      <c r="O157" s="330" t="e">
        <f>IF(ISNUMBER(Regressions!Q167),ROUND(Regressions!Q167, 1), NA())</f>
        <v>#N/A</v>
      </c>
      <c r="P157" s="328" t="e">
        <f>IF(ISNUMBER(Regressions!R167),ROUND(Regressions!R167, 1), NA())</f>
        <v>#N/A</v>
      </c>
      <c r="Q157" s="209" t="e">
        <f>IF(ISNUMBER(Regressions!S167),ROUND(Regressions!S167, 1), NA())</f>
        <v>#N/A</v>
      </c>
      <c r="R157" s="329" t="e">
        <f>IF(ISNUMBER(Regressions!T167),ROUND(Regressions!T167, 1), NA())</f>
        <v>#N/A</v>
      </c>
      <c r="S157" s="231" t="e">
        <f>IF(ISNUMBER(Regressions!U167),ROUND(Regressions!U167, 1), NA())</f>
        <v>#N/A</v>
      </c>
    </row>
    <row xmlns:x14ac="http://schemas.microsoft.com/office/spreadsheetml/2009/9/ac" r="158" hidden="true" x14ac:dyDescent="0.2">
      <c r="A158" s="325" t="str">
        <f>IF(ISBLANK(Regressions!A168), " ", Regressions!A168)</f>
        <v>Philippines</v>
      </c>
      <c r="B158" s="326">
        <f>IF(ISBLANK(Regressions!B168), " ", Regressions!B168)</f>
        <v>2030</v>
      </c>
      <c r="C158" s="331" t="str">
        <f>IF(ISBLANK(Regressions!C168), " ", Regressions!C168)</f>
        <v>Primary</v>
      </c>
      <c r="D158" s="327" t="str">
        <f>IF(ISBLANK(Regressions!D168), " ", Regressions!D168)</f>
        <v> </v>
      </c>
      <c r="E158" s="208" t="e">
        <f>IF(ISNUMBER(Regressions!E168),ROUND(Regressions!E168, 1), NA())</f>
        <v>#N/A</v>
      </c>
      <c r="F158" s="328" t="e">
        <f>IF(ISNUMBER(Regressions!F168),ROUND(Regressions!F168, 1), NA())</f>
        <v>#N/A</v>
      </c>
      <c r="G158" s="230" t="e">
        <f>IF(ISNUMBER(Regressions!G168),ROUND(Regressions!G168, 1), NA())</f>
        <v>#N/A</v>
      </c>
      <c r="H158" s="329" t="e">
        <f>IF(ISNUMBER(Regressions!H168),ROUND(Regressions!H168, 1), NA())</f>
        <v>#N/A</v>
      </c>
      <c r="I158" s="231" t="e">
        <f>IF(ISNUMBER(Regressions!I168),ROUND(Regressions!I168, 1), NA())</f>
        <v>#N/A</v>
      </c>
      <c r="J158" s="330" t="e">
        <f>IF(ISNUMBER(Regressions!K168),ROUND(Regressions!K168, 1), NA())</f>
        <v>#N/A</v>
      </c>
      <c r="K158" s="328" t="e">
        <f>IF(ISNUMBER(Regressions!L168),ROUND(Regressions!L168, 1), NA())</f>
        <v>#N/A</v>
      </c>
      <c r="L158" s="232" t="e">
        <f>IF(ISNUMBER(Regressions!M168),ROUND(Regressions!M168, 1), NA())</f>
        <v>#N/A</v>
      </c>
      <c r="M158" s="329" t="e">
        <f>IF(ISNUMBER(Regressions!N168),ROUND(Regressions!N168, 1), NA())</f>
        <v>#N/A</v>
      </c>
      <c r="N158" s="231" t="e">
        <f>IF(ISNUMBER(Regressions!O168),ROUND(Regressions!O168, 1), NA())</f>
        <v>#N/A</v>
      </c>
      <c r="O158" s="330" t="e">
        <f>IF(ISNUMBER(Regressions!Q168),ROUND(Regressions!Q168, 1), NA())</f>
        <v>#N/A</v>
      </c>
      <c r="P158" s="328" t="e">
        <f>IF(ISNUMBER(Regressions!R168),ROUND(Regressions!R168, 1), NA())</f>
        <v>#N/A</v>
      </c>
      <c r="Q158" s="209" t="e">
        <f>IF(ISNUMBER(Regressions!S168),ROUND(Regressions!S168, 1), NA())</f>
        <v>#N/A</v>
      </c>
      <c r="R158" s="329" t="e">
        <f>IF(ISNUMBER(Regressions!T168),ROUND(Regressions!T168, 1), NA())</f>
        <v>#N/A</v>
      </c>
      <c r="S158" s="231" t="e">
        <f>IF(ISNUMBER(Regressions!U168),ROUND(Regressions!U168, 1), NA())</f>
        <v>#N/A</v>
      </c>
    </row>
    <row xmlns:x14ac="http://schemas.microsoft.com/office/spreadsheetml/2009/9/ac" r="159" x14ac:dyDescent="0.2">
      <c r="A159" s="325" t="str">
        <f>IF(ISBLANK(Regressions!A169), " ", Regressions!A169)</f>
        <v>Philippines</v>
      </c>
      <c r="B159" s="326">
        <f>IF(ISBLANK(Regressions!B169), " ", Regressions!B169)</f>
        <v>2000</v>
      </c>
      <c r="C159" s="331" t="str">
        <f>IF(ISBLANK(Regressions!C169), " ", Regressions!C169)</f>
        <v>Secondary</v>
      </c>
      <c r="D159" s="327">
        <f>IF(ISBLANK(Regressions!D169), " ", Regressions!D169)</f>
        <v>6847831</v>
      </c>
      <c r="E159" s="208" t="e">
        <f>IF(ISNUMBER(Regressions!E169),ROUND(Regressions!E169, 1), NA())</f>
        <v>#N/A</v>
      </c>
      <c r="F159" s="328" t="e">
        <f>IF(ISNUMBER(Regressions!F169),ROUND(Regressions!F169, 1), NA())</f>
        <v>#N/A</v>
      </c>
      <c r="G159" s="230" t="e">
        <f>IF(ISNUMBER(Regressions!G169),ROUND(Regressions!G169, 1), NA())</f>
        <v>#N/A</v>
      </c>
      <c r="H159" s="329" t="e">
        <f>IF(ISNUMBER(Regressions!H169),ROUND(Regressions!H169, 1), NA())</f>
        <v>#N/A</v>
      </c>
      <c r="I159" s="231" t="e">
        <f>IF(ISNUMBER(Regressions!I169),ROUND(Regressions!I169, 1), NA())</f>
        <v>#N/A</v>
      </c>
      <c r="J159" s="330" t="e">
        <f>IF(ISNUMBER(Regressions!K169),ROUND(Regressions!K169, 1), NA())</f>
        <v>#N/A</v>
      </c>
      <c r="K159" s="328" t="e">
        <f>IF(ISNUMBER(Regressions!L169),ROUND(Regressions!L169, 1), NA())</f>
        <v>#N/A</v>
      </c>
      <c r="L159" s="232" t="e">
        <f>IF(ISNUMBER(Regressions!M169),ROUND(Regressions!M169, 1), NA())</f>
        <v>#N/A</v>
      </c>
      <c r="M159" s="329" t="e">
        <f>IF(ISNUMBER(Regressions!N169),ROUND(Regressions!N169, 1), NA())</f>
        <v>#N/A</v>
      </c>
      <c r="N159" s="231" t="e">
        <f>IF(ISNUMBER(Regressions!O169),ROUND(Regressions!O169, 1), NA())</f>
        <v>#N/A</v>
      </c>
      <c r="O159" s="330" t="e">
        <f>IF(ISNUMBER(Regressions!Q169),ROUND(Regressions!Q169, 1), NA())</f>
        <v>#N/A</v>
      </c>
      <c r="P159" s="328" t="e">
        <f>IF(ISNUMBER(Regressions!R169),ROUND(Regressions!R169, 1), NA())</f>
        <v>#N/A</v>
      </c>
      <c r="Q159" s="209" t="e">
        <f>IF(ISNUMBER(Regressions!S169),ROUND(Regressions!S169, 1), NA())</f>
        <v>#N/A</v>
      </c>
      <c r="R159" s="329" t="e">
        <f>IF(ISNUMBER(Regressions!T169),ROUND(Regressions!T169, 1), NA())</f>
        <v>#N/A</v>
      </c>
      <c r="S159" s="231" t="e">
        <f>IF(ISNUMBER(Regressions!U169),ROUND(Regressions!U169, 1), NA())</f>
        <v>#N/A</v>
      </c>
    </row>
    <row xmlns:x14ac="http://schemas.microsoft.com/office/spreadsheetml/2009/9/ac" r="160" x14ac:dyDescent="0.2">
      <c r="A160" s="325" t="str">
        <f>IF(ISBLANK(Regressions!A170), " ", Regressions!A170)</f>
        <v>Philippines</v>
      </c>
      <c r="B160" s="326">
        <f>IF(ISBLANK(Regressions!B170), " ", Regressions!B170)</f>
        <v>2001</v>
      </c>
      <c r="C160" s="331" t="str">
        <f>IF(ISBLANK(Regressions!C170), " ", Regressions!C170)</f>
        <v>Secondary</v>
      </c>
      <c r="D160" s="327">
        <f>IF(ISBLANK(Regressions!D170), " ", Regressions!D170)</f>
        <v>6975427</v>
      </c>
      <c r="E160" s="208" t="e">
        <f>IF(ISNUMBER(Regressions!E170),ROUND(Regressions!E170, 1), NA())</f>
        <v>#N/A</v>
      </c>
      <c r="F160" s="328" t="e">
        <f>IF(ISNUMBER(Regressions!F170),ROUND(Regressions!F170, 1), NA())</f>
        <v>#N/A</v>
      </c>
      <c r="G160" s="230" t="e">
        <f>IF(ISNUMBER(Regressions!G170),ROUND(Regressions!G170, 1), NA())</f>
        <v>#N/A</v>
      </c>
      <c r="H160" s="329" t="e">
        <f>IF(ISNUMBER(Regressions!H170),ROUND(Regressions!H170, 1), NA())</f>
        <v>#N/A</v>
      </c>
      <c r="I160" s="231" t="e">
        <f>IF(ISNUMBER(Regressions!I170),ROUND(Regressions!I170, 1), NA())</f>
        <v>#N/A</v>
      </c>
      <c r="J160" s="330" t="e">
        <f>IF(ISNUMBER(Regressions!K170),ROUND(Regressions!K170, 1), NA())</f>
        <v>#N/A</v>
      </c>
      <c r="K160" s="328" t="e">
        <f>IF(ISNUMBER(Regressions!L170),ROUND(Regressions!L170, 1), NA())</f>
        <v>#N/A</v>
      </c>
      <c r="L160" s="232" t="e">
        <f>IF(ISNUMBER(Regressions!M170),ROUND(Regressions!M170, 1), NA())</f>
        <v>#N/A</v>
      </c>
      <c r="M160" s="329" t="e">
        <f>IF(ISNUMBER(Regressions!N170),ROUND(Regressions!N170, 1), NA())</f>
        <v>#N/A</v>
      </c>
      <c r="N160" s="231" t="e">
        <f>IF(ISNUMBER(Regressions!O170),ROUND(Regressions!O170, 1), NA())</f>
        <v>#N/A</v>
      </c>
      <c r="O160" s="330" t="e">
        <f>IF(ISNUMBER(Regressions!Q170),ROUND(Regressions!Q170, 1), NA())</f>
        <v>#N/A</v>
      </c>
      <c r="P160" s="328" t="e">
        <f>IF(ISNUMBER(Regressions!R170),ROUND(Regressions!R170, 1), NA())</f>
        <v>#N/A</v>
      </c>
      <c r="Q160" s="209" t="e">
        <f>IF(ISNUMBER(Regressions!S170),ROUND(Regressions!S170, 1), NA())</f>
        <v>#N/A</v>
      </c>
      <c r="R160" s="329" t="e">
        <f>IF(ISNUMBER(Regressions!T170),ROUND(Regressions!T170, 1), NA())</f>
        <v>#N/A</v>
      </c>
      <c r="S160" s="231" t="e">
        <f>IF(ISNUMBER(Regressions!U170),ROUND(Regressions!U170, 1), NA())</f>
        <v>#N/A</v>
      </c>
    </row>
    <row xmlns:x14ac="http://schemas.microsoft.com/office/spreadsheetml/2009/9/ac" r="161" x14ac:dyDescent="0.2">
      <c r="A161" s="325" t="str">
        <f>IF(ISBLANK(Regressions!A171), " ", Regressions!A171)</f>
        <v>Philippines</v>
      </c>
      <c r="B161" s="326">
        <f>IF(ISBLANK(Regressions!B171), " ", Regressions!B171)</f>
        <v>2002</v>
      </c>
      <c r="C161" s="331" t="str">
        <f>IF(ISBLANK(Regressions!C171), " ", Regressions!C171)</f>
        <v>Secondary</v>
      </c>
      <c r="D161" s="327">
        <f>IF(ISBLANK(Regressions!D171), " ", Regressions!D171)</f>
        <v>7156354</v>
      </c>
      <c r="E161" s="208" t="e">
        <f>IF(ISNUMBER(Regressions!E171),ROUND(Regressions!E171, 1), NA())</f>
        <v>#N/A</v>
      </c>
      <c r="F161" s="328" t="e">
        <f>IF(ISNUMBER(Regressions!F171),ROUND(Regressions!F171, 1), NA())</f>
        <v>#N/A</v>
      </c>
      <c r="G161" s="230" t="e">
        <f>IF(ISNUMBER(Regressions!G171),ROUND(Regressions!G171, 1), NA())</f>
        <v>#N/A</v>
      </c>
      <c r="H161" s="329" t="e">
        <f>IF(ISNUMBER(Regressions!H171),ROUND(Regressions!H171, 1), NA())</f>
        <v>#N/A</v>
      </c>
      <c r="I161" s="231" t="e">
        <f>IF(ISNUMBER(Regressions!I171),ROUND(Regressions!I171, 1), NA())</f>
        <v>#N/A</v>
      </c>
      <c r="J161" s="330" t="e">
        <f>IF(ISNUMBER(Regressions!K171),ROUND(Regressions!K171, 1), NA())</f>
        <v>#N/A</v>
      </c>
      <c r="K161" s="328" t="e">
        <f>IF(ISNUMBER(Regressions!L171),ROUND(Regressions!L171, 1), NA())</f>
        <v>#N/A</v>
      </c>
      <c r="L161" s="232" t="e">
        <f>IF(ISNUMBER(Regressions!M171),ROUND(Regressions!M171, 1), NA())</f>
        <v>#N/A</v>
      </c>
      <c r="M161" s="329" t="e">
        <f>IF(ISNUMBER(Regressions!N171),ROUND(Regressions!N171, 1), NA())</f>
        <v>#N/A</v>
      </c>
      <c r="N161" s="231" t="e">
        <f>IF(ISNUMBER(Regressions!O171),ROUND(Regressions!O171, 1), NA())</f>
        <v>#N/A</v>
      </c>
      <c r="O161" s="330" t="e">
        <f>IF(ISNUMBER(Regressions!Q171),ROUND(Regressions!Q171, 1), NA())</f>
        <v>#N/A</v>
      </c>
      <c r="P161" s="328" t="e">
        <f>IF(ISNUMBER(Regressions!R171),ROUND(Regressions!R171, 1), NA())</f>
        <v>#N/A</v>
      </c>
      <c r="Q161" s="209" t="e">
        <f>IF(ISNUMBER(Regressions!S171),ROUND(Regressions!S171, 1), NA())</f>
        <v>#N/A</v>
      </c>
      <c r="R161" s="329" t="e">
        <f>IF(ISNUMBER(Regressions!T171),ROUND(Regressions!T171, 1), NA())</f>
        <v>#N/A</v>
      </c>
      <c r="S161" s="231" t="e">
        <f>IF(ISNUMBER(Regressions!U171),ROUND(Regressions!U171, 1), NA())</f>
        <v>#N/A</v>
      </c>
    </row>
    <row xmlns:x14ac="http://schemas.microsoft.com/office/spreadsheetml/2009/9/ac" r="162" x14ac:dyDescent="0.2">
      <c r="A162" s="325" t="str">
        <f>IF(ISBLANK(Regressions!A172), " ", Regressions!A172)</f>
        <v>Philippines</v>
      </c>
      <c r="B162" s="326">
        <f>IF(ISBLANK(Regressions!B172), " ", Regressions!B172)</f>
        <v>2003</v>
      </c>
      <c r="C162" s="331" t="str">
        <f>IF(ISBLANK(Regressions!C172), " ", Regressions!C172)</f>
        <v>Secondary</v>
      </c>
      <c r="D162" s="327">
        <f>IF(ISBLANK(Regressions!D172), " ", Regressions!D172)</f>
        <v>7344053</v>
      </c>
      <c r="E162" s="208" t="e">
        <f>IF(ISNUMBER(Regressions!E172),ROUND(Regressions!E172, 1), NA())</f>
        <v>#N/A</v>
      </c>
      <c r="F162" s="328" t="e">
        <f>IF(ISNUMBER(Regressions!F172),ROUND(Regressions!F172, 1), NA())</f>
        <v>#N/A</v>
      </c>
      <c r="G162" s="230" t="e">
        <f>IF(ISNUMBER(Regressions!G172),ROUND(Regressions!G172, 1), NA())</f>
        <v>#N/A</v>
      </c>
      <c r="H162" s="329" t="e">
        <f>IF(ISNUMBER(Regressions!H172),ROUND(Regressions!H172, 1), NA())</f>
        <v>#N/A</v>
      </c>
      <c r="I162" s="231" t="e">
        <f>IF(ISNUMBER(Regressions!I172),ROUND(Regressions!I172, 1), NA())</f>
        <v>#N/A</v>
      </c>
      <c r="J162" s="330" t="e">
        <f>IF(ISNUMBER(Regressions!K172),ROUND(Regressions!K172, 1), NA())</f>
        <v>#N/A</v>
      </c>
      <c r="K162" s="328" t="e">
        <f>IF(ISNUMBER(Regressions!L172),ROUND(Regressions!L172, 1), NA())</f>
        <v>#N/A</v>
      </c>
      <c r="L162" s="232" t="e">
        <f>IF(ISNUMBER(Regressions!M172),ROUND(Regressions!M172, 1), NA())</f>
        <v>#N/A</v>
      </c>
      <c r="M162" s="329" t="e">
        <f>IF(ISNUMBER(Regressions!N172),ROUND(Regressions!N172, 1), NA())</f>
        <v>#N/A</v>
      </c>
      <c r="N162" s="231" t="e">
        <f>IF(ISNUMBER(Regressions!O172),ROUND(Regressions!O172, 1), NA())</f>
        <v>#N/A</v>
      </c>
      <c r="O162" s="330" t="e">
        <f>IF(ISNUMBER(Regressions!Q172),ROUND(Regressions!Q172, 1), NA())</f>
        <v>#N/A</v>
      </c>
      <c r="P162" s="328" t="e">
        <f>IF(ISNUMBER(Regressions!R172),ROUND(Regressions!R172, 1), NA())</f>
        <v>#N/A</v>
      </c>
      <c r="Q162" s="209" t="e">
        <f>IF(ISNUMBER(Regressions!S172),ROUND(Regressions!S172, 1), NA())</f>
        <v>#N/A</v>
      </c>
      <c r="R162" s="329" t="e">
        <f>IF(ISNUMBER(Regressions!T172),ROUND(Regressions!T172, 1), NA())</f>
        <v>#N/A</v>
      </c>
      <c r="S162" s="231" t="e">
        <f>IF(ISNUMBER(Regressions!U172),ROUND(Regressions!U172, 1), NA())</f>
        <v>#N/A</v>
      </c>
    </row>
    <row xmlns:x14ac="http://schemas.microsoft.com/office/spreadsheetml/2009/9/ac" r="163" x14ac:dyDescent="0.2">
      <c r="A163" s="325" t="str">
        <f>IF(ISBLANK(Regressions!A173), " ", Regressions!A173)</f>
        <v>Philippines</v>
      </c>
      <c r="B163" s="326">
        <f>IF(ISBLANK(Regressions!B173), " ", Regressions!B173)</f>
        <v>2004</v>
      </c>
      <c r="C163" s="331" t="str">
        <f>IF(ISBLANK(Regressions!C173), " ", Regressions!C173)</f>
        <v>Secondary</v>
      </c>
      <c r="D163" s="327">
        <f>IF(ISBLANK(Regressions!D173), " ", Regressions!D173)</f>
        <v>7507681</v>
      </c>
      <c r="E163" s="208" t="e">
        <f>IF(ISNUMBER(Regressions!E173),ROUND(Regressions!E173, 1), NA())</f>
        <v>#N/A</v>
      </c>
      <c r="F163" s="328" t="e">
        <f>IF(ISNUMBER(Regressions!F173),ROUND(Regressions!F173, 1), NA())</f>
        <v>#N/A</v>
      </c>
      <c r="G163" s="230" t="e">
        <f>IF(ISNUMBER(Regressions!G173),ROUND(Regressions!G173, 1), NA())</f>
        <v>#N/A</v>
      </c>
      <c r="H163" s="329" t="e">
        <f>IF(ISNUMBER(Regressions!H173),ROUND(Regressions!H173, 1), NA())</f>
        <v>#N/A</v>
      </c>
      <c r="I163" s="231" t="e">
        <f>IF(ISNUMBER(Regressions!I173),ROUND(Regressions!I173, 1), NA())</f>
        <v>#N/A</v>
      </c>
      <c r="J163" s="330" t="e">
        <f>IF(ISNUMBER(Regressions!K173),ROUND(Regressions!K173, 1), NA())</f>
        <v>#N/A</v>
      </c>
      <c r="K163" s="328" t="e">
        <f>IF(ISNUMBER(Regressions!L173),ROUND(Regressions!L173, 1), NA())</f>
        <v>#N/A</v>
      </c>
      <c r="L163" s="232" t="e">
        <f>IF(ISNUMBER(Regressions!M173),ROUND(Regressions!M173, 1), NA())</f>
        <v>#N/A</v>
      </c>
      <c r="M163" s="329" t="e">
        <f>IF(ISNUMBER(Regressions!N173),ROUND(Regressions!N173, 1), NA())</f>
        <v>#N/A</v>
      </c>
      <c r="N163" s="231" t="e">
        <f>IF(ISNUMBER(Regressions!O173),ROUND(Regressions!O173, 1), NA())</f>
        <v>#N/A</v>
      </c>
      <c r="O163" s="330" t="e">
        <f>IF(ISNUMBER(Regressions!Q173),ROUND(Regressions!Q173, 1), NA())</f>
        <v>#N/A</v>
      </c>
      <c r="P163" s="328" t="e">
        <f>IF(ISNUMBER(Regressions!R173),ROUND(Regressions!R173, 1), NA())</f>
        <v>#N/A</v>
      </c>
      <c r="Q163" s="209" t="e">
        <f>IF(ISNUMBER(Regressions!S173),ROUND(Regressions!S173, 1), NA())</f>
        <v>#N/A</v>
      </c>
      <c r="R163" s="329" t="e">
        <f>IF(ISNUMBER(Regressions!T173),ROUND(Regressions!T173, 1), NA())</f>
        <v>#N/A</v>
      </c>
      <c r="S163" s="231" t="e">
        <f>IF(ISNUMBER(Regressions!U173),ROUND(Regressions!U173, 1), NA())</f>
        <v>#N/A</v>
      </c>
    </row>
    <row xmlns:x14ac="http://schemas.microsoft.com/office/spreadsheetml/2009/9/ac" r="164" x14ac:dyDescent="0.2">
      <c r="A164" s="325" t="str">
        <f>IF(ISBLANK(Regressions!A174), " ", Regressions!A174)</f>
        <v>Philippines</v>
      </c>
      <c r="B164" s="326">
        <f>IF(ISBLANK(Regressions!B174), " ", Regressions!B174)</f>
        <v>2005</v>
      </c>
      <c r="C164" s="331" t="str">
        <f>IF(ISBLANK(Regressions!C174), " ", Regressions!C174)</f>
        <v>Secondary</v>
      </c>
      <c r="D164" s="327">
        <f>IF(ISBLANK(Regressions!D174), " ", Regressions!D174)</f>
        <v>7690635</v>
      </c>
      <c r="E164" s="208" t="e">
        <f>IF(ISNUMBER(Regressions!E174),ROUND(Regressions!E174, 1), NA())</f>
        <v>#N/A</v>
      </c>
      <c r="F164" s="328" t="e">
        <f>IF(ISNUMBER(Regressions!F174),ROUND(Regressions!F174, 1), NA())</f>
        <v>#N/A</v>
      </c>
      <c r="G164" s="230" t="e">
        <f>IF(ISNUMBER(Regressions!G174),ROUND(Regressions!G174, 1), NA())</f>
        <v>#N/A</v>
      </c>
      <c r="H164" s="329" t="e">
        <f>IF(ISNUMBER(Regressions!H174),ROUND(Regressions!H174, 1), NA())</f>
        <v>#N/A</v>
      </c>
      <c r="I164" s="231" t="e">
        <f>IF(ISNUMBER(Regressions!I174),ROUND(Regressions!I174, 1), NA())</f>
        <v>#N/A</v>
      </c>
      <c r="J164" s="330" t="e">
        <f>IF(ISNUMBER(Regressions!K174),ROUND(Regressions!K174, 1), NA())</f>
        <v>#N/A</v>
      </c>
      <c r="K164" s="328" t="e">
        <f>IF(ISNUMBER(Regressions!L174),ROUND(Regressions!L174, 1), NA())</f>
        <v>#N/A</v>
      </c>
      <c r="L164" s="232" t="e">
        <f>IF(ISNUMBER(Regressions!M174),ROUND(Regressions!M174, 1), NA())</f>
        <v>#N/A</v>
      </c>
      <c r="M164" s="329" t="e">
        <f>IF(ISNUMBER(Regressions!N174),ROUND(Regressions!N174, 1), NA())</f>
        <v>#N/A</v>
      </c>
      <c r="N164" s="231" t="e">
        <f>IF(ISNUMBER(Regressions!O174),ROUND(Regressions!O174, 1), NA())</f>
        <v>#N/A</v>
      </c>
      <c r="O164" s="330" t="e">
        <f>IF(ISNUMBER(Regressions!Q174),ROUND(Regressions!Q174, 1), NA())</f>
        <v>#N/A</v>
      </c>
      <c r="P164" s="328" t="e">
        <f>IF(ISNUMBER(Regressions!R174),ROUND(Regressions!R174, 1), NA())</f>
        <v>#N/A</v>
      </c>
      <c r="Q164" s="209" t="e">
        <f>IF(ISNUMBER(Regressions!S174),ROUND(Regressions!S174, 1), NA())</f>
        <v>#N/A</v>
      </c>
      <c r="R164" s="329" t="e">
        <f>IF(ISNUMBER(Regressions!T174),ROUND(Regressions!T174, 1), NA())</f>
        <v>#N/A</v>
      </c>
      <c r="S164" s="231" t="e">
        <f>IF(ISNUMBER(Regressions!U174),ROUND(Regressions!U174, 1), NA())</f>
        <v>#N/A</v>
      </c>
    </row>
    <row xmlns:x14ac="http://schemas.microsoft.com/office/spreadsheetml/2009/9/ac" r="165" x14ac:dyDescent="0.2">
      <c r="A165" s="325" t="str">
        <f>IF(ISBLANK(Regressions!A175), " ", Regressions!A175)</f>
        <v>Philippines</v>
      </c>
      <c r="B165" s="326">
        <f>IF(ISBLANK(Regressions!B175), " ", Regressions!B175)</f>
        <v>2006</v>
      </c>
      <c r="C165" s="331" t="str">
        <f>IF(ISBLANK(Regressions!C175), " ", Regressions!C175)</f>
        <v>Secondary</v>
      </c>
      <c r="D165" s="327">
        <f>IF(ISBLANK(Regressions!D175), " ", Regressions!D175)</f>
        <v>7840218</v>
      </c>
      <c r="E165" s="208" t="e">
        <f>IF(ISNUMBER(Regressions!E175),ROUND(Regressions!E175, 1), NA())</f>
        <v>#N/A</v>
      </c>
      <c r="F165" s="328" t="e">
        <f>IF(ISNUMBER(Regressions!F175),ROUND(Regressions!F175, 1), NA())</f>
        <v>#N/A</v>
      </c>
      <c r="G165" s="230" t="e">
        <f>IF(ISNUMBER(Regressions!G175),ROUND(Regressions!G175, 1), NA())</f>
        <v>#N/A</v>
      </c>
      <c r="H165" s="329" t="e">
        <f>IF(ISNUMBER(Regressions!H175),ROUND(Regressions!H175, 1), NA())</f>
        <v>#N/A</v>
      </c>
      <c r="I165" s="231" t="e">
        <f>IF(ISNUMBER(Regressions!I175),ROUND(Regressions!I175, 1), NA())</f>
        <v>#N/A</v>
      </c>
      <c r="J165" s="330" t="e">
        <f>IF(ISNUMBER(Regressions!K175),ROUND(Regressions!K175, 1), NA())</f>
        <v>#N/A</v>
      </c>
      <c r="K165" s="328" t="e">
        <f>IF(ISNUMBER(Regressions!L175),ROUND(Regressions!L175, 1), NA())</f>
        <v>#N/A</v>
      </c>
      <c r="L165" s="232" t="e">
        <f>IF(ISNUMBER(Regressions!M175),ROUND(Regressions!M175, 1), NA())</f>
        <v>#N/A</v>
      </c>
      <c r="M165" s="329" t="e">
        <f>IF(ISNUMBER(Regressions!N175),ROUND(Regressions!N175, 1), NA())</f>
        <v>#N/A</v>
      </c>
      <c r="N165" s="231" t="e">
        <f>IF(ISNUMBER(Regressions!O175),ROUND(Regressions!O175, 1), NA())</f>
        <v>#N/A</v>
      </c>
      <c r="O165" s="330" t="e">
        <f>IF(ISNUMBER(Regressions!Q175),ROUND(Regressions!Q175, 1), NA())</f>
        <v>#N/A</v>
      </c>
      <c r="P165" s="328" t="e">
        <f>IF(ISNUMBER(Regressions!R175),ROUND(Regressions!R175, 1), NA())</f>
        <v>#N/A</v>
      </c>
      <c r="Q165" s="209" t="e">
        <f>IF(ISNUMBER(Regressions!S175),ROUND(Regressions!S175, 1), NA())</f>
        <v>#N/A</v>
      </c>
      <c r="R165" s="329" t="e">
        <f>IF(ISNUMBER(Regressions!T175),ROUND(Regressions!T175, 1), NA())</f>
        <v>#N/A</v>
      </c>
      <c r="S165" s="231" t="e">
        <f>IF(ISNUMBER(Regressions!U175),ROUND(Regressions!U175, 1), NA())</f>
        <v>#N/A</v>
      </c>
    </row>
    <row xmlns:x14ac="http://schemas.microsoft.com/office/spreadsheetml/2009/9/ac" r="166" x14ac:dyDescent="0.2">
      <c r="A166" s="325" t="str">
        <f>IF(ISBLANK(Regressions!A176), " ", Regressions!A176)</f>
        <v>Philippines</v>
      </c>
      <c r="B166" s="326">
        <f>IF(ISBLANK(Regressions!B176), " ", Regressions!B176)</f>
        <v>2007</v>
      </c>
      <c r="C166" s="331" t="str">
        <f>IF(ISBLANK(Regressions!C176), " ", Regressions!C176)</f>
        <v>Secondary</v>
      </c>
      <c r="D166" s="327">
        <f>IF(ISBLANK(Regressions!D176), " ", Regressions!D176)</f>
        <v>7992100</v>
      </c>
      <c r="E166" s="208" t="e">
        <f>IF(ISNUMBER(Regressions!E176),ROUND(Regressions!E176, 1), NA())</f>
        <v>#N/A</v>
      </c>
      <c r="F166" s="328" t="e">
        <f>IF(ISNUMBER(Regressions!F176),ROUND(Regressions!F176, 1), NA())</f>
        <v>#N/A</v>
      </c>
      <c r="G166" s="230" t="e">
        <f>IF(ISNUMBER(Regressions!G176),ROUND(Regressions!G176, 1), NA())</f>
        <v>#N/A</v>
      </c>
      <c r="H166" s="329" t="e">
        <f>IF(ISNUMBER(Regressions!H176),ROUND(Regressions!H176, 1), NA())</f>
        <v>#N/A</v>
      </c>
      <c r="I166" s="231" t="e">
        <f>IF(ISNUMBER(Regressions!I176),ROUND(Regressions!I176, 1), NA())</f>
        <v>#N/A</v>
      </c>
      <c r="J166" s="330" t="e">
        <f>IF(ISNUMBER(Regressions!K176),ROUND(Regressions!K176, 1), NA())</f>
        <v>#N/A</v>
      </c>
      <c r="K166" s="328" t="e">
        <f>IF(ISNUMBER(Regressions!L176),ROUND(Regressions!L176, 1), NA())</f>
        <v>#N/A</v>
      </c>
      <c r="L166" s="232" t="e">
        <f>IF(ISNUMBER(Regressions!M176),ROUND(Regressions!M176, 1), NA())</f>
        <v>#N/A</v>
      </c>
      <c r="M166" s="329" t="e">
        <f>IF(ISNUMBER(Regressions!N176),ROUND(Regressions!N176, 1), NA())</f>
        <v>#N/A</v>
      </c>
      <c r="N166" s="231" t="e">
        <f>IF(ISNUMBER(Regressions!O176),ROUND(Regressions!O176, 1), NA())</f>
        <v>#N/A</v>
      </c>
      <c r="O166" s="330" t="e">
        <f>IF(ISNUMBER(Regressions!Q176),ROUND(Regressions!Q176, 1), NA())</f>
        <v>#N/A</v>
      </c>
      <c r="P166" s="328" t="e">
        <f>IF(ISNUMBER(Regressions!R176),ROUND(Regressions!R176, 1), NA())</f>
        <v>#N/A</v>
      </c>
      <c r="Q166" s="209" t="e">
        <f>IF(ISNUMBER(Regressions!S176),ROUND(Regressions!S176, 1), NA())</f>
        <v>#N/A</v>
      </c>
      <c r="R166" s="329" t="e">
        <f>IF(ISNUMBER(Regressions!T176),ROUND(Regressions!T176, 1), NA())</f>
        <v>#N/A</v>
      </c>
      <c r="S166" s="231" t="e">
        <f>IF(ISNUMBER(Regressions!U176),ROUND(Regressions!U176, 1), NA())</f>
        <v>#N/A</v>
      </c>
    </row>
    <row xmlns:x14ac="http://schemas.microsoft.com/office/spreadsheetml/2009/9/ac" r="167" x14ac:dyDescent="0.2">
      <c r="A167" s="325" t="str">
        <f>IF(ISBLANK(Regressions!A177), " ", Regressions!A177)</f>
        <v>Philippines</v>
      </c>
      <c r="B167" s="326">
        <f>IF(ISBLANK(Regressions!B177), " ", Regressions!B177)</f>
        <v>2008</v>
      </c>
      <c r="C167" s="331" t="str">
        <f>IF(ISBLANK(Regressions!C177), " ", Regressions!C177)</f>
        <v>Secondary</v>
      </c>
      <c r="D167" s="327">
        <f>IF(ISBLANK(Regressions!D177), " ", Regressions!D177)</f>
        <v>8078583</v>
      </c>
      <c r="E167" s="208" t="e">
        <f>IF(ISNUMBER(Regressions!E177),ROUND(Regressions!E177, 1), NA())</f>
        <v>#N/A</v>
      </c>
      <c r="F167" s="328" t="e">
        <f>IF(ISNUMBER(Regressions!F177),ROUND(Regressions!F177, 1), NA())</f>
        <v>#N/A</v>
      </c>
      <c r="G167" s="230" t="e">
        <f>IF(ISNUMBER(Regressions!G177),ROUND(Regressions!G177, 1), NA())</f>
        <v>#N/A</v>
      </c>
      <c r="H167" s="329" t="e">
        <f>IF(ISNUMBER(Regressions!H177),ROUND(Regressions!H177, 1), NA())</f>
        <v>#N/A</v>
      </c>
      <c r="I167" s="231" t="e">
        <f>IF(ISNUMBER(Regressions!I177),ROUND(Regressions!I177, 1), NA())</f>
        <v>#N/A</v>
      </c>
      <c r="J167" s="330">
        <f>IF(ISNUMBER(Regressions!K177),ROUND(Regressions!K177, 1), NA())</f>
        <v>92.5</v>
      </c>
      <c r="K167" s="328" t="e">
        <f>IF(ISNUMBER(Regressions!L177),ROUND(Regressions!L177, 1), NA())</f>
        <v>#N/A</v>
      </c>
      <c r="L167" s="232">
        <f>IF(ISNUMBER(Regressions!M177),ROUND(Regressions!M177, 1), NA())</f>
        <v>60.7</v>
      </c>
      <c r="M167" s="329" t="e">
        <f>IF(ISNUMBER(Regressions!N177),ROUND(Regressions!N177, 1), NA())</f>
        <v>#N/A</v>
      </c>
      <c r="N167" s="231" t="e">
        <f>IF(ISNUMBER(Regressions!O177),ROUND(Regressions!O177, 1), NA())</f>
        <v>#N/A</v>
      </c>
      <c r="O167" s="330" t="e">
        <f>IF(ISNUMBER(Regressions!Q177),ROUND(Regressions!Q177, 1), NA())</f>
        <v>#N/A</v>
      </c>
      <c r="P167" s="328" t="e">
        <f>IF(ISNUMBER(Regressions!R177),ROUND(Regressions!R177, 1), NA())</f>
        <v>#N/A</v>
      </c>
      <c r="Q167" s="209" t="e">
        <f>IF(ISNUMBER(Regressions!S177),ROUND(Regressions!S177, 1), NA())</f>
        <v>#N/A</v>
      </c>
      <c r="R167" s="329" t="e">
        <f>IF(ISNUMBER(Regressions!T177),ROUND(Regressions!T177, 1), NA())</f>
        <v>#N/A</v>
      </c>
      <c r="S167" s="231" t="e">
        <f>IF(ISNUMBER(Regressions!U177),ROUND(Regressions!U177, 1), NA())</f>
        <v>#N/A</v>
      </c>
    </row>
    <row xmlns:x14ac="http://schemas.microsoft.com/office/spreadsheetml/2009/9/ac" r="168" x14ac:dyDescent="0.2">
      <c r="A168" s="325" t="str">
        <f>IF(ISBLANK(Regressions!A178), " ", Regressions!A178)</f>
        <v>Philippines</v>
      </c>
      <c r="B168" s="326">
        <f>IF(ISBLANK(Regressions!B178), " ", Regressions!B178)</f>
        <v>2009</v>
      </c>
      <c r="C168" s="331" t="str">
        <f>IF(ISBLANK(Regressions!C178), " ", Regressions!C178)</f>
        <v>Secondary</v>
      </c>
      <c r="D168" s="327">
        <f>IF(ISBLANK(Regressions!D178), " ", Regressions!D178)</f>
        <v>8066520</v>
      </c>
      <c r="E168" s="208" t="e">
        <f>IF(ISNUMBER(Regressions!E178),ROUND(Regressions!E178, 1), NA())</f>
        <v>#N/A</v>
      </c>
      <c r="F168" s="328" t="e">
        <f>IF(ISNUMBER(Regressions!F178),ROUND(Regressions!F178, 1), NA())</f>
        <v>#N/A</v>
      </c>
      <c r="G168" s="230" t="e">
        <f>IF(ISNUMBER(Regressions!G178),ROUND(Regressions!G178, 1), NA())</f>
        <v>#N/A</v>
      </c>
      <c r="H168" s="329" t="e">
        <f>IF(ISNUMBER(Regressions!H178),ROUND(Regressions!H178, 1), NA())</f>
        <v>#N/A</v>
      </c>
      <c r="I168" s="231" t="e">
        <f>IF(ISNUMBER(Regressions!I178),ROUND(Regressions!I178, 1), NA())</f>
        <v>#N/A</v>
      </c>
      <c r="J168" s="330">
        <f>IF(ISNUMBER(Regressions!K178),ROUND(Regressions!K178, 1), NA())</f>
        <v>92.5</v>
      </c>
      <c r="K168" s="328" t="e">
        <f>IF(ISNUMBER(Regressions!L178),ROUND(Regressions!L178, 1), NA())</f>
        <v>#N/A</v>
      </c>
      <c r="L168" s="232">
        <f>IF(ISNUMBER(Regressions!M178),ROUND(Regressions!M178, 1), NA())</f>
        <v>60.7</v>
      </c>
      <c r="M168" s="329" t="e">
        <f>IF(ISNUMBER(Regressions!N178),ROUND(Regressions!N178, 1), NA())</f>
        <v>#N/A</v>
      </c>
      <c r="N168" s="231" t="e">
        <f>IF(ISNUMBER(Regressions!O178),ROUND(Regressions!O178, 1), NA())</f>
        <v>#N/A</v>
      </c>
      <c r="O168" s="330" t="e">
        <f>IF(ISNUMBER(Regressions!Q178),ROUND(Regressions!Q178, 1), NA())</f>
        <v>#N/A</v>
      </c>
      <c r="P168" s="328" t="e">
        <f>IF(ISNUMBER(Regressions!R178),ROUND(Regressions!R178, 1), NA())</f>
        <v>#N/A</v>
      </c>
      <c r="Q168" s="209">
        <f>IF(ISNUMBER(Regressions!S178),ROUND(Regressions!S178, 1), NA())</f>
        <v>60.2</v>
      </c>
      <c r="R168" s="329" t="e">
        <f>IF(ISNUMBER(Regressions!T178),ROUND(Regressions!T178, 1), NA())</f>
        <v>#N/A</v>
      </c>
      <c r="S168" s="231" t="e">
        <f>IF(ISNUMBER(Regressions!U178),ROUND(Regressions!U178, 1), NA())</f>
        <v>#N/A</v>
      </c>
    </row>
    <row xmlns:x14ac="http://schemas.microsoft.com/office/spreadsheetml/2009/9/ac" r="169" x14ac:dyDescent="0.2">
      <c r="A169" s="325" t="str">
        <f>IF(ISBLANK(Regressions!A179), " ", Regressions!A179)</f>
        <v>Philippines</v>
      </c>
      <c r="B169" s="326">
        <f>IF(ISBLANK(Regressions!B179), " ", Regressions!B179)</f>
        <v>2010</v>
      </c>
      <c r="C169" s="331" t="str">
        <f>IF(ISBLANK(Regressions!C179), " ", Regressions!C179)</f>
        <v>Secondary</v>
      </c>
      <c r="D169" s="327">
        <f>IF(ISBLANK(Regressions!D179), " ", Regressions!D179)</f>
        <v>8048886</v>
      </c>
      <c r="E169" s="208">
        <f>IF(ISNUMBER(Regressions!E179),ROUND(Regressions!E179, 1), NA())</f>
        <v>97.9</v>
      </c>
      <c r="F169" s="328">
        <f>IF(ISNUMBER(Regressions!F179),ROUND(Regressions!F179, 1), NA())</f>
        <v>57.1</v>
      </c>
      <c r="G169" s="230">
        <f>IF(ISNUMBER(Regressions!G179),ROUND(Regressions!G179, 1), NA())</f>
        <v>47.5</v>
      </c>
      <c r="H169" s="329">
        <f>IF(ISNUMBER(Regressions!H179),ROUND(Regressions!H179, 1), NA())</f>
        <v>9.6</v>
      </c>
      <c r="I169" s="231">
        <f>IF(ISNUMBER(Regressions!I179),ROUND(Regressions!I179, 1), NA())</f>
        <v>42.9</v>
      </c>
      <c r="J169" s="330">
        <f>IF(ISNUMBER(Regressions!K179),ROUND(Regressions!K179, 1), NA())</f>
        <v>92.5</v>
      </c>
      <c r="K169" s="328" t="e">
        <f>IF(ISNUMBER(Regressions!L179),ROUND(Regressions!L179, 1), NA())</f>
        <v>#N/A</v>
      </c>
      <c r="L169" s="232">
        <f>IF(ISNUMBER(Regressions!M179),ROUND(Regressions!M179, 1), NA())</f>
        <v>60.7</v>
      </c>
      <c r="M169" s="329" t="e">
        <f>IF(ISNUMBER(Regressions!N179),ROUND(Regressions!N179, 1), NA())</f>
        <v>#N/A</v>
      </c>
      <c r="N169" s="231" t="e">
        <f>IF(ISNUMBER(Regressions!O179),ROUND(Regressions!O179, 1), NA())</f>
        <v>#N/A</v>
      </c>
      <c r="O169" s="330">
        <f>IF(ISNUMBER(Regressions!Q179),ROUND(Regressions!Q179, 1), NA())</f>
        <v>78</v>
      </c>
      <c r="P169" s="328">
        <f>IF(ISNUMBER(Regressions!R179),ROUND(Regressions!R179, 1), NA())</f>
        <v>61.3</v>
      </c>
      <c r="Q169" s="209">
        <f>IF(ISNUMBER(Regressions!S179),ROUND(Regressions!S179, 1), NA())</f>
        <v>60.2</v>
      </c>
      <c r="R169" s="329">
        <f>IF(ISNUMBER(Regressions!T179),ROUND(Regressions!T179, 1), NA())</f>
        <v>1.1000000000000001</v>
      </c>
      <c r="S169" s="231">
        <f>IF(ISNUMBER(Regressions!U179),ROUND(Regressions!U179, 1), NA())</f>
        <v>38.700000000000003</v>
      </c>
    </row>
    <row xmlns:x14ac="http://schemas.microsoft.com/office/spreadsheetml/2009/9/ac" r="170" x14ac:dyDescent="0.2">
      <c r="A170" s="325" t="str">
        <f>IF(ISBLANK(Regressions!A180), " ", Regressions!A180)</f>
        <v>Philippines</v>
      </c>
      <c r="B170" s="326">
        <f>IF(ISBLANK(Regressions!B180), " ", Regressions!B180)</f>
        <v>2011</v>
      </c>
      <c r="C170" s="331" t="str">
        <f>IF(ISBLANK(Regressions!C180), " ", Regressions!C180)</f>
        <v>Secondary</v>
      </c>
      <c r="D170" s="327">
        <f>IF(ISBLANK(Regressions!D180), " ", Regressions!D180)</f>
        <v>8093016</v>
      </c>
      <c r="E170" s="208">
        <f>IF(ISNUMBER(Regressions!E180),ROUND(Regressions!E180, 1), NA())</f>
        <v>97.9</v>
      </c>
      <c r="F170" s="328">
        <f>IF(ISNUMBER(Regressions!F180),ROUND(Regressions!F180, 1), NA())</f>
        <v>57.1</v>
      </c>
      <c r="G170" s="230">
        <f>IF(ISNUMBER(Regressions!G180),ROUND(Regressions!G180, 1), NA())</f>
        <v>47.5</v>
      </c>
      <c r="H170" s="329">
        <f>IF(ISNUMBER(Regressions!H180),ROUND(Regressions!H180, 1), NA())</f>
        <v>9.6</v>
      </c>
      <c r="I170" s="231">
        <f>IF(ISNUMBER(Regressions!I180),ROUND(Regressions!I180, 1), NA())</f>
        <v>42.9</v>
      </c>
      <c r="J170" s="330">
        <f>IF(ISNUMBER(Regressions!K180),ROUND(Regressions!K180, 1), NA())</f>
        <v>92.5</v>
      </c>
      <c r="K170" s="328" t="e">
        <f>IF(ISNUMBER(Regressions!L180),ROUND(Regressions!L180, 1), NA())</f>
        <v>#N/A</v>
      </c>
      <c r="L170" s="232">
        <f>IF(ISNUMBER(Regressions!M180),ROUND(Regressions!M180, 1), NA())</f>
        <v>60.7</v>
      </c>
      <c r="M170" s="329" t="e">
        <f>IF(ISNUMBER(Regressions!N180),ROUND(Regressions!N180, 1), NA())</f>
        <v>#N/A</v>
      </c>
      <c r="N170" s="231" t="e">
        <f>IF(ISNUMBER(Regressions!O180),ROUND(Regressions!O180, 1), NA())</f>
        <v>#N/A</v>
      </c>
      <c r="O170" s="330">
        <f>IF(ISNUMBER(Regressions!Q180),ROUND(Regressions!Q180, 1), NA())</f>
        <v>78</v>
      </c>
      <c r="P170" s="328">
        <f>IF(ISNUMBER(Regressions!R180),ROUND(Regressions!R180, 1), NA())</f>
        <v>61.3</v>
      </c>
      <c r="Q170" s="209">
        <f>IF(ISNUMBER(Regressions!S180),ROUND(Regressions!S180, 1), NA())</f>
        <v>60.2</v>
      </c>
      <c r="R170" s="329">
        <f>IF(ISNUMBER(Regressions!T180),ROUND(Regressions!T180, 1), NA())</f>
        <v>1.1000000000000001</v>
      </c>
      <c r="S170" s="231">
        <f>IF(ISNUMBER(Regressions!U180),ROUND(Regressions!U180, 1), NA())</f>
        <v>38.700000000000003</v>
      </c>
    </row>
    <row xmlns:x14ac="http://schemas.microsoft.com/office/spreadsheetml/2009/9/ac" r="171" x14ac:dyDescent="0.2">
      <c r="A171" s="325" t="str">
        <f>IF(ISBLANK(Regressions!A181), " ", Regressions!A181)</f>
        <v>Philippines</v>
      </c>
      <c r="B171" s="326">
        <f>IF(ISBLANK(Regressions!B181), " ", Regressions!B181)</f>
        <v>2012</v>
      </c>
      <c r="C171" s="331" t="str">
        <f>IF(ISBLANK(Regressions!C181), " ", Regressions!C181)</f>
        <v>Secondary</v>
      </c>
      <c r="D171" s="327">
        <f>IF(ISBLANK(Regressions!D181), " ", Regressions!D181)</f>
        <v>8174254</v>
      </c>
      <c r="E171" s="208">
        <f>IF(ISNUMBER(Regressions!E181),ROUND(Regressions!E181, 1), NA())</f>
        <v>97.9</v>
      </c>
      <c r="F171" s="328">
        <f>IF(ISNUMBER(Regressions!F181),ROUND(Regressions!F181, 1), NA())</f>
        <v>57.1</v>
      </c>
      <c r="G171" s="230">
        <f>IF(ISNUMBER(Regressions!G181),ROUND(Regressions!G181, 1), NA())</f>
        <v>47.5</v>
      </c>
      <c r="H171" s="329">
        <f>IF(ISNUMBER(Regressions!H181),ROUND(Regressions!H181, 1), NA())</f>
        <v>9.6</v>
      </c>
      <c r="I171" s="231">
        <f>IF(ISNUMBER(Regressions!I181),ROUND(Regressions!I181, 1), NA())</f>
        <v>42.9</v>
      </c>
      <c r="J171" s="330">
        <f>IF(ISNUMBER(Regressions!K181),ROUND(Regressions!K181, 1), NA())</f>
        <v>92.5</v>
      </c>
      <c r="K171" s="328" t="e">
        <f>IF(ISNUMBER(Regressions!L181),ROUND(Regressions!L181, 1), NA())</f>
        <v>#N/A</v>
      </c>
      <c r="L171" s="232">
        <f>IF(ISNUMBER(Regressions!M181),ROUND(Regressions!M181, 1), NA())</f>
        <v>60.7</v>
      </c>
      <c r="M171" s="329" t="e">
        <f>IF(ISNUMBER(Regressions!N181),ROUND(Regressions!N181, 1), NA())</f>
        <v>#N/A</v>
      </c>
      <c r="N171" s="231" t="e">
        <f>IF(ISNUMBER(Regressions!O181),ROUND(Regressions!O181, 1), NA())</f>
        <v>#N/A</v>
      </c>
      <c r="O171" s="330">
        <f>IF(ISNUMBER(Regressions!Q181),ROUND(Regressions!Q181, 1), NA())</f>
        <v>78</v>
      </c>
      <c r="P171" s="328">
        <f>IF(ISNUMBER(Regressions!R181),ROUND(Regressions!R181, 1), NA())</f>
        <v>61.3</v>
      </c>
      <c r="Q171" s="209">
        <f>IF(ISNUMBER(Regressions!S181),ROUND(Regressions!S181, 1), NA())</f>
        <v>60.2</v>
      </c>
      <c r="R171" s="329">
        <f>IF(ISNUMBER(Regressions!T181),ROUND(Regressions!T181, 1), NA())</f>
        <v>1.1000000000000001</v>
      </c>
      <c r="S171" s="231">
        <f>IF(ISNUMBER(Regressions!U181),ROUND(Regressions!U181, 1), NA())</f>
        <v>38.700000000000003</v>
      </c>
    </row>
    <row xmlns:x14ac="http://schemas.microsoft.com/office/spreadsheetml/2009/9/ac" r="172" x14ac:dyDescent="0.2">
      <c r="A172" s="325" t="str">
        <f>IF(ISBLANK(Regressions!A182), " ", Regressions!A182)</f>
        <v>Philippines</v>
      </c>
      <c r="B172" s="326">
        <f>IF(ISBLANK(Regressions!B182), " ", Regressions!B182)</f>
        <v>2013</v>
      </c>
      <c r="C172" s="331" t="str">
        <f>IF(ISBLANK(Regressions!C182), " ", Regressions!C182)</f>
        <v>Secondary</v>
      </c>
      <c r="D172" s="327">
        <f>IF(ISBLANK(Regressions!D182), " ", Regressions!D182)</f>
        <v>8288108</v>
      </c>
      <c r="E172" s="208">
        <f>IF(ISNUMBER(Regressions!E182),ROUND(Regressions!E182, 1), NA())</f>
        <v>97.9</v>
      </c>
      <c r="F172" s="328">
        <f>IF(ISNUMBER(Regressions!F182),ROUND(Regressions!F182, 1), NA())</f>
        <v>57.1</v>
      </c>
      <c r="G172" s="230">
        <f>IF(ISNUMBER(Regressions!G182),ROUND(Regressions!G182, 1), NA())</f>
        <v>47.5</v>
      </c>
      <c r="H172" s="329">
        <f>IF(ISNUMBER(Regressions!H182),ROUND(Regressions!H182, 1), NA())</f>
        <v>9.6</v>
      </c>
      <c r="I172" s="231">
        <f>IF(ISNUMBER(Regressions!I182),ROUND(Regressions!I182, 1), NA())</f>
        <v>42.9</v>
      </c>
      <c r="J172" s="330">
        <f>IF(ISNUMBER(Regressions!K182),ROUND(Regressions!K182, 1), NA())</f>
        <v>93.4</v>
      </c>
      <c r="K172" s="328">
        <f>IF(ISNUMBER(Regressions!L182),ROUND(Regressions!L182, 1), NA())</f>
        <v>93</v>
      </c>
      <c r="L172" s="232">
        <f>IF(ISNUMBER(Regressions!M182),ROUND(Regressions!M182, 1), NA())</f>
        <v>64</v>
      </c>
      <c r="M172" s="329">
        <f>IF(ISNUMBER(Regressions!N182),ROUND(Regressions!N182, 1), NA())</f>
        <v>29</v>
      </c>
      <c r="N172" s="231">
        <f>IF(ISNUMBER(Regressions!O182),ROUND(Regressions!O182, 1), NA())</f>
        <v>7</v>
      </c>
      <c r="O172" s="330">
        <f>IF(ISNUMBER(Regressions!Q182),ROUND(Regressions!Q182, 1), NA())</f>
        <v>78</v>
      </c>
      <c r="P172" s="328">
        <f>IF(ISNUMBER(Regressions!R182),ROUND(Regressions!R182, 1), NA())</f>
        <v>61.3</v>
      </c>
      <c r="Q172" s="209">
        <f>IF(ISNUMBER(Regressions!S182),ROUND(Regressions!S182, 1), NA())</f>
        <v>60.2</v>
      </c>
      <c r="R172" s="329">
        <f>IF(ISNUMBER(Regressions!T182),ROUND(Regressions!T182, 1), NA())</f>
        <v>1.1000000000000001</v>
      </c>
      <c r="S172" s="231">
        <f>IF(ISNUMBER(Regressions!U182),ROUND(Regressions!U182, 1), NA())</f>
        <v>38.700000000000003</v>
      </c>
    </row>
    <row xmlns:x14ac="http://schemas.microsoft.com/office/spreadsheetml/2009/9/ac" r="173" x14ac:dyDescent="0.2">
      <c r="A173" s="325" t="str">
        <f>IF(ISBLANK(Regressions!A183), " ", Regressions!A183)</f>
        <v>Philippines</v>
      </c>
      <c r="B173" s="326">
        <f>IF(ISBLANK(Regressions!B183), " ", Regressions!B183)</f>
        <v>2014</v>
      </c>
      <c r="C173" s="331" t="str">
        <f>IF(ISBLANK(Regressions!C183), " ", Regressions!C183)</f>
        <v>Secondary</v>
      </c>
      <c r="D173" s="327">
        <f>IF(ISBLANK(Regressions!D183), " ", Regressions!D183)</f>
        <v>8382619</v>
      </c>
      <c r="E173" s="208">
        <f>IF(ISNUMBER(Regressions!E183),ROUND(Regressions!E183, 1), NA())</f>
        <v>97.9</v>
      </c>
      <c r="F173" s="328">
        <f>IF(ISNUMBER(Regressions!F183),ROUND(Regressions!F183, 1), NA())</f>
        <v>57.1</v>
      </c>
      <c r="G173" s="230">
        <f>IF(ISNUMBER(Regressions!G183),ROUND(Regressions!G183, 1), NA())</f>
        <v>47.5</v>
      </c>
      <c r="H173" s="329">
        <f>IF(ISNUMBER(Regressions!H183),ROUND(Regressions!H183, 1), NA())</f>
        <v>9.6</v>
      </c>
      <c r="I173" s="231">
        <f>IF(ISNUMBER(Regressions!I183),ROUND(Regressions!I183, 1), NA())</f>
        <v>42.9</v>
      </c>
      <c r="J173" s="330">
        <f>IF(ISNUMBER(Regressions!K183),ROUND(Regressions!K183, 1), NA())</f>
        <v>94.2</v>
      </c>
      <c r="K173" s="328">
        <f>IF(ISNUMBER(Regressions!L183),ROUND(Regressions!L183, 1), NA())</f>
        <v>93</v>
      </c>
      <c r="L173" s="232">
        <f>IF(ISNUMBER(Regressions!M183),ROUND(Regressions!M183, 1), NA())</f>
        <v>67.2</v>
      </c>
      <c r="M173" s="329">
        <f>IF(ISNUMBER(Regressions!N183),ROUND(Regressions!N183, 1), NA())</f>
        <v>25.8</v>
      </c>
      <c r="N173" s="231">
        <f>IF(ISNUMBER(Regressions!O183),ROUND(Regressions!O183, 1), NA())</f>
        <v>7</v>
      </c>
      <c r="O173" s="330">
        <f>IF(ISNUMBER(Regressions!Q183),ROUND(Regressions!Q183, 1), NA())</f>
        <v>78</v>
      </c>
      <c r="P173" s="328">
        <f>IF(ISNUMBER(Regressions!R183),ROUND(Regressions!R183, 1), NA())</f>
        <v>61.3</v>
      </c>
      <c r="Q173" s="209">
        <f>IF(ISNUMBER(Regressions!S183),ROUND(Regressions!S183, 1), NA())</f>
        <v>60.3</v>
      </c>
      <c r="R173" s="329">
        <f>IF(ISNUMBER(Regressions!T183),ROUND(Regressions!T183, 1), NA())</f>
        <v>1</v>
      </c>
      <c r="S173" s="231">
        <f>IF(ISNUMBER(Regressions!U183),ROUND(Regressions!U183, 1), NA())</f>
        <v>38.700000000000003</v>
      </c>
    </row>
    <row xmlns:x14ac="http://schemas.microsoft.com/office/spreadsheetml/2009/9/ac" r="174" x14ac:dyDescent="0.2">
      <c r="A174" s="325" t="str">
        <f>IF(ISBLANK(Regressions!A184), " ", Regressions!A184)</f>
        <v>Philippines</v>
      </c>
      <c r="B174" s="326">
        <f>IF(ISBLANK(Regressions!B184), " ", Regressions!B184)</f>
        <v>2015</v>
      </c>
      <c r="C174" s="331" t="str">
        <f>IF(ISBLANK(Regressions!C184), " ", Regressions!C184)</f>
        <v>Secondary</v>
      </c>
      <c r="D174" s="327">
        <f>IF(ISBLANK(Regressions!D184), " ", Regressions!D184)</f>
        <v>8448039</v>
      </c>
      <c r="E174" s="208">
        <f>IF(ISNUMBER(Regressions!E184),ROUND(Regressions!E184, 1), NA())</f>
        <v>96.3</v>
      </c>
      <c r="F174" s="328">
        <f>IF(ISNUMBER(Regressions!F184),ROUND(Regressions!F184, 1), NA())</f>
        <v>59.6</v>
      </c>
      <c r="G174" s="230">
        <f>IF(ISNUMBER(Regressions!G184),ROUND(Regressions!G184, 1), NA())</f>
        <v>47.3</v>
      </c>
      <c r="H174" s="329">
        <f>IF(ISNUMBER(Regressions!H184),ROUND(Regressions!H184, 1), NA())</f>
        <v>12.3</v>
      </c>
      <c r="I174" s="231">
        <f>IF(ISNUMBER(Regressions!I184),ROUND(Regressions!I184, 1), NA())</f>
        <v>40.4</v>
      </c>
      <c r="J174" s="330">
        <f>IF(ISNUMBER(Regressions!K184),ROUND(Regressions!K184, 1), NA())</f>
        <v>95.1</v>
      </c>
      <c r="K174" s="328">
        <f>IF(ISNUMBER(Regressions!L184),ROUND(Regressions!L184, 1), NA())</f>
        <v>93</v>
      </c>
      <c r="L174" s="232">
        <f>IF(ISNUMBER(Regressions!M184),ROUND(Regressions!M184, 1), NA())</f>
        <v>70.5</v>
      </c>
      <c r="M174" s="329">
        <f>IF(ISNUMBER(Regressions!N184),ROUND(Regressions!N184, 1), NA())</f>
        <v>22.5</v>
      </c>
      <c r="N174" s="231">
        <f>IF(ISNUMBER(Regressions!O184),ROUND(Regressions!O184, 1), NA())</f>
        <v>7</v>
      </c>
      <c r="O174" s="330">
        <f>IF(ISNUMBER(Regressions!Q184),ROUND(Regressions!Q184, 1), NA())</f>
        <v>79.8</v>
      </c>
      <c r="P174" s="328">
        <f>IF(ISNUMBER(Regressions!R184),ROUND(Regressions!R184, 1), NA())</f>
        <v>63.1</v>
      </c>
      <c r="Q174" s="209">
        <f>IF(ISNUMBER(Regressions!S184),ROUND(Regressions!S184, 1), NA())</f>
        <v>60.4</v>
      </c>
      <c r="R174" s="329">
        <f>IF(ISNUMBER(Regressions!T184),ROUND(Regressions!T184, 1), NA())</f>
        <v>2.7</v>
      </c>
      <c r="S174" s="231">
        <f>IF(ISNUMBER(Regressions!U184),ROUND(Regressions!U184, 1), NA())</f>
        <v>36.9</v>
      </c>
    </row>
    <row xmlns:x14ac="http://schemas.microsoft.com/office/spreadsheetml/2009/9/ac" r="175" x14ac:dyDescent="0.2">
      <c r="A175" s="325" t="str">
        <f>IF(ISBLANK(Regressions!A185), " ", Regressions!A185)</f>
        <v>Philippines</v>
      </c>
      <c r="B175" s="326">
        <f>IF(ISBLANK(Regressions!B185), " ", Regressions!B185)</f>
        <v>2016</v>
      </c>
      <c r="C175" s="331" t="str">
        <f>IF(ISBLANK(Regressions!C185), " ", Regressions!C185)</f>
        <v>Secondary</v>
      </c>
      <c r="D175" s="327">
        <f>IF(ISBLANK(Regressions!D185), " ", Regressions!D185)</f>
        <v>8489973</v>
      </c>
      <c r="E175" s="208">
        <f>IF(ISNUMBER(Regressions!E185),ROUND(Regressions!E185, 1), NA())</f>
        <v>94.7</v>
      </c>
      <c r="F175" s="328">
        <f>IF(ISNUMBER(Regressions!F185),ROUND(Regressions!F185, 1), NA())</f>
        <v>62.1</v>
      </c>
      <c r="G175" s="230">
        <f>IF(ISNUMBER(Regressions!G185),ROUND(Regressions!G185, 1), NA())</f>
        <v>47.1</v>
      </c>
      <c r="H175" s="329">
        <f>IF(ISNUMBER(Regressions!H185),ROUND(Regressions!H185, 1), NA())</f>
        <v>15</v>
      </c>
      <c r="I175" s="231">
        <f>IF(ISNUMBER(Regressions!I185),ROUND(Regressions!I185, 1), NA())</f>
        <v>37.9</v>
      </c>
      <c r="J175" s="330">
        <f>IF(ISNUMBER(Regressions!K185),ROUND(Regressions!K185, 1), NA())</f>
        <v>96</v>
      </c>
      <c r="K175" s="328">
        <f>IF(ISNUMBER(Regressions!L185),ROUND(Regressions!L185, 1), NA())</f>
        <v>93</v>
      </c>
      <c r="L175" s="232">
        <f>IF(ISNUMBER(Regressions!M185),ROUND(Regressions!M185, 1), NA())</f>
        <v>73.7</v>
      </c>
      <c r="M175" s="329">
        <f>IF(ISNUMBER(Regressions!N185),ROUND(Regressions!N185, 1), NA())</f>
        <v>19.3</v>
      </c>
      <c r="N175" s="231">
        <f>IF(ISNUMBER(Regressions!O185),ROUND(Regressions!O185, 1), NA())</f>
        <v>7</v>
      </c>
      <c r="O175" s="330">
        <f>IF(ISNUMBER(Regressions!Q185),ROUND(Regressions!Q185, 1), NA())</f>
        <v>81.7</v>
      </c>
      <c r="P175" s="328">
        <f>IF(ISNUMBER(Regressions!R185),ROUND(Regressions!R185, 1), NA())</f>
        <v>64.900000000000006</v>
      </c>
      <c r="Q175" s="209">
        <f>IF(ISNUMBER(Regressions!S185),ROUND(Regressions!S185, 1), NA())</f>
        <v>60.4</v>
      </c>
      <c r="R175" s="329">
        <f>IF(ISNUMBER(Regressions!T185),ROUND(Regressions!T185, 1), NA())</f>
        <v>4.4000000000000004</v>
      </c>
      <c r="S175" s="231">
        <f>IF(ISNUMBER(Regressions!U185),ROUND(Regressions!U185, 1), NA())</f>
        <v>35.1</v>
      </c>
    </row>
    <row xmlns:x14ac="http://schemas.microsoft.com/office/spreadsheetml/2009/9/ac" r="176" x14ac:dyDescent="0.2">
      <c r="A176" s="325" t="str">
        <f>IF(ISBLANK(Regressions!A186), " ", Regressions!A186)</f>
        <v>Philippines</v>
      </c>
      <c r="B176" s="326">
        <f>IF(ISBLANK(Regressions!B186), " ", Regressions!B186)</f>
        <v>2017</v>
      </c>
      <c r="C176" s="331" t="str">
        <f>IF(ISBLANK(Regressions!C186), " ", Regressions!C186)</f>
        <v>Secondary</v>
      </c>
      <c r="D176" s="327">
        <f>IF(ISBLANK(Regressions!D186), " ", Regressions!D186)</f>
        <v>10658835</v>
      </c>
      <c r="E176" s="208">
        <f>IF(ISNUMBER(Regressions!E186),ROUND(Regressions!E186, 1), NA())</f>
        <v>93.1</v>
      </c>
      <c r="F176" s="328">
        <f>IF(ISNUMBER(Regressions!F186),ROUND(Regressions!F186, 1), NA())</f>
        <v>64.599999999999994</v>
      </c>
      <c r="G176" s="230">
        <f>IF(ISNUMBER(Regressions!G186),ROUND(Regressions!G186, 1), NA())</f>
        <v>46.9</v>
      </c>
      <c r="H176" s="329">
        <f>IF(ISNUMBER(Regressions!H186),ROUND(Regressions!H186, 1), NA())</f>
        <v>17.7</v>
      </c>
      <c r="I176" s="231">
        <f>IF(ISNUMBER(Regressions!I186),ROUND(Regressions!I186, 1), NA())</f>
        <v>35.4</v>
      </c>
      <c r="J176" s="330">
        <f>IF(ISNUMBER(Regressions!K186),ROUND(Regressions!K186, 1), NA())</f>
        <v>96.8</v>
      </c>
      <c r="K176" s="328">
        <f>IF(ISNUMBER(Regressions!L186),ROUND(Regressions!L186, 1), NA())</f>
        <v>93</v>
      </c>
      <c r="L176" s="232">
        <f>IF(ISNUMBER(Regressions!M186),ROUND(Regressions!M186, 1), NA())</f>
        <v>77</v>
      </c>
      <c r="M176" s="329">
        <f>IF(ISNUMBER(Regressions!N186),ROUND(Regressions!N186, 1), NA())</f>
        <v>16</v>
      </c>
      <c r="N176" s="231">
        <f>IF(ISNUMBER(Regressions!O186),ROUND(Regressions!O186, 1), NA())</f>
        <v>7</v>
      </c>
      <c r="O176" s="330">
        <f>IF(ISNUMBER(Regressions!Q186),ROUND(Regressions!Q186, 1), NA())</f>
        <v>83.6</v>
      </c>
      <c r="P176" s="328">
        <f>IF(ISNUMBER(Regressions!R186),ROUND(Regressions!R186, 1), NA())</f>
        <v>66.7</v>
      </c>
      <c r="Q176" s="209">
        <f>IF(ISNUMBER(Regressions!S186),ROUND(Regressions!S186, 1), NA())</f>
        <v>60.5</v>
      </c>
      <c r="R176" s="329">
        <f>IF(ISNUMBER(Regressions!T186),ROUND(Regressions!T186, 1), NA())</f>
        <v>6.2</v>
      </c>
      <c r="S176" s="231">
        <f>IF(ISNUMBER(Regressions!U186),ROUND(Regressions!U186, 1), NA())</f>
        <v>33.299999999999997</v>
      </c>
    </row>
    <row xmlns:x14ac="http://schemas.microsoft.com/office/spreadsheetml/2009/9/ac" r="177" x14ac:dyDescent="0.2">
      <c r="A177" s="325" t="str">
        <f>IF(ISBLANK(Regressions!A187), " ", Regressions!A187)</f>
        <v>Philippines</v>
      </c>
      <c r="B177" s="326">
        <f>IF(ISBLANK(Regressions!B187), " ", Regressions!B187)</f>
        <v>2018</v>
      </c>
      <c r="C177" s="331" t="str">
        <f>IF(ISBLANK(Regressions!C187), " ", Regressions!C187)</f>
        <v>Secondary</v>
      </c>
      <c r="D177" s="327">
        <f>IF(ISBLANK(Regressions!D187), " ", Regressions!D187)</f>
        <v>12875536</v>
      </c>
      <c r="E177" s="208">
        <f>IF(ISNUMBER(Regressions!E187),ROUND(Regressions!E187, 1), NA())</f>
        <v>91.5</v>
      </c>
      <c r="F177" s="328">
        <f>IF(ISNUMBER(Regressions!F187),ROUND(Regressions!F187, 1), NA())</f>
        <v>67.099999999999994</v>
      </c>
      <c r="G177" s="230">
        <f>IF(ISNUMBER(Regressions!G187),ROUND(Regressions!G187, 1), NA())</f>
        <v>46.7</v>
      </c>
      <c r="H177" s="329">
        <f>IF(ISNUMBER(Regressions!H187),ROUND(Regressions!H187, 1), NA())</f>
        <v>20.399999999999999</v>
      </c>
      <c r="I177" s="231">
        <f>IF(ISNUMBER(Regressions!I187),ROUND(Regressions!I187, 1), NA())</f>
        <v>32.9</v>
      </c>
      <c r="J177" s="330">
        <f>IF(ISNUMBER(Regressions!K187),ROUND(Regressions!K187, 1), NA())</f>
        <v>97.7</v>
      </c>
      <c r="K177" s="328">
        <f>IF(ISNUMBER(Regressions!L187),ROUND(Regressions!L187, 1), NA())</f>
        <v>93</v>
      </c>
      <c r="L177" s="232">
        <f>IF(ISNUMBER(Regressions!M187),ROUND(Regressions!M187, 1), NA())</f>
        <v>80.3</v>
      </c>
      <c r="M177" s="329">
        <f>IF(ISNUMBER(Regressions!N187),ROUND(Regressions!N187, 1), NA())</f>
        <v>12.7</v>
      </c>
      <c r="N177" s="231">
        <f>IF(ISNUMBER(Regressions!O187),ROUND(Regressions!O187, 1), NA())</f>
        <v>7</v>
      </c>
      <c r="O177" s="330">
        <f>IF(ISNUMBER(Regressions!Q187),ROUND(Regressions!Q187, 1), NA())</f>
        <v>85.4</v>
      </c>
      <c r="P177" s="328">
        <f>IF(ISNUMBER(Regressions!R187),ROUND(Regressions!R187, 1), NA())</f>
        <v>68.5</v>
      </c>
      <c r="Q177" s="209">
        <f>IF(ISNUMBER(Regressions!S187),ROUND(Regressions!S187, 1), NA())</f>
        <v>60.6</v>
      </c>
      <c r="R177" s="329">
        <f>IF(ISNUMBER(Regressions!T187),ROUND(Regressions!T187, 1), NA())</f>
        <v>7.9</v>
      </c>
      <c r="S177" s="231">
        <f>IF(ISNUMBER(Regressions!U187),ROUND(Regressions!U187, 1), NA())</f>
        <v>31.5</v>
      </c>
    </row>
    <row xmlns:x14ac="http://schemas.microsoft.com/office/spreadsheetml/2009/9/ac" r="178" x14ac:dyDescent="0.2">
      <c r="A178" s="325" t="str">
        <f>IF(ISBLANK(Regressions!A188), " ", Regressions!A188)</f>
        <v>Philippines</v>
      </c>
      <c r="B178" s="326">
        <f>IF(ISBLANK(Regressions!B188), " ", Regressions!B188)</f>
        <v>2019</v>
      </c>
      <c r="C178" s="331" t="str">
        <f>IF(ISBLANK(Regressions!C188), " ", Regressions!C188)</f>
        <v>Secondary</v>
      </c>
      <c r="D178" s="327">
        <f>IF(ISBLANK(Regressions!D188), " ", Regressions!D188)</f>
        <v>12957189</v>
      </c>
      <c r="E178" s="208">
        <f>IF(ISNUMBER(Regressions!E188),ROUND(Regressions!E188, 1), NA())</f>
        <v>89.9</v>
      </c>
      <c r="F178" s="328">
        <f>IF(ISNUMBER(Regressions!F188),ROUND(Regressions!F188, 1), NA())</f>
        <v>69.599999999999994</v>
      </c>
      <c r="G178" s="230">
        <f>IF(ISNUMBER(Regressions!G188),ROUND(Regressions!G188, 1), NA())</f>
        <v>46.5</v>
      </c>
      <c r="H178" s="329">
        <f>IF(ISNUMBER(Regressions!H188),ROUND(Regressions!H188, 1), NA())</f>
        <v>23.1</v>
      </c>
      <c r="I178" s="231">
        <f>IF(ISNUMBER(Regressions!I188),ROUND(Regressions!I188, 1), NA())</f>
        <v>30.4</v>
      </c>
      <c r="J178" s="330">
        <f>IF(ISNUMBER(Regressions!K188),ROUND(Regressions!K188, 1), NA())</f>
        <v>98.6</v>
      </c>
      <c r="K178" s="328">
        <f>IF(ISNUMBER(Regressions!L188),ROUND(Regressions!L188, 1), NA())</f>
        <v>93</v>
      </c>
      <c r="L178" s="232">
        <f>IF(ISNUMBER(Regressions!M188),ROUND(Regressions!M188, 1), NA())</f>
        <v>83.5</v>
      </c>
      <c r="M178" s="329">
        <f>IF(ISNUMBER(Regressions!N188),ROUND(Regressions!N188, 1), NA())</f>
        <v>9.5</v>
      </c>
      <c r="N178" s="231">
        <f>IF(ISNUMBER(Regressions!O188),ROUND(Regressions!O188, 1), NA())</f>
        <v>7</v>
      </c>
      <c r="O178" s="330">
        <f>IF(ISNUMBER(Regressions!Q188),ROUND(Regressions!Q188, 1), NA())</f>
        <v>87.3</v>
      </c>
      <c r="P178" s="328">
        <f>IF(ISNUMBER(Regressions!R188),ROUND(Regressions!R188, 1), NA())</f>
        <v>70.3</v>
      </c>
      <c r="Q178" s="209">
        <f>IF(ISNUMBER(Regressions!S188),ROUND(Regressions!S188, 1), NA())</f>
        <v>60.6</v>
      </c>
      <c r="R178" s="329">
        <f>IF(ISNUMBER(Regressions!T188),ROUND(Regressions!T188, 1), NA())</f>
        <v>9.6</v>
      </c>
      <c r="S178" s="231">
        <f>IF(ISNUMBER(Regressions!U188),ROUND(Regressions!U188, 1), NA())</f>
        <v>29.7</v>
      </c>
    </row>
    <row xmlns:x14ac="http://schemas.microsoft.com/office/spreadsheetml/2009/9/ac" r="179" x14ac:dyDescent="0.2">
      <c r="A179" s="325" t="str">
        <f>IF(ISBLANK(Regressions!A189), " ", Regressions!A189)</f>
        <v>Philippines</v>
      </c>
      <c r="B179" s="326">
        <f>IF(ISBLANK(Regressions!B189), " ", Regressions!B189)</f>
        <v>2020</v>
      </c>
      <c r="C179" s="331" t="str">
        <f>IF(ISBLANK(Regressions!C189), " ", Regressions!C189)</f>
        <v>Secondary</v>
      </c>
      <c r="D179" s="327">
        <f>IF(ISBLANK(Regressions!D189), " ", Regressions!D189)</f>
        <v>13105797</v>
      </c>
      <c r="E179" s="208">
        <f>IF(ISNUMBER(Regressions!E189),ROUND(Regressions!E189, 1), NA())</f>
        <v>88.3</v>
      </c>
      <c r="F179" s="328">
        <f>IF(ISNUMBER(Regressions!F189),ROUND(Regressions!F189, 1), NA())</f>
        <v>72.099999999999994</v>
      </c>
      <c r="G179" s="230">
        <f>IF(ISNUMBER(Regressions!G189),ROUND(Regressions!G189, 1), NA())</f>
        <v>46.3</v>
      </c>
      <c r="H179" s="329">
        <f>IF(ISNUMBER(Regressions!H189),ROUND(Regressions!H189, 1), NA())</f>
        <v>25.8</v>
      </c>
      <c r="I179" s="231">
        <f>IF(ISNUMBER(Regressions!I189),ROUND(Regressions!I189, 1), NA())</f>
        <v>27.9</v>
      </c>
      <c r="J179" s="330">
        <f>IF(ISNUMBER(Regressions!K189),ROUND(Regressions!K189, 1), NA())</f>
        <v>99.4</v>
      </c>
      <c r="K179" s="328">
        <f>IF(ISNUMBER(Regressions!L189),ROUND(Regressions!L189, 1), NA())</f>
        <v>93</v>
      </c>
      <c r="L179" s="232">
        <f>IF(ISNUMBER(Regressions!M189),ROUND(Regressions!M189, 1), NA())</f>
        <v>86.8</v>
      </c>
      <c r="M179" s="329">
        <f>IF(ISNUMBER(Regressions!N189),ROUND(Regressions!N189, 1), NA())</f>
        <v>6.2</v>
      </c>
      <c r="N179" s="231">
        <f>IF(ISNUMBER(Regressions!O189),ROUND(Regressions!O189, 1), NA())</f>
        <v>7</v>
      </c>
      <c r="O179" s="330">
        <f>IF(ISNUMBER(Regressions!Q189),ROUND(Regressions!Q189, 1), NA())</f>
        <v>89.2</v>
      </c>
      <c r="P179" s="328">
        <f>IF(ISNUMBER(Regressions!R189),ROUND(Regressions!R189, 1), NA())</f>
        <v>72.099999999999994</v>
      </c>
      <c r="Q179" s="209">
        <f>IF(ISNUMBER(Regressions!S189),ROUND(Regressions!S189, 1), NA())</f>
        <v>60.7</v>
      </c>
      <c r="R179" s="329">
        <f>IF(ISNUMBER(Regressions!T189),ROUND(Regressions!T189, 1), NA())</f>
        <v>11.3</v>
      </c>
      <c r="S179" s="231">
        <f>IF(ISNUMBER(Regressions!U189),ROUND(Regressions!U189, 1), NA())</f>
        <v>27.9</v>
      </c>
    </row>
    <row xmlns:x14ac="http://schemas.microsoft.com/office/spreadsheetml/2009/9/ac" r="180" x14ac:dyDescent="0.2">
      <c r="A180" s="378" t="str">
        <f>IF(ISBLANK(Regressions!A190), " ", Regressions!A190)</f>
        <v>Philippines</v>
      </c>
      <c r="B180" s="379">
        <f>IF(ISBLANK(Regressions!B190), " ", Regressions!B190)</f>
        <v>2021</v>
      </c>
      <c r="C180" s="380" t="str">
        <f>IF(ISBLANK(Regressions!C190), " ", Regressions!C190)</f>
        <v>Secondary</v>
      </c>
      <c r="D180" s="381">
        <f>IF(ISBLANK(Regressions!D190), " ", Regressions!D190)</f>
        <v>13274922</v>
      </c>
      <c r="E180" s="384">
        <f>IF(ISNUMBER(Regressions!E190),ROUND(Regressions!E190, 1), NA())</f>
        <v>86.7</v>
      </c>
      <c r="F180" s="382">
        <f>IF(ISNUMBER(Regressions!F190),ROUND(Regressions!F190, 1), NA())</f>
        <v>74.599999999999994</v>
      </c>
      <c r="G180" s="385">
        <f>IF(ISNUMBER(Regressions!G190),ROUND(Regressions!G190, 1), NA())</f>
        <v>46.2</v>
      </c>
      <c r="H180" s="383">
        <f>IF(ISNUMBER(Regressions!H190),ROUND(Regressions!H190, 1), NA())</f>
        <v>28.4</v>
      </c>
      <c r="I180" s="386">
        <f>IF(ISNUMBER(Regressions!I190),ROUND(Regressions!I190, 1), NA())</f>
        <v>25.4</v>
      </c>
      <c r="J180" s="384">
        <f>IF(ISNUMBER(Regressions!K190),ROUND(Regressions!K190, 1), NA())</f>
        <v>100</v>
      </c>
      <c r="K180" s="382">
        <f>IF(ISNUMBER(Regressions!L190),ROUND(Regressions!L190, 1), NA())</f>
        <v>93</v>
      </c>
      <c r="L180" s="387">
        <f>IF(ISNUMBER(Regressions!M190),ROUND(Regressions!M190, 1), NA())</f>
        <v>90.1</v>
      </c>
      <c r="M180" s="383">
        <f>IF(ISNUMBER(Regressions!N190),ROUND(Regressions!N190, 1), NA())</f>
        <v>2.9</v>
      </c>
      <c r="N180" s="386">
        <f>IF(ISNUMBER(Regressions!O190),ROUND(Regressions!O190, 1), NA())</f>
        <v>7</v>
      </c>
      <c r="O180" s="384">
        <f>IF(ISNUMBER(Regressions!Q190),ROUND(Regressions!Q190, 1), NA())</f>
        <v>91</v>
      </c>
      <c r="P180" s="382">
        <f>IF(ISNUMBER(Regressions!R190),ROUND(Regressions!R190, 1), NA())</f>
        <v>73.900000000000006</v>
      </c>
      <c r="Q180" s="388">
        <f>IF(ISNUMBER(Regressions!S190),ROUND(Regressions!S190, 1), NA())</f>
        <v>60.8</v>
      </c>
      <c r="R180" s="383">
        <f>IF(ISNUMBER(Regressions!T190),ROUND(Regressions!T190, 1), NA())</f>
        <v>13.1</v>
      </c>
      <c r="S180" s="386">
        <f>IF(ISNUMBER(Regressions!U190),ROUND(Regressions!U190, 1), NA())</f>
        <v>26.1</v>
      </c>
      <c r="T180" s="377"/>
      <c r="U180" s="377"/>
      <c r="V180" s="377"/>
      <c r="W180" s="377"/>
      <c r="X180" s="377"/>
      <c r="Y180" s="377"/>
      <c r="Z180" s="377"/>
      <c r="AA180" s="377"/>
      <c r="AB180" s="377"/>
      <c r="AC180" s="377"/>
    </row>
    <row xmlns:x14ac="http://schemas.microsoft.com/office/spreadsheetml/2009/9/ac" r="181" x14ac:dyDescent="0.2">
      <c r="A181" s="325" t="str">
        <f>IF(ISBLANK(Regressions!A191), " ", Regressions!A191)</f>
        <v>Philippines</v>
      </c>
      <c r="B181" s="326">
        <f>IF(ISBLANK(Regressions!B191), " ", Regressions!B191)</f>
        <v>2022</v>
      </c>
      <c r="C181" s="331" t="str">
        <f>IF(ISBLANK(Regressions!C191), " ", Regressions!C191)</f>
        <v>Secondary</v>
      </c>
      <c r="D181" s="327">
        <f>IF(ISBLANK(Regressions!D191), " ", Regressions!D191)</f>
        <v>13425617</v>
      </c>
      <c r="E181" s="208">
        <f>IF(ISNUMBER(Regressions!E191),ROUND(Regressions!E191, 1), NA())</f>
        <v>85.1</v>
      </c>
      <c r="F181" s="328">
        <f>IF(ISNUMBER(Regressions!F191),ROUND(Regressions!F191, 1), NA())</f>
        <v>77.099999999999994</v>
      </c>
      <c r="G181" s="230">
        <f>IF(ISNUMBER(Regressions!G191),ROUND(Regressions!G191, 1), NA())</f>
        <v>46</v>
      </c>
      <c r="H181" s="329">
        <f>IF(ISNUMBER(Regressions!H191),ROUND(Regressions!H191, 1), NA())</f>
        <v>31.1</v>
      </c>
      <c r="I181" s="231">
        <f>IF(ISNUMBER(Regressions!I191),ROUND(Regressions!I191, 1), NA())</f>
        <v>22.9</v>
      </c>
      <c r="J181" s="330">
        <f>IF(ISNUMBER(Regressions!K191),ROUND(Regressions!K191, 1), NA())</f>
        <v>100</v>
      </c>
      <c r="K181" s="328" t="e">
        <f>IF(ISNUMBER(Regressions!L191),ROUND(Regressions!L191, 1), NA())</f>
        <v>#N/A</v>
      </c>
      <c r="L181" s="232">
        <f>IF(ISNUMBER(Regressions!M191),ROUND(Regressions!M191, 1), NA())</f>
        <v>93.3</v>
      </c>
      <c r="M181" s="329" t="e">
        <f>IF(ISNUMBER(Regressions!N191),ROUND(Regressions!N191, 1), NA())</f>
        <v>#N/A</v>
      </c>
      <c r="N181" s="231" t="e">
        <f>IF(ISNUMBER(Regressions!O191),ROUND(Regressions!O191, 1), NA())</f>
        <v>#N/A</v>
      </c>
      <c r="O181" s="330">
        <f>IF(ISNUMBER(Regressions!Q191),ROUND(Regressions!Q191, 1), NA())</f>
        <v>92.9</v>
      </c>
      <c r="P181" s="328">
        <f>IF(ISNUMBER(Regressions!R191),ROUND(Regressions!R191, 1), NA())</f>
        <v>75.7</v>
      </c>
      <c r="Q181" s="209">
        <f>IF(ISNUMBER(Regressions!S191),ROUND(Regressions!S191, 1), NA())</f>
        <v>60.9</v>
      </c>
      <c r="R181" s="329">
        <f>IF(ISNUMBER(Regressions!T191),ROUND(Regressions!T191, 1), NA())</f>
        <v>14.8</v>
      </c>
      <c r="S181" s="231">
        <f>IF(ISNUMBER(Regressions!U191),ROUND(Regressions!U191, 1), NA())</f>
        <v>24.3</v>
      </c>
    </row>
    <row xmlns:x14ac="http://schemas.microsoft.com/office/spreadsheetml/2009/9/ac" r="182" x14ac:dyDescent="0.2">
      <c r="A182" s="332" t="str">
        <f>IF(ISBLANK(Regressions!A192), " ", Regressions!A192)</f>
        <v>Philippines</v>
      </c>
      <c r="B182" s="333">
        <f>IF(ISBLANK(Regressions!B192), " ", Regressions!B192)</f>
        <v>2023</v>
      </c>
      <c r="C182" s="334" t="str">
        <f>IF(ISBLANK(Regressions!C192), " ", Regressions!C192)</f>
        <v>Secondary</v>
      </c>
      <c r="D182" s="335">
        <f>IF(ISBLANK(Regressions!D192), " ", Regressions!D192)</f>
        <v>13561852</v>
      </c>
      <c r="E182" s="336">
        <f>IF(ISNUMBER(Regressions!E192),ROUND(Regressions!E192, 1), NA())</f>
        <v>83.5</v>
      </c>
      <c r="F182" s="337">
        <f>IF(ISNUMBER(Regressions!F192),ROUND(Regressions!F192, 1), NA())</f>
        <v>79.599999999999994</v>
      </c>
      <c r="G182" s="338">
        <f>IF(ISNUMBER(Regressions!G192),ROUND(Regressions!G192, 1), NA())</f>
        <v>45.8</v>
      </c>
      <c r="H182" s="339">
        <f>IF(ISNUMBER(Regressions!H192),ROUND(Regressions!H192, 1), NA())</f>
        <v>33.799999999999997</v>
      </c>
      <c r="I182" s="340">
        <f>IF(ISNUMBER(Regressions!I192),ROUND(Regressions!I192, 1), NA())</f>
        <v>20.399999999999999</v>
      </c>
      <c r="J182" s="341">
        <f>IF(ISNUMBER(Regressions!K192),ROUND(Regressions!K192, 1), NA())</f>
        <v>100</v>
      </c>
      <c r="K182" s="337" t="e">
        <f>IF(ISNUMBER(Regressions!L192),ROUND(Regressions!L192, 1), NA())</f>
        <v>#N/A</v>
      </c>
      <c r="L182" s="342">
        <f>IF(ISNUMBER(Regressions!M192),ROUND(Regressions!M192, 1), NA())</f>
        <v>96.6</v>
      </c>
      <c r="M182" s="339" t="e">
        <f>IF(ISNUMBER(Regressions!N192),ROUND(Regressions!N192, 1), NA())</f>
        <v>#N/A</v>
      </c>
      <c r="N182" s="340" t="e">
        <f>IF(ISNUMBER(Regressions!O192),ROUND(Regressions!O192, 1), NA())</f>
        <v>#N/A</v>
      </c>
      <c r="O182" s="341">
        <f>IF(ISNUMBER(Regressions!Q192),ROUND(Regressions!Q192, 1), NA())</f>
        <v>94.8</v>
      </c>
      <c r="P182" s="337">
        <f>IF(ISNUMBER(Regressions!R192),ROUND(Regressions!R192, 1), NA())</f>
        <v>77.400000000000006</v>
      </c>
      <c r="Q182" s="343">
        <f>IF(ISNUMBER(Regressions!S192),ROUND(Regressions!S192, 1), NA())</f>
        <v>60.9</v>
      </c>
      <c r="R182" s="339">
        <f>IF(ISNUMBER(Regressions!T192),ROUND(Regressions!T192, 1), NA())</f>
        <v>16.5</v>
      </c>
      <c r="S182" s="340">
        <f>IF(ISNUMBER(Regressions!U192),ROUND(Regressions!U192, 1), NA())</f>
        <v>22.6</v>
      </c>
    </row>
    <row xmlns:x14ac="http://schemas.microsoft.com/office/spreadsheetml/2009/9/ac" r="183" hidden="true" x14ac:dyDescent="0.2">
      <c r="A183" s="325" t="str">
        <f>IF(ISBLANK(Regressions!A193), " ", Regressions!A193)</f>
        <v>Philippines</v>
      </c>
      <c r="B183" s="326">
        <f>IF(ISBLANK(Regressions!B193), " ", Regressions!B193)</f>
        <v>2024</v>
      </c>
      <c r="C183" s="331" t="str">
        <f>IF(ISBLANK(Regressions!C193), " ", Regressions!C193)</f>
        <v>Secondary</v>
      </c>
      <c r="D183" s="327" t="str">
        <f>IF(ISBLANK(Regressions!D193), " ", Regressions!D193)</f>
        <v> </v>
      </c>
      <c r="E183" s="208" t="e">
        <f>IF(ISNUMBER(Regressions!E193),ROUND(Regressions!E193, 1), NA())</f>
        <v>#N/A</v>
      </c>
      <c r="F183" s="328" t="e">
        <f>IF(ISNUMBER(Regressions!F193),ROUND(Regressions!F193, 1), NA())</f>
        <v>#N/A</v>
      </c>
      <c r="G183" s="230" t="e">
        <f>IF(ISNUMBER(Regressions!G193),ROUND(Regressions!G193, 1), NA())</f>
        <v>#N/A</v>
      </c>
      <c r="H183" s="329" t="e">
        <f>IF(ISNUMBER(Regressions!H193),ROUND(Regressions!H193, 1), NA())</f>
        <v>#N/A</v>
      </c>
      <c r="I183" s="231" t="e">
        <f>IF(ISNUMBER(Regressions!I193),ROUND(Regressions!I193, 1), NA())</f>
        <v>#N/A</v>
      </c>
      <c r="J183" s="330" t="e">
        <f>IF(ISNUMBER(Regressions!K193),ROUND(Regressions!K193, 1), NA())</f>
        <v>#N/A</v>
      </c>
      <c r="K183" s="328" t="e">
        <f>IF(ISNUMBER(Regressions!L193),ROUND(Regressions!L193, 1), NA())</f>
        <v>#N/A</v>
      </c>
      <c r="L183" s="232" t="e">
        <f>IF(ISNUMBER(Regressions!M193),ROUND(Regressions!M193, 1), NA())</f>
        <v>#N/A</v>
      </c>
      <c r="M183" s="329" t="e">
        <f>IF(ISNUMBER(Regressions!N193),ROUND(Regressions!N193, 1), NA())</f>
        <v>#N/A</v>
      </c>
      <c r="N183" s="231" t="e">
        <f>IF(ISNUMBER(Regressions!O193),ROUND(Regressions!O193, 1), NA())</f>
        <v>#N/A</v>
      </c>
      <c r="O183" s="330" t="e">
        <f>IF(ISNUMBER(Regressions!Q193),ROUND(Regressions!Q193, 1), NA())</f>
        <v>#N/A</v>
      </c>
      <c r="P183" s="328" t="e">
        <f>IF(ISNUMBER(Regressions!R193),ROUND(Regressions!R193, 1), NA())</f>
        <v>#N/A</v>
      </c>
      <c r="Q183" s="209" t="e">
        <f>IF(ISNUMBER(Regressions!S193),ROUND(Regressions!S193, 1), NA())</f>
        <v>#N/A</v>
      </c>
      <c r="R183" s="329" t="e">
        <f>IF(ISNUMBER(Regressions!T193),ROUND(Regressions!T193, 1), NA())</f>
        <v>#N/A</v>
      </c>
      <c r="S183" s="231" t="e">
        <f>IF(ISNUMBER(Regressions!U193),ROUND(Regressions!U193, 1), NA())</f>
        <v>#N/A</v>
      </c>
    </row>
    <row xmlns:x14ac="http://schemas.microsoft.com/office/spreadsheetml/2009/9/ac" r="184" hidden="true" x14ac:dyDescent="0.2">
      <c r="A184" s="325" t="str">
        <f>IF(ISBLANK(Regressions!A194), " ", Regressions!A194)</f>
        <v>Philippines</v>
      </c>
      <c r="B184" s="326">
        <f>IF(ISBLANK(Regressions!B194), " ", Regressions!B194)</f>
        <v>2025</v>
      </c>
      <c r="C184" s="331" t="str">
        <f>IF(ISBLANK(Regressions!C194), " ", Regressions!C194)</f>
        <v>Secondary</v>
      </c>
      <c r="D184" s="327" t="str">
        <f>IF(ISBLANK(Regressions!D194), " ", Regressions!D194)</f>
        <v> </v>
      </c>
      <c r="E184" s="208" t="e">
        <f>IF(ISNUMBER(Regressions!E194),ROUND(Regressions!E194, 1), NA())</f>
        <v>#N/A</v>
      </c>
      <c r="F184" s="328" t="e">
        <f>IF(ISNUMBER(Regressions!F194),ROUND(Regressions!F194, 1), NA())</f>
        <v>#N/A</v>
      </c>
      <c r="G184" s="230" t="e">
        <f>IF(ISNUMBER(Regressions!G194),ROUND(Regressions!G194, 1), NA())</f>
        <v>#N/A</v>
      </c>
      <c r="H184" s="329" t="e">
        <f>IF(ISNUMBER(Regressions!H194),ROUND(Regressions!H194, 1), NA())</f>
        <v>#N/A</v>
      </c>
      <c r="I184" s="231" t="e">
        <f>IF(ISNUMBER(Regressions!I194),ROUND(Regressions!I194, 1), NA())</f>
        <v>#N/A</v>
      </c>
      <c r="J184" s="330" t="e">
        <f>IF(ISNUMBER(Regressions!K194),ROUND(Regressions!K194, 1), NA())</f>
        <v>#N/A</v>
      </c>
      <c r="K184" s="328" t="e">
        <f>IF(ISNUMBER(Regressions!L194),ROUND(Regressions!L194, 1), NA())</f>
        <v>#N/A</v>
      </c>
      <c r="L184" s="232" t="e">
        <f>IF(ISNUMBER(Regressions!M194),ROUND(Regressions!M194, 1), NA())</f>
        <v>#N/A</v>
      </c>
      <c r="M184" s="329" t="e">
        <f>IF(ISNUMBER(Regressions!N194),ROUND(Regressions!N194, 1), NA())</f>
        <v>#N/A</v>
      </c>
      <c r="N184" s="231" t="e">
        <f>IF(ISNUMBER(Regressions!O194),ROUND(Regressions!O194, 1), NA())</f>
        <v>#N/A</v>
      </c>
      <c r="O184" s="330" t="e">
        <f>IF(ISNUMBER(Regressions!Q194),ROUND(Regressions!Q194, 1), NA())</f>
        <v>#N/A</v>
      </c>
      <c r="P184" s="328" t="e">
        <f>IF(ISNUMBER(Regressions!R194),ROUND(Regressions!R194, 1), NA())</f>
        <v>#N/A</v>
      </c>
      <c r="Q184" s="209" t="e">
        <f>IF(ISNUMBER(Regressions!S194),ROUND(Regressions!S194, 1), NA())</f>
        <v>#N/A</v>
      </c>
      <c r="R184" s="329" t="e">
        <f>IF(ISNUMBER(Regressions!T194),ROUND(Regressions!T194, 1), NA())</f>
        <v>#N/A</v>
      </c>
      <c r="S184" s="231" t="e">
        <f>IF(ISNUMBER(Regressions!U194),ROUND(Regressions!U194, 1), NA())</f>
        <v>#N/A</v>
      </c>
    </row>
    <row xmlns:x14ac="http://schemas.microsoft.com/office/spreadsheetml/2009/9/ac" r="185" hidden="true" x14ac:dyDescent="0.2">
      <c r="A185" s="325" t="str">
        <f>IF(ISBLANK(Regressions!A195), " ", Regressions!A195)</f>
        <v>Philippines</v>
      </c>
      <c r="B185" s="326">
        <f>IF(ISBLANK(Regressions!B195), " ", Regressions!B195)</f>
        <v>2026</v>
      </c>
      <c r="C185" s="331" t="str">
        <f>IF(ISBLANK(Regressions!C195), " ", Regressions!C195)</f>
        <v>Secondary</v>
      </c>
      <c r="D185" s="327" t="str">
        <f>IF(ISBLANK(Regressions!D195), " ", Regressions!D195)</f>
        <v> </v>
      </c>
      <c r="E185" s="208" t="e">
        <f>IF(ISNUMBER(Regressions!E195),ROUND(Regressions!E195, 1), NA())</f>
        <v>#N/A</v>
      </c>
      <c r="F185" s="328" t="e">
        <f>IF(ISNUMBER(Regressions!F195),ROUND(Regressions!F195, 1), NA())</f>
        <v>#N/A</v>
      </c>
      <c r="G185" s="230" t="e">
        <f>IF(ISNUMBER(Regressions!G195),ROUND(Regressions!G195, 1), NA())</f>
        <v>#N/A</v>
      </c>
      <c r="H185" s="329" t="e">
        <f>IF(ISNUMBER(Regressions!H195),ROUND(Regressions!H195, 1), NA())</f>
        <v>#N/A</v>
      </c>
      <c r="I185" s="231" t="e">
        <f>IF(ISNUMBER(Regressions!I195),ROUND(Regressions!I195, 1), NA())</f>
        <v>#N/A</v>
      </c>
      <c r="J185" s="330" t="e">
        <f>IF(ISNUMBER(Regressions!K195),ROUND(Regressions!K195, 1), NA())</f>
        <v>#N/A</v>
      </c>
      <c r="K185" s="328" t="e">
        <f>IF(ISNUMBER(Regressions!L195),ROUND(Regressions!L195, 1), NA())</f>
        <v>#N/A</v>
      </c>
      <c r="L185" s="232" t="e">
        <f>IF(ISNUMBER(Regressions!M195),ROUND(Regressions!M195, 1), NA())</f>
        <v>#N/A</v>
      </c>
      <c r="M185" s="329" t="e">
        <f>IF(ISNUMBER(Regressions!N195),ROUND(Regressions!N195, 1), NA())</f>
        <v>#N/A</v>
      </c>
      <c r="N185" s="231" t="e">
        <f>IF(ISNUMBER(Regressions!O195),ROUND(Regressions!O195, 1), NA())</f>
        <v>#N/A</v>
      </c>
      <c r="O185" s="330" t="e">
        <f>IF(ISNUMBER(Regressions!Q195),ROUND(Regressions!Q195, 1), NA())</f>
        <v>#N/A</v>
      </c>
      <c r="P185" s="328" t="e">
        <f>IF(ISNUMBER(Regressions!R195),ROUND(Regressions!R195, 1), NA())</f>
        <v>#N/A</v>
      </c>
      <c r="Q185" s="209" t="e">
        <f>IF(ISNUMBER(Regressions!S195),ROUND(Regressions!S195, 1), NA())</f>
        <v>#N/A</v>
      </c>
      <c r="R185" s="329" t="e">
        <f>IF(ISNUMBER(Regressions!T195),ROUND(Regressions!T195, 1), NA())</f>
        <v>#N/A</v>
      </c>
      <c r="S185" s="231" t="e">
        <f>IF(ISNUMBER(Regressions!U195),ROUND(Regressions!U195, 1), NA())</f>
        <v>#N/A</v>
      </c>
    </row>
    <row xmlns:x14ac="http://schemas.microsoft.com/office/spreadsheetml/2009/9/ac" r="186" hidden="true" x14ac:dyDescent="0.2">
      <c r="A186" s="325" t="str">
        <f>IF(ISBLANK(Regressions!A196), " ", Regressions!A196)</f>
        <v>Philippines</v>
      </c>
      <c r="B186" s="326">
        <f>IF(ISBLANK(Regressions!B196), " ", Regressions!B196)</f>
        <v>2027</v>
      </c>
      <c r="C186" s="331" t="str">
        <f>IF(ISBLANK(Regressions!C196), " ", Regressions!C196)</f>
        <v>Secondary</v>
      </c>
      <c r="D186" s="327" t="str">
        <f>IF(ISBLANK(Regressions!D196), " ", Regressions!D196)</f>
        <v> </v>
      </c>
      <c r="E186" s="208" t="e">
        <f>IF(ISNUMBER(Regressions!E196),ROUND(Regressions!E196, 1), NA())</f>
        <v>#N/A</v>
      </c>
      <c r="F186" s="328" t="e">
        <f>IF(ISNUMBER(Regressions!F196),ROUND(Regressions!F196, 1), NA())</f>
        <v>#N/A</v>
      </c>
      <c r="G186" s="230" t="e">
        <f>IF(ISNUMBER(Regressions!G196),ROUND(Regressions!G196, 1), NA())</f>
        <v>#N/A</v>
      </c>
      <c r="H186" s="329" t="e">
        <f>IF(ISNUMBER(Regressions!H196),ROUND(Regressions!H196, 1), NA())</f>
        <v>#N/A</v>
      </c>
      <c r="I186" s="231" t="e">
        <f>IF(ISNUMBER(Regressions!I196),ROUND(Regressions!I196, 1), NA())</f>
        <v>#N/A</v>
      </c>
      <c r="J186" s="330" t="e">
        <f>IF(ISNUMBER(Regressions!K196),ROUND(Regressions!K196, 1), NA())</f>
        <v>#N/A</v>
      </c>
      <c r="K186" s="328" t="e">
        <f>IF(ISNUMBER(Regressions!L196),ROUND(Regressions!L196, 1), NA())</f>
        <v>#N/A</v>
      </c>
      <c r="L186" s="232" t="e">
        <f>IF(ISNUMBER(Regressions!M196),ROUND(Regressions!M196, 1), NA())</f>
        <v>#N/A</v>
      </c>
      <c r="M186" s="329" t="e">
        <f>IF(ISNUMBER(Regressions!N196),ROUND(Regressions!N196, 1), NA())</f>
        <v>#N/A</v>
      </c>
      <c r="N186" s="231" t="e">
        <f>IF(ISNUMBER(Regressions!O196),ROUND(Regressions!O196, 1), NA())</f>
        <v>#N/A</v>
      </c>
      <c r="O186" s="330" t="e">
        <f>IF(ISNUMBER(Regressions!Q196),ROUND(Regressions!Q196, 1), NA())</f>
        <v>#N/A</v>
      </c>
      <c r="P186" s="328" t="e">
        <f>IF(ISNUMBER(Regressions!R196),ROUND(Regressions!R196, 1), NA())</f>
        <v>#N/A</v>
      </c>
      <c r="Q186" s="209" t="e">
        <f>IF(ISNUMBER(Regressions!S196),ROUND(Regressions!S196, 1), NA())</f>
        <v>#N/A</v>
      </c>
      <c r="R186" s="329" t="e">
        <f>IF(ISNUMBER(Regressions!T196),ROUND(Regressions!T196, 1), NA())</f>
        <v>#N/A</v>
      </c>
      <c r="S186" s="231" t="e">
        <f>IF(ISNUMBER(Regressions!U196),ROUND(Regressions!U196, 1), NA())</f>
        <v>#N/A</v>
      </c>
    </row>
    <row xmlns:x14ac="http://schemas.microsoft.com/office/spreadsheetml/2009/9/ac" r="187" hidden="true" x14ac:dyDescent="0.2">
      <c r="A187" s="325" t="str">
        <f>IF(ISBLANK(Regressions!A197), " ", Regressions!A197)</f>
        <v>Philippines</v>
      </c>
      <c r="B187" s="326">
        <f>IF(ISBLANK(Regressions!B197), " ", Regressions!B197)</f>
        <v>2028</v>
      </c>
      <c r="C187" s="331" t="str">
        <f>IF(ISBLANK(Regressions!C197), " ", Regressions!C197)</f>
        <v>Secondary</v>
      </c>
      <c r="D187" s="327" t="str">
        <f>IF(ISBLANK(Regressions!D197), " ", Regressions!D197)</f>
        <v> </v>
      </c>
      <c r="E187" s="208" t="e">
        <f>IF(ISNUMBER(Regressions!E197),ROUND(Regressions!E197, 1), NA())</f>
        <v>#N/A</v>
      </c>
      <c r="F187" s="328" t="e">
        <f>IF(ISNUMBER(Regressions!F197),ROUND(Regressions!F197, 1), NA())</f>
        <v>#N/A</v>
      </c>
      <c r="G187" s="230" t="e">
        <f>IF(ISNUMBER(Regressions!G197),ROUND(Regressions!G197, 1), NA())</f>
        <v>#N/A</v>
      </c>
      <c r="H187" s="329" t="e">
        <f>IF(ISNUMBER(Regressions!H197),ROUND(Regressions!H197, 1), NA())</f>
        <v>#N/A</v>
      </c>
      <c r="I187" s="231" t="e">
        <f>IF(ISNUMBER(Regressions!I197),ROUND(Regressions!I197, 1), NA())</f>
        <v>#N/A</v>
      </c>
      <c r="J187" s="330" t="e">
        <f>IF(ISNUMBER(Regressions!K197),ROUND(Regressions!K197, 1), NA())</f>
        <v>#N/A</v>
      </c>
      <c r="K187" s="328" t="e">
        <f>IF(ISNUMBER(Regressions!L197),ROUND(Regressions!L197, 1), NA())</f>
        <v>#N/A</v>
      </c>
      <c r="L187" s="232" t="e">
        <f>IF(ISNUMBER(Regressions!M197),ROUND(Regressions!M197, 1), NA())</f>
        <v>#N/A</v>
      </c>
      <c r="M187" s="329" t="e">
        <f>IF(ISNUMBER(Regressions!N197),ROUND(Regressions!N197, 1), NA())</f>
        <v>#N/A</v>
      </c>
      <c r="N187" s="231" t="e">
        <f>IF(ISNUMBER(Regressions!O197),ROUND(Regressions!O197, 1), NA())</f>
        <v>#N/A</v>
      </c>
      <c r="O187" s="330" t="e">
        <f>IF(ISNUMBER(Regressions!Q197),ROUND(Regressions!Q197, 1), NA())</f>
        <v>#N/A</v>
      </c>
      <c r="P187" s="328" t="e">
        <f>IF(ISNUMBER(Regressions!R197),ROUND(Regressions!R197, 1), NA())</f>
        <v>#N/A</v>
      </c>
      <c r="Q187" s="209" t="e">
        <f>IF(ISNUMBER(Regressions!S197),ROUND(Regressions!S197, 1), NA())</f>
        <v>#N/A</v>
      </c>
      <c r="R187" s="329" t="e">
        <f>IF(ISNUMBER(Regressions!T197),ROUND(Regressions!T197, 1), NA())</f>
        <v>#N/A</v>
      </c>
      <c r="S187" s="231" t="e">
        <f>IF(ISNUMBER(Regressions!U197),ROUND(Regressions!U197, 1), NA())</f>
        <v>#N/A</v>
      </c>
    </row>
    <row xmlns:x14ac="http://schemas.microsoft.com/office/spreadsheetml/2009/9/ac" r="188" hidden="true" x14ac:dyDescent="0.2">
      <c r="A188" s="325" t="str">
        <f>IF(ISBLANK(Regressions!A198), " ", Regressions!A198)</f>
        <v>Philippines</v>
      </c>
      <c r="B188" s="326">
        <f>IF(ISBLANK(Regressions!B198), " ", Regressions!B198)</f>
        <v>2029</v>
      </c>
      <c r="C188" s="331" t="str">
        <f>IF(ISBLANK(Regressions!C198), " ", Regressions!C198)</f>
        <v>Secondary</v>
      </c>
      <c r="D188" s="327" t="str">
        <f>IF(ISBLANK(Regressions!D198), " ", Regressions!D198)</f>
        <v> </v>
      </c>
      <c r="E188" s="208" t="e">
        <f>IF(ISNUMBER(Regressions!E198),ROUND(Regressions!E198, 1), NA())</f>
        <v>#N/A</v>
      </c>
      <c r="F188" s="328" t="e">
        <f>IF(ISNUMBER(Regressions!F198),ROUND(Regressions!F198, 1), NA())</f>
        <v>#N/A</v>
      </c>
      <c r="G188" s="230" t="e">
        <f>IF(ISNUMBER(Regressions!G198),ROUND(Regressions!G198, 1), NA())</f>
        <v>#N/A</v>
      </c>
      <c r="H188" s="329" t="e">
        <f>IF(ISNUMBER(Regressions!H198),ROUND(Regressions!H198, 1), NA())</f>
        <v>#N/A</v>
      </c>
      <c r="I188" s="231" t="e">
        <f>IF(ISNUMBER(Regressions!I198),ROUND(Regressions!I198, 1), NA())</f>
        <v>#N/A</v>
      </c>
      <c r="J188" s="330" t="e">
        <f>IF(ISNUMBER(Regressions!K198),ROUND(Regressions!K198, 1), NA())</f>
        <v>#N/A</v>
      </c>
      <c r="K188" s="328" t="e">
        <f>IF(ISNUMBER(Regressions!L198),ROUND(Regressions!L198, 1), NA())</f>
        <v>#N/A</v>
      </c>
      <c r="L188" s="232" t="e">
        <f>IF(ISNUMBER(Regressions!M198),ROUND(Regressions!M198, 1), NA())</f>
        <v>#N/A</v>
      </c>
      <c r="M188" s="329" t="e">
        <f>IF(ISNUMBER(Regressions!N198),ROUND(Regressions!N198, 1), NA())</f>
        <v>#N/A</v>
      </c>
      <c r="N188" s="231" t="e">
        <f>IF(ISNUMBER(Regressions!O198),ROUND(Regressions!O198, 1), NA())</f>
        <v>#N/A</v>
      </c>
      <c r="O188" s="330" t="e">
        <f>IF(ISNUMBER(Regressions!Q198),ROUND(Regressions!Q198, 1), NA())</f>
        <v>#N/A</v>
      </c>
      <c r="P188" s="328" t="e">
        <f>IF(ISNUMBER(Regressions!R198),ROUND(Regressions!R198, 1), NA())</f>
        <v>#N/A</v>
      </c>
      <c r="Q188" s="209" t="e">
        <f>IF(ISNUMBER(Regressions!S198),ROUND(Regressions!S198, 1), NA())</f>
        <v>#N/A</v>
      </c>
      <c r="R188" s="329" t="e">
        <f>IF(ISNUMBER(Regressions!T198),ROUND(Regressions!T198, 1), NA())</f>
        <v>#N/A</v>
      </c>
      <c r="S188" s="231" t="e">
        <f>IF(ISNUMBER(Regressions!U198),ROUND(Regressions!U198, 1), NA())</f>
        <v>#N/A</v>
      </c>
    </row>
    <row xmlns:x14ac="http://schemas.microsoft.com/office/spreadsheetml/2009/9/ac" r="189" hidden="true" x14ac:dyDescent="0.2">
      <c r="A189" s="325" t="str">
        <f>IF(ISBLANK(Regressions!A199), " ", Regressions!A199)</f>
        <v>Philippines</v>
      </c>
      <c r="B189" s="326">
        <f>IF(ISBLANK(Regressions!B199), " ", Regressions!B199)</f>
        <v>2030</v>
      </c>
      <c r="C189" s="331" t="str">
        <f>IF(ISBLANK(Regressions!C199), " ", Regressions!C199)</f>
        <v>Secondary</v>
      </c>
      <c r="D189" s="327" t="str">
        <f>IF(ISBLANK(Regressions!D199), " ", Regressions!D199)</f>
        <v> </v>
      </c>
      <c r="E189" s="208" t="e">
        <f>IF(ISNUMBER(Regressions!E199),ROUND(Regressions!E199, 1), NA())</f>
        <v>#N/A</v>
      </c>
      <c r="F189" s="328" t="e">
        <f>IF(ISNUMBER(Regressions!F199),ROUND(Regressions!F199, 1), NA())</f>
        <v>#N/A</v>
      </c>
      <c r="G189" s="230" t="e">
        <f>IF(ISNUMBER(Regressions!G199),ROUND(Regressions!G199, 1), NA())</f>
        <v>#N/A</v>
      </c>
      <c r="H189" s="329" t="e">
        <f>IF(ISNUMBER(Regressions!H199),ROUND(Regressions!H199, 1), NA())</f>
        <v>#N/A</v>
      </c>
      <c r="I189" s="231" t="e">
        <f>IF(ISNUMBER(Regressions!I199),ROUND(Regressions!I199, 1), NA())</f>
        <v>#N/A</v>
      </c>
      <c r="J189" s="330" t="e">
        <f>IF(ISNUMBER(Regressions!K199),ROUND(Regressions!K199, 1), NA())</f>
        <v>#N/A</v>
      </c>
      <c r="K189" s="328" t="e">
        <f>IF(ISNUMBER(Regressions!L199),ROUND(Regressions!L199, 1), NA())</f>
        <v>#N/A</v>
      </c>
      <c r="L189" s="232" t="e">
        <f>IF(ISNUMBER(Regressions!M199),ROUND(Regressions!M199, 1), NA())</f>
        <v>#N/A</v>
      </c>
      <c r="M189" s="329" t="e">
        <f>IF(ISNUMBER(Regressions!N199),ROUND(Regressions!N199, 1), NA())</f>
        <v>#N/A</v>
      </c>
      <c r="N189" s="231" t="e">
        <f>IF(ISNUMBER(Regressions!O199),ROUND(Regressions!O199, 1), NA())</f>
        <v>#N/A</v>
      </c>
      <c r="O189" s="330" t="e">
        <f>IF(ISNUMBER(Regressions!Q199),ROUND(Regressions!Q199, 1), NA())</f>
        <v>#N/A</v>
      </c>
      <c r="P189" s="328" t="e">
        <f>IF(ISNUMBER(Regressions!R199),ROUND(Regressions!R199, 1), NA())</f>
        <v>#N/A</v>
      </c>
      <c r="Q189" s="209" t="e">
        <f>IF(ISNUMBER(Regressions!S199),ROUND(Regressions!S199, 1), NA())</f>
        <v>#N/A</v>
      </c>
      <c r="R189" s="329" t="e">
        <f>IF(ISNUMBER(Regressions!T199),ROUND(Regressions!T199, 1), NA())</f>
        <v>#N/A</v>
      </c>
      <c r="S189" s="231" t="e">
        <f>IF(ISNUMBER(Regressions!U199),ROUND(Regressions!U199, 1), NA())</f>
        <v>#N/A</v>
      </c>
    </row>
    <row xmlns:x14ac="http://schemas.microsoft.com/office/spreadsheetml/2009/9/ac" r="211" x14ac:dyDescent="0.2">
      <c r="A211" s="389"/>
      <c r="B211" s="390"/>
      <c r="C211" s="391"/>
      <c r="D211" s="377"/>
      <c r="E211" s="392"/>
      <c r="F211" s="392"/>
      <c r="G211" s="393"/>
      <c r="H211" s="392"/>
      <c r="I211" s="393"/>
      <c r="J211" s="394"/>
      <c r="K211" s="394"/>
      <c r="L211" s="392"/>
      <c r="M211" s="394"/>
      <c r="N211" s="395"/>
      <c r="O211" s="377"/>
      <c r="P211" s="377"/>
      <c r="Q211" s="377"/>
      <c r="R211" s="377"/>
      <c r="S211" s="377"/>
      <c r="T211" s="377"/>
      <c r="U211" s="377"/>
      <c r="V211" s="377"/>
      <c r="W211" s="377"/>
      <c r="X211" s="377"/>
      <c r="Y211" s="377"/>
      <c r="Z211" s="377"/>
      <c r="AA211" s="377"/>
      <c r="AB211" s="377"/>
      <c r="AC211" s="37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AZ6" activePane="bottomRight" state="frozen"/>
      <selection pane="topRight" activeCell="D1" sqref="D1"/>
      <selection pane="bottomLeft" activeCell="A6" sqref="A6"/>
      <selection pane="bottomRight" activeCell="AZ14" sqref="AZ14"/>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3" customWidth="true"/>
    <col min="23" max="26" width="3.875" style="47" customWidth="true"/>
    <col min="27" max="27" width="3.875" style="83" customWidth="true"/>
    <col min="28" max="31" width="3.875" style="47" customWidth="true"/>
    <col min="32" max="32" width="3.875" style="83" customWidth="true"/>
    <col min="33" max="36" width="3.875" style="47" customWidth="true"/>
    <col min="37" max="37" width="3.875" style="83" customWidth="true"/>
    <col min="38" max="41" width="3.875" style="47" customWidth="true"/>
    <col min="42" max="42" width="3.875" style="83" customWidth="true"/>
    <col min="43" max="46" width="3.875" style="47" customWidth="true"/>
    <col min="47" max="47" width="3.875" style="83" customWidth="true"/>
    <col min="48" max="51" width="3.875" style="47" customWidth="true"/>
    <col min="52" max="52" width="3.875" style="59"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57</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33" t="s">
        <v>13</v>
      </c>
      <c r="E2" s="32"/>
      <c r="F2" s="32"/>
      <c r="G2" s="51"/>
      <c r="H2" s="32"/>
      <c r="I2" s="32"/>
      <c r="J2" s="51"/>
      <c r="K2" s="34"/>
      <c r="L2" s="34"/>
      <c r="M2" s="51"/>
      <c r="N2" s="34"/>
      <c r="O2" s="34"/>
      <c r="P2" s="51"/>
      <c r="Q2" s="34"/>
      <c r="R2" s="34"/>
      <c r="S2" s="51"/>
      <c r="T2" s="34"/>
      <c r="U2" s="34"/>
      <c r="V2" s="234" t="s">
        <v>14</v>
      </c>
      <c r="W2" s="29"/>
      <c r="X2" s="34"/>
      <c r="Y2" s="34"/>
      <c r="Z2" s="34"/>
      <c r="AA2" s="50"/>
      <c r="AB2" s="34"/>
      <c r="AC2" s="34"/>
      <c r="AD2" s="34"/>
      <c r="AE2" s="34"/>
      <c r="AF2" s="50"/>
      <c r="AG2" s="34"/>
      <c r="AH2" s="34"/>
      <c r="AI2" s="34"/>
      <c r="AJ2" s="34"/>
      <c r="AK2" s="50"/>
      <c r="AL2" s="34"/>
      <c r="AM2" s="34"/>
      <c r="AN2" s="34"/>
      <c r="AO2" s="34"/>
      <c r="AP2" s="50"/>
      <c r="AQ2" s="34"/>
      <c r="AR2" s="34"/>
      <c r="AS2" s="34"/>
      <c r="AT2" s="34"/>
      <c r="AU2" s="50"/>
      <c r="AV2" s="34"/>
      <c r="AW2" s="34"/>
      <c r="AX2" s="34"/>
      <c r="AY2" s="34"/>
      <c r="AZ2" s="113"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4" customFormat="true" ht="140.1" customHeight="true" x14ac:dyDescent="0.2">
      <c r="A4" s="39" t="s">
        <v>5</v>
      </c>
      <c r="B4" s="39" t="s">
        <v>6</v>
      </c>
      <c r="C4" s="39" t="s">
        <v>4</v>
      </c>
      <c r="D4" s="127" t="s">
        <v>25</v>
      </c>
      <c r="E4" s="235" t="s">
        <v>19</v>
      </c>
      <c r="F4" s="236" t="s">
        <v>175</v>
      </c>
      <c r="G4" s="127" t="s">
        <v>25</v>
      </c>
      <c r="H4" s="235" t="s">
        <v>19</v>
      </c>
      <c r="I4" s="236" t="s">
        <v>175</v>
      </c>
      <c r="J4" s="127" t="s">
        <v>25</v>
      </c>
      <c r="K4" s="235" t="s">
        <v>19</v>
      </c>
      <c r="L4" s="236" t="s">
        <v>175</v>
      </c>
      <c r="M4" s="127" t="s">
        <v>25</v>
      </c>
      <c r="N4" s="235" t="s">
        <v>19</v>
      </c>
      <c r="O4" s="236" t="s">
        <v>175</v>
      </c>
      <c r="P4" s="127" t="s">
        <v>25</v>
      </c>
      <c r="Q4" s="235" t="s">
        <v>19</v>
      </c>
      <c r="R4" s="236" t="s">
        <v>175</v>
      </c>
      <c r="S4" s="127" t="s">
        <v>25</v>
      </c>
      <c r="T4" s="235" t="s">
        <v>19</v>
      </c>
      <c r="U4" s="237" t="s">
        <v>175</v>
      </c>
      <c r="V4" s="131" t="s">
        <v>25</v>
      </c>
      <c r="W4" s="132" t="s">
        <v>19</v>
      </c>
      <c r="X4" s="132" t="s">
        <v>21</v>
      </c>
      <c r="Y4" s="132" t="s">
        <v>29</v>
      </c>
      <c r="Z4" s="134" t="s">
        <v>176</v>
      </c>
      <c r="AA4" s="131" t="s">
        <v>25</v>
      </c>
      <c r="AB4" s="132" t="s">
        <v>19</v>
      </c>
      <c r="AC4" s="132" t="s">
        <v>21</v>
      </c>
      <c r="AD4" s="132" t="s">
        <v>29</v>
      </c>
      <c r="AE4" s="134" t="s">
        <v>176</v>
      </c>
      <c r="AF4" s="131" t="s">
        <v>25</v>
      </c>
      <c r="AG4" s="132" t="s">
        <v>19</v>
      </c>
      <c r="AH4" s="132" t="s">
        <v>21</v>
      </c>
      <c r="AI4" s="132" t="s">
        <v>29</v>
      </c>
      <c r="AJ4" s="134" t="s">
        <v>176</v>
      </c>
      <c r="AK4" s="131" t="s">
        <v>25</v>
      </c>
      <c r="AL4" s="132" t="s">
        <v>19</v>
      </c>
      <c r="AM4" s="132" t="s">
        <v>21</v>
      </c>
      <c r="AN4" s="132" t="s">
        <v>29</v>
      </c>
      <c r="AO4" s="134" t="s">
        <v>176</v>
      </c>
      <c r="AP4" s="131" t="s">
        <v>25</v>
      </c>
      <c r="AQ4" s="132" t="s">
        <v>19</v>
      </c>
      <c r="AR4" s="132" t="s">
        <v>21</v>
      </c>
      <c r="AS4" s="132" t="s">
        <v>29</v>
      </c>
      <c r="AT4" s="134" t="s">
        <v>176</v>
      </c>
      <c r="AU4" s="131" t="s">
        <v>25</v>
      </c>
      <c r="AV4" s="132" t="s">
        <v>19</v>
      </c>
      <c r="AW4" s="132" t="s">
        <v>21</v>
      </c>
      <c r="AX4" s="132" t="s">
        <v>29</v>
      </c>
      <c r="AY4" s="135" t="s">
        <v>176</v>
      </c>
      <c r="AZ4" s="136" t="s">
        <v>110</v>
      </c>
      <c r="BA4" s="137" t="s">
        <v>109</v>
      </c>
      <c r="BB4" s="138" t="s">
        <v>177</v>
      </c>
      <c r="BC4" s="136" t="s">
        <v>110</v>
      </c>
      <c r="BD4" s="137" t="s">
        <v>109</v>
      </c>
      <c r="BE4" s="138" t="s">
        <v>177</v>
      </c>
      <c r="BF4" s="136" t="s">
        <v>110</v>
      </c>
      <c r="BG4" s="137" t="s">
        <v>109</v>
      </c>
      <c r="BH4" s="138" t="s">
        <v>177</v>
      </c>
      <c r="BI4" s="136" t="s">
        <v>110</v>
      </c>
      <c r="BJ4" s="137" t="s">
        <v>109</v>
      </c>
      <c r="BK4" s="138" t="s">
        <v>177</v>
      </c>
      <c r="BL4" s="136" t="s">
        <v>110</v>
      </c>
      <c r="BM4" s="137" t="s">
        <v>109</v>
      </c>
      <c r="BN4" s="138" t="s">
        <v>177</v>
      </c>
      <c r="BO4" s="136" t="s">
        <v>110</v>
      </c>
      <c r="BP4" s="137" t="s">
        <v>109</v>
      </c>
      <c r="BQ4" s="138" t="s">
        <v>177</v>
      </c>
      <c r="BS4" s="77" t="s">
        <v>25</v>
      </c>
      <c r="BT4" s="78" t="s">
        <v>19</v>
      </c>
      <c r="BU4" s="52" t="s">
        <v>38</v>
      </c>
      <c r="BV4" s="77" t="s">
        <v>25</v>
      </c>
      <c r="BW4" s="78" t="s">
        <v>19</v>
      </c>
      <c r="BX4" s="79" t="s">
        <v>90</v>
      </c>
      <c r="BY4" s="77" t="s">
        <v>25</v>
      </c>
      <c r="BZ4" s="78" t="s">
        <v>19</v>
      </c>
      <c r="CA4" s="45" t="s">
        <v>38</v>
      </c>
      <c r="CB4" s="77" t="s">
        <v>25</v>
      </c>
      <c r="CC4" s="78" t="s">
        <v>19</v>
      </c>
      <c r="CD4" s="52" t="s">
        <v>38</v>
      </c>
      <c r="CE4" s="77" t="s">
        <v>25</v>
      </c>
      <c r="CF4" s="78" t="s">
        <v>19</v>
      </c>
      <c r="CG4" s="79" t="s">
        <v>38</v>
      </c>
      <c r="CH4" s="77" t="s">
        <v>25</v>
      </c>
      <c r="CI4" s="78" t="s">
        <v>19</v>
      </c>
      <c r="CJ4" s="45" t="s">
        <v>38</v>
      </c>
      <c r="CK4" s="81" t="s">
        <v>25</v>
      </c>
      <c r="CL4" s="80" t="s">
        <v>19</v>
      </c>
      <c r="CM4" s="54" t="s">
        <v>51</v>
      </c>
      <c r="CN4" s="54" t="s">
        <v>56</v>
      </c>
      <c r="CO4" s="82" t="s">
        <v>96</v>
      </c>
      <c r="CP4" s="81" t="s">
        <v>25</v>
      </c>
      <c r="CQ4" s="80" t="s">
        <v>19</v>
      </c>
      <c r="CR4" s="46" t="s">
        <v>51</v>
      </c>
      <c r="CS4" s="46" t="s">
        <v>56</v>
      </c>
      <c r="CT4" s="54" t="s">
        <v>96</v>
      </c>
      <c r="CU4" s="81" t="s">
        <v>25</v>
      </c>
      <c r="CV4" s="80" t="s">
        <v>19</v>
      </c>
      <c r="CW4" s="54" t="s">
        <v>51</v>
      </c>
      <c r="CX4" s="54" t="s">
        <v>56</v>
      </c>
      <c r="CY4" s="82" t="s">
        <v>96</v>
      </c>
      <c r="CZ4" s="81" t="s">
        <v>25</v>
      </c>
      <c r="DA4" s="80" t="s">
        <v>19</v>
      </c>
      <c r="DB4" s="46" t="s">
        <v>51</v>
      </c>
      <c r="DC4" s="46" t="s">
        <v>56</v>
      </c>
      <c r="DD4" s="54" t="s">
        <v>96</v>
      </c>
      <c r="DE4" s="81" t="s">
        <v>25</v>
      </c>
      <c r="DF4" s="80" t="s">
        <v>19</v>
      </c>
      <c r="DG4" s="54" t="s">
        <v>51</v>
      </c>
      <c r="DH4" s="54" t="s">
        <v>56</v>
      </c>
      <c r="DI4" s="82" t="s">
        <v>96</v>
      </c>
      <c r="DJ4" s="81" t="s">
        <v>25</v>
      </c>
      <c r="DK4" s="80" t="s">
        <v>19</v>
      </c>
      <c r="DL4" s="46" t="s">
        <v>51</v>
      </c>
      <c r="DM4" s="46" t="s">
        <v>56</v>
      </c>
      <c r="DN4" s="54" t="s">
        <v>96</v>
      </c>
      <c r="DO4" s="43" t="s">
        <v>97</v>
      </c>
      <c r="DP4" s="53" t="s">
        <v>98</v>
      </c>
      <c r="DQ4" s="53" t="s">
        <v>99</v>
      </c>
      <c r="DR4" s="43" t="s">
        <v>97</v>
      </c>
      <c r="DS4" s="53" t="s">
        <v>98</v>
      </c>
      <c r="DT4" s="53" t="s">
        <v>99</v>
      </c>
      <c r="DU4" s="43" t="s">
        <v>97</v>
      </c>
      <c r="DV4" s="53" t="s">
        <v>98</v>
      </c>
      <c r="DW4" s="53" t="s">
        <v>99</v>
      </c>
      <c r="DX4" s="43" t="s">
        <v>97</v>
      </c>
      <c r="DY4" s="53" t="s">
        <v>98</v>
      </c>
      <c r="DZ4" s="53" t="s">
        <v>99</v>
      </c>
      <c r="EA4" s="43" t="s">
        <v>97</v>
      </c>
      <c r="EB4" s="53" t="s">
        <v>98</v>
      </c>
      <c r="EC4" s="53" t="s">
        <v>99</v>
      </c>
      <c r="ED4" s="43" t="s">
        <v>97</v>
      </c>
      <c r="EE4" s="53" t="s">
        <v>98</v>
      </c>
      <c r="EF4" s="53" t="s">
        <v>99</v>
      </c>
    </row>
    <row xmlns:x14ac="http://schemas.microsoft.com/office/spreadsheetml/2009/9/ac" r="5" ht="48" hidden="true" x14ac:dyDescent="0.2">
      <c r="A5" s="39" t="s">
        <v>39</v>
      </c>
      <c r="B5" s="39" t="s">
        <v>40</v>
      </c>
      <c r="C5" s="39" t="s">
        <v>41</v>
      </c>
      <c r="D5" s="127" t="s">
        <v>120</v>
      </c>
      <c r="E5" s="128" t="s">
        <v>42</v>
      </c>
      <c r="F5" s="129" t="s">
        <v>192</v>
      </c>
      <c r="G5" s="127" t="s">
        <v>121</v>
      </c>
      <c r="H5" s="128" t="s">
        <v>43</v>
      </c>
      <c r="I5" s="129" t="s">
        <v>193</v>
      </c>
      <c r="J5" s="127" t="s">
        <v>122</v>
      </c>
      <c r="K5" s="128" t="s">
        <v>44</v>
      </c>
      <c r="L5" s="129" t="s">
        <v>194</v>
      </c>
      <c r="M5" s="127" t="s">
        <v>123</v>
      </c>
      <c r="N5" s="128" t="s">
        <v>84</v>
      </c>
      <c r="O5" s="129" t="s">
        <v>195</v>
      </c>
      <c r="P5" s="127" t="s">
        <v>124</v>
      </c>
      <c r="Q5" s="128" t="s">
        <v>85</v>
      </c>
      <c r="R5" s="129" t="s">
        <v>196</v>
      </c>
      <c r="S5" s="127" t="s">
        <v>125</v>
      </c>
      <c r="T5" s="128" t="s">
        <v>86</v>
      </c>
      <c r="U5" s="130" t="s">
        <v>197</v>
      </c>
      <c r="V5" s="131" t="s">
        <v>114</v>
      </c>
      <c r="W5" s="132" t="s">
        <v>45</v>
      </c>
      <c r="X5" s="133" t="s">
        <v>63</v>
      </c>
      <c r="Y5" s="133" t="s">
        <v>64</v>
      </c>
      <c r="Z5" s="134" t="s">
        <v>198</v>
      </c>
      <c r="AA5" s="131" t="s">
        <v>115</v>
      </c>
      <c r="AB5" s="132" t="s">
        <v>46</v>
      </c>
      <c r="AC5" s="133" t="s">
        <v>65</v>
      </c>
      <c r="AD5" s="133" t="s">
        <v>66</v>
      </c>
      <c r="AE5" s="134" t="s">
        <v>199</v>
      </c>
      <c r="AF5" s="131" t="s">
        <v>116</v>
      </c>
      <c r="AG5" s="132" t="s">
        <v>47</v>
      </c>
      <c r="AH5" s="133" t="s">
        <v>67</v>
      </c>
      <c r="AI5" s="133" t="s">
        <v>68</v>
      </c>
      <c r="AJ5" s="134" t="s">
        <v>200</v>
      </c>
      <c r="AK5" s="131" t="s">
        <v>117</v>
      </c>
      <c r="AL5" s="132" t="s">
        <v>69</v>
      </c>
      <c r="AM5" s="133" t="s">
        <v>70</v>
      </c>
      <c r="AN5" s="133" t="s">
        <v>71</v>
      </c>
      <c r="AO5" s="134" t="s">
        <v>201</v>
      </c>
      <c r="AP5" s="131" t="s">
        <v>118</v>
      </c>
      <c r="AQ5" s="132" t="s">
        <v>72</v>
      </c>
      <c r="AR5" s="133" t="s">
        <v>73</v>
      </c>
      <c r="AS5" s="133" t="s">
        <v>74</v>
      </c>
      <c r="AT5" s="134" t="s">
        <v>202</v>
      </c>
      <c r="AU5" s="131" t="s">
        <v>119</v>
      </c>
      <c r="AV5" s="132" t="s">
        <v>75</v>
      </c>
      <c r="AW5" s="133" t="s">
        <v>76</v>
      </c>
      <c r="AX5" s="133" t="s">
        <v>77</v>
      </c>
      <c r="AY5" s="135" t="s">
        <v>203</v>
      </c>
      <c r="AZ5" s="136" t="s">
        <v>78</v>
      </c>
      <c r="BA5" s="137" t="s">
        <v>100</v>
      </c>
      <c r="BB5" s="138" t="s">
        <v>204</v>
      </c>
      <c r="BC5" s="136" t="s">
        <v>83</v>
      </c>
      <c r="BD5" s="137" t="s">
        <v>101</v>
      </c>
      <c r="BE5" s="138" t="s">
        <v>205</v>
      </c>
      <c r="BF5" s="136" t="s">
        <v>82</v>
      </c>
      <c r="BG5" s="137" t="s">
        <v>102</v>
      </c>
      <c r="BH5" s="138" t="s">
        <v>206</v>
      </c>
      <c r="BI5" s="136" t="s">
        <v>81</v>
      </c>
      <c r="BJ5" s="137" t="s">
        <v>103</v>
      </c>
      <c r="BK5" s="138" t="s">
        <v>207</v>
      </c>
      <c r="BL5" s="136" t="s">
        <v>80</v>
      </c>
      <c r="BM5" s="137" t="s">
        <v>104</v>
      </c>
      <c r="BN5" s="138" t="s">
        <v>208</v>
      </c>
      <c r="BO5" s="136" t="s">
        <v>79</v>
      </c>
      <c r="BP5" s="137" t="s">
        <v>105</v>
      </c>
      <c r="BQ5" s="138" t="s">
        <v>209</v>
      </c>
    </row>
    <row xmlns:x14ac="http://schemas.microsoft.com/office/spreadsheetml/2009/9/ac" r="6" x14ac:dyDescent="0.2">
      <c r="A6" s="32" t="str">
        <f>IF('Water Data'!$B$2="","",'Water Data'!$B$2)</f>
        <v>PHL_2014_EMIS</v>
      </c>
      <c r="B6" s="32" t="str">
        <f>+'Water Data'!C2</f>
        <v>EMIS</v>
      </c>
      <c r="C6" s="323">
        <f>+IF(ISNUMBER(VALUE(MID(A6,5,4))), VALUE(MID(A6, 5,4)),"")</f>
        <v>2014</v>
      </c>
      <c r="D6" s="88" t="e">
        <f>+IF(AND(ISTEXT('Water Data'!B2),BS6="Yes"),100-'Water Data'!D4,IF(AND(ISTEXT('Water Data'!B2),BS6="No",ISNUMBER('Water Data'!D4)),CONCATENATE("[",ROUND(100-'Water Data'!D4,0),"]"),NA()))</f>
        <v>#N/A</v>
      </c>
      <c r="E6" s="88" t="e">
        <f>+IF(AND(ISTEXT('Water Data'!B2),BT6="Yes"),'Water Data'!D6,IF(AND(ISTEXT('Water Data'!B2),BT6="No",ISNUMBER('Water Data'!D6)),CONCATENATE("[",ROUND('Water Data'!D6,0),"]"),NA()))</f>
        <v>#N/A</v>
      </c>
      <c r="F6" s="88" t="e">
        <f>+IF(AND(ISTEXT('Water Data'!B2),BU6="Yes"),'Water Data'!D9,IF(AND(ISTEXT('Water Data'!B2),BU6="No",ISNUMBER('Water Data'!D9)),CONCATENATE("[",ROUND('Water Data'!D9,0),"]"),NA()))</f>
        <v>#N/A</v>
      </c>
      <c r="G6" s="88" t="e">
        <f>+IF(AND(ISTEXT('Water Data'!B2),BV6="Yes"),100-'Water Data'!E4,IF(AND(ISTEXT('Water Data'!B2),BV6="No",ISNUMBER('Water Data'!E4)),CONCATENATE("[",ROUND(100-'Water Data'!E4,0),"]"),NA()))</f>
        <v>#N/A</v>
      </c>
      <c r="H6" s="88" t="e">
        <f>+IF(AND(ISTEXT('Water Data'!B2),BW6="Yes"),'Water Data'!E6,IF(AND(ISTEXT('Water Data'!B2),BW6="No",ISNUMBER('Water Data'!E6)),CONCATENATE("[",ROUND('Water Data'!E6,0),"]"),NA()))</f>
        <v>#N/A</v>
      </c>
      <c r="I6" s="88" t="e">
        <f>+IF(AND(ISTEXT('Water Data'!B2),BX6="Yes"),'Water Data'!E9,IF(AND(ISTEXT('Water Data'!B2),BX6="No",ISNUMBER('Water Data'!E9)),CONCATENATE("[",ROUND('Water Data'!E9,0),"]"),NA()))</f>
        <v>#N/A</v>
      </c>
      <c r="J6" s="88" t="e">
        <f>+IF(AND(ISTEXT('Water Data'!B2),BY6="Yes"),100-'Water Data'!F4,IF(AND(ISTEXT('Water Data'!B2),BY6="No",ISNUMBER('Water Data'!F4)),CONCATENATE("[",ROUND(100-'Water Data'!F4,0),"]"),NA()))</f>
        <v>#N/A</v>
      </c>
      <c r="K6" s="88" t="e">
        <f>+IF(AND(ISTEXT('Water Data'!B2),BZ6="Yes"),'Water Data'!F6,IF(AND(ISTEXT('Water Data'!B2),BZ6="No",ISNUMBER('Water Data'!F6)),CONCATENATE("[",ROUND('Water Data'!F6,0),"]"),NA()))</f>
        <v>#N/A</v>
      </c>
      <c r="L6" s="88" t="e">
        <f>+IF(AND(ISTEXT('Water Data'!B2),CA6="Yes"),'Water Data'!F9,IF(AND(ISTEXT('Water Data'!B2),CA6="No",ISNUMBER('Water Data'!F9)),CONCATENATE("[",ROUND('Water Data'!F9,0),"]"),NA()))</f>
        <v>#N/A</v>
      </c>
      <c r="M6" s="88" t="e">
        <f>+IF(AND(ISTEXT('Water Data'!B2),CB6="Yes"),100-'Water Data'!G4,IF(AND(ISTEXT('Water Data'!B2),CB6="No",ISNUMBER('Water Data'!G4)),CONCATENATE("[",ROUND(100-'Water Data'!G4,0),"]"),NA()))</f>
        <v>#N/A</v>
      </c>
      <c r="N6" s="88" t="e">
        <f>+IF(AND(ISTEXT('Water Data'!B2),CC6="Yes"),'Water Data'!G6,IF(AND(ISTEXT('Water Data'!B2),CC6="No",ISNUMBER('Water Data'!G6)),CONCATENATE("[",ROUND('Water Data'!G6,0),"]"),NA()))</f>
        <v>#N/A</v>
      </c>
      <c r="O6" s="88" t="e">
        <f>+IF(AND(ISTEXT('Water Data'!B2),CD6="Yes"),'Water Data'!G9,IF(AND(ISTEXT('Water Data'!B2),CD6="No",ISNUMBER('Water Data'!G9)),CONCATENATE("[",ROUND('Water Data'!G9,0),"]"),NA()))</f>
        <v>#N/A</v>
      </c>
      <c r="P6" s="88" t="e">
        <f>+IF(AND(ISTEXT('Water Data'!B2),CE6="Yes"),100-'Water Data'!H4,IF(AND(ISTEXT('Water Data'!B2),CE6="No",ISNUMBER('Water Data'!H4)),CONCATENATE("[",ROUND(100-'Water Data'!H4,0),"]"),NA()))</f>
        <v>#N/A</v>
      </c>
      <c r="Q6" s="88" t="e">
        <f>+IF(AND(ISTEXT('Water Data'!B2),CF6="Yes"),'Water Data'!H6,IF(AND(ISTEXT('Water Data'!B2),CF6="No",ISNUMBER('Water Data'!H6)),CONCATENATE("[",ROUND('Water Data'!H6,0),"]"),NA()))</f>
        <v>#N/A</v>
      </c>
      <c r="R6" s="88" t="e">
        <f>+IF(AND(ISTEXT('Water Data'!B2),CG6="Yes"),'Water Data'!H9,IF(AND(ISTEXT('Water Data'!B2),CG6="No",ISNUMBER('Water Data'!H9)),CONCATENATE("[",ROUND('Water Data'!H9,0),"]"),NA()))</f>
        <v>#N/A</v>
      </c>
      <c r="S6" s="88" t="e">
        <f>+IF(AND(ISTEXT('Water Data'!B2),CH6="Yes"),100-'Water Data'!I4,IF(AND(ISTEXT('Water Data'!B2),CH6="No",ISNUMBER('Water Data'!I4)),CONCATENATE("[",ROUND(100-'Water Data'!I4,0),"]"),NA()))</f>
        <v>#N/A</v>
      </c>
      <c r="T6" s="88" t="e">
        <f>+IF(AND(ISTEXT('Water Data'!B2),CI6="Yes"),'Water Data'!I6,IF(AND(ISTEXT('Water Data'!B2),CI6="No",ISNUMBER('Water Data'!I6)),CONCATENATE("[",ROUND('Water Data'!I6,0),"]"),NA()))</f>
        <v>#N/A</v>
      </c>
      <c r="U6" s="88" t="e">
        <f>+IF(AND(ISTEXT('Water Data'!B2),CJ6="Yes"),'Water Data'!I9,IF(AND(ISTEXT('Water Data'!B2),CJ6="No",ISNUMBER('Water Data'!I9)),CONCATENATE("[",ROUND('Water Data'!I9,0),"]"),NA()))</f>
        <v>#N/A</v>
      </c>
      <c r="V6" s="89">
        <f>+IF(AND(ISTEXT('Sanitation Data'!B2),CK6="Yes"),100-'Sanitation Data'!D4,IF(AND(ISTEXT('Sanitation Data'!B2),CK6="No",ISNUMBER('Sanitation Data'!D4)),CONCATENATE("[",ROUND(100-'Sanitation Data'!D4,0),"]"),NA()))</f>
        <v>98.874674507952179</v>
      </c>
      <c r="W6" s="89" t="e">
        <f>+IF(AND(ISTEXT('Sanitation Data'!B2),CL6="Yes"),'Sanitation Data'!D6,IF(AND(ISTEXT('Sanitation Data'!B2),CL6="No",ISNUMBER('Sanitation Data'!D6)),CONCATENATE("[",ROUND('Sanitation Data'!D6,0),"]"),NA()))</f>
        <v>#N/A</v>
      </c>
      <c r="X6" s="89" t="e">
        <f>+IF(AND(ISTEXT('Sanitation Data'!B2),CM6="Yes"),'Sanitation Data'!D10,IF(AND(ISTEXT('Sanitation Data'!B2),CM6="No",ISNUMBER('Sanitation Data'!D10)),CONCATENATE("[",ROUND('Sanitation Data'!D10,0),"]"),NA()))</f>
        <v>#N/A</v>
      </c>
      <c r="Y6" s="89" t="e">
        <f>+IF(AND(ISTEXT('Sanitation Data'!B2),CN6="Yes"),'Sanitation Data'!D11,IF(AND(ISTEXT('Sanitation Data'!B2),CN6="No",ISNUMBER('Sanitation Data'!D11)),CONCATENATE("[",ROUND('Sanitation Data'!D11,0),"]"),NA()))</f>
        <v>#N/A</v>
      </c>
      <c r="Z6" s="89">
        <f>+IF(AND(ISTEXT('Sanitation Data'!B2),CO6="Yes"),'Sanitation Data'!D12,IF(AND(ISTEXT('Sanitation Data'!B2),CO6="No",ISNUMBER('Sanitation Data'!D12)),CONCATENATE("[",ROUND('Sanitation Data'!D12,0),"]"),NA()))</f>
        <v>32.761568543280887</v>
      </c>
      <c r="AA6" s="89" t="e">
        <f>+IF(AND(ISTEXT('Sanitation Data'!B2),CP6="Yes"),100-'Sanitation Data'!E4,IF(AND(ISTEXT('Sanitation Data'!B2),CP6="No",ISNUMBER('Sanitation Data'!E4)),CONCATENATE("[",ROUND(100-'Sanitation Data'!E4,0),"]"),NA()))</f>
        <v>#N/A</v>
      </c>
      <c r="AB6" s="89" t="e">
        <f>+IF(AND(ISTEXT('Sanitation Data'!B2),CQ6="Yes"),'Sanitation Data'!E6,IF(AND(ISTEXT('Sanitation Data'!B2),CQ6="No",ISNUMBER('Sanitation Data'!E6)),CONCATENATE("[",ROUND('Sanitation Data'!E6,0),"]"),NA()))</f>
        <v>#N/A</v>
      </c>
      <c r="AC6" s="89" t="e">
        <f>+IF(AND(ISTEXT('Sanitation Data'!B2),CR6="Yes"),'Sanitation Data'!E10,IF(AND(ISTEXT('Sanitation Data'!B2),CR6="No",ISNUMBER('Sanitation Data'!E10)),CONCATENATE("[",ROUND('Sanitation Data'!E10,0),"]"),NA()))</f>
        <v>#N/A</v>
      </c>
      <c r="AD6" s="89" t="e">
        <f>+IF(AND(ISTEXT('Sanitation Data'!B2),CS6="Yes"),'Sanitation Data'!E11,IF(AND(ISTEXT('Sanitation Data'!B2),CS6="No",ISNUMBER('Sanitation Data'!E11)),CONCATENATE("[",ROUND('Sanitation Data'!E11,0),"]"),NA()))</f>
        <v>#N/A</v>
      </c>
      <c r="AE6" s="89" t="e">
        <f>+IF(AND(ISTEXT('Sanitation Data'!B2),CT6="Yes"),'Sanitation Data'!E12,IF(AND(ISTEXT('Sanitation Data'!B2),CT6="No",ISNUMBER('Sanitation Data'!E12)),CONCATENATE("[",ROUND('Sanitation Data'!E12,0),"]"),NA()))</f>
        <v>#N/A</v>
      </c>
      <c r="AF6" s="89" t="e">
        <f>+IF(AND(ISTEXT('Sanitation Data'!B2),CU6="Yes"),100-'Sanitation Data'!F4,IF(AND(ISTEXT('Sanitation Data'!B2),CU6="No",ISNUMBER('Sanitation Data'!F4)),CONCATENATE("[",ROUND(100-'Sanitation Data'!F4,0),"]"),NA()))</f>
        <v>#N/A</v>
      </c>
      <c r="AG6" s="89" t="e">
        <f>+IF(AND(ISTEXT('Sanitation Data'!B2),CV6="Yes"),'Sanitation Data'!F6,IF(AND(ISTEXT('Sanitation Data'!B2),CV6="No",ISNUMBER('Sanitation Data'!F6)),CONCATENATE("[",ROUND('Sanitation Data'!F6,0),"]"),NA()))</f>
        <v>#N/A</v>
      </c>
      <c r="AH6" s="89" t="e">
        <f>+IF(AND(ISTEXT('Sanitation Data'!B2),CW6="Yes"),'Sanitation Data'!F10,IF(AND(ISTEXT('Sanitation Data'!B2),CW6="No",ISNUMBER('Sanitation Data'!F10)),CONCATENATE("[",ROUND('Sanitation Data'!F10,0),"]"),NA()))</f>
        <v>#N/A</v>
      </c>
      <c r="AI6" s="89" t="e">
        <f>+IF(AND(ISTEXT('Sanitation Data'!B2),CX6="Yes"),'Sanitation Data'!F11,IF(AND(ISTEXT('Sanitation Data'!B2),CX6="No",ISNUMBER('Sanitation Data'!F11)),CONCATENATE("[",ROUND('Sanitation Data'!F11,0),"]"),NA()))</f>
        <v>#N/A</v>
      </c>
      <c r="AJ6" s="89" t="e">
        <f>+IF(AND(ISTEXT('Sanitation Data'!B2),CY6="Yes"),'Sanitation Data'!F12,IF(AND(ISTEXT('Sanitation Data'!B2),CY6="No",ISNUMBER('Sanitation Data'!F12)),CONCATENATE("[",ROUND('Sanitation Data'!F12,0),"]"),NA()))</f>
        <v>#N/A</v>
      </c>
      <c r="AK6" s="89" t="e">
        <f>+IF(AND(ISTEXT('Sanitation Data'!B2),CZ6="Yes"),100-'Sanitation Data'!G4,IF(AND(ISTEXT('Sanitation Data'!B2),CZ6="No",ISNUMBER('Sanitation Data'!G4)),CONCATENATE("[",ROUND(100-'Sanitation Data'!G4,0),"]"),NA()))</f>
        <v>#N/A</v>
      </c>
      <c r="AL6" s="89" t="e">
        <f>+IF(AND(ISTEXT('Sanitation Data'!B2),DA6="Yes"),'Sanitation Data'!G6,IF(AND(ISTEXT('Sanitation Data'!B2),DA6="No",ISNUMBER('Sanitation Data'!G6)),CONCATENATE("[",ROUND('Sanitation Data'!G6,0),"]"),NA()))</f>
        <v>#N/A</v>
      </c>
      <c r="AM6" s="89" t="e">
        <f>+IF(AND(ISTEXT('Sanitation Data'!B2),DB6="Yes"),'Sanitation Data'!G10,IF(AND(ISTEXT('Sanitation Data'!B2),DB6="No",ISNUMBER('Sanitation Data'!G10)),CONCATENATE("[",ROUND('Sanitation Data'!G10,0),"]"),NA()))</f>
        <v>#N/A</v>
      </c>
      <c r="AN6" s="89" t="e">
        <f>+IF(AND(ISTEXT('Sanitation Data'!B2),DC6="Yes"),'Sanitation Data'!G11,IF(AND(ISTEXT('Sanitation Data'!B2),DC6="No",ISNUMBER('Sanitation Data'!G11)),CONCATENATE("[",ROUND('Sanitation Data'!G11,0),"]"),NA()))</f>
        <v>#N/A</v>
      </c>
      <c r="AO6" s="89" t="e">
        <f>+IF(AND(ISTEXT('Sanitation Data'!B2),DD6="Yes"),'Sanitation Data'!G12,IF(AND(ISTEXT('Sanitation Data'!B2),DD6="No",ISNUMBER('Sanitation Data'!G12)),CONCATENATE("[",ROUND('Sanitation Data'!G12,0),"]"),NA()))</f>
        <v>#N/A</v>
      </c>
      <c r="AP6" s="89">
        <f>+IF(AND(ISTEXT('Sanitation Data'!B2),DE6="Yes"),100-'Sanitation Data'!H4,IF(AND(ISTEXT('Sanitation Data'!B2),DE6="No",ISNUMBER('Sanitation Data'!H4)),CONCATENATE("[",ROUND(100-'Sanitation Data'!H4,0),"]"),NA()))</f>
        <v>100</v>
      </c>
      <c r="AQ6" s="89" t="e">
        <f>+IF(AND(ISTEXT('Sanitation Data'!B2),DF6="Yes"),'Sanitation Data'!H6,IF(AND(ISTEXT('Sanitation Data'!B2),DF6="No",ISTEXT('Sanitation Data'!H6)),CONCATENATE("[",ROUND('Sanitation Data'!H6,0),"]"),NA()))</f>
        <v>#N/A</v>
      </c>
      <c r="AR6" s="89" t="e">
        <f>+IF(AND(ISTEXT('Sanitation Data'!B2),DG6="Yes"),'Sanitation Data'!H10,IF(AND(ISTEXT('Sanitation Data'!B2),DG6="No",ISNUMBER('Sanitation Data'!H10)),CONCATENATE("[",ROUND('Sanitation Data'!H10,0),"]"),NA()))</f>
        <v>#N/A</v>
      </c>
      <c r="AS6" s="89" t="e">
        <f>+IF(AND(ISTEXT('Sanitation Data'!B2),DH6="Yes"),'Sanitation Data'!H11,IF(AND(ISTEXT('Sanitation Data'!B2),DH6="No",ISNUMBER('Sanitation Data'!H11)),CONCATENATE("[",ROUND('Sanitation Data'!H11,0),"]"),NA()))</f>
        <v>#N/A</v>
      </c>
      <c r="AT6" s="89">
        <f>+IF(AND(ISTEXT('Sanitation Data'!B2),DI6="Yes"),'Sanitation Data'!H12,IF(AND(ISTEXT('Sanitation Data'!B2),DI6="No",ISNUMBER('Sanitation Data'!H12)),CONCATENATE("[",ROUND('Sanitation Data'!H12,0),"]"),NA()))</f>
        <v>26.4</v>
      </c>
      <c r="AU6" s="89">
        <f>+IF(AND(ISTEXT('Sanitation Data'!B2),DJ6="Yes"),100-'Sanitation Data'!I4,IF(AND(ISTEXT('Sanitation Data'!B2),DJ6="No",ISNUMBER('Sanitation Data'!I4)),CONCATENATE("[",ROUND(100-'Sanitation Data'!I4,0),"]"),NA()))</f>
        <v>93.37</v>
      </c>
      <c r="AV6" s="89" t="e">
        <f>+IF(AND(ISTEXT('Sanitation Data'!B2),DK6="Yes"),'Sanitation Data'!I6,IF(AND(ISTEXT('Sanitation Data'!B2),DK6="No",ISNUMBER('Sanitation Data'!I6)),CONCATENATE("[",ROUND('Sanitation Data'!I6,0),"]"),NA()))</f>
        <v>#N/A</v>
      </c>
      <c r="AW6" s="89" t="e">
        <f>+IF(AND(ISTEXT('Sanitation Data'!B2),DL6="Yes"),'Sanitation Data'!I10,IF(AND(ISTEXT('Sanitation Data'!B2),DL6="No",ISNUMBER('Sanitation Data'!I10)),CONCATENATE("[",ROUND('Sanitation Data'!I10,0),"]"),NA()))</f>
        <v>#N/A</v>
      </c>
      <c r="AX6" s="89" t="e">
        <f>+IF(AND(ISTEXT('Sanitation Data'!B2),DM6="Yes"),'Sanitation Data'!I11,IF(AND(ISTEXT('Sanitation Data'!B2),DM6="No",ISNUMBER('Sanitation Data'!I11)),CONCATENATE("[",ROUND('Sanitation Data'!I11,0),"]"),NA()))</f>
        <v>#N/A</v>
      </c>
      <c r="AY6" s="89">
        <f>+IF(AND(ISTEXT('Sanitation Data'!B2),DN6="Yes"),'Sanitation Data'!I12,IF(AND(ISTEXT('Sanitation Data'!B2),DN6="No",ISNUMBER('Sanitation Data'!I12)),CONCATENATE("[",ROUND('Sanitation Data'!I12,0),"]"),NA()))</f>
        <v>63.88</v>
      </c>
      <c r="AZ6" s="90" t="e">
        <f>+IF(AND(ISTEXT('Hygiene Data'!B2),DO6="Yes"),'Hygiene Data'!D5,IF(AND(ISTEXT('Hygiene Data'!B2),DO6="No",ISNUMBER('Hygiene Data'!D5)),CONCATENATE("[",ROUND('Hygiene Data'!D5,0),"]"),NA()))</f>
        <v>#N/A</v>
      </c>
      <c r="BA6" s="90" t="e">
        <f>+IF(AND(ISTEXT('Hygiene Data'!B2),DP6="Yes"),'Hygiene Data'!D7,IF(AND(ISTEXT('Hygiene Data'!B2),DP6="No",ISNUMBER('Hygiene Data'!D7)),CONCATENATE("[",ROUND('Hygiene Data'!D7,0),"]"),NA()))</f>
        <v>#N/A</v>
      </c>
      <c r="BB6" s="90" t="e">
        <f>+IF(AND(ISTEXT('Hygiene Data'!B2),DQ6="Yes"),'Hygiene Data'!D9,IF(AND(ISTEXT('Hygiene Data'!B2),DQ6="No",ISNUMBER('Hygiene Data'!D9)),CONCATENATE("[",ROUND('Hygiene Data'!D9,0),"]"),NA()))</f>
        <v>#N/A</v>
      </c>
      <c r="BC6" s="90" t="e">
        <f>+IF(AND(ISTEXT('Hygiene Data'!B2),DR6="Yes"),'Hygiene Data'!E5,IF(AND(ISTEXT('Hygiene Data'!B2),DR6="No",ISNUMBER('Hygiene Data'!E5)),CONCATENATE("[",ROUND('Hygiene Data'!E5,0),"]"),NA()))</f>
        <v>#N/A</v>
      </c>
      <c r="BD6" s="90" t="e">
        <f>+IF(AND(ISTEXT('Hygiene Data'!B2),DS6="Yes"),'Hygiene Data'!E7,IF(AND(ISTEXT('Hygiene Data'!B2),DS6="No",ISNUMBER('Hygiene Data'!E7)),CONCATENATE("[",ROUND('Hygiene Data'!E7,0),"]"),NA()))</f>
        <v>#N/A</v>
      </c>
      <c r="BE6" s="90" t="e">
        <f>+IF(AND(ISTEXT('Hygiene Data'!B2),DT6="Yes"),'Hygiene Data'!E9,IF(AND(ISTEXT('Hygiene Data'!B2),DT6="No",ISNUMBER('Hygiene Data'!E9)),CONCATENATE("[",ROUND('Hygiene Data'!E9,0),"]"),NA()))</f>
        <v>#N/A</v>
      </c>
      <c r="BF6" s="90" t="e">
        <f>+IF(AND(ISTEXT('Hygiene Data'!B2),DU6="Yes"),'Hygiene Data'!F5,IF(AND(ISTEXT('Hygiene Data'!B2),DU6="No",ISNUMBER('Hygiene Data'!F5)),CONCATENATE("[",ROUND('Hygiene Data'!F5,0),"]"),NA()))</f>
        <v>#N/A</v>
      </c>
      <c r="BG6" s="90" t="e">
        <f>+IF(AND(ISTEXT('Hygiene Data'!B2),DV6="Yes"),'Hygiene Data'!F7,IF(AND(ISTEXT('Hygiene Data'!B2),DV6="No",ISNUMBER('Hygiene Data'!F7)),CONCATENATE("[",ROUND('Hygiene Data'!F7,0),"]"),NA()))</f>
        <v>#N/A</v>
      </c>
      <c r="BH6" s="90" t="e">
        <f>+IF(AND(ISTEXT('Hygiene Data'!B2),DW6="Yes"),'Hygiene Data'!F9,IF(AND(ISTEXT('Hygiene Data'!B2),DW6="No",ISNUMBER('Hygiene Data'!F9)),CONCATENATE("[",ROUND('Hygiene Data'!F9,0),"]"),NA()))</f>
        <v>#N/A</v>
      </c>
      <c r="BI6" s="90" t="e">
        <f>+IF(AND(ISTEXT('Hygiene Data'!B2),DX6="Yes"),'Hygiene Data'!G5,IF(AND(ISTEXT('Hygiene Data'!B2),DX6="No",ISNUMBER('Hygiene Data'!G5)),CONCATENATE("[",ROUND('Hygiene Data'!G5,0),"]"),NA()))</f>
        <v>#N/A</v>
      </c>
      <c r="BJ6" s="90" t="e">
        <f>+IF(AND(ISTEXT('Hygiene Data'!B2),DY6="Yes"),'Hygiene Data'!G7,IF(AND(ISTEXT('Hygiene Data'!B2),DY6="No",ISNUMBER('Hygiene Data'!G7)),CONCATENATE("[",ROUND('Hygiene Data'!G7,0),"]"),NA()))</f>
        <v>#N/A</v>
      </c>
      <c r="BK6" s="90" t="e">
        <f>+IF(AND(ISTEXT('Hygiene Data'!B2),DZ6="Yes"),'Hygiene Data'!G9,IF(AND(ISTEXT('Hygiene Data'!B2),DZ6="No",ISNUMBER('Hygiene Data'!G9)),CONCATENATE("[",ROUND('Hygiene Data'!G9,0),"]"),NA()))</f>
        <v>#N/A</v>
      </c>
      <c r="BL6" s="90" t="e">
        <f>+IF(AND(ISTEXT('Hygiene Data'!B2),EA6="Yes"),'Hygiene Data'!H5,IF(AND(ISTEXT('Hygiene Data'!B2),EA6="No",ISNUMBER('Hygiene Data'!H5)),CONCATENATE("[",ROUND('Hygiene Data'!H5,0),"]"),NA()))</f>
        <v>#N/A</v>
      </c>
      <c r="BM6" s="90" t="e">
        <f>+IF(AND(ISTEXT('Hygiene Data'!B2),EB6="Yes"),'Hygiene Data'!H7,IF(AND(ISTEXT('Hygiene Data'!B2),EB6="No",ISNUMBER('Hygiene Data'!H7)),CONCATENATE("[",ROUND('Hygiene Data'!H7,0),"]"),NA()))</f>
        <v>#N/A</v>
      </c>
      <c r="BN6" s="90" t="e">
        <f>+IF(AND(ISTEXT('Hygiene Data'!B2),EC6="Yes"),'Hygiene Data'!H9,IF(AND(ISTEXT('Hygiene Data'!B2),EC6="No",ISNUMBER('Hygiene Data'!H9)),CONCATENATE("[",ROUND('Hygiene Data'!H9,0),"]"),NA()))</f>
        <v>#N/A</v>
      </c>
      <c r="BO6" s="90" t="e">
        <f>+IF(AND(ISTEXT('Hygiene Data'!B2),ED6="Yes"),'Hygiene Data'!I5,IF(AND(ISTEXT('Hygiene Data'!B2),ED6="No",ISNUMBER('Hygiene Data'!I5)),CONCATENATE("[",ROUND('Hygiene Data'!I5,0),"]"),NA()))</f>
        <v>#N/A</v>
      </c>
      <c r="BP6" s="90" t="e">
        <f>+IF(AND(ISTEXT('Hygiene Data'!B2),EE6="Yes"),'Hygiene Data'!I7,IF(AND(ISTEXT('Hygiene Data'!B2),EE6="No",ISNUMBER('Hygiene Data'!I7)),CONCATENATE("[",ROUND('Hygiene Data'!I7,0),"]"),NA()))</f>
        <v>#N/A</v>
      </c>
      <c r="BQ6" s="90" t="e">
        <f>+IF(AND(ISTEXT('Hygiene Data'!B2),EF6="Yes"),'Hygiene Data'!I9,IF(AND(ISTEXT('Hygiene Data'!B2),EF6="No",ISNUMBER('Hygiene Data'!I9)),CONCATENATE("[",ROUND('Hygiene Data'!I9,0),"]"),NA()))</f>
        <v>#N/A</v>
      </c>
      <c r="BR6" s="269"/>
      <c r="BS6" s="269">
        <f>+'Water Data'!D27</f>
        <v>0</v>
      </c>
      <c r="BT6" s="269">
        <f>+'Water Data'!D28</f>
        <v>0</v>
      </c>
      <c r="BU6" s="269">
        <f>+'Water Data'!D29</f>
        <v>0</v>
      </c>
      <c r="BV6" s="269">
        <f>+'Water Data'!E27</f>
        <v>0</v>
      </c>
      <c r="BW6" s="269">
        <f>+'Water Data'!E28</f>
        <v>0</v>
      </c>
      <c r="BX6" s="269">
        <f>+'Water Data'!E29</f>
        <v>0</v>
      </c>
      <c r="BY6" s="269">
        <f>+'Water Data'!F27</f>
        <v>0</v>
      </c>
      <c r="BZ6" s="269">
        <f>+'Water Data'!F28</f>
        <v>0</v>
      </c>
      <c r="CA6" s="269">
        <f>+'Water Data'!F29</f>
        <v>0</v>
      </c>
      <c r="CB6" s="269">
        <f>+'Water Data'!G27</f>
        <v>0</v>
      </c>
      <c r="CC6" s="269">
        <f>+'Water Data'!G28</f>
        <v>0</v>
      </c>
      <c r="CD6" s="269">
        <f>+'Water Data'!G29</f>
        <v>0</v>
      </c>
      <c r="CE6" s="269">
        <f>+'Water Data'!H27</f>
        <v>0</v>
      </c>
      <c r="CF6" s="269">
        <f>+'Water Data'!H28</f>
        <v>0</v>
      </c>
      <c r="CG6" s="269">
        <f>+'Water Data'!H29</f>
        <v>0</v>
      </c>
      <c r="CH6" s="269">
        <f>+'Water Data'!I27</f>
        <v>0</v>
      </c>
      <c r="CI6" s="269">
        <f>+'Water Data'!I28</f>
        <v>0</v>
      </c>
      <c r="CJ6" s="269">
        <f>+'Water Data'!I29</f>
        <v>0</v>
      </c>
      <c r="CK6" s="269" t="str">
        <f>+'Sanitation Data'!D28</f>
        <v>Yes</v>
      </c>
      <c r="CL6" s="269">
        <f>+'Sanitation Data'!D29</f>
        <v>0</v>
      </c>
      <c r="CM6" s="269">
        <f>+'Sanitation Data'!D30</f>
        <v>0</v>
      </c>
      <c r="CN6" s="269">
        <f>+'Sanitation Data'!D31</f>
        <v>0</v>
      </c>
      <c r="CO6" s="269" t="str">
        <f>+'Sanitation Data'!D32</f>
        <v>Yes</v>
      </c>
      <c r="CP6" s="269">
        <f>+'Sanitation Data'!E28</f>
        <v>0</v>
      </c>
      <c r="CQ6" s="269">
        <f>+'Sanitation Data'!E29</f>
        <v>0</v>
      </c>
      <c r="CR6" s="269">
        <f>+'Sanitation Data'!E30</f>
        <v>0</v>
      </c>
      <c r="CS6" s="269">
        <f>+'Sanitation Data'!E31</f>
        <v>0</v>
      </c>
      <c r="CT6" s="269">
        <f>+'Sanitation Data'!E32</f>
        <v>0</v>
      </c>
      <c r="CU6" s="269">
        <f>+'Sanitation Data'!F28</f>
        <v>0</v>
      </c>
      <c r="CV6" s="269">
        <f>+'Sanitation Data'!F29</f>
        <v>0</v>
      </c>
      <c r="CW6" s="269">
        <f>+'Sanitation Data'!F30</f>
        <v>0</v>
      </c>
      <c r="CX6" s="269">
        <f>+'Sanitation Data'!F31</f>
        <v>0</v>
      </c>
      <c r="CY6" s="269">
        <f>+'Sanitation Data'!F32</f>
        <v>0</v>
      </c>
      <c r="CZ6" s="269">
        <f>+'Sanitation Data'!G28</f>
        <v>0</v>
      </c>
      <c r="DA6" s="269">
        <f>+'Sanitation Data'!G29</f>
        <v>0</v>
      </c>
      <c r="DB6" s="269">
        <f>+'Sanitation Data'!G30</f>
        <v>0</v>
      </c>
      <c r="DC6" s="269">
        <f>+'Sanitation Data'!G31</f>
        <v>0</v>
      </c>
      <c r="DD6" s="269">
        <f>+'Sanitation Data'!G32</f>
        <v>0</v>
      </c>
      <c r="DE6" s="269" t="str">
        <f>+'Sanitation Data'!H28</f>
        <v>Yes</v>
      </c>
      <c r="DF6" s="269">
        <f>+'Sanitation Data'!H29</f>
        <v>0</v>
      </c>
      <c r="DG6" s="269">
        <f>+'Sanitation Data'!H30</f>
        <v>0</v>
      </c>
      <c r="DH6" s="269">
        <f>+'Sanitation Data'!H31</f>
        <v>0</v>
      </c>
      <c r="DI6" s="269" t="str">
        <f>+'Sanitation Data'!H32</f>
        <v>Yes</v>
      </c>
      <c r="DJ6" s="269" t="str">
        <f>+'Sanitation Data'!I28</f>
        <v>Yes</v>
      </c>
      <c r="DK6" s="269">
        <f>+'Sanitation Data'!I29</f>
        <v>0</v>
      </c>
      <c r="DL6" s="269">
        <f>+'Sanitation Data'!I30</f>
        <v>0</v>
      </c>
      <c r="DM6" s="269">
        <f>+'Sanitation Data'!I31</f>
        <v>0</v>
      </c>
      <c r="DN6" s="269" t="str">
        <f>+'Sanitation Data'!I32</f>
        <v>Yes</v>
      </c>
      <c r="DO6" s="269">
        <f>+'Hygiene Data'!D11</f>
        <v>0</v>
      </c>
      <c r="DP6" s="269">
        <f>+'Hygiene Data'!D12</f>
        <v>0</v>
      </c>
      <c r="DQ6" s="269">
        <f>+'Hygiene Data'!D13</f>
        <v>0</v>
      </c>
      <c r="DR6" s="269">
        <f>+'Hygiene Data'!E11</f>
        <v>0</v>
      </c>
      <c r="DS6" s="269">
        <f>+'Hygiene Data'!E12</f>
        <v>0</v>
      </c>
      <c r="DT6" s="269">
        <f>+'Hygiene Data'!E13</f>
        <v>0</v>
      </c>
      <c r="DU6" s="269">
        <f>+'Hygiene Data'!F11</f>
        <v>0</v>
      </c>
      <c r="DV6" s="269">
        <f>+'Hygiene Data'!F12</f>
        <v>0</v>
      </c>
      <c r="DW6" s="269">
        <f>+'Hygiene Data'!F13</f>
        <v>0</v>
      </c>
      <c r="DX6" s="269">
        <f>+'Hygiene Data'!G11</f>
        <v>0</v>
      </c>
      <c r="DY6" s="269">
        <f>+'Hygiene Data'!G12</f>
        <v>0</v>
      </c>
      <c r="DZ6" s="269">
        <f>+'Hygiene Data'!G13</f>
        <v>0</v>
      </c>
      <c r="EA6" s="269">
        <f>+'Hygiene Data'!H11</f>
        <v>0</v>
      </c>
      <c r="EB6" s="269">
        <f>+'Hygiene Data'!H12</f>
        <v>0</v>
      </c>
      <c r="EC6" s="269">
        <f>+'Hygiene Data'!H13</f>
        <v>0</v>
      </c>
      <c r="ED6" s="269">
        <f>+'Hygiene Data'!I11</f>
        <v>0</v>
      </c>
      <c r="EE6" s="269">
        <f>+'Hygiene Data'!I12</f>
        <v>0</v>
      </c>
      <c r="EF6" s="269">
        <f>+'Hygiene Data'!I13</f>
        <v>0</v>
      </c>
    </row>
    <row xmlns:x14ac="http://schemas.microsoft.com/office/spreadsheetml/2009/9/ac" r="7" x14ac:dyDescent="0.2">
      <c r="A7" s="32" t="str">
        <f ca="true">+IF(OFFSET('Water Data'!$B$2,0,10*ROW('Water Data'!E1))="","",OFFSET('Water Data'!$B$2,0,10*ROW('Water Data'!E1)))</f>
        <v>PHL_2015_NSBI</v>
      </c>
      <c r="B7" s="32" t="str">
        <f ca="true">+IF(OFFSET('Water Data'!$C$2,0,10*ROW('Water Data'!F1))="","",OFFSET('Water Data'!$C$2,0,10*ROW('Water Data'!F1)))</f>
        <v>Census</v>
      </c>
      <c r="C7" s="323">
        <f t="shared" ref="C7:C70" ca="true" si="0">+IF(ISNUMBER(VALUE(MID(A7,5,4))), VALUE(MID(A7, 5,4)),"")</f>
        <v>2015</v>
      </c>
      <c r="D7" s="88"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88"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88"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88"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8"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8"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8"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8"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8"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8"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8"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8"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8"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88"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88"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88"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88"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88"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89"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9"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9"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9"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9"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89"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9"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9"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9"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9"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9"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9"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9"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9"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9"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9"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9"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9"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9"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9"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9">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91.1</v>
      </c>
      <c r="AQ7" s="89"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9"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9"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9"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89"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89"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89"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9"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9"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0"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0"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0"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0"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0"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0"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0"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0"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0"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0"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0"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0"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0"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0"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0"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0"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0"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0"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9"/>
      <c r="BS7" s="269" t="str">
        <f ca="true">+IF(OFFSET('Water Data'!$D$27,0,10*ROW('Water Data'!D1))="","",OFFSET('Water Data'!$D$27,0,10*ROW('Water Data'!D1)))</f>
        <v/>
      </c>
      <c r="BT7" s="269" t="str">
        <f ca="true">+IF(OFFSET('Water Data'!$D$28,0,10*ROW('Water Data'!D1))="","",OFFSET('Water Data'!$D$28,0,10*ROW('Water Data'!D1)))</f>
        <v/>
      </c>
      <c r="BU7" s="269" t="str">
        <f ca="true">+IF(OFFSET('Water Data'!$D$29,0,10*ROW('Water Data'!D1))="","",OFFSET('Water Data'!$D$29,0,10*ROW('Water Data'!D1)))</f>
        <v/>
      </c>
      <c r="BV7" s="269" t="str">
        <f ca="true">+IF(OFFSET('Water Data'!$E$27,0,10*ROW('Water Data'!E1))="","",OFFSET('Water Data'!$E$27,0,10*ROW('Water Data'!E1)))</f>
        <v/>
      </c>
      <c r="BW7" s="269" t="str">
        <f ca="true">+IF(OFFSET('Water Data'!$E$28,0,10*ROW('Water Data'!E1))="","",OFFSET('Water Data'!$E$28,0,10*ROW('Water Data'!E1)))</f>
        <v/>
      </c>
      <c r="BX7" s="269" t="str">
        <f ca="true">+IF(OFFSET('Water Data'!$E$29,0,10*ROW('Water Data'!E1))="","",OFFSET('Water Data'!$E$29,0,10*ROW('Water Data'!E1)))</f>
        <v/>
      </c>
      <c r="BY7" s="269" t="str">
        <f ca="true">+IF(OFFSET('Water Data'!$F$27,0,10*ROW('Water Data'!F1))="","",OFFSET('Water Data'!$F$27,0,10*ROW('Water Data'!F1)))</f>
        <v/>
      </c>
      <c r="BZ7" s="269" t="str">
        <f ca="true">+IF(OFFSET('Water Data'!$F$28,0,10*ROW('Water Data'!F1))="","",OFFSET('Water Data'!$F$28,0,10*ROW('Water Data'!F1)))</f>
        <v/>
      </c>
      <c r="CA7" s="269" t="str">
        <f ca="true">+IF(OFFSET('Water Data'!$F$29,0,10*ROW('Water Data'!F1))="","",OFFSET('Water Data'!$F$29,0,10*ROW('Water Data'!F1)))</f>
        <v/>
      </c>
      <c r="CB7" s="269" t="str">
        <f ca="true">+IF(OFFSET('Water Data'!$G$27,0,10*ROW('Water Data'!G1))="","",OFFSET('Water Data'!$G$27,0,10*ROW('Water Data'!G1)))</f>
        <v/>
      </c>
      <c r="CC7" s="269" t="str">
        <f ca="true">+IF(OFFSET('Water Data'!$G$28,0,10*ROW('Water Data'!G1))="","",OFFSET('Water Data'!$G$28,0,10*ROW('Water Data'!G1)))</f>
        <v/>
      </c>
      <c r="CD7" s="269" t="str">
        <f ca="true">+IF(OFFSET('Water Data'!$G$29,0,10*ROW('Water Data'!G1))="","",OFFSET('Water Data'!$G$29,0,10*ROW('Water Data'!G1)))</f>
        <v/>
      </c>
      <c r="CE7" s="269" t="str">
        <f ca="true">+IF(OFFSET('Water Data'!$H$27,0,10*ROW('Water Data'!H1))="","",OFFSET('Water Data'!$H$27,0,10*ROW('Water Data'!H1)))</f>
        <v/>
      </c>
      <c r="CF7" s="269" t="str">
        <f ca="true">+IF(OFFSET('Water Data'!$H$28,0,10*ROW('Water Data'!H1))="","",OFFSET('Water Data'!$H$28,0,10*ROW('Water Data'!H1)))</f>
        <v/>
      </c>
      <c r="CG7" s="269" t="str">
        <f ca="true">+IF(OFFSET('Water Data'!$H$29,0,10*ROW('Water Data'!H1))="","",OFFSET('Water Data'!$H$29,0,10*ROW('Water Data'!H1)))</f>
        <v/>
      </c>
      <c r="CH7" s="269" t="str">
        <f ca="true">+IF(OFFSET('Water Data'!$I$27,0,10*ROW('Water Data'!I1))="","",OFFSET('Water Data'!$I$27,0,10*ROW('Water Data'!I1)))</f>
        <v/>
      </c>
      <c r="CI7" s="269" t="str">
        <f ca="true">+IF(OFFSET('Water Data'!$I$28,0,10*ROW('Water Data'!I1))="","",OFFSET('Water Data'!$I$28,0,10*ROW('Water Data'!I1)))</f>
        <v/>
      </c>
      <c r="CJ7" s="269" t="str">
        <f ca="true">+IF(OFFSET('Water Data'!$I$29,0,10*ROW('Water Data'!I1))="","",OFFSET('Water Data'!$I$29,0,10*ROW('Water Data'!I1)))</f>
        <v/>
      </c>
      <c r="CK7" s="269" t="str">
        <f ca="true">+IF(OFFSET('Sanitation Data'!$D$28,0,10*ROW('Sanitation Data'!D1))="","",OFFSET('Sanitation Data'!$D$28,0,10*ROW('Sanitation Data'!D1)))</f>
        <v/>
      </c>
      <c r="CL7" s="269" t="str">
        <f ca="true">+IF(OFFSET('Sanitation Data'!$D$29,0,10*ROW('Sanitation Data'!D1))="","",OFFSET('Sanitation Data'!$D$29,0,10*ROW('Sanitation Data'!D1)))</f>
        <v/>
      </c>
      <c r="CM7" s="269" t="str">
        <f ca="true">+IF(OFFSET('Sanitation Data'!$D$30,0,10*ROW('Sanitation Data'!D1))="","",OFFSET('Sanitation Data'!$D$30,0,10*ROW('Sanitation Data'!D1)))</f>
        <v/>
      </c>
      <c r="CN7" s="269" t="str">
        <f ca="true">+IF(OFFSET('Sanitation Data'!$D$31,0,10*ROW('Sanitation Data'!D1))="","",OFFSET('Sanitation Data'!$D$31,0,10*ROW('Sanitation Data'!D1)))</f>
        <v/>
      </c>
      <c r="CO7" s="269" t="str">
        <f ca="true">+IF(OFFSET('Sanitation Data'!$D$32,0,10*ROW('Sanitation Data'!D1))="","",OFFSET('Sanitation Data'!$D$32,0,10*ROW('Sanitation Data'!D1)))</f>
        <v/>
      </c>
      <c r="CP7" s="269" t="str">
        <f ca="true">+IF(OFFSET('Sanitation Data'!$E$28,0,10*ROW('Sanitation Data'!E1))="","",OFFSET('Sanitation Data'!$E$28,0,10*ROW('Sanitation Data'!E1)))</f>
        <v/>
      </c>
      <c r="CQ7" s="269" t="str">
        <f ca="true">+IF(OFFSET('Sanitation Data'!$E$29,0,10*ROW('Sanitation Data'!E1))="","",OFFSET('Sanitation Data'!$E$29,0,10*ROW('Sanitation Data'!E1)))</f>
        <v/>
      </c>
      <c r="CR7" s="269" t="str">
        <f ca="true">+IF(OFFSET('Sanitation Data'!$E$30,0,10*ROW('Sanitation Data'!E1))="","",OFFSET('Sanitation Data'!$E$30,0,10*ROW('Sanitation Data'!E1)))</f>
        <v/>
      </c>
      <c r="CS7" s="269" t="str">
        <f ca="true">+IF(OFFSET('Sanitation Data'!$E$31,0,10*ROW('Sanitation Data'!E1))="","",OFFSET('Sanitation Data'!$E$31,0,10*ROW('Sanitation Data'!E1)))</f>
        <v/>
      </c>
      <c r="CT7" s="269" t="str">
        <f ca="true">+IF(OFFSET('Sanitation Data'!$E$32,0,10*ROW('Sanitation Data'!E1))="","",OFFSET('Sanitation Data'!$E$32,0,10*ROW('Sanitation Data'!E1)))</f>
        <v/>
      </c>
      <c r="CU7" s="269" t="str">
        <f ca="true">+IF(OFFSET('Sanitation Data'!$F$28,0,10*ROW('Sanitation Data'!F1))="","",OFFSET('Sanitation Data'!$F$28,0,10*ROW('Sanitation Data'!F1)))</f>
        <v/>
      </c>
      <c r="CV7" s="269" t="str">
        <f ca="true">+IF(OFFSET('Sanitation Data'!$F$29,0,10*ROW('Sanitation Data'!F1))="","",OFFSET('Sanitation Data'!$F$29,0,10*ROW('Sanitation Data'!F1)))</f>
        <v/>
      </c>
      <c r="CW7" s="269" t="str">
        <f ca="true">+IF(OFFSET('Sanitation Data'!$F$30,0,10*ROW('Sanitation Data'!F1))="","",OFFSET('Sanitation Data'!$F$30,0,10*ROW('Sanitation Data'!F1)))</f>
        <v/>
      </c>
      <c r="CX7" s="269" t="str">
        <f ca="true">+IF(OFFSET('Sanitation Data'!$F$31,0,10*ROW('Sanitation Data'!F1))="","",OFFSET('Sanitation Data'!$F$31,0,10*ROW('Sanitation Data'!F1)))</f>
        <v/>
      </c>
      <c r="CY7" s="269" t="str">
        <f ca="true">+IF(OFFSET('Sanitation Data'!$F$32,0,10*ROW('Sanitation Data'!F1))="","",OFFSET('Sanitation Data'!$F$32,0,10*ROW('Sanitation Data'!F1)))</f>
        <v/>
      </c>
      <c r="CZ7" s="269" t="str">
        <f ca="true">+IF(OFFSET('Sanitation Data'!$G$28,0,10*ROW('Sanitation Data'!G1))="","",OFFSET('Sanitation Data'!$G$28,0,10*ROW('Sanitation Data'!G1)))</f>
        <v/>
      </c>
      <c r="DA7" s="269" t="str">
        <f ca="true">+IF(OFFSET('Sanitation Data'!$G$29,0,10*ROW('Sanitation Data'!G1))="","",OFFSET('Sanitation Data'!$G$29,0,10*ROW('Sanitation Data'!G1)))</f>
        <v/>
      </c>
      <c r="DB7" s="269" t="str">
        <f ca="true">+IF(OFFSET('Sanitation Data'!$G$30,0,10*ROW('Sanitation Data'!G1))="","",OFFSET('Sanitation Data'!$G$30,0,10*ROW('Sanitation Data'!G1)))</f>
        <v/>
      </c>
      <c r="DC7" s="269" t="str">
        <f ca="true">+IF(OFFSET('Sanitation Data'!$G$31,0,10*ROW('Sanitation Data'!G1))="","",OFFSET('Sanitation Data'!$G$31,0,10*ROW('Sanitation Data'!G1)))</f>
        <v/>
      </c>
      <c r="DD7" s="269" t="str">
        <f ca="true">+IF(OFFSET('Sanitation Data'!$G$32,0,10*ROW('Sanitation Data'!G1))="","",OFFSET('Sanitation Data'!$G$32,0,10*ROW('Sanitation Data'!G1)))</f>
        <v/>
      </c>
      <c r="DE7" s="269" t="str">
        <f ca="true">+IF(OFFSET('Sanitation Data'!$H$28,0,10*ROW('Sanitation Data'!H1))="","",OFFSET('Sanitation Data'!$H$28,0,10*ROW('Sanitation Data'!H1)))</f>
        <v>Yes</v>
      </c>
      <c r="DF7" s="269" t="str">
        <f ca="true">+IF(OFFSET('Sanitation Data'!$H$29,0,10*ROW('Sanitation Data'!H1))="","",OFFSET('Sanitation Data'!$H$29,0,10*ROW('Sanitation Data'!H1)))</f>
        <v/>
      </c>
      <c r="DG7" s="269" t="str">
        <f ca="true">+IF(OFFSET('Sanitation Data'!$H$30,0,10*ROW('Sanitation Data'!H1))="","",OFFSET('Sanitation Data'!$H$30,0,10*ROW('Sanitation Data'!H1)))</f>
        <v/>
      </c>
      <c r="DH7" s="269" t="str">
        <f ca="true">+IF(OFFSET('Sanitation Data'!$H$31,0,10*ROW('Sanitation Data'!H1))="","",OFFSET('Sanitation Data'!$H$31,0,10*ROW('Sanitation Data'!H1)))</f>
        <v/>
      </c>
      <c r="DI7" s="269" t="str">
        <f ca="true">+IF(OFFSET('Sanitation Data'!$H$32,0,10*ROW('Sanitation Data'!H1))="","",OFFSET('Sanitation Data'!$H$32,0,10*ROW('Sanitation Data'!H1)))</f>
        <v/>
      </c>
      <c r="DJ7" s="269" t="str">
        <f ca="true">+IF(OFFSET('Sanitation Data'!$I$28,0,10*ROW('Sanitation Data'!I1))="","",OFFSET('Sanitation Data'!$I$28,0,10*ROW('Sanitation Data'!I1)))</f>
        <v/>
      </c>
      <c r="DK7" s="269" t="str">
        <f ca="true">+IF(OFFSET('Sanitation Data'!$I$29,0,10*ROW('Sanitation Data'!I1))="","",OFFSET('Sanitation Data'!$I$29,0,10*ROW('Sanitation Data'!I1)))</f>
        <v/>
      </c>
      <c r="DL7" s="269" t="str">
        <f ca="true">+IF(OFFSET('Sanitation Data'!$I$30,0,10*ROW('Sanitation Data'!I1))="","",OFFSET('Sanitation Data'!$I$30,0,10*ROW('Sanitation Data'!I1)))</f>
        <v/>
      </c>
      <c r="DM7" s="269" t="str">
        <f ca="true">+IF(OFFSET('Sanitation Data'!$I$31,0,10*ROW('Sanitation Data'!I1))="","",OFFSET('Sanitation Data'!$I$31,0,10*ROW('Sanitation Data'!I1)))</f>
        <v/>
      </c>
      <c r="DN7" s="269" t="str">
        <f ca="true">+IF(OFFSET('Sanitation Data'!$I$32,0,10*ROW('Sanitation Data'!I1))="","",OFFSET('Sanitation Data'!$I$32,0,10*ROW('Sanitation Data'!I1)))</f>
        <v/>
      </c>
      <c r="DO7" s="269" t="str">
        <f ca="true">+IF(OFFSET('Hygiene Data'!$D$11,0,10*ROW('Hygiene Data'!D1))="","",OFFSET('Hygiene Data'!$D$11,0,10*ROW('Hygiene Data'!D1)))</f>
        <v/>
      </c>
      <c r="DP7" s="269" t="str">
        <f ca="true">+IF(OFFSET('Hygiene Data'!$D$12,0,10*ROW('Hygiene Data'!D1))="","",OFFSET('Hygiene Data'!$D$12,0,10*ROW('Hygiene Data'!D1)))</f>
        <v/>
      </c>
      <c r="DQ7" s="269" t="str">
        <f ca="true">+IF(OFFSET('Hygiene Data'!$D$13,0,10*ROW('Hygiene Data'!D1))="","",OFFSET('Hygiene Data'!$D$13,0,10*ROW('Hygiene Data'!D1)))</f>
        <v/>
      </c>
      <c r="DR7" s="269" t="str">
        <f ca="true">+IF(OFFSET('Hygiene Data'!$E$11,0,10*ROW('Hygiene Data'!E1))="","",OFFSET('Hygiene Data'!$E$11,0,10*ROW('Hygiene Data'!E1)))</f>
        <v/>
      </c>
      <c r="DS7" s="269" t="str">
        <f ca="true">+IF(OFFSET('Hygiene Data'!$E$12,0,10*ROW('Hygiene Data'!E1))="","",OFFSET('Hygiene Data'!$E$12,0,10*ROW('Hygiene Data'!E1)))</f>
        <v/>
      </c>
      <c r="DT7" s="269" t="str">
        <f ca="true">+IF(OFFSET('Hygiene Data'!$E$13,0,10*ROW('Hygiene Data'!E1))="","",OFFSET('Hygiene Data'!$E$13,0,10*ROW('Hygiene Data'!E1)))</f>
        <v/>
      </c>
      <c r="DU7" s="269" t="str">
        <f ca="true">+IF(OFFSET('Hygiene Data'!$F$11,0,10*ROW('Hygiene Data'!F1))="","",OFFSET('Hygiene Data'!$F$11,0,10*ROW('Hygiene Data'!F1)))</f>
        <v/>
      </c>
      <c r="DV7" s="269" t="str">
        <f ca="true">+IF(OFFSET('Hygiene Data'!$F$12,0,10*ROW('Hygiene Data'!F1))="","",OFFSET('Hygiene Data'!$F$12,0,10*ROW('Hygiene Data'!F1)))</f>
        <v/>
      </c>
      <c r="DW7" s="269" t="str">
        <f ca="true">+IF(OFFSET('Hygiene Data'!$F$13,0,10*ROW('Hygiene Data'!F1))="","",OFFSET('Hygiene Data'!$F$13,0,10*ROW('Hygiene Data'!F1)))</f>
        <v/>
      </c>
      <c r="DX7" s="269" t="str">
        <f ca="true">+IF(OFFSET('Hygiene Data'!$G$11,0,10*ROW('Hygiene Data'!G1))="","",OFFSET('Hygiene Data'!$G$11,0,10*ROW('Hygiene Data'!G1)))</f>
        <v/>
      </c>
      <c r="DY7" s="269" t="str">
        <f ca="true">+IF(OFFSET('Hygiene Data'!$G$12,0,10*ROW('Hygiene Data'!G1))="","",OFFSET('Hygiene Data'!$G$12,0,10*ROW('Hygiene Data'!G1)))</f>
        <v/>
      </c>
      <c r="DZ7" s="269" t="str">
        <f ca="true">+IF(OFFSET('Hygiene Data'!$G$13,0,10*ROW('Hygiene Data'!G1))="","",OFFSET('Hygiene Data'!$G$13,0,10*ROW('Hygiene Data'!G1)))</f>
        <v/>
      </c>
      <c r="EA7" s="269" t="str">
        <f ca="true">+IF(OFFSET('Hygiene Data'!$H$11,0,10*ROW('Hygiene Data'!H1))="","",OFFSET('Hygiene Data'!$H$11,0,10*ROW('Hygiene Data'!H1)))</f>
        <v/>
      </c>
      <c r="EB7" s="269" t="str">
        <f ca="true">+IF(OFFSET('Hygiene Data'!$H$12,0,10*ROW('Hygiene Data'!H1))="","",OFFSET('Hygiene Data'!$H$12,0,10*ROW('Hygiene Data'!H1)))</f>
        <v/>
      </c>
      <c r="EC7" s="269" t="str">
        <f ca="true">+IF(OFFSET('Hygiene Data'!$H$13,0,10*ROW('Hygiene Data'!H1))="","",OFFSET('Hygiene Data'!$H$13,0,10*ROW('Hygiene Data'!H1)))</f>
        <v/>
      </c>
      <c r="ED7" s="269" t="str">
        <f ca="true">+IF(OFFSET('Hygiene Data'!$I$11,0,10*ROW('Hygiene Data'!I1))="","",OFFSET('Hygiene Data'!$I$11,0,10*ROW('Hygiene Data'!I1)))</f>
        <v/>
      </c>
      <c r="EE7" s="269" t="str">
        <f ca="true">+IF(OFFSET('Hygiene Data'!$I$12,0,10*ROW('Hygiene Data'!I1))="","",OFFSET('Hygiene Data'!$I$12,0,10*ROW('Hygiene Data'!I1)))</f>
        <v/>
      </c>
      <c r="EF7" s="269" t="str">
        <f ca="true">+IF(OFFSET('Hygiene Data'!$I$13,0,10*ROW('Hygiene Data'!I1))="","",OFFSET('Hygiene Data'!$I$13,0,10*ROW('Hygiene Data'!I1)))</f>
        <v/>
      </c>
    </row>
    <row xmlns:x14ac="http://schemas.microsoft.com/office/spreadsheetml/2009/9/ac" r="8" x14ac:dyDescent="0.2">
      <c r="A8" s="32" t="str">
        <f ca="true">+IF(OFFSET('Water Data'!$B$2,0,10*ROW('Water Data'!E2))="","",OFFSET('Water Data'!$B$2,0,10*ROW('Water Data'!E2)))</f>
        <v>PHL_2015_UIS</v>
      </c>
      <c r="B8" s="32" t="str">
        <f ca="true">+IF(OFFSET('Water Data'!$C$2,0,10*ROW('Water Data'!F2))="","",OFFSET('Water Data'!$C$2,0,10*ROW('Water Data'!F2)))</f>
        <v>Other</v>
      </c>
      <c r="C8" s="323">
        <f t="shared" ca="true" si="0"/>
        <v>2015</v>
      </c>
      <c r="D8" s="88"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8"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8"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8"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8"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8"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8"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8"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8"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8"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8"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8"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8"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8"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8"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8"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8"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8"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9"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9"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9"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9"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9"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9"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9"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9"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9"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9"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9"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9"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9"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9"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9"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9"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9"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9"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9"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9"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9"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9"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9"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9"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9"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9"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9"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9"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9"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9"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0"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0"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0">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64.273768878324148</v>
      </c>
      <c r="BC8" s="90"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0"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0"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0"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0"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0"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0"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0"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0"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0"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0"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0">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62.642310000000002</v>
      </c>
      <c r="BO8" s="90"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0"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0">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72.254260000000016</v>
      </c>
      <c r="BR8" s="269"/>
      <c r="BS8" s="269" t="str">
        <f ca="true">+IF(OFFSET('Water Data'!$D$27,0,10*ROW('Water Data'!D2))="","",OFFSET('Water Data'!$D$27,0,10*ROW('Water Data'!D2)))</f>
        <v/>
      </c>
      <c r="BT8" s="269" t="str">
        <f ca="true">+IF(OFFSET('Water Data'!$D$28,0,10*ROW('Water Data'!D2))="","",OFFSET('Water Data'!$D$28,0,10*ROW('Water Data'!D2)))</f>
        <v/>
      </c>
      <c r="BU8" s="269" t="str">
        <f ca="true">+IF(OFFSET('Water Data'!$D$29,0,10*ROW('Water Data'!D2))="","",OFFSET('Water Data'!$D$29,0,10*ROW('Water Data'!D2)))</f>
        <v/>
      </c>
      <c r="BV8" s="269" t="str">
        <f ca="true">+IF(OFFSET('Water Data'!$E$27,0,10*ROW('Water Data'!E2))="","",OFFSET('Water Data'!$E$27,0,10*ROW('Water Data'!E2)))</f>
        <v/>
      </c>
      <c r="BW8" s="269" t="str">
        <f ca="true">+IF(OFFSET('Water Data'!$E$28,0,10*ROW('Water Data'!E2))="","",OFFSET('Water Data'!$E$28,0,10*ROW('Water Data'!E2)))</f>
        <v/>
      </c>
      <c r="BX8" s="269" t="str">
        <f ca="true">+IF(OFFSET('Water Data'!$E$29,0,10*ROW('Water Data'!E2))="","",OFFSET('Water Data'!$E$29,0,10*ROW('Water Data'!E2)))</f>
        <v/>
      </c>
      <c r="BY8" s="269" t="str">
        <f ca="true">+IF(OFFSET('Water Data'!$F$27,0,10*ROW('Water Data'!F2))="","",OFFSET('Water Data'!$F$27,0,10*ROW('Water Data'!F2)))</f>
        <v/>
      </c>
      <c r="BZ8" s="269" t="str">
        <f ca="true">+IF(OFFSET('Water Data'!$F$28,0,10*ROW('Water Data'!F2))="","",OFFSET('Water Data'!$F$28,0,10*ROW('Water Data'!F2)))</f>
        <v/>
      </c>
      <c r="CA8" s="269" t="str">
        <f ca="true">+IF(OFFSET('Water Data'!$F$29,0,10*ROW('Water Data'!F2))="","",OFFSET('Water Data'!$F$29,0,10*ROW('Water Data'!F2)))</f>
        <v/>
      </c>
      <c r="CB8" s="269" t="str">
        <f ca="true">+IF(OFFSET('Water Data'!$G$27,0,10*ROW('Water Data'!G2))="","",OFFSET('Water Data'!$G$27,0,10*ROW('Water Data'!G2)))</f>
        <v/>
      </c>
      <c r="CC8" s="269" t="str">
        <f ca="true">+IF(OFFSET('Water Data'!$G$28,0,10*ROW('Water Data'!G2))="","",OFFSET('Water Data'!$G$28,0,10*ROW('Water Data'!G2)))</f>
        <v/>
      </c>
      <c r="CD8" s="269" t="str">
        <f ca="true">+IF(OFFSET('Water Data'!$G$29,0,10*ROW('Water Data'!G2))="","",OFFSET('Water Data'!$G$29,0,10*ROW('Water Data'!G2)))</f>
        <v/>
      </c>
      <c r="CE8" s="269" t="str">
        <f ca="true">+IF(OFFSET('Water Data'!$H$27,0,10*ROW('Water Data'!H2))="","",OFFSET('Water Data'!$H$27,0,10*ROW('Water Data'!H2)))</f>
        <v/>
      </c>
      <c r="CF8" s="269" t="str">
        <f ca="true">+IF(OFFSET('Water Data'!$H$28,0,10*ROW('Water Data'!H2))="","",OFFSET('Water Data'!$H$28,0,10*ROW('Water Data'!H2)))</f>
        <v/>
      </c>
      <c r="CG8" s="269" t="str">
        <f ca="true">+IF(OFFSET('Water Data'!$H$29,0,10*ROW('Water Data'!H2))="","",OFFSET('Water Data'!$H$29,0,10*ROW('Water Data'!H2)))</f>
        <v/>
      </c>
      <c r="CH8" s="269" t="str">
        <f ca="true">+IF(OFFSET('Water Data'!$I$27,0,10*ROW('Water Data'!I2))="","",OFFSET('Water Data'!$I$27,0,10*ROW('Water Data'!I2)))</f>
        <v/>
      </c>
      <c r="CI8" s="269" t="str">
        <f ca="true">+IF(OFFSET('Water Data'!$I$28,0,10*ROW('Water Data'!I2))="","",OFFSET('Water Data'!$I$28,0,10*ROW('Water Data'!I2)))</f>
        <v/>
      </c>
      <c r="CJ8" s="269" t="str">
        <f ca="true">+IF(OFFSET('Water Data'!$I$29,0,10*ROW('Water Data'!I2))="","",OFFSET('Water Data'!$I$29,0,10*ROW('Water Data'!I2)))</f>
        <v/>
      </c>
      <c r="CK8" s="269" t="str">
        <f ca="true">+IF(OFFSET('Sanitation Data'!$D$28,0,10*ROW('Sanitation Data'!D2))="","",OFFSET('Sanitation Data'!$D$28,0,10*ROW('Sanitation Data'!D2)))</f>
        <v/>
      </c>
      <c r="CL8" s="269" t="str">
        <f ca="true">+IF(OFFSET('Sanitation Data'!$D$29,0,10*ROW('Sanitation Data'!D2))="","",OFFSET('Sanitation Data'!$D$29,0,10*ROW('Sanitation Data'!D2)))</f>
        <v/>
      </c>
      <c r="CM8" s="269" t="str">
        <f ca="true">+IF(OFFSET('Sanitation Data'!$D$30,0,10*ROW('Sanitation Data'!D2))="","",OFFSET('Sanitation Data'!$D$30,0,10*ROW('Sanitation Data'!D2)))</f>
        <v/>
      </c>
      <c r="CN8" s="269" t="str">
        <f ca="true">+IF(OFFSET('Sanitation Data'!$D$31,0,10*ROW('Sanitation Data'!D2))="","",OFFSET('Sanitation Data'!$D$31,0,10*ROW('Sanitation Data'!D2)))</f>
        <v/>
      </c>
      <c r="CO8" s="269" t="str">
        <f ca="true">+IF(OFFSET('Sanitation Data'!$D$32,0,10*ROW('Sanitation Data'!D2))="","",OFFSET('Sanitation Data'!$D$32,0,10*ROW('Sanitation Data'!D2)))</f>
        <v/>
      </c>
      <c r="CP8" s="269" t="str">
        <f ca="true">+IF(OFFSET('Sanitation Data'!$E$28,0,10*ROW('Sanitation Data'!E2))="","",OFFSET('Sanitation Data'!$E$28,0,10*ROW('Sanitation Data'!E2)))</f>
        <v/>
      </c>
      <c r="CQ8" s="269" t="str">
        <f ca="true">+IF(OFFSET('Sanitation Data'!$E$29,0,10*ROW('Sanitation Data'!E2))="","",OFFSET('Sanitation Data'!$E$29,0,10*ROW('Sanitation Data'!E2)))</f>
        <v/>
      </c>
      <c r="CR8" s="269" t="str">
        <f ca="true">+IF(OFFSET('Sanitation Data'!$E$30,0,10*ROW('Sanitation Data'!E2))="","",OFFSET('Sanitation Data'!$E$30,0,10*ROW('Sanitation Data'!E2)))</f>
        <v/>
      </c>
      <c r="CS8" s="269" t="str">
        <f ca="true">+IF(OFFSET('Sanitation Data'!$E$31,0,10*ROW('Sanitation Data'!E2))="","",OFFSET('Sanitation Data'!$E$31,0,10*ROW('Sanitation Data'!E2)))</f>
        <v/>
      </c>
      <c r="CT8" s="269" t="str">
        <f ca="true">+IF(OFFSET('Sanitation Data'!$E$32,0,10*ROW('Sanitation Data'!E2))="","",OFFSET('Sanitation Data'!$E$32,0,10*ROW('Sanitation Data'!E2)))</f>
        <v/>
      </c>
      <c r="CU8" s="269" t="str">
        <f ca="true">+IF(OFFSET('Sanitation Data'!$F$28,0,10*ROW('Sanitation Data'!F2))="","",OFFSET('Sanitation Data'!$F$28,0,10*ROW('Sanitation Data'!F2)))</f>
        <v/>
      </c>
      <c r="CV8" s="269" t="str">
        <f ca="true">+IF(OFFSET('Sanitation Data'!$F$29,0,10*ROW('Sanitation Data'!F2))="","",OFFSET('Sanitation Data'!$F$29,0,10*ROW('Sanitation Data'!F2)))</f>
        <v/>
      </c>
      <c r="CW8" s="269" t="str">
        <f ca="true">+IF(OFFSET('Sanitation Data'!$F$30,0,10*ROW('Sanitation Data'!F2))="","",OFFSET('Sanitation Data'!$F$30,0,10*ROW('Sanitation Data'!F2)))</f>
        <v/>
      </c>
      <c r="CX8" s="269" t="str">
        <f ca="true">+IF(OFFSET('Sanitation Data'!$F$31,0,10*ROW('Sanitation Data'!F2))="","",OFFSET('Sanitation Data'!$F$31,0,10*ROW('Sanitation Data'!F2)))</f>
        <v/>
      </c>
      <c r="CY8" s="269" t="str">
        <f ca="true">+IF(OFFSET('Sanitation Data'!$F$32,0,10*ROW('Sanitation Data'!F2))="","",OFFSET('Sanitation Data'!$F$32,0,10*ROW('Sanitation Data'!F2)))</f>
        <v/>
      </c>
      <c r="CZ8" s="269" t="str">
        <f ca="true">+IF(OFFSET('Sanitation Data'!$G$28,0,10*ROW('Sanitation Data'!G2))="","",OFFSET('Sanitation Data'!$G$28,0,10*ROW('Sanitation Data'!G2)))</f>
        <v/>
      </c>
      <c r="DA8" s="269" t="str">
        <f ca="true">+IF(OFFSET('Sanitation Data'!$G$29,0,10*ROW('Sanitation Data'!G2))="","",OFFSET('Sanitation Data'!$G$29,0,10*ROW('Sanitation Data'!G2)))</f>
        <v/>
      </c>
      <c r="DB8" s="269" t="str">
        <f ca="true">+IF(OFFSET('Sanitation Data'!$G$30,0,10*ROW('Sanitation Data'!G2))="","",OFFSET('Sanitation Data'!$G$30,0,10*ROW('Sanitation Data'!G2)))</f>
        <v/>
      </c>
      <c r="DC8" s="269" t="str">
        <f ca="true">+IF(OFFSET('Sanitation Data'!$G$31,0,10*ROW('Sanitation Data'!G2))="","",OFFSET('Sanitation Data'!$G$31,0,10*ROW('Sanitation Data'!G2)))</f>
        <v/>
      </c>
      <c r="DD8" s="269" t="str">
        <f ca="true">+IF(OFFSET('Sanitation Data'!$G$32,0,10*ROW('Sanitation Data'!G2))="","",OFFSET('Sanitation Data'!$G$32,0,10*ROW('Sanitation Data'!G2)))</f>
        <v/>
      </c>
      <c r="DE8" s="269" t="str">
        <f ca="true">+IF(OFFSET('Sanitation Data'!$H$28,0,10*ROW('Sanitation Data'!H2))="","",OFFSET('Sanitation Data'!$H$28,0,10*ROW('Sanitation Data'!H2)))</f>
        <v/>
      </c>
      <c r="DF8" s="269" t="str">
        <f ca="true">+IF(OFFSET('Sanitation Data'!$H$29,0,10*ROW('Sanitation Data'!H2))="","",OFFSET('Sanitation Data'!$H$29,0,10*ROW('Sanitation Data'!H2)))</f>
        <v/>
      </c>
      <c r="DG8" s="269" t="str">
        <f ca="true">+IF(OFFSET('Sanitation Data'!$H$30,0,10*ROW('Sanitation Data'!H2))="","",OFFSET('Sanitation Data'!$H$30,0,10*ROW('Sanitation Data'!H2)))</f>
        <v/>
      </c>
      <c r="DH8" s="269" t="str">
        <f ca="true">+IF(OFFSET('Sanitation Data'!$H$31,0,10*ROW('Sanitation Data'!H2))="","",OFFSET('Sanitation Data'!$H$31,0,10*ROW('Sanitation Data'!H2)))</f>
        <v/>
      </c>
      <c r="DI8" s="269" t="str">
        <f ca="true">+IF(OFFSET('Sanitation Data'!$H$32,0,10*ROW('Sanitation Data'!H2))="","",OFFSET('Sanitation Data'!$H$32,0,10*ROW('Sanitation Data'!H2)))</f>
        <v/>
      </c>
      <c r="DJ8" s="269" t="str">
        <f ca="true">+IF(OFFSET('Sanitation Data'!$I$28,0,10*ROW('Sanitation Data'!I2))="","",OFFSET('Sanitation Data'!$I$28,0,10*ROW('Sanitation Data'!I2)))</f>
        <v/>
      </c>
      <c r="DK8" s="269" t="str">
        <f ca="true">+IF(OFFSET('Sanitation Data'!$I$29,0,10*ROW('Sanitation Data'!I2))="","",OFFSET('Sanitation Data'!$I$29,0,10*ROW('Sanitation Data'!I2)))</f>
        <v/>
      </c>
      <c r="DL8" s="269" t="str">
        <f ca="true">+IF(OFFSET('Sanitation Data'!$I$30,0,10*ROW('Sanitation Data'!I2))="","",OFFSET('Sanitation Data'!$I$30,0,10*ROW('Sanitation Data'!I2)))</f>
        <v/>
      </c>
      <c r="DM8" s="269" t="str">
        <f ca="true">+IF(OFFSET('Sanitation Data'!$I$31,0,10*ROW('Sanitation Data'!I2))="","",OFFSET('Sanitation Data'!$I$31,0,10*ROW('Sanitation Data'!I2)))</f>
        <v/>
      </c>
      <c r="DN8" s="269" t="str">
        <f ca="true">+IF(OFFSET('Sanitation Data'!$I$32,0,10*ROW('Sanitation Data'!I2))="","",OFFSET('Sanitation Data'!$I$32,0,10*ROW('Sanitation Data'!I2)))</f>
        <v/>
      </c>
      <c r="DO8" s="269" t="str">
        <f ca="true">+IF(OFFSET('Hygiene Data'!$D$11,0,10*ROW('Hygiene Data'!D2))="","",OFFSET('Hygiene Data'!$D$11,0,10*ROW('Hygiene Data'!D2)))</f>
        <v/>
      </c>
      <c r="DP8" s="269" t="str">
        <f ca="true">+IF(OFFSET('Hygiene Data'!$D$12,0,10*ROW('Hygiene Data'!D2))="","",OFFSET('Hygiene Data'!$D$12,0,10*ROW('Hygiene Data'!D2)))</f>
        <v/>
      </c>
      <c r="DQ8" s="269" t="str">
        <f ca="true">+IF(OFFSET('Hygiene Data'!$D$13,0,10*ROW('Hygiene Data'!D2))="","",OFFSET('Hygiene Data'!$D$13,0,10*ROW('Hygiene Data'!D2)))</f>
        <v>Yes</v>
      </c>
      <c r="DR8" s="269" t="str">
        <f ca="true">+IF(OFFSET('Hygiene Data'!$E$11,0,10*ROW('Hygiene Data'!E2))="","",OFFSET('Hygiene Data'!$E$11,0,10*ROW('Hygiene Data'!E2)))</f>
        <v/>
      </c>
      <c r="DS8" s="269" t="str">
        <f ca="true">+IF(OFFSET('Hygiene Data'!$E$12,0,10*ROW('Hygiene Data'!E2))="","",OFFSET('Hygiene Data'!$E$12,0,10*ROW('Hygiene Data'!E2)))</f>
        <v/>
      </c>
      <c r="DT8" s="269" t="str">
        <f ca="true">+IF(OFFSET('Hygiene Data'!$E$13,0,10*ROW('Hygiene Data'!E2))="","",OFFSET('Hygiene Data'!$E$13,0,10*ROW('Hygiene Data'!E2)))</f>
        <v/>
      </c>
      <c r="DU8" s="269" t="str">
        <f ca="true">+IF(OFFSET('Hygiene Data'!$F$11,0,10*ROW('Hygiene Data'!F2))="","",OFFSET('Hygiene Data'!$F$11,0,10*ROW('Hygiene Data'!F2)))</f>
        <v/>
      </c>
      <c r="DV8" s="269" t="str">
        <f ca="true">+IF(OFFSET('Hygiene Data'!$F$12,0,10*ROW('Hygiene Data'!F2))="","",OFFSET('Hygiene Data'!$F$12,0,10*ROW('Hygiene Data'!F2)))</f>
        <v/>
      </c>
      <c r="DW8" s="269" t="str">
        <f ca="true">+IF(OFFSET('Hygiene Data'!$F$13,0,10*ROW('Hygiene Data'!F2))="","",OFFSET('Hygiene Data'!$F$13,0,10*ROW('Hygiene Data'!F2)))</f>
        <v/>
      </c>
      <c r="DX8" s="269" t="str">
        <f ca="true">+IF(OFFSET('Hygiene Data'!$G$11,0,10*ROW('Hygiene Data'!G2))="","",OFFSET('Hygiene Data'!$G$11,0,10*ROW('Hygiene Data'!G2)))</f>
        <v/>
      </c>
      <c r="DY8" s="269" t="str">
        <f ca="true">+IF(OFFSET('Hygiene Data'!$G$12,0,10*ROW('Hygiene Data'!G2))="","",OFFSET('Hygiene Data'!$G$12,0,10*ROW('Hygiene Data'!G2)))</f>
        <v/>
      </c>
      <c r="DZ8" s="269" t="str">
        <f ca="true">+IF(OFFSET('Hygiene Data'!$G$13,0,10*ROW('Hygiene Data'!G2))="","",OFFSET('Hygiene Data'!$G$13,0,10*ROW('Hygiene Data'!G2)))</f>
        <v/>
      </c>
      <c r="EA8" s="269" t="str">
        <f ca="true">+IF(OFFSET('Hygiene Data'!$H$11,0,10*ROW('Hygiene Data'!H2))="","",OFFSET('Hygiene Data'!$H$11,0,10*ROW('Hygiene Data'!H2)))</f>
        <v/>
      </c>
      <c r="EB8" s="269" t="str">
        <f ca="true">+IF(OFFSET('Hygiene Data'!$H$12,0,10*ROW('Hygiene Data'!H2))="","",OFFSET('Hygiene Data'!$H$12,0,10*ROW('Hygiene Data'!H2)))</f>
        <v/>
      </c>
      <c r="EC8" s="269" t="str">
        <f ca="true">+IF(OFFSET('Hygiene Data'!$H$13,0,10*ROW('Hygiene Data'!H2))="","",OFFSET('Hygiene Data'!$H$13,0,10*ROW('Hygiene Data'!H2)))</f>
        <v>Yes</v>
      </c>
      <c r="ED8" s="269" t="str">
        <f ca="true">+IF(OFFSET('Hygiene Data'!$I$11,0,10*ROW('Hygiene Data'!I2))="","",OFFSET('Hygiene Data'!$I$11,0,10*ROW('Hygiene Data'!I2)))</f>
        <v/>
      </c>
      <c r="EE8" s="269" t="str">
        <f ca="true">+IF(OFFSET('Hygiene Data'!$I$12,0,10*ROW('Hygiene Data'!I2))="","",OFFSET('Hygiene Data'!$I$12,0,10*ROW('Hygiene Data'!I2)))</f>
        <v/>
      </c>
      <c r="EF8" s="269"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PHL_2016_EMIS</v>
      </c>
      <c r="B9" s="32" t="str">
        <f ca="true">+IF(OFFSET('Water Data'!$C$2,0,10*ROW('Water Data'!F3))="","",OFFSET('Water Data'!$C$2,0,10*ROW('Water Data'!F3)))</f>
        <v>EMIS</v>
      </c>
      <c r="C9" s="323">
        <f t="shared" ca="true" si="0"/>
        <v>2016</v>
      </c>
      <c r="D9" s="88">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92.496487669477958</v>
      </c>
      <c r="E9" s="88">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61.810627735667765</v>
      </c>
      <c r="F9" s="88">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50.307117017188006</v>
      </c>
      <c r="G9" s="88"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8"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8"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8"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8"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8"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8"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8"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8"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8">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91.8</v>
      </c>
      <c r="Q9" s="88">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60.199999999999996</v>
      </c>
      <c r="R9" s="88">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48.701799999999999</v>
      </c>
      <c r="S9" s="88">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95.8</v>
      </c>
      <c r="T9" s="88">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69.45</v>
      </c>
      <c r="U9" s="88">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57.921300000000002</v>
      </c>
      <c r="V9" s="89"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9"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9"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9"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9"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9"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9"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9"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9"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9"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9"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9"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9"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9"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9"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9"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9"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9"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9"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9"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9"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9"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9"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9"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9"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9"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9"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9"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9"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9"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0">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76.671548055137961</v>
      </c>
      <c r="BA9" s="90">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62.407336904736688</v>
      </c>
      <c r="BB9" s="90"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0"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0"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0"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0"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0"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0"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0"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0"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0"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0">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74.900000000000006</v>
      </c>
      <c r="BM9" s="90">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60.6</v>
      </c>
      <c r="BN9" s="90"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0">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84.8</v>
      </c>
      <c r="BP9" s="90">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70.7</v>
      </c>
      <c r="BQ9" s="90"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9"/>
      <c r="BS9" s="269" t="str">
        <f ca="true">+IF(OFFSET('Water Data'!$D$27,0,10*ROW('Water Data'!D3))="","",OFFSET('Water Data'!$D$27,0,10*ROW('Water Data'!D3)))</f>
        <v>Yes</v>
      </c>
      <c r="BT9" s="269" t="str">
        <f ca="true">+IF(OFFSET('Water Data'!$D$28,0,10*ROW('Water Data'!D3))="","",OFFSET('Water Data'!$D$28,0,10*ROW('Water Data'!D3)))</f>
        <v>Yes</v>
      </c>
      <c r="BU9" s="269" t="str">
        <f ca="true">+IF(OFFSET('Water Data'!$D$29,0,10*ROW('Water Data'!D3))="","",OFFSET('Water Data'!$D$29,0,10*ROW('Water Data'!D3)))</f>
        <v>Yes</v>
      </c>
      <c r="BV9" s="269" t="str">
        <f ca="true">+IF(OFFSET('Water Data'!$E$27,0,10*ROW('Water Data'!E3))="","",OFFSET('Water Data'!$E$27,0,10*ROW('Water Data'!E3)))</f>
        <v/>
      </c>
      <c r="BW9" s="269" t="str">
        <f ca="true">+IF(OFFSET('Water Data'!$E$28,0,10*ROW('Water Data'!E3))="","",OFFSET('Water Data'!$E$28,0,10*ROW('Water Data'!E3)))</f>
        <v/>
      </c>
      <c r="BX9" s="269" t="str">
        <f ca="true">+IF(OFFSET('Water Data'!$E$29,0,10*ROW('Water Data'!E3))="","",OFFSET('Water Data'!$E$29,0,10*ROW('Water Data'!E3)))</f>
        <v/>
      </c>
      <c r="BY9" s="269" t="str">
        <f ca="true">+IF(OFFSET('Water Data'!$F$27,0,10*ROW('Water Data'!F3))="","",OFFSET('Water Data'!$F$27,0,10*ROW('Water Data'!F3)))</f>
        <v/>
      </c>
      <c r="BZ9" s="269" t="str">
        <f ca="true">+IF(OFFSET('Water Data'!$F$28,0,10*ROW('Water Data'!F3))="","",OFFSET('Water Data'!$F$28,0,10*ROW('Water Data'!F3)))</f>
        <v/>
      </c>
      <c r="CA9" s="269" t="str">
        <f ca="true">+IF(OFFSET('Water Data'!$F$29,0,10*ROW('Water Data'!F3))="","",OFFSET('Water Data'!$F$29,0,10*ROW('Water Data'!F3)))</f>
        <v/>
      </c>
      <c r="CB9" s="269" t="str">
        <f ca="true">+IF(OFFSET('Water Data'!$G$27,0,10*ROW('Water Data'!G3))="","",OFFSET('Water Data'!$G$27,0,10*ROW('Water Data'!G3)))</f>
        <v/>
      </c>
      <c r="CC9" s="269" t="str">
        <f ca="true">+IF(OFFSET('Water Data'!$G$28,0,10*ROW('Water Data'!G3))="","",OFFSET('Water Data'!$G$28,0,10*ROW('Water Data'!G3)))</f>
        <v/>
      </c>
      <c r="CD9" s="269" t="str">
        <f ca="true">+IF(OFFSET('Water Data'!$G$29,0,10*ROW('Water Data'!G3))="","",OFFSET('Water Data'!$G$29,0,10*ROW('Water Data'!G3)))</f>
        <v/>
      </c>
      <c r="CE9" s="269" t="str">
        <f ca="true">+IF(OFFSET('Water Data'!$H$27,0,10*ROW('Water Data'!H3))="","",OFFSET('Water Data'!$H$27,0,10*ROW('Water Data'!H3)))</f>
        <v>Yes</v>
      </c>
      <c r="CF9" s="269" t="str">
        <f ca="true">+IF(OFFSET('Water Data'!$H$28,0,10*ROW('Water Data'!H3))="","",OFFSET('Water Data'!$H$28,0,10*ROW('Water Data'!H3)))</f>
        <v>Yes</v>
      </c>
      <c r="CG9" s="269" t="str">
        <f ca="true">+IF(OFFSET('Water Data'!$H$29,0,10*ROW('Water Data'!H3))="","",OFFSET('Water Data'!$H$29,0,10*ROW('Water Data'!H3)))</f>
        <v>Yes</v>
      </c>
      <c r="CH9" s="269" t="str">
        <f ca="true">+IF(OFFSET('Water Data'!$I$27,0,10*ROW('Water Data'!I3))="","",OFFSET('Water Data'!$I$27,0,10*ROW('Water Data'!I3)))</f>
        <v>Yes</v>
      </c>
      <c r="CI9" s="269" t="str">
        <f ca="true">+IF(OFFSET('Water Data'!$I$28,0,10*ROW('Water Data'!I3))="","",OFFSET('Water Data'!$I$28,0,10*ROW('Water Data'!I3)))</f>
        <v>Yes</v>
      </c>
      <c r="CJ9" s="269" t="str">
        <f ca="true">+IF(OFFSET('Water Data'!$I$29,0,10*ROW('Water Data'!I3))="","",OFFSET('Water Data'!$I$29,0,10*ROW('Water Data'!I3)))</f>
        <v>Yes</v>
      </c>
      <c r="CK9" s="269" t="str">
        <f ca="true">+IF(OFFSET('Sanitation Data'!$D$28,0,10*ROW('Sanitation Data'!D3))="","",OFFSET('Sanitation Data'!$D$28,0,10*ROW('Sanitation Data'!D3)))</f>
        <v/>
      </c>
      <c r="CL9" s="269" t="str">
        <f ca="true">+IF(OFFSET('Sanitation Data'!$D$29,0,10*ROW('Sanitation Data'!D3))="","",OFFSET('Sanitation Data'!$D$29,0,10*ROW('Sanitation Data'!D3)))</f>
        <v/>
      </c>
      <c r="CM9" s="269" t="str">
        <f ca="true">+IF(OFFSET('Sanitation Data'!$D$30,0,10*ROW('Sanitation Data'!D3))="","",OFFSET('Sanitation Data'!$D$30,0,10*ROW('Sanitation Data'!D3)))</f>
        <v/>
      </c>
      <c r="CN9" s="269" t="str">
        <f ca="true">+IF(OFFSET('Sanitation Data'!$D$31,0,10*ROW('Sanitation Data'!D3))="","",OFFSET('Sanitation Data'!$D$31,0,10*ROW('Sanitation Data'!D3)))</f>
        <v/>
      </c>
      <c r="CO9" s="269" t="str">
        <f ca="true">+IF(OFFSET('Sanitation Data'!$D$32,0,10*ROW('Sanitation Data'!D3))="","",OFFSET('Sanitation Data'!$D$32,0,10*ROW('Sanitation Data'!D3)))</f>
        <v/>
      </c>
      <c r="CP9" s="269" t="str">
        <f ca="true">+IF(OFFSET('Sanitation Data'!$E$28,0,10*ROW('Sanitation Data'!E3))="","",OFFSET('Sanitation Data'!$E$28,0,10*ROW('Sanitation Data'!E3)))</f>
        <v/>
      </c>
      <c r="CQ9" s="269" t="str">
        <f ca="true">+IF(OFFSET('Sanitation Data'!$E$29,0,10*ROW('Sanitation Data'!E3))="","",OFFSET('Sanitation Data'!$E$29,0,10*ROW('Sanitation Data'!E3)))</f>
        <v/>
      </c>
      <c r="CR9" s="269" t="str">
        <f ca="true">+IF(OFFSET('Sanitation Data'!$E$30,0,10*ROW('Sanitation Data'!E3))="","",OFFSET('Sanitation Data'!$E$30,0,10*ROW('Sanitation Data'!E3)))</f>
        <v/>
      </c>
      <c r="CS9" s="269" t="str">
        <f ca="true">+IF(OFFSET('Sanitation Data'!$E$31,0,10*ROW('Sanitation Data'!E3))="","",OFFSET('Sanitation Data'!$E$31,0,10*ROW('Sanitation Data'!E3)))</f>
        <v/>
      </c>
      <c r="CT9" s="269" t="str">
        <f ca="true">+IF(OFFSET('Sanitation Data'!$E$32,0,10*ROW('Sanitation Data'!E3))="","",OFFSET('Sanitation Data'!$E$32,0,10*ROW('Sanitation Data'!E3)))</f>
        <v/>
      </c>
      <c r="CU9" s="269" t="str">
        <f ca="true">+IF(OFFSET('Sanitation Data'!$F$28,0,10*ROW('Sanitation Data'!F3))="","",OFFSET('Sanitation Data'!$F$28,0,10*ROW('Sanitation Data'!F3)))</f>
        <v/>
      </c>
      <c r="CV9" s="269" t="str">
        <f ca="true">+IF(OFFSET('Sanitation Data'!$F$29,0,10*ROW('Sanitation Data'!F3))="","",OFFSET('Sanitation Data'!$F$29,0,10*ROW('Sanitation Data'!F3)))</f>
        <v/>
      </c>
      <c r="CW9" s="269" t="str">
        <f ca="true">+IF(OFFSET('Sanitation Data'!$F$30,0,10*ROW('Sanitation Data'!F3))="","",OFFSET('Sanitation Data'!$F$30,0,10*ROW('Sanitation Data'!F3)))</f>
        <v/>
      </c>
      <c r="CX9" s="269" t="str">
        <f ca="true">+IF(OFFSET('Sanitation Data'!$F$31,0,10*ROW('Sanitation Data'!F3))="","",OFFSET('Sanitation Data'!$F$31,0,10*ROW('Sanitation Data'!F3)))</f>
        <v/>
      </c>
      <c r="CY9" s="269" t="str">
        <f ca="true">+IF(OFFSET('Sanitation Data'!$F$32,0,10*ROW('Sanitation Data'!F3))="","",OFFSET('Sanitation Data'!$F$32,0,10*ROW('Sanitation Data'!F3)))</f>
        <v/>
      </c>
      <c r="CZ9" s="269" t="str">
        <f ca="true">+IF(OFFSET('Sanitation Data'!$G$28,0,10*ROW('Sanitation Data'!G3))="","",OFFSET('Sanitation Data'!$G$28,0,10*ROW('Sanitation Data'!G3)))</f>
        <v/>
      </c>
      <c r="DA9" s="269" t="str">
        <f ca="true">+IF(OFFSET('Sanitation Data'!$G$29,0,10*ROW('Sanitation Data'!G3))="","",OFFSET('Sanitation Data'!$G$29,0,10*ROW('Sanitation Data'!G3)))</f>
        <v/>
      </c>
      <c r="DB9" s="269" t="str">
        <f ca="true">+IF(OFFSET('Sanitation Data'!$G$30,0,10*ROW('Sanitation Data'!G3))="","",OFFSET('Sanitation Data'!$G$30,0,10*ROW('Sanitation Data'!G3)))</f>
        <v/>
      </c>
      <c r="DC9" s="269" t="str">
        <f ca="true">+IF(OFFSET('Sanitation Data'!$G$31,0,10*ROW('Sanitation Data'!G3))="","",OFFSET('Sanitation Data'!$G$31,0,10*ROW('Sanitation Data'!G3)))</f>
        <v/>
      </c>
      <c r="DD9" s="269" t="str">
        <f ca="true">+IF(OFFSET('Sanitation Data'!$G$32,0,10*ROW('Sanitation Data'!G3))="","",OFFSET('Sanitation Data'!$G$32,0,10*ROW('Sanitation Data'!G3)))</f>
        <v/>
      </c>
      <c r="DE9" s="269" t="str">
        <f ca="true">+IF(OFFSET('Sanitation Data'!$H$28,0,10*ROW('Sanitation Data'!H3))="","",OFFSET('Sanitation Data'!$H$28,0,10*ROW('Sanitation Data'!H3)))</f>
        <v/>
      </c>
      <c r="DF9" s="269" t="str">
        <f ca="true">+IF(OFFSET('Sanitation Data'!$H$29,0,10*ROW('Sanitation Data'!H3))="","",OFFSET('Sanitation Data'!$H$29,0,10*ROW('Sanitation Data'!H3)))</f>
        <v/>
      </c>
      <c r="DG9" s="269" t="str">
        <f ca="true">+IF(OFFSET('Sanitation Data'!$H$30,0,10*ROW('Sanitation Data'!H3))="","",OFFSET('Sanitation Data'!$H$30,0,10*ROW('Sanitation Data'!H3)))</f>
        <v/>
      </c>
      <c r="DH9" s="269" t="str">
        <f ca="true">+IF(OFFSET('Sanitation Data'!$H$31,0,10*ROW('Sanitation Data'!H3))="","",OFFSET('Sanitation Data'!$H$31,0,10*ROW('Sanitation Data'!H3)))</f>
        <v/>
      </c>
      <c r="DI9" s="269" t="str">
        <f ca="true">+IF(OFFSET('Sanitation Data'!$H$32,0,10*ROW('Sanitation Data'!H3))="","",OFFSET('Sanitation Data'!$H$32,0,10*ROW('Sanitation Data'!H3)))</f>
        <v/>
      </c>
      <c r="DJ9" s="269" t="str">
        <f ca="true">+IF(OFFSET('Sanitation Data'!$I$28,0,10*ROW('Sanitation Data'!I3))="","",OFFSET('Sanitation Data'!$I$28,0,10*ROW('Sanitation Data'!I3)))</f>
        <v/>
      </c>
      <c r="DK9" s="269" t="str">
        <f ca="true">+IF(OFFSET('Sanitation Data'!$I$29,0,10*ROW('Sanitation Data'!I3))="","",OFFSET('Sanitation Data'!$I$29,0,10*ROW('Sanitation Data'!I3)))</f>
        <v/>
      </c>
      <c r="DL9" s="269" t="str">
        <f ca="true">+IF(OFFSET('Sanitation Data'!$I$30,0,10*ROW('Sanitation Data'!I3))="","",OFFSET('Sanitation Data'!$I$30,0,10*ROW('Sanitation Data'!I3)))</f>
        <v/>
      </c>
      <c r="DM9" s="269" t="str">
        <f ca="true">+IF(OFFSET('Sanitation Data'!$I$31,0,10*ROW('Sanitation Data'!I3))="","",OFFSET('Sanitation Data'!$I$31,0,10*ROW('Sanitation Data'!I3)))</f>
        <v/>
      </c>
      <c r="DN9" s="269" t="str">
        <f ca="true">+IF(OFFSET('Sanitation Data'!$I$32,0,10*ROW('Sanitation Data'!I3))="","",OFFSET('Sanitation Data'!$I$32,0,10*ROW('Sanitation Data'!I3)))</f>
        <v/>
      </c>
      <c r="DO9" s="269" t="str">
        <f ca="true">+IF(OFFSET('Hygiene Data'!$D$11,0,10*ROW('Hygiene Data'!D3))="","",OFFSET('Hygiene Data'!$D$11,0,10*ROW('Hygiene Data'!D3)))</f>
        <v>Yes</v>
      </c>
      <c r="DP9" s="269" t="str">
        <f ca="true">+IF(OFFSET('Hygiene Data'!$D$12,0,10*ROW('Hygiene Data'!D3))="","",OFFSET('Hygiene Data'!$D$12,0,10*ROW('Hygiene Data'!D3)))</f>
        <v>Yes</v>
      </c>
      <c r="DQ9" s="269" t="str">
        <f ca="true">+IF(OFFSET('Hygiene Data'!$D$13,0,10*ROW('Hygiene Data'!D3))="","",OFFSET('Hygiene Data'!$D$13,0,10*ROW('Hygiene Data'!D3)))</f>
        <v/>
      </c>
      <c r="DR9" s="269" t="str">
        <f ca="true">+IF(OFFSET('Hygiene Data'!$E$11,0,10*ROW('Hygiene Data'!E3))="","",OFFSET('Hygiene Data'!$E$11,0,10*ROW('Hygiene Data'!E3)))</f>
        <v/>
      </c>
      <c r="DS9" s="269" t="str">
        <f ca="true">+IF(OFFSET('Hygiene Data'!$E$12,0,10*ROW('Hygiene Data'!E3))="","",OFFSET('Hygiene Data'!$E$12,0,10*ROW('Hygiene Data'!E3)))</f>
        <v/>
      </c>
      <c r="DT9" s="269" t="str">
        <f ca="true">+IF(OFFSET('Hygiene Data'!$E$13,0,10*ROW('Hygiene Data'!E3))="","",OFFSET('Hygiene Data'!$E$13,0,10*ROW('Hygiene Data'!E3)))</f>
        <v/>
      </c>
      <c r="DU9" s="269" t="str">
        <f ca="true">+IF(OFFSET('Hygiene Data'!$F$11,0,10*ROW('Hygiene Data'!F3))="","",OFFSET('Hygiene Data'!$F$11,0,10*ROW('Hygiene Data'!F3)))</f>
        <v/>
      </c>
      <c r="DV9" s="269" t="str">
        <f ca="true">+IF(OFFSET('Hygiene Data'!$F$12,0,10*ROW('Hygiene Data'!F3))="","",OFFSET('Hygiene Data'!$F$12,0,10*ROW('Hygiene Data'!F3)))</f>
        <v/>
      </c>
      <c r="DW9" s="269" t="str">
        <f ca="true">+IF(OFFSET('Hygiene Data'!$F$13,0,10*ROW('Hygiene Data'!F3))="","",OFFSET('Hygiene Data'!$F$13,0,10*ROW('Hygiene Data'!F3)))</f>
        <v/>
      </c>
      <c r="DX9" s="269" t="str">
        <f ca="true">+IF(OFFSET('Hygiene Data'!$G$11,0,10*ROW('Hygiene Data'!G3))="","",OFFSET('Hygiene Data'!$G$11,0,10*ROW('Hygiene Data'!G3)))</f>
        <v/>
      </c>
      <c r="DY9" s="269" t="str">
        <f ca="true">+IF(OFFSET('Hygiene Data'!$G$12,0,10*ROW('Hygiene Data'!G3))="","",OFFSET('Hygiene Data'!$G$12,0,10*ROW('Hygiene Data'!G3)))</f>
        <v/>
      </c>
      <c r="DZ9" s="269" t="str">
        <f ca="true">+IF(OFFSET('Hygiene Data'!$G$13,0,10*ROW('Hygiene Data'!G3))="","",OFFSET('Hygiene Data'!$G$13,0,10*ROW('Hygiene Data'!G3)))</f>
        <v/>
      </c>
      <c r="EA9" s="269" t="str">
        <f ca="true">+IF(OFFSET('Hygiene Data'!$H$11,0,10*ROW('Hygiene Data'!H3))="","",OFFSET('Hygiene Data'!$H$11,0,10*ROW('Hygiene Data'!H3)))</f>
        <v>Yes</v>
      </c>
      <c r="EB9" s="269" t="str">
        <f ca="true">+IF(OFFSET('Hygiene Data'!$H$12,0,10*ROW('Hygiene Data'!H3))="","",OFFSET('Hygiene Data'!$H$12,0,10*ROW('Hygiene Data'!H3)))</f>
        <v>Yes</v>
      </c>
      <c r="EC9" s="269" t="str">
        <f ca="true">+IF(OFFSET('Hygiene Data'!$H$13,0,10*ROW('Hygiene Data'!H3))="","",OFFSET('Hygiene Data'!$H$13,0,10*ROW('Hygiene Data'!H3)))</f>
        <v/>
      </c>
      <c r="ED9" s="269" t="str">
        <f ca="true">+IF(OFFSET('Hygiene Data'!$I$11,0,10*ROW('Hygiene Data'!I3))="","",OFFSET('Hygiene Data'!$I$11,0,10*ROW('Hygiene Data'!I3)))</f>
        <v>Yes</v>
      </c>
      <c r="EE9" s="269" t="str">
        <f ca="true">+IF(OFFSET('Hygiene Data'!$I$12,0,10*ROW('Hygiene Data'!I3))="","",OFFSET('Hygiene Data'!$I$12,0,10*ROW('Hygiene Data'!I3)))</f>
        <v>Yes</v>
      </c>
      <c r="EF9" s="269"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PHL_2016_UIS</v>
      </c>
      <c r="B10" s="32" t="str">
        <f ca="true">+IF(OFFSET('Water Data'!$C$2,0,10*ROW('Water Data'!F4))="","",OFFSET('Water Data'!$C$2,0,10*ROW('Water Data'!F4)))</f>
        <v>Other</v>
      </c>
      <c r="C10" s="323">
        <f t="shared" ca="true" si="0"/>
        <v>2016</v>
      </c>
      <c r="D10" s="88"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8"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8"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[49]</v>
      </c>
      <c r="G10" s="88"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8"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8"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8"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8"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8"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8"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8"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8"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8"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8"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8"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[49]</v>
      </c>
      <c r="S10" s="88"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8"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8"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9"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9"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9"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9"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9" t="str">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[33]</v>
      </c>
      <c r="AA10" s="89"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9"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9"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9"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9"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9"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9"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9"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9"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9"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9"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9"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9"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9"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9"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9"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9"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9"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9"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9" t="str">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[33]</v>
      </c>
      <c r="AU10" s="89"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9"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9"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9"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9"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0"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0"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0" t="str">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[49]</v>
      </c>
      <c r="BC10" s="90"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0"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0"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0"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0"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0"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0"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0"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0"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0"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0"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0" t="str">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[49]</v>
      </c>
      <c r="BO10" s="90"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0"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0"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9"/>
      <c r="BS10" s="269" t="str">
        <f ca="true">+IF(OFFSET('Water Data'!$D$27,0,10*ROW('Water Data'!D4))="","",OFFSET('Water Data'!$D$27,0,10*ROW('Water Data'!D4)))</f>
        <v/>
      </c>
      <c r="BT10" s="269" t="str">
        <f ca="true">+IF(OFFSET('Water Data'!$D$28,0,10*ROW('Water Data'!D4))="","",OFFSET('Water Data'!$D$28,0,10*ROW('Water Data'!D4)))</f>
        <v/>
      </c>
      <c r="BU10" s="269" t="str">
        <f ca="true">+IF(OFFSET('Water Data'!$D$29,0,10*ROW('Water Data'!D4))="","",OFFSET('Water Data'!$D$29,0,10*ROW('Water Data'!D4)))</f>
        <v>No</v>
      </c>
      <c r="BV10" s="269" t="str">
        <f ca="true">+IF(OFFSET('Water Data'!$E$27,0,10*ROW('Water Data'!E4))="","",OFFSET('Water Data'!$E$27,0,10*ROW('Water Data'!E4)))</f>
        <v/>
      </c>
      <c r="BW10" s="269" t="str">
        <f ca="true">+IF(OFFSET('Water Data'!$E$28,0,10*ROW('Water Data'!E4))="","",OFFSET('Water Data'!$E$28,0,10*ROW('Water Data'!E4)))</f>
        <v/>
      </c>
      <c r="BX10" s="269" t="str">
        <f ca="true">+IF(OFFSET('Water Data'!$E$29,0,10*ROW('Water Data'!E4))="","",OFFSET('Water Data'!$E$29,0,10*ROW('Water Data'!E4)))</f>
        <v/>
      </c>
      <c r="BY10" s="269" t="str">
        <f ca="true">+IF(OFFSET('Water Data'!$F$27,0,10*ROW('Water Data'!F4))="","",OFFSET('Water Data'!$F$27,0,10*ROW('Water Data'!F4)))</f>
        <v/>
      </c>
      <c r="BZ10" s="269" t="str">
        <f ca="true">+IF(OFFSET('Water Data'!$F$28,0,10*ROW('Water Data'!F4))="","",OFFSET('Water Data'!$F$28,0,10*ROW('Water Data'!F4)))</f>
        <v/>
      </c>
      <c r="CA10" s="269" t="str">
        <f ca="true">+IF(OFFSET('Water Data'!$F$29,0,10*ROW('Water Data'!F4))="","",OFFSET('Water Data'!$F$29,0,10*ROW('Water Data'!F4)))</f>
        <v/>
      </c>
      <c r="CB10" s="269" t="str">
        <f ca="true">+IF(OFFSET('Water Data'!$G$27,0,10*ROW('Water Data'!G4))="","",OFFSET('Water Data'!$G$27,0,10*ROW('Water Data'!G4)))</f>
        <v/>
      </c>
      <c r="CC10" s="269" t="str">
        <f ca="true">+IF(OFFSET('Water Data'!$G$28,0,10*ROW('Water Data'!G4))="","",OFFSET('Water Data'!$G$28,0,10*ROW('Water Data'!G4)))</f>
        <v/>
      </c>
      <c r="CD10" s="269" t="str">
        <f ca="true">+IF(OFFSET('Water Data'!$G$29,0,10*ROW('Water Data'!G4))="","",OFFSET('Water Data'!$G$29,0,10*ROW('Water Data'!G4)))</f>
        <v/>
      </c>
      <c r="CE10" s="269" t="str">
        <f ca="true">+IF(OFFSET('Water Data'!$H$27,0,10*ROW('Water Data'!H4))="","",OFFSET('Water Data'!$H$27,0,10*ROW('Water Data'!H4)))</f>
        <v/>
      </c>
      <c r="CF10" s="269" t="str">
        <f ca="true">+IF(OFFSET('Water Data'!$H$28,0,10*ROW('Water Data'!H4))="","",OFFSET('Water Data'!$H$28,0,10*ROW('Water Data'!H4)))</f>
        <v/>
      </c>
      <c r="CG10" s="269" t="str">
        <f ca="true">+IF(OFFSET('Water Data'!$H$29,0,10*ROW('Water Data'!H4))="","",OFFSET('Water Data'!$H$29,0,10*ROW('Water Data'!H4)))</f>
        <v>No</v>
      </c>
      <c r="CH10" s="269" t="str">
        <f ca="true">+IF(OFFSET('Water Data'!$I$27,0,10*ROW('Water Data'!I4))="","",OFFSET('Water Data'!$I$27,0,10*ROW('Water Data'!I4)))</f>
        <v/>
      </c>
      <c r="CI10" s="269" t="str">
        <f ca="true">+IF(OFFSET('Water Data'!$I$28,0,10*ROW('Water Data'!I4))="","",OFFSET('Water Data'!$I$28,0,10*ROW('Water Data'!I4)))</f>
        <v/>
      </c>
      <c r="CJ10" s="269" t="str">
        <f ca="true">+IF(OFFSET('Water Data'!$I$29,0,10*ROW('Water Data'!I4))="","",OFFSET('Water Data'!$I$29,0,10*ROW('Water Data'!I4)))</f>
        <v/>
      </c>
      <c r="CK10" s="269" t="str">
        <f ca="true">+IF(OFFSET('Sanitation Data'!$D$28,0,10*ROW('Sanitation Data'!D4))="","",OFFSET('Sanitation Data'!$D$28,0,10*ROW('Sanitation Data'!D4)))</f>
        <v/>
      </c>
      <c r="CL10" s="269" t="str">
        <f ca="true">+IF(OFFSET('Sanitation Data'!$D$29,0,10*ROW('Sanitation Data'!D4))="","",OFFSET('Sanitation Data'!$D$29,0,10*ROW('Sanitation Data'!D4)))</f>
        <v/>
      </c>
      <c r="CM10" s="269" t="str">
        <f ca="true">+IF(OFFSET('Sanitation Data'!$D$30,0,10*ROW('Sanitation Data'!D4))="","",OFFSET('Sanitation Data'!$D$30,0,10*ROW('Sanitation Data'!D4)))</f>
        <v/>
      </c>
      <c r="CN10" s="269" t="str">
        <f ca="true">+IF(OFFSET('Sanitation Data'!$D$31,0,10*ROW('Sanitation Data'!D4))="","",OFFSET('Sanitation Data'!$D$31,0,10*ROW('Sanitation Data'!D4)))</f>
        <v/>
      </c>
      <c r="CO10" s="269" t="str">
        <f ca="true">+IF(OFFSET('Sanitation Data'!$D$32,0,10*ROW('Sanitation Data'!D4))="","",OFFSET('Sanitation Data'!$D$32,0,10*ROW('Sanitation Data'!D4)))</f>
        <v>No</v>
      </c>
      <c r="CP10" s="269" t="str">
        <f ca="true">+IF(OFFSET('Sanitation Data'!$E$28,0,10*ROW('Sanitation Data'!E4))="","",OFFSET('Sanitation Data'!$E$28,0,10*ROW('Sanitation Data'!E4)))</f>
        <v/>
      </c>
      <c r="CQ10" s="269" t="str">
        <f ca="true">+IF(OFFSET('Sanitation Data'!$E$29,0,10*ROW('Sanitation Data'!E4))="","",OFFSET('Sanitation Data'!$E$29,0,10*ROW('Sanitation Data'!E4)))</f>
        <v/>
      </c>
      <c r="CR10" s="269" t="str">
        <f ca="true">+IF(OFFSET('Sanitation Data'!$E$30,0,10*ROW('Sanitation Data'!E4))="","",OFFSET('Sanitation Data'!$E$30,0,10*ROW('Sanitation Data'!E4)))</f>
        <v/>
      </c>
      <c r="CS10" s="269" t="str">
        <f ca="true">+IF(OFFSET('Sanitation Data'!$E$31,0,10*ROW('Sanitation Data'!E4))="","",OFFSET('Sanitation Data'!$E$31,0,10*ROW('Sanitation Data'!E4)))</f>
        <v/>
      </c>
      <c r="CT10" s="269" t="str">
        <f ca="true">+IF(OFFSET('Sanitation Data'!$E$32,0,10*ROW('Sanitation Data'!E4))="","",OFFSET('Sanitation Data'!$E$32,0,10*ROW('Sanitation Data'!E4)))</f>
        <v/>
      </c>
      <c r="CU10" s="269" t="str">
        <f ca="true">+IF(OFFSET('Sanitation Data'!$F$28,0,10*ROW('Sanitation Data'!F4))="","",OFFSET('Sanitation Data'!$F$28,0,10*ROW('Sanitation Data'!F4)))</f>
        <v/>
      </c>
      <c r="CV10" s="269" t="str">
        <f ca="true">+IF(OFFSET('Sanitation Data'!$F$29,0,10*ROW('Sanitation Data'!F4))="","",OFFSET('Sanitation Data'!$F$29,0,10*ROW('Sanitation Data'!F4)))</f>
        <v/>
      </c>
      <c r="CW10" s="269" t="str">
        <f ca="true">+IF(OFFSET('Sanitation Data'!$F$30,0,10*ROW('Sanitation Data'!F4))="","",OFFSET('Sanitation Data'!$F$30,0,10*ROW('Sanitation Data'!F4)))</f>
        <v/>
      </c>
      <c r="CX10" s="269" t="str">
        <f ca="true">+IF(OFFSET('Sanitation Data'!$F$31,0,10*ROW('Sanitation Data'!F4))="","",OFFSET('Sanitation Data'!$F$31,0,10*ROW('Sanitation Data'!F4)))</f>
        <v/>
      </c>
      <c r="CY10" s="269" t="str">
        <f ca="true">+IF(OFFSET('Sanitation Data'!$F$32,0,10*ROW('Sanitation Data'!F4))="","",OFFSET('Sanitation Data'!$F$32,0,10*ROW('Sanitation Data'!F4)))</f>
        <v/>
      </c>
      <c r="CZ10" s="269" t="str">
        <f ca="true">+IF(OFFSET('Sanitation Data'!$G$28,0,10*ROW('Sanitation Data'!G4))="","",OFFSET('Sanitation Data'!$G$28,0,10*ROW('Sanitation Data'!G4)))</f>
        <v/>
      </c>
      <c r="DA10" s="269" t="str">
        <f ca="true">+IF(OFFSET('Sanitation Data'!$G$29,0,10*ROW('Sanitation Data'!G4))="","",OFFSET('Sanitation Data'!$G$29,0,10*ROW('Sanitation Data'!G4)))</f>
        <v/>
      </c>
      <c r="DB10" s="269" t="str">
        <f ca="true">+IF(OFFSET('Sanitation Data'!$G$30,0,10*ROW('Sanitation Data'!G4))="","",OFFSET('Sanitation Data'!$G$30,0,10*ROW('Sanitation Data'!G4)))</f>
        <v/>
      </c>
      <c r="DC10" s="269" t="str">
        <f ca="true">+IF(OFFSET('Sanitation Data'!$G$31,0,10*ROW('Sanitation Data'!G4))="","",OFFSET('Sanitation Data'!$G$31,0,10*ROW('Sanitation Data'!G4)))</f>
        <v/>
      </c>
      <c r="DD10" s="269" t="str">
        <f ca="true">+IF(OFFSET('Sanitation Data'!$G$32,0,10*ROW('Sanitation Data'!G4))="","",OFFSET('Sanitation Data'!$G$32,0,10*ROW('Sanitation Data'!G4)))</f>
        <v/>
      </c>
      <c r="DE10" s="269" t="str">
        <f ca="true">+IF(OFFSET('Sanitation Data'!$H$28,0,10*ROW('Sanitation Data'!H4))="","",OFFSET('Sanitation Data'!$H$28,0,10*ROW('Sanitation Data'!H4)))</f>
        <v/>
      </c>
      <c r="DF10" s="269" t="str">
        <f ca="true">+IF(OFFSET('Sanitation Data'!$H$29,0,10*ROW('Sanitation Data'!H4))="","",OFFSET('Sanitation Data'!$H$29,0,10*ROW('Sanitation Data'!H4)))</f>
        <v/>
      </c>
      <c r="DG10" s="269" t="str">
        <f ca="true">+IF(OFFSET('Sanitation Data'!$H$30,0,10*ROW('Sanitation Data'!H4))="","",OFFSET('Sanitation Data'!$H$30,0,10*ROW('Sanitation Data'!H4)))</f>
        <v/>
      </c>
      <c r="DH10" s="269" t="str">
        <f ca="true">+IF(OFFSET('Sanitation Data'!$H$31,0,10*ROW('Sanitation Data'!H4))="","",OFFSET('Sanitation Data'!$H$31,0,10*ROW('Sanitation Data'!H4)))</f>
        <v/>
      </c>
      <c r="DI10" s="269" t="str">
        <f ca="true">+IF(OFFSET('Sanitation Data'!$H$32,0,10*ROW('Sanitation Data'!H4))="","",OFFSET('Sanitation Data'!$H$32,0,10*ROW('Sanitation Data'!H4)))</f>
        <v>No</v>
      </c>
      <c r="DJ10" s="269" t="str">
        <f ca="true">+IF(OFFSET('Sanitation Data'!$I$28,0,10*ROW('Sanitation Data'!I4))="","",OFFSET('Sanitation Data'!$I$28,0,10*ROW('Sanitation Data'!I4)))</f>
        <v/>
      </c>
      <c r="DK10" s="269" t="str">
        <f ca="true">+IF(OFFSET('Sanitation Data'!$I$29,0,10*ROW('Sanitation Data'!I4))="","",OFFSET('Sanitation Data'!$I$29,0,10*ROW('Sanitation Data'!I4)))</f>
        <v/>
      </c>
      <c r="DL10" s="269" t="str">
        <f ca="true">+IF(OFFSET('Sanitation Data'!$I$30,0,10*ROW('Sanitation Data'!I4))="","",OFFSET('Sanitation Data'!$I$30,0,10*ROW('Sanitation Data'!I4)))</f>
        <v/>
      </c>
      <c r="DM10" s="269" t="str">
        <f ca="true">+IF(OFFSET('Sanitation Data'!$I$31,0,10*ROW('Sanitation Data'!I4))="","",OFFSET('Sanitation Data'!$I$31,0,10*ROW('Sanitation Data'!I4)))</f>
        <v/>
      </c>
      <c r="DN10" s="269" t="str">
        <f ca="true">+IF(OFFSET('Sanitation Data'!$I$32,0,10*ROW('Sanitation Data'!I4))="","",OFFSET('Sanitation Data'!$I$32,0,10*ROW('Sanitation Data'!I4)))</f>
        <v/>
      </c>
      <c r="DO10" s="269" t="str">
        <f ca="true">+IF(OFFSET('Hygiene Data'!$D$11,0,10*ROW('Hygiene Data'!D4))="","",OFFSET('Hygiene Data'!$D$11,0,10*ROW('Hygiene Data'!D4)))</f>
        <v/>
      </c>
      <c r="DP10" s="269" t="str">
        <f ca="true">+IF(OFFSET('Hygiene Data'!$D$12,0,10*ROW('Hygiene Data'!D4))="","",OFFSET('Hygiene Data'!$D$12,0,10*ROW('Hygiene Data'!D4)))</f>
        <v/>
      </c>
      <c r="DQ10" s="269" t="str">
        <f ca="true">+IF(OFFSET('Hygiene Data'!$D$13,0,10*ROW('Hygiene Data'!D4))="","",OFFSET('Hygiene Data'!$D$13,0,10*ROW('Hygiene Data'!D4)))</f>
        <v>No</v>
      </c>
      <c r="DR10" s="269" t="str">
        <f ca="true">+IF(OFFSET('Hygiene Data'!$E$11,0,10*ROW('Hygiene Data'!E4))="","",OFFSET('Hygiene Data'!$E$11,0,10*ROW('Hygiene Data'!E4)))</f>
        <v/>
      </c>
      <c r="DS10" s="269" t="str">
        <f ca="true">+IF(OFFSET('Hygiene Data'!$E$12,0,10*ROW('Hygiene Data'!E4))="","",OFFSET('Hygiene Data'!$E$12,0,10*ROW('Hygiene Data'!E4)))</f>
        <v/>
      </c>
      <c r="DT10" s="269" t="str">
        <f ca="true">+IF(OFFSET('Hygiene Data'!$E$13,0,10*ROW('Hygiene Data'!E4))="","",OFFSET('Hygiene Data'!$E$13,0,10*ROW('Hygiene Data'!E4)))</f>
        <v/>
      </c>
      <c r="DU10" s="269" t="str">
        <f ca="true">+IF(OFFSET('Hygiene Data'!$F$11,0,10*ROW('Hygiene Data'!F4))="","",OFFSET('Hygiene Data'!$F$11,0,10*ROW('Hygiene Data'!F4)))</f>
        <v/>
      </c>
      <c r="DV10" s="269" t="str">
        <f ca="true">+IF(OFFSET('Hygiene Data'!$F$12,0,10*ROW('Hygiene Data'!F4))="","",OFFSET('Hygiene Data'!$F$12,0,10*ROW('Hygiene Data'!F4)))</f>
        <v/>
      </c>
      <c r="DW10" s="269" t="str">
        <f ca="true">+IF(OFFSET('Hygiene Data'!$F$13,0,10*ROW('Hygiene Data'!F4))="","",OFFSET('Hygiene Data'!$F$13,0,10*ROW('Hygiene Data'!F4)))</f>
        <v/>
      </c>
      <c r="DX10" s="269" t="str">
        <f ca="true">+IF(OFFSET('Hygiene Data'!$G$11,0,10*ROW('Hygiene Data'!G4))="","",OFFSET('Hygiene Data'!$G$11,0,10*ROW('Hygiene Data'!G4)))</f>
        <v/>
      </c>
      <c r="DY10" s="269" t="str">
        <f ca="true">+IF(OFFSET('Hygiene Data'!$G$12,0,10*ROW('Hygiene Data'!G4))="","",OFFSET('Hygiene Data'!$G$12,0,10*ROW('Hygiene Data'!G4)))</f>
        <v/>
      </c>
      <c r="DZ10" s="269" t="str">
        <f ca="true">+IF(OFFSET('Hygiene Data'!$G$13,0,10*ROW('Hygiene Data'!G4))="","",OFFSET('Hygiene Data'!$G$13,0,10*ROW('Hygiene Data'!G4)))</f>
        <v/>
      </c>
      <c r="EA10" s="269" t="str">
        <f ca="true">+IF(OFFSET('Hygiene Data'!$H$11,0,10*ROW('Hygiene Data'!H4))="","",OFFSET('Hygiene Data'!$H$11,0,10*ROW('Hygiene Data'!H4)))</f>
        <v/>
      </c>
      <c r="EB10" s="269" t="str">
        <f ca="true">+IF(OFFSET('Hygiene Data'!$H$12,0,10*ROW('Hygiene Data'!H4))="","",OFFSET('Hygiene Data'!$H$12,0,10*ROW('Hygiene Data'!H4)))</f>
        <v/>
      </c>
      <c r="EC10" s="269" t="str">
        <f ca="true">+IF(OFFSET('Hygiene Data'!$H$13,0,10*ROW('Hygiene Data'!H4))="","",OFFSET('Hygiene Data'!$H$13,0,10*ROW('Hygiene Data'!H4)))</f>
        <v>No</v>
      </c>
      <c r="ED10" s="269" t="str">
        <f ca="true">+IF(OFFSET('Hygiene Data'!$I$11,0,10*ROW('Hygiene Data'!I4))="","",OFFSET('Hygiene Data'!$I$11,0,10*ROW('Hygiene Data'!I4)))</f>
        <v/>
      </c>
      <c r="EE10" s="269" t="str">
        <f ca="true">+IF(OFFSET('Hygiene Data'!$I$12,0,10*ROW('Hygiene Data'!I4))="","",OFFSET('Hygiene Data'!$I$12,0,10*ROW('Hygiene Data'!I4)))</f>
        <v/>
      </c>
      <c r="EF10" s="269"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PHL_2016_EBEI</v>
      </c>
      <c r="B11" s="32" t="str">
        <f ca="true">+IF(OFFSET('Water Data'!$C$2,0,10*ROW('Water Data'!F5))="","",OFFSET('Water Data'!$C$2,0,10*ROW('Water Data'!F5)))</f>
        <v>Survey</v>
      </c>
      <c r="C11" s="323">
        <f t="shared" ca="true" si="0"/>
        <v>2016</v>
      </c>
      <c r="D11" s="88"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8"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8"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8"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8"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8"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8"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8"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8"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8"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8"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8"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8"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8"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8"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8"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8"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8"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9"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9"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9"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9"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9">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50.671901355823636</v>
      </c>
      <c r="AA11" s="89"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9"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9"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9"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9"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9"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9"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9"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9"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9"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9"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9"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9"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9"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9"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9"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9"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9"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9"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9">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45.1</v>
      </c>
      <c r="AU11" s="89"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9"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9"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9"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9">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77.099999999999994</v>
      </c>
      <c r="AZ11" s="90"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0"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0">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60.804027461058908</v>
      </c>
      <c r="BC11" s="90"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0"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0"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0"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0"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0"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0"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0"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0"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0"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0"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0">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61</v>
      </c>
      <c r="BO11" s="90"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0"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0">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60.5</v>
      </c>
      <c r="BR11" s="269"/>
      <c r="BS11" s="269" t="str">
        <f ca="true">+IF(OFFSET('Water Data'!$D$27,0,10*ROW('Water Data'!D5))="","",OFFSET('Water Data'!$D$27,0,10*ROW('Water Data'!D5)))</f>
        <v/>
      </c>
      <c r="BT11" s="269" t="str">
        <f ca="true">+IF(OFFSET('Water Data'!$D$28,0,10*ROW('Water Data'!D5))="","",OFFSET('Water Data'!$D$28,0,10*ROW('Water Data'!D5)))</f>
        <v/>
      </c>
      <c r="BU11" s="269" t="str">
        <f ca="true">+IF(OFFSET('Water Data'!$D$29,0,10*ROW('Water Data'!D5))="","",OFFSET('Water Data'!$D$29,0,10*ROW('Water Data'!D5)))</f>
        <v/>
      </c>
      <c r="BV11" s="269" t="str">
        <f ca="true">+IF(OFFSET('Water Data'!$E$27,0,10*ROW('Water Data'!E5))="","",OFFSET('Water Data'!$E$27,0,10*ROW('Water Data'!E5)))</f>
        <v/>
      </c>
      <c r="BW11" s="269" t="str">
        <f ca="true">+IF(OFFSET('Water Data'!$E$28,0,10*ROW('Water Data'!E5))="","",OFFSET('Water Data'!$E$28,0,10*ROW('Water Data'!E5)))</f>
        <v/>
      </c>
      <c r="BX11" s="269" t="str">
        <f ca="true">+IF(OFFSET('Water Data'!$E$29,0,10*ROW('Water Data'!E5))="","",OFFSET('Water Data'!$E$29,0,10*ROW('Water Data'!E5)))</f>
        <v/>
      </c>
      <c r="BY11" s="269" t="str">
        <f ca="true">+IF(OFFSET('Water Data'!$F$27,0,10*ROW('Water Data'!F5))="","",OFFSET('Water Data'!$F$27,0,10*ROW('Water Data'!F5)))</f>
        <v/>
      </c>
      <c r="BZ11" s="269" t="str">
        <f ca="true">+IF(OFFSET('Water Data'!$F$28,0,10*ROW('Water Data'!F5))="","",OFFSET('Water Data'!$F$28,0,10*ROW('Water Data'!F5)))</f>
        <v/>
      </c>
      <c r="CA11" s="269" t="str">
        <f ca="true">+IF(OFFSET('Water Data'!$F$29,0,10*ROW('Water Data'!F5))="","",OFFSET('Water Data'!$F$29,0,10*ROW('Water Data'!F5)))</f>
        <v/>
      </c>
      <c r="CB11" s="269" t="str">
        <f ca="true">+IF(OFFSET('Water Data'!$G$27,0,10*ROW('Water Data'!G5))="","",OFFSET('Water Data'!$G$27,0,10*ROW('Water Data'!G5)))</f>
        <v/>
      </c>
      <c r="CC11" s="269" t="str">
        <f ca="true">+IF(OFFSET('Water Data'!$G$28,0,10*ROW('Water Data'!G5))="","",OFFSET('Water Data'!$G$28,0,10*ROW('Water Data'!G5)))</f>
        <v/>
      </c>
      <c r="CD11" s="269" t="str">
        <f ca="true">+IF(OFFSET('Water Data'!$G$29,0,10*ROW('Water Data'!G5))="","",OFFSET('Water Data'!$G$29,0,10*ROW('Water Data'!G5)))</f>
        <v/>
      </c>
      <c r="CE11" s="269" t="str">
        <f ca="true">+IF(OFFSET('Water Data'!$H$27,0,10*ROW('Water Data'!H5))="","",OFFSET('Water Data'!$H$27,0,10*ROW('Water Data'!H5)))</f>
        <v/>
      </c>
      <c r="CF11" s="269" t="str">
        <f ca="true">+IF(OFFSET('Water Data'!$H$28,0,10*ROW('Water Data'!H5))="","",OFFSET('Water Data'!$H$28,0,10*ROW('Water Data'!H5)))</f>
        <v/>
      </c>
      <c r="CG11" s="269" t="str">
        <f ca="true">+IF(OFFSET('Water Data'!$H$29,0,10*ROW('Water Data'!H5))="","",OFFSET('Water Data'!$H$29,0,10*ROW('Water Data'!H5)))</f>
        <v/>
      </c>
      <c r="CH11" s="269" t="str">
        <f ca="true">+IF(OFFSET('Water Data'!$I$27,0,10*ROW('Water Data'!I5))="","",OFFSET('Water Data'!$I$27,0,10*ROW('Water Data'!I5)))</f>
        <v/>
      </c>
      <c r="CI11" s="269" t="str">
        <f ca="true">+IF(OFFSET('Water Data'!$I$28,0,10*ROW('Water Data'!I5))="","",OFFSET('Water Data'!$I$28,0,10*ROW('Water Data'!I5)))</f>
        <v/>
      </c>
      <c r="CJ11" s="269" t="str">
        <f ca="true">+IF(OFFSET('Water Data'!$I$29,0,10*ROW('Water Data'!I5))="","",OFFSET('Water Data'!$I$29,0,10*ROW('Water Data'!I5)))</f>
        <v/>
      </c>
      <c r="CK11" s="269" t="str">
        <f ca="true">+IF(OFFSET('Sanitation Data'!$D$28,0,10*ROW('Sanitation Data'!D5))="","",OFFSET('Sanitation Data'!$D$28,0,10*ROW('Sanitation Data'!D5)))</f>
        <v/>
      </c>
      <c r="CL11" s="269" t="str">
        <f ca="true">+IF(OFFSET('Sanitation Data'!$D$29,0,10*ROW('Sanitation Data'!D5))="","",OFFSET('Sanitation Data'!$D$29,0,10*ROW('Sanitation Data'!D5)))</f>
        <v/>
      </c>
      <c r="CM11" s="269" t="str">
        <f ca="true">+IF(OFFSET('Sanitation Data'!$D$30,0,10*ROW('Sanitation Data'!D5))="","",OFFSET('Sanitation Data'!$D$30,0,10*ROW('Sanitation Data'!D5)))</f>
        <v/>
      </c>
      <c r="CN11" s="269" t="str">
        <f ca="true">+IF(OFFSET('Sanitation Data'!$D$31,0,10*ROW('Sanitation Data'!D5))="","",OFFSET('Sanitation Data'!$D$31,0,10*ROW('Sanitation Data'!D5)))</f>
        <v/>
      </c>
      <c r="CO11" s="269" t="str">
        <f ca="true">+IF(OFFSET('Sanitation Data'!$D$32,0,10*ROW('Sanitation Data'!D5))="","",OFFSET('Sanitation Data'!$D$32,0,10*ROW('Sanitation Data'!D5)))</f>
        <v>Yes</v>
      </c>
      <c r="CP11" s="269" t="str">
        <f ca="true">+IF(OFFSET('Sanitation Data'!$E$28,0,10*ROW('Sanitation Data'!E5))="","",OFFSET('Sanitation Data'!$E$28,0,10*ROW('Sanitation Data'!E5)))</f>
        <v/>
      </c>
      <c r="CQ11" s="269" t="str">
        <f ca="true">+IF(OFFSET('Sanitation Data'!$E$29,0,10*ROW('Sanitation Data'!E5))="","",OFFSET('Sanitation Data'!$E$29,0,10*ROW('Sanitation Data'!E5)))</f>
        <v/>
      </c>
      <c r="CR11" s="269" t="str">
        <f ca="true">+IF(OFFSET('Sanitation Data'!$E$30,0,10*ROW('Sanitation Data'!E5))="","",OFFSET('Sanitation Data'!$E$30,0,10*ROW('Sanitation Data'!E5)))</f>
        <v/>
      </c>
      <c r="CS11" s="269" t="str">
        <f ca="true">+IF(OFFSET('Sanitation Data'!$E$31,0,10*ROW('Sanitation Data'!E5))="","",OFFSET('Sanitation Data'!$E$31,0,10*ROW('Sanitation Data'!E5)))</f>
        <v/>
      </c>
      <c r="CT11" s="269" t="str">
        <f ca="true">+IF(OFFSET('Sanitation Data'!$E$32,0,10*ROW('Sanitation Data'!E5))="","",OFFSET('Sanitation Data'!$E$32,0,10*ROW('Sanitation Data'!E5)))</f>
        <v/>
      </c>
      <c r="CU11" s="269" t="str">
        <f ca="true">+IF(OFFSET('Sanitation Data'!$F$28,0,10*ROW('Sanitation Data'!F5))="","",OFFSET('Sanitation Data'!$F$28,0,10*ROW('Sanitation Data'!F5)))</f>
        <v/>
      </c>
      <c r="CV11" s="269" t="str">
        <f ca="true">+IF(OFFSET('Sanitation Data'!$F$29,0,10*ROW('Sanitation Data'!F5))="","",OFFSET('Sanitation Data'!$F$29,0,10*ROW('Sanitation Data'!F5)))</f>
        <v/>
      </c>
      <c r="CW11" s="269" t="str">
        <f ca="true">+IF(OFFSET('Sanitation Data'!$F$30,0,10*ROW('Sanitation Data'!F5))="","",OFFSET('Sanitation Data'!$F$30,0,10*ROW('Sanitation Data'!F5)))</f>
        <v/>
      </c>
      <c r="CX11" s="269" t="str">
        <f ca="true">+IF(OFFSET('Sanitation Data'!$F$31,0,10*ROW('Sanitation Data'!F5))="","",OFFSET('Sanitation Data'!$F$31,0,10*ROW('Sanitation Data'!F5)))</f>
        <v/>
      </c>
      <c r="CY11" s="269" t="str">
        <f ca="true">+IF(OFFSET('Sanitation Data'!$F$32,0,10*ROW('Sanitation Data'!F5))="","",OFFSET('Sanitation Data'!$F$32,0,10*ROW('Sanitation Data'!F5)))</f>
        <v/>
      </c>
      <c r="CZ11" s="269" t="str">
        <f ca="true">+IF(OFFSET('Sanitation Data'!$G$28,0,10*ROW('Sanitation Data'!G5))="","",OFFSET('Sanitation Data'!$G$28,0,10*ROW('Sanitation Data'!G5)))</f>
        <v/>
      </c>
      <c r="DA11" s="269" t="str">
        <f ca="true">+IF(OFFSET('Sanitation Data'!$G$29,0,10*ROW('Sanitation Data'!G5))="","",OFFSET('Sanitation Data'!$G$29,0,10*ROW('Sanitation Data'!G5)))</f>
        <v/>
      </c>
      <c r="DB11" s="269" t="str">
        <f ca="true">+IF(OFFSET('Sanitation Data'!$G$30,0,10*ROW('Sanitation Data'!G5))="","",OFFSET('Sanitation Data'!$G$30,0,10*ROW('Sanitation Data'!G5)))</f>
        <v/>
      </c>
      <c r="DC11" s="269" t="str">
        <f ca="true">+IF(OFFSET('Sanitation Data'!$G$31,0,10*ROW('Sanitation Data'!G5))="","",OFFSET('Sanitation Data'!$G$31,0,10*ROW('Sanitation Data'!G5)))</f>
        <v/>
      </c>
      <c r="DD11" s="269" t="str">
        <f ca="true">+IF(OFFSET('Sanitation Data'!$G$32,0,10*ROW('Sanitation Data'!G5))="","",OFFSET('Sanitation Data'!$G$32,0,10*ROW('Sanitation Data'!G5)))</f>
        <v/>
      </c>
      <c r="DE11" s="269" t="str">
        <f ca="true">+IF(OFFSET('Sanitation Data'!$H$28,0,10*ROW('Sanitation Data'!H5))="","",OFFSET('Sanitation Data'!$H$28,0,10*ROW('Sanitation Data'!H5)))</f>
        <v/>
      </c>
      <c r="DF11" s="269" t="str">
        <f ca="true">+IF(OFFSET('Sanitation Data'!$H$29,0,10*ROW('Sanitation Data'!H5))="","",OFFSET('Sanitation Data'!$H$29,0,10*ROW('Sanitation Data'!H5)))</f>
        <v/>
      </c>
      <c r="DG11" s="269" t="str">
        <f ca="true">+IF(OFFSET('Sanitation Data'!$H$30,0,10*ROW('Sanitation Data'!H5))="","",OFFSET('Sanitation Data'!$H$30,0,10*ROW('Sanitation Data'!H5)))</f>
        <v/>
      </c>
      <c r="DH11" s="269" t="str">
        <f ca="true">+IF(OFFSET('Sanitation Data'!$H$31,0,10*ROW('Sanitation Data'!H5))="","",OFFSET('Sanitation Data'!$H$31,0,10*ROW('Sanitation Data'!H5)))</f>
        <v/>
      </c>
      <c r="DI11" s="269" t="str">
        <f ca="true">+IF(OFFSET('Sanitation Data'!$H$32,0,10*ROW('Sanitation Data'!H5))="","",OFFSET('Sanitation Data'!$H$32,0,10*ROW('Sanitation Data'!H5)))</f>
        <v>Yes</v>
      </c>
      <c r="DJ11" s="269" t="str">
        <f ca="true">+IF(OFFSET('Sanitation Data'!$I$28,0,10*ROW('Sanitation Data'!I5))="","",OFFSET('Sanitation Data'!$I$28,0,10*ROW('Sanitation Data'!I5)))</f>
        <v/>
      </c>
      <c r="DK11" s="269" t="str">
        <f ca="true">+IF(OFFSET('Sanitation Data'!$I$29,0,10*ROW('Sanitation Data'!I5))="","",OFFSET('Sanitation Data'!$I$29,0,10*ROW('Sanitation Data'!I5)))</f>
        <v/>
      </c>
      <c r="DL11" s="269" t="str">
        <f ca="true">+IF(OFFSET('Sanitation Data'!$I$30,0,10*ROW('Sanitation Data'!I5))="","",OFFSET('Sanitation Data'!$I$30,0,10*ROW('Sanitation Data'!I5)))</f>
        <v/>
      </c>
      <c r="DM11" s="269" t="str">
        <f ca="true">+IF(OFFSET('Sanitation Data'!$I$31,0,10*ROW('Sanitation Data'!I5))="","",OFFSET('Sanitation Data'!$I$31,0,10*ROW('Sanitation Data'!I5)))</f>
        <v/>
      </c>
      <c r="DN11" s="269" t="str">
        <f ca="true">+IF(OFFSET('Sanitation Data'!$I$32,0,10*ROW('Sanitation Data'!I5))="","",OFFSET('Sanitation Data'!$I$32,0,10*ROW('Sanitation Data'!I5)))</f>
        <v>Yes</v>
      </c>
      <c r="DO11" s="269" t="str">
        <f ca="true">+IF(OFFSET('Hygiene Data'!$D$11,0,10*ROW('Hygiene Data'!D5))="","",OFFSET('Hygiene Data'!$D$11,0,10*ROW('Hygiene Data'!D5)))</f>
        <v/>
      </c>
      <c r="DP11" s="269" t="str">
        <f ca="true">+IF(OFFSET('Hygiene Data'!$D$12,0,10*ROW('Hygiene Data'!D5))="","",OFFSET('Hygiene Data'!$D$12,0,10*ROW('Hygiene Data'!D5)))</f>
        <v/>
      </c>
      <c r="DQ11" s="269" t="str">
        <f ca="true">+IF(OFFSET('Hygiene Data'!$D$13,0,10*ROW('Hygiene Data'!D5))="","",OFFSET('Hygiene Data'!$D$13,0,10*ROW('Hygiene Data'!D5)))</f>
        <v>Yes</v>
      </c>
      <c r="DR11" s="269" t="str">
        <f ca="true">+IF(OFFSET('Hygiene Data'!$E$11,0,10*ROW('Hygiene Data'!E5))="","",OFFSET('Hygiene Data'!$E$11,0,10*ROW('Hygiene Data'!E5)))</f>
        <v/>
      </c>
      <c r="DS11" s="269" t="str">
        <f ca="true">+IF(OFFSET('Hygiene Data'!$E$12,0,10*ROW('Hygiene Data'!E5))="","",OFFSET('Hygiene Data'!$E$12,0,10*ROW('Hygiene Data'!E5)))</f>
        <v/>
      </c>
      <c r="DT11" s="269" t="str">
        <f ca="true">+IF(OFFSET('Hygiene Data'!$E$13,0,10*ROW('Hygiene Data'!E5))="","",OFFSET('Hygiene Data'!$E$13,0,10*ROW('Hygiene Data'!E5)))</f>
        <v/>
      </c>
      <c r="DU11" s="269" t="str">
        <f ca="true">+IF(OFFSET('Hygiene Data'!$F$11,0,10*ROW('Hygiene Data'!F5))="","",OFFSET('Hygiene Data'!$F$11,0,10*ROW('Hygiene Data'!F5)))</f>
        <v/>
      </c>
      <c r="DV11" s="269" t="str">
        <f ca="true">+IF(OFFSET('Hygiene Data'!$F$12,0,10*ROW('Hygiene Data'!F5))="","",OFFSET('Hygiene Data'!$F$12,0,10*ROW('Hygiene Data'!F5)))</f>
        <v/>
      </c>
      <c r="DW11" s="269" t="str">
        <f ca="true">+IF(OFFSET('Hygiene Data'!$F$13,0,10*ROW('Hygiene Data'!F5))="","",OFFSET('Hygiene Data'!$F$13,0,10*ROW('Hygiene Data'!F5)))</f>
        <v/>
      </c>
      <c r="DX11" s="269" t="str">
        <f ca="true">+IF(OFFSET('Hygiene Data'!$G$11,0,10*ROW('Hygiene Data'!G5))="","",OFFSET('Hygiene Data'!$G$11,0,10*ROW('Hygiene Data'!G5)))</f>
        <v/>
      </c>
      <c r="DY11" s="269" t="str">
        <f ca="true">+IF(OFFSET('Hygiene Data'!$G$12,0,10*ROW('Hygiene Data'!G5))="","",OFFSET('Hygiene Data'!$G$12,0,10*ROW('Hygiene Data'!G5)))</f>
        <v/>
      </c>
      <c r="DZ11" s="269" t="str">
        <f ca="true">+IF(OFFSET('Hygiene Data'!$G$13,0,10*ROW('Hygiene Data'!G5))="","",OFFSET('Hygiene Data'!$G$13,0,10*ROW('Hygiene Data'!G5)))</f>
        <v/>
      </c>
      <c r="EA11" s="269" t="str">
        <f ca="true">+IF(OFFSET('Hygiene Data'!$H$11,0,10*ROW('Hygiene Data'!H5))="","",OFFSET('Hygiene Data'!$H$11,0,10*ROW('Hygiene Data'!H5)))</f>
        <v/>
      </c>
      <c r="EB11" s="269" t="str">
        <f ca="true">+IF(OFFSET('Hygiene Data'!$H$12,0,10*ROW('Hygiene Data'!H5))="","",OFFSET('Hygiene Data'!$H$12,0,10*ROW('Hygiene Data'!H5)))</f>
        <v/>
      </c>
      <c r="EC11" s="269" t="str">
        <f ca="true">+IF(OFFSET('Hygiene Data'!$H$13,0,10*ROW('Hygiene Data'!H5))="","",OFFSET('Hygiene Data'!$H$13,0,10*ROW('Hygiene Data'!H5)))</f>
        <v>Yes</v>
      </c>
      <c r="ED11" s="269" t="str">
        <f ca="true">+IF(OFFSET('Hygiene Data'!$I$11,0,10*ROW('Hygiene Data'!I5))="","",OFFSET('Hygiene Data'!$I$11,0,10*ROW('Hygiene Data'!I5)))</f>
        <v/>
      </c>
      <c r="EE11" s="269" t="str">
        <f ca="true">+IF(OFFSET('Hygiene Data'!$I$12,0,10*ROW('Hygiene Data'!I5))="","",OFFSET('Hygiene Data'!$I$12,0,10*ROW('Hygiene Data'!I5)))</f>
        <v/>
      </c>
      <c r="EF11" s="269"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PHL_2017_EBEI</v>
      </c>
      <c r="B12" s="32" t="str">
        <f ca="true">+IF(OFFSET('Water Data'!$C$2,0,10*ROW('Water Data'!F6))="","",OFFSET('Water Data'!$C$2,0,10*ROW('Water Data'!F6)))</f>
        <v>Survey</v>
      </c>
      <c r="C12" s="323">
        <f t="shared" ca="true" si="0"/>
        <v>2017</v>
      </c>
      <c r="D12" s="88"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8"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8"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8"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8"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8"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8"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8"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8"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8"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8"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8"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8"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8"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8"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8"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8"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8"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9"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9"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9"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9"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9">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50.974824279809489</v>
      </c>
      <c r="AA12" s="89"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9"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9"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9"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9"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9"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9"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9"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9"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9"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9"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9"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9"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9"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9"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9"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9"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9"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9"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9">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45.1</v>
      </c>
      <c r="AU12" s="89"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9"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9"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9"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9">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77.099999999999994</v>
      </c>
      <c r="AZ12" s="90"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0"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0">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68.010411269513384</v>
      </c>
      <c r="BC12" s="90"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0"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0"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0"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0"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0"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0"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0"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0"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0"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0"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0">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70.099999999999994</v>
      </c>
      <c r="BO12" s="90"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0"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0">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65.400000000000006</v>
      </c>
      <c r="BR12" s="269"/>
      <c r="BS12" s="269" t="str">
        <f ca="true">+IF(OFFSET('Water Data'!$D$27,0,10*ROW('Water Data'!D6))="","",OFFSET('Water Data'!$D$27,0,10*ROW('Water Data'!D6)))</f>
        <v/>
      </c>
      <c r="BT12" s="269" t="str">
        <f ca="true">+IF(OFFSET('Water Data'!$D$28,0,10*ROW('Water Data'!D6))="","",OFFSET('Water Data'!$D$28,0,10*ROW('Water Data'!D6)))</f>
        <v/>
      </c>
      <c r="BU12" s="269" t="str">
        <f ca="true">+IF(OFFSET('Water Data'!$D$29,0,10*ROW('Water Data'!D6))="","",OFFSET('Water Data'!$D$29,0,10*ROW('Water Data'!D6)))</f>
        <v/>
      </c>
      <c r="BV12" s="269" t="str">
        <f ca="true">+IF(OFFSET('Water Data'!$E$27,0,10*ROW('Water Data'!E6))="","",OFFSET('Water Data'!$E$27,0,10*ROW('Water Data'!E6)))</f>
        <v/>
      </c>
      <c r="BW12" s="269" t="str">
        <f ca="true">+IF(OFFSET('Water Data'!$E$28,0,10*ROW('Water Data'!E6))="","",OFFSET('Water Data'!$E$28,0,10*ROW('Water Data'!E6)))</f>
        <v/>
      </c>
      <c r="BX12" s="269" t="str">
        <f ca="true">+IF(OFFSET('Water Data'!$E$29,0,10*ROW('Water Data'!E6))="","",OFFSET('Water Data'!$E$29,0,10*ROW('Water Data'!E6)))</f>
        <v/>
      </c>
      <c r="BY12" s="269" t="str">
        <f ca="true">+IF(OFFSET('Water Data'!$F$27,0,10*ROW('Water Data'!F6))="","",OFFSET('Water Data'!$F$27,0,10*ROW('Water Data'!F6)))</f>
        <v/>
      </c>
      <c r="BZ12" s="269" t="str">
        <f ca="true">+IF(OFFSET('Water Data'!$F$28,0,10*ROW('Water Data'!F6))="","",OFFSET('Water Data'!$F$28,0,10*ROW('Water Data'!F6)))</f>
        <v/>
      </c>
      <c r="CA12" s="269" t="str">
        <f ca="true">+IF(OFFSET('Water Data'!$F$29,0,10*ROW('Water Data'!F6))="","",OFFSET('Water Data'!$F$29,0,10*ROW('Water Data'!F6)))</f>
        <v/>
      </c>
      <c r="CB12" s="269" t="str">
        <f ca="true">+IF(OFFSET('Water Data'!$G$27,0,10*ROW('Water Data'!G6))="","",OFFSET('Water Data'!$G$27,0,10*ROW('Water Data'!G6)))</f>
        <v/>
      </c>
      <c r="CC12" s="269" t="str">
        <f ca="true">+IF(OFFSET('Water Data'!$G$28,0,10*ROW('Water Data'!G6))="","",OFFSET('Water Data'!$G$28,0,10*ROW('Water Data'!G6)))</f>
        <v/>
      </c>
      <c r="CD12" s="269" t="str">
        <f ca="true">+IF(OFFSET('Water Data'!$G$29,0,10*ROW('Water Data'!G6))="","",OFFSET('Water Data'!$G$29,0,10*ROW('Water Data'!G6)))</f>
        <v/>
      </c>
      <c r="CE12" s="269" t="str">
        <f ca="true">+IF(OFFSET('Water Data'!$H$27,0,10*ROW('Water Data'!H6))="","",OFFSET('Water Data'!$H$27,0,10*ROW('Water Data'!H6)))</f>
        <v/>
      </c>
      <c r="CF12" s="269" t="str">
        <f ca="true">+IF(OFFSET('Water Data'!$H$28,0,10*ROW('Water Data'!H6))="","",OFFSET('Water Data'!$H$28,0,10*ROW('Water Data'!H6)))</f>
        <v/>
      </c>
      <c r="CG12" s="269" t="str">
        <f ca="true">+IF(OFFSET('Water Data'!$H$29,0,10*ROW('Water Data'!H6))="","",OFFSET('Water Data'!$H$29,0,10*ROW('Water Data'!H6)))</f>
        <v/>
      </c>
      <c r="CH12" s="269" t="str">
        <f ca="true">+IF(OFFSET('Water Data'!$I$27,0,10*ROW('Water Data'!I6))="","",OFFSET('Water Data'!$I$27,0,10*ROW('Water Data'!I6)))</f>
        <v/>
      </c>
      <c r="CI12" s="269" t="str">
        <f ca="true">+IF(OFFSET('Water Data'!$I$28,0,10*ROW('Water Data'!I6))="","",OFFSET('Water Data'!$I$28,0,10*ROW('Water Data'!I6)))</f>
        <v/>
      </c>
      <c r="CJ12" s="269" t="str">
        <f ca="true">+IF(OFFSET('Water Data'!$I$29,0,10*ROW('Water Data'!I6))="","",OFFSET('Water Data'!$I$29,0,10*ROW('Water Data'!I6)))</f>
        <v/>
      </c>
      <c r="CK12" s="269" t="str">
        <f ca="true">+IF(OFFSET('Sanitation Data'!$D$28,0,10*ROW('Sanitation Data'!D6))="","",OFFSET('Sanitation Data'!$D$28,0,10*ROW('Sanitation Data'!D6)))</f>
        <v/>
      </c>
      <c r="CL12" s="269" t="str">
        <f ca="true">+IF(OFFSET('Sanitation Data'!$D$29,0,10*ROW('Sanitation Data'!D6))="","",OFFSET('Sanitation Data'!$D$29,0,10*ROW('Sanitation Data'!D6)))</f>
        <v/>
      </c>
      <c r="CM12" s="269" t="str">
        <f ca="true">+IF(OFFSET('Sanitation Data'!$D$30,0,10*ROW('Sanitation Data'!D6))="","",OFFSET('Sanitation Data'!$D$30,0,10*ROW('Sanitation Data'!D6)))</f>
        <v/>
      </c>
      <c r="CN12" s="269" t="str">
        <f ca="true">+IF(OFFSET('Sanitation Data'!$D$31,0,10*ROW('Sanitation Data'!D6))="","",OFFSET('Sanitation Data'!$D$31,0,10*ROW('Sanitation Data'!D6)))</f>
        <v/>
      </c>
      <c r="CO12" s="269" t="str">
        <f ca="true">+IF(OFFSET('Sanitation Data'!$D$32,0,10*ROW('Sanitation Data'!D6))="","",OFFSET('Sanitation Data'!$D$32,0,10*ROW('Sanitation Data'!D6)))</f>
        <v>Yes</v>
      </c>
      <c r="CP12" s="269" t="str">
        <f ca="true">+IF(OFFSET('Sanitation Data'!$E$28,0,10*ROW('Sanitation Data'!E6))="","",OFFSET('Sanitation Data'!$E$28,0,10*ROW('Sanitation Data'!E6)))</f>
        <v/>
      </c>
      <c r="CQ12" s="269" t="str">
        <f ca="true">+IF(OFFSET('Sanitation Data'!$E$29,0,10*ROW('Sanitation Data'!E6))="","",OFFSET('Sanitation Data'!$E$29,0,10*ROW('Sanitation Data'!E6)))</f>
        <v/>
      </c>
      <c r="CR12" s="269" t="str">
        <f ca="true">+IF(OFFSET('Sanitation Data'!$E$30,0,10*ROW('Sanitation Data'!E6))="","",OFFSET('Sanitation Data'!$E$30,0,10*ROW('Sanitation Data'!E6)))</f>
        <v/>
      </c>
      <c r="CS12" s="269" t="str">
        <f ca="true">+IF(OFFSET('Sanitation Data'!$E$31,0,10*ROW('Sanitation Data'!E6))="","",OFFSET('Sanitation Data'!$E$31,0,10*ROW('Sanitation Data'!E6)))</f>
        <v/>
      </c>
      <c r="CT12" s="269" t="str">
        <f ca="true">+IF(OFFSET('Sanitation Data'!$E$32,0,10*ROW('Sanitation Data'!E6))="","",OFFSET('Sanitation Data'!$E$32,0,10*ROW('Sanitation Data'!E6)))</f>
        <v/>
      </c>
      <c r="CU12" s="269" t="str">
        <f ca="true">+IF(OFFSET('Sanitation Data'!$F$28,0,10*ROW('Sanitation Data'!F6))="","",OFFSET('Sanitation Data'!$F$28,0,10*ROW('Sanitation Data'!F6)))</f>
        <v/>
      </c>
      <c r="CV12" s="269" t="str">
        <f ca="true">+IF(OFFSET('Sanitation Data'!$F$29,0,10*ROW('Sanitation Data'!F6))="","",OFFSET('Sanitation Data'!$F$29,0,10*ROW('Sanitation Data'!F6)))</f>
        <v/>
      </c>
      <c r="CW12" s="269" t="str">
        <f ca="true">+IF(OFFSET('Sanitation Data'!$F$30,0,10*ROW('Sanitation Data'!F6))="","",OFFSET('Sanitation Data'!$F$30,0,10*ROW('Sanitation Data'!F6)))</f>
        <v/>
      </c>
      <c r="CX12" s="269" t="str">
        <f ca="true">+IF(OFFSET('Sanitation Data'!$F$31,0,10*ROW('Sanitation Data'!F6))="","",OFFSET('Sanitation Data'!$F$31,0,10*ROW('Sanitation Data'!F6)))</f>
        <v/>
      </c>
      <c r="CY12" s="269" t="str">
        <f ca="true">+IF(OFFSET('Sanitation Data'!$F$32,0,10*ROW('Sanitation Data'!F6))="","",OFFSET('Sanitation Data'!$F$32,0,10*ROW('Sanitation Data'!F6)))</f>
        <v/>
      </c>
      <c r="CZ12" s="269" t="str">
        <f ca="true">+IF(OFFSET('Sanitation Data'!$G$28,0,10*ROW('Sanitation Data'!G6))="","",OFFSET('Sanitation Data'!$G$28,0,10*ROW('Sanitation Data'!G6)))</f>
        <v/>
      </c>
      <c r="DA12" s="269" t="str">
        <f ca="true">+IF(OFFSET('Sanitation Data'!$G$29,0,10*ROW('Sanitation Data'!G6))="","",OFFSET('Sanitation Data'!$G$29,0,10*ROW('Sanitation Data'!G6)))</f>
        <v/>
      </c>
      <c r="DB12" s="269" t="str">
        <f ca="true">+IF(OFFSET('Sanitation Data'!$G$30,0,10*ROW('Sanitation Data'!G6))="","",OFFSET('Sanitation Data'!$G$30,0,10*ROW('Sanitation Data'!G6)))</f>
        <v/>
      </c>
      <c r="DC12" s="269" t="str">
        <f ca="true">+IF(OFFSET('Sanitation Data'!$G$31,0,10*ROW('Sanitation Data'!G6))="","",OFFSET('Sanitation Data'!$G$31,0,10*ROW('Sanitation Data'!G6)))</f>
        <v/>
      </c>
      <c r="DD12" s="269" t="str">
        <f ca="true">+IF(OFFSET('Sanitation Data'!$G$32,0,10*ROW('Sanitation Data'!G6))="","",OFFSET('Sanitation Data'!$G$32,0,10*ROW('Sanitation Data'!G6)))</f>
        <v/>
      </c>
      <c r="DE12" s="269" t="str">
        <f ca="true">+IF(OFFSET('Sanitation Data'!$H$28,0,10*ROW('Sanitation Data'!H6))="","",OFFSET('Sanitation Data'!$H$28,0,10*ROW('Sanitation Data'!H6)))</f>
        <v/>
      </c>
      <c r="DF12" s="269" t="str">
        <f ca="true">+IF(OFFSET('Sanitation Data'!$H$29,0,10*ROW('Sanitation Data'!H6))="","",OFFSET('Sanitation Data'!$H$29,0,10*ROW('Sanitation Data'!H6)))</f>
        <v/>
      </c>
      <c r="DG12" s="269" t="str">
        <f ca="true">+IF(OFFSET('Sanitation Data'!$H$30,0,10*ROW('Sanitation Data'!H6))="","",OFFSET('Sanitation Data'!$H$30,0,10*ROW('Sanitation Data'!H6)))</f>
        <v/>
      </c>
      <c r="DH12" s="269" t="str">
        <f ca="true">+IF(OFFSET('Sanitation Data'!$H$31,0,10*ROW('Sanitation Data'!H6))="","",OFFSET('Sanitation Data'!$H$31,0,10*ROW('Sanitation Data'!H6)))</f>
        <v/>
      </c>
      <c r="DI12" s="269" t="str">
        <f ca="true">+IF(OFFSET('Sanitation Data'!$H$32,0,10*ROW('Sanitation Data'!H6))="","",OFFSET('Sanitation Data'!$H$32,0,10*ROW('Sanitation Data'!H6)))</f>
        <v>Yes</v>
      </c>
      <c r="DJ12" s="269" t="str">
        <f ca="true">+IF(OFFSET('Sanitation Data'!$I$28,0,10*ROW('Sanitation Data'!I6))="","",OFFSET('Sanitation Data'!$I$28,0,10*ROW('Sanitation Data'!I6)))</f>
        <v/>
      </c>
      <c r="DK12" s="269" t="str">
        <f ca="true">+IF(OFFSET('Sanitation Data'!$I$29,0,10*ROW('Sanitation Data'!I6))="","",OFFSET('Sanitation Data'!$I$29,0,10*ROW('Sanitation Data'!I6)))</f>
        <v/>
      </c>
      <c r="DL12" s="269" t="str">
        <f ca="true">+IF(OFFSET('Sanitation Data'!$I$30,0,10*ROW('Sanitation Data'!I6))="","",OFFSET('Sanitation Data'!$I$30,0,10*ROW('Sanitation Data'!I6)))</f>
        <v/>
      </c>
      <c r="DM12" s="269" t="str">
        <f ca="true">+IF(OFFSET('Sanitation Data'!$I$31,0,10*ROW('Sanitation Data'!I6))="","",OFFSET('Sanitation Data'!$I$31,0,10*ROW('Sanitation Data'!I6)))</f>
        <v/>
      </c>
      <c r="DN12" s="269" t="str">
        <f ca="true">+IF(OFFSET('Sanitation Data'!$I$32,0,10*ROW('Sanitation Data'!I6))="","",OFFSET('Sanitation Data'!$I$32,0,10*ROW('Sanitation Data'!I6)))</f>
        <v>Yes</v>
      </c>
      <c r="DO12" s="269" t="str">
        <f ca="true">+IF(OFFSET('Hygiene Data'!$D$11,0,10*ROW('Hygiene Data'!D6))="","",OFFSET('Hygiene Data'!$D$11,0,10*ROW('Hygiene Data'!D6)))</f>
        <v/>
      </c>
      <c r="DP12" s="269" t="str">
        <f ca="true">+IF(OFFSET('Hygiene Data'!$D$12,0,10*ROW('Hygiene Data'!D6))="","",OFFSET('Hygiene Data'!$D$12,0,10*ROW('Hygiene Data'!D6)))</f>
        <v/>
      </c>
      <c r="DQ12" s="269" t="str">
        <f ca="true">+IF(OFFSET('Hygiene Data'!$D$13,0,10*ROW('Hygiene Data'!D6))="","",OFFSET('Hygiene Data'!$D$13,0,10*ROW('Hygiene Data'!D6)))</f>
        <v>Yes</v>
      </c>
      <c r="DR12" s="269" t="str">
        <f ca="true">+IF(OFFSET('Hygiene Data'!$E$11,0,10*ROW('Hygiene Data'!E6))="","",OFFSET('Hygiene Data'!$E$11,0,10*ROW('Hygiene Data'!E6)))</f>
        <v/>
      </c>
      <c r="DS12" s="269" t="str">
        <f ca="true">+IF(OFFSET('Hygiene Data'!$E$12,0,10*ROW('Hygiene Data'!E6))="","",OFFSET('Hygiene Data'!$E$12,0,10*ROW('Hygiene Data'!E6)))</f>
        <v/>
      </c>
      <c r="DT12" s="269" t="str">
        <f ca="true">+IF(OFFSET('Hygiene Data'!$E$13,0,10*ROW('Hygiene Data'!E6))="","",OFFSET('Hygiene Data'!$E$13,0,10*ROW('Hygiene Data'!E6)))</f>
        <v/>
      </c>
      <c r="DU12" s="269" t="str">
        <f ca="true">+IF(OFFSET('Hygiene Data'!$F$11,0,10*ROW('Hygiene Data'!F6))="","",OFFSET('Hygiene Data'!$F$11,0,10*ROW('Hygiene Data'!F6)))</f>
        <v/>
      </c>
      <c r="DV12" s="269" t="str">
        <f ca="true">+IF(OFFSET('Hygiene Data'!$F$12,0,10*ROW('Hygiene Data'!F6))="","",OFFSET('Hygiene Data'!$F$12,0,10*ROW('Hygiene Data'!F6)))</f>
        <v/>
      </c>
      <c r="DW12" s="269" t="str">
        <f ca="true">+IF(OFFSET('Hygiene Data'!$F$13,0,10*ROW('Hygiene Data'!F6))="","",OFFSET('Hygiene Data'!$F$13,0,10*ROW('Hygiene Data'!F6)))</f>
        <v/>
      </c>
      <c r="DX12" s="269" t="str">
        <f ca="true">+IF(OFFSET('Hygiene Data'!$G$11,0,10*ROW('Hygiene Data'!G6))="","",OFFSET('Hygiene Data'!$G$11,0,10*ROW('Hygiene Data'!G6)))</f>
        <v/>
      </c>
      <c r="DY12" s="269" t="str">
        <f ca="true">+IF(OFFSET('Hygiene Data'!$G$12,0,10*ROW('Hygiene Data'!G6))="","",OFFSET('Hygiene Data'!$G$12,0,10*ROW('Hygiene Data'!G6)))</f>
        <v/>
      </c>
      <c r="DZ12" s="269" t="str">
        <f ca="true">+IF(OFFSET('Hygiene Data'!$G$13,0,10*ROW('Hygiene Data'!G6))="","",OFFSET('Hygiene Data'!$G$13,0,10*ROW('Hygiene Data'!G6)))</f>
        <v/>
      </c>
      <c r="EA12" s="269" t="str">
        <f ca="true">+IF(OFFSET('Hygiene Data'!$H$11,0,10*ROW('Hygiene Data'!H6))="","",OFFSET('Hygiene Data'!$H$11,0,10*ROW('Hygiene Data'!H6)))</f>
        <v/>
      </c>
      <c r="EB12" s="269" t="str">
        <f ca="true">+IF(OFFSET('Hygiene Data'!$H$12,0,10*ROW('Hygiene Data'!H6))="","",OFFSET('Hygiene Data'!$H$12,0,10*ROW('Hygiene Data'!H6)))</f>
        <v/>
      </c>
      <c r="EC12" s="269" t="str">
        <f ca="true">+IF(OFFSET('Hygiene Data'!$H$13,0,10*ROW('Hygiene Data'!H6))="","",OFFSET('Hygiene Data'!$H$13,0,10*ROW('Hygiene Data'!H6)))</f>
        <v>Yes</v>
      </c>
      <c r="ED12" s="269" t="str">
        <f ca="true">+IF(OFFSET('Hygiene Data'!$I$11,0,10*ROW('Hygiene Data'!I6))="","",OFFSET('Hygiene Data'!$I$11,0,10*ROW('Hygiene Data'!I6)))</f>
        <v/>
      </c>
      <c r="EE12" s="269" t="str">
        <f ca="true">+IF(OFFSET('Hygiene Data'!$I$12,0,10*ROW('Hygiene Data'!I6))="","",OFFSET('Hygiene Data'!$I$12,0,10*ROW('Hygiene Data'!I6)))</f>
        <v/>
      </c>
      <c r="EF12" s="269"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PHL_2017_NSBI</v>
      </c>
      <c r="B13" s="32" t="str">
        <f ca="true">+IF(OFFSET('Water Data'!$C$2,0,10*ROW('Water Data'!F7))="","",OFFSET('Water Data'!$C$2,0,10*ROW('Water Data'!F7)))</f>
        <v>Census</v>
      </c>
      <c r="C13" s="323">
        <f t="shared" ca="true" si="0"/>
        <v>2017</v>
      </c>
      <c r="D13" s="88"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8"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8"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8"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8"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8"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8"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8"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8"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8"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8"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8"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8"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8"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8"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8"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8"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8"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9"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9">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92.168020948066257</v>
      </c>
      <c r="X13" s="89"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9"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9">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45.418857415989528</v>
      </c>
      <c r="AA13" s="89"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9"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9"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9"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9"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9"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9"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9"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9"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9"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9"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9"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9"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9"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9"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9"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9">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92</v>
      </c>
      <c r="AR13" s="89"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9"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9">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39</v>
      </c>
      <c r="AU13" s="89"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9">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93</v>
      </c>
      <c r="AW13" s="89"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9"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9">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73</v>
      </c>
      <c r="AZ13" s="90" t="str">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[77]</v>
      </c>
      <c r="BA13" s="90" t="str">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[62]</v>
      </c>
      <c r="BB13" s="90"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0"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0"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0"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0"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0"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0"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0"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0"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0"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0" t="str">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[75]</v>
      </c>
      <c r="BM13" s="90" t="str">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[61]</v>
      </c>
      <c r="BN13" s="90"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0" t="str">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[85]</v>
      </c>
      <c r="BP13" s="90" t="str">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[71]</v>
      </c>
      <c r="BQ13" s="90"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9"/>
      <c r="BS13" s="269" t="str">
        <f ca="true">+IF(OFFSET('Water Data'!$D$27,0,10*ROW('Water Data'!D7))="","",OFFSET('Water Data'!$D$27,0,10*ROW('Water Data'!D7)))</f>
        <v/>
      </c>
      <c r="BT13" s="269" t="str">
        <f ca="true">+IF(OFFSET('Water Data'!$D$28,0,10*ROW('Water Data'!D7))="","",OFFSET('Water Data'!$D$28,0,10*ROW('Water Data'!D7)))</f>
        <v/>
      </c>
      <c r="BU13" s="269" t="str">
        <f ca="true">+IF(OFFSET('Water Data'!$D$29,0,10*ROW('Water Data'!D7))="","",OFFSET('Water Data'!$D$29,0,10*ROW('Water Data'!D7)))</f>
        <v/>
      </c>
      <c r="BV13" s="269" t="str">
        <f ca="true">+IF(OFFSET('Water Data'!$E$27,0,10*ROW('Water Data'!E7))="","",OFFSET('Water Data'!$E$27,0,10*ROW('Water Data'!E7)))</f>
        <v/>
      </c>
      <c r="BW13" s="269" t="str">
        <f ca="true">+IF(OFFSET('Water Data'!$E$28,0,10*ROW('Water Data'!E7))="","",OFFSET('Water Data'!$E$28,0,10*ROW('Water Data'!E7)))</f>
        <v/>
      </c>
      <c r="BX13" s="269" t="str">
        <f ca="true">+IF(OFFSET('Water Data'!$E$29,0,10*ROW('Water Data'!E7))="","",OFFSET('Water Data'!$E$29,0,10*ROW('Water Data'!E7)))</f>
        <v/>
      </c>
      <c r="BY13" s="269" t="str">
        <f ca="true">+IF(OFFSET('Water Data'!$F$27,0,10*ROW('Water Data'!F7))="","",OFFSET('Water Data'!$F$27,0,10*ROW('Water Data'!F7)))</f>
        <v/>
      </c>
      <c r="BZ13" s="269" t="str">
        <f ca="true">+IF(OFFSET('Water Data'!$F$28,0,10*ROW('Water Data'!F7))="","",OFFSET('Water Data'!$F$28,0,10*ROW('Water Data'!F7)))</f>
        <v/>
      </c>
      <c r="CA13" s="269" t="str">
        <f ca="true">+IF(OFFSET('Water Data'!$F$29,0,10*ROW('Water Data'!F7))="","",OFFSET('Water Data'!$F$29,0,10*ROW('Water Data'!F7)))</f>
        <v/>
      </c>
      <c r="CB13" s="269" t="str">
        <f ca="true">+IF(OFFSET('Water Data'!$G$27,0,10*ROW('Water Data'!G7))="","",OFFSET('Water Data'!$G$27,0,10*ROW('Water Data'!G7)))</f>
        <v/>
      </c>
      <c r="CC13" s="269" t="str">
        <f ca="true">+IF(OFFSET('Water Data'!$G$28,0,10*ROW('Water Data'!G7))="","",OFFSET('Water Data'!$G$28,0,10*ROW('Water Data'!G7)))</f>
        <v/>
      </c>
      <c r="CD13" s="269" t="str">
        <f ca="true">+IF(OFFSET('Water Data'!$G$29,0,10*ROW('Water Data'!G7))="","",OFFSET('Water Data'!$G$29,0,10*ROW('Water Data'!G7)))</f>
        <v/>
      </c>
      <c r="CE13" s="269" t="str">
        <f ca="true">+IF(OFFSET('Water Data'!$H$27,0,10*ROW('Water Data'!H7))="","",OFFSET('Water Data'!$H$27,0,10*ROW('Water Data'!H7)))</f>
        <v/>
      </c>
      <c r="CF13" s="269" t="str">
        <f ca="true">+IF(OFFSET('Water Data'!$H$28,0,10*ROW('Water Data'!H7))="","",OFFSET('Water Data'!$H$28,0,10*ROW('Water Data'!H7)))</f>
        <v/>
      </c>
      <c r="CG13" s="269" t="str">
        <f ca="true">+IF(OFFSET('Water Data'!$H$29,0,10*ROW('Water Data'!H7))="","",OFFSET('Water Data'!$H$29,0,10*ROW('Water Data'!H7)))</f>
        <v/>
      </c>
      <c r="CH13" s="269" t="str">
        <f ca="true">+IF(OFFSET('Water Data'!$I$27,0,10*ROW('Water Data'!I7))="","",OFFSET('Water Data'!$I$27,0,10*ROW('Water Data'!I7)))</f>
        <v/>
      </c>
      <c r="CI13" s="269" t="str">
        <f ca="true">+IF(OFFSET('Water Data'!$I$28,0,10*ROW('Water Data'!I7))="","",OFFSET('Water Data'!$I$28,0,10*ROW('Water Data'!I7)))</f>
        <v/>
      </c>
      <c r="CJ13" s="269" t="str">
        <f ca="true">+IF(OFFSET('Water Data'!$I$29,0,10*ROW('Water Data'!I7))="","",OFFSET('Water Data'!$I$29,0,10*ROW('Water Data'!I7)))</f>
        <v/>
      </c>
      <c r="CK13" s="269" t="str">
        <f ca="true">+IF(OFFSET('Sanitation Data'!$D$28,0,10*ROW('Sanitation Data'!D7))="","",OFFSET('Sanitation Data'!$D$28,0,10*ROW('Sanitation Data'!D7)))</f>
        <v/>
      </c>
      <c r="CL13" s="269" t="str">
        <f ca="true">+IF(OFFSET('Sanitation Data'!$D$29,0,10*ROW('Sanitation Data'!D7))="","",OFFSET('Sanitation Data'!$D$29,0,10*ROW('Sanitation Data'!D7)))</f>
        <v>Yes</v>
      </c>
      <c r="CM13" s="269" t="str">
        <f ca="true">+IF(OFFSET('Sanitation Data'!$D$30,0,10*ROW('Sanitation Data'!D7))="","",OFFSET('Sanitation Data'!$D$30,0,10*ROW('Sanitation Data'!D7)))</f>
        <v/>
      </c>
      <c r="CN13" s="269" t="str">
        <f ca="true">+IF(OFFSET('Sanitation Data'!$D$31,0,10*ROW('Sanitation Data'!D7))="","",OFFSET('Sanitation Data'!$D$31,0,10*ROW('Sanitation Data'!D7)))</f>
        <v/>
      </c>
      <c r="CO13" s="269" t="str">
        <f ca="true">+IF(OFFSET('Sanitation Data'!$D$32,0,10*ROW('Sanitation Data'!D7))="","",OFFSET('Sanitation Data'!$D$32,0,10*ROW('Sanitation Data'!D7)))</f>
        <v>Yes</v>
      </c>
      <c r="CP13" s="269" t="str">
        <f ca="true">+IF(OFFSET('Sanitation Data'!$E$28,0,10*ROW('Sanitation Data'!E7))="","",OFFSET('Sanitation Data'!$E$28,0,10*ROW('Sanitation Data'!E7)))</f>
        <v/>
      </c>
      <c r="CQ13" s="269" t="str">
        <f ca="true">+IF(OFFSET('Sanitation Data'!$E$29,0,10*ROW('Sanitation Data'!E7))="","",OFFSET('Sanitation Data'!$E$29,0,10*ROW('Sanitation Data'!E7)))</f>
        <v/>
      </c>
      <c r="CR13" s="269" t="str">
        <f ca="true">+IF(OFFSET('Sanitation Data'!$E$30,0,10*ROW('Sanitation Data'!E7))="","",OFFSET('Sanitation Data'!$E$30,0,10*ROW('Sanitation Data'!E7)))</f>
        <v/>
      </c>
      <c r="CS13" s="269" t="str">
        <f ca="true">+IF(OFFSET('Sanitation Data'!$E$31,0,10*ROW('Sanitation Data'!E7))="","",OFFSET('Sanitation Data'!$E$31,0,10*ROW('Sanitation Data'!E7)))</f>
        <v/>
      </c>
      <c r="CT13" s="269" t="str">
        <f ca="true">+IF(OFFSET('Sanitation Data'!$E$32,0,10*ROW('Sanitation Data'!E7))="","",OFFSET('Sanitation Data'!$E$32,0,10*ROW('Sanitation Data'!E7)))</f>
        <v/>
      </c>
      <c r="CU13" s="269" t="str">
        <f ca="true">+IF(OFFSET('Sanitation Data'!$F$28,0,10*ROW('Sanitation Data'!F7))="","",OFFSET('Sanitation Data'!$F$28,0,10*ROW('Sanitation Data'!F7)))</f>
        <v/>
      </c>
      <c r="CV13" s="269" t="str">
        <f ca="true">+IF(OFFSET('Sanitation Data'!$F$29,0,10*ROW('Sanitation Data'!F7))="","",OFFSET('Sanitation Data'!$F$29,0,10*ROW('Sanitation Data'!F7)))</f>
        <v/>
      </c>
      <c r="CW13" s="269" t="str">
        <f ca="true">+IF(OFFSET('Sanitation Data'!$F$30,0,10*ROW('Sanitation Data'!F7))="","",OFFSET('Sanitation Data'!$F$30,0,10*ROW('Sanitation Data'!F7)))</f>
        <v/>
      </c>
      <c r="CX13" s="269" t="str">
        <f ca="true">+IF(OFFSET('Sanitation Data'!$F$31,0,10*ROW('Sanitation Data'!F7))="","",OFFSET('Sanitation Data'!$F$31,0,10*ROW('Sanitation Data'!F7)))</f>
        <v/>
      </c>
      <c r="CY13" s="269" t="str">
        <f ca="true">+IF(OFFSET('Sanitation Data'!$F$32,0,10*ROW('Sanitation Data'!F7))="","",OFFSET('Sanitation Data'!$F$32,0,10*ROW('Sanitation Data'!F7)))</f>
        <v/>
      </c>
      <c r="CZ13" s="269" t="str">
        <f ca="true">+IF(OFFSET('Sanitation Data'!$G$28,0,10*ROW('Sanitation Data'!G7))="","",OFFSET('Sanitation Data'!$G$28,0,10*ROW('Sanitation Data'!G7)))</f>
        <v/>
      </c>
      <c r="DA13" s="269" t="str">
        <f ca="true">+IF(OFFSET('Sanitation Data'!$G$29,0,10*ROW('Sanitation Data'!G7))="","",OFFSET('Sanitation Data'!$G$29,0,10*ROW('Sanitation Data'!G7)))</f>
        <v/>
      </c>
      <c r="DB13" s="269" t="str">
        <f ca="true">+IF(OFFSET('Sanitation Data'!$G$30,0,10*ROW('Sanitation Data'!G7))="","",OFFSET('Sanitation Data'!$G$30,0,10*ROW('Sanitation Data'!G7)))</f>
        <v/>
      </c>
      <c r="DC13" s="269" t="str">
        <f ca="true">+IF(OFFSET('Sanitation Data'!$G$31,0,10*ROW('Sanitation Data'!G7))="","",OFFSET('Sanitation Data'!$G$31,0,10*ROW('Sanitation Data'!G7)))</f>
        <v/>
      </c>
      <c r="DD13" s="269" t="str">
        <f ca="true">+IF(OFFSET('Sanitation Data'!$G$32,0,10*ROW('Sanitation Data'!G7))="","",OFFSET('Sanitation Data'!$G$32,0,10*ROW('Sanitation Data'!G7)))</f>
        <v/>
      </c>
      <c r="DE13" s="269" t="str">
        <f ca="true">+IF(OFFSET('Sanitation Data'!$H$28,0,10*ROW('Sanitation Data'!H7))="","",OFFSET('Sanitation Data'!$H$28,0,10*ROW('Sanitation Data'!H7)))</f>
        <v/>
      </c>
      <c r="DF13" s="269" t="str">
        <f ca="true">+IF(OFFSET('Sanitation Data'!$H$29,0,10*ROW('Sanitation Data'!H7))="","",OFFSET('Sanitation Data'!$H$29,0,10*ROW('Sanitation Data'!H7)))</f>
        <v>Yes</v>
      </c>
      <c r="DG13" s="269" t="str">
        <f ca="true">+IF(OFFSET('Sanitation Data'!$H$30,0,10*ROW('Sanitation Data'!H7))="","",OFFSET('Sanitation Data'!$H$30,0,10*ROW('Sanitation Data'!H7)))</f>
        <v/>
      </c>
      <c r="DH13" s="269" t="str">
        <f ca="true">+IF(OFFSET('Sanitation Data'!$H$31,0,10*ROW('Sanitation Data'!H7))="","",OFFSET('Sanitation Data'!$H$31,0,10*ROW('Sanitation Data'!H7)))</f>
        <v/>
      </c>
      <c r="DI13" s="269" t="str">
        <f ca="true">+IF(OFFSET('Sanitation Data'!$H$32,0,10*ROW('Sanitation Data'!H7))="","",OFFSET('Sanitation Data'!$H$32,0,10*ROW('Sanitation Data'!H7)))</f>
        <v>Yes</v>
      </c>
      <c r="DJ13" s="269" t="str">
        <f ca="true">+IF(OFFSET('Sanitation Data'!$I$28,0,10*ROW('Sanitation Data'!I7))="","",OFFSET('Sanitation Data'!$I$28,0,10*ROW('Sanitation Data'!I7)))</f>
        <v/>
      </c>
      <c r="DK13" s="269" t="str">
        <f ca="true">+IF(OFFSET('Sanitation Data'!$I$29,0,10*ROW('Sanitation Data'!I7))="","",OFFSET('Sanitation Data'!$I$29,0,10*ROW('Sanitation Data'!I7)))</f>
        <v>Yes</v>
      </c>
      <c r="DL13" s="269" t="str">
        <f ca="true">+IF(OFFSET('Sanitation Data'!$I$30,0,10*ROW('Sanitation Data'!I7))="","",OFFSET('Sanitation Data'!$I$30,0,10*ROW('Sanitation Data'!I7)))</f>
        <v/>
      </c>
      <c r="DM13" s="269" t="str">
        <f ca="true">+IF(OFFSET('Sanitation Data'!$I$31,0,10*ROW('Sanitation Data'!I7))="","",OFFSET('Sanitation Data'!$I$31,0,10*ROW('Sanitation Data'!I7)))</f>
        <v/>
      </c>
      <c r="DN13" s="269" t="str">
        <f ca="true">+IF(OFFSET('Sanitation Data'!$I$32,0,10*ROW('Sanitation Data'!I7))="","",OFFSET('Sanitation Data'!$I$32,0,10*ROW('Sanitation Data'!I7)))</f>
        <v>Yes</v>
      </c>
      <c r="DO13" s="269" t="str">
        <f ca="true">+IF(OFFSET('Hygiene Data'!$D$11,0,10*ROW('Hygiene Data'!D7))="","",OFFSET('Hygiene Data'!$D$11,0,10*ROW('Hygiene Data'!D7)))</f>
        <v>No</v>
      </c>
      <c r="DP13" s="269" t="str">
        <f ca="true">+IF(OFFSET('Hygiene Data'!$D$12,0,10*ROW('Hygiene Data'!D7))="","",OFFSET('Hygiene Data'!$D$12,0,10*ROW('Hygiene Data'!D7)))</f>
        <v>No</v>
      </c>
      <c r="DQ13" s="269" t="str">
        <f ca="true">+IF(OFFSET('Hygiene Data'!$D$13,0,10*ROW('Hygiene Data'!D7))="","",OFFSET('Hygiene Data'!$D$13,0,10*ROW('Hygiene Data'!D7)))</f>
        <v/>
      </c>
      <c r="DR13" s="269" t="str">
        <f ca="true">+IF(OFFSET('Hygiene Data'!$E$11,0,10*ROW('Hygiene Data'!E7))="","",OFFSET('Hygiene Data'!$E$11,0,10*ROW('Hygiene Data'!E7)))</f>
        <v/>
      </c>
      <c r="DS13" s="269" t="str">
        <f ca="true">+IF(OFFSET('Hygiene Data'!$E$12,0,10*ROW('Hygiene Data'!E7))="","",OFFSET('Hygiene Data'!$E$12,0,10*ROW('Hygiene Data'!E7)))</f>
        <v/>
      </c>
      <c r="DT13" s="269" t="str">
        <f ca="true">+IF(OFFSET('Hygiene Data'!$E$13,0,10*ROW('Hygiene Data'!E7))="","",OFFSET('Hygiene Data'!$E$13,0,10*ROW('Hygiene Data'!E7)))</f>
        <v/>
      </c>
      <c r="DU13" s="269" t="str">
        <f ca="true">+IF(OFFSET('Hygiene Data'!$F$11,0,10*ROW('Hygiene Data'!F7))="","",OFFSET('Hygiene Data'!$F$11,0,10*ROW('Hygiene Data'!F7)))</f>
        <v/>
      </c>
      <c r="DV13" s="269" t="str">
        <f ca="true">+IF(OFFSET('Hygiene Data'!$F$12,0,10*ROW('Hygiene Data'!F7))="","",OFFSET('Hygiene Data'!$F$12,0,10*ROW('Hygiene Data'!F7)))</f>
        <v/>
      </c>
      <c r="DW13" s="269" t="str">
        <f ca="true">+IF(OFFSET('Hygiene Data'!$F$13,0,10*ROW('Hygiene Data'!F7))="","",OFFSET('Hygiene Data'!$F$13,0,10*ROW('Hygiene Data'!F7)))</f>
        <v/>
      </c>
      <c r="DX13" s="269" t="str">
        <f ca="true">+IF(OFFSET('Hygiene Data'!$G$11,0,10*ROW('Hygiene Data'!G7))="","",OFFSET('Hygiene Data'!$G$11,0,10*ROW('Hygiene Data'!G7)))</f>
        <v/>
      </c>
      <c r="DY13" s="269" t="str">
        <f ca="true">+IF(OFFSET('Hygiene Data'!$G$12,0,10*ROW('Hygiene Data'!G7))="","",OFFSET('Hygiene Data'!$G$12,0,10*ROW('Hygiene Data'!G7)))</f>
        <v/>
      </c>
      <c r="DZ13" s="269" t="str">
        <f ca="true">+IF(OFFSET('Hygiene Data'!$G$13,0,10*ROW('Hygiene Data'!G7))="","",OFFSET('Hygiene Data'!$G$13,0,10*ROW('Hygiene Data'!G7)))</f>
        <v/>
      </c>
      <c r="EA13" s="269" t="str">
        <f ca="true">+IF(OFFSET('Hygiene Data'!$H$11,0,10*ROW('Hygiene Data'!H7))="","",OFFSET('Hygiene Data'!$H$11,0,10*ROW('Hygiene Data'!H7)))</f>
        <v>No</v>
      </c>
      <c r="EB13" s="269" t="str">
        <f ca="true">+IF(OFFSET('Hygiene Data'!$H$12,0,10*ROW('Hygiene Data'!H7))="","",OFFSET('Hygiene Data'!$H$12,0,10*ROW('Hygiene Data'!H7)))</f>
        <v>No</v>
      </c>
      <c r="EC13" s="269" t="str">
        <f ca="true">+IF(OFFSET('Hygiene Data'!$H$13,0,10*ROW('Hygiene Data'!H7))="","",OFFSET('Hygiene Data'!$H$13,0,10*ROW('Hygiene Data'!H7)))</f>
        <v/>
      </c>
      <c r="ED13" s="269" t="str">
        <f ca="true">+IF(OFFSET('Hygiene Data'!$I$11,0,10*ROW('Hygiene Data'!I7))="","",OFFSET('Hygiene Data'!$I$11,0,10*ROW('Hygiene Data'!I7)))</f>
        <v>No</v>
      </c>
      <c r="EE13" s="269" t="str">
        <f ca="true">+IF(OFFSET('Hygiene Data'!$I$12,0,10*ROW('Hygiene Data'!I7))="","",OFFSET('Hygiene Data'!$I$12,0,10*ROW('Hygiene Data'!I7)))</f>
        <v>No</v>
      </c>
      <c r="EF13" s="269"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PHL_2017_EMIS</v>
      </c>
      <c r="B14" s="32" t="str">
        <f ca="true">+IF(OFFSET('Water Data'!$C$2,0,10*ROW('Water Data'!F8))="","",OFFSET('Water Data'!$C$2,0,10*ROW('Water Data'!F8)))</f>
        <v>EMIS</v>
      </c>
      <c r="C14" s="323">
        <f t="shared" ca="true" si="0"/>
        <v>2017</v>
      </c>
      <c r="D14" s="88">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89.307037200226603</v>
      </c>
      <c r="E14" s="88">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62.975451836931668</v>
      </c>
      <c r="F14" s="88"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8"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8"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8"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8"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8"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8"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8"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8"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8"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8">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88.2</v>
      </c>
      <c r="Q14" s="88">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62.410000000000004</v>
      </c>
      <c r="R14" s="88"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8">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94.23</v>
      </c>
      <c r="T14" s="88">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65.489999999999995</v>
      </c>
      <c r="U14" s="88"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9"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9"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9"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9"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9" t="str">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[45]</v>
      </c>
      <c r="AA14" s="89"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9"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9"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9"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9"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9"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9"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9"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9"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9"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9"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9"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9"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9"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9"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9"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9"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9"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9"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9" t="str">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[39]</v>
      </c>
      <c r="AU14" s="89"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9"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9"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9"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9" t="str">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[73]</v>
      </c>
      <c r="AZ14" s="90">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75.030630000000002</v>
      </c>
      <c r="BA14" s="90">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70.255193007705003</v>
      </c>
      <c r="BB14" s="90">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62.453410560485999</v>
      </c>
      <c r="BC14" s="90"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0"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0"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0"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0"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0"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0">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22.22222</v>
      </c>
      <c r="BJ14" s="90">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22.222220000000004</v>
      </c>
      <c r="BK14" s="90">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22.222220000000004</v>
      </c>
      <c r="BL14" s="90">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75.003929999999997</v>
      </c>
      <c r="BM14" s="90">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70.222804482149996</v>
      </c>
      <c r="BN14" s="90">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62.437741566227999</v>
      </c>
      <c r="BO14" s="90">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82.352940000000004</v>
      </c>
      <c r="BP14" s="90">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78.431375350140002</v>
      </c>
      <c r="BQ14" s="90">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67.156862570027997</v>
      </c>
      <c r="BR14" s="269"/>
      <c r="BS14" s="269" t="str">
        <f ca="true">+IF(OFFSET('Water Data'!$D$27,0,10*ROW('Water Data'!D8))="","",OFFSET('Water Data'!$D$27,0,10*ROW('Water Data'!D8)))</f>
        <v>Yes</v>
      </c>
      <c r="BT14" s="269" t="str">
        <f ca="true">+IF(OFFSET('Water Data'!$D$28,0,10*ROW('Water Data'!D8))="","",OFFSET('Water Data'!$D$28,0,10*ROW('Water Data'!D8)))</f>
        <v>Yes</v>
      </c>
      <c r="BU14" s="269" t="str">
        <f ca="true">+IF(OFFSET('Water Data'!$D$29,0,10*ROW('Water Data'!D8))="","",OFFSET('Water Data'!$D$29,0,10*ROW('Water Data'!D8)))</f>
        <v/>
      </c>
      <c r="BV14" s="269" t="str">
        <f ca="true">+IF(OFFSET('Water Data'!$E$27,0,10*ROW('Water Data'!E8))="","",OFFSET('Water Data'!$E$27,0,10*ROW('Water Data'!E8)))</f>
        <v/>
      </c>
      <c r="BW14" s="269" t="str">
        <f ca="true">+IF(OFFSET('Water Data'!$E$28,0,10*ROW('Water Data'!E8))="","",OFFSET('Water Data'!$E$28,0,10*ROW('Water Data'!E8)))</f>
        <v/>
      </c>
      <c r="BX14" s="269" t="str">
        <f ca="true">+IF(OFFSET('Water Data'!$E$29,0,10*ROW('Water Data'!E8))="","",OFFSET('Water Data'!$E$29,0,10*ROW('Water Data'!E8)))</f>
        <v/>
      </c>
      <c r="BY14" s="269" t="str">
        <f ca="true">+IF(OFFSET('Water Data'!$F$27,0,10*ROW('Water Data'!F8))="","",OFFSET('Water Data'!$F$27,0,10*ROW('Water Data'!F8)))</f>
        <v/>
      </c>
      <c r="BZ14" s="269" t="str">
        <f ca="true">+IF(OFFSET('Water Data'!$F$28,0,10*ROW('Water Data'!F8))="","",OFFSET('Water Data'!$F$28,0,10*ROW('Water Data'!F8)))</f>
        <v/>
      </c>
      <c r="CA14" s="269" t="str">
        <f ca="true">+IF(OFFSET('Water Data'!$F$29,0,10*ROW('Water Data'!F8))="","",OFFSET('Water Data'!$F$29,0,10*ROW('Water Data'!F8)))</f>
        <v/>
      </c>
      <c r="CB14" s="269" t="str">
        <f ca="true">+IF(OFFSET('Water Data'!$G$27,0,10*ROW('Water Data'!G8))="","",OFFSET('Water Data'!$G$27,0,10*ROW('Water Data'!G8)))</f>
        <v/>
      </c>
      <c r="CC14" s="269" t="str">
        <f ca="true">+IF(OFFSET('Water Data'!$G$28,0,10*ROW('Water Data'!G8))="","",OFFSET('Water Data'!$G$28,0,10*ROW('Water Data'!G8)))</f>
        <v/>
      </c>
      <c r="CD14" s="269" t="str">
        <f ca="true">+IF(OFFSET('Water Data'!$G$29,0,10*ROW('Water Data'!G8))="","",OFFSET('Water Data'!$G$29,0,10*ROW('Water Data'!G8)))</f>
        <v/>
      </c>
      <c r="CE14" s="269" t="str">
        <f ca="true">+IF(OFFSET('Water Data'!$H$27,0,10*ROW('Water Data'!H8))="","",OFFSET('Water Data'!$H$27,0,10*ROW('Water Data'!H8)))</f>
        <v>Yes</v>
      </c>
      <c r="CF14" s="269" t="str">
        <f ca="true">+IF(OFFSET('Water Data'!$H$28,0,10*ROW('Water Data'!H8))="","",OFFSET('Water Data'!$H$28,0,10*ROW('Water Data'!H8)))</f>
        <v>Yes</v>
      </c>
      <c r="CG14" s="269" t="str">
        <f ca="true">+IF(OFFSET('Water Data'!$H$29,0,10*ROW('Water Data'!H8))="","",OFFSET('Water Data'!$H$29,0,10*ROW('Water Data'!H8)))</f>
        <v/>
      </c>
      <c r="CH14" s="269" t="str">
        <f ca="true">+IF(OFFSET('Water Data'!$I$27,0,10*ROW('Water Data'!I8))="","",OFFSET('Water Data'!$I$27,0,10*ROW('Water Data'!I8)))</f>
        <v>Yes</v>
      </c>
      <c r="CI14" s="269" t="str">
        <f ca="true">+IF(OFFSET('Water Data'!$I$28,0,10*ROW('Water Data'!I8))="","",OFFSET('Water Data'!$I$28,0,10*ROW('Water Data'!I8)))</f>
        <v>Yes</v>
      </c>
      <c r="CJ14" s="269" t="str">
        <f ca="true">+IF(OFFSET('Water Data'!$I$29,0,10*ROW('Water Data'!I8))="","",OFFSET('Water Data'!$I$29,0,10*ROW('Water Data'!I8)))</f>
        <v/>
      </c>
      <c r="CK14" s="269" t="str">
        <f ca="true">+IF(OFFSET('Sanitation Data'!$D$28,0,10*ROW('Sanitation Data'!D8))="","",OFFSET('Sanitation Data'!$D$28,0,10*ROW('Sanitation Data'!D8)))</f>
        <v/>
      </c>
      <c r="CL14" s="269" t="str">
        <f ca="true">+IF(OFFSET('Sanitation Data'!$D$29,0,10*ROW('Sanitation Data'!D8))="","",OFFSET('Sanitation Data'!$D$29,0,10*ROW('Sanitation Data'!D8)))</f>
        <v/>
      </c>
      <c r="CM14" s="269" t="str">
        <f ca="true">+IF(OFFSET('Sanitation Data'!$D$30,0,10*ROW('Sanitation Data'!D8))="","",OFFSET('Sanitation Data'!$D$30,0,10*ROW('Sanitation Data'!D8)))</f>
        <v/>
      </c>
      <c r="CN14" s="269" t="str">
        <f ca="true">+IF(OFFSET('Sanitation Data'!$D$31,0,10*ROW('Sanitation Data'!D8))="","",OFFSET('Sanitation Data'!$D$31,0,10*ROW('Sanitation Data'!D8)))</f>
        <v/>
      </c>
      <c r="CO14" s="269" t="str">
        <f ca="true">+IF(OFFSET('Sanitation Data'!$D$32,0,10*ROW('Sanitation Data'!D8))="","",OFFSET('Sanitation Data'!$D$32,0,10*ROW('Sanitation Data'!D8)))</f>
        <v>No</v>
      </c>
      <c r="CP14" s="269" t="str">
        <f ca="true">+IF(OFFSET('Sanitation Data'!$E$28,0,10*ROW('Sanitation Data'!E8))="","",OFFSET('Sanitation Data'!$E$28,0,10*ROW('Sanitation Data'!E8)))</f>
        <v/>
      </c>
      <c r="CQ14" s="269" t="str">
        <f ca="true">+IF(OFFSET('Sanitation Data'!$E$29,0,10*ROW('Sanitation Data'!E8))="","",OFFSET('Sanitation Data'!$E$29,0,10*ROW('Sanitation Data'!E8)))</f>
        <v/>
      </c>
      <c r="CR14" s="269" t="str">
        <f ca="true">+IF(OFFSET('Sanitation Data'!$E$30,0,10*ROW('Sanitation Data'!E8))="","",OFFSET('Sanitation Data'!$E$30,0,10*ROW('Sanitation Data'!E8)))</f>
        <v/>
      </c>
      <c r="CS14" s="269" t="str">
        <f ca="true">+IF(OFFSET('Sanitation Data'!$E$31,0,10*ROW('Sanitation Data'!E8))="","",OFFSET('Sanitation Data'!$E$31,0,10*ROW('Sanitation Data'!E8)))</f>
        <v/>
      </c>
      <c r="CT14" s="269" t="str">
        <f ca="true">+IF(OFFSET('Sanitation Data'!$E$32,0,10*ROW('Sanitation Data'!E8))="","",OFFSET('Sanitation Data'!$E$32,0,10*ROW('Sanitation Data'!E8)))</f>
        <v/>
      </c>
      <c r="CU14" s="269" t="str">
        <f ca="true">+IF(OFFSET('Sanitation Data'!$F$28,0,10*ROW('Sanitation Data'!F8))="","",OFFSET('Sanitation Data'!$F$28,0,10*ROW('Sanitation Data'!F8)))</f>
        <v/>
      </c>
      <c r="CV14" s="269" t="str">
        <f ca="true">+IF(OFFSET('Sanitation Data'!$F$29,0,10*ROW('Sanitation Data'!F8))="","",OFFSET('Sanitation Data'!$F$29,0,10*ROW('Sanitation Data'!F8)))</f>
        <v/>
      </c>
      <c r="CW14" s="269" t="str">
        <f ca="true">+IF(OFFSET('Sanitation Data'!$F$30,0,10*ROW('Sanitation Data'!F8))="","",OFFSET('Sanitation Data'!$F$30,0,10*ROW('Sanitation Data'!F8)))</f>
        <v/>
      </c>
      <c r="CX14" s="269" t="str">
        <f ca="true">+IF(OFFSET('Sanitation Data'!$F$31,0,10*ROW('Sanitation Data'!F8))="","",OFFSET('Sanitation Data'!$F$31,0,10*ROW('Sanitation Data'!F8)))</f>
        <v/>
      </c>
      <c r="CY14" s="269" t="str">
        <f ca="true">+IF(OFFSET('Sanitation Data'!$F$32,0,10*ROW('Sanitation Data'!F8))="","",OFFSET('Sanitation Data'!$F$32,0,10*ROW('Sanitation Data'!F8)))</f>
        <v/>
      </c>
      <c r="CZ14" s="269" t="str">
        <f ca="true">+IF(OFFSET('Sanitation Data'!$G$28,0,10*ROW('Sanitation Data'!G8))="","",OFFSET('Sanitation Data'!$G$28,0,10*ROW('Sanitation Data'!G8)))</f>
        <v/>
      </c>
      <c r="DA14" s="269" t="str">
        <f ca="true">+IF(OFFSET('Sanitation Data'!$G$29,0,10*ROW('Sanitation Data'!G8))="","",OFFSET('Sanitation Data'!$G$29,0,10*ROW('Sanitation Data'!G8)))</f>
        <v/>
      </c>
      <c r="DB14" s="269" t="str">
        <f ca="true">+IF(OFFSET('Sanitation Data'!$G$30,0,10*ROW('Sanitation Data'!G8))="","",OFFSET('Sanitation Data'!$G$30,0,10*ROW('Sanitation Data'!G8)))</f>
        <v/>
      </c>
      <c r="DC14" s="269" t="str">
        <f ca="true">+IF(OFFSET('Sanitation Data'!$G$31,0,10*ROW('Sanitation Data'!G8))="","",OFFSET('Sanitation Data'!$G$31,0,10*ROW('Sanitation Data'!G8)))</f>
        <v/>
      </c>
      <c r="DD14" s="269" t="str">
        <f ca="true">+IF(OFFSET('Sanitation Data'!$G$32,0,10*ROW('Sanitation Data'!G8))="","",OFFSET('Sanitation Data'!$G$32,0,10*ROW('Sanitation Data'!G8)))</f>
        <v/>
      </c>
      <c r="DE14" s="269" t="str">
        <f ca="true">+IF(OFFSET('Sanitation Data'!$H$28,0,10*ROW('Sanitation Data'!H8))="","",OFFSET('Sanitation Data'!$H$28,0,10*ROW('Sanitation Data'!H8)))</f>
        <v/>
      </c>
      <c r="DF14" s="269" t="str">
        <f ca="true">+IF(OFFSET('Sanitation Data'!$H$29,0,10*ROW('Sanitation Data'!H8))="","",OFFSET('Sanitation Data'!$H$29,0,10*ROW('Sanitation Data'!H8)))</f>
        <v/>
      </c>
      <c r="DG14" s="269" t="str">
        <f ca="true">+IF(OFFSET('Sanitation Data'!$H$30,0,10*ROW('Sanitation Data'!H8))="","",OFFSET('Sanitation Data'!$H$30,0,10*ROW('Sanitation Data'!H8)))</f>
        <v/>
      </c>
      <c r="DH14" s="269" t="str">
        <f ca="true">+IF(OFFSET('Sanitation Data'!$H$31,0,10*ROW('Sanitation Data'!H8))="","",OFFSET('Sanitation Data'!$H$31,0,10*ROW('Sanitation Data'!H8)))</f>
        <v/>
      </c>
      <c r="DI14" s="269" t="str">
        <f ca="true">+IF(OFFSET('Sanitation Data'!$H$32,0,10*ROW('Sanitation Data'!H8))="","",OFFSET('Sanitation Data'!$H$32,0,10*ROW('Sanitation Data'!H8)))</f>
        <v>No</v>
      </c>
      <c r="DJ14" s="269" t="str">
        <f ca="true">+IF(OFFSET('Sanitation Data'!$I$28,0,10*ROW('Sanitation Data'!I8))="","",OFFSET('Sanitation Data'!$I$28,0,10*ROW('Sanitation Data'!I8)))</f>
        <v/>
      </c>
      <c r="DK14" s="269" t="str">
        <f ca="true">+IF(OFFSET('Sanitation Data'!$I$29,0,10*ROW('Sanitation Data'!I8))="","",OFFSET('Sanitation Data'!$I$29,0,10*ROW('Sanitation Data'!I8)))</f>
        <v/>
      </c>
      <c r="DL14" s="269" t="str">
        <f ca="true">+IF(OFFSET('Sanitation Data'!$I$30,0,10*ROW('Sanitation Data'!I8))="","",OFFSET('Sanitation Data'!$I$30,0,10*ROW('Sanitation Data'!I8)))</f>
        <v/>
      </c>
      <c r="DM14" s="269" t="str">
        <f ca="true">+IF(OFFSET('Sanitation Data'!$I$31,0,10*ROW('Sanitation Data'!I8))="","",OFFSET('Sanitation Data'!$I$31,0,10*ROW('Sanitation Data'!I8)))</f>
        <v/>
      </c>
      <c r="DN14" s="269" t="str">
        <f ca="true">+IF(OFFSET('Sanitation Data'!$I$32,0,10*ROW('Sanitation Data'!I8))="","",OFFSET('Sanitation Data'!$I$32,0,10*ROW('Sanitation Data'!I8)))</f>
        <v>No</v>
      </c>
      <c r="DO14" s="269" t="str">
        <f ca="true">+IF(OFFSET('Hygiene Data'!$D$11,0,10*ROW('Hygiene Data'!D8))="","",OFFSET('Hygiene Data'!$D$11,0,10*ROW('Hygiene Data'!D8)))</f>
        <v>Yes</v>
      </c>
      <c r="DP14" s="269" t="str">
        <f ca="true">+IF(OFFSET('Hygiene Data'!$D$12,0,10*ROW('Hygiene Data'!D8))="","",OFFSET('Hygiene Data'!$D$12,0,10*ROW('Hygiene Data'!D8)))</f>
        <v>Yes</v>
      </c>
      <c r="DQ14" s="269" t="str">
        <f ca="true">+IF(OFFSET('Hygiene Data'!$D$13,0,10*ROW('Hygiene Data'!D8))="","",OFFSET('Hygiene Data'!$D$13,0,10*ROW('Hygiene Data'!D8)))</f>
        <v>Yes</v>
      </c>
      <c r="DR14" s="269" t="str">
        <f ca="true">+IF(OFFSET('Hygiene Data'!$E$11,0,10*ROW('Hygiene Data'!E8))="","",OFFSET('Hygiene Data'!$E$11,0,10*ROW('Hygiene Data'!E8)))</f>
        <v/>
      </c>
      <c r="DS14" s="269" t="str">
        <f ca="true">+IF(OFFSET('Hygiene Data'!$E$12,0,10*ROW('Hygiene Data'!E8))="","",OFFSET('Hygiene Data'!$E$12,0,10*ROW('Hygiene Data'!E8)))</f>
        <v/>
      </c>
      <c r="DT14" s="269" t="str">
        <f ca="true">+IF(OFFSET('Hygiene Data'!$E$13,0,10*ROW('Hygiene Data'!E8))="","",OFFSET('Hygiene Data'!$E$13,0,10*ROW('Hygiene Data'!E8)))</f>
        <v/>
      </c>
      <c r="DU14" s="269" t="str">
        <f ca="true">+IF(OFFSET('Hygiene Data'!$F$11,0,10*ROW('Hygiene Data'!F8))="","",OFFSET('Hygiene Data'!$F$11,0,10*ROW('Hygiene Data'!F8)))</f>
        <v/>
      </c>
      <c r="DV14" s="269" t="str">
        <f ca="true">+IF(OFFSET('Hygiene Data'!$F$12,0,10*ROW('Hygiene Data'!F8))="","",OFFSET('Hygiene Data'!$F$12,0,10*ROW('Hygiene Data'!F8)))</f>
        <v/>
      </c>
      <c r="DW14" s="269" t="str">
        <f ca="true">+IF(OFFSET('Hygiene Data'!$F$13,0,10*ROW('Hygiene Data'!F8))="","",OFFSET('Hygiene Data'!$F$13,0,10*ROW('Hygiene Data'!F8)))</f>
        <v/>
      </c>
      <c r="DX14" s="269" t="str">
        <f ca="true">+IF(OFFSET('Hygiene Data'!$G$11,0,10*ROW('Hygiene Data'!G8))="","",OFFSET('Hygiene Data'!$G$11,0,10*ROW('Hygiene Data'!G8)))</f>
        <v>Yes</v>
      </c>
      <c r="DY14" s="269" t="str">
        <f ca="true">+IF(OFFSET('Hygiene Data'!$G$12,0,10*ROW('Hygiene Data'!G8))="","",OFFSET('Hygiene Data'!$G$12,0,10*ROW('Hygiene Data'!G8)))</f>
        <v>Yes</v>
      </c>
      <c r="DZ14" s="269" t="str">
        <f ca="true">+IF(OFFSET('Hygiene Data'!$G$13,0,10*ROW('Hygiene Data'!G8))="","",OFFSET('Hygiene Data'!$G$13,0,10*ROW('Hygiene Data'!G8)))</f>
        <v>Yes</v>
      </c>
      <c r="EA14" s="269" t="str">
        <f ca="true">+IF(OFFSET('Hygiene Data'!$H$11,0,10*ROW('Hygiene Data'!H8))="","",OFFSET('Hygiene Data'!$H$11,0,10*ROW('Hygiene Data'!H8)))</f>
        <v>Yes</v>
      </c>
      <c r="EB14" s="269" t="str">
        <f ca="true">+IF(OFFSET('Hygiene Data'!$H$12,0,10*ROW('Hygiene Data'!H8))="","",OFFSET('Hygiene Data'!$H$12,0,10*ROW('Hygiene Data'!H8)))</f>
        <v>Yes</v>
      </c>
      <c r="EC14" s="269" t="str">
        <f ca="true">+IF(OFFSET('Hygiene Data'!$H$13,0,10*ROW('Hygiene Data'!H8))="","",OFFSET('Hygiene Data'!$H$13,0,10*ROW('Hygiene Data'!H8)))</f>
        <v>Yes</v>
      </c>
      <c r="ED14" s="269" t="str">
        <f ca="true">+IF(OFFSET('Hygiene Data'!$I$11,0,10*ROW('Hygiene Data'!I8))="","",OFFSET('Hygiene Data'!$I$11,0,10*ROW('Hygiene Data'!I8)))</f>
        <v>Yes</v>
      </c>
      <c r="EE14" s="269" t="str">
        <f ca="true">+IF(OFFSET('Hygiene Data'!$I$12,0,10*ROW('Hygiene Data'!I8))="","",OFFSET('Hygiene Data'!$I$12,0,10*ROW('Hygiene Data'!I8)))</f>
        <v>Yes</v>
      </c>
      <c r="EF14" s="269" t="str">
        <f ca="true">+IF(OFFSET('Hygiene Data'!$I$13,0,10*ROW('Hygiene Data'!I8))="","",OFFSET('Hygiene Data'!$I$13,0,10*ROW('Hygiene Data'!I8)))</f>
        <v>Yes</v>
      </c>
    </row>
    <row xmlns:x14ac="http://schemas.microsoft.com/office/spreadsheetml/2009/9/ac" r="15" x14ac:dyDescent="0.2">
      <c r="A15" s="32" t="str">
        <f ca="true">+IF(OFFSET('Water Data'!$B$2,0,10*ROW('Water Data'!E9))="","",OFFSET('Water Data'!$B$2,0,10*ROW('Water Data'!E9)))</f>
        <v>PHL_2018_TSA</v>
      </c>
      <c r="B15" s="32" t="str">
        <f ca="true">+IF(OFFSET('Water Data'!$C$2,0,10*ROW('Water Data'!F9))="","",OFFSET('Water Data'!$C$2,0,10*ROW('Water Data'!F9)))</f>
        <v>Survey</v>
      </c>
      <c r="C15" s="323">
        <f t="shared" ca="true" si="0"/>
        <v>2018</v>
      </c>
      <c r="D15" s="88">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85.361779999999996</v>
      </c>
      <c r="E15" s="88">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50.811450000000001</v>
      </c>
      <c r="F15" s="88">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30.526319999999998</v>
      </c>
      <c r="G15" s="88"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8"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8"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8"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8"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8"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8"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8"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8"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8">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84.740939999999995</v>
      </c>
      <c r="Q15" s="88">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50.950620000000001</v>
      </c>
      <c r="R15" s="88">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30.79749</v>
      </c>
      <c r="S15" s="88">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88.367140000000006</v>
      </c>
      <c r="T15" s="88">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50.137740000000001</v>
      </c>
      <c r="U15" s="88">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29.213619999999999</v>
      </c>
      <c r="V15" s="89">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98.527169999999998</v>
      </c>
      <c r="W15" s="89"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9"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9"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9">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66.551609999999997</v>
      </c>
      <c r="AA15" s="89"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9"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9"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9"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9"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9"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9"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9"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9"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9"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9"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9"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9"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9"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9"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9">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98.383300000000006</v>
      </c>
      <c r="AQ15" s="89"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9"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9"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9">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62.513260000000002</v>
      </c>
      <c r="AU15" s="89">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99.223640000000003</v>
      </c>
      <c r="AV15" s="89"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9"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9"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9">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86.100679999999997</v>
      </c>
      <c r="AZ15" s="90">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86.763850000000005</v>
      </c>
      <c r="BA15" s="90">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50.940080000000002</v>
      </c>
      <c r="BB15" s="90">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32.751629999999999</v>
      </c>
      <c r="BC15" s="90"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0"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0"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0"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0"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0"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0"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0"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0"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0">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86.326599999999999</v>
      </c>
      <c r="BM15" s="90">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51.193770000000001</v>
      </c>
      <c r="BN15" s="90">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34.431829999999998</v>
      </c>
      <c r="BO15" s="90">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88.880539999999996</v>
      </c>
      <c r="BP15" s="90">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49.712000000000003</v>
      </c>
      <c r="BQ15" s="90">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24.618079999999999</v>
      </c>
      <c r="BR15" s="269"/>
      <c r="BS15" s="269" t="str">
        <f ca="true">+IF(OFFSET('Water Data'!$D$27,0,10*ROW('Water Data'!D9))="","",OFFSET('Water Data'!$D$27,0,10*ROW('Water Data'!D9)))</f>
        <v>Yes</v>
      </c>
      <c r="BT15" s="269" t="str">
        <f ca="true">+IF(OFFSET('Water Data'!$D$28,0,10*ROW('Water Data'!D9))="","",OFFSET('Water Data'!$D$28,0,10*ROW('Water Data'!D9)))</f>
        <v>Yes</v>
      </c>
      <c r="BU15" s="269" t="str">
        <f ca="true">+IF(OFFSET('Water Data'!$D$29,0,10*ROW('Water Data'!D9))="","",OFFSET('Water Data'!$D$29,0,10*ROW('Water Data'!D9)))</f>
        <v>Yes</v>
      </c>
      <c r="BV15" s="269" t="str">
        <f ca="true">+IF(OFFSET('Water Data'!$E$27,0,10*ROW('Water Data'!E9))="","",OFFSET('Water Data'!$E$27,0,10*ROW('Water Data'!E9)))</f>
        <v/>
      </c>
      <c r="BW15" s="269" t="str">
        <f ca="true">+IF(OFFSET('Water Data'!$E$28,0,10*ROW('Water Data'!E9))="","",OFFSET('Water Data'!$E$28,0,10*ROW('Water Data'!E9)))</f>
        <v/>
      </c>
      <c r="BX15" s="269" t="str">
        <f ca="true">+IF(OFFSET('Water Data'!$E$29,0,10*ROW('Water Data'!E9))="","",OFFSET('Water Data'!$E$29,0,10*ROW('Water Data'!E9)))</f>
        <v/>
      </c>
      <c r="BY15" s="269" t="str">
        <f ca="true">+IF(OFFSET('Water Data'!$F$27,0,10*ROW('Water Data'!F9))="","",OFFSET('Water Data'!$F$27,0,10*ROW('Water Data'!F9)))</f>
        <v/>
      </c>
      <c r="BZ15" s="269" t="str">
        <f ca="true">+IF(OFFSET('Water Data'!$F$28,0,10*ROW('Water Data'!F9))="","",OFFSET('Water Data'!$F$28,0,10*ROW('Water Data'!F9)))</f>
        <v/>
      </c>
      <c r="CA15" s="269" t="str">
        <f ca="true">+IF(OFFSET('Water Data'!$F$29,0,10*ROW('Water Data'!F9))="","",OFFSET('Water Data'!$F$29,0,10*ROW('Water Data'!F9)))</f>
        <v/>
      </c>
      <c r="CB15" s="269" t="str">
        <f ca="true">+IF(OFFSET('Water Data'!$G$27,0,10*ROW('Water Data'!G9))="","",OFFSET('Water Data'!$G$27,0,10*ROW('Water Data'!G9)))</f>
        <v/>
      </c>
      <c r="CC15" s="269" t="str">
        <f ca="true">+IF(OFFSET('Water Data'!$G$28,0,10*ROW('Water Data'!G9))="","",OFFSET('Water Data'!$G$28,0,10*ROW('Water Data'!G9)))</f>
        <v/>
      </c>
      <c r="CD15" s="269" t="str">
        <f ca="true">+IF(OFFSET('Water Data'!$G$29,0,10*ROW('Water Data'!G9))="","",OFFSET('Water Data'!$G$29,0,10*ROW('Water Data'!G9)))</f>
        <v/>
      </c>
      <c r="CE15" s="269" t="str">
        <f ca="true">+IF(OFFSET('Water Data'!$H$27,0,10*ROW('Water Data'!H9))="","",OFFSET('Water Data'!$H$27,0,10*ROW('Water Data'!H9)))</f>
        <v>Yes</v>
      </c>
      <c r="CF15" s="269" t="str">
        <f ca="true">+IF(OFFSET('Water Data'!$H$28,0,10*ROW('Water Data'!H9))="","",OFFSET('Water Data'!$H$28,0,10*ROW('Water Data'!H9)))</f>
        <v>Yes</v>
      </c>
      <c r="CG15" s="269" t="str">
        <f ca="true">+IF(OFFSET('Water Data'!$H$29,0,10*ROW('Water Data'!H9))="","",OFFSET('Water Data'!$H$29,0,10*ROW('Water Data'!H9)))</f>
        <v>Yes</v>
      </c>
      <c r="CH15" s="269" t="str">
        <f ca="true">+IF(OFFSET('Water Data'!$I$27,0,10*ROW('Water Data'!I9))="","",OFFSET('Water Data'!$I$27,0,10*ROW('Water Data'!I9)))</f>
        <v>Yes</v>
      </c>
      <c r="CI15" s="269" t="str">
        <f ca="true">+IF(OFFSET('Water Data'!$I$28,0,10*ROW('Water Data'!I9))="","",OFFSET('Water Data'!$I$28,0,10*ROW('Water Data'!I9)))</f>
        <v>Yes</v>
      </c>
      <c r="CJ15" s="269" t="str">
        <f ca="true">+IF(OFFSET('Water Data'!$I$29,0,10*ROW('Water Data'!I9))="","",OFFSET('Water Data'!$I$29,0,10*ROW('Water Data'!I9)))</f>
        <v>Yes</v>
      </c>
      <c r="CK15" s="269" t="str">
        <f ca="true">+IF(OFFSET('Sanitation Data'!$D$28,0,10*ROW('Sanitation Data'!D9))="","",OFFSET('Sanitation Data'!$D$28,0,10*ROW('Sanitation Data'!D9)))</f>
        <v>Yes</v>
      </c>
      <c r="CL15" s="269" t="str">
        <f ca="true">+IF(OFFSET('Sanitation Data'!$D$29,0,10*ROW('Sanitation Data'!D9))="","",OFFSET('Sanitation Data'!$D$29,0,10*ROW('Sanitation Data'!D9)))</f>
        <v/>
      </c>
      <c r="CM15" s="269" t="str">
        <f ca="true">+IF(OFFSET('Sanitation Data'!$D$30,0,10*ROW('Sanitation Data'!D9))="","",OFFSET('Sanitation Data'!$D$30,0,10*ROW('Sanitation Data'!D9)))</f>
        <v/>
      </c>
      <c r="CN15" s="269" t="str">
        <f ca="true">+IF(OFFSET('Sanitation Data'!$D$31,0,10*ROW('Sanitation Data'!D9))="","",OFFSET('Sanitation Data'!$D$31,0,10*ROW('Sanitation Data'!D9)))</f>
        <v/>
      </c>
      <c r="CO15" s="269" t="str">
        <f ca="true">+IF(OFFSET('Sanitation Data'!$D$32,0,10*ROW('Sanitation Data'!D9))="","",OFFSET('Sanitation Data'!$D$32,0,10*ROW('Sanitation Data'!D9)))</f>
        <v>Yes</v>
      </c>
      <c r="CP15" s="269" t="str">
        <f ca="true">+IF(OFFSET('Sanitation Data'!$E$28,0,10*ROW('Sanitation Data'!E9))="","",OFFSET('Sanitation Data'!$E$28,0,10*ROW('Sanitation Data'!E9)))</f>
        <v/>
      </c>
      <c r="CQ15" s="269" t="str">
        <f ca="true">+IF(OFFSET('Sanitation Data'!$E$29,0,10*ROW('Sanitation Data'!E9))="","",OFFSET('Sanitation Data'!$E$29,0,10*ROW('Sanitation Data'!E9)))</f>
        <v/>
      </c>
      <c r="CR15" s="269" t="str">
        <f ca="true">+IF(OFFSET('Sanitation Data'!$E$30,0,10*ROW('Sanitation Data'!E9))="","",OFFSET('Sanitation Data'!$E$30,0,10*ROW('Sanitation Data'!E9)))</f>
        <v/>
      </c>
      <c r="CS15" s="269" t="str">
        <f ca="true">+IF(OFFSET('Sanitation Data'!$E$31,0,10*ROW('Sanitation Data'!E9))="","",OFFSET('Sanitation Data'!$E$31,0,10*ROW('Sanitation Data'!E9)))</f>
        <v/>
      </c>
      <c r="CT15" s="269" t="str">
        <f ca="true">+IF(OFFSET('Sanitation Data'!$E$32,0,10*ROW('Sanitation Data'!E9))="","",OFFSET('Sanitation Data'!$E$32,0,10*ROW('Sanitation Data'!E9)))</f>
        <v/>
      </c>
      <c r="CU15" s="269" t="str">
        <f ca="true">+IF(OFFSET('Sanitation Data'!$F$28,0,10*ROW('Sanitation Data'!F9))="","",OFFSET('Sanitation Data'!$F$28,0,10*ROW('Sanitation Data'!F9)))</f>
        <v/>
      </c>
      <c r="CV15" s="269" t="str">
        <f ca="true">+IF(OFFSET('Sanitation Data'!$F$29,0,10*ROW('Sanitation Data'!F9))="","",OFFSET('Sanitation Data'!$F$29,0,10*ROW('Sanitation Data'!F9)))</f>
        <v/>
      </c>
      <c r="CW15" s="269" t="str">
        <f ca="true">+IF(OFFSET('Sanitation Data'!$F$30,0,10*ROW('Sanitation Data'!F9))="","",OFFSET('Sanitation Data'!$F$30,0,10*ROW('Sanitation Data'!F9)))</f>
        <v/>
      </c>
      <c r="CX15" s="269" t="str">
        <f ca="true">+IF(OFFSET('Sanitation Data'!$F$31,0,10*ROW('Sanitation Data'!F9))="","",OFFSET('Sanitation Data'!$F$31,0,10*ROW('Sanitation Data'!F9)))</f>
        <v/>
      </c>
      <c r="CY15" s="269" t="str">
        <f ca="true">+IF(OFFSET('Sanitation Data'!$F$32,0,10*ROW('Sanitation Data'!F9))="","",OFFSET('Sanitation Data'!$F$32,0,10*ROW('Sanitation Data'!F9)))</f>
        <v/>
      </c>
      <c r="CZ15" s="269" t="str">
        <f ca="true">+IF(OFFSET('Sanitation Data'!$G$28,0,10*ROW('Sanitation Data'!G9))="","",OFFSET('Sanitation Data'!$G$28,0,10*ROW('Sanitation Data'!G9)))</f>
        <v/>
      </c>
      <c r="DA15" s="269" t="str">
        <f ca="true">+IF(OFFSET('Sanitation Data'!$G$29,0,10*ROW('Sanitation Data'!G9))="","",OFFSET('Sanitation Data'!$G$29,0,10*ROW('Sanitation Data'!G9)))</f>
        <v/>
      </c>
      <c r="DB15" s="269" t="str">
        <f ca="true">+IF(OFFSET('Sanitation Data'!$G$30,0,10*ROW('Sanitation Data'!G9))="","",OFFSET('Sanitation Data'!$G$30,0,10*ROW('Sanitation Data'!G9)))</f>
        <v/>
      </c>
      <c r="DC15" s="269" t="str">
        <f ca="true">+IF(OFFSET('Sanitation Data'!$G$31,0,10*ROW('Sanitation Data'!G9))="","",OFFSET('Sanitation Data'!$G$31,0,10*ROW('Sanitation Data'!G9)))</f>
        <v/>
      </c>
      <c r="DD15" s="269" t="str">
        <f ca="true">+IF(OFFSET('Sanitation Data'!$G$32,0,10*ROW('Sanitation Data'!G9))="","",OFFSET('Sanitation Data'!$G$32,0,10*ROW('Sanitation Data'!G9)))</f>
        <v/>
      </c>
      <c r="DE15" s="269" t="str">
        <f ca="true">+IF(OFFSET('Sanitation Data'!$H$28,0,10*ROW('Sanitation Data'!H9))="","",OFFSET('Sanitation Data'!$H$28,0,10*ROW('Sanitation Data'!H9)))</f>
        <v>Yes</v>
      </c>
      <c r="DF15" s="269" t="str">
        <f ca="true">+IF(OFFSET('Sanitation Data'!$H$29,0,10*ROW('Sanitation Data'!H9))="","",OFFSET('Sanitation Data'!$H$29,0,10*ROW('Sanitation Data'!H9)))</f>
        <v/>
      </c>
      <c r="DG15" s="269" t="str">
        <f ca="true">+IF(OFFSET('Sanitation Data'!$H$30,0,10*ROW('Sanitation Data'!H9))="","",OFFSET('Sanitation Data'!$H$30,0,10*ROW('Sanitation Data'!H9)))</f>
        <v/>
      </c>
      <c r="DH15" s="269" t="str">
        <f ca="true">+IF(OFFSET('Sanitation Data'!$H$31,0,10*ROW('Sanitation Data'!H9))="","",OFFSET('Sanitation Data'!$H$31,0,10*ROW('Sanitation Data'!H9)))</f>
        <v/>
      </c>
      <c r="DI15" s="269" t="str">
        <f ca="true">+IF(OFFSET('Sanitation Data'!$H$32,0,10*ROW('Sanitation Data'!H9))="","",OFFSET('Sanitation Data'!$H$32,0,10*ROW('Sanitation Data'!H9)))</f>
        <v>Yes</v>
      </c>
      <c r="DJ15" s="269" t="str">
        <f ca="true">+IF(OFFSET('Sanitation Data'!$I$28,0,10*ROW('Sanitation Data'!I9))="","",OFFSET('Sanitation Data'!$I$28,0,10*ROW('Sanitation Data'!I9)))</f>
        <v>Yes</v>
      </c>
      <c r="DK15" s="269" t="str">
        <f ca="true">+IF(OFFSET('Sanitation Data'!$I$29,0,10*ROW('Sanitation Data'!I9))="","",OFFSET('Sanitation Data'!$I$29,0,10*ROW('Sanitation Data'!I9)))</f>
        <v/>
      </c>
      <c r="DL15" s="269" t="str">
        <f ca="true">+IF(OFFSET('Sanitation Data'!$I$30,0,10*ROW('Sanitation Data'!I9))="","",OFFSET('Sanitation Data'!$I$30,0,10*ROW('Sanitation Data'!I9)))</f>
        <v/>
      </c>
      <c r="DM15" s="269" t="str">
        <f ca="true">+IF(OFFSET('Sanitation Data'!$I$31,0,10*ROW('Sanitation Data'!I9))="","",OFFSET('Sanitation Data'!$I$31,0,10*ROW('Sanitation Data'!I9)))</f>
        <v/>
      </c>
      <c r="DN15" s="269" t="str">
        <f ca="true">+IF(OFFSET('Sanitation Data'!$I$32,0,10*ROW('Sanitation Data'!I9))="","",OFFSET('Sanitation Data'!$I$32,0,10*ROW('Sanitation Data'!I9)))</f>
        <v>Yes</v>
      </c>
      <c r="DO15" s="269" t="str">
        <f ca="true">+IF(OFFSET('Hygiene Data'!$D$11,0,10*ROW('Hygiene Data'!D9))="","",OFFSET('Hygiene Data'!$D$11,0,10*ROW('Hygiene Data'!D9)))</f>
        <v>Yes</v>
      </c>
      <c r="DP15" s="269" t="str">
        <f ca="true">+IF(OFFSET('Hygiene Data'!$D$12,0,10*ROW('Hygiene Data'!D9))="","",OFFSET('Hygiene Data'!$D$12,0,10*ROW('Hygiene Data'!D9)))</f>
        <v>Yes</v>
      </c>
      <c r="DQ15" s="269" t="str">
        <f ca="true">+IF(OFFSET('Hygiene Data'!$D$13,0,10*ROW('Hygiene Data'!D9))="","",OFFSET('Hygiene Data'!$D$13,0,10*ROW('Hygiene Data'!D9)))</f>
        <v>Yes</v>
      </c>
      <c r="DR15" s="269" t="str">
        <f ca="true">+IF(OFFSET('Hygiene Data'!$E$11,0,10*ROW('Hygiene Data'!E9))="","",OFFSET('Hygiene Data'!$E$11,0,10*ROW('Hygiene Data'!E9)))</f>
        <v/>
      </c>
      <c r="DS15" s="269" t="str">
        <f ca="true">+IF(OFFSET('Hygiene Data'!$E$12,0,10*ROW('Hygiene Data'!E9))="","",OFFSET('Hygiene Data'!$E$12,0,10*ROW('Hygiene Data'!E9)))</f>
        <v/>
      </c>
      <c r="DT15" s="269" t="str">
        <f ca="true">+IF(OFFSET('Hygiene Data'!$E$13,0,10*ROW('Hygiene Data'!E9))="","",OFFSET('Hygiene Data'!$E$13,0,10*ROW('Hygiene Data'!E9)))</f>
        <v/>
      </c>
      <c r="DU15" s="269" t="str">
        <f ca="true">+IF(OFFSET('Hygiene Data'!$F$11,0,10*ROW('Hygiene Data'!F9))="","",OFFSET('Hygiene Data'!$F$11,0,10*ROW('Hygiene Data'!F9)))</f>
        <v/>
      </c>
      <c r="DV15" s="269" t="str">
        <f ca="true">+IF(OFFSET('Hygiene Data'!$F$12,0,10*ROW('Hygiene Data'!F9))="","",OFFSET('Hygiene Data'!$F$12,0,10*ROW('Hygiene Data'!F9)))</f>
        <v/>
      </c>
      <c r="DW15" s="269" t="str">
        <f ca="true">+IF(OFFSET('Hygiene Data'!$F$13,0,10*ROW('Hygiene Data'!F9))="","",OFFSET('Hygiene Data'!$F$13,0,10*ROW('Hygiene Data'!F9)))</f>
        <v/>
      </c>
      <c r="DX15" s="269" t="str">
        <f ca="true">+IF(OFFSET('Hygiene Data'!$G$11,0,10*ROW('Hygiene Data'!G9))="","",OFFSET('Hygiene Data'!$G$11,0,10*ROW('Hygiene Data'!G9)))</f>
        <v/>
      </c>
      <c r="DY15" s="269" t="str">
        <f ca="true">+IF(OFFSET('Hygiene Data'!$G$12,0,10*ROW('Hygiene Data'!G9))="","",OFFSET('Hygiene Data'!$G$12,0,10*ROW('Hygiene Data'!G9)))</f>
        <v/>
      </c>
      <c r="DZ15" s="269" t="str">
        <f ca="true">+IF(OFFSET('Hygiene Data'!$G$13,0,10*ROW('Hygiene Data'!G9))="","",OFFSET('Hygiene Data'!$G$13,0,10*ROW('Hygiene Data'!G9)))</f>
        <v/>
      </c>
      <c r="EA15" s="269" t="str">
        <f ca="true">+IF(OFFSET('Hygiene Data'!$H$11,0,10*ROW('Hygiene Data'!H9))="","",OFFSET('Hygiene Data'!$H$11,0,10*ROW('Hygiene Data'!H9)))</f>
        <v>Yes</v>
      </c>
      <c r="EB15" s="269" t="str">
        <f ca="true">+IF(OFFSET('Hygiene Data'!$H$12,0,10*ROW('Hygiene Data'!H9))="","",OFFSET('Hygiene Data'!$H$12,0,10*ROW('Hygiene Data'!H9)))</f>
        <v>Yes</v>
      </c>
      <c r="EC15" s="269" t="str">
        <f ca="true">+IF(OFFSET('Hygiene Data'!$H$13,0,10*ROW('Hygiene Data'!H9))="","",OFFSET('Hygiene Data'!$H$13,0,10*ROW('Hygiene Data'!H9)))</f>
        <v>Yes</v>
      </c>
      <c r="ED15" s="269" t="str">
        <f ca="true">+IF(OFFSET('Hygiene Data'!$I$11,0,10*ROW('Hygiene Data'!I9))="","",OFFSET('Hygiene Data'!$I$11,0,10*ROW('Hygiene Data'!I9)))</f>
        <v>Yes</v>
      </c>
      <c r="EE15" s="269" t="str">
        <f ca="true">+IF(OFFSET('Hygiene Data'!$I$12,0,10*ROW('Hygiene Data'!I9))="","",OFFSET('Hygiene Data'!$I$12,0,10*ROW('Hygiene Data'!I9)))</f>
        <v>Yes</v>
      </c>
      <c r="EF15" s="269" t="str">
        <f ca="true">+IF(OFFSET('Hygiene Data'!$I$13,0,10*ROW('Hygiene Data'!I9))="","",OFFSET('Hygiene Data'!$I$13,0,10*ROW('Hygiene Data'!I9)))</f>
        <v>Yes</v>
      </c>
    </row>
    <row xmlns:x14ac="http://schemas.microsoft.com/office/spreadsheetml/2009/9/ac" r="16" x14ac:dyDescent="0.2">
      <c r="A16" s="32" t="str">
        <f ca="true">+IF(OFFSET('Water Data'!$B$2,0,10*ROW('Water Data'!E10))="","",OFFSET('Water Data'!$B$2,0,10*ROW('Water Data'!E10)))</f>
        <v>PHL_2018_UIS</v>
      </c>
      <c r="B16" s="32" t="str">
        <f ca="true">+IF(OFFSET('Water Data'!$C$2,0,10*ROW('Water Data'!F10))="","",OFFSET('Water Data'!$C$2,0,10*ROW('Water Data'!F10)))</f>
        <v>Other</v>
      </c>
      <c r="C16" s="323">
        <f t="shared" ca="true" si="0"/>
        <v>2018</v>
      </c>
      <c r="D16" s="88"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8"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8" t="str">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[57]</v>
      </c>
      <c r="G16" s="88"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8"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8"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8"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8"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8"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8"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8"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8"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8"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8"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8" t="str">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[56]</v>
      </c>
      <c r="S16" s="88"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8"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8" t="str">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[61]</v>
      </c>
      <c r="V16" s="89"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9"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9"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9"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9" t="str">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[63]</v>
      </c>
      <c r="AA16" s="89"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9"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9"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9"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9"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9"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9"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9"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9"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9"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9"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9"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9"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9"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9"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9"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9"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9"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9"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9" t="str">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[58]</v>
      </c>
      <c r="AU16" s="89"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9"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9"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9"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9" t="str">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[85]</v>
      </c>
      <c r="AZ16" s="90"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0"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0" t="str">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[77]</v>
      </c>
      <c r="BC16" s="90"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0"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0"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0"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0"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0"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0"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0"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0"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0"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0"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0" t="str">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[77]</v>
      </c>
      <c r="BO16" s="90"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0"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0" t="str">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[78]</v>
      </c>
      <c r="BR16" s="269"/>
      <c r="BS16" s="269" t="str">
        <f ca="true">+IF(OFFSET('Water Data'!$D$27,0,10*ROW('Water Data'!D10))="","",OFFSET('Water Data'!$D$27,0,10*ROW('Water Data'!D10)))</f>
        <v/>
      </c>
      <c r="BT16" s="269" t="str">
        <f ca="true">+IF(OFFSET('Water Data'!$D$28,0,10*ROW('Water Data'!D10))="","",OFFSET('Water Data'!$D$28,0,10*ROW('Water Data'!D10)))</f>
        <v/>
      </c>
      <c r="BU16" s="269" t="str">
        <f ca="true">+IF(OFFSET('Water Data'!$D$29,0,10*ROW('Water Data'!D10))="","",OFFSET('Water Data'!$D$29,0,10*ROW('Water Data'!D10)))</f>
        <v>No</v>
      </c>
      <c r="BV16" s="269" t="str">
        <f ca="true">+IF(OFFSET('Water Data'!$E$27,0,10*ROW('Water Data'!E10))="","",OFFSET('Water Data'!$E$27,0,10*ROW('Water Data'!E10)))</f>
        <v/>
      </c>
      <c r="BW16" s="269" t="str">
        <f ca="true">+IF(OFFSET('Water Data'!$E$28,0,10*ROW('Water Data'!E10))="","",OFFSET('Water Data'!$E$28,0,10*ROW('Water Data'!E10)))</f>
        <v/>
      </c>
      <c r="BX16" s="269" t="str">
        <f ca="true">+IF(OFFSET('Water Data'!$E$29,0,10*ROW('Water Data'!E10))="","",OFFSET('Water Data'!$E$29,0,10*ROW('Water Data'!E10)))</f>
        <v/>
      </c>
      <c r="BY16" s="269" t="str">
        <f ca="true">+IF(OFFSET('Water Data'!$F$27,0,10*ROW('Water Data'!F10))="","",OFFSET('Water Data'!$F$27,0,10*ROW('Water Data'!F10)))</f>
        <v/>
      </c>
      <c r="BZ16" s="269" t="str">
        <f ca="true">+IF(OFFSET('Water Data'!$F$28,0,10*ROW('Water Data'!F10))="","",OFFSET('Water Data'!$F$28,0,10*ROW('Water Data'!F10)))</f>
        <v/>
      </c>
      <c r="CA16" s="269" t="str">
        <f ca="true">+IF(OFFSET('Water Data'!$F$29,0,10*ROW('Water Data'!F10))="","",OFFSET('Water Data'!$F$29,0,10*ROW('Water Data'!F10)))</f>
        <v/>
      </c>
      <c r="CB16" s="269" t="str">
        <f ca="true">+IF(OFFSET('Water Data'!$G$27,0,10*ROW('Water Data'!G10))="","",OFFSET('Water Data'!$G$27,0,10*ROW('Water Data'!G10)))</f>
        <v/>
      </c>
      <c r="CC16" s="269" t="str">
        <f ca="true">+IF(OFFSET('Water Data'!$G$28,0,10*ROW('Water Data'!G10))="","",OFFSET('Water Data'!$G$28,0,10*ROW('Water Data'!G10)))</f>
        <v/>
      </c>
      <c r="CD16" s="269" t="str">
        <f ca="true">+IF(OFFSET('Water Data'!$G$29,0,10*ROW('Water Data'!G10))="","",OFFSET('Water Data'!$G$29,0,10*ROW('Water Data'!G10)))</f>
        <v/>
      </c>
      <c r="CE16" s="269" t="str">
        <f ca="true">+IF(OFFSET('Water Data'!$H$27,0,10*ROW('Water Data'!H10))="","",OFFSET('Water Data'!$H$27,0,10*ROW('Water Data'!H10)))</f>
        <v/>
      </c>
      <c r="CF16" s="269" t="str">
        <f ca="true">+IF(OFFSET('Water Data'!$H$28,0,10*ROW('Water Data'!H10))="","",OFFSET('Water Data'!$H$28,0,10*ROW('Water Data'!H10)))</f>
        <v/>
      </c>
      <c r="CG16" s="269" t="str">
        <f ca="true">+IF(OFFSET('Water Data'!$H$29,0,10*ROW('Water Data'!H10))="","",OFFSET('Water Data'!$H$29,0,10*ROW('Water Data'!H10)))</f>
        <v>No</v>
      </c>
      <c r="CH16" s="269" t="str">
        <f ca="true">+IF(OFFSET('Water Data'!$I$27,0,10*ROW('Water Data'!I10))="","",OFFSET('Water Data'!$I$27,0,10*ROW('Water Data'!I10)))</f>
        <v/>
      </c>
      <c r="CI16" s="269" t="str">
        <f ca="true">+IF(OFFSET('Water Data'!$I$28,0,10*ROW('Water Data'!I10))="","",OFFSET('Water Data'!$I$28,0,10*ROW('Water Data'!I10)))</f>
        <v/>
      </c>
      <c r="CJ16" s="269" t="str">
        <f ca="true">+IF(OFFSET('Water Data'!$I$29,0,10*ROW('Water Data'!I10))="","",OFFSET('Water Data'!$I$29,0,10*ROW('Water Data'!I10)))</f>
        <v>No</v>
      </c>
      <c r="CK16" s="269" t="str">
        <f ca="true">+IF(OFFSET('Sanitation Data'!$D$28,0,10*ROW('Sanitation Data'!D10))="","",OFFSET('Sanitation Data'!$D$28,0,10*ROW('Sanitation Data'!D10)))</f>
        <v/>
      </c>
      <c r="CL16" s="269" t="str">
        <f ca="true">+IF(OFFSET('Sanitation Data'!$D$29,0,10*ROW('Sanitation Data'!D10))="","",OFFSET('Sanitation Data'!$D$29,0,10*ROW('Sanitation Data'!D10)))</f>
        <v/>
      </c>
      <c r="CM16" s="269" t="str">
        <f ca="true">+IF(OFFSET('Sanitation Data'!$D$30,0,10*ROW('Sanitation Data'!D10))="","",OFFSET('Sanitation Data'!$D$30,0,10*ROW('Sanitation Data'!D10)))</f>
        <v/>
      </c>
      <c r="CN16" s="269" t="str">
        <f ca="true">+IF(OFFSET('Sanitation Data'!$D$31,0,10*ROW('Sanitation Data'!D10))="","",OFFSET('Sanitation Data'!$D$31,0,10*ROW('Sanitation Data'!D10)))</f>
        <v/>
      </c>
      <c r="CO16" s="269" t="str">
        <f ca="true">+IF(OFFSET('Sanitation Data'!$D$32,0,10*ROW('Sanitation Data'!D10))="","",OFFSET('Sanitation Data'!$D$32,0,10*ROW('Sanitation Data'!D10)))</f>
        <v>No</v>
      </c>
      <c r="CP16" s="269" t="str">
        <f ca="true">+IF(OFFSET('Sanitation Data'!$E$28,0,10*ROW('Sanitation Data'!E10))="","",OFFSET('Sanitation Data'!$E$28,0,10*ROW('Sanitation Data'!E10)))</f>
        <v/>
      </c>
      <c r="CQ16" s="269" t="str">
        <f ca="true">+IF(OFFSET('Sanitation Data'!$E$29,0,10*ROW('Sanitation Data'!E10))="","",OFFSET('Sanitation Data'!$E$29,0,10*ROW('Sanitation Data'!E10)))</f>
        <v/>
      </c>
      <c r="CR16" s="269" t="str">
        <f ca="true">+IF(OFFSET('Sanitation Data'!$E$30,0,10*ROW('Sanitation Data'!E10))="","",OFFSET('Sanitation Data'!$E$30,0,10*ROW('Sanitation Data'!E10)))</f>
        <v/>
      </c>
      <c r="CS16" s="269" t="str">
        <f ca="true">+IF(OFFSET('Sanitation Data'!$E$31,0,10*ROW('Sanitation Data'!E10))="","",OFFSET('Sanitation Data'!$E$31,0,10*ROW('Sanitation Data'!E10)))</f>
        <v/>
      </c>
      <c r="CT16" s="269" t="str">
        <f ca="true">+IF(OFFSET('Sanitation Data'!$E$32,0,10*ROW('Sanitation Data'!E10))="","",OFFSET('Sanitation Data'!$E$32,0,10*ROW('Sanitation Data'!E10)))</f>
        <v/>
      </c>
      <c r="CU16" s="269" t="str">
        <f ca="true">+IF(OFFSET('Sanitation Data'!$F$28,0,10*ROW('Sanitation Data'!F10))="","",OFFSET('Sanitation Data'!$F$28,0,10*ROW('Sanitation Data'!F10)))</f>
        <v/>
      </c>
      <c r="CV16" s="269" t="str">
        <f ca="true">+IF(OFFSET('Sanitation Data'!$F$29,0,10*ROW('Sanitation Data'!F10))="","",OFFSET('Sanitation Data'!$F$29,0,10*ROW('Sanitation Data'!F10)))</f>
        <v/>
      </c>
      <c r="CW16" s="269" t="str">
        <f ca="true">+IF(OFFSET('Sanitation Data'!$F$30,0,10*ROW('Sanitation Data'!F10))="","",OFFSET('Sanitation Data'!$F$30,0,10*ROW('Sanitation Data'!F10)))</f>
        <v/>
      </c>
      <c r="CX16" s="269" t="str">
        <f ca="true">+IF(OFFSET('Sanitation Data'!$F$31,0,10*ROW('Sanitation Data'!F10))="","",OFFSET('Sanitation Data'!$F$31,0,10*ROW('Sanitation Data'!F10)))</f>
        <v/>
      </c>
      <c r="CY16" s="269" t="str">
        <f ca="true">+IF(OFFSET('Sanitation Data'!$F$32,0,10*ROW('Sanitation Data'!F10))="","",OFFSET('Sanitation Data'!$F$32,0,10*ROW('Sanitation Data'!F10)))</f>
        <v/>
      </c>
      <c r="CZ16" s="269" t="str">
        <f ca="true">+IF(OFFSET('Sanitation Data'!$G$28,0,10*ROW('Sanitation Data'!G10))="","",OFFSET('Sanitation Data'!$G$28,0,10*ROW('Sanitation Data'!G10)))</f>
        <v/>
      </c>
      <c r="DA16" s="269" t="str">
        <f ca="true">+IF(OFFSET('Sanitation Data'!$G$29,0,10*ROW('Sanitation Data'!G10))="","",OFFSET('Sanitation Data'!$G$29,0,10*ROW('Sanitation Data'!G10)))</f>
        <v/>
      </c>
      <c r="DB16" s="269" t="str">
        <f ca="true">+IF(OFFSET('Sanitation Data'!$G$30,0,10*ROW('Sanitation Data'!G10))="","",OFFSET('Sanitation Data'!$G$30,0,10*ROW('Sanitation Data'!G10)))</f>
        <v/>
      </c>
      <c r="DC16" s="269" t="str">
        <f ca="true">+IF(OFFSET('Sanitation Data'!$G$31,0,10*ROW('Sanitation Data'!G10))="","",OFFSET('Sanitation Data'!$G$31,0,10*ROW('Sanitation Data'!G10)))</f>
        <v/>
      </c>
      <c r="DD16" s="269" t="str">
        <f ca="true">+IF(OFFSET('Sanitation Data'!$G$32,0,10*ROW('Sanitation Data'!G10))="","",OFFSET('Sanitation Data'!$G$32,0,10*ROW('Sanitation Data'!G10)))</f>
        <v/>
      </c>
      <c r="DE16" s="269" t="str">
        <f ca="true">+IF(OFFSET('Sanitation Data'!$H$28,0,10*ROW('Sanitation Data'!H10))="","",OFFSET('Sanitation Data'!$H$28,0,10*ROW('Sanitation Data'!H10)))</f>
        <v/>
      </c>
      <c r="DF16" s="269" t="str">
        <f ca="true">+IF(OFFSET('Sanitation Data'!$H$29,0,10*ROW('Sanitation Data'!H10))="","",OFFSET('Sanitation Data'!$H$29,0,10*ROW('Sanitation Data'!H10)))</f>
        <v/>
      </c>
      <c r="DG16" s="269" t="str">
        <f ca="true">+IF(OFFSET('Sanitation Data'!$H$30,0,10*ROW('Sanitation Data'!H10))="","",OFFSET('Sanitation Data'!$H$30,0,10*ROW('Sanitation Data'!H10)))</f>
        <v/>
      </c>
      <c r="DH16" s="269" t="str">
        <f ca="true">+IF(OFFSET('Sanitation Data'!$H$31,0,10*ROW('Sanitation Data'!H10))="","",OFFSET('Sanitation Data'!$H$31,0,10*ROW('Sanitation Data'!H10)))</f>
        <v/>
      </c>
      <c r="DI16" s="269" t="str">
        <f ca="true">+IF(OFFSET('Sanitation Data'!$H$32,0,10*ROW('Sanitation Data'!H10))="","",OFFSET('Sanitation Data'!$H$32,0,10*ROW('Sanitation Data'!H10)))</f>
        <v>No</v>
      </c>
      <c r="DJ16" s="269" t="str">
        <f ca="true">+IF(OFFSET('Sanitation Data'!$I$28,0,10*ROW('Sanitation Data'!I10))="","",OFFSET('Sanitation Data'!$I$28,0,10*ROW('Sanitation Data'!I10)))</f>
        <v/>
      </c>
      <c r="DK16" s="269" t="str">
        <f ca="true">+IF(OFFSET('Sanitation Data'!$I$29,0,10*ROW('Sanitation Data'!I10))="","",OFFSET('Sanitation Data'!$I$29,0,10*ROW('Sanitation Data'!I10)))</f>
        <v/>
      </c>
      <c r="DL16" s="269" t="str">
        <f ca="true">+IF(OFFSET('Sanitation Data'!$I$30,0,10*ROW('Sanitation Data'!I10))="","",OFFSET('Sanitation Data'!$I$30,0,10*ROW('Sanitation Data'!I10)))</f>
        <v/>
      </c>
      <c r="DM16" s="269" t="str">
        <f ca="true">+IF(OFFSET('Sanitation Data'!$I$31,0,10*ROW('Sanitation Data'!I10))="","",OFFSET('Sanitation Data'!$I$31,0,10*ROW('Sanitation Data'!I10)))</f>
        <v/>
      </c>
      <c r="DN16" s="269" t="str">
        <f ca="true">+IF(OFFSET('Sanitation Data'!$I$32,0,10*ROW('Sanitation Data'!I10))="","",OFFSET('Sanitation Data'!$I$32,0,10*ROW('Sanitation Data'!I10)))</f>
        <v>No</v>
      </c>
      <c r="DO16" s="269" t="str">
        <f ca="true">+IF(OFFSET('Hygiene Data'!$D$11,0,10*ROW('Hygiene Data'!D10))="","",OFFSET('Hygiene Data'!$D$11,0,10*ROW('Hygiene Data'!D10)))</f>
        <v/>
      </c>
      <c r="DP16" s="269" t="str">
        <f ca="true">+IF(OFFSET('Hygiene Data'!$D$12,0,10*ROW('Hygiene Data'!D10))="","",OFFSET('Hygiene Data'!$D$12,0,10*ROW('Hygiene Data'!D10)))</f>
        <v/>
      </c>
      <c r="DQ16" s="269" t="str">
        <f ca="true">+IF(OFFSET('Hygiene Data'!$D$13,0,10*ROW('Hygiene Data'!D10))="","",OFFSET('Hygiene Data'!$D$13,0,10*ROW('Hygiene Data'!D10)))</f>
        <v>No</v>
      </c>
      <c r="DR16" s="269" t="str">
        <f ca="true">+IF(OFFSET('Hygiene Data'!$E$11,0,10*ROW('Hygiene Data'!E10))="","",OFFSET('Hygiene Data'!$E$11,0,10*ROW('Hygiene Data'!E10)))</f>
        <v/>
      </c>
      <c r="DS16" s="269" t="str">
        <f ca="true">+IF(OFFSET('Hygiene Data'!$E$12,0,10*ROW('Hygiene Data'!E10))="","",OFFSET('Hygiene Data'!$E$12,0,10*ROW('Hygiene Data'!E10)))</f>
        <v/>
      </c>
      <c r="DT16" s="269" t="str">
        <f ca="true">+IF(OFFSET('Hygiene Data'!$E$13,0,10*ROW('Hygiene Data'!E10))="","",OFFSET('Hygiene Data'!$E$13,0,10*ROW('Hygiene Data'!E10)))</f>
        <v/>
      </c>
      <c r="DU16" s="269" t="str">
        <f ca="true">+IF(OFFSET('Hygiene Data'!$F$11,0,10*ROW('Hygiene Data'!F10))="","",OFFSET('Hygiene Data'!$F$11,0,10*ROW('Hygiene Data'!F10)))</f>
        <v/>
      </c>
      <c r="DV16" s="269" t="str">
        <f ca="true">+IF(OFFSET('Hygiene Data'!$F$12,0,10*ROW('Hygiene Data'!F10))="","",OFFSET('Hygiene Data'!$F$12,0,10*ROW('Hygiene Data'!F10)))</f>
        <v/>
      </c>
      <c r="DW16" s="269" t="str">
        <f ca="true">+IF(OFFSET('Hygiene Data'!$F$13,0,10*ROW('Hygiene Data'!F10))="","",OFFSET('Hygiene Data'!$F$13,0,10*ROW('Hygiene Data'!F10)))</f>
        <v/>
      </c>
      <c r="DX16" s="269" t="str">
        <f ca="true">+IF(OFFSET('Hygiene Data'!$G$11,0,10*ROW('Hygiene Data'!G10))="","",OFFSET('Hygiene Data'!$G$11,0,10*ROW('Hygiene Data'!G10)))</f>
        <v/>
      </c>
      <c r="DY16" s="269" t="str">
        <f ca="true">+IF(OFFSET('Hygiene Data'!$G$12,0,10*ROW('Hygiene Data'!G10))="","",OFFSET('Hygiene Data'!$G$12,0,10*ROW('Hygiene Data'!G10)))</f>
        <v/>
      </c>
      <c r="DZ16" s="269" t="str">
        <f ca="true">+IF(OFFSET('Hygiene Data'!$G$13,0,10*ROW('Hygiene Data'!G10))="","",OFFSET('Hygiene Data'!$G$13,0,10*ROW('Hygiene Data'!G10)))</f>
        <v/>
      </c>
      <c r="EA16" s="269" t="str">
        <f ca="true">+IF(OFFSET('Hygiene Data'!$H$11,0,10*ROW('Hygiene Data'!H10))="","",OFFSET('Hygiene Data'!$H$11,0,10*ROW('Hygiene Data'!H10)))</f>
        <v/>
      </c>
      <c r="EB16" s="269" t="str">
        <f ca="true">+IF(OFFSET('Hygiene Data'!$H$12,0,10*ROW('Hygiene Data'!H10))="","",OFFSET('Hygiene Data'!$H$12,0,10*ROW('Hygiene Data'!H10)))</f>
        <v/>
      </c>
      <c r="EC16" s="269" t="str">
        <f ca="true">+IF(OFFSET('Hygiene Data'!$H$13,0,10*ROW('Hygiene Data'!H10))="","",OFFSET('Hygiene Data'!$H$13,0,10*ROW('Hygiene Data'!H10)))</f>
        <v>No</v>
      </c>
      <c r="ED16" s="269" t="str">
        <f ca="true">+IF(OFFSET('Hygiene Data'!$I$11,0,10*ROW('Hygiene Data'!I10))="","",OFFSET('Hygiene Data'!$I$11,0,10*ROW('Hygiene Data'!I10)))</f>
        <v/>
      </c>
      <c r="EE16" s="269" t="str">
        <f ca="true">+IF(OFFSET('Hygiene Data'!$I$12,0,10*ROW('Hygiene Data'!I10))="","",OFFSET('Hygiene Data'!$I$12,0,10*ROW('Hygiene Data'!I10)))</f>
        <v/>
      </c>
      <c r="EF16" s="269" t="str">
        <f ca="true">+IF(OFFSET('Hygiene Data'!$I$13,0,10*ROW('Hygiene Data'!I10))="","",OFFSET('Hygiene Data'!$I$13,0,10*ROW('Hygiene Data'!I10)))</f>
        <v>No</v>
      </c>
    </row>
    <row xmlns:x14ac="http://schemas.microsoft.com/office/spreadsheetml/2009/9/ac" r="17" x14ac:dyDescent="0.2">
      <c r="A17" s="32" t="str">
        <f ca="true">+IF(OFFSET('Water Data'!$B$2,0,10*ROW('Water Data'!E11))="","",OFFSET('Water Data'!$B$2,0,10*ROW('Water Data'!E11)))</f>
        <v>PHL_2018_EBEI</v>
      </c>
      <c r="B17" s="32" t="str">
        <f ca="true">+IF(OFFSET('Water Data'!$C$2,0,10*ROW('Water Data'!F11))="","",OFFSET('Water Data'!$C$2,0,10*ROW('Water Data'!F11)))</f>
        <v>Survey</v>
      </c>
      <c r="C17" s="323">
        <f t="shared" ca="true" si="0"/>
        <v>2018</v>
      </c>
      <c r="D17" s="88"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8"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8"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8"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8"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8"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8"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8"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8"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8"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8"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8"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8"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8"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8"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8"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8"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8"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9"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9"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9"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9"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9">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60.4</v>
      </c>
      <c r="AA17" s="89"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9"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9"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9"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9"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9"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9"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9"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9"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9"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9"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9"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9"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9"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9"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9"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9"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9"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9"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9">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60.4</v>
      </c>
      <c r="AU17" s="89"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9"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9"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9"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9"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0"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0"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0">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76.004457754229975</v>
      </c>
      <c r="BC17" s="90"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0"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0"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0"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0"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0"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0"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0"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0"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0"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0"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0">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77.099999999999994</v>
      </c>
      <c r="BO17" s="90"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0"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0">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71.132612688497801</v>
      </c>
      <c r="BR17" s="269"/>
      <c r="BS17" s="269" t="str">
        <f ca="true">+IF(OFFSET('Water Data'!$D$27,0,10*ROW('Water Data'!D11))="","",OFFSET('Water Data'!$D$27,0,10*ROW('Water Data'!D11)))</f>
        <v/>
      </c>
      <c r="BT17" s="269" t="str">
        <f ca="true">+IF(OFFSET('Water Data'!$D$28,0,10*ROW('Water Data'!D11))="","",OFFSET('Water Data'!$D$28,0,10*ROW('Water Data'!D11)))</f>
        <v/>
      </c>
      <c r="BU17" s="269" t="str">
        <f ca="true">+IF(OFFSET('Water Data'!$D$29,0,10*ROW('Water Data'!D11))="","",OFFSET('Water Data'!$D$29,0,10*ROW('Water Data'!D11)))</f>
        <v/>
      </c>
      <c r="BV17" s="269" t="str">
        <f ca="true">+IF(OFFSET('Water Data'!$E$27,0,10*ROW('Water Data'!E11))="","",OFFSET('Water Data'!$E$27,0,10*ROW('Water Data'!E11)))</f>
        <v/>
      </c>
      <c r="BW17" s="269" t="str">
        <f ca="true">+IF(OFFSET('Water Data'!$E$28,0,10*ROW('Water Data'!E11))="","",OFFSET('Water Data'!$E$28,0,10*ROW('Water Data'!E11)))</f>
        <v/>
      </c>
      <c r="BX17" s="269" t="str">
        <f ca="true">+IF(OFFSET('Water Data'!$E$29,0,10*ROW('Water Data'!E11))="","",OFFSET('Water Data'!$E$29,0,10*ROW('Water Data'!E11)))</f>
        <v/>
      </c>
      <c r="BY17" s="269" t="str">
        <f ca="true">+IF(OFFSET('Water Data'!$F$27,0,10*ROW('Water Data'!F11))="","",OFFSET('Water Data'!$F$27,0,10*ROW('Water Data'!F11)))</f>
        <v/>
      </c>
      <c r="BZ17" s="269" t="str">
        <f ca="true">+IF(OFFSET('Water Data'!$F$28,0,10*ROW('Water Data'!F11))="","",OFFSET('Water Data'!$F$28,0,10*ROW('Water Data'!F11)))</f>
        <v/>
      </c>
      <c r="CA17" s="269" t="str">
        <f ca="true">+IF(OFFSET('Water Data'!$F$29,0,10*ROW('Water Data'!F11))="","",OFFSET('Water Data'!$F$29,0,10*ROW('Water Data'!F11)))</f>
        <v/>
      </c>
      <c r="CB17" s="269" t="str">
        <f ca="true">+IF(OFFSET('Water Data'!$G$27,0,10*ROW('Water Data'!G11))="","",OFFSET('Water Data'!$G$27,0,10*ROW('Water Data'!G11)))</f>
        <v/>
      </c>
      <c r="CC17" s="269" t="str">
        <f ca="true">+IF(OFFSET('Water Data'!$G$28,0,10*ROW('Water Data'!G11))="","",OFFSET('Water Data'!$G$28,0,10*ROW('Water Data'!G11)))</f>
        <v/>
      </c>
      <c r="CD17" s="269" t="str">
        <f ca="true">+IF(OFFSET('Water Data'!$G$29,0,10*ROW('Water Data'!G11))="","",OFFSET('Water Data'!$G$29,0,10*ROW('Water Data'!G11)))</f>
        <v/>
      </c>
      <c r="CE17" s="269" t="str">
        <f ca="true">+IF(OFFSET('Water Data'!$H$27,0,10*ROW('Water Data'!H11))="","",OFFSET('Water Data'!$H$27,0,10*ROW('Water Data'!H11)))</f>
        <v/>
      </c>
      <c r="CF17" s="269" t="str">
        <f ca="true">+IF(OFFSET('Water Data'!$H$28,0,10*ROW('Water Data'!H11))="","",OFFSET('Water Data'!$H$28,0,10*ROW('Water Data'!H11)))</f>
        <v/>
      </c>
      <c r="CG17" s="269" t="str">
        <f ca="true">+IF(OFFSET('Water Data'!$H$29,0,10*ROW('Water Data'!H11))="","",OFFSET('Water Data'!$H$29,0,10*ROW('Water Data'!H11)))</f>
        <v/>
      </c>
      <c r="CH17" s="269" t="str">
        <f ca="true">+IF(OFFSET('Water Data'!$I$27,0,10*ROW('Water Data'!I11))="","",OFFSET('Water Data'!$I$27,0,10*ROW('Water Data'!I11)))</f>
        <v/>
      </c>
      <c r="CI17" s="269" t="str">
        <f ca="true">+IF(OFFSET('Water Data'!$I$28,0,10*ROW('Water Data'!I11))="","",OFFSET('Water Data'!$I$28,0,10*ROW('Water Data'!I11)))</f>
        <v/>
      </c>
      <c r="CJ17" s="269" t="str">
        <f ca="true">+IF(OFFSET('Water Data'!$I$29,0,10*ROW('Water Data'!I11))="","",OFFSET('Water Data'!$I$29,0,10*ROW('Water Data'!I11)))</f>
        <v/>
      </c>
      <c r="CK17" s="269" t="str">
        <f ca="true">+IF(OFFSET('Sanitation Data'!$D$28,0,10*ROW('Sanitation Data'!D11))="","",OFFSET('Sanitation Data'!$D$28,0,10*ROW('Sanitation Data'!D11)))</f>
        <v/>
      </c>
      <c r="CL17" s="269" t="str">
        <f ca="true">+IF(OFFSET('Sanitation Data'!$D$29,0,10*ROW('Sanitation Data'!D11))="","",OFFSET('Sanitation Data'!$D$29,0,10*ROW('Sanitation Data'!D11)))</f>
        <v/>
      </c>
      <c r="CM17" s="269" t="str">
        <f ca="true">+IF(OFFSET('Sanitation Data'!$D$30,0,10*ROW('Sanitation Data'!D11))="","",OFFSET('Sanitation Data'!$D$30,0,10*ROW('Sanitation Data'!D11)))</f>
        <v/>
      </c>
      <c r="CN17" s="269" t="str">
        <f ca="true">+IF(OFFSET('Sanitation Data'!$D$31,0,10*ROW('Sanitation Data'!D11))="","",OFFSET('Sanitation Data'!$D$31,0,10*ROW('Sanitation Data'!D11)))</f>
        <v/>
      </c>
      <c r="CO17" s="269" t="str">
        <f ca="true">+IF(OFFSET('Sanitation Data'!$D$32,0,10*ROW('Sanitation Data'!D11))="","",OFFSET('Sanitation Data'!$D$32,0,10*ROW('Sanitation Data'!D11)))</f>
        <v>Yes</v>
      </c>
      <c r="CP17" s="269" t="str">
        <f ca="true">+IF(OFFSET('Sanitation Data'!$E$28,0,10*ROW('Sanitation Data'!E11))="","",OFFSET('Sanitation Data'!$E$28,0,10*ROW('Sanitation Data'!E11)))</f>
        <v/>
      </c>
      <c r="CQ17" s="269" t="str">
        <f ca="true">+IF(OFFSET('Sanitation Data'!$E$29,0,10*ROW('Sanitation Data'!E11))="","",OFFSET('Sanitation Data'!$E$29,0,10*ROW('Sanitation Data'!E11)))</f>
        <v/>
      </c>
      <c r="CR17" s="269" t="str">
        <f ca="true">+IF(OFFSET('Sanitation Data'!$E$30,0,10*ROW('Sanitation Data'!E11))="","",OFFSET('Sanitation Data'!$E$30,0,10*ROW('Sanitation Data'!E11)))</f>
        <v/>
      </c>
      <c r="CS17" s="269" t="str">
        <f ca="true">+IF(OFFSET('Sanitation Data'!$E$31,0,10*ROW('Sanitation Data'!E11))="","",OFFSET('Sanitation Data'!$E$31,0,10*ROW('Sanitation Data'!E11)))</f>
        <v/>
      </c>
      <c r="CT17" s="269" t="str">
        <f ca="true">+IF(OFFSET('Sanitation Data'!$E$32,0,10*ROW('Sanitation Data'!E11))="","",OFFSET('Sanitation Data'!$E$32,0,10*ROW('Sanitation Data'!E11)))</f>
        <v/>
      </c>
      <c r="CU17" s="269" t="str">
        <f ca="true">+IF(OFFSET('Sanitation Data'!$F$28,0,10*ROW('Sanitation Data'!F11))="","",OFFSET('Sanitation Data'!$F$28,0,10*ROW('Sanitation Data'!F11)))</f>
        <v/>
      </c>
      <c r="CV17" s="269" t="str">
        <f ca="true">+IF(OFFSET('Sanitation Data'!$F$29,0,10*ROW('Sanitation Data'!F11))="","",OFFSET('Sanitation Data'!$F$29,0,10*ROW('Sanitation Data'!F11)))</f>
        <v/>
      </c>
      <c r="CW17" s="269" t="str">
        <f ca="true">+IF(OFFSET('Sanitation Data'!$F$30,0,10*ROW('Sanitation Data'!F11))="","",OFFSET('Sanitation Data'!$F$30,0,10*ROW('Sanitation Data'!F11)))</f>
        <v/>
      </c>
      <c r="CX17" s="269" t="str">
        <f ca="true">+IF(OFFSET('Sanitation Data'!$F$31,0,10*ROW('Sanitation Data'!F11))="","",OFFSET('Sanitation Data'!$F$31,0,10*ROW('Sanitation Data'!F11)))</f>
        <v/>
      </c>
      <c r="CY17" s="269" t="str">
        <f ca="true">+IF(OFFSET('Sanitation Data'!$F$32,0,10*ROW('Sanitation Data'!F11))="","",OFFSET('Sanitation Data'!$F$32,0,10*ROW('Sanitation Data'!F11)))</f>
        <v/>
      </c>
      <c r="CZ17" s="269" t="str">
        <f ca="true">+IF(OFFSET('Sanitation Data'!$G$28,0,10*ROW('Sanitation Data'!G11))="","",OFFSET('Sanitation Data'!$G$28,0,10*ROW('Sanitation Data'!G11)))</f>
        <v/>
      </c>
      <c r="DA17" s="269" t="str">
        <f ca="true">+IF(OFFSET('Sanitation Data'!$G$29,0,10*ROW('Sanitation Data'!G11))="","",OFFSET('Sanitation Data'!$G$29,0,10*ROW('Sanitation Data'!G11)))</f>
        <v/>
      </c>
      <c r="DB17" s="269" t="str">
        <f ca="true">+IF(OFFSET('Sanitation Data'!$G$30,0,10*ROW('Sanitation Data'!G11))="","",OFFSET('Sanitation Data'!$G$30,0,10*ROW('Sanitation Data'!G11)))</f>
        <v/>
      </c>
      <c r="DC17" s="269" t="str">
        <f ca="true">+IF(OFFSET('Sanitation Data'!$G$31,0,10*ROW('Sanitation Data'!G11))="","",OFFSET('Sanitation Data'!$G$31,0,10*ROW('Sanitation Data'!G11)))</f>
        <v/>
      </c>
      <c r="DD17" s="269" t="str">
        <f ca="true">+IF(OFFSET('Sanitation Data'!$G$32,0,10*ROW('Sanitation Data'!G11))="","",OFFSET('Sanitation Data'!$G$32,0,10*ROW('Sanitation Data'!G11)))</f>
        <v/>
      </c>
      <c r="DE17" s="269" t="str">
        <f ca="true">+IF(OFFSET('Sanitation Data'!$H$28,0,10*ROW('Sanitation Data'!H11))="","",OFFSET('Sanitation Data'!$H$28,0,10*ROW('Sanitation Data'!H11)))</f>
        <v/>
      </c>
      <c r="DF17" s="269" t="str">
        <f ca="true">+IF(OFFSET('Sanitation Data'!$H$29,0,10*ROW('Sanitation Data'!H11))="","",OFFSET('Sanitation Data'!$H$29,0,10*ROW('Sanitation Data'!H11)))</f>
        <v/>
      </c>
      <c r="DG17" s="269" t="str">
        <f ca="true">+IF(OFFSET('Sanitation Data'!$H$30,0,10*ROW('Sanitation Data'!H11))="","",OFFSET('Sanitation Data'!$H$30,0,10*ROW('Sanitation Data'!H11)))</f>
        <v/>
      </c>
      <c r="DH17" s="269" t="str">
        <f ca="true">+IF(OFFSET('Sanitation Data'!$H$31,0,10*ROW('Sanitation Data'!H11))="","",OFFSET('Sanitation Data'!$H$31,0,10*ROW('Sanitation Data'!H11)))</f>
        <v/>
      </c>
      <c r="DI17" s="269" t="str">
        <f ca="true">+IF(OFFSET('Sanitation Data'!$H$32,0,10*ROW('Sanitation Data'!H11))="","",OFFSET('Sanitation Data'!$H$32,0,10*ROW('Sanitation Data'!H11)))</f>
        <v>Yes</v>
      </c>
      <c r="DJ17" s="269" t="str">
        <f ca="true">+IF(OFFSET('Sanitation Data'!$I$28,0,10*ROW('Sanitation Data'!I11))="","",OFFSET('Sanitation Data'!$I$28,0,10*ROW('Sanitation Data'!I11)))</f>
        <v/>
      </c>
      <c r="DK17" s="269" t="str">
        <f ca="true">+IF(OFFSET('Sanitation Data'!$I$29,0,10*ROW('Sanitation Data'!I11))="","",OFFSET('Sanitation Data'!$I$29,0,10*ROW('Sanitation Data'!I11)))</f>
        <v/>
      </c>
      <c r="DL17" s="269" t="str">
        <f ca="true">+IF(OFFSET('Sanitation Data'!$I$30,0,10*ROW('Sanitation Data'!I11))="","",OFFSET('Sanitation Data'!$I$30,0,10*ROW('Sanitation Data'!I11)))</f>
        <v/>
      </c>
      <c r="DM17" s="269" t="str">
        <f ca="true">+IF(OFFSET('Sanitation Data'!$I$31,0,10*ROW('Sanitation Data'!I11))="","",OFFSET('Sanitation Data'!$I$31,0,10*ROW('Sanitation Data'!I11)))</f>
        <v/>
      </c>
      <c r="DN17" s="269" t="str">
        <f ca="true">+IF(OFFSET('Sanitation Data'!$I$32,0,10*ROW('Sanitation Data'!I11))="","",OFFSET('Sanitation Data'!$I$32,0,10*ROW('Sanitation Data'!I11)))</f>
        <v/>
      </c>
      <c r="DO17" s="269" t="str">
        <f ca="true">+IF(OFFSET('Hygiene Data'!$D$11,0,10*ROW('Hygiene Data'!D11))="","",OFFSET('Hygiene Data'!$D$11,0,10*ROW('Hygiene Data'!D11)))</f>
        <v/>
      </c>
      <c r="DP17" s="269" t="str">
        <f ca="true">+IF(OFFSET('Hygiene Data'!$D$12,0,10*ROW('Hygiene Data'!D11))="","",OFFSET('Hygiene Data'!$D$12,0,10*ROW('Hygiene Data'!D11)))</f>
        <v/>
      </c>
      <c r="DQ17" s="269" t="str">
        <f ca="true">+IF(OFFSET('Hygiene Data'!$D$13,0,10*ROW('Hygiene Data'!D11))="","",OFFSET('Hygiene Data'!$D$13,0,10*ROW('Hygiene Data'!D11)))</f>
        <v>Yes</v>
      </c>
      <c r="DR17" s="269" t="str">
        <f ca="true">+IF(OFFSET('Hygiene Data'!$E$11,0,10*ROW('Hygiene Data'!E11))="","",OFFSET('Hygiene Data'!$E$11,0,10*ROW('Hygiene Data'!E11)))</f>
        <v/>
      </c>
      <c r="DS17" s="269" t="str">
        <f ca="true">+IF(OFFSET('Hygiene Data'!$E$12,0,10*ROW('Hygiene Data'!E11))="","",OFFSET('Hygiene Data'!$E$12,0,10*ROW('Hygiene Data'!E11)))</f>
        <v/>
      </c>
      <c r="DT17" s="269" t="str">
        <f ca="true">+IF(OFFSET('Hygiene Data'!$E$13,0,10*ROW('Hygiene Data'!E11))="","",OFFSET('Hygiene Data'!$E$13,0,10*ROW('Hygiene Data'!E11)))</f>
        <v/>
      </c>
      <c r="DU17" s="269" t="str">
        <f ca="true">+IF(OFFSET('Hygiene Data'!$F$11,0,10*ROW('Hygiene Data'!F11))="","",OFFSET('Hygiene Data'!$F$11,0,10*ROW('Hygiene Data'!F11)))</f>
        <v/>
      </c>
      <c r="DV17" s="269" t="str">
        <f ca="true">+IF(OFFSET('Hygiene Data'!$F$12,0,10*ROW('Hygiene Data'!F11))="","",OFFSET('Hygiene Data'!$F$12,0,10*ROW('Hygiene Data'!F11)))</f>
        <v/>
      </c>
      <c r="DW17" s="269" t="str">
        <f ca="true">+IF(OFFSET('Hygiene Data'!$F$13,0,10*ROW('Hygiene Data'!F11))="","",OFFSET('Hygiene Data'!$F$13,0,10*ROW('Hygiene Data'!F11)))</f>
        <v/>
      </c>
      <c r="DX17" s="269" t="str">
        <f ca="true">+IF(OFFSET('Hygiene Data'!$G$11,0,10*ROW('Hygiene Data'!G11))="","",OFFSET('Hygiene Data'!$G$11,0,10*ROW('Hygiene Data'!G11)))</f>
        <v/>
      </c>
      <c r="DY17" s="269" t="str">
        <f ca="true">+IF(OFFSET('Hygiene Data'!$G$12,0,10*ROW('Hygiene Data'!G11))="","",OFFSET('Hygiene Data'!$G$12,0,10*ROW('Hygiene Data'!G11)))</f>
        <v/>
      </c>
      <c r="DZ17" s="269" t="str">
        <f ca="true">+IF(OFFSET('Hygiene Data'!$G$13,0,10*ROW('Hygiene Data'!G11))="","",OFFSET('Hygiene Data'!$G$13,0,10*ROW('Hygiene Data'!G11)))</f>
        <v/>
      </c>
      <c r="EA17" s="269" t="str">
        <f ca="true">+IF(OFFSET('Hygiene Data'!$H$11,0,10*ROW('Hygiene Data'!H11))="","",OFFSET('Hygiene Data'!$H$11,0,10*ROW('Hygiene Data'!H11)))</f>
        <v/>
      </c>
      <c r="EB17" s="269" t="str">
        <f ca="true">+IF(OFFSET('Hygiene Data'!$H$12,0,10*ROW('Hygiene Data'!H11))="","",OFFSET('Hygiene Data'!$H$12,0,10*ROW('Hygiene Data'!H11)))</f>
        <v/>
      </c>
      <c r="EC17" s="269" t="str">
        <f ca="true">+IF(OFFSET('Hygiene Data'!$H$13,0,10*ROW('Hygiene Data'!H11))="","",OFFSET('Hygiene Data'!$H$13,0,10*ROW('Hygiene Data'!H11)))</f>
        <v>Yes</v>
      </c>
      <c r="ED17" s="269" t="str">
        <f ca="true">+IF(OFFSET('Hygiene Data'!$I$11,0,10*ROW('Hygiene Data'!I11))="","",OFFSET('Hygiene Data'!$I$11,0,10*ROW('Hygiene Data'!I11)))</f>
        <v/>
      </c>
      <c r="EE17" s="269" t="str">
        <f ca="true">+IF(OFFSET('Hygiene Data'!$I$12,0,10*ROW('Hygiene Data'!I11))="","",OFFSET('Hygiene Data'!$I$12,0,10*ROW('Hygiene Data'!I11)))</f>
        <v/>
      </c>
      <c r="EF17" s="269" t="str">
        <f ca="true">+IF(OFFSET('Hygiene Data'!$I$13,0,10*ROW('Hygiene Data'!I11))="","",OFFSET('Hygiene Data'!$I$13,0,10*ROW('Hygiene Data'!I11)))</f>
        <v>Yes</v>
      </c>
    </row>
    <row xmlns:x14ac="http://schemas.microsoft.com/office/spreadsheetml/2009/9/ac" r="18" x14ac:dyDescent="0.2">
      <c r="A18" s="32" t="str">
        <f ca="true">+IF(OFFSET('Water Data'!$B$2,0,10*ROW('Water Data'!E12))="","",OFFSET('Water Data'!$B$2,0,10*ROW('Water Data'!E12)))</f>
        <v>PHL_2019_TSA</v>
      </c>
      <c r="B18" s="32" t="str">
        <f ca="true">+IF(OFFSET('Water Data'!$C$2,0,10*ROW('Water Data'!F12))="","",OFFSET('Water Data'!$C$2,0,10*ROW('Water Data'!F12)))</f>
        <v>Survey</v>
      </c>
      <c r="C18" s="323">
        <f t="shared" ca="true" si="0"/>
        <v>2019</v>
      </c>
      <c r="D18" s="88">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87.376390000000001</v>
      </c>
      <c r="E18" s="88">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61.482680000000002</v>
      </c>
      <c r="F18" s="88">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39.62529</v>
      </c>
      <c r="G18" s="88"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8"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8"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8"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8"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8"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8"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8"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8"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8">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86.952370000000002</v>
      </c>
      <c r="Q18" s="88">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61.298819999999999</v>
      </c>
      <c r="R18" s="88">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39.246229999999997</v>
      </c>
      <c r="S18" s="88">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89.351460000000003</v>
      </c>
      <c r="T18" s="88">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62.33907</v>
      </c>
      <c r="U18" s="88">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41.390929999999997</v>
      </c>
      <c r="V18" s="89">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98.832490000000007</v>
      </c>
      <c r="W18" s="89"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9"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9"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9">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67.809370000000001</v>
      </c>
      <c r="AA18" s="89"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9"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9"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9"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9"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9"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9"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9"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9"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9"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9"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9"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9"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9"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9"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9">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98.703239999999994</v>
      </c>
      <c r="AQ18" s="89"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9"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9"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9">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63.801920000000003</v>
      </c>
      <c r="AU18" s="89">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99.434479999999994</v>
      </c>
      <c r="AV18" s="89"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9"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9"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9">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86.475759999999994</v>
      </c>
      <c r="AZ18" s="90">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90.200540000000004</v>
      </c>
      <c r="BA18" s="90">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63.205240000000003</v>
      </c>
      <c r="BB18" s="90">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47.772370000000002</v>
      </c>
      <c r="BC18" s="90"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0"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0"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0"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0"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0"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0"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0"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0"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0">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89.997929999999997</v>
      </c>
      <c r="BM18" s="90">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63.23104</v>
      </c>
      <c r="BN18" s="90">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49.005479999999999</v>
      </c>
      <c r="BO18" s="90">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91.144270000000006</v>
      </c>
      <c r="BP18" s="90">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63.085070000000002</v>
      </c>
      <c r="BQ18" s="90">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42.028640000000003</v>
      </c>
      <c r="BR18" s="269"/>
      <c r="BS18" s="269" t="str">
        <f ca="true">+IF(OFFSET('Water Data'!$D$27,0,10*ROW('Water Data'!D12))="","",OFFSET('Water Data'!$D$27,0,10*ROW('Water Data'!D12)))</f>
        <v>Yes</v>
      </c>
      <c r="BT18" s="269" t="str">
        <f ca="true">+IF(OFFSET('Water Data'!$D$28,0,10*ROW('Water Data'!D12))="","",OFFSET('Water Data'!$D$28,0,10*ROW('Water Data'!D12)))</f>
        <v>Yes</v>
      </c>
      <c r="BU18" s="269" t="str">
        <f ca="true">+IF(OFFSET('Water Data'!$D$29,0,10*ROW('Water Data'!D12))="","",OFFSET('Water Data'!$D$29,0,10*ROW('Water Data'!D12)))</f>
        <v>Yes</v>
      </c>
      <c r="BV18" s="269" t="str">
        <f ca="true">+IF(OFFSET('Water Data'!$E$27,0,10*ROW('Water Data'!E12))="","",OFFSET('Water Data'!$E$27,0,10*ROW('Water Data'!E12)))</f>
        <v/>
      </c>
      <c r="BW18" s="269" t="str">
        <f ca="true">+IF(OFFSET('Water Data'!$E$28,0,10*ROW('Water Data'!E12))="","",OFFSET('Water Data'!$E$28,0,10*ROW('Water Data'!E12)))</f>
        <v/>
      </c>
      <c r="BX18" s="269" t="str">
        <f ca="true">+IF(OFFSET('Water Data'!$E$29,0,10*ROW('Water Data'!E12))="","",OFFSET('Water Data'!$E$29,0,10*ROW('Water Data'!E12)))</f>
        <v/>
      </c>
      <c r="BY18" s="269" t="str">
        <f ca="true">+IF(OFFSET('Water Data'!$F$27,0,10*ROW('Water Data'!F12))="","",OFFSET('Water Data'!$F$27,0,10*ROW('Water Data'!F12)))</f>
        <v/>
      </c>
      <c r="BZ18" s="269" t="str">
        <f ca="true">+IF(OFFSET('Water Data'!$F$28,0,10*ROW('Water Data'!F12))="","",OFFSET('Water Data'!$F$28,0,10*ROW('Water Data'!F12)))</f>
        <v/>
      </c>
      <c r="CA18" s="269" t="str">
        <f ca="true">+IF(OFFSET('Water Data'!$F$29,0,10*ROW('Water Data'!F12))="","",OFFSET('Water Data'!$F$29,0,10*ROW('Water Data'!F12)))</f>
        <v/>
      </c>
      <c r="CB18" s="269" t="str">
        <f ca="true">+IF(OFFSET('Water Data'!$G$27,0,10*ROW('Water Data'!G12))="","",OFFSET('Water Data'!$G$27,0,10*ROW('Water Data'!G12)))</f>
        <v/>
      </c>
      <c r="CC18" s="269" t="str">
        <f ca="true">+IF(OFFSET('Water Data'!$G$28,0,10*ROW('Water Data'!G12))="","",OFFSET('Water Data'!$G$28,0,10*ROW('Water Data'!G12)))</f>
        <v/>
      </c>
      <c r="CD18" s="269" t="str">
        <f ca="true">+IF(OFFSET('Water Data'!$G$29,0,10*ROW('Water Data'!G12))="","",OFFSET('Water Data'!$G$29,0,10*ROW('Water Data'!G12)))</f>
        <v/>
      </c>
      <c r="CE18" s="269" t="str">
        <f ca="true">+IF(OFFSET('Water Data'!$H$27,0,10*ROW('Water Data'!H12))="","",OFFSET('Water Data'!$H$27,0,10*ROW('Water Data'!H12)))</f>
        <v>Yes</v>
      </c>
      <c r="CF18" s="269" t="str">
        <f ca="true">+IF(OFFSET('Water Data'!$H$28,0,10*ROW('Water Data'!H12))="","",OFFSET('Water Data'!$H$28,0,10*ROW('Water Data'!H12)))</f>
        <v>Yes</v>
      </c>
      <c r="CG18" s="269" t="str">
        <f ca="true">+IF(OFFSET('Water Data'!$H$29,0,10*ROW('Water Data'!H12))="","",OFFSET('Water Data'!$H$29,0,10*ROW('Water Data'!H12)))</f>
        <v>Yes</v>
      </c>
      <c r="CH18" s="269" t="str">
        <f ca="true">+IF(OFFSET('Water Data'!$I$27,0,10*ROW('Water Data'!I12))="","",OFFSET('Water Data'!$I$27,0,10*ROW('Water Data'!I12)))</f>
        <v>Yes</v>
      </c>
      <c r="CI18" s="269" t="str">
        <f ca="true">+IF(OFFSET('Water Data'!$I$28,0,10*ROW('Water Data'!I12))="","",OFFSET('Water Data'!$I$28,0,10*ROW('Water Data'!I12)))</f>
        <v>Yes</v>
      </c>
      <c r="CJ18" s="269" t="str">
        <f ca="true">+IF(OFFSET('Water Data'!$I$29,0,10*ROW('Water Data'!I12))="","",OFFSET('Water Data'!$I$29,0,10*ROW('Water Data'!I12)))</f>
        <v>Yes</v>
      </c>
      <c r="CK18" s="269" t="str">
        <f ca="true">+IF(OFFSET('Sanitation Data'!$D$28,0,10*ROW('Sanitation Data'!D12))="","",OFFSET('Sanitation Data'!$D$28,0,10*ROW('Sanitation Data'!D12)))</f>
        <v>Yes</v>
      </c>
      <c r="CL18" s="269" t="str">
        <f ca="true">+IF(OFFSET('Sanitation Data'!$D$29,0,10*ROW('Sanitation Data'!D12))="","",OFFSET('Sanitation Data'!$D$29,0,10*ROW('Sanitation Data'!D12)))</f>
        <v/>
      </c>
      <c r="CM18" s="269" t="str">
        <f ca="true">+IF(OFFSET('Sanitation Data'!$D$30,0,10*ROW('Sanitation Data'!D12))="","",OFFSET('Sanitation Data'!$D$30,0,10*ROW('Sanitation Data'!D12)))</f>
        <v/>
      </c>
      <c r="CN18" s="269" t="str">
        <f ca="true">+IF(OFFSET('Sanitation Data'!$D$31,0,10*ROW('Sanitation Data'!D12))="","",OFFSET('Sanitation Data'!$D$31,0,10*ROW('Sanitation Data'!D12)))</f>
        <v/>
      </c>
      <c r="CO18" s="269" t="str">
        <f ca="true">+IF(OFFSET('Sanitation Data'!$D$32,0,10*ROW('Sanitation Data'!D12))="","",OFFSET('Sanitation Data'!$D$32,0,10*ROW('Sanitation Data'!D12)))</f>
        <v>Yes</v>
      </c>
      <c r="CP18" s="269" t="str">
        <f ca="true">+IF(OFFSET('Sanitation Data'!$E$28,0,10*ROW('Sanitation Data'!E12))="","",OFFSET('Sanitation Data'!$E$28,0,10*ROW('Sanitation Data'!E12)))</f>
        <v/>
      </c>
      <c r="CQ18" s="269" t="str">
        <f ca="true">+IF(OFFSET('Sanitation Data'!$E$29,0,10*ROW('Sanitation Data'!E12))="","",OFFSET('Sanitation Data'!$E$29,0,10*ROW('Sanitation Data'!E12)))</f>
        <v/>
      </c>
      <c r="CR18" s="269" t="str">
        <f ca="true">+IF(OFFSET('Sanitation Data'!$E$30,0,10*ROW('Sanitation Data'!E12))="","",OFFSET('Sanitation Data'!$E$30,0,10*ROW('Sanitation Data'!E12)))</f>
        <v/>
      </c>
      <c r="CS18" s="269" t="str">
        <f ca="true">+IF(OFFSET('Sanitation Data'!$E$31,0,10*ROW('Sanitation Data'!E12))="","",OFFSET('Sanitation Data'!$E$31,0,10*ROW('Sanitation Data'!E12)))</f>
        <v/>
      </c>
      <c r="CT18" s="269" t="str">
        <f ca="true">+IF(OFFSET('Sanitation Data'!$E$32,0,10*ROW('Sanitation Data'!E12))="","",OFFSET('Sanitation Data'!$E$32,0,10*ROW('Sanitation Data'!E12)))</f>
        <v/>
      </c>
      <c r="CU18" s="269" t="str">
        <f ca="true">+IF(OFFSET('Sanitation Data'!$F$28,0,10*ROW('Sanitation Data'!F12))="","",OFFSET('Sanitation Data'!$F$28,0,10*ROW('Sanitation Data'!F12)))</f>
        <v/>
      </c>
      <c r="CV18" s="269" t="str">
        <f ca="true">+IF(OFFSET('Sanitation Data'!$F$29,0,10*ROW('Sanitation Data'!F12))="","",OFFSET('Sanitation Data'!$F$29,0,10*ROW('Sanitation Data'!F12)))</f>
        <v/>
      </c>
      <c r="CW18" s="269" t="str">
        <f ca="true">+IF(OFFSET('Sanitation Data'!$F$30,0,10*ROW('Sanitation Data'!F12))="","",OFFSET('Sanitation Data'!$F$30,0,10*ROW('Sanitation Data'!F12)))</f>
        <v/>
      </c>
      <c r="CX18" s="269" t="str">
        <f ca="true">+IF(OFFSET('Sanitation Data'!$F$31,0,10*ROW('Sanitation Data'!F12))="","",OFFSET('Sanitation Data'!$F$31,0,10*ROW('Sanitation Data'!F12)))</f>
        <v/>
      </c>
      <c r="CY18" s="269" t="str">
        <f ca="true">+IF(OFFSET('Sanitation Data'!$F$32,0,10*ROW('Sanitation Data'!F12))="","",OFFSET('Sanitation Data'!$F$32,0,10*ROW('Sanitation Data'!F12)))</f>
        <v/>
      </c>
      <c r="CZ18" s="269" t="str">
        <f ca="true">+IF(OFFSET('Sanitation Data'!$G$28,0,10*ROW('Sanitation Data'!G12))="","",OFFSET('Sanitation Data'!$G$28,0,10*ROW('Sanitation Data'!G12)))</f>
        <v/>
      </c>
      <c r="DA18" s="269" t="str">
        <f ca="true">+IF(OFFSET('Sanitation Data'!$G$29,0,10*ROW('Sanitation Data'!G12))="","",OFFSET('Sanitation Data'!$G$29,0,10*ROW('Sanitation Data'!G12)))</f>
        <v/>
      </c>
      <c r="DB18" s="269" t="str">
        <f ca="true">+IF(OFFSET('Sanitation Data'!$G$30,0,10*ROW('Sanitation Data'!G12))="","",OFFSET('Sanitation Data'!$G$30,0,10*ROW('Sanitation Data'!G12)))</f>
        <v/>
      </c>
      <c r="DC18" s="269" t="str">
        <f ca="true">+IF(OFFSET('Sanitation Data'!$G$31,0,10*ROW('Sanitation Data'!G12))="","",OFFSET('Sanitation Data'!$G$31,0,10*ROW('Sanitation Data'!G12)))</f>
        <v/>
      </c>
      <c r="DD18" s="269" t="str">
        <f ca="true">+IF(OFFSET('Sanitation Data'!$G$32,0,10*ROW('Sanitation Data'!G12))="","",OFFSET('Sanitation Data'!$G$32,0,10*ROW('Sanitation Data'!G12)))</f>
        <v/>
      </c>
      <c r="DE18" s="269" t="str">
        <f ca="true">+IF(OFFSET('Sanitation Data'!$H$28,0,10*ROW('Sanitation Data'!H12))="","",OFFSET('Sanitation Data'!$H$28,0,10*ROW('Sanitation Data'!H12)))</f>
        <v>Yes</v>
      </c>
      <c r="DF18" s="269" t="str">
        <f ca="true">+IF(OFFSET('Sanitation Data'!$H$29,0,10*ROW('Sanitation Data'!H12))="","",OFFSET('Sanitation Data'!$H$29,0,10*ROW('Sanitation Data'!H12)))</f>
        <v/>
      </c>
      <c r="DG18" s="269" t="str">
        <f ca="true">+IF(OFFSET('Sanitation Data'!$H$30,0,10*ROW('Sanitation Data'!H12))="","",OFFSET('Sanitation Data'!$H$30,0,10*ROW('Sanitation Data'!H12)))</f>
        <v/>
      </c>
      <c r="DH18" s="269" t="str">
        <f ca="true">+IF(OFFSET('Sanitation Data'!$H$31,0,10*ROW('Sanitation Data'!H12))="","",OFFSET('Sanitation Data'!$H$31,0,10*ROW('Sanitation Data'!H12)))</f>
        <v/>
      </c>
      <c r="DI18" s="269" t="str">
        <f ca="true">+IF(OFFSET('Sanitation Data'!$H$32,0,10*ROW('Sanitation Data'!H12))="","",OFFSET('Sanitation Data'!$H$32,0,10*ROW('Sanitation Data'!H12)))</f>
        <v>Yes</v>
      </c>
      <c r="DJ18" s="269" t="str">
        <f ca="true">+IF(OFFSET('Sanitation Data'!$I$28,0,10*ROW('Sanitation Data'!I12))="","",OFFSET('Sanitation Data'!$I$28,0,10*ROW('Sanitation Data'!I12)))</f>
        <v>Yes</v>
      </c>
      <c r="DK18" s="269" t="str">
        <f ca="true">+IF(OFFSET('Sanitation Data'!$I$29,0,10*ROW('Sanitation Data'!I12))="","",OFFSET('Sanitation Data'!$I$29,0,10*ROW('Sanitation Data'!I12)))</f>
        <v/>
      </c>
      <c r="DL18" s="269" t="str">
        <f ca="true">+IF(OFFSET('Sanitation Data'!$I$30,0,10*ROW('Sanitation Data'!I12))="","",OFFSET('Sanitation Data'!$I$30,0,10*ROW('Sanitation Data'!I12)))</f>
        <v/>
      </c>
      <c r="DM18" s="269" t="str">
        <f ca="true">+IF(OFFSET('Sanitation Data'!$I$31,0,10*ROW('Sanitation Data'!I12))="","",OFFSET('Sanitation Data'!$I$31,0,10*ROW('Sanitation Data'!I12)))</f>
        <v/>
      </c>
      <c r="DN18" s="269" t="str">
        <f ca="true">+IF(OFFSET('Sanitation Data'!$I$32,0,10*ROW('Sanitation Data'!I12))="","",OFFSET('Sanitation Data'!$I$32,0,10*ROW('Sanitation Data'!I12)))</f>
        <v>Yes</v>
      </c>
      <c r="DO18" s="269" t="str">
        <f ca="true">+IF(OFFSET('Hygiene Data'!$D$11,0,10*ROW('Hygiene Data'!D12))="","",OFFSET('Hygiene Data'!$D$11,0,10*ROW('Hygiene Data'!D12)))</f>
        <v>Yes</v>
      </c>
      <c r="DP18" s="269" t="str">
        <f ca="true">+IF(OFFSET('Hygiene Data'!$D$12,0,10*ROW('Hygiene Data'!D12))="","",OFFSET('Hygiene Data'!$D$12,0,10*ROW('Hygiene Data'!D12)))</f>
        <v>Yes</v>
      </c>
      <c r="DQ18" s="269" t="str">
        <f ca="true">+IF(OFFSET('Hygiene Data'!$D$13,0,10*ROW('Hygiene Data'!D12))="","",OFFSET('Hygiene Data'!$D$13,0,10*ROW('Hygiene Data'!D12)))</f>
        <v>Yes</v>
      </c>
      <c r="DR18" s="269" t="str">
        <f ca="true">+IF(OFFSET('Hygiene Data'!$E$11,0,10*ROW('Hygiene Data'!E12))="","",OFFSET('Hygiene Data'!$E$11,0,10*ROW('Hygiene Data'!E12)))</f>
        <v/>
      </c>
      <c r="DS18" s="269" t="str">
        <f ca="true">+IF(OFFSET('Hygiene Data'!$E$12,0,10*ROW('Hygiene Data'!E12))="","",OFFSET('Hygiene Data'!$E$12,0,10*ROW('Hygiene Data'!E12)))</f>
        <v/>
      </c>
      <c r="DT18" s="269" t="str">
        <f ca="true">+IF(OFFSET('Hygiene Data'!$E$13,0,10*ROW('Hygiene Data'!E12))="","",OFFSET('Hygiene Data'!$E$13,0,10*ROW('Hygiene Data'!E12)))</f>
        <v/>
      </c>
      <c r="DU18" s="269" t="str">
        <f ca="true">+IF(OFFSET('Hygiene Data'!$F$11,0,10*ROW('Hygiene Data'!F12))="","",OFFSET('Hygiene Data'!$F$11,0,10*ROW('Hygiene Data'!F12)))</f>
        <v/>
      </c>
      <c r="DV18" s="269" t="str">
        <f ca="true">+IF(OFFSET('Hygiene Data'!$F$12,0,10*ROW('Hygiene Data'!F12))="","",OFFSET('Hygiene Data'!$F$12,0,10*ROW('Hygiene Data'!F12)))</f>
        <v/>
      </c>
      <c r="DW18" s="269" t="str">
        <f ca="true">+IF(OFFSET('Hygiene Data'!$F$13,0,10*ROW('Hygiene Data'!F12))="","",OFFSET('Hygiene Data'!$F$13,0,10*ROW('Hygiene Data'!F12)))</f>
        <v/>
      </c>
      <c r="DX18" s="269" t="str">
        <f ca="true">+IF(OFFSET('Hygiene Data'!$G$11,0,10*ROW('Hygiene Data'!G12))="","",OFFSET('Hygiene Data'!$G$11,0,10*ROW('Hygiene Data'!G12)))</f>
        <v/>
      </c>
      <c r="DY18" s="269" t="str">
        <f ca="true">+IF(OFFSET('Hygiene Data'!$G$12,0,10*ROW('Hygiene Data'!G12))="","",OFFSET('Hygiene Data'!$G$12,0,10*ROW('Hygiene Data'!G12)))</f>
        <v/>
      </c>
      <c r="DZ18" s="269" t="str">
        <f ca="true">+IF(OFFSET('Hygiene Data'!$G$13,0,10*ROW('Hygiene Data'!G12))="","",OFFSET('Hygiene Data'!$G$13,0,10*ROW('Hygiene Data'!G12)))</f>
        <v/>
      </c>
      <c r="EA18" s="269" t="str">
        <f ca="true">+IF(OFFSET('Hygiene Data'!$H$11,0,10*ROW('Hygiene Data'!H12))="","",OFFSET('Hygiene Data'!$H$11,0,10*ROW('Hygiene Data'!H12)))</f>
        <v>Yes</v>
      </c>
      <c r="EB18" s="269" t="str">
        <f ca="true">+IF(OFFSET('Hygiene Data'!$H$12,0,10*ROW('Hygiene Data'!H12))="","",OFFSET('Hygiene Data'!$H$12,0,10*ROW('Hygiene Data'!H12)))</f>
        <v>Yes</v>
      </c>
      <c r="EC18" s="269" t="str">
        <f ca="true">+IF(OFFSET('Hygiene Data'!$H$13,0,10*ROW('Hygiene Data'!H12))="","",OFFSET('Hygiene Data'!$H$13,0,10*ROW('Hygiene Data'!H12)))</f>
        <v>Yes</v>
      </c>
      <c r="ED18" s="269" t="str">
        <f ca="true">+IF(OFFSET('Hygiene Data'!$I$11,0,10*ROW('Hygiene Data'!I12))="","",OFFSET('Hygiene Data'!$I$11,0,10*ROW('Hygiene Data'!I12)))</f>
        <v>Yes</v>
      </c>
      <c r="EE18" s="269" t="str">
        <f ca="true">+IF(OFFSET('Hygiene Data'!$I$12,0,10*ROW('Hygiene Data'!I12))="","",OFFSET('Hygiene Data'!$I$12,0,10*ROW('Hygiene Data'!I12)))</f>
        <v>Yes</v>
      </c>
      <c r="EF18" s="269" t="str">
        <f ca="true">+IF(OFFSET('Hygiene Data'!$I$13,0,10*ROW('Hygiene Data'!I12))="","",OFFSET('Hygiene Data'!$I$13,0,10*ROW('Hygiene Data'!I12)))</f>
        <v>Yes</v>
      </c>
    </row>
    <row xmlns:x14ac="http://schemas.microsoft.com/office/spreadsheetml/2009/9/ac" r="19" x14ac:dyDescent="0.2">
      <c r="A19" s="32" t="str">
        <f ca="true">+IF(OFFSET('Water Data'!$B$2,0,10*ROW('Water Data'!E13))="","",OFFSET('Water Data'!$B$2,0,10*ROW('Water Data'!E13)))</f>
        <v>PHL_2019_EMIS</v>
      </c>
      <c r="B19" s="32" t="str">
        <f ca="true">+IF(OFFSET('Water Data'!$C$2,0,10*ROW('Water Data'!F13))="","",OFFSET('Water Data'!$C$2,0,10*ROW('Water Data'!F13)))</f>
        <v>EMIS</v>
      </c>
      <c r="C19" s="323">
        <f t="shared" ca="true" si="0"/>
        <v>2019</v>
      </c>
      <c r="D19" s="88"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8">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74.684781479249366</v>
      </c>
      <c r="F19" s="88">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43.50281593549326</v>
      </c>
      <c r="G19" s="88"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8"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8"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8"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8"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8"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8"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8"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8"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8"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8">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73</v>
      </c>
      <c r="R19" s="88">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42</v>
      </c>
      <c r="S19" s="88"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8">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82</v>
      </c>
      <c r="U19" s="88">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50</v>
      </c>
      <c r="V19" s="89"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9"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9"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9"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9"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9"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9"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9"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9"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9"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9"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9"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9"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9"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9"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9"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9"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9"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9"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9"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9"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9"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9"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9"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9"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9"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9"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9"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9"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9"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0">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80.070179999999993</v>
      </c>
      <c r="BA19" s="90">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75.000529999999998</v>
      </c>
      <c r="BB19" s="90">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65.920259999999999</v>
      </c>
      <c r="BC19" s="90"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0"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0"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0"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0"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0"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0"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0"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0"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0">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81.838450105068944</v>
      </c>
      <c r="BM19" s="90">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76.787453231510426</v>
      </c>
      <c r="BN19" s="90">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69.791399723233056</v>
      </c>
      <c r="BO19" s="90">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71.628009233813344</v>
      </c>
      <c r="BP19" s="90">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66.428492909750474</v>
      </c>
      <c r="BQ19" s="90">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48.180718918324722</v>
      </c>
      <c r="BR19" s="269"/>
      <c r="BS19" s="269" t="str">
        <f ca="true">+IF(OFFSET('Water Data'!$D$27,0,10*ROW('Water Data'!D13))="","",OFFSET('Water Data'!$D$27,0,10*ROW('Water Data'!D13)))</f>
        <v/>
      </c>
      <c r="BT19" s="269" t="str">
        <f ca="true">+IF(OFFSET('Water Data'!$D$28,0,10*ROW('Water Data'!D13))="","",OFFSET('Water Data'!$D$28,0,10*ROW('Water Data'!D13)))</f>
        <v>Yes</v>
      </c>
      <c r="BU19" s="269" t="str">
        <f ca="true">+IF(OFFSET('Water Data'!$D$29,0,10*ROW('Water Data'!D13))="","",OFFSET('Water Data'!$D$29,0,10*ROW('Water Data'!D13)))</f>
        <v>Yes</v>
      </c>
      <c r="BV19" s="269" t="str">
        <f ca="true">+IF(OFFSET('Water Data'!$E$27,0,10*ROW('Water Data'!E13))="","",OFFSET('Water Data'!$E$27,0,10*ROW('Water Data'!E13)))</f>
        <v/>
      </c>
      <c r="BW19" s="269" t="str">
        <f ca="true">+IF(OFFSET('Water Data'!$E$28,0,10*ROW('Water Data'!E13))="","",OFFSET('Water Data'!$E$28,0,10*ROW('Water Data'!E13)))</f>
        <v/>
      </c>
      <c r="BX19" s="269" t="str">
        <f ca="true">+IF(OFFSET('Water Data'!$E$29,0,10*ROW('Water Data'!E13))="","",OFFSET('Water Data'!$E$29,0,10*ROW('Water Data'!E13)))</f>
        <v/>
      </c>
      <c r="BY19" s="269" t="str">
        <f ca="true">+IF(OFFSET('Water Data'!$F$27,0,10*ROW('Water Data'!F13))="","",OFFSET('Water Data'!$F$27,0,10*ROW('Water Data'!F13)))</f>
        <v/>
      </c>
      <c r="BZ19" s="269" t="str">
        <f ca="true">+IF(OFFSET('Water Data'!$F$28,0,10*ROW('Water Data'!F13))="","",OFFSET('Water Data'!$F$28,0,10*ROW('Water Data'!F13)))</f>
        <v/>
      </c>
      <c r="CA19" s="269" t="str">
        <f ca="true">+IF(OFFSET('Water Data'!$F$29,0,10*ROW('Water Data'!F13))="","",OFFSET('Water Data'!$F$29,0,10*ROW('Water Data'!F13)))</f>
        <v/>
      </c>
      <c r="CB19" s="269" t="str">
        <f ca="true">+IF(OFFSET('Water Data'!$G$27,0,10*ROW('Water Data'!G13))="","",OFFSET('Water Data'!$G$27,0,10*ROW('Water Data'!G13)))</f>
        <v/>
      </c>
      <c r="CC19" s="269" t="str">
        <f ca="true">+IF(OFFSET('Water Data'!$G$28,0,10*ROW('Water Data'!G13))="","",OFFSET('Water Data'!$G$28,0,10*ROW('Water Data'!G13)))</f>
        <v/>
      </c>
      <c r="CD19" s="269" t="str">
        <f ca="true">+IF(OFFSET('Water Data'!$G$29,0,10*ROW('Water Data'!G13))="","",OFFSET('Water Data'!$G$29,0,10*ROW('Water Data'!G13)))</f>
        <v/>
      </c>
      <c r="CE19" s="269" t="str">
        <f ca="true">+IF(OFFSET('Water Data'!$H$27,0,10*ROW('Water Data'!H13))="","",OFFSET('Water Data'!$H$27,0,10*ROW('Water Data'!H13)))</f>
        <v/>
      </c>
      <c r="CF19" s="269" t="str">
        <f ca="true">+IF(OFFSET('Water Data'!$H$28,0,10*ROW('Water Data'!H13))="","",OFFSET('Water Data'!$H$28,0,10*ROW('Water Data'!H13)))</f>
        <v>Yes</v>
      </c>
      <c r="CG19" s="269" t="str">
        <f ca="true">+IF(OFFSET('Water Data'!$H$29,0,10*ROW('Water Data'!H13))="","",OFFSET('Water Data'!$H$29,0,10*ROW('Water Data'!H13)))</f>
        <v>Yes</v>
      </c>
      <c r="CH19" s="269" t="str">
        <f ca="true">+IF(OFFSET('Water Data'!$I$27,0,10*ROW('Water Data'!I13))="","",OFFSET('Water Data'!$I$27,0,10*ROW('Water Data'!I13)))</f>
        <v/>
      </c>
      <c r="CI19" s="269" t="str">
        <f ca="true">+IF(OFFSET('Water Data'!$I$28,0,10*ROW('Water Data'!I13))="","",OFFSET('Water Data'!$I$28,0,10*ROW('Water Data'!I13)))</f>
        <v>Yes</v>
      </c>
      <c r="CJ19" s="269" t="str">
        <f ca="true">+IF(OFFSET('Water Data'!$I$29,0,10*ROW('Water Data'!I13))="","",OFFSET('Water Data'!$I$29,0,10*ROW('Water Data'!I13)))</f>
        <v>Yes</v>
      </c>
      <c r="CK19" s="269" t="str">
        <f ca="true">+IF(OFFSET('Sanitation Data'!$D$28,0,10*ROW('Sanitation Data'!D13))="","",OFFSET('Sanitation Data'!$D$28,0,10*ROW('Sanitation Data'!D13)))</f>
        <v/>
      </c>
      <c r="CL19" s="269" t="str">
        <f ca="true">+IF(OFFSET('Sanitation Data'!$D$29,0,10*ROW('Sanitation Data'!D13))="","",OFFSET('Sanitation Data'!$D$29,0,10*ROW('Sanitation Data'!D13)))</f>
        <v/>
      </c>
      <c r="CM19" s="269" t="str">
        <f ca="true">+IF(OFFSET('Sanitation Data'!$D$30,0,10*ROW('Sanitation Data'!D13))="","",OFFSET('Sanitation Data'!$D$30,0,10*ROW('Sanitation Data'!D13)))</f>
        <v/>
      </c>
      <c r="CN19" s="269" t="str">
        <f ca="true">+IF(OFFSET('Sanitation Data'!$D$31,0,10*ROW('Sanitation Data'!D13))="","",OFFSET('Sanitation Data'!$D$31,0,10*ROW('Sanitation Data'!D13)))</f>
        <v/>
      </c>
      <c r="CO19" s="269" t="str">
        <f ca="true">+IF(OFFSET('Sanitation Data'!$D$32,0,10*ROW('Sanitation Data'!D13))="","",OFFSET('Sanitation Data'!$D$32,0,10*ROW('Sanitation Data'!D13)))</f>
        <v/>
      </c>
      <c r="CP19" s="269" t="str">
        <f ca="true">+IF(OFFSET('Sanitation Data'!$E$28,0,10*ROW('Sanitation Data'!E13))="","",OFFSET('Sanitation Data'!$E$28,0,10*ROW('Sanitation Data'!E13)))</f>
        <v/>
      </c>
      <c r="CQ19" s="269" t="str">
        <f ca="true">+IF(OFFSET('Sanitation Data'!$E$29,0,10*ROW('Sanitation Data'!E13))="","",OFFSET('Sanitation Data'!$E$29,0,10*ROW('Sanitation Data'!E13)))</f>
        <v/>
      </c>
      <c r="CR19" s="269" t="str">
        <f ca="true">+IF(OFFSET('Sanitation Data'!$E$30,0,10*ROW('Sanitation Data'!E13))="","",OFFSET('Sanitation Data'!$E$30,0,10*ROW('Sanitation Data'!E13)))</f>
        <v/>
      </c>
      <c r="CS19" s="269" t="str">
        <f ca="true">+IF(OFFSET('Sanitation Data'!$E$31,0,10*ROW('Sanitation Data'!E13))="","",OFFSET('Sanitation Data'!$E$31,0,10*ROW('Sanitation Data'!E13)))</f>
        <v/>
      </c>
      <c r="CT19" s="269" t="str">
        <f ca="true">+IF(OFFSET('Sanitation Data'!$E$32,0,10*ROW('Sanitation Data'!E13))="","",OFFSET('Sanitation Data'!$E$32,0,10*ROW('Sanitation Data'!E13)))</f>
        <v/>
      </c>
      <c r="CU19" s="269" t="str">
        <f ca="true">+IF(OFFSET('Sanitation Data'!$F$28,0,10*ROW('Sanitation Data'!F13))="","",OFFSET('Sanitation Data'!$F$28,0,10*ROW('Sanitation Data'!F13)))</f>
        <v/>
      </c>
      <c r="CV19" s="269" t="str">
        <f ca="true">+IF(OFFSET('Sanitation Data'!$F$29,0,10*ROW('Sanitation Data'!F13))="","",OFFSET('Sanitation Data'!$F$29,0,10*ROW('Sanitation Data'!F13)))</f>
        <v/>
      </c>
      <c r="CW19" s="269" t="str">
        <f ca="true">+IF(OFFSET('Sanitation Data'!$F$30,0,10*ROW('Sanitation Data'!F13))="","",OFFSET('Sanitation Data'!$F$30,0,10*ROW('Sanitation Data'!F13)))</f>
        <v/>
      </c>
      <c r="CX19" s="269" t="str">
        <f ca="true">+IF(OFFSET('Sanitation Data'!$F$31,0,10*ROW('Sanitation Data'!F13))="","",OFFSET('Sanitation Data'!$F$31,0,10*ROW('Sanitation Data'!F13)))</f>
        <v/>
      </c>
      <c r="CY19" s="269" t="str">
        <f ca="true">+IF(OFFSET('Sanitation Data'!$F$32,0,10*ROW('Sanitation Data'!F13))="","",OFFSET('Sanitation Data'!$F$32,0,10*ROW('Sanitation Data'!F13)))</f>
        <v/>
      </c>
      <c r="CZ19" s="269" t="str">
        <f ca="true">+IF(OFFSET('Sanitation Data'!$G$28,0,10*ROW('Sanitation Data'!G13))="","",OFFSET('Sanitation Data'!$G$28,0,10*ROW('Sanitation Data'!G13)))</f>
        <v/>
      </c>
      <c r="DA19" s="269" t="str">
        <f ca="true">+IF(OFFSET('Sanitation Data'!$G$29,0,10*ROW('Sanitation Data'!G13))="","",OFFSET('Sanitation Data'!$G$29,0,10*ROW('Sanitation Data'!G13)))</f>
        <v/>
      </c>
      <c r="DB19" s="269" t="str">
        <f ca="true">+IF(OFFSET('Sanitation Data'!$G$30,0,10*ROW('Sanitation Data'!G13))="","",OFFSET('Sanitation Data'!$G$30,0,10*ROW('Sanitation Data'!G13)))</f>
        <v/>
      </c>
      <c r="DC19" s="269" t="str">
        <f ca="true">+IF(OFFSET('Sanitation Data'!$G$31,0,10*ROW('Sanitation Data'!G13))="","",OFFSET('Sanitation Data'!$G$31,0,10*ROW('Sanitation Data'!G13)))</f>
        <v/>
      </c>
      <c r="DD19" s="269" t="str">
        <f ca="true">+IF(OFFSET('Sanitation Data'!$G$32,0,10*ROW('Sanitation Data'!G13))="","",OFFSET('Sanitation Data'!$G$32,0,10*ROW('Sanitation Data'!G13)))</f>
        <v/>
      </c>
      <c r="DE19" s="269" t="str">
        <f ca="true">+IF(OFFSET('Sanitation Data'!$H$28,0,10*ROW('Sanitation Data'!H13))="","",OFFSET('Sanitation Data'!$H$28,0,10*ROW('Sanitation Data'!H13)))</f>
        <v/>
      </c>
      <c r="DF19" s="269" t="str">
        <f ca="true">+IF(OFFSET('Sanitation Data'!$H$29,0,10*ROW('Sanitation Data'!H13))="","",OFFSET('Sanitation Data'!$H$29,0,10*ROW('Sanitation Data'!H13)))</f>
        <v/>
      </c>
      <c r="DG19" s="269" t="str">
        <f ca="true">+IF(OFFSET('Sanitation Data'!$H$30,0,10*ROW('Sanitation Data'!H13))="","",OFFSET('Sanitation Data'!$H$30,0,10*ROW('Sanitation Data'!H13)))</f>
        <v/>
      </c>
      <c r="DH19" s="269" t="str">
        <f ca="true">+IF(OFFSET('Sanitation Data'!$H$31,0,10*ROW('Sanitation Data'!H13))="","",OFFSET('Sanitation Data'!$H$31,0,10*ROW('Sanitation Data'!H13)))</f>
        <v/>
      </c>
      <c r="DI19" s="269" t="str">
        <f ca="true">+IF(OFFSET('Sanitation Data'!$H$32,0,10*ROW('Sanitation Data'!H13))="","",OFFSET('Sanitation Data'!$H$32,0,10*ROW('Sanitation Data'!H13)))</f>
        <v/>
      </c>
      <c r="DJ19" s="269" t="str">
        <f ca="true">+IF(OFFSET('Sanitation Data'!$I$28,0,10*ROW('Sanitation Data'!I13))="","",OFFSET('Sanitation Data'!$I$28,0,10*ROW('Sanitation Data'!I13)))</f>
        <v/>
      </c>
      <c r="DK19" s="269" t="str">
        <f ca="true">+IF(OFFSET('Sanitation Data'!$I$29,0,10*ROW('Sanitation Data'!I13))="","",OFFSET('Sanitation Data'!$I$29,0,10*ROW('Sanitation Data'!I13)))</f>
        <v/>
      </c>
      <c r="DL19" s="269" t="str">
        <f ca="true">+IF(OFFSET('Sanitation Data'!$I$30,0,10*ROW('Sanitation Data'!I13))="","",OFFSET('Sanitation Data'!$I$30,0,10*ROW('Sanitation Data'!I13)))</f>
        <v/>
      </c>
      <c r="DM19" s="269" t="str">
        <f ca="true">+IF(OFFSET('Sanitation Data'!$I$31,0,10*ROW('Sanitation Data'!I13))="","",OFFSET('Sanitation Data'!$I$31,0,10*ROW('Sanitation Data'!I13)))</f>
        <v/>
      </c>
      <c r="DN19" s="269" t="str">
        <f ca="true">+IF(OFFSET('Sanitation Data'!$I$32,0,10*ROW('Sanitation Data'!I13))="","",OFFSET('Sanitation Data'!$I$32,0,10*ROW('Sanitation Data'!I13)))</f>
        <v/>
      </c>
      <c r="DO19" s="269" t="str">
        <f ca="true">+IF(OFFSET('Hygiene Data'!$D$11,0,10*ROW('Hygiene Data'!D13))="","",OFFSET('Hygiene Data'!$D$11,0,10*ROW('Hygiene Data'!D13)))</f>
        <v>Yes</v>
      </c>
      <c r="DP19" s="269" t="str">
        <f ca="true">+IF(OFFSET('Hygiene Data'!$D$12,0,10*ROW('Hygiene Data'!D13))="","",OFFSET('Hygiene Data'!$D$12,0,10*ROW('Hygiene Data'!D13)))</f>
        <v>Yes</v>
      </c>
      <c r="DQ19" s="269" t="str">
        <f ca="true">+IF(OFFSET('Hygiene Data'!$D$13,0,10*ROW('Hygiene Data'!D13))="","",OFFSET('Hygiene Data'!$D$13,0,10*ROW('Hygiene Data'!D13)))</f>
        <v>Yes</v>
      </c>
      <c r="DR19" s="269" t="str">
        <f ca="true">+IF(OFFSET('Hygiene Data'!$E$11,0,10*ROW('Hygiene Data'!E13))="","",OFFSET('Hygiene Data'!$E$11,0,10*ROW('Hygiene Data'!E13)))</f>
        <v/>
      </c>
      <c r="DS19" s="269" t="str">
        <f ca="true">+IF(OFFSET('Hygiene Data'!$E$12,0,10*ROW('Hygiene Data'!E13))="","",OFFSET('Hygiene Data'!$E$12,0,10*ROW('Hygiene Data'!E13)))</f>
        <v/>
      </c>
      <c r="DT19" s="269" t="str">
        <f ca="true">+IF(OFFSET('Hygiene Data'!$E$13,0,10*ROW('Hygiene Data'!E13))="","",OFFSET('Hygiene Data'!$E$13,0,10*ROW('Hygiene Data'!E13)))</f>
        <v/>
      </c>
      <c r="DU19" s="269" t="str">
        <f ca="true">+IF(OFFSET('Hygiene Data'!$F$11,0,10*ROW('Hygiene Data'!F13))="","",OFFSET('Hygiene Data'!$F$11,0,10*ROW('Hygiene Data'!F13)))</f>
        <v/>
      </c>
      <c r="DV19" s="269" t="str">
        <f ca="true">+IF(OFFSET('Hygiene Data'!$F$12,0,10*ROW('Hygiene Data'!F13))="","",OFFSET('Hygiene Data'!$F$12,0,10*ROW('Hygiene Data'!F13)))</f>
        <v/>
      </c>
      <c r="DW19" s="269" t="str">
        <f ca="true">+IF(OFFSET('Hygiene Data'!$F$13,0,10*ROW('Hygiene Data'!F13))="","",OFFSET('Hygiene Data'!$F$13,0,10*ROW('Hygiene Data'!F13)))</f>
        <v/>
      </c>
      <c r="DX19" s="269" t="str">
        <f ca="true">+IF(OFFSET('Hygiene Data'!$G$11,0,10*ROW('Hygiene Data'!G13))="","",OFFSET('Hygiene Data'!$G$11,0,10*ROW('Hygiene Data'!G13)))</f>
        <v/>
      </c>
      <c r="DY19" s="269" t="str">
        <f ca="true">+IF(OFFSET('Hygiene Data'!$G$12,0,10*ROW('Hygiene Data'!G13))="","",OFFSET('Hygiene Data'!$G$12,0,10*ROW('Hygiene Data'!G13)))</f>
        <v/>
      </c>
      <c r="DZ19" s="269" t="str">
        <f ca="true">+IF(OFFSET('Hygiene Data'!$G$13,0,10*ROW('Hygiene Data'!G13))="","",OFFSET('Hygiene Data'!$G$13,0,10*ROW('Hygiene Data'!G13)))</f>
        <v/>
      </c>
      <c r="EA19" s="269" t="str">
        <f ca="true">+IF(OFFSET('Hygiene Data'!$H$11,0,10*ROW('Hygiene Data'!H13))="","",OFFSET('Hygiene Data'!$H$11,0,10*ROW('Hygiene Data'!H13)))</f>
        <v>Yes</v>
      </c>
      <c r="EB19" s="269" t="str">
        <f ca="true">+IF(OFFSET('Hygiene Data'!$H$12,0,10*ROW('Hygiene Data'!H13))="","",OFFSET('Hygiene Data'!$H$12,0,10*ROW('Hygiene Data'!H13)))</f>
        <v>Yes</v>
      </c>
      <c r="EC19" s="269" t="str">
        <f ca="true">+IF(OFFSET('Hygiene Data'!$H$13,0,10*ROW('Hygiene Data'!H13))="","",OFFSET('Hygiene Data'!$H$13,0,10*ROW('Hygiene Data'!H13)))</f>
        <v>Yes</v>
      </c>
      <c r="ED19" s="269" t="str">
        <f ca="true">+IF(OFFSET('Hygiene Data'!$I$11,0,10*ROW('Hygiene Data'!I13))="","",OFFSET('Hygiene Data'!$I$11,0,10*ROW('Hygiene Data'!I13)))</f>
        <v>Yes</v>
      </c>
      <c r="EE19" s="269" t="str">
        <f ca="true">+IF(OFFSET('Hygiene Data'!$I$12,0,10*ROW('Hygiene Data'!I13))="","",OFFSET('Hygiene Data'!$I$12,0,10*ROW('Hygiene Data'!I13)))</f>
        <v>Yes</v>
      </c>
      <c r="EF19" s="269" t="str">
        <f ca="true">+IF(OFFSET('Hygiene Data'!$I$13,0,10*ROW('Hygiene Data'!I13))="","",OFFSET('Hygiene Data'!$I$13,0,10*ROW('Hygiene Data'!I13)))</f>
        <v>Yes</v>
      </c>
    </row>
    <row xmlns:x14ac="http://schemas.microsoft.com/office/spreadsheetml/2009/9/ac" r="20" x14ac:dyDescent="0.2">
      <c r="A20" s="32" t="str">
        <f ca="true">+IF(OFFSET('Water Data'!$B$2,0,10*ROW('Water Data'!E14))="","",OFFSET('Water Data'!$B$2,0,10*ROW('Water Data'!E14)))</f>
        <v>PHL_2019_UIS</v>
      </c>
      <c r="B20" s="32" t="str">
        <f ca="true">+IF(OFFSET('Water Data'!$C$2,0,10*ROW('Water Data'!F14))="","",OFFSET('Water Data'!$C$2,0,10*ROW('Water Data'!F14)))</f>
        <v>Other</v>
      </c>
      <c r="C20" s="323">
        <f t="shared" ca="true" si="0"/>
        <v>2019</v>
      </c>
      <c r="D20" s="88"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8"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8" t="str">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[61]</v>
      </c>
      <c r="G20" s="88"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8"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8"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8"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8"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8"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8"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8"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8"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8"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8"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8" t="str">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[59]</v>
      </c>
      <c r="S20" s="88"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8"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8" t="str">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[63]</v>
      </c>
      <c r="V20" s="89"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9"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9"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9"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9" t="str">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[65]</v>
      </c>
      <c r="AA20" s="89"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9"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9"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9"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9"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9"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9"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9"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9"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9"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9"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9"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9"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9"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9"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9"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9"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9"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9"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9" t="str">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[58]</v>
      </c>
      <c r="AU20" s="89"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9"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9"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9"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9" t="str">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[85]</v>
      </c>
      <c r="AZ20" s="90"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0"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0" t="str">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[83]</v>
      </c>
      <c r="BC20" s="90"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0"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0"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0"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0"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0"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0"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0"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0"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0"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0"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0" t="str">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[83]</v>
      </c>
      <c r="BO20" s="90"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0"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0" t="str">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[82]</v>
      </c>
      <c r="BR20" s="269"/>
      <c r="BS20" s="269" t="str">
        <f ca="true">+IF(OFFSET('Water Data'!$D$27,0,10*ROW('Water Data'!D14))="","",OFFSET('Water Data'!$D$27,0,10*ROW('Water Data'!D14)))</f>
        <v/>
      </c>
      <c r="BT20" s="269" t="str">
        <f ca="true">+IF(OFFSET('Water Data'!$D$28,0,10*ROW('Water Data'!D14))="","",OFFSET('Water Data'!$D$28,0,10*ROW('Water Data'!D14)))</f>
        <v/>
      </c>
      <c r="BU20" s="269" t="str">
        <f ca="true">+IF(OFFSET('Water Data'!$D$29,0,10*ROW('Water Data'!D14))="","",OFFSET('Water Data'!$D$29,0,10*ROW('Water Data'!D14)))</f>
        <v>No</v>
      </c>
      <c r="BV20" s="269" t="str">
        <f ca="true">+IF(OFFSET('Water Data'!$E$27,0,10*ROW('Water Data'!E14))="","",OFFSET('Water Data'!$E$27,0,10*ROW('Water Data'!E14)))</f>
        <v/>
      </c>
      <c r="BW20" s="269" t="str">
        <f ca="true">+IF(OFFSET('Water Data'!$E$28,0,10*ROW('Water Data'!E14))="","",OFFSET('Water Data'!$E$28,0,10*ROW('Water Data'!E14)))</f>
        <v/>
      </c>
      <c r="BX20" s="269" t="str">
        <f ca="true">+IF(OFFSET('Water Data'!$E$29,0,10*ROW('Water Data'!E14))="","",OFFSET('Water Data'!$E$29,0,10*ROW('Water Data'!E14)))</f>
        <v/>
      </c>
      <c r="BY20" s="269" t="str">
        <f ca="true">+IF(OFFSET('Water Data'!$F$27,0,10*ROW('Water Data'!F14))="","",OFFSET('Water Data'!$F$27,0,10*ROW('Water Data'!F14)))</f>
        <v/>
      </c>
      <c r="BZ20" s="269" t="str">
        <f ca="true">+IF(OFFSET('Water Data'!$F$28,0,10*ROW('Water Data'!F14))="","",OFFSET('Water Data'!$F$28,0,10*ROW('Water Data'!F14)))</f>
        <v/>
      </c>
      <c r="CA20" s="269" t="str">
        <f ca="true">+IF(OFFSET('Water Data'!$F$29,0,10*ROW('Water Data'!F14))="","",OFFSET('Water Data'!$F$29,0,10*ROW('Water Data'!F14)))</f>
        <v/>
      </c>
      <c r="CB20" s="269" t="str">
        <f ca="true">+IF(OFFSET('Water Data'!$G$27,0,10*ROW('Water Data'!G14))="","",OFFSET('Water Data'!$G$27,0,10*ROW('Water Data'!G14)))</f>
        <v/>
      </c>
      <c r="CC20" s="269" t="str">
        <f ca="true">+IF(OFFSET('Water Data'!$G$28,0,10*ROW('Water Data'!G14))="","",OFFSET('Water Data'!$G$28,0,10*ROW('Water Data'!G14)))</f>
        <v/>
      </c>
      <c r="CD20" s="269" t="str">
        <f ca="true">+IF(OFFSET('Water Data'!$G$29,0,10*ROW('Water Data'!G14))="","",OFFSET('Water Data'!$G$29,0,10*ROW('Water Data'!G14)))</f>
        <v/>
      </c>
      <c r="CE20" s="269" t="str">
        <f ca="true">+IF(OFFSET('Water Data'!$H$27,0,10*ROW('Water Data'!H14))="","",OFFSET('Water Data'!$H$27,0,10*ROW('Water Data'!H14)))</f>
        <v/>
      </c>
      <c r="CF20" s="269" t="str">
        <f ca="true">+IF(OFFSET('Water Data'!$H$28,0,10*ROW('Water Data'!H14))="","",OFFSET('Water Data'!$H$28,0,10*ROW('Water Data'!H14)))</f>
        <v/>
      </c>
      <c r="CG20" s="269" t="str">
        <f ca="true">+IF(OFFSET('Water Data'!$H$29,0,10*ROW('Water Data'!H14))="","",OFFSET('Water Data'!$H$29,0,10*ROW('Water Data'!H14)))</f>
        <v>No</v>
      </c>
      <c r="CH20" s="269" t="str">
        <f ca="true">+IF(OFFSET('Water Data'!$I$27,0,10*ROW('Water Data'!I14))="","",OFFSET('Water Data'!$I$27,0,10*ROW('Water Data'!I14)))</f>
        <v/>
      </c>
      <c r="CI20" s="269" t="str">
        <f ca="true">+IF(OFFSET('Water Data'!$I$28,0,10*ROW('Water Data'!I14))="","",OFFSET('Water Data'!$I$28,0,10*ROW('Water Data'!I14)))</f>
        <v/>
      </c>
      <c r="CJ20" s="269" t="str">
        <f ca="true">+IF(OFFSET('Water Data'!$I$29,0,10*ROW('Water Data'!I14))="","",OFFSET('Water Data'!$I$29,0,10*ROW('Water Data'!I14)))</f>
        <v>No</v>
      </c>
      <c r="CK20" s="269" t="str">
        <f ca="true">+IF(OFFSET('Sanitation Data'!$D$28,0,10*ROW('Sanitation Data'!D14))="","",OFFSET('Sanitation Data'!$D$28,0,10*ROW('Sanitation Data'!D14)))</f>
        <v/>
      </c>
      <c r="CL20" s="269" t="str">
        <f ca="true">+IF(OFFSET('Sanitation Data'!$D$29,0,10*ROW('Sanitation Data'!D14))="","",OFFSET('Sanitation Data'!$D$29,0,10*ROW('Sanitation Data'!D14)))</f>
        <v/>
      </c>
      <c r="CM20" s="269" t="str">
        <f ca="true">+IF(OFFSET('Sanitation Data'!$D$30,0,10*ROW('Sanitation Data'!D14))="","",OFFSET('Sanitation Data'!$D$30,0,10*ROW('Sanitation Data'!D14)))</f>
        <v/>
      </c>
      <c r="CN20" s="269" t="str">
        <f ca="true">+IF(OFFSET('Sanitation Data'!$D$31,0,10*ROW('Sanitation Data'!D14))="","",OFFSET('Sanitation Data'!$D$31,0,10*ROW('Sanitation Data'!D14)))</f>
        <v/>
      </c>
      <c r="CO20" s="269" t="str">
        <f ca="true">+IF(OFFSET('Sanitation Data'!$D$32,0,10*ROW('Sanitation Data'!D14))="","",OFFSET('Sanitation Data'!$D$32,0,10*ROW('Sanitation Data'!D14)))</f>
        <v>No</v>
      </c>
      <c r="CP20" s="269" t="str">
        <f ca="true">+IF(OFFSET('Sanitation Data'!$E$28,0,10*ROW('Sanitation Data'!E14))="","",OFFSET('Sanitation Data'!$E$28,0,10*ROW('Sanitation Data'!E14)))</f>
        <v/>
      </c>
      <c r="CQ20" s="269" t="str">
        <f ca="true">+IF(OFFSET('Sanitation Data'!$E$29,0,10*ROW('Sanitation Data'!E14))="","",OFFSET('Sanitation Data'!$E$29,0,10*ROW('Sanitation Data'!E14)))</f>
        <v/>
      </c>
      <c r="CR20" s="269" t="str">
        <f ca="true">+IF(OFFSET('Sanitation Data'!$E$30,0,10*ROW('Sanitation Data'!E14))="","",OFFSET('Sanitation Data'!$E$30,0,10*ROW('Sanitation Data'!E14)))</f>
        <v/>
      </c>
      <c r="CS20" s="269" t="str">
        <f ca="true">+IF(OFFSET('Sanitation Data'!$E$31,0,10*ROW('Sanitation Data'!E14))="","",OFFSET('Sanitation Data'!$E$31,0,10*ROW('Sanitation Data'!E14)))</f>
        <v/>
      </c>
      <c r="CT20" s="269" t="str">
        <f ca="true">+IF(OFFSET('Sanitation Data'!$E$32,0,10*ROW('Sanitation Data'!E14))="","",OFFSET('Sanitation Data'!$E$32,0,10*ROW('Sanitation Data'!E14)))</f>
        <v/>
      </c>
      <c r="CU20" s="269" t="str">
        <f ca="true">+IF(OFFSET('Sanitation Data'!$F$28,0,10*ROW('Sanitation Data'!F14))="","",OFFSET('Sanitation Data'!$F$28,0,10*ROW('Sanitation Data'!F14)))</f>
        <v/>
      </c>
      <c r="CV20" s="269" t="str">
        <f ca="true">+IF(OFFSET('Sanitation Data'!$F$29,0,10*ROW('Sanitation Data'!F14))="","",OFFSET('Sanitation Data'!$F$29,0,10*ROW('Sanitation Data'!F14)))</f>
        <v/>
      </c>
      <c r="CW20" s="269" t="str">
        <f ca="true">+IF(OFFSET('Sanitation Data'!$F$30,0,10*ROW('Sanitation Data'!F14))="","",OFFSET('Sanitation Data'!$F$30,0,10*ROW('Sanitation Data'!F14)))</f>
        <v/>
      </c>
      <c r="CX20" s="269" t="str">
        <f ca="true">+IF(OFFSET('Sanitation Data'!$F$31,0,10*ROW('Sanitation Data'!F14))="","",OFFSET('Sanitation Data'!$F$31,0,10*ROW('Sanitation Data'!F14)))</f>
        <v/>
      </c>
      <c r="CY20" s="269" t="str">
        <f ca="true">+IF(OFFSET('Sanitation Data'!$F$32,0,10*ROW('Sanitation Data'!F14))="","",OFFSET('Sanitation Data'!$F$32,0,10*ROW('Sanitation Data'!F14)))</f>
        <v/>
      </c>
      <c r="CZ20" s="269" t="str">
        <f ca="true">+IF(OFFSET('Sanitation Data'!$G$28,0,10*ROW('Sanitation Data'!G14))="","",OFFSET('Sanitation Data'!$G$28,0,10*ROW('Sanitation Data'!G14)))</f>
        <v/>
      </c>
      <c r="DA20" s="269" t="str">
        <f ca="true">+IF(OFFSET('Sanitation Data'!$G$29,0,10*ROW('Sanitation Data'!G14))="","",OFFSET('Sanitation Data'!$G$29,0,10*ROW('Sanitation Data'!G14)))</f>
        <v/>
      </c>
      <c r="DB20" s="269" t="str">
        <f ca="true">+IF(OFFSET('Sanitation Data'!$G$30,0,10*ROW('Sanitation Data'!G14))="","",OFFSET('Sanitation Data'!$G$30,0,10*ROW('Sanitation Data'!G14)))</f>
        <v/>
      </c>
      <c r="DC20" s="269" t="str">
        <f ca="true">+IF(OFFSET('Sanitation Data'!$G$31,0,10*ROW('Sanitation Data'!G14))="","",OFFSET('Sanitation Data'!$G$31,0,10*ROW('Sanitation Data'!G14)))</f>
        <v/>
      </c>
      <c r="DD20" s="269" t="str">
        <f ca="true">+IF(OFFSET('Sanitation Data'!$G$32,0,10*ROW('Sanitation Data'!G14))="","",OFFSET('Sanitation Data'!$G$32,0,10*ROW('Sanitation Data'!G14)))</f>
        <v/>
      </c>
      <c r="DE20" s="269" t="str">
        <f ca="true">+IF(OFFSET('Sanitation Data'!$H$28,0,10*ROW('Sanitation Data'!H14))="","",OFFSET('Sanitation Data'!$H$28,0,10*ROW('Sanitation Data'!H14)))</f>
        <v/>
      </c>
      <c r="DF20" s="269" t="str">
        <f ca="true">+IF(OFFSET('Sanitation Data'!$H$29,0,10*ROW('Sanitation Data'!H14))="","",OFFSET('Sanitation Data'!$H$29,0,10*ROW('Sanitation Data'!H14)))</f>
        <v/>
      </c>
      <c r="DG20" s="269" t="str">
        <f ca="true">+IF(OFFSET('Sanitation Data'!$H$30,0,10*ROW('Sanitation Data'!H14))="","",OFFSET('Sanitation Data'!$H$30,0,10*ROW('Sanitation Data'!H14)))</f>
        <v/>
      </c>
      <c r="DH20" s="269" t="str">
        <f ca="true">+IF(OFFSET('Sanitation Data'!$H$31,0,10*ROW('Sanitation Data'!H14))="","",OFFSET('Sanitation Data'!$H$31,0,10*ROW('Sanitation Data'!H14)))</f>
        <v/>
      </c>
      <c r="DI20" s="269" t="str">
        <f ca="true">+IF(OFFSET('Sanitation Data'!$H$32,0,10*ROW('Sanitation Data'!H14))="","",OFFSET('Sanitation Data'!$H$32,0,10*ROW('Sanitation Data'!H14)))</f>
        <v>No</v>
      </c>
      <c r="DJ20" s="269" t="str">
        <f ca="true">+IF(OFFSET('Sanitation Data'!$I$28,0,10*ROW('Sanitation Data'!I14))="","",OFFSET('Sanitation Data'!$I$28,0,10*ROW('Sanitation Data'!I14)))</f>
        <v/>
      </c>
      <c r="DK20" s="269" t="str">
        <f ca="true">+IF(OFFSET('Sanitation Data'!$I$29,0,10*ROW('Sanitation Data'!I14))="","",OFFSET('Sanitation Data'!$I$29,0,10*ROW('Sanitation Data'!I14)))</f>
        <v/>
      </c>
      <c r="DL20" s="269" t="str">
        <f ca="true">+IF(OFFSET('Sanitation Data'!$I$30,0,10*ROW('Sanitation Data'!I14))="","",OFFSET('Sanitation Data'!$I$30,0,10*ROW('Sanitation Data'!I14)))</f>
        <v/>
      </c>
      <c r="DM20" s="269" t="str">
        <f ca="true">+IF(OFFSET('Sanitation Data'!$I$31,0,10*ROW('Sanitation Data'!I14))="","",OFFSET('Sanitation Data'!$I$31,0,10*ROW('Sanitation Data'!I14)))</f>
        <v/>
      </c>
      <c r="DN20" s="269" t="str">
        <f ca="true">+IF(OFFSET('Sanitation Data'!$I$32,0,10*ROW('Sanitation Data'!I14))="","",OFFSET('Sanitation Data'!$I$32,0,10*ROW('Sanitation Data'!I14)))</f>
        <v>No</v>
      </c>
      <c r="DO20" s="269" t="str">
        <f ca="true">+IF(OFFSET('Hygiene Data'!$D$11,0,10*ROW('Hygiene Data'!D14))="","",OFFSET('Hygiene Data'!$D$11,0,10*ROW('Hygiene Data'!D14)))</f>
        <v/>
      </c>
      <c r="DP20" s="269" t="str">
        <f ca="true">+IF(OFFSET('Hygiene Data'!$D$12,0,10*ROW('Hygiene Data'!D14))="","",OFFSET('Hygiene Data'!$D$12,0,10*ROW('Hygiene Data'!D14)))</f>
        <v/>
      </c>
      <c r="DQ20" s="269" t="str">
        <f ca="true">+IF(OFFSET('Hygiene Data'!$D$13,0,10*ROW('Hygiene Data'!D14))="","",OFFSET('Hygiene Data'!$D$13,0,10*ROW('Hygiene Data'!D14)))</f>
        <v>No</v>
      </c>
      <c r="DR20" s="269" t="str">
        <f ca="true">+IF(OFFSET('Hygiene Data'!$E$11,0,10*ROW('Hygiene Data'!E14))="","",OFFSET('Hygiene Data'!$E$11,0,10*ROW('Hygiene Data'!E14)))</f>
        <v/>
      </c>
      <c r="DS20" s="269" t="str">
        <f ca="true">+IF(OFFSET('Hygiene Data'!$E$12,0,10*ROW('Hygiene Data'!E14))="","",OFFSET('Hygiene Data'!$E$12,0,10*ROW('Hygiene Data'!E14)))</f>
        <v/>
      </c>
      <c r="DT20" s="269" t="str">
        <f ca="true">+IF(OFFSET('Hygiene Data'!$E$13,0,10*ROW('Hygiene Data'!E14))="","",OFFSET('Hygiene Data'!$E$13,0,10*ROW('Hygiene Data'!E14)))</f>
        <v/>
      </c>
      <c r="DU20" s="269" t="str">
        <f ca="true">+IF(OFFSET('Hygiene Data'!$F$11,0,10*ROW('Hygiene Data'!F14))="","",OFFSET('Hygiene Data'!$F$11,0,10*ROW('Hygiene Data'!F14)))</f>
        <v/>
      </c>
      <c r="DV20" s="269" t="str">
        <f ca="true">+IF(OFFSET('Hygiene Data'!$F$12,0,10*ROW('Hygiene Data'!F14))="","",OFFSET('Hygiene Data'!$F$12,0,10*ROW('Hygiene Data'!F14)))</f>
        <v/>
      </c>
      <c r="DW20" s="269" t="str">
        <f ca="true">+IF(OFFSET('Hygiene Data'!$F$13,0,10*ROW('Hygiene Data'!F14))="","",OFFSET('Hygiene Data'!$F$13,0,10*ROW('Hygiene Data'!F14)))</f>
        <v/>
      </c>
      <c r="DX20" s="269" t="str">
        <f ca="true">+IF(OFFSET('Hygiene Data'!$G$11,0,10*ROW('Hygiene Data'!G14))="","",OFFSET('Hygiene Data'!$G$11,0,10*ROW('Hygiene Data'!G14)))</f>
        <v/>
      </c>
      <c r="DY20" s="269" t="str">
        <f ca="true">+IF(OFFSET('Hygiene Data'!$G$12,0,10*ROW('Hygiene Data'!G14))="","",OFFSET('Hygiene Data'!$G$12,0,10*ROW('Hygiene Data'!G14)))</f>
        <v/>
      </c>
      <c r="DZ20" s="269" t="str">
        <f ca="true">+IF(OFFSET('Hygiene Data'!$G$13,0,10*ROW('Hygiene Data'!G14))="","",OFFSET('Hygiene Data'!$G$13,0,10*ROW('Hygiene Data'!G14)))</f>
        <v/>
      </c>
      <c r="EA20" s="269" t="str">
        <f ca="true">+IF(OFFSET('Hygiene Data'!$H$11,0,10*ROW('Hygiene Data'!H14))="","",OFFSET('Hygiene Data'!$H$11,0,10*ROW('Hygiene Data'!H14)))</f>
        <v/>
      </c>
      <c r="EB20" s="269" t="str">
        <f ca="true">+IF(OFFSET('Hygiene Data'!$H$12,0,10*ROW('Hygiene Data'!H14))="","",OFFSET('Hygiene Data'!$H$12,0,10*ROW('Hygiene Data'!H14)))</f>
        <v/>
      </c>
      <c r="EC20" s="269" t="str">
        <f ca="true">+IF(OFFSET('Hygiene Data'!$H$13,0,10*ROW('Hygiene Data'!H14))="","",OFFSET('Hygiene Data'!$H$13,0,10*ROW('Hygiene Data'!H14)))</f>
        <v>No</v>
      </c>
      <c r="ED20" s="269" t="str">
        <f ca="true">+IF(OFFSET('Hygiene Data'!$I$11,0,10*ROW('Hygiene Data'!I14))="","",OFFSET('Hygiene Data'!$I$11,0,10*ROW('Hygiene Data'!I14)))</f>
        <v/>
      </c>
      <c r="EE20" s="269" t="str">
        <f ca="true">+IF(OFFSET('Hygiene Data'!$I$12,0,10*ROW('Hygiene Data'!I14))="","",OFFSET('Hygiene Data'!$I$12,0,10*ROW('Hygiene Data'!I14)))</f>
        <v/>
      </c>
      <c r="EF20" s="269" t="str">
        <f ca="true">+IF(OFFSET('Hygiene Data'!$I$13,0,10*ROW('Hygiene Data'!I14))="","",OFFSET('Hygiene Data'!$I$13,0,10*ROW('Hygiene Data'!I14)))</f>
        <v>No</v>
      </c>
    </row>
    <row xmlns:x14ac="http://schemas.microsoft.com/office/spreadsheetml/2009/9/ac" r="21" x14ac:dyDescent="0.2">
      <c r="A21" s="32" t="str">
        <f ca="true">+IF(OFFSET('Water Data'!$B$2,0,10*ROW('Water Data'!E15))="","",OFFSET('Water Data'!$B$2,0,10*ROW('Water Data'!E15)))</f>
        <v>PHL_2020_UIS</v>
      </c>
      <c r="B21" s="32" t="str">
        <f ca="true">+IF(OFFSET('Water Data'!$C$2,0,10*ROW('Water Data'!F15))="","",OFFSET('Water Data'!$C$2,0,10*ROW('Water Data'!F15)))</f>
        <v>Other</v>
      </c>
      <c r="C21" s="323">
        <f t="shared" ca="true" si="0"/>
        <v>2020</v>
      </c>
      <c r="D21" s="88"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8"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8" t="str">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[59]</v>
      </c>
      <c r="G21" s="88"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8"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8"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8"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8"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8"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8"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8"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8"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8"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8"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8" t="str">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[58]</v>
      </c>
      <c r="S21" s="88"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8"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8" t="str">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[61]</v>
      </c>
      <c r="V21" s="89"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9"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9"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9"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9" t="str">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[71]</v>
      </c>
      <c r="AA21" s="89"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9"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9"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9"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9"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9"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9"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9"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9"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9"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9"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9"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9"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9"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9"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9"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9"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9"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9"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9" t="str">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[61]</v>
      </c>
      <c r="AU21" s="89"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9"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9"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9"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9" t="str">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[82]</v>
      </c>
      <c r="AZ21" s="90"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0"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0" t="str">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[85]</v>
      </c>
      <c r="BC21" s="90"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0"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0"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0"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0"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0"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0"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0"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0"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0"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0"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0" t="str">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[86]</v>
      </c>
      <c r="BO21" s="90"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0"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0" t="str">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[84]</v>
      </c>
      <c r="BR21" s="269"/>
      <c r="BS21" s="269" t="str">
        <f ca="true">+IF(OFFSET('Water Data'!$D$27,0,10*ROW('Water Data'!D15))="","",OFFSET('Water Data'!$D$27,0,10*ROW('Water Data'!D15)))</f>
        <v/>
      </c>
      <c r="BT21" s="269" t="str">
        <f ca="true">+IF(OFFSET('Water Data'!$D$28,0,10*ROW('Water Data'!D15))="","",OFFSET('Water Data'!$D$28,0,10*ROW('Water Data'!D15)))</f>
        <v/>
      </c>
      <c r="BU21" s="269" t="str">
        <f ca="true">+IF(OFFSET('Water Data'!$D$29,0,10*ROW('Water Data'!D15))="","",OFFSET('Water Data'!$D$29,0,10*ROW('Water Data'!D15)))</f>
        <v>No</v>
      </c>
      <c r="BV21" s="269" t="str">
        <f ca="true">+IF(OFFSET('Water Data'!$E$27,0,10*ROW('Water Data'!E15))="","",OFFSET('Water Data'!$E$27,0,10*ROW('Water Data'!E15)))</f>
        <v/>
      </c>
      <c r="BW21" s="269" t="str">
        <f ca="true">+IF(OFFSET('Water Data'!$E$28,0,10*ROW('Water Data'!E15))="","",OFFSET('Water Data'!$E$28,0,10*ROW('Water Data'!E15)))</f>
        <v/>
      </c>
      <c r="BX21" s="269" t="str">
        <f ca="true">+IF(OFFSET('Water Data'!$E$29,0,10*ROW('Water Data'!E15))="","",OFFSET('Water Data'!$E$29,0,10*ROW('Water Data'!E15)))</f>
        <v/>
      </c>
      <c r="BY21" s="269" t="str">
        <f ca="true">+IF(OFFSET('Water Data'!$F$27,0,10*ROW('Water Data'!F15))="","",OFFSET('Water Data'!$F$27,0,10*ROW('Water Data'!F15)))</f>
        <v/>
      </c>
      <c r="BZ21" s="269" t="str">
        <f ca="true">+IF(OFFSET('Water Data'!$F$28,0,10*ROW('Water Data'!F15))="","",OFFSET('Water Data'!$F$28,0,10*ROW('Water Data'!F15)))</f>
        <v/>
      </c>
      <c r="CA21" s="269" t="str">
        <f ca="true">+IF(OFFSET('Water Data'!$F$29,0,10*ROW('Water Data'!F15))="","",OFFSET('Water Data'!$F$29,0,10*ROW('Water Data'!F15)))</f>
        <v/>
      </c>
      <c r="CB21" s="269" t="str">
        <f ca="true">+IF(OFFSET('Water Data'!$G$27,0,10*ROW('Water Data'!G15))="","",OFFSET('Water Data'!$G$27,0,10*ROW('Water Data'!G15)))</f>
        <v/>
      </c>
      <c r="CC21" s="269" t="str">
        <f ca="true">+IF(OFFSET('Water Data'!$G$28,0,10*ROW('Water Data'!G15))="","",OFFSET('Water Data'!$G$28,0,10*ROW('Water Data'!G15)))</f>
        <v/>
      </c>
      <c r="CD21" s="269" t="str">
        <f ca="true">+IF(OFFSET('Water Data'!$G$29,0,10*ROW('Water Data'!G15))="","",OFFSET('Water Data'!$G$29,0,10*ROW('Water Data'!G15)))</f>
        <v/>
      </c>
      <c r="CE21" s="269" t="str">
        <f ca="true">+IF(OFFSET('Water Data'!$H$27,0,10*ROW('Water Data'!H15))="","",OFFSET('Water Data'!$H$27,0,10*ROW('Water Data'!H15)))</f>
        <v/>
      </c>
      <c r="CF21" s="269" t="str">
        <f ca="true">+IF(OFFSET('Water Data'!$H$28,0,10*ROW('Water Data'!H15))="","",OFFSET('Water Data'!$H$28,0,10*ROW('Water Data'!H15)))</f>
        <v/>
      </c>
      <c r="CG21" s="269" t="str">
        <f ca="true">+IF(OFFSET('Water Data'!$H$29,0,10*ROW('Water Data'!H15))="","",OFFSET('Water Data'!$H$29,0,10*ROW('Water Data'!H15)))</f>
        <v>No</v>
      </c>
      <c r="CH21" s="269" t="str">
        <f ca="true">+IF(OFFSET('Water Data'!$I$27,0,10*ROW('Water Data'!I15))="","",OFFSET('Water Data'!$I$27,0,10*ROW('Water Data'!I15)))</f>
        <v/>
      </c>
      <c r="CI21" s="269" t="str">
        <f ca="true">+IF(OFFSET('Water Data'!$I$28,0,10*ROW('Water Data'!I15))="","",OFFSET('Water Data'!$I$28,0,10*ROW('Water Data'!I15)))</f>
        <v/>
      </c>
      <c r="CJ21" s="269" t="str">
        <f ca="true">+IF(OFFSET('Water Data'!$I$29,0,10*ROW('Water Data'!I15))="","",OFFSET('Water Data'!$I$29,0,10*ROW('Water Data'!I15)))</f>
        <v>No</v>
      </c>
      <c r="CK21" s="269" t="str">
        <f ca="true">+IF(OFFSET('Sanitation Data'!$D$28,0,10*ROW('Sanitation Data'!D15))="","",OFFSET('Sanitation Data'!$D$28,0,10*ROW('Sanitation Data'!D15)))</f>
        <v/>
      </c>
      <c r="CL21" s="269" t="str">
        <f ca="true">+IF(OFFSET('Sanitation Data'!$D$29,0,10*ROW('Sanitation Data'!D15))="","",OFFSET('Sanitation Data'!$D$29,0,10*ROW('Sanitation Data'!D15)))</f>
        <v/>
      </c>
      <c r="CM21" s="269" t="str">
        <f ca="true">+IF(OFFSET('Sanitation Data'!$D$30,0,10*ROW('Sanitation Data'!D15))="","",OFFSET('Sanitation Data'!$D$30,0,10*ROW('Sanitation Data'!D15)))</f>
        <v/>
      </c>
      <c r="CN21" s="269" t="str">
        <f ca="true">+IF(OFFSET('Sanitation Data'!$D$31,0,10*ROW('Sanitation Data'!D15))="","",OFFSET('Sanitation Data'!$D$31,0,10*ROW('Sanitation Data'!D15)))</f>
        <v/>
      </c>
      <c r="CO21" s="269" t="str">
        <f ca="true">+IF(OFFSET('Sanitation Data'!$D$32,0,10*ROW('Sanitation Data'!D15))="","",OFFSET('Sanitation Data'!$D$32,0,10*ROW('Sanitation Data'!D15)))</f>
        <v>No</v>
      </c>
      <c r="CP21" s="269" t="str">
        <f ca="true">+IF(OFFSET('Sanitation Data'!$E$28,0,10*ROW('Sanitation Data'!E15))="","",OFFSET('Sanitation Data'!$E$28,0,10*ROW('Sanitation Data'!E15)))</f>
        <v/>
      </c>
      <c r="CQ21" s="269" t="str">
        <f ca="true">+IF(OFFSET('Sanitation Data'!$E$29,0,10*ROW('Sanitation Data'!E15))="","",OFFSET('Sanitation Data'!$E$29,0,10*ROW('Sanitation Data'!E15)))</f>
        <v/>
      </c>
      <c r="CR21" s="269" t="str">
        <f ca="true">+IF(OFFSET('Sanitation Data'!$E$30,0,10*ROW('Sanitation Data'!E15))="","",OFFSET('Sanitation Data'!$E$30,0,10*ROW('Sanitation Data'!E15)))</f>
        <v/>
      </c>
      <c r="CS21" s="269" t="str">
        <f ca="true">+IF(OFFSET('Sanitation Data'!$E$31,0,10*ROW('Sanitation Data'!E15))="","",OFFSET('Sanitation Data'!$E$31,0,10*ROW('Sanitation Data'!E15)))</f>
        <v/>
      </c>
      <c r="CT21" s="269" t="str">
        <f ca="true">+IF(OFFSET('Sanitation Data'!$E$32,0,10*ROW('Sanitation Data'!E15))="","",OFFSET('Sanitation Data'!$E$32,0,10*ROW('Sanitation Data'!E15)))</f>
        <v/>
      </c>
      <c r="CU21" s="269" t="str">
        <f ca="true">+IF(OFFSET('Sanitation Data'!$F$28,0,10*ROW('Sanitation Data'!F15))="","",OFFSET('Sanitation Data'!$F$28,0,10*ROW('Sanitation Data'!F15)))</f>
        <v/>
      </c>
      <c r="CV21" s="269" t="str">
        <f ca="true">+IF(OFFSET('Sanitation Data'!$F$29,0,10*ROW('Sanitation Data'!F15))="","",OFFSET('Sanitation Data'!$F$29,0,10*ROW('Sanitation Data'!F15)))</f>
        <v/>
      </c>
      <c r="CW21" s="269" t="str">
        <f ca="true">+IF(OFFSET('Sanitation Data'!$F$30,0,10*ROW('Sanitation Data'!F15))="","",OFFSET('Sanitation Data'!$F$30,0,10*ROW('Sanitation Data'!F15)))</f>
        <v/>
      </c>
      <c r="CX21" s="269" t="str">
        <f ca="true">+IF(OFFSET('Sanitation Data'!$F$31,0,10*ROW('Sanitation Data'!F15))="","",OFFSET('Sanitation Data'!$F$31,0,10*ROW('Sanitation Data'!F15)))</f>
        <v/>
      </c>
      <c r="CY21" s="269" t="str">
        <f ca="true">+IF(OFFSET('Sanitation Data'!$F$32,0,10*ROW('Sanitation Data'!F15))="","",OFFSET('Sanitation Data'!$F$32,0,10*ROW('Sanitation Data'!F15)))</f>
        <v/>
      </c>
      <c r="CZ21" s="269" t="str">
        <f ca="true">+IF(OFFSET('Sanitation Data'!$G$28,0,10*ROW('Sanitation Data'!G15))="","",OFFSET('Sanitation Data'!$G$28,0,10*ROW('Sanitation Data'!G15)))</f>
        <v/>
      </c>
      <c r="DA21" s="269" t="str">
        <f ca="true">+IF(OFFSET('Sanitation Data'!$G$29,0,10*ROW('Sanitation Data'!G15))="","",OFFSET('Sanitation Data'!$G$29,0,10*ROW('Sanitation Data'!G15)))</f>
        <v/>
      </c>
      <c r="DB21" s="269" t="str">
        <f ca="true">+IF(OFFSET('Sanitation Data'!$G$30,0,10*ROW('Sanitation Data'!G15))="","",OFFSET('Sanitation Data'!$G$30,0,10*ROW('Sanitation Data'!G15)))</f>
        <v/>
      </c>
      <c r="DC21" s="269" t="str">
        <f ca="true">+IF(OFFSET('Sanitation Data'!$G$31,0,10*ROW('Sanitation Data'!G15))="","",OFFSET('Sanitation Data'!$G$31,0,10*ROW('Sanitation Data'!G15)))</f>
        <v/>
      </c>
      <c r="DD21" s="269" t="str">
        <f ca="true">+IF(OFFSET('Sanitation Data'!$G$32,0,10*ROW('Sanitation Data'!G15))="","",OFFSET('Sanitation Data'!$G$32,0,10*ROW('Sanitation Data'!G15)))</f>
        <v/>
      </c>
      <c r="DE21" s="269" t="str">
        <f ca="true">+IF(OFFSET('Sanitation Data'!$H$28,0,10*ROW('Sanitation Data'!H15))="","",OFFSET('Sanitation Data'!$H$28,0,10*ROW('Sanitation Data'!H15)))</f>
        <v/>
      </c>
      <c r="DF21" s="269" t="str">
        <f ca="true">+IF(OFFSET('Sanitation Data'!$H$29,0,10*ROW('Sanitation Data'!H15))="","",OFFSET('Sanitation Data'!$H$29,0,10*ROW('Sanitation Data'!H15)))</f>
        <v/>
      </c>
      <c r="DG21" s="269" t="str">
        <f ca="true">+IF(OFFSET('Sanitation Data'!$H$30,0,10*ROW('Sanitation Data'!H15))="","",OFFSET('Sanitation Data'!$H$30,0,10*ROW('Sanitation Data'!H15)))</f>
        <v/>
      </c>
      <c r="DH21" s="269" t="str">
        <f ca="true">+IF(OFFSET('Sanitation Data'!$H$31,0,10*ROW('Sanitation Data'!H15))="","",OFFSET('Sanitation Data'!$H$31,0,10*ROW('Sanitation Data'!H15)))</f>
        <v/>
      </c>
      <c r="DI21" s="269" t="str">
        <f ca="true">+IF(OFFSET('Sanitation Data'!$H$32,0,10*ROW('Sanitation Data'!H15))="","",OFFSET('Sanitation Data'!$H$32,0,10*ROW('Sanitation Data'!H15)))</f>
        <v>No</v>
      </c>
      <c r="DJ21" s="269" t="str">
        <f ca="true">+IF(OFFSET('Sanitation Data'!$I$28,0,10*ROW('Sanitation Data'!I15))="","",OFFSET('Sanitation Data'!$I$28,0,10*ROW('Sanitation Data'!I15)))</f>
        <v/>
      </c>
      <c r="DK21" s="269" t="str">
        <f ca="true">+IF(OFFSET('Sanitation Data'!$I$29,0,10*ROW('Sanitation Data'!I15))="","",OFFSET('Sanitation Data'!$I$29,0,10*ROW('Sanitation Data'!I15)))</f>
        <v/>
      </c>
      <c r="DL21" s="269" t="str">
        <f ca="true">+IF(OFFSET('Sanitation Data'!$I$30,0,10*ROW('Sanitation Data'!I15))="","",OFFSET('Sanitation Data'!$I$30,0,10*ROW('Sanitation Data'!I15)))</f>
        <v/>
      </c>
      <c r="DM21" s="269" t="str">
        <f ca="true">+IF(OFFSET('Sanitation Data'!$I$31,0,10*ROW('Sanitation Data'!I15))="","",OFFSET('Sanitation Data'!$I$31,0,10*ROW('Sanitation Data'!I15)))</f>
        <v/>
      </c>
      <c r="DN21" s="269" t="str">
        <f ca="true">+IF(OFFSET('Sanitation Data'!$I$32,0,10*ROW('Sanitation Data'!I15))="","",OFFSET('Sanitation Data'!$I$32,0,10*ROW('Sanitation Data'!I15)))</f>
        <v>No</v>
      </c>
      <c r="DO21" s="269" t="str">
        <f ca="true">+IF(OFFSET('Hygiene Data'!$D$11,0,10*ROW('Hygiene Data'!D15))="","",OFFSET('Hygiene Data'!$D$11,0,10*ROW('Hygiene Data'!D15)))</f>
        <v/>
      </c>
      <c r="DP21" s="269" t="str">
        <f ca="true">+IF(OFFSET('Hygiene Data'!$D$12,0,10*ROW('Hygiene Data'!D15))="","",OFFSET('Hygiene Data'!$D$12,0,10*ROW('Hygiene Data'!D15)))</f>
        <v/>
      </c>
      <c r="DQ21" s="269" t="str">
        <f ca="true">+IF(OFFSET('Hygiene Data'!$D$13,0,10*ROW('Hygiene Data'!D15))="","",OFFSET('Hygiene Data'!$D$13,0,10*ROW('Hygiene Data'!D15)))</f>
        <v>No</v>
      </c>
      <c r="DR21" s="269" t="str">
        <f ca="true">+IF(OFFSET('Hygiene Data'!$E$11,0,10*ROW('Hygiene Data'!E15))="","",OFFSET('Hygiene Data'!$E$11,0,10*ROW('Hygiene Data'!E15)))</f>
        <v/>
      </c>
      <c r="DS21" s="269" t="str">
        <f ca="true">+IF(OFFSET('Hygiene Data'!$E$12,0,10*ROW('Hygiene Data'!E15))="","",OFFSET('Hygiene Data'!$E$12,0,10*ROW('Hygiene Data'!E15)))</f>
        <v/>
      </c>
      <c r="DT21" s="269" t="str">
        <f ca="true">+IF(OFFSET('Hygiene Data'!$E$13,0,10*ROW('Hygiene Data'!E15))="","",OFFSET('Hygiene Data'!$E$13,0,10*ROW('Hygiene Data'!E15)))</f>
        <v/>
      </c>
      <c r="DU21" s="269" t="str">
        <f ca="true">+IF(OFFSET('Hygiene Data'!$F$11,0,10*ROW('Hygiene Data'!F15))="","",OFFSET('Hygiene Data'!$F$11,0,10*ROW('Hygiene Data'!F15)))</f>
        <v/>
      </c>
      <c r="DV21" s="269" t="str">
        <f ca="true">+IF(OFFSET('Hygiene Data'!$F$12,0,10*ROW('Hygiene Data'!F15))="","",OFFSET('Hygiene Data'!$F$12,0,10*ROW('Hygiene Data'!F15)))</f>
        <v/>
      </c>
      <c r="DW21" s="269" t="str">
        <f ca="true">+IF(OFFSET('Hygiene Data'!$F$13,0,10*ROW('Hygiene Data'!F15))="","",OFFSET('Hygiene Data'!$F$13,0,10*ROW('Hygiene Data'!F15)))</f>
        <v/>
      </c>
      <c r="DX21" s="269" t="str">
        <f ca="true">+IF(OFFSET('Hygiene Data'!$G$11,0,10*ROW('Hygiene Data'!G15))="","",OFFSET('Hygiene Data'!$G$11,0,10*ROW('Hygiene Data'!G15)))</f>
        <v/>
      </c>
      <c r="DY21" s="269" t="str">
        <f ca="true">+IF(OFFSET('Hygiene Data'!$G$12,0,10*ROW('Hygiene Data'!G15))="","",OFFSET('Hygiene Data'!$G$12,0,10*ROW('Hygiene Data'!G15)))</f>
        <v/>
      </c>
      <c r="DZ21" s="269" t="str">
        <f ca="true">+IF(OFFSET('Hygiene Data'!$G$13,0,10*ROW('Hygiene Data'!G15))="","",OFFSET('Hygiene Data'!$G$13,0,10*ROW('Hygiene Data'!G15)))</f>
        <v/>
      </c>
      <c r="EA21" s="269" t="str">
        <f ca="true">+IF(OFFSET('Hygiene Data'!$H$11,0,10*ROW('Hygiene Data'!H15))="","",OFFSET('Hygiene Data'!$H$11,0,10*ROW('Hygiene Data'!H15)))</f>
        <v/>
      </c>
      <c r="EB21" s="269" t="str">
        <f ca="true">+IF(OFFSET('Hygiene Data'!$H$12,0,10*ROW('Hygiene Data'!H15))="","",OFFSET('Hygiene Data'!$H$12,0,10*ROW('Hygiene Data'!H15)))</f>
        <v/>
      </c>
      <c r="EC21" s="269" t="str">
        <f ca="true">+IF(OFFSET('Hygiene Data'!$H$13,0,10*ROW('Hygiene Data'!H15))="","",OFFSET('Hygiene Data'!$H$13,0,10*ROW('Hygiene Data'!H15)))</f>
        <v>No</v>
      </c>
      <c r="ED21" s="269" t="str">
        <f ca="true">+IF(OFFSET('Hygiene Data'!$I$11,0,10*ROW('Hygiene Data'!I15))="","",OFFSET('Hygiene Data'!$I$11,0,10*ROW('Hygiene Data'!I15)))</f>
        <v/>
      </c>
      <c r="EE21" s="269" t="str">
        <f ca="true">+IF(OFFSET('Hygiene Data'!$I$12,0,10*ROW('Hygiene Data'!I15))="","",OFFSET('Hygiene Data'!$I$12,0,10*ROW('Hygiene Data'!I15)))</f>
        <v/>
      </c>
      <c r="EF21" s="269" t="str">
        <f ca="true">+IF(OFFSET('Hygiene Data'!$I$13,0,10*ROW('Hygiene Data'!I15))="","",OFFSET('Hygiene Data'!$I$13,0,10*ROW('Hygiene Data'!I15)))</f>
        <v>No</v>
      </c>
    </row>
    <row xmlns:x14ac="http://schemas.microsoft.com/office/spreadsheetml/2009/9/ac" r="22" x14ac:dyDescent="0.2">
      <c r="A22" s="32" t="str">
        <f ca="true">+IF(OFFSET('Water Data'!$B$2,0,10*ROW('Water Data'!E16))="","",OFFSET('Water Data'!$B$2,0,10*ROW('Water Data'!E16)))</f>
        <v>PHL_2020_EBEI</v>
      </c>
      <c r="B22" s="32" t="str">
        <f ca="true">+IF(OFFSET('Water Data'!$C$2,0,10*ROW('Water Data'!F16))="","",OFFSET('Water Data'!$C$2,0,10*ROW('Water Data'!F16)))</f>
        <v>Survey</v>
      </c>
      <c r="C22" s="323">
        <f t="shared" ca="true" si="0"/>
        <v>2020</v>
      </c>
      <c r="D22" s="88"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8"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8"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8"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8"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8"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8"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8"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8"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8"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8"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8"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8"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8"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8"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8"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8"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8"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9"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9"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9"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9"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9"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9"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9"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9"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9"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9"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9"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9"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9"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9"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9"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9"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9"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9"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9"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9"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9"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9"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9"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9"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9"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9"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9"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9"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9"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9"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0"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0"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0">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89.975635575273031</v>
      </c>
      <c r="BC22" s="90"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0"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0"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0"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0"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0"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0"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0"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0"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0"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0"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0">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90.6</v>
      </c>
      <c r="BO22" s="90"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0"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0">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87.297395652035078</v>
      </c>
      <c r="BR22" s="269"/>
      <c r="BS22" s="269" t="str">
        <f ca="true">+IF(OFFSET('Water Data'!$D$27,0,10*ROW('Water Data'!D16))="","",OFFSET('Water Data'!$D$27,0,10*ROW('Water Data'!D16)))</f>
        <v/>
      </c>
      <c r="BT22" s="269" t="str">
        <f ca="true">+IF(OFFSET('Water Data'!$D$28,0,10*ROW('Water Data'!D16))="","",OFFSET('Water Data'!$D$28,0,10*ROW('Water Data'!D16)))</f>
        <v/>
      </c>
      <c r="BU22" s="269" t="str">
        <f ca="true">+IF(OFFSET('Water Data'!$D$29,0,10*ROW('Water Data'!D16))="","",OFFSET('Water Data'!$D$29,0,10*ROW('Water Data'!D16)))</f>
        <v/>
      </c>
      <c r="BV22" s="269" t="str">
        <f ca="true">+IF(OFFSET('Water Data'!$E$27,0,10*ROW('Water Data'!E16))="","",OFFSET('Water Data'!$E$27,0,10*ROW('Water Data'!E16)))</f>
        <v/>
      </c>
      <c r="BW22" s="269" t="str">
        <f ca="true">+IF(OFFSET('Water Data'!$E$28,0,10*ROW('Water Data'!E16))="","",OFFSET('Water Data'!$E$28,0,10*ROW('Water Data'!E16)))</f>
        <v/>
      </c>
      <c r="BX22" s="269" t="str">
        <f ca="true">+IF(OFFSET('Water Data'!$E$29,0,10*ROW('Water Data'!E16))="","",OFFSET('Water Data'!$E$29,0,10*ROW('Water Data'!E16)))</f>
        <v/>
      </c>
      <c r="BY22" s="269" t="str">
        <f ca="true">+IF(OFFSET('Water Data'!$F$27,0,10*ROW('Water Data'!F16))="","",OFFSET('Water Data'!$F$27,0,10*ROW('Water Data'!F16)))</f>
        <v/>
      </c>
      <c r="BZ22" s="269" t="str">
        <f ca="true">+IF(OFFSET('Water Data'!$F$28,0,10*ROW('Water Data'!F16))="","",OFFSET('Water Data'!$F$28,0,10*ROW('Water Data'!F16)))</f>
        <v/>
      </c>
      <c r="CA22" s="269" t="str">
        <f ca="true">+IF(OFFSET('Water Data'!$F$29,0,10*ROW('Water Data'!F16))="","",OFFSET('Water Data'!$F$29,0,10*ROW('Water Data'!F16)))</f>
        <v/>
      </c>
      <c r="CB22" s="269" t="str">
        <f ca="true">+IF(OFFSET('Water Data'!$G$27,0,10*ROW('Water Data'!G16))="","",OFFSET('Water Data'!$G$27,0,10*ROW('Water Data'!G16)))</f>
        <v/>
      </c>
      <c r="CC22" s="269" t="str">
        <f ca="true">+IF(OFFSET('Water Data'!$G$28,0,10*ROW('Water Data'!G16))="","",OFFSET('Water Data'!$G$28,0,10*ROW('Water Data'!G16)))</f>
        <v/>
      </c>
      <c r="CD22" s="269" t="str">
        <f ca="true">+IF(OFFSET('Water Data'!$G$29,0,10*ROW('Water Data'!G16))="","",OFFSET('Water Data'!$G$29,0,10*ROW('Water Data'!G16)))</f>
        <v/>
      </c>
      <c r="CE22" s="269" t="str">
        <f ca="true">+IF(OFFSET('Water Data'!$H$27,0,10*ROW('Water Data'!H16))="","",OFFSET('Water Data'!$H$27,0,10*ROW('Water Data'!H16)))</f>
        <v/>
      </c>
      <c r="CF22" s="269" t="str">
        <f ca="true">+IF(OFFSET('Water Data'!$H$28,0,10*ROW('Water Data'!H16))="","",OFFSET('Water Data'!$H$28,0,10*ROW('Water Data'!H16)))</f>
        <v/>
      </c>
      <c r="CG22" s="269" t="str">
        <f ca="true">+IF(OFFSET('Water Data'!$H$29,0,10*ROW('Water Data'!H16))="","",OFFSET('Water Data'!$H$29,0,10*ROW('Water Data'!H16)))</f>
        <v/>
      </c>
      <c r="CH22" s="269" t="str">
        <f ca="true">+IF(OFFSET('Water Data'!$I$27,0,10*ROW('Water Data'!I16))="","",OFFSET('Water Data'!$I$27,0,10*ROW('Water Data'!I16)))</f>
        <v/>
      </c>
      <c r="CI22" s="269" t="str">
        <f ca="true">+IF(OFFSET('Water Data'!$I$28,0,10*ROW('Water Data'!I16))="","",OFFSET('Water Data'!$I$28,0,10*ROW('Water Data'!I16)))</f>
        <v/>
      </c>
      <c r="CJ22" s="269" t="str">
        <f ca="true">+IF(OFFSET('Water Data'!$I$29,0,10*ROW('Water Data'!I16))="","",OFFSET('Water Data'!$I$29,0,10*ROW('Water Data'!I16)))</f>
        <v/>
      </c>
      <c r="CK22" s="269" t="str">
        <f ca="true">+IF(OFFSET('Sanitation Data'!$D$28,0,10*ROW('Sanitation Data'!D16))="","",OFFSET('Sanitation Data'!$D$28,0,10*ROW('Sanitation Data'!D16)))</f>
        <v/>
      </c>
      <c r="CL22" s="269" t="str">
        <f ca="true">+IF(OFFSET('Sanitation Data'!$D$29,0,10*ROW('Sanitation Data'!D16))="","",OFFSET('Sanitation Data'!$D$29,0,10*ROW('Sanitation Data'!D16)))</f>
        <v/>
      </c>
      <c r="CM22" s="269" t="str">
        <f ca="true">+IF(OFFSET('Sanitation Data'!$D$30,0,10*ROW('Sanitation Data'!D16))="","",OFFSET('Sanitation Data'!$D$30,0,10*ROW('Sanitation Data'!D16)))</f>
        <v/>
      </c>
      <c r="CN22" s="269" t="str">
        <f ca="true">+IF(OFFSET('Sanitation Data'!$D$31,0,10*ROW('Sanitation Data'!D16))="","",OFFSET('Sanitation Data'!$D$31,0,10*ROW('Sanitation Data'!D16)))</f>
        <v/>
      </c>
      <c r="CO22" s="269" t="str">
        <f ca="true">+IF(OFFSET('Sanitation Data'!$D$32,0,10*ROW('Sanitation Data'!D16))="","",OFFSET('Sanitation Data'!$D$32,0,10*ROW('Sanitation Data'!D16)))</f>
        <v/>
      </c>
      <c r="CP22" s="269" t="str">
        <f ca="true">+IF(OFFSET('Sanitation Data'!$E$28,0,10*ROW('Sanitation Data'!E16))="","",OFFSET('Sanitation Data'!$E$28,0,10*ROW('Sanitation Data'!E16)))</f>
        <v/>
      </c>
      <c r="CQ22" s="269" t="str">
        <f ca="true">+IF(OFFSET('Sanitation Data'!$E$29,0,10*ROW('Sanitation Data'!E16))="","",OFFSET('Sanitation Data'!$E$29,0,10*ROW('Sanitation Data'!E16)))</f>
        <v/>
      </c>
      <c r="CR22" s="269" t="str">
        <f ca="true">+IF(OFFSET('Sanitation Data'!$E$30,0,10*ROW('Sanitation Data'!E16))="","",OFFSET('Sanitation Data'!$E$30,0,10*ROW('Sanitation Data'!E16)))</f>
        <v/>
      </c>
      <c r="CS22" s="269" t="str">
        <f ca="true">+IF(OFFSET('Sanitation Data'!$E$31,0,10*ROW('Sanitation Data'!E16))="","",OFFSET('Sanitation Data'!$E$31,0,10*ROW('Sanitation Data'!E16)))</f>
        <v/>
      </c>
      <c r="CT22" s="269" t="str">
        <f ca="true">+IF(OFFSET('Sanitation Data'!$E$32,0,10*ROW('Sanitation Data'!E16))="","",OFFSET('Sanitation Data'!$E$32,0,10*ROW('Sanitation Data'!E16)))</f>
        <v/>
      </c>
      <c r="CU22" s="269" t="str">
        <f ca="true">+IF(OFFSET('Sanitation Data'!$F$28,0,10*ROW('Sanitation Data'!F16))="","",OFFSET('Sanitation Data'!$F$28,0,10*ROW('Sanitation Data'!F16)))</f>
        <v/>
      </c>
      <c r="CV22" s="269" t="str">
        <f ca="true">+IF(OFFSET('Sanitation Data'!$F$29,0,10*ROW('Sanitation Data'!F16))="","",OFFSET('Sanitation Data'!$F$29,0,10*ROW('Sanitation Data'!F16)))</f>
        <v/>
      </c>
      <c r="CW22" s="269" t="str">
        <f ca="true">+IF(OFFSET('Sanitation Data'!$F$30,0,10*ROW('Sanitation Data'!F16))="","",OFFSET('Sanitation Data'!$F$30,0,10*ROW('Sanitation Data'!F16)))</f>
        <v/>
      </c>
      <c r="CX22" s="269" t="str">
        <f ca="true">+IF(OFFSET('Sanitation Data'!$F$31,0,10*ROW('Sanitation Data'!F16))="","",OFFSET('Sanitation Data'!$F$31,0,10*ROW('Sanitation Data'!F16)))</f>
        <v/>
      </c>
      <c r="CY22" s="269" t="str">
        <f ca="true">+IF(OFFSET('Sanitation Data'!$F$32,0,10*ROW('Sanitation Data'!F16))="","",OFFSET('Sanitation Data'!$F$32,0,10*ROW('Sanitation Data'!F16)))</f>
        <v/>
      </c>
      <c r="CZ22" s="269" t="str">
        <f ca="true">+IF(OFFSET('Sanitation Data'!$G$28,0,10*ROW('Sanitation Data'!G16))="","",OFFSET('Sanitation Data'!$G$28,0,10*ROW('Sanitation Data'!G16)))</f>
        <v/>
      </c>
      <c r="DA22" s="269" t="str">
        <f ca="true">+IF(OFFSET('Sanitation Data'!$G$29,0,10*ROW('Sanitation Data'!G16))="","",OFFSET('Sanitation Data'!$G$29,0,10*ROW('Sanitation Data'!G16)))</f>
        <v/>
      </c>
      <c r="DB22" s="269" t="str">
        <f ca="true">+IF(OFFSET('Sanitation Data'!$G$30,0,10*ROW('Sanitation Data'!G16))="","",OFFSET('Sanitation Data'!$G$30,0,10*ROW('Sanitation Data'!G16)))</f>
        <v/>
      </c>
      <c r="DC22" s="269" t="str">
        <f ca="true">+IF(OFFSET('Sanitation Data'!$G$31,0,10*ROW('Sanitation Data'!G16))="","",OFFSET('Sanitation Data'!$G$31,0,10*ROW('Sanitation Data'!G16)))</f>
        <v/>
      </c>
      <c r="DD22" s="269" t="str">
        <f ca="true">+IF(OFFSET('Sanitation Data'!$G$32,0,10*ROW('Sanitation Data'!G16))="","",OFFSET('Sanitation Data'!$G$32,0,10*ROW('Sanitation Data'!G16)))</f>
        <v/>
      </c>
      <c r="DE22" s="269" t="str">
        <f ca="true">+IF(OFFSET('Sanitation Data'!$H$28,0,10*ROW('Sanitation Data'!H16))="","",OFFSET('Sanitation Data'!$H$28,0,10*ROW('Sanitation Data'!H16)))</f>
        <v/>
      </c>
      <c r="DF22" s="269" t="str">
        <f ca="true">+IF(OFFSET('Sanitation Data'!$H$29,0,10*ROW('Sanitation Data'!H16))="","",OFFSET('Sanitation Data'!$H$29,0,10*ROW('Sanitation Data'!H16)))</f>
        <v/>
      </c>
      <c r="DG22" s="269" t="str">
        <f ca="true">+IF(OFFSET('Sanitation Data'!$H$30,0,10*ROW('Sanitation Data'!H16))="","",OFFSET('Sanitation Data'!$H$30,0,10*ROW('Sanitation Data'!H16)))</f>
        <v/>
      </c>
      <c r="DH22" s="269" t="str">
        <f ca="true">+IF(OFFSET('Sanitation Data'!$H$31,0,10*ROW('Sanitation Data'!H16))="","",OFFSET('Sanitation Data'!$H$31,0,10*ROW('Sanitation Data'!H16)))</f>
        <v/>
      </c>
      <c r="DI22" s="269" t="str">
        <f ca="true">+IF(OFFSET('Sanitation Data'!$H$32,0,10*ROW('Sanitation Data'!H16))="","",OFFSET('Sanitation Data'!$H$32,0,10*ROW('Sanitation Data'!H16)))</f>
        <v/>
      </c>
      <c r="DJ22" s="269" t="str">
        <f ca="true">+IF(OFFSET('Sanitation Data'!$I$28,0,10*ROW('Sanitation Data'!I16))="","",OFFSET('Sanitation Data'!$I$28,0,10*ROW('Sanitation Data'!I16)))</f>
        <v/>
      </c>
      <c r="DK22" s="269" t="str">
        <f ca="true">+IF(OFFSET('Sanitation Data'!$I$29,0,10*ROW('Sanitation Data'!I16))="","",OFFSET('Sanitation Data'!$I$29,0,10*ROW('Sanitation Data'!I16)))</f>
        <v/>
      </c>
      <c r="DL22" s="269" t="str">
        <f ca="true">+IF(OFFSET('Sanitation Data'!$I$30,0,10*ROW('Sanitation Data'!I16))="","",OFFSET('Sanitation Data'!$I$30,0,10*ROW('Sanitation Data'!I16)))</f>
        <v/>
      </c>
      <c r="DM22" s="269" t="str">
        <f ca="true">+IF(OFFSET('Sanitation Data'!$I$31,0,10*ROW('Sanitation Data'!I16))="","",OFFSET('Sanitation Data'!$I$31,0,10*ROW('Sanitation Data'!I16)))</f>
        <v/>
      </c>
      <c r="DN22" s="269" t="str">
        <f ca="true">+IF(OFFSET('Sanitation Data'!$I$32,0,10*ROW('Sanitation Data'!I16))="","",OFFSET('Sanitation Data'!$I$32,0,10*ROW('Sanitation Data'!I16)))</f>
        <v/>
      </c>
      <c r="DO22" s="269" t="str">
        <f ca="true">+IF(OFFSET('Hygiene Data'!$D$11,0,10*ROW('Hygiene Data'!D16))="","",OFFSET('Hygiene Data'!$D$11,0,10*ROW('Hygiene Data'!D16)))</f>
        <v/>
      </c>
      <c r="DP22" s="269" t="str">
        <f ca="true">+IF(OFFSET('Hygiene Data'!$D$12,0,10*ROW('Hygiene Data'!D16))="","",OFFSET('Hygiene Data'!$D$12,0,10*ROW('Hygiene Data'!D16)))</f>
        <v/>
      </c>
      <c r="DQ22" s="269" t="str">
        <f ca="true">+IF(OFFSET('Hygiene Data'!$D$13,0,10*ROW('Hygiene Data'!D16))="","",OFFSET('Hygiene Data'!$D$13,0,10*ROW('Hygiene Data'!D16)))</f>
        <v>Yes</v>
      </c>
      <c r="DR22" s="269" t="str">
        <f ca="true">+IF(OFFSET('Hygiene Data'!$E$11,0,10*ROW('Hygiene Data'!E16))="","",OFFSET('Hygiene Data'!$E$11,0,10*ROW('Hygiene Data'!E16)))</f>
        <v/>
      </c>
      <c r="DS22" s="269" t="str">
        <f ca="true">+IF(OFFSET('Hygiene Data'!$E$12,0,10*ROW('Hygiene Data'!E16))="","",OFFSET('Hygiene Data'!$E$12,0,10*ROW('Hygiene Data'!E16)))</f>
        <v/>
      </c>
      <c r="DT22" s="269" t="str">
        <f ca="true">+IF(OFFSET('Hygiene Data'!$E$13,0,10*ROW('Hygiene Data'!E16))="","",OFFSET('Hygiene Data'!$E$13,0,10*ROW('Hygiene Data'!E16)))</f>
        <v/>
      </c>
      <c r="DU22" s="269" t="str">
        <f ca="true">+IF(OFFSET('Hygiene Data'!$F$11,0,10*ROW('Hygiene Data'!F16))="","",OFFSET('Hygiene Data'!$F$11,0,10*ROW('Hygiene Data'!F16)))</f>
        <v/>
      </c>
      <c r="DV22" s="269" t="str">
        <f ca="true">+IF(OFFSET('Hygiene Data'!$F$12,0,10*ROW('Hygiene Data'!F16))="","",OFFSET('Hygiene Data'!$F$12,0,10*ROW('Hygiene Data'!F16)))</f>
        <v/>
      </c>
      <c r="DW22" s="269" t="str">
        <f ca="true">+IF(OFFSET('Hygiene Data'!$F$13,0,10*ROW('Hygiene Data'!F16))="","",OFFSET('Hygiene Data'!$F$13,0,10*ROW('Hygiene Data'!F16)))</f>
        <v/>
      </c>
      <c r="DX22" s="269" t="str">
        <f ca="true">+IF(OFFSET('Hygiene Data'!$G$11,0,10*ROW('Hygiene Data'!G16))="","",OFFSET('Hygiene Data'!$G$11,0,10*ROW('Hygiene Data'!G16)))</f>
        <v/>
      </c>
      <c r="DY22" s="269" t="str">
        <f ca="true">+IF(OFFSET('Hygiene Data'!$G$12,0,10*ROW('Hygiene Data'!G16))="","",OFFSET('Hygiene Data'!$G$12,0,10*ROW('Hygiene Data'!G16)))</f>
        <v/>
      </c>
      <c r="DZ22" s="269" t="str">
        <f ca="true">+IF(OFFSET('Hygiene Data'!$G$13,0,10*ROW('Hygiene Data'!G16))="","",OFFSET('Hygiene Data'!$G$13,0,10*ROW('Hygiene Data'!G16)))</f>
        <v/>
      </c>
      <c r="EA22" s="269" t="str">
        <f ca="true">+IF(OFFSET('Hygiene Data'!$H$11,0,10*ROW('Hygiene Data'!H16))="","",OFFSET('Hygiene Data'!$H$11,0,10*ROW('Hygiene Data'!H16)))</f>
        <v/>
      </c>
      <c r="EB22" s="269" t="str">
        <f ca="true">+IF(OFFSET('Hygiene Data'!$H$12,0,10*ROW('Hygiene Data'!H16))="","",OFFSET('Hygiene Data'!$H$12,0,10*ROW('Hygiene Data'!H16)))</f>
        <v/>
      </c>
      <c r="EC22" s="269" t="str">
        <f ca="true">+IF(OFFSET('Hygiene Data'!$H$13,0,10*ROW('Hygiene Data'!H16))="","",OFFSET('Hygiene Data'!$H$13,0,10*ROW('Hygiene Data'!H16)))</f>
        <v>Yes</v>
      </c>
      <c r="ED22" s="269" t="str">
        <f ca="true">+IF(OFFSET('Hygiene Data'!$I$11,0,10*ROW('Hygiene Data'!I16))="","",OFFSET('Hygiene Data'!$I$11,0,10*ROW('Hygiene Data'!I16)))</f>
        <v/>
      </c>
      <c r="EE22" s="269" t="str">
        <f ca="true">+IF(OFFSET('Hygiene Data'!$I$12,0,10*ROW('Hygiene Data'!I16))="","",OFFSET('Hygiene Data'!$I$12,0,10*ROW('Hygiene Data'!I16)))</f>
        <v/>
      </c>
      <c r="EF22" s="269" t="str">
        <f ca="true">+IF(OFFSET('Hygiene Data'!$I$13,0,10*ROW('Hygiene Data'!I16))="","",OFFSET('Hygiene Data'!$I$13,0,10*ROW('Hygiene Data'!I16)))</f>
        <v>Yes</v>
      </c>
    </row>
    <row xmlns:x14ac="http://schemas.microsoft.com/office/spreadsheetml/2009/9/ac" r="23" x14ac:dyDescent="0.2">
      <c r="A23" s="32" t="str">
        <f ca="true">+IF(OFFSET('Water Data'!$B$2,0,10*ROW('Water Data'!E17))="","",OFFSET('Water Data'!$B$2,0,10*ROW('Water Data'!E17)))</f>
        <v>PHL_2020_TSA</v>
      </c>
      <c r="B23" s="32" t="str">
        <f ca="true">+IF(OFFSET('Water Data'!$C$2,0,10*ROW('Water Data'!F17))="","",OFFSET('Water Data'!$C$2,0,10*ROW('Water Data'!F17)))</f>
        <v>Survey</v>
      </c>
      <c r="C23" s="323">
        <f t="shared" ca="true" si="0"/>
        <v>2020</v>
      </c>
      <c r="D23" s="88">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86.920330000000007</v>
      </c>
      <c r="E23" s="88">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70.61036</v>
      </c>
      <c r="F23" s="88">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45.682720000000003</v>
      </c>
      <c r="G23" s="88"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8"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8"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8"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8"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8"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8"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8"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8"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8">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86.514880000000005</v>
      </c>
      <c r="Q23" s="88">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70.296080000000003</v>
      </c>
      <c r="R23" s="88">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45.18186</v>
      </c>
      <c r="S23" s="88">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88.747960000000006</v>
      </c>
      <c r="T23" s="88">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72.027000000000001</v>
      </c>
      <c r="U23" s="88">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47.940420000000003</v>
      </c>
      <c r="V23" s="89">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98.899289999999993</v>
      </c>
      <c r="W23" s="89"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9"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9"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9">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67.63991</v>
      </c>
      <c r="AA23" s="89"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9"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9"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9"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9"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9"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9"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9"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9"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9"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9"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9"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9"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9"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9"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9">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98.828050000000005</v>
      </c>
      <c r="AQ23" s="89"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9"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9"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9">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63.661940000000001</v>
      </c>
      <c r="AU23" s="89">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99.220389999999995</v>
      </c>
      <c r="AV23" s="89"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9"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9"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9">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85.571330000000003</v>
      </c>
      <c r="AZ23" s="90">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90.945009999999996</v>
      </c>
      <c r="BA23" s="90">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73.551220000000001</v>
      </c>
      <c r="BB23" s="90">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59.83775</v>
      </c>
      <c r="BC23" s="90"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0"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0"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0"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0"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0"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0"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0"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0"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0">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90.766409999999993</v>
      </c>
      <c r="BM23" s="90">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73.424710000000005</v>
      </c>
      <c r="BN23" s="90">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61.016030000000001</v>
      </c>
      <c r="BO23" s="90">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91.750060000000005</v>
      </c>
      <c r="BP23" s="90">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74.121480000000005</v>
      </c>
      <c r="BQ23" s="90">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54.526409999999998</v>
      </c>
      <c r="BR23" s="269"/>
      <c r="BS23" s="269" t="str">
        <f ca="true">+IF(OFFSET('Water Data'!$D$27,0,10*ROW('Water Data'!D17))="","",OFFSET('Water Data'!$D$27,0,10*ROW('Water Data'!D17)))</f>
        <v>Yes</v>
      </c>
      <c r="BT23" s="269" t="str">
        <f ca="true">+IF(OFFSET('Water Data'!$D$28,0,10*ROW('Water Data'!D17))="","",OFFSET('Water Data'!$D$28,0,10*ROW('Water Data'!D17)))</f>
        <v>Yes</v>
      </c>
      <c r="BU23" s="269" t="str">
        <f ca="true">+IF(OFFSET('Water Data'!$D$29,0,10*ROW('Water Data'!D17))="","",OFFSET('Water Data'!$D$29,0,10*ROW('Water Data'!D17)))</f>
        <v>Yes</v>
      </c>
      <c r="BV23" s="269" t="str">
        <f ca="true">+IF(OFFSET('Water Data'!$E$27,0,10*ROW('Water Data'!E17))="","",OFFSET('Water Data'!$E$27,0,10*ROW('Water Data'!E17)))</f>
        <v/>
      </c>
      <c r="BW23" s="269" t="str">
        <f ca="true">+IF(OFFSET('Water Data'!$E$28,0,10*ROW('Water Data'!E17))="","",OFFSET('Water Data'!$E$28,0,10*ROW('Water Data'!E17)))</f>
        <v/>
      </c>
      <c r="BX23" s="269" t="str">
        <f ca="true">+IF(OFFSET('Water Data'!$E$29,0,10*ROW('Water Data'!E17))="","",OFFSET('Water Data'!$E$29,0,10*ROW('Water Data'!E17)))</f>
        <v/>
      </c>
      <c r="BY23" s="269" t="str">
        <f ca="true">+IF(OFFSET('Water Data'!$F$27,0,10*ROW('Water Data'!F17))="","",OFFSET('Water Data'!$F$27,0,10*ROW('Water Data'!F17)))</f>
        <v/>
      </c>
      <c r="BZ23" s="269" t="str">
        <f ca="true">+IF(OFFSET('Water Data'!$F$28,0,10*ROW('Water Data'!F17))="","",OFFSET('Water Data'!$F$28,0,10*ROW('Water Data'!F17)))</f>
        <v/>
      </c>
      <c r="CA23" s="269" t="str">
        <f ca="true">+IF(OFFSET('Water Data'!$F$29,0,10*ROW('Water Data'!F17))="","",OFFSET('Water Data'!$F$29,0,10*ROW('Water Data'!F17)))</f>
        <v/>
      </c>
      <c r="CB23" s="269" t="str">
        <f ca="true">+IF(OFFSET('Water Data'!$G$27,0,10*ROW('Water Data'!G17))="","",OFFSET('Water Data'!$G$27,0,10*ROW('Water Data'!G17)))</f>
        <v/>
      </c>
      <c r="CC23" s="269" t="str">
        <f ca="true">+IF(OFFSET('Water Data'!$G$28,0,10*ROW('Water Data'!G17))="","",OFFSET('Water Data'!$G$28,0,10*ROW('Water Data'!G17)))</f>
        <v/>
      </c>
      <c r="CD23" s="269" t="str">
        <f ca="true">+IF(OFFSET('Water Data'!$G$29,0,10*ROW('Water Data'!G17))="","",OFFSET('Water Data'!$G$29,0,10*ROW('Water Data'!G17)))</f>
        <v/>
      </c>
      <c r="CE23" s="269" t="str">
        <f ca="true">+IF(OFFSET('Water Data'!$H$27,0,10*ROW('Water Data'!H17))="","",OFFSET('Water Data'!$H$27,0,10*ROW('Water Data'!H17)))</f>
        <v>Yes</v>
      </c>
      <c r="CF23" s="269" t="str">
        <f ca="true">+IF(OFFSET('Water Data'!$H$28,0,10*ROW('Water Data'!H17))="","",OFFSET('Water Data'!$H$28,0,10*ROW('Water Data'!H17)))</f>
        <v>Yes</v>
      </c>
      <c r="CG23" s="269" t="str">
        <f ca="true">+IF(OFFSET('Water Data'!$H$29,0,10*ROW('Water Data'!H17))="","",OFFSET('Water Data'!$H$29,0,10*ROW('Water Data'!H17)))</f>
        <v>Yes</v>
      </c>
      <c r="CH23" s="269" t="str">
        <f ca="true">+IF(OFFSET('Water Data'!$I$27,0,10*ROW('Water Data'!I17))="","",OFFSET('Water Data'!$I$27,0,10*ROW('Water Data'!I17)))</f>
        <v>Yes</v>
      </c>
      <c r="CI23" s="269" t="str">
        <f ca="true">+IF(OFFSET('Water Data'!$I$28,0,10*ROW('Water Data'!I17))="","",OFFSET('Water Data'!$I$28,0,10*ROW('Water Data'!I17)))</f>
        <v>Yes</v>
      </c>
      <c r="CJ23" s="269" t="str">
        <f ca="true">+IF(OFFSET('Water Data'!$I$29,0,10*ROW('Water Data'!I17))="","",OFFSET('Water Data'!$I$29,0,10*ROW('Water Data'!I17)))</f>
        <v>Yes</v>
      </c>
      <c r="CK23" s="269" t="str">
        <f ca="true">+IF(OFFSET('Sanitation Data'!$D$28,0,10*ROW('Sanitation Data'!D17))="","",OFFSET('Sanitation Data'!$D$28,0,10*ROW('Sanitation Data'!D17)))</f>
        <v>Yes</v>
      </c>
      <c r="CL23" s="269" t="str">
        <f ca="true">+IF(OFFSET('Sanitation Data'!$D$29,0,10*ROW('Sanitation Data'!D17))="","",OFFSET('Sanitation Data'!$D$29,0,10*ROW('Sanitation Data'!D17)))</f>
        <v/>
      </c>
      <c r="CM23" s="269" t="str">
        <f ca="true">+IF(OFFSET('Sanitation Data'!$D$30,0,10*ROW('Sanitation Data'!D17))="","",OFFSET('Sanitation Data'!$D$30,0,10*ROW('Sanitation Data'!D17)))</f>
        <v/>
      </c>
      <c r="CN23" s="269" t="str">
        <f ca="true">+IF(OFFSET('Sanitation Data'!$D$31,0,10*ROW('Sanitation Data'!D17))="","",OFFSET('Sanitation Data'!$D$31,0,10*ROW('Sanitation Data'!D17)))</f>
        <v/>
      </c>
      <c r="CO23" s="269" t="str">
        <f ca="true">+IF(OFFSET('Sanitation Data'!$D$32,0,10*ROW('Sanitation Data'!D17))="","",OFFSET('Sanitation Data'!$D$32,0,10*ROW('Sanitation Data'!D17)))</f>
        <v>Yes</v>
      </c>
      <c r="CP23" s="269" t="str">
        <f ca="true">+IF(OFFSET('Sanitation Data'!$E$28,0,10*ROW('Sanitation Data'!E17))="","",OFFSET('Sanitation Data'!$E$28,0,10*ROW('Sanitation Data'!E17)))</f>
        <v/>
      </c>
      <c r="CQ23" s="269" t="str">
        <f ca="true">+IF(OFFSET('Sanitation Data'!$E$29,0,10*ROW('Sanitation Data'!E17))="","",OFFSET('Sanitation Data'!$E$29,0,10*ROW('Sanitation Data'!E17)))</f>
        <v/>
      </c>
      <c r="CR23" s="269" t="str">
        <f ca="true">+IF(OFFSET('Sanitation Data'!$E$30,0,10*ROW('Sanitation Data'!E17))="","",OFFSET('Sanitation Data'!$E$30,0,10*ROW('Sanitation Data'!E17)))</f>
        <v/>
      </c>
      <c r="CS23" s="269" t="str">
        <f ca="true">+IF(OFFSET('Sanitation Data'!$E$31,0,10*ROW('Sanitation Data'!E17))="","",OFFSET('Sanitation Data'!$E$31,0,10*ROW('Sanitation Data'!E17)))</f>
        <v/>
      </c>
      <c r="CT23" s="269" t="str">
        <f ca="true">+IF(OFFSET('Sanitation Data'!$E$32,0,10*ROW('Sanitation Data'!E17))="","",OFFSET('Sanitation Data'!$E$32,0,10*ROW('Sanitation Data'!E17)))</f>
        <v/>
      </c>
      <c r="CU23" s="269" t="str">
        <f ca="true">+IF(OFFSET('Sanitation Data'!$F$28,0,10*ROW('Sanitation Data'!F17))="","",OFFSET('Sanitation Data'!$F$28,0,10*ROW('Sanitation Data'!F17)))</f>
        <v/>
      </c>
      <c r="CV23" s="269" t="str">
        <f ca="true">+IF(OFFSET('Sanitation Data'!$F$29,0,10*ROW('Sanitation Data'!F17))="","",OFFSET('Sanitation Data'!$F$29,0,10*ROW('Sanitation Data'!F17)))</f>
        <v/>
      </c>
      <c r="CW23" s="269" t="str">
        <f ca="true">+IF(OFFSET('Sanitation Data'!$F$30,0,10*ROW('Sanitation Data'!F17))="","",OFFSET('Sanitation Data'!$F$30,0,10*ROW('Sanitation Data'!F17)))</f>
        <v/>
      </c>
      <c r="CX23" s="269" t="str">
        <f ca="true">+IF(OFFSET('Sanitation Data'!$F$31,0,10*ROW('Sanitation Data'!F17))="","",OFFSET('Sanitation Data'!$F$31,0,10*ROW('Sanitation Data'!F17)))</f>
        <v/>
      </c>
      <c r="CY23" s="269" t="str">
        <f ca="true">+IF(OFFSET('Sanitation Data'!$F$32,0,10*ROW('Sanitation Data'!F17))="","",OFFSET('Sanitation Data'!$F$32,0,10*ROW('Sanitation Data'!F17)))</f>
        <v/>
      </c>
      <c r="CZ23" s="269" t="str">
        <f ca="true">+IF(OFFSET('Sanitation Data'!$G$28,0,10*ROW('Sanitation Data'!G17))="","",OFFSET('Sanitation Data'!$G$28,0,10*ROW('Sanitation Data'!G17)))</f>
        <v/>
      </c>
      <c r="DA23" s="269" t="str">
        <f ca="true">+IF(OFFSET('Sanitation Data'!$G$29,0,10*ROW('Sanitation Data'!G17))="","",OFFSET('Sanitation Data'!$G$29,0,10*ROW('Sanitation Data'!G17)))</f>
        <v/>
      </c>
      <c r="DB23" s="269" t="str">
        <f ca="true">+IF(OFFSET('Sanitation Data'!$G$30,0,10*ROW('Sanitation Data'!G17))="","",OFFSET('Sanitation Data'!$G$30,0,10*ROW('Sanitation Data'!G17)))</f>
        <v/>
      </c>
      <c r="DC23" s="269" t="str">
        <f ca="true">+IF(OFFSET('Sanitation Data'!$G$31,0,10*ROW('Sanitation Data'!G17))="","",OFFSET('Sanitation Data'!$G$31,0,10*ROW('Sanitation Data'!G17)))</f>
        <v/>
      </c>
      <c r="DD23" s="269" t="str">
        <f ca="true">+IF(OFFSET('Sanitation Data'!$G$32,0,10*ROW('Sanitation Data'!G17))="","",OFFSET('Sanitation Data'!$G$32,0,10*ROW('Sanitation Data'!G17)))</f>
        <v/>
      </c>
      <c r="DE23" s="269" t="str">
        <f ca="true">+IF(OFFSET('Sanitation Data'!$H$28,0,10*ROW('Sanitation Data'!H17))="","",OFFSET('Sanitation Data'!$H$28,0,10*ROW('Sanitation Data'!H17)))</f>
        <v>Yes</v>
      </c>
      <c r="DF23" s="269" t="str">
        <f ca="true">+IF(OFFSET('Sanitation Data'!$H$29,0,10*ROW('Sanitation Data'!H17))="","",OFFSET('Sanitation Data'!$H$29,0,10*ROW('Sanitation Data'!H17)))</f>
        <v/>
      </c>
      <c r="DG23" s="269" t="str">
        <f ca="true">+IF(OFFSET('Sanitation Data'!$H$30,0,10*ROW('Sanitation Data'!H17))="","",OFFSET('Sanitation Data'!$H$30,0,10*ROW('Sanitation Data'!H17)))</f>
        <v/>
      </c>
      <c r="DH23" s="269" t="str">
        <f ca="true">+IF(OFFSET('Sanitation Data'!$H$31,0,10*ROW('Sanitation Data'!H17))="","",OFFSET('Sanitation Data'!$H$31,0,10*ROW('Sanitation Data'!H17)))</f>
        <v/>
      </c>
      <c r="DI23" s="269" t="str">
        <f ca="true">+IF(OFFSET('Sanitation Data'!$H$32,0,10*ROW('Sanitation Data'!H17))="","",OFFSET('Sanitation Data'!$H$32,0,10*ROW('Sanitation Data'!H17)))</f>
        <v>Yes</v>
      </c>
      <c r="DJ23" s="269" t="str">
        <f ca="true">+IF(OFFSET('Sanitation Data'!$I$28,0,10*ROW('Sanitation Data'!I17))="","",OFFSET('Sanitation Data'!$I$28,0,10*ROW('Sanitation Data'!I17)))</f>
        <v>Yes</v>
      </c>
      <c r="DK23" s="269" t="str">
        <f ca="true">+IF(OFFSET('Sanitation Data'!$I$29,0,10*ROW('Sanitation Data'!I17))="","",OFFSET('Sanitation Data'!$I$29,0,10*ROW('Sanitation Data'!I17)))</f>
        <v/>
      </c>
      <c r="DL23" s="269" t="str">
        <f ca="true">+IF(OFFSET('Sanitation Data'!$I$30,0,10*ROW('Sanitation Data'!I17))="","",OFFSET('Sanitation Data'!$I$30,0,10*ROW('Sanitation Data'!I17)))</f>
        <v/>
      </c>
      <c r="DM23" s="269" t="str">
        <f ca="true">+IF(OFFSET('Sanitation Data'!$I$31,0,10*ROW('Sanitation Data'!I17))="","",OFFSET('Sanitation Data'!$I$31,0,10*ROW('Sanitation Data'!I17)))</f>
        <v/>
      </c>
      <c r="DN23" s="269" t="str">
        <f ca="true">+IF(OFFSET('Sanitation Data'!$I$32,0,10*ROW('Sanitation Data'!I17))="","",OFFSET('Sanitation Data'!$I$32,0,10*ROW('Sanitation Data'!I17)))</f>
        <v>Yes</v>
      </c>
      <c r="DO23" s="269" t="str">
        <f ca="true">+IF(OFFSET('Hygiene Data'!$D$11,0,10*ROW('Hygiene Data'!D17))="","",OFFSET('Hygiene Data'!$D$11,0,10*ROW('Hygiene Data'!D17)))</f>
        <v>Yes</v>
      </c>
      <c r="DP23" s="269" t="str">
        <f ca="true">+IF(OFFSET('Hygiene Data'!$D$12,0,10*ROW('Hygiene Data'!D17))="","",OFFSET('Hygiene Data'!$D$12,0,10*ROW('Hygiene Data'!D17)))</f>
        <v>Yes</v>
      </c>
      <c r="DQ23" s="269" t="str">
        <f ca="true">+IF(OFFSET('Hygiene Data'!$D$13,0,10*ROW('Hygiene Data'!D17))="","",OFFSET('Hygiene Data'!$D$13,0,10*ROW('Hygiene Data'!D17)))</f>
        <v>Yes</v>
      </c>
      <c r="DR23" s="269" t="str">
        <f ca="true">+IF(OFFSET('Hygiene Data'!$E$11,0,10*ROW('Hygiene Data'!E17))="","",OFFSET('Hygiene Data'!$E$11,0,10*ROW('Hygiene Data'!E17)))</f>
        <v/>
      </c>
      <c r="DS23" s="269" t="str">
        <f ca="true">+IF(OFFSET('Hygiene Data'!$E$12,0,10*ROW('Hygiene Data'!E17))="","",OFFSET('Hygiene Data'!$E$12,0,10*ROW('Hygiene Data'!E17)))</f>
        <v/>
      </c>
      <c r="DT23" s="269" t="str">
        <f ca="true">+IF(OFFSET('Hygiene Data'!$E$13,0,10*ROW('Hygiene Data'!E17))="","",OFFSET('Hygiene Data'!$E$13,0,10*ROW('Hygiene Data'!E17)))</f>
        <v/>
      </c>
      <c r="DU23" s="269" t="str">
        <f ca="true">+IF(OFFSET('Hygiene Data'!$F$11,0,10*ROW('Hygiene Data'!F17))="","",OFFSET('Hygiene Data'!$F$11,0,10*ROW('Hygiene Data'!F17)))</f>
        <v/>
      </c>
      <c r="DV23" s="269" t="str">
        <f ca="true">+IF(OFFSET('Hygiene Data'!$F$12,0,10*ROW('Hygiene Data'!F17))="","",OFFSET('Hygiene Data'!$F$12,0,10*ROW('Hygiene Data'!F17)))</f>
        <v/>
      </c>
      <c r="DW23" s="269" t="str">
        <f ca="true">+IF(OFFSET('Hygiene Data'!$F$13,0,10*ROW('Hygiene Data'!F17))="","",OFFSET('Hygiene Data'!$F$13,0,10*ROW('Hygiene Data'!F17)))</f>
        <v/>
      </c>
      <c r="DX23" s="269" t="str">
        <f ca="true">+IF(OFFSET('Hygiene Data'!$G$11,0,10*ROW('Hygiene Data'!G17))="","",OFFSET('Hygiene Data'!$G$11,0,10*ROW('Hygiene Data'!G17)))</f>
        <v/>
      </c>
      <c r="DY23" s="269" t="str">
        <f ca="true">+IF(OFFSET('Hygiene Data'!$G$12,0,10*ROW('Hygiene Data'!G17))="","",OFFSET('Hygiene Data'!$G$12,0,10*ROW('Hygiene Data'!G17)))</f>
        <v/>
      </c>
      <c r="DZ23" s="269" t="str">
        <f ca="true">+IF(OFFSET('Hygiene Data'!$G$13,0,10*ROW('Hygiene Data'!G17))="","",OFFSET('Hygiene Data'!$G$13,0,10*ROW('Hygiene Data'!G17)))</f>
        <v/>
      </c>
      <c r="EA23" s="269" t="str">
        <f ca="true">+IF(OFFSET('Hygiene Data'!$H$11,0,10*ROW('Hygiene Data'!H17))="","",OFFSET('Hygiene Data'!$H$11,0,10*ROW('Hygiene Data'!H17)))</f>
        <v>Yes</v>
      </c>
      <c r="EB23" s="269" t="str">
        <f ca="true">+IF(OFFSET('Hygiene Data'!$H$12,0,10*ROW('Hygiene Data'!H17))="","",OFFSET('Hygiene Data'!$H$12,0,10*ROW('Hygiene Data'!H17)))</f>
        <v>Yes</v>
      </c>
      <c r="EC23" s="269" t="str">
        <f ca="true">+IF(OFFSET('Hygiene Data'!$H$13,0,10*ROW('Hygiene Data'!H17))="","",OFFSET('Hygiene Data'!$H$13,0,10*ROW('Hygiene Data'!H17)))</f>
        <v>Yes</v>
      </c>
      <c r="ED23" s="269" t="str">
        <f ca="true">+IF(OFFSET('Hygiene Data'!$I$11,0,10*ROW('Hygiene Data'!I17))="","",OFFSET('Hygiene Data'!$I$11,0,10*ROW('Hygiene Data'!I17)))</f>
        <v>Yes</v>
      </c>
      <c r="EE23" s="269" t="str">
        <f ca="true">+IF(OFFSET('Hygiene Data'!$I$12,0,10*ROW('Hygiene Data'!I17))="","",OFFSET('Hygiene Data'!$I$12,0,10*ROW('Hygiene Data'!I17)))</f>
        <v>Yes</v>
      </c>
      <c r="EF23" s="269" t="str">
        <f ca="true">+IF(OFFSET('Hygiene Data'!$I$13,0,10*ROW('Hygiene Data'!I17))="","",OFFSET('Hygiene Data'!$I$13,0,10*ROW('Hygiene Data'!I17)))</f>
        <v>Yes</v>
      </c>
    </row>
    <row xmlns:x14ac="http://schemas.microsoft.com/office/spreadsheetml/2009/9/ac" r="24" x14ac:dyDescent="0.2">
      <c r="A24" s="32" t="str">
        <f ca="true">+IF(OFFSET('Water Data'!$B$2,0,10*ROW('Water Data'!E18))="","",OFFSET('Water Data'!$B$2,0,10*ROW('Water Data'!E18)))</f>
        <v>PHL_2021_TSA</v>
      </c>
      <c r="B24" s="32" t="str">
        <f ca="true">+IF(OFFSET('Water Data'!$C$2,0,10*ROW('Water Data'!F18))="","",OFFSET('Water Data'!$C$2,0,10*ROW('Water Data'!F18)))</f>
        <v>Survey</v>
      </c>
      <c r="C24" s="323">
        <f t="shared" ca="true" si="0"/>
        <v>2021</v>
      </c>
      <c r="D24" s="88">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85.362620000000007</v>
      </c>
      <c r="E24" s="88">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77.14179</v>
      </c>
      <c r="F24" s="88">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51.137520000000002</v>
      </c>
      <c r="G24" s="88"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8"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8"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8"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8"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8"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8"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8"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8"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8">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84.817260000000005</v>
      </c>
      <c r="Q24" s="88">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76.905529999999999</v>
      </c>
      <c r="R24" s="88">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50.730429999999998</v>
      </c>
      <c r="S24" s="88">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87.675250000000005</v>
      </c>
      <c r="T24" s="88">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78.143680000000003</v>
      </c>
      <c r="U24" s="88">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52.863819999999997</v>
      </c>
      <c r="V24" s="89">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98.313940000000002</v>
      </c>
      <c r="W24" s="89"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9"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9"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9">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67.904769999999999</v>
      </c>
      <c r="AA24" s="89"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9"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9"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9"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9"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9"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9"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9"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9"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9"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9"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9"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9"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9"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9"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9">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98.159819999999996</v>
      </c>
      <c r="AQ24" s="89"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9"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9"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9">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63.54759</v>
      </c>
      <c r="AU24" s="89">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98.967500000000001</v>
      </c>
      <c r="AV24" s="89"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9"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9"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9">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86.381919999999994</v>
      </c>
      <c r="AZ24" s="90">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93.317989999999995</v>
      </c>
      <c r="BA24" s="90">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83.693150000000003</v>
      </c>
      <c r="BB24" s="90">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74.483090000000004</v>
      </c>
      <c r="BC24" s="90"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0"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0"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0"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0"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0"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0"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0"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0"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0">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92.939160000000001</v>
      </c>
      <c r="BM24" s="90">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83.630629999999996</v>
      </c>
      <c r="BN24" s="90">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74.744990000000001</v>
      </c>
      <c r="BO24" s="90">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94.924459999999996</v>
      </c>
      <c r="BP24" s="90">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83.958269999999999</v>
      </c>
      <c r="BQ24" s="90">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73.372460000000004</v>
      </c>
      <c r="BR24" s="269"/>
      <c r="BS24" s="269" t="str">
        <f ca="true">+IF(OFFSET('Water Data'!$D$27,0,10*ROW('Water Data'!D18))="","",OFFSET('Water Data'!$D$27,0,10*ROW('Water Data'!D18)))</f>
        <v>Yes</v>
      </c>
      <c r="BT24" s="269" t="str">
        <f ca="true">+IF(OFFSET('Water Data'!$D$28,0,10*ROW('Water Data'!D18))="","",OFFSET('Water Data'!$D$28,0,10*ROW('Water Data'!D18)))</f>
        <v>Yes</v>
      </c>
      <c r="BU24" s="269" t="str">
        <f ca="true">+IF(OFFSET('Water Data'!$D$29,0,10*ROW('Water Data'!D18))="","",OFFSET('Water Data'!$D$29,0,10*ROW('Water Data'!D18)))</f>
        <v>Yes</v>
      </c>
      <c r="BV24" s="269" t="str">
        <f ca="true">+IF(OFFSET('Water Data'!$E$27,0,10*ROW('Water Data'!E18))="","",OFFSET('Water Data'!$E$27,0,10*ROW('Water Data'!E18)))</f>
        <v/>
      </c>
      <c r="BW24" s="269" t="str">
        <f ca="true">+IF(OFFSET('Water Data'!$E$28,0,10*ROW('Water Data'!E18))="","",OFFSET('Water Data'!$E$28,0,10*ROW('Water Data'!E18)))</f>
        <v/>
      </c>
      <c r="BX24" s="269" t="str">
        <f ca="true">+IF(OFFSET('Water Data'!$E$29,0,10*ROW('Water Data'!E18))="","",OFFSET('Water Data'!$E$29,0,10*ROW('Water Data'!E18)))</f>
        <v/>
      </c>
      <c r="BY24" s="269" t="str">
        <f ca="true">+IF(OFFSET('Water Data'!$F$27,0,10*ROW('Water Data'!F18))="","",OFFSET('Water Data'!$F$27,0,10*ROW('Water Data'!F18)))</f>
        <v/>
      </c>
      <c r="BZ24" s="269" t="str">
        <f ca="true">+IF(OFFSET('Water Data'!$F$28,0,10*ROW('Water Data'!F18))="","",OFFSET('Water Data'!$F$28,0,10*ROW('Water Data'!F18)))</f>
        <v/>
      </c>
      <c r="CA24" s="269" t="str">
        <f ca="true">+IF(OFFSET('Water Data'!$F$29,0,10*ROW('Water Data'!F18))="","",OFFSET('Water Data'!$F$29,0,10*ROW('Water Data'!F18)))</f>
        <v/>
      </c>
      <c r="CB24" s="269" t="str">
        <f ca="true">+IF(OFFSET('Water Data'!$G$27,0,10*ROW('Water Data'!G18))="","",OFFSET('Water Data'!$G$27,0,10*ROW('Water Data'!G18)))</f>
        <v/>
      </c>
      <c r="CC24" s="269" t="str">
        <f ca="true">+IF(OFFSET('Water Data'!$G$28,0,10*ROW('Water Data'!G18))="","",OFFSET('Water Data'!$G$28,0,10*ROW('Water Data'!G18)))</f>
        <v/>
      </c>
      <c r="CD24" s="269" t="str">
        <f ca="true">+IF(OFFSET('Water Data'!$G$29,0,10*ROW('Water Data'!G18))="","",OFFSET('Water Data'!$G$29,0,10*ROW('Water Data'!G18)))</f>
        <v/>
      </c>
      <c r="CE24" s="269" t="str">
        <f ca="true">+IF(OFFSET('Water Data'!$H$27,0,10*ROW('Water Data'!H18))="","",OFFSET('Water Data'!$H$27,0,10*ROW('Water Data'!H18)))</f>
        <v>Yes</v>
      </c>
      <c r="CF24" s="269" t="str">
        <f ca="true">+IF(OFFSET('Water Data'!$H$28,0,10*ROW('Water Data'!H18))="","",OFFSET('Water Data'!$H$28,0,10*ROW('Water Data'!H18)))</f>
        <v>Yes</v>
      </c>
      <c r="CG24" s="269" t="str">
        <f ca="true">+IF(OFFSET('Water Data'!$H$29,0,10*ROW('Water Data'!H18))="","",OFFSET('Water Data'!$H$29,0,10*ROW('Water Data'!H18)))</f>
        <v>Yes</v>
      </c>
      <c r="CH24" s="269" t="str">
        <f ca="true">+IF(OFFSET('Water Data'!$I$27,0,10*ROW('Water Data'!I18))="","",OFFSET('Water Data'!$I$27,0,10*ROW('Water Data'!I18)))</f>
        <v>Yes</v>
      </c>
      <c r="CI24" s="269" t="str">
        <f ca="true">+IF(OFFSET('Water Data'!$I$28,0,10*ROW('Water Data'!I18))="","",OFFSET('Water Data'!$I$28,0,10*ROW('Water Data'!I18)))</f>
        <v>Yes</v>
      </c>
      <c r="CJ24" s="269" t="str">
        <f ca="true">+IF(OFFSET('Water Data'!$I$29,0,10*ROW('Water Data'!I18))="","",OFFSET('Water Data'!$I$29,0,10*ROW('Water Data'!I18)))</f>
        <v>Yes</v>
      </c>
      <c r="CK24" s="269" t="str">
        <f ca="true">+IF(OFFSET('Sanitation Data'!$D$28,0,10*ROW('Sanitation Data'!D18))="","",OFFSET('Sanitation Data'!$D$28,0,10*ROW('Sanitation Data'!D18)))</f>
        <v>Yes</v>
      </c>
      <c r="CL24" s="269" t="str">
        <f ca="true">+IF(OFFSET('Sanitation Data'!$D$29,0,10*ROW('Sanitation Data'!D18))="","",OFFSET('Sanitation Data'!$D$29,0,10*ROW('Sanitation Data'!D18)))</f>
        <v/>
      </c>
      <c r="CM24" s="269" t="str">
        <f ca="true">+IF(OFFSET('Sanitation Data'!$D$30,0,10*ROW('Sanitation Data'!D18))="","",OFFSET('Sanitation Data'!$D$30,0,10*ROW('Sanitation Data'!D18)))</f>
        <v/>
      </c>
      <c r="CN24" s="269" t="str">
        <f ca="true">+IF(OFFSET('Sanitation Data'!$D$31,0,10*ROW('Sanitation Data'!D18))="","",OFFSET('Sanitation Data'!$D$31,0,10*ROW('Sanitation Data'!D18)))</f>
        <v/>
      </c>
      <c r="CO24" s="269" t="str">
        <f ca="true">+IF(OFFSET('Sanitation Data'!$D$32,0,10*ROW('Sanitation Data'!D18))="","",OFFSET('Sanitation Data'!$D$32,0,10*ROW('Sanitation Data'!D18)))</f>
        <v>Yes</v>
      </c>
      <c r="CP24" s="269" t="str">
        <f ca="true">+IF(OFFSET('Sanitation Data'!$E$28,0,10*ROW('Sanitation Data'!E18))="","",OFFSET('Sanitation Data'!$E$28,0,10*ROW('Sanitation Data'!E18)))</f>
        <v/>
      </c>
      <c r="CQ24" s="269" t="str">
        <f ca="true">+IF(OFFSET('Sanitation Data'!$E$29,0,10*ROW('Sanitation Data'!E18))="","",OFFSET('Sanitation Data'!$E$29,0,10*ROW('Sanitation Data'!E18)))</f>
        <v/>
      </c>
      <c r="CR24" s="269" t="str">
        <f ca="true">+IF(OFFSET('Sanitation Data'!$E$30,0,10*ROW('Sanitation Data'!E18))="","",OFFSET('Sanitation Data'!$E$30,0,10*ROW('Sanitation Data'!E18)))</f>
        <v/>
      </c>
      <c r="CS24" s="269" t="str">
        <f ca="true">+IF(OFFSET('Sanitation Data'!$E$31,0,10*ROW('Sanitation Data'!E18))="","",OFFSET('Sanitation Data'!$E$31,0,10*ROW('Sanitation Data'!E18)))</f>
        <v/>
      </c>
      <c r="CT24" s="269" t="str">
        <f ca="true">+IF(OFFSET('Sanitation Data'!$E$32,0,10*ROW('Sanitation Data'!E18))="","",OFFSET('Sanitation Data'!$E$32,0,10*ROW('Sanitation Data'!E18)))</f>
        <v/>
      </c>
      <c r="CU24" s="269" t="str">
        <f ca="true">+IF(OFFSET('Sanitation Data'!$F$28,0,10*ROW('Sanitation Data'!F18))="","",OFFSET('Sanitation Data'!$F$28,0,10*ROW('Sanitation Data'!F18)))</f>
        <v/>
      </c>
      <c r="CV24" s="269" t="str">
        <f ca="true">+IF(OFFSET('Sanitation Data'!$F$29,0,10*ROW('Sanitation Data'!F18))="","",OFFSET('Sanitation Data'!$F$29,0,10*ROW('Sanitation Data'!F18)))</f>
        <v/>
      </c>
      <c r="CW24" s="269" t="str">
        <f ca="true">+IF(OFFSET('Sanitation Data'!$F$30,0,10*ROW('Sanitation Data'!F18))="","",OFFSET('Sanitation Data'!$F$30,0,10*ROW('Sanitation Data'!F18)))</f>
        <v/>
      </c>
      <c r="CX24" s="269" t="str">
        <f ca="true">+IF(OFFSET('Sanitation Data'!$F$31,0,10*ROW('Sanitation Data'!F18))="","",OFFSET('Sanitation Data'!$F$31,0,10*ROW('Sanitation Data'!F18)))</f>
        <v/>
      </c>
      <c r="CY24" s="269" t="str">
        <f ca="true">+IF(OFFSET('Sanitation Data'!$F$32,0,10*ROW('Sanitation Data'!F18))="","",OFFSET('Sanitation Data'!$F$32,0,10*ROW('Sanitation Data'!F18)))</f>
        <v/>
      </c>
      <c r="CZ24" s="269" t="str">
        <f ca="true">+IF(OFFSET('Sanitation Data'!$G$28,0,10*ROW('Sanitation Data'!G18))="","",OFFSET('Sanitation Data'!$G$28,0,10*ROW('Sanitation Data'!G18)))</f>
        <v/>
      </c>
      <c r="DA24" s="269" t="str">
        <f ca="true">+IF(OFFSET('Sanitation Data'!$G$29,0,10*ROW('Sanitation Data'!G18))="","",OFFSET('Sanitation Data'!$G$29,0,10*ROW('Sanitation Data'!G18)))</f>
        <v/>
      </c>
      <c r="DB24" s="269" t="str">
        <f ca="true">+IF(OFFSET('Sanitation Data'!$G$30,0,10*ROW('Sanitation Data'!G18))="","",OFFSET('Sanitation Data'!$G$30,0,10*ROW('Sanitation Data'!G18)))</f>
        <v/>
      </c>
      <c r="DC24" s="269" t="str">
        <f ca="true">+IF(OFFSET('Sanitation Data'!$G$31,0,10*ROW('Sanitation Data'!G18))="","",OFFSET('Sanitation Data'!$G$31,0,10*ROW('Sanitation Data'!G18)))</f>
        <v/>
      </c>
      <c r="DD24" s="269" t="str">
        <f ca="true">+IF(OFFSET('Sanitation Data'!$G$32,0,10*ROW('Sanitation Data'!G18))="","",OFFSET('Sanitation Data'!$G$32,0,10*ROW('Sanitation Data'!G18)))</f>
        <v/>
      </c>
      <c r="DE24" s="269" t="str">
        <f ca="true">+IF(OFFSET('Sanitation Data'!$H$28,0,10*ROW('Sanitation Data'!H18))="","",OFFSET('Sanitation Data'!$H$28,0,10*ROW('Sanitation Data'!H18)))</f>
        <v>Yes</v>
      </c>
      <c r="DF24" s="269" t="str">
        <f ca="true">+IF(OFFSET('Sanitation Data'!$H$29,0,10*ROW('Sanitation Data'!H18))="","",OFFSET('Sanitation Data'!$H$29,0,10*ROW('Sanitation Data'!H18)))</f>
        <v/>
      </c>
      <c r="DG24" s="269" t="str">
        <f ca="true">+IF(OFFSET('Sanitation Data'!$H$30,0,10*ROW('Sanitation Data'!H18))="","",OFFSET('Sanitation Data'!$H$30,0,10*ROW('Sanitation Data'!H18)))</f>
        <v/>
      </c>
      <c r="DH24" s="269" t="str">
        <f ca="true">+IF(OFFSET('Sanitation Data'!$H$31,0,10*ROW('Sanitation Data'!H18))="","",OFFSET('Sanitation Data'!$H$31,0,10*ROW('Sanitation Data'!H18)))</f>
        <v/>
      </c>
      <c r="DI24" s="269" t="str">
        <f ca="true">+IF(OFFSET('Sanitation Data'!$H$32,0,10*ROW('Sanitation Data'!H18))="","",OFFSET('Sanitation Data'!$H$32,0,10*ROW('Sanitation Data'!H18)))</f>
        <v>Yes</v>
      </c>
      <c r="DJ24" s="269" t="str">
        <f ca="true">+IF(OFFSET('Sanitation Data'!$I$28,0,10*ROW('Sanitation Data'!I18))="","",OFFSET('Sanitation Data'!$I$28,0,10*ROW('Sanitation Data'!I18)))</f>
        <v>Yes</v>
      </c>
      <c r="DK24" s="269" t="str">
        <f ca="true">+IF(OFFSET('Sanitation Data'!$I$29,0,10*ROW('Sanitation Data'!I18))="","",OFFSET('Sanitation Data'!$I$29,0,10*ROW('Sanitation Data'!I18)))</f>
        <v/>
      </c>
      <c r="DL24" s="269" t="str">
        <f ca="true">+IF(OFFSET('Sanitation Data'!$I$30,0,10*ROW('Sanitation Data'!I18))="","",OFFSET('Sanitation Data'!$I$30,0,10*ROW('Sanitation Data'!I18)))</f>
        <v/>
      </c>
      <c r="DM24" s="269" t="str">
        <f ca="true">+IF(OFFSET('Sanitation Data'!$I$31,0,10*ROW('Sanitation Data'!I18))="","",OFFSET('Sanitation Data'!$I$31,0,10*ROW('Sanitation Data'!I18)))</f>
        <v/>
      </c>
      <c r="DN24" s="269" t="str">
        <f ca="true">+IF(OFFSET('Sanitation Data'!$I$32,0,10*ROW('Sanitation Data'!I18))="","",OFFSET('Sanitation Data'!$I$32,0,10*ROW('Sanitation Data'!I18)))</f>
        <v>Yes</v>
      </c>
      <c r="DO24" s="269" t="str">
        <f ca="true">+IF(OFFSET('Hygiene Data'!$D$11,0,10*ROW('Hygiene Data'!D18))="","",OFFSET('Hygiene Data'!$D$11,0,10*ROW('Hygiene Data'!D18)))</f>
        <v>Yes</v>
      </c>
      <c r="DP24" s="269" t="str">
        <f ca="true">+IF(OFFSET('Hygiene Data'!$D$12,0,10*ROW('Hygiene Data'!D18))="","",OFFSET('Hygiene Data'!$D$12,0,10*ROW('Hygiene Data'!D18)))</f>
        <v>Yes</v>
      </c>
      <c r="DQ24" s="269" t="str">
        <f ca="true">+IF(OFFSET('Hygiene Data'!$D$13,0,10*ROW('Hygiene Data'!D18))="","",OFFSET('Hygiene Data'!$D$13,0,10*ROW('Hygiene Data'!D18)))</f>
        <v>Yes</v>
      </c>
      <c r="DR24" s="269" t="str">
        <f ca="true">+IF(OFFSET('Hygiene Data'!$E$11,0,10*ROW('Hygiene Data'!E18))="","",OFFSET('Hygiene Data'!$E$11,0,10*ROW('Hygiene Data'!E18)))</f>
        <v/>
      </c>
      <c r="DS24" s="269" t="str">
        <f ca="true">+IF(OFFSET('Hygiene Data'!$E$12,0,10*ROW('Hygiene Data'!E18))="","",OFFSET('Hygiene Data'!$E$12,0,10*ROW('Hygiene Data'!E18)))</f>
        <v/>
      </c>
      <c r="DT24" s="269" t="str">
        <f ca="true">+IF(OFFSET('Hygiene Data'!$E$13,0,10*ROW('Hygiene Data'!E18))="","",OFFSET('Hygiene Data'!$E$13,0,10*ROW('Hygiene Data'!E18)))</f>
        <v/>
      </c>
      <c r="DU24" s="269" t="str">
        <f ca="true">+IF(OFFSET('Hygiene Data'!$F$11,0,10*ROW('Hygiene Data'!F18))="","",OFFSET('Hygiene Data'!$F$11,0,10*ROW('Hygiene Data'!F18)))</f>
        <v/>
      </c>
      <c r="DV24" s="269" t="str">
        <f ca="true">+IF(OFFSET('Hygiene Data'!$F$12,0,10*ROW('Hygiene Data'!F18))="","",OFFSET('Hygiene Data'!$F$12,0,10*ROW('Hygiene Data'!F18)))</f>
        <v/>
      </c>
      <c r="DW24" s="269" t="str">
        <f ca="true">+IF(OFFSET('Hygiene Data'!$F$13,0,10*ROW('Hygiene Data'!F18))="","",OFFSET('Hygiene Data'!$F$13,0,10*ROW('Hygiene Data'!F18)))</f>
        <v/>
      </c>
      <c r="DX24" s="269" t="str">
        <f ca="true">+IF(OFFSET('Hygiene Data'!$G$11,0,10*ROW('Hygiene Data'!G18))="","",OFFSET('Hygiene Data'!$G$11,0,10*ROW('Hygiene Data'!G18)))</f>
        <v/>
      </c>
      <c r="DY24" s="269" t="str">
        <f ca="true">+IF(OFFSET('Hygiene Data'!$G$12,0,10*ROW('Hygiene Data'!G18))="","",OFFSET('Hygiene Data'!$G$12,0,10*ROW('Hygiene Data'!G18)))</f>
        <v/>
      </c>
      <c r="DZ24" s="269" t="str">
        <f ca="true">+IF(OFFSET('Hygiene Data'!$G$13,0,10*ROW('Hygiene Data'!G18))="","",OFFSET('Hygiene Data'!$G$13,0,10*ROW('Hygiene Data'!G18)))</f>
        <v/>
      </c>
      <c r="EA24" s="269" t="str">
        <f ca="true">+IF(OFFSET('Hygiene Data'!$H$11,0,10*ROW('Hygiene Data'!H18))="","",OFFSET('Hygiene Data'!$H$11,0,10*ROW('Hygiene Data'!H18)))</f>
        <v>Yes</v>
      </c>
      <c r="EB24" s="269" t="str">
        <f ca="true">+IF(OFFSET('Hygiene Data'!$H$12,0,10*ROW('Hygiene Data'!H18))="","",OFFSET('Hygiene Data'!$H$12,0,10*ROW('Hygiene Data'!H18)))</f>
        <v>Yes</v>
      </c>
      <c r="EC24" s="269" t="str">
        <f ca="true">+IF(OFFSET('Hygiene Data'!$H$13,0,10*ROW('Hygiene Data'!H18))="","",OFFSET('Hygiene Data'!$H$13,0,10*ROW('Hygiene Data'!H18)))</f>
        <v>Yes</v>
      </c>
      <c r="ED24" s="269" t="str">
        <f ca="true">+IF(OFFSET('Hygiene Data'!$I$11,0,10*ROW('Hygiene Data'!I18))="","",OFFSET('Hygiene Data'!$I$11,0,10*ROW('Hygiene Data'!I18)))</f>
        <v>Yes</v>
      </c>
      <c r="EE24" s="269" t="str">
        <f ca="true">+IF(OFFSET('Hygiene Data'!$I$12,0,10*ROW('Hygiene Data'!I18))="","",OFFSET('Hygiene Data'!$I$12,0,10*ROW('Hygiene Data'!I18)))</f>
        <v>Yes</v>
      </c>
      <c r="EF24" s="269" t="str">
        <f ca="true">+IF(OFFSET('Hygiene Data'!$I$13,0,10*ROW('Hygiene Data'!I18))="","",OFFSET('Hygiene Data'!$I$13,0,10*ROW('Hygiene Data'!I18)))</f>
        <v>Yes</v>
      </c>
    </row>
    <row xmlns:x14ac="http://schemas.microsoft.com/office/spreadsheetml/2009/9/ac" r="25" x14ac:dyDescent="0.2">
      <c r="A25" s="32" t="str">
        <f ca="true">+IF(OFFSET('Water Data'!$B$2,0,10*ROW('Water Data'!E19))="","",OFFSET('Water Data'!$B$2,0,10*ROW('Water Data'!E19)))</f>
        <v>PHL_2021_UIS</v>
      </c>
      <c r="B25" s="32" t="str">
        <f ca="true">+IF(OFFSET('Water Data'!$C$2,0,10*ROW('Water Data'!F19))="","",OFFSET('Water Data'!$C$2,0,10*ROW('Water Data'!F19)))</f>
        <v>Other</v>
      </c>
      <c r="C25" s="323">
        <f t="shared" ca="true" si="0"/>
        <v>2021</v>
      </c>
      <c r="D25" s="88"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8"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8" t="str">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[58]</v>
      </c>
      <c r="G25" s="88"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8"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8"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8"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8"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8"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8"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8"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8"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8"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8"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8" t="str">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[57]</v>
      </c>
      <c r="S25" s="88"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8"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8" t="str">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[60]</v>
      </c>
      <c r="V25" s="89"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9"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9"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9"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9" t="str">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[70]</v>
      </c>
      <c r="AA25" s="89"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9"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9"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9"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9"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9"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9"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9"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9"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9"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9"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9"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9"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9"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9"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9"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9"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9"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9"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9" t="str">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[60]</v>
      </c>
      <c r="AU25" s="89"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9"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9"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9"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9" t="str">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[81]</v>
      </c>
      <c r="AZ25" s="90"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0"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0" t="str">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[85]</v>
      </c>
      <c r="BC25" s="90"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0"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0"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0"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0"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0"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0"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0"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0"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0"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0"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0" t="str">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[85]</v>
      </c>
      <c r="BO25" s="90"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0"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0" t="str">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[82]</v>
      </c>
      <c r="BR25" s="269"/>
      <c r="BS25" s="269" t="str">
        <f ca="true">+IF(OFFSET('Water Data'!$D$27,0,10*ROW('Water Data'!D19))="","",OFFSET('Water Data'!$D$27,0,10*ROW('Water Data'!D19)))</f>
        <v/>
      </c>
      <c r="BT25" s="269" t="str">
        <f ca="true">+IF(OFFSET('Water Data'!$D$28,0,10*ROW('Water Data'!D19))="","",OFFSET('Water Data'!$D$28,0,10*ROW('Water Data'!D19)))</f>
        <v/>
      </c>
      <c r="BU25" s="269" t="str">
        <f ca="true">+IF(OFFSET('Water Data'!$D$29,0,10*ROW('Water Data'!D19))="","",OFFSET('Water Data'!$D$29,0,10*ROW('Water Data'!D19)))</f>
        <v>No</v>
      </c>
      <c r="BV25" s="269" t="str">
        <f ca="true">+IF(OFFSET('Water Data'!$E$27,0,10*ROW('Water Data'!E19))="","",OFFSET('Water Data'!$E$27,0,10*ROW('Water Data'!E19)))</f>
        <v/>
      </c>
      <c r="BW25" s="269" t="str">
        <f ca="true">+IF(OFFSET('Water Data'!$E$28,0,10*ROW('Water Data'!E19))="","",OFFSET('Water Data'!$E$28,0,10*ROW('Water Data'!E19)))</f>
        <v/>
      </c>
      <c r="BX25" s="269" t="str">
        <f ca="true">+IF(OFFSET('Water Data'!$E$29,0,10*ROW('Water Data'!E19))="","",OFFSET('Water Data'!$E$29,0,10*ROW('Water Data'!E19)))</f>
        <v/>
      </c>
      <c r="BY25" s="269" t="str">
        <f ca="true">+IF(OFFSET('Water Data'!$F$27,0,10*ROW('Water Data'!F19))="","",OFFSET('Water Data'!$F$27,0,10*ROW('Water Data'!F19)))</f>
        <v/>
      </c>
      <c r="BZ25" s="269" t="str">
        <f ca="true">+IF(OFFSET('Water Data'!$F$28,0,10*ROW('Water Data'!F19))="","",OFFSET('Water Data'!$F$28,0,10*ROW('Water Data'!F19)))</f>
        <v/>
      </c>
      <c r="CA25" s="269" t="str">
        <f ca="true">+IF(OFFSET('Water Data'!$F$29,0,10*ROW('Water Data'!F19))="","",OFFSET('Water Data'!$F$29,0,10*ROW('Water Data'!F19)))</f>
        <v/>
      </c>
      <c r="CB25" s="269" t="str">
        <f ca="true">+IF(OFFSET('Water Data'!$G$27,0,10*ROW('Water Data'!G19))="","",OFFSET('Water Data'!$G$27,0,10*ROW('Water Data'!G19)))</f>
        <v/>
      </c>
      <c r="CC25" s="269" t="str">
        <f ca="true">+IF(OFFSET('Water Data'!$G$28,0,10*ROW('Water Data'!G19))="","",OFFSET('Water Data'!$G$28,0,10*ROW('Water Data'!G19)))</f>
        <v/>
      </c>
      <c r="CD25" s="269" t="str">
        <f ca="true">+IF(OFFSET('Water Data'!$G$29,0,10*ROW('Water Data'!G19))="","",OFFSET('Water Data'!$G$29,0,10*ROW('Water Data'!G19)))</f>
        <v/>
      </c>
      <c r="CE25" s="269" t="str">
        <f ca="true">+IF(OFFSET('Water Data'!$H$27,0,10*ROW('Water Data'!H19))="","",OFFSET('Water Data'!$H$27,0,10*ROW('Water Data'!H19)))</f>
        <v/>
      </c>
      <c r="CF25" s="269" t="str">
        <f ca="true">+IF(OFFSET('Water Data'!$H$28,0,10*ROW('Water Data'!H19))="","",OFFSET('Water Data'!$H$28,0,10*ROW('Water Data'!H19)))</f>
        <v/>
      </c>
      <c r="CG25" s="269" t="str">
        <f ca="true">+IF(OFFSET('Water Data'!$H$29,0,10*ROW('Water Data'!H19))="","",OFFSET('Water Data'!$H$29,0,10*ROW('Water Data'!H19)))</f>
        <v>No</v>
      </c>
      <c r="CH25" s="269" t="str">
        <f ca="true">+IF(OFFSET('Water Data'!$I$27,0,10*ROW('Water Data'!I19))="","",OFFSET('Water Data'!$I$27,0,10*ROW('Water Data'!I19)))</f>
        <v/>
      </c>
      <c r="CI25" s="269" t="str">
        <f ca="true">+IF(OFFSET('Water Data'!$I$28,0,10*ROW('Water Data'!I19))="","",OFFSET('Water Data'!$I$28,0,10*ROW('Water Data'!I19)))</f>
        <v/>
      </c>
      <c r="CJ25" s="269" t="str">
        <f ca="true">+IF(OFFSET('Water Data'!$I$29,0,10*ROW('Water Data'!I19))="","",OFFSET('Water Data'!$I$29,0,10*ROW('Water Data'!I19)))</f>
        <v>No</v>
      </c>
      <c r="CK25" s="269" t="str">
        <f ca="true">+IF(OFFSET('Sanitation Data'!$D$28,0,10*ROW('Sanitation Data'!D19))="","",OFFSET('Sanitation Data'!$D$28,0,10*ROW('Sanitation Data'!D19)))</f>
        <v/>
      </c>
      <c r="CL25" s="269" t="str">
        <f ca="true">+IF(OFFSET('Sanitation Data'!$D$29,0,10*ROW('Sanitation Data'!D19))="","",OFFSET('Sanitation Data'!$D$29,0,10*ROW('Sanitation Data'!D19)))</f>
        <v/>
      </c>
      <c r="CM25" s="269" t="str">
        <f ca="true">+IF(OFFSET('Sanitation Data'!$D$30,0,10*ROW('Sanitation Data'!D19))="","",OFFSET('Sanitation Data'!$D$30,0,10*ROW('Sanitation Data'!D19)))</f>
        <v/>
      </c>
      <c r="CN25" s="269" t="str">
        <f ca="true">+IF(OFFSET('Sanitation Data'!$D$31,0,10*ROW('Sanitation Data'!D19))="","",OFFSET('Sanitation Data'!$D$31,0,10*ROW('Sanitation Data'!D19)))</f>
        <v/>
      </c>
      <c r="CO25" s="269" t="str">
        <f ca="true">+IF(OFFSET('Sanitation Data'!$D$32,0,10*ROW('Sanitation Data'!D19))="","",OFFSET('Sanitation Data'!$D$32,0,10*ROW('Sanitation Data'!D19)))</f>
        <v>No</v>
      </c>
      <c r="CP25" s="269" t="str">
        <f ca="true">+IF(OFFSET('Sanitation Data'!$E$28,0,10*ROW('Sanitation Data'!E19))="","",OFFSET('Sanitation Data'!$E$28,0,10*ROW('Sanitation Data'!E19)))</f>
        <v/>
      </c>
      <c r="CQ25" s="269" t="str">
        <f ca="true">+IF(OFFSET('Sanitation Data'!$E$29,0,10*ROW('Sanitation Data'!E19))="","",OFFSET('Sanitation Data'!$E$29,0,10*ROW('Sanitation Data'!E19)))</f>
        <v/>
      </c>
      <c r="CR25" s="269" t="str">
        <f ca="true">+IF(OFFSET('Sanitation Data'!$E$30,0,10*ROW('Sanitation Data'!E19))="","",OFFSET('Sanitation Data'!$E$30,0,10*ROW('Sanitation Data'!E19)))</f>
        <v/>
      </c>
      <c r="CS25" s="269" t="str">
        <f ca="true">+IF(OFFSET('Sanitation Data'!$E$31,0,10*ROW('Sanitation Data'!E19))="","",OFFSET('Sanitation Data'!$E$31,0,10*ROW('Sanitation Data'!E19)))</f>
        <v/>
      </c>
      <c r="CT25" s="269" t="str">
        <f ca="true">+IF(OFFSET('Sanitation Data'!$E$32,0,10*ROW('Sanitation Data'!E19))="","",OFFSET('Sanitation Data'!$E$32,0,10*ROW('Sanitation Data'!E19)))</f>
        <v/>
      </c>
      <c r="CU25" s="269" t="str">
        <f ca="true">+IF(OFFSET('Sanitation Data'!$F$28,0,10*ROW('Sanitation Data'!F19))="","",OFFSET('Sanitation Data'!$F$28,0,10*ROW('Sanitation Data'!F19)))</f>
        <v/>
      </c>
      <c r="CV25" s="269" t="str">
        <f ca="true">+IF(OFFSET('Sanitation Data'!$F$29,0,10*ROW('Sanitation Data'!F19))="","",OFFSET('Sanitation Data'!$F$29,0,10*ROW('Sanitation Data'!F19)))</f>
        <v/>
      </c>
      <c r="CW25" s="269" t="str">
        <f ca="true">+IF(OFFSET('Sanitation Data'!$F$30,0,10*ROW('Sanitation Data'!F19))="","",OFFSET('Sanitation Data'!$F$30,0,10*ROW('Sanitation Data'!F19)))</f>
        <v/>
      </c>
      <c r="CX25" s="269" t="str">
        <f ca="true">+IF(OFFSET('Sanitation Data'!$F$31,0,10*ROW('Sanitation Data'!F19))="","",OFFSET('Sanitation Data'!$F$31,0,10*ROW('Sanitation Data'!F19)))</f>
        <v/>
      </c>
      <c r="CY25" s="269" t="str">
        <f ca="true">+IF(OFFSET('Sanitation Data'!$F$32,0,10*ROW('Sanitation Data'!F19))="","",OFFSET('Sanitation Data'!$F$32,0,10*ROW('Sanitation Data'!F19)))</f>
        <v/>
      </c>
      <c r="CZ25" s="269" t="str">
        <f ca="true">+IF(OFFSET('Sanitation Data'!$G$28,0,10*ROW('Sanitation Data'!G19))="","",OFFSET('Sanitation Data'!$G$28,0,10*ROW('Sanitation Data'!G19)))</f>
        <v/>
      </c>
      <c r="DA25" s="269" t="str">
        <f ca="true">+IF(OFFSET('Sanitation Data'!$G$29,0,10*ROW('Sanitation Data'!G19))="","",OFFSET('Sanitation Data'!$G$29,0,10*ROW('Sanitation Data'!G19)))</f>
        <v/>
      </c>
      <c r="DB25" s="269" t="str">
        <f ca="true">+IF(OFFSET('Sanitation Data'!$G$30,0,10*ROW('Sanitation Data'!G19))="","",OFFSET('Sanitation Data'!$G$30,0,10*ROW('Sanitation Data'!G19)))</f>
        <v/>
      </c>
      <c r="DC25" s="269" t="str">
        <f ca="true">+IF(OFFSET('Sanitation Data'!$G$31,0,10*ROW('Sanitation Data'!G19))="","",OFFSET('Sanitation Data'!$G$31,0,10*ROW('Sanitation Data'!G19)))</f>
        <v/>
      </c>
      <c r="DD25" s="269" t="str">
        <f ca="true">+IF(OFFSET('Sanitation Data'!$G$32,0,10*ROW('Sanitation Data'!G19))="","",OFFSET('Sanitation Data'!$G$32,0,10*ROW('Sanitation Data'!G19)))</f>
        <v/>
      </c>
      <c r="DE25" s="269" t="str">
        <f ca="true">+IF(OFFSET('Sanitation Data'!$H$28,0,10*ROW('Sanitation Data'!H19))="","",OFFSET('Sanitation Data'!$H$28,0,10*ROW('Sanitation Data'!H19)))</f>
        <v/>
      </c>
      <c r="DF25" s="269" t="str">
        <f ca="true">+IF(OFFSET('Sanitation Data'!$H$29,0,10*ROW('Sanitation Data'!H19))="","",OFFSET('Sanitation Data'!$H$29,0,10*ROW('Sanitation Data'!H19)))</f>
        <v/>
      </c>
      <c r="DG25" s="269" t="str">
        <f ca="true">+IF(OFFSET('Sanitation Data'!$H$30,0,10*ROW('Sanitation Data'!H19))="","",OFFSET('Sanitation Data'!$H$30,0,10*ROW('Sanitation Data'!H19)))</f>
        <v/>
      </c>
      <c r="DH25" s="269" t="str">
        <f ca="true">+IF(OFFSET('Sanitation Data'!$H$31,0,10*ROW('Sanitation Data'!H19))="","",OFFSET('Sanitation Data'!$H$31,0,10*ROW('Sanitation Data'!H19)))</f>
        <v/>
      </c>
      <c r="DI25" s="269" t="str">
        <f ca="true">+IF(OFFSET('Sanitation Data'!$H$32,0,10*ROW('Sanitation Data'!H19))="","",OFFSET('Sanitation Data'!$H$32,0,10*ROW('Sanitation Data'!H19)))</f>
        <v>No</v>
      </c>
      <c r="DJ25" s="269" t="str">
        <f ca="true">+IF(OFFSET('Sanitation Data'!$I$28,0,10*ROW('Sanitation Data'!I19))="","",OFFSET('Sanitation Data'!$I$28,0,10*ROW('Sanitation Data'!I19)))</f>
        <v/>
      </c>
      <c r="DK25" s="269" t="str">
        <f ca="true">+IF(OFFSET('Sanitation Data'!$I$29,0,10*ROW('Sanitation Data'!I19))="","",OFFSET('Sanitation Data'!$I$29,0,10*ROW('Sanitation Data'!I19)))</f>
        <v/>
      </c>
      <c r="DL25" s="269" t="str">
        <f ca="true">+IF(OFFSET('Sanitation Data'!$I$30,0,10*ROW('Sanitation Data'!I19))="","",OFFSET('Sanitation Data'!$I$30,0,10*ROW('Sanitation Data'!I19)))</f>
        <v/>
      </c>
      <c r="DM25" s="269" t="str">
        <f ca="true">+IF(OFFSET('Sanitation Data'!$I$31,0,10*ROW('Sanitation Data'!I19))="","",OFFSET('Sanitation Data'!$I$31,0,10*ROW('Sanitation Data'!I19)))</f>
        <v/>
      </c>
      <c r="DN25" s="269" t="str">
        <f ca="true">+IF(OFFSET('Sanitation Data'!$I$32,0,10*ROW('Sanitation Data'!I19))="","",OFFSET('Sanitation Data'!$I$32,0,10*ROW('Sanitation Data'!I19)))</f>
        <v>No</v>
      </c>
      <c r="DO25" s="269" t="str">
        <f ca="true">+IF(OFFSET('Hygiene Data'!$D$11,0,10*ROW('Hygiene Data'!D19))="","",OFFSET('Hygiene Data'!$D$11,0,10*ROW('Hygiene Data'!D19)))</f>
        <v/>
      </c>
      <c r="DP25" s="269" t="str">
        <f ca="true">+IF(OFFSET('Hygiene Data'!$D$12,0,10*ROW('Hygiene Data'!D19))="","",OFFSET('Hygiene Data'!$D$12,0,10*ROW('Hygiene Data'!D19)))</f>
        <v/>
      </c>
      <c r="DQ25" s="269" t="str">
        <f ca="true">+IF(OFFSET('Hygiene Data'!$D$13,0,10*ROW('Hygiene Data'!D19))="","",OFFSET('Hygiene Data'!$D$13,0,10*ROW('Hygiene Data'!D19)))</f>
        <v>No</v>
      </c>
      <c r="DR25" s="269" t="str">
        <f ca="true">+IF(OFFSET('Hygiene Data'!$E$11,0,10*ROW('Hygiene Data'!E19))="","",OFFSET('Hygiene Data'!$E$11,0,10*ROW('Hygiene Data'!E19)))</f>
        <v/>
      </c>
      <c r="DS25" s="269" t="str">
        <f ca="true">+IF(OFFSET('Hygiene Data'!$E$12,0,10*ROW('Hygiene Data'!E19))="","",OFFSET('Hygiene Data'!$E$12,0,10*ROW('Hygiene Data'!E19)))</f>
        <v/>
      </c>
      <c r="DT25" s="269" t="str">
        <f ca="true">+IF(OFFSET('Hygiene Data'!$E$13,0,10*ROW('Hygiene Data'!E19))="","",OFFSET('Hygiene Data'!$E$13,0,10*ROW('Hygiene Data'!E19)))</f>
        <v/>
      </c>
      <c r="DU25" s="269" t="str">
        <f ca="true">+IF(OFFSET('Hygiene Data'!$F$11,0,10*ROW('Hygiene Data'!F19))="","",OFFSET('Hygiene Data'!$F$11,0,10*ROW('Hygiene Data'!F19)))</f>
        <v/>
      </c>
      <c r="DV25" s="269" t="str">
        <f ca="true">+IF(OFFSET('Hygiene Data'!$F$12,0,10*ROW('Hygiene Data'!F19))="","",OFFSET('Hygiene Data'!$F$12,0,10*ROW('Hygiene Data'!F19)))</f>
        <v/>
      </c>
      <c r="DW25" s="269" t="str">
        <f ca="true">+IF(OFFSET('Hygiene Data'!$F$13,0,10*ROW('Hygiene Data'!F19))="","",OFFSET('Hygiene Data'!$F$13,0,10*ROW('Hygiene Data'!F19)))</f>
        <v/>
      </c>
      <c r="DX25" s="269" t="str">
        <f ca="true">+IF(OFFSET('Hygiene Data'!$G$11,0,10*ROW('Hygiene Data'!G19))="","",OFFSET('Hygiene Data'!$G$11,0,10*ROW('Hygiene Data'!G19)))</f>
        <v/>
      </c>
      <c r="DY25" s="269" t="str">
        <f ca="true">+IF(OFFSET('Hygiene Data'!$G$12,0,10*ROW('Hygiene Data'!G19))="","",OFFSET('Hygiene Data'!$G$12,0,10*ROW('Hygiene Data'!G19)))</f>
        <v/>
      </c>
      <c r="DZ25" s="269" t="str">
        <f ca="true">+IF(OFFSET('Hygiene Data'!$G$13,0,10*ROW('Hygiene Data'!G19))="","",OFFSET('Hygiene Data'!$G$13,0,10*ROW('Hygiene Data'!G19)))</f>
        <v/>
      </c>
      <c r="EA25" s="269" t="str">
        <f ca="true">+IF(OFFSET('Hygiene Data'!$H$11,0,10*ROW('Hygiene Data'!H19))="","",OFFSET('Hygiene Data'!$H$11,0,10*ROW('Hygiene Data'!H19)))</f>
        <v/>
      </c>
      <c r="EB25" s="269" t="str">
        <f ca="true">+IF(OFFSET('Hygiene Data'!$H$12,0,10*ROW('Hygiene Data'!H19))="","",OFFSET('Hygiene Data'!$H$12,0,10*ROW('Hygiene Data'!H19)))</f>
        <v/>
      </c>
      <c r="EC25" s="269" t="str">
        <f ca="true">+IF(OFFSET('Hygiene Data'!$H$13,0,10*ROW('Hygiene Data'!H19))="","",OFFSET('Hygiene Data'!$H$13,0,10*ROW('Hygiene Data'!H19)))</f>
        <v>No</v>
      </c>
      <c r="ED25" s="269" t="str">
        <f ca="true">+IF(OFFSET('Hygiene Data'!$I$11,0,10*ROW('Hygiene Data'!I19))="","",OFFSET('Hygiene Data'!$I$11,0,10*ROW('Hygiene Data'!I19)))</f>
        <v/>
      </c>
      <c r="EE25" s="269" t="str">
        <f ca="true">+IF(OFFSET('Hygiene Data'!$I$12,0,10*ROW('Hygiene Data'!I19))="","",OFFSET('Hygiene Data'!$I$12,0,10*ROW('Hygiene Data'!I19)))</f>
        <v/>
      </c>
      <c r="EF25" s="269" t="str">
        <f ca="true">+IF(OFFSET('Hygiene Data'!$I$13,0,10*ROW('Hygiene Data'!I19))="","",OFFSET('Hygiene Data'!$I$13,0,10*ROW('Hygiene Data'!I19)))</f>
        <v>No</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3" t="str">
        <f t="shared" ca="true" si="0"/>
        <v/>
      </c>
      <c r="D26" s="88"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8"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8"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8"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8"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8"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8"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8"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8"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8"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8"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8"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8"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8"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8"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8"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8"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8"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9"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9"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9"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9"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9"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9"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9"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9"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9"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9"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9"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9"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9"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9"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9"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9"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9"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9"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9"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9"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9"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9"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9"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9"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9"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9"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9"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9"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9"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9"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0"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0"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0"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0"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0"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0"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0"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0"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0"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0"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0"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0"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0"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0"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0"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0"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0"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0"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9"/>
      <c r="BS26" s="269" t="str">
        <f ca="true">+IF(OFFSET('Water Data'!$D$27,0,10*ROW('Water Data'!D20))="","",OFFSET('Water Data'!$D$27,0,10*ROW('Water Data'!D20)))</f>
        <v/>
      </c>
      <c r="BT26" s="269" t="str">
        <f ca="true">+IF(OFFSET('Water Data'!$D$28,0,10*ROW('Water Data'!D20))="","",OFFSET('Water Data'!$D$28,0,10*ROW('Water Data'!D20)))</f>
        <v/>
      </c>
      <c r="BU26" s="269" t="str">
        <f ca="true">+IF(OFFSET('Water Data'!$D$29,0,10*ROW('Water Data'!D20))="","",OFFSET('Water Data'!$D$29,0,10*ROW('Water Data'!D20)))</f>
        <v/>
      </c>
      <c r="BV26" s="269" t="str">
        <f ca="true">+IF(OFFSET('Water Data'!$E$27,0,10*ROW('Water Data'!E20))="","",OFFSET('Water Data'!$E$27,0,10*ROW('Water Data'!E20)))</f>
        <v/>
      </c>
      <c r="BW26" s="269" t="str">
        <f ca="true">+IF(OFFSET('Water Data'!$E$28,0,10*ROW('Water Data'!E20))="","",OFFSET('Water Data'!$E$28,0,10*ROW('Water Data'!E20)))</f>
        <v/>
      </c>
      <c r="BX26" s="269" t="str">
        <f ca="true">+IF(OFFSET('Water Data'!$E$29,0,10*ROW('Water Data'!E20))="","",OFFSET('Water Data'!$E$29,0,10*ROW('Water Data'!E20)))</f>
        <v/>
      </c>
      <c r="BY26" s="269" t="str">
        <f ca="true">+IF(OFFSET('Water Data'!$F$27,0,10*ROW('Water Data'!F20))="","",OFFSET('Water Data'!$F$27,0,10*ROW('Water Data'!F20)))</f>
        <v/>
      </c>
      <c r="BZ26" s="269" t="str">
        <f ca="true">+IF(OFFSET('Water Data'!$F$28,0,10*ROW('Water Data'!F20))="","",OFFSET('Water Data'!$F$28,0,10*ROW('Water Data'!F20)))</f>
        <v/>
      </c>
      <c r="CA26" s="269" t="str">
        <f ca="true">+IF(OFFSET('Water Data'!$F$29,0,10*ROW('Water Data'!F20))="","",OFFSET('Water Data'!$F$29,0,10*ROW('Water Data'!F20)))</f>
        <v/>
      </c>
      <c r="CB26" s="269" t="str">
        <f ca="true">+IF(OFFSET('Water Data'!$G$27,0,10*ROW('Water Data'!G20))="","",OFFSET('Water Data'!$G$27,0,10*ROW('Water Data'!G20)))</f>
        <v/>
      </c>
      <c r="CC26" s="269" t="str">
        <f ca="true">+IF(OFFSET('Water Data'!$G$28,0,10*ROW('Water Data'!G20))="","",OFFSET('Water Data'!$G$28,0,10*ROW('Water Data'!G20)))</f>
        <v/>
      </c>
      <c r="CD26" s="269" t="str">
        <f ca="true">+IF(OFFSET('Water Data'!$G$29,0,10*ROW('Water Data'!G20))="","",OFFSET('Water Data'!$G$29,0,10*ROW('Water Data'!G20)))</f>
        <v/>
      </c>
      <c r="CE26" s="269" t="str">
        <f ca="true">+IF(OFFSET('Water Data'!$H$27,0,10*ROW('Water Data'!H20))="","",OFFSET('Water Data'!$H$27,0,10*ROW('Water Data'!H20)))</f>
        <v/>
      </c>
      <c r="CF26" s="269" t="str">
        <f ca="true">+IF(OFFSET('Water Data'!$H$28,0,10*ROW('Water Data'!H20))="","",OFFSET('Water Data'!$H$28,0,10*ROW('Water Data'!H20)))</f>
        <v/>
      </c>
      <c r="CG26" s="269" t="str">
        <f ca="true">+IF(OFFSET('Water Data'!$H$29,0,10*ROW('Water Data'!H20))="","",OFFSET('Water Data'!$H$29,0,10*ROW('Water Data'!H20)))</f>
        <v/>
      </c>
      <c r="CH26" s="269" t="str">
        <f ca="true">+IF(OFFSET('Water Data'!$I$27,0,10*ROW('Water Data'!I20))="","",OFFSET('Water Data'!$I$27,0,10*ROW('Water Data'!I20)))</f>
        <v/>
      </c>
      <c r="CI26" s="269" t="str">
        <f ca="true">+IF(OFFSET('Water Data'!$I$28,0,10*ROW('Water Data'!I20))="","",OFFSET('Water Data'!$I$28,0,10*ROW('Water Data'!I20)))</f>
        <v/>
      </c>
      <c r="CJ26" s="269" t="str">
        <f ca="true">+IF(OFFSET('Water Data'!$I$29,0,10*ROW('Water Data'!I20))="","",OFFSET('Water Data'!$I$29,0,10*ROW('Water Data'!I20)))</f>
        <v/>
      </c>
      <c r="CK26" s="269" t="str">
        <f ca="true">+IF(OFFSET('Sanitation Data'!$D$28,0,10*ROW('Sanitation Data'!D20))="","",OFFSET('Sanitation Data'!$D$28,0,10*ROW('Sanitation Data'!D20)))</f>
        <v/>
      </c>
      <c r="CL26" s="269" t="str">
        <f ca="true">+IF(OFFSET('Sanitation Data'!$D$29,0,10*ROW('Sanitation Data'!D20))="","",OFFSET('Sanitation Data'!$D$29,0,10*ROW('Sanitation Data'!D20)))</f>
        <v/>
      </c>
      <c r="CM26" s="269" t="str">
        <f ca="true">+IF(OFFSET('Sanitation Data'!$D$30,0,10*ROW('Sanitation Data'!D20))="","",OFFSET('Sanitation Data'!$D$30,0,10*ROW('Sanitation Data'!D20)))</f>
        <v/>
      </c>
      <c r="CN26" s="269" t="str">
        <f ca="true">+IF(OFFSET('Sanitation Data'!$D$31,0,10*ROW('Sanitation Data'!D20))="","",OFFSET('Sanitation Data'!$D$31,0,10*ROW('Sanitation Data'!D20)))</f>
        <v/>
      </c>
      <c r="CO26" s="269" t="str">
        <f ca="true">+IF(OFFSET('Sanitation Data'!$D$32,0,10*ROW('Sanitation Data'!D20))="","",OFFSET('Sanitation Data'!$D$32,0,10*ROW('Sanitation Data'!D20)))</f>
        <v/>
      </c>
      <c r="CP26" s="269" t="str">
        <f ca="true">+IF(OFFSET('Sanitation Data'!$E$28,0,10*ROW('Sanitation Data'!E20))="","",OFFSET('Sanitation Data'!$E$28,0,10*ROW('Sanitation Data'!E20)))</f>
        <v/>
      </c>
      <c r="CQ26" s="269" t="str">
        <f ca="true">+IF(OFFSET('Sanitation Data'!$E$29,0,10*ROW('Sanitation Data'!E20))="","",OFFSET('Sanitation Data'!$E$29,0,10*ROW('Sanitation Data'!E20)))</f>
        <v/>
      </c>
      <c r="CR26" s="269" t="str">
        <f ca="true">+IF(OFFSET('Sanitation Data'!$E$30,0,10*ROW('Sanitation Data'!E20))="","",OFFSET('Sanitation Data'!$E$30,0,10*ROW('Sanitation Data'!E20)))</f>
        <v/>
      </c>
      <c r="CS26" s="269" t="str">
        <f ca="true">+IF(OFFSET('Sanitation Data'!$E$31,0,10*ROW('Sanitation Data'!E20))="","",OFFSET('Sanitation Data'!$E$31,0,10*ROW('Sanitation Data'!E20)))</f>
        <v/>
      </c>
      <c r="CT26" s="269" t="str">
        <f ca="true">+IF(OFFSET('Sanitation Data'!$E$32,0,10*ROW('Sanitation Data'!E20))="","",OFFSET('Sanitation Data'!$E$32,0,10*ROW('Sanitation Data'!E20)))</f>
        <v/>
      </c>
      <c r="CU26" s="269" t="str">
        <f ca="true">+IF(OFFSET('Sanitation Data'!$F$28,0,10*ROW('Sanitation Data'!F20))="","",OFFSET('Sanitation Data'!$F$28,0,10*ROW('Sanitation Data'!F20)))</f>
        <v/>
      </c>
      <c r="CV26" s="269" t="str">
        <f ca="true">+IF(OFFSET('Sanitation Data'!$F$29,0,10*ROW('Sanitation Data'!F20))="","",OFFSET('Sanitation Data'!$F$29,0,10*ROW('Sanitation Data'!F20)))</f>
        <v/>
      </c>
      <c r="CW26" s="269" t="str">
        <f ca="true">+IF(OFFSET('Sanitation Data'!$F$30,0,10*ROW('Sanitation Data'!F20))="","",OFFSET('Sanitation Data'!$F$30,0,10*ROW('Sanitation Data'!F20)))</f>
        <v/>
      </c>
      <c r="CX26" s="269" t="str">
        <f ca="true">+IF(OFFSET('Sanitation Data'!$F$31,0,10*ROW('Sanitation Data'!F20))="","",OFFSET('Sanitation Data'!$F$31,0,10*ROW('Sanitation Data'!F20)))</f>
        <v/>
      </c>
      <c r="CY26" s="269" t="str">
        <f ca="true">+IF(OFFSET('Sanitation Data'!$F$32,0,10*ROW('Sanitation Data'!F20))="","",OFFSET('Sanitation Data'!$F$32,0,10*ROW('Sanitation Data'!F20)))</f>
        <v/>
      </c>
      <c r="CZ26" s="269" t="str">
        <f ca="true">+IF(OFFSET('Sanitation Data'!$G$28,0,10*ROW('Sanitation Data'!G20))="","",OFFSET('Sanitation Data'!$G$28,0,10*ROW('Sanitation Data'!G20)))</f>
        <v/>
      </c>
      <c r="DA26" s="269" t="str">
        <f ca="true">+IF(OFFSET('Sanitation Data'!$G$29,0,10*ROW('Sanitation Data'!G20))="","",OFFSET('Sanitation Data'!$G$29,0,10*ROW('Sanitation Data'!G20)))</f>
        <v/>
      </c>
      <c r="DB26" s="269" t="str">
        <f ca="true">+IF(OFFSET('Sanitation Data'!$G$30,0,10*ROW('Sanitation Data'!G20))="","",OFFSET('Sanitation Data'!$G$30,0,10*ROW('Sanitation Data'!G20)))</f>
        <v/>
      </c>
      <c r="DC26" s="269" t="str">
        <f ca="true">+IF(OFFSET('Sanitation Data'!$G$31,0,10*ROW('Sanitation Data'!G20))="","",OFFSET('Sanitation Data'!$G$31,0,10*ROW('Sanitation Data'!G20)))</f>
        <v/>
      </c>
      <c r="DD26" s="269" t="str">
        <f ca="true">+IF(OFFSET('Sanitation Data'!$G$32,0,10*ROW('Sanitation Data'!G20))="","",OFFSET('Sanitation Data'!$G$32,0,10*ROW('Sanitation Data'!G20)))</f>
        <v/>
      </c>
      <c r="DE26" s="269" t="str">
        <f ca="true">+IF(OFFSET('Sanitation Data'!$H$28,0,10*ROW('Sanitation Data'!H20))="","",OFFSET('Sanitation Data'!$H$28,0,10*ROW('Sanitation Data'!H20)))</f>
        <v/>
      </c>
      <c r="DF26" s="269" t="str">
        <f ca="true">+IF(OFFSET('Sanitation Data'!$H$29,0,10*ROW('Sanitation Data'!H20))="","",OFFSET('Sanitation Data'!$H$29,0,10*ROW('Sanitation Data'!H20)))</f>
        <v/>
      </c>
      <c r="DG26" s="269" t="str">
        <f ca="true">+IF(OFFSET('Sanitation Data'!$H$30,0,10*ROW('Sanitation Data'!H20))="","",OFFSET('Sanitation Data'!$H$30,0,10*ROW('Sanitation Data'!H20)))</f>
        <v/>
      </c>
      <c r="DH26" s="269" t="str">
        <f ca="true">+IF(OFFSET('Sanitation Data'!$H$31,0,10*ROW('Sanitation Data'!H20))="","",OFFSET('Sanitation Data'!$H$31,0,10*ROW('Sanitation Data'!H20)))</f>
        <v/>
      </c>
      <c r="DI26" s="269" t="str">
        <f ca="true">+IF(OFFSET('Sanitation Data'!$H$32,0,10*ROW('Sanitation Data'!H20))="","",OFFSET('Sanitation Data'!$H$32,0,10*ROW('Sanitation Data'!H20)))</f>
        <v/>
      </c>
      <c r="DJ26" s="269" t="str">
        <f ca="true">+IF(OFFSET('Sanitation Data'!$I$28,0,10*ROW('Sanitation Data'!I20))="","",OFFSET('Sanitation Data'!$I$28,0,10*ROW('Sanitation Data'!I20)))</f>
        <v/>
      </c>
      <c r="DK26" s="269" t="str">
        <f ca="true">+IF(OFFSET('Sanitation Data'!$I$29,0,10*ROW('Sanitation Data'!I20))="","",OFFSET('Sanitation Data'!$I$29,0,10*ROW('Sanitation Data'!I20)))</f>
        <v/>
      </c>
      <c r="DL26" s="269" t="str">
        <f ca="true">+IF(OFFSET('Sanitation Data'!$I$30,0,10*ROW('Sanitation Data'!I20))="","",OFFSET('Sanitation Data'!$I$30,0,10*ROW('Sanitation Data'!I20)))</f>
        <v/>
      </c>
      <c r="DM26" s="269" t="str">
        <f ca="true">+IF(OFFSET('Sanitation Data'!$I$31,0,10*ROW('Sanitation Data'!I20))="","",OFFSET('Sanitation Data'!$I$31,0,10*ROW('Sanitation Data'!I20)))</f>
        <v/>
      </c>
      <c r="DN26" s="269" t="str">
        <f ca="true">+IF(OFFSET('Sanitation Data'!$I$32,0,10*ROW('Sanitation Data'!I20))="","",OFFSET('Sanitation Data'!$I$32,0,10*ROW('Sanitation Data'!I20)))</f>
        <v/>
      </c>
      <c r="DO26" s="269" t="str">
        <f ca="true">+IF(OFFSET('Hygiene Data'!$D$11,0,10*ROW('Hygiene Data'!D20))="","",OFFSET('Hygiene Data'!$D$11,0,10*ROW('Hygiene Data'!D20)))</f>
        <v/>
      </c>
      <c r="DP26" s="269" t="str">
        <f ca="true">+IF(OFFSET('Hygiene Data'!$D$12,0,10*ROW('Hygiene Data'!D20))="","",OFFSET('Hygiene Data'!$D$12,0,10*ROW('Hygiene Data'!D20)))</f>
        <v/>
      </c>
      <c r="DQ26" s="269" t="str">
        <f ca="true">+IF(OFFSET('Hygiene Data'!$D$13,0,10*ROW('Hygiene Data'!D20))="","",OFFSET('Hygiene Data'!$D$13,0,10*ROW('Hygiene Data'!D20)))</f>
        <v/>
      </c>
      <c r="DR26" s="269" t="str">
        <f ca="true">+IF(OFFSET('Hygiene Data'!$E$11,0,10*ROW('Hygiene Data'!E20))="","",OFFSET('Hygiene Data'!$E$11,0,10*ROW('Hygiene Data'!E20)))</f>
        <v/>
      </c>
      <c r="DS26" s="269" t="str">
        <f ca="true">+IF(OFFSET('Hygiene Data'!$E$12,0,10*ROW('Hygiene Data'!E20))="","",OFFSET('Hygiene Data'!$E$12,0,10*ROW('Hygiene Data'!E20)))</f>
        <v/>
      </c>
      <c r="DT26" s="269" t="str">
        <f ca="true">+IF(OFFSET('Hygiene Data'!$E$13,0,10*ROW('Hygiene Data'!E20))="","",OFFSET('Hygiene Data'!$E$13,0,10*ROW('Hygiene Data'!E20)))</f>
        <v/>
      </c>
      <c r="DU26" s="269" t="str">
        <f ca="true">+IF(OFFSET('Hygiene Data'!$F$11,0,10*ROW('Hygiene Data'!F20))="","",OFFSET('Hygiene Data'!$F$11,0,10*ROW('Hygiene Data'!F20)))</f>
        <v/>
      </c>
      <c r="DV26" s="269" t="str">
        <f ca="true">+IF(OFFSET('Hygiene Data'!$F$12,0,10*ROW('Hygiene Data'!F20))="","",OFFSET('Hygiene Data'!$F$12,0,10*ROW('Hygiene Data'!F20)))</f>
        <v/>
      </c>
      <c r="DW26" s="269" t="str">
        <f ca="true">+IF(OFFSET('Hygiene Data'!$F$13,0,10*ROW('Hygiene Data'!F20))="","",OFFSET('Hygiene Data'!$F$13,0,10*ROW('Hygiene Data'!F20)))</f>
        <v/>
      </c>
      <c r="DX26" s="269" t="str">
        <f ca="true">+IF(OFFSET('Hygiene Data'!$G$11,0,10*ROW('Hygiene Data'!G20))="","",OFFSET('Hygiene Data'!$G$11,0,10*ROW('Hygiene Data'!G20)))</f>
        <v/>
      </c>
      <c r="DY26" s="269" t="str">
        <f ca="true">+IF(OFFSET('Hygiene Data'!$G$12,0,10*ROW('Hygiene Data'!G20))="","",OFFSET('Hygiene Data'!$G$12,0,10*ROW('Hygiene Data'!G20)))</f>
        <v/>
      </c>
      <c r="DZ26" s="269" t="str">
        <f ca="true">+IF(OFFSET('Hygiene Data'!$G$13,0,10*ROW('Hygiene Data'!G20))="","",OFFSET('Hygiene Data'!$G$13,0,10*ROW('Hygiene Data'!G20)))</f>
        <v/>
      </c>
      <c r="EA26" s="269" t="str">
        <f ca="true">+IF(OFFSET('Hygiene Data'!$H$11,0,10*ROW('Hygiene Data'!H20))="","",OFFSET('Hygiene Data'!$H$11,0,10*ROW('Hygiene Data'!H20)))</f>
        <v/>
      </c>
      <c r="EB26" s="269" t="str">
        <f ca="true">+IF(OFFSET('Hygiene Data'!$H$12,0,10*ROW('Hygiene Data'!H20))="","",OFFSET('Hygiene Data'!$H$12,0,10*ROW('Hygiene Data'!H20)))</f>
        <v/>
      </c>
      <c r="EC26" s="269" t="str">
        <f ca="true">+IF(OFFSET('Hygiene Data'!$H$13,0,10*ROW('Hygiene Data'!H20))="","",OFFSET('Hygiene Data'!$H$13,0,10*ROW('Hygiene Data'!H20)))</f>
        <v/>
      </c>
      <c r="ED26" s="269" t="str">
        <f ca="true">+IF(OFFSET('Hygiene Data'!$I$11,0,10*ROW('Hygiene Data'!I20))="","",OFFSET('Hygiene Data'!$I$11,0,10*ROW('Hygiene Data'!I20)))</f>
        <v/>
      </c>
      <c r="EE26" s="269" t="str">
        <f ca="true">+IF(OFFSET('Hygiene Data'!$I$12,0,10*ROW('Hygiene Data'!I20))="","",OFFSET('Hygiene Data'!$I$12,0,10*ROW('Hygiene Data'!I20)))</f>
        <v/>
      </c>
      <c r="EF26" s="269"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3" t="str">
        <f t="shared" ca="true" si="0"/>
        <v/>
      </c>
      <c r="D27" s="88"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8"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8"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8"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8"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8"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8"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8"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8"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8"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8"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8"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8"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8"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8"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8"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8"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8"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9"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9"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9"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9"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9"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9"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9"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9"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9"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9"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9"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9"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9"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9"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9"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9"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9"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9"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9"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9"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9"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9"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9"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9"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9"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9"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9"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9"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9"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9"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0"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0"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0"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0"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0"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0"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0"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0"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0"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0"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0"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0"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0"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0"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0"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0"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0"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0"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9"/>
      <c r="BS27" s="269" t="str">
        <f ca="true">+IF(OFFSET('Water Data'!$D$27,0,10*ROW('Water Data'!D21))="","",OFFSET('Water Data'!$D$27,0,10*ROW('Water Data'!D21)))</f>
        <v/>
      </c>
      <c r="BT27" s="269" t="str">
        <f ca="true">+IF(OFFSET('Water Data'!$D$28,0,10*ROW('Water Data'!D21))="","",OFFSET('Water Data'!$D$28,0,10*ROW('Water Data'!D21)))</f>
        <v/>
      </c>
      <c r="BU27" s="269" t="str">
        <f ca="true">+IF(OFFSET('Water Data'!$D$29,0,10*ROW('Water Data'!D21))="","",OFFSET('Water Data'!$D$29,0,10*ROW('Water Data'!D21)))</f>
        <v/>
      </c>
      <c r="BV27" s="269" t="str">
        <f ca="true">+IF(OFFSET('Water Data'!$E$27,0,10*ROW('Water Data'!E21))="","",OFFSET('Water Data'!$E$27,0,10*ROW('Water Data'!E21)))</f>
        <v/>
      </c>
      <c r="BW27" s="269" t="str">
        <f ca="true">+IF(OFFSET('Water Data'!$E$28,0,10*ROW('Water Data'!E21))="","",OFFSET('Water Data'!$E$28,0,10*ROW('Water Data'!E21)))</f>
        <v/>
      </c>
      <c r="BX27" s="269" t="str">
        <f ca="true">+IF(OFFSET('Water Data'!$E$29,0,10*ROW('Water Data'!E21))="","",OFFSET('Water Data'!$E$29,0,10*ROW('Water Data'!E21)))</f>
        <v/>
      </c>
      <c r="BY27" s="269" t="str">
        <f ca="true">+IF(OFFSET('Water Data'!$F$27,0,10*ROW('Water Data'!F21))="","",OFFSET('Water Data'!$F$27,0,10*ROW('Water Data'!F21)))</f>
        <v/>
      </c>
      <c r="BZ27" s="269" t="str">
        <f ca="true">+IF(OFFSET('Water Data'!$F$28,0,10*ROW('Water Data'!F21))="","",OFFSET('Water Data'!$F$28,0,10*ROW('Water Data'!F21)))</f>
        <v/>
      </c>
      <c r="CA27" s="269" t="str">
        <f ca="true">+IF(OFFSET('Water Data'!$F$29,0,10*ROW('Water Data'!F21))="","",OFFSET('Water Data'!$F$29,0,10*ROW('Water Data'!F21)))</f>
        <v/>
      </c>
      <c r="CB27" s="269" t="str">
        <f ca="true">+IF(OFFSET('Water Data'!$G$27,0,10*ROW('Water Data'!G21))="","",OFFSET('Water Data'!$G$27,0,10*ROW('Water Data'!G21)))</f>
        <v/>
      </c>
      <c r="CC27" s="269" t="str">
        <f ca="true">+IF(OFFSET('Water Data'!$G$28,0,10*ROW('Water Data'!G21))="","",OFFSET('Water Data'!$G$28,0,10*ROW('Water Data'!G21)))</f>
        <v/>
      </c>
      <c r="CD27" s="269" t="str">
        <f ca="true">+IF(OFFSET('Water Data'!$G$29,0,10*ROW('Water Data'!G21))="","",OFFSET('Water Data'!$G$29,0,10*ROW('Water Data'!G21)))</f>
        <v/>
      </c>
      <c r="CE27" s="269" t="str">
        <f ca="true">+IF(OFFSET('Water Data'!$H$27,0,10*ROW('Water Data'!H21))="","",OFFSET('Water Data'!$H$27,0,10*ROW('Water Data'!H21)))</f>
        <v/>
      </c>
      <c r="CF27" s="269" t="str">
        <f ca="true">+IF(OFFSET('Water Data'!$H$28,0,10*ROW('Water Data'!H21))="","",OFFSET('Water Data'!$H$28,0,10*ROW('Water Data'!H21)))</f>
        <v/>
      </c>
      <c r="CG27" s="269" t="str">
        <f ca="true">+IF(OFFSET('Water Data'!$H$29,0,10*ROW('Water Data'!H21))="","",OFFSET('Water Data'!$H$29,0,10*ROW('Water Data'!H21)))</f>
        <v/>
      </c>
      <c r="CH27" s="269" t="str">
        <f ca="true">+IF(OFFSET('Water Data'!$I$27,0,10*ROW('Water Data'!I21))="","",OFFSET('Water Data'!$I$27,0,10*ROW('Water Data'!I21)))</f>
        <v/>
      </c>
      <c r="CI27" s="269" t="str">
        <f ca="true">+IF(OFFSET('Water Data'!$I$28,0,10*ROW('Water Data'!I21))="","",OFFSET('Water Data'!$I$28,0,10*ROW('Water Data'!I21)))</f>
        <v/>
      </c>
      <c r="CJ27" s="269" t="str">
        <f ca="true">+IF(OFFSET('Water Data'!$I$29,0,10*ROW('Water Data'!I21))="","",OFFSET('Water Data'!$I$29,0,10*ROW('Water Data'!I21)))</f>
        <v/>
      </c>
      <c r="CK27" s="269" t="str">
        <f ca="true">+IF(OFFSET('Sanitation Data'!$D$28,0,10*ROW('Sanitation Data'!D21))="","",OFFSET('Sanitation Data'!$D$28,0,10*ROW('Sanitation Data'!D21)))</f>
        <v/>
      </c>
      <c r="CL27" s="269" t="str">
        <f ca="true">+IF(OFFSET('Sanitation Data'!$D$29,0,10*ROW('Sanitation Data'!D21))="","",OFFSET('Sanitation Data'!$D$29,0,10*ROW('Sanitation Data'!D21)))</f>
        <v/>
      </c>
      <c r="CM27" s="269" t="str">
        <f ca="true">+IF(OFFSET('Sanitation Data'!$D$30,0,10*ROW('Sanitation Data'!D21))="","",OFFSET('Sanitation Data'!$D$30,0,10*ROW('Sanitation Data'!D21)))</f>
        <v/>
      </c>
      <c r="CN27" s="269" t="str">
        <f ca="true">+IF(OFFSET('Sanitation Data'!$D$31,0,10*ROW('Sanitation Data'!D21))="","",OFFSET('Sanitation Data'!$D$31,0,10*ROW('Sanitation Data'!D21)))</f>
        <v/>
      </c>
      <c r="CO27" s="269" t="str">
        <f ca="true">+IF(OFFSET('Sanitation Data'!$D$32,0,10*ROW('Sanitation Data'!D21))="","",OFFSET('Sanitation Data'!$D$32,0,10*ROW('Sanitation Data'!D21)))</f>
        <v/>
      </c>
      <c r="CP27" s="269" t="str">
        <f ca="true">+IF(OFFSET('Sanitation Data'!$E$28,0,10*ROW('Sanitation Data'!E21))="","",OFFSET('Sanitation Data'!$E$28,0,10*ROW('Sanitation Data'!E21)))</f>
        <v/>
      </c>
      <c r="CQ27" s="269" t="str">
        <f ca="true">+IF(OFFSET('Sanitation Data'!$E$29,0,10*ROW('Sanitation Data'!E21))="","",OFFSET('Sanitation Data'!$E$29,0,10*ROW('Sanitation Data'!E21)))</f>
        <v/>
      </c>
      <c r="CR27" s="269" t="str">
        <f ca="true">+IF(OFFSET('Sanitation Data'!$E$30,0,10*ROW('Sanitation Data'!E21))="","",OFFSET('Sanitation Data'!$E$30,0,10*ROW('Sanitation Data'!E21)))</f>
        <v/>
      </c>
      <c r="CS27" s="269" t="str">
        <f ca="true">+IF(OFFSET('Sanitation Data'!$E$31,0,10*ROW('Sanitation Data'!E21))="","",OFFSET('Sanitation Data'!$E$31,0,10*ROW('Sanitation Data'!E21)))</f>
        <v/>
      </c>
      <c r="CT27" s="269" t="str">
        <f ca="true">+IF(OFFSET('Sanitation Data'!$E$32,0,10*ROW('Sanitation Data'!E21))="","",OFFSET('Sanitation Data'!$E$32,0,10*ROW('Sanitation Data'!E21)))</f>
        <v/>
      </c>
      <c r="CU27" s="269" t="str">
        <f ca="true">+IF(OFFSET('Sanitation Data'!$F$28,0,10*ROW('Sanitation Data'!F21))="","",OFFSET('Sanitation Data'!$F$28,0,10*ROW('Sanitation Data'!F21)))</f>
        <v/>
      </c>
      <c r="CV27" s="269" t="str">
        <f ca="true">+IF(OFFSET('Sanitation Data'!$F$29,0,10*ROW('Sanitation Data'!F21))="","",OFFSET('Sanitation Data'!$F$29,0,10*ROW('Sanitation Data'!F21)))</f>
        <v/>
      </c>
      <c r="CW27" s="269" t="str">
        <f ca="true">+IF(OFFSET('Sanitation Data'!$F$30,0,10*ROW('Sanitation Data'!F21))="","",OFFSET('Sanitation Data'!$F$30,0,10*ROW('Sanitation Data'!F21)))</f>
        <v/>
      </c>
      <c r="CX27" s="269" t="str">
        <f ca="true">+IF(OFFSET('Sanitation Data'!$F$31,0,10*ROW('Sanitation Data'!F21))="","",OFFSET('Sanitation Data'!$F$31,0,10*ROW('Sanitation Data'!F21)))</f>
        <v/>
      </c>
      <c r="CY27" s="269" t="str">
        <f ca="true">+IF(OFFSET('Sanitation Data'!$F$32,0,10*ROW('Sanitation Data'!F21))="","",OFFSET('Sanitation Data'!$F$32,0,10*ROW('Sanitation Data'!F21)))</f>
        <v/>
      </c>
      <c r="CZ27" s="269" t="str">
        <f ca="true">+IF(OFFSET('Sanitation Data'!$G$28,0,10*ROW('Sanitation Data'!G21))="","",OFFSET('Sanitation Data'!$G$28,0,10*ROW('Sanitation Data'!G21)))</f>
        <v/>
      </c>
      <c r="DA27" s="269" t="str">
        <f ca="true">+IF(OFFSET('Sanitation Data'!$G$29,0,10*ROW('Sanitation Data'!G21))="","",OFFSET('Sanitation Data'!$G$29,0,10*ROW('Sanitation Data'!G21)))</f>
        <v/>
      </c>
      <c r="DB27" s="269" t="str">
        <f ca="true">+IF(OFFSET('Sanitation Data'!$G$30,0,10*ROW('Sanitation Data'!G21))="","",OFFSET('Sanitation Data'!$G$30,0,10*ROW('Sanitation Data'!G21)))</f>
        <v/>
      </c>
      <c r="DC27" s="269" t="str">
        <f ca="true">+IF(OFFSET('Sanitation Data'!$G$31,0,10*ROW('Sanitation Data'!G21))="","",OFFSET('Sanitation Data'!$G$31,0,10*ROW('Sanitation Data'!G21)))</f>
        <v/>
      </c>
      <c r="DD27" s="269" t="str">
        <f ca="true">+IF(OFFSET('Sanitation Data'!$G$32,0,10*ROW('Sanitation Data'!G21))="","",OFFSET('Sanitation Data'!$G$32,0,10*ROW('Sanitation Data'!G21)))</f>
        <v/>
      </c>
      <c r="DE27" s="269" t="str">
        <f ca="true">+IF(OFFSET('Sanitation Data'!$H$28,0,10*ROW('Sanitation Data'!H21))="","",OFFSET('Sanitation Data'!$H$28,0,10*ROW('Sanitation Data'!H21)))</f>
        <v/>
      </c>
      <c r="DF27" s="269" t="str">
        <f ca="true">+IF(OFFSET('Sanitation Data'!$H$29,0,10*ROW('Sanitation Data'!H21))="","",OFFSET('Sanitation Data'!$H$29,0,10*ROW('Sanitation Data'!H21)))</f>
        <v/>
      </c>
      <c r="DG27" s="269" t="str">
        <f ca="true">+IF(OFFSET('Sanitation Data'!$H$30,0,10*ROW('Sanitation Data'!H21))="","",OFFSET('Sanitation Data'!$H$30,0,10*ROW('Sanitation Data'!H21)))</f>
        <v/>
      </c>
      <c r="DH27" s="269" t="str">
        <f ca="true">+IF(OFFSET('Sanitation Data'!$H$31,0,10*ROW('Sanitation Data'!H21))="","",OFFSET('Sanitation Data'!$H$31,0,10*ROW('Sanitation Data'!H21)))</f>
        <v/>
      </c>
      <c r="DI27" s="269" t="str">
        <f ca="true">+IF(OFFSET('Sanitation Data'!$H$32,0,10*ROW('Sanitation Data'!H21))="","",OFFSET('Sanitation Data'!$H$32,0,10*ROW('Sanitation Data'!H21)))</f>
        <v/>
      </c>
      <c r="DJ27" s="269" t="str">
        <f ca="true">+IF(OFFSET('Sanitation Data'!$I$28,0,10*ROW('Sanitation Data'!I21))="","",OFFSET('Sanitation Data'!$I$28,0,10*ROW('Sanitation Data'!I21)))</f>
        <v/>
      </c>
      <c r="DK27" s="269" t="str">
        <f ca="true">+IF(OFFSET('Sanitation Data'!$I$29,0,10*ROW('Sanitation Data'!I21))="","",OFFSET('Sanitation Data'!$I$29,0,10*ROW('Sanitation Data'!I21)))</f>
        <v/>
      </c>
      <c r="DL27" s="269" t="str">
        <f ca="true">+IF(OFFSET('Sanitation Data'!$I$30,0,10*ROW('Sanitation Data'!I21))="","",OFFSET('Sanitation Data'!$I$30,0,10*ROW('Sanitation Data'!I21)))</f>
        <v/>
      </c>
      <c r="DM27" s="269" t="str">
        <f ca="true">+IF(OFFSET('Sanitation Data'!$I$31,0,10*ROW('Sanitation Data'!I21))="","",OFFSET('Sanitation Data'!$I$31,0,10*ROW('Sanitation Data'!I21)))</f>
        <v/>
      </c>
      <c r="DN27" s="269" t="str">
        <f ca="true">+IF(OFFSET('Sanitation Data'!$I$32,0,10*ROW('Sanitation Data'!I21))="","",OFFSET('Sanitation Data'!$I$32,0,10*ROW('Sanitation Data'!I21)))</f>
        <v/>
      </c>
      <c r="DO27" s="269" t="str">
        <f ca="true">+IF(OFFSET('Hygiene Data'!$D$11,0,10*ROW('Hygiene Data'!D21))="","",OFFSET('Hygiene Data'!$D$11,0,10*ROW('Hygiene Data'!D21)))</f>
        <v/>
      </c>
      <c r="DP27" s="269" t="str">
        <f ca="true">+IF(OFFSET('Hygiene Data'!$D$12,0,10*ROW('Hygiene Data'!D21))="","",OFFSET('Hygiene Data'!$D$12,0,10*ROW('Hygiene Data'!D21)))</f>
        <v/>
      </c>
      <c r="DQ27" s="269" t="str">
        <f ca="true">+IF(OFFSET('Hygiene Data'!$D$13,0,10*ROW('Hygiene Data'!D21))="","",OFFSET('Hygiene Data'!$D$13,0,10*ROW('Hygiene Data'!D21)))</f>
        <v/>
      </c>
      <c r="DR27" s="269" t="str">
        <f ca="true">+IF(OFFSET('Hygiene Data'!$E$11,0,10*ROW('Hygiene Data'!E21))="","",OFFSET('Hygiene Data'!$E$11,0,10*ROW('Hygiene Data'!E21)))</f>
        <v/>
      </c>
      <c r="DS27" s="269" t="str">
        <f ca="true">+IF(OFFSET('Hygiene Data'!$E$12,0,10*ROW('Hygiene Data'!E21))="","",OFFSET('Hygiene Data'!$E$12,0,10*ROW('Hygiene Data'!E21)))</f>
        <v/>
      </c>
      <c r="DT27" s="269" t="str">
        <f ca="true">+IF(OFFSET('Hygiene Data'!$E$13,0,10*ROW('Hygiene Data'!E21))="","",OFFSET('Hygiene Data'!$E$13,0,10*ROW('Hygiene Data'!E21)))</f>
        <v/>
      </c>
      <c r="DU27" s="269" t="str">
        <f ca="true">+IF(OFFSET('Hygiene Data'!$F$11,0,10*ROW('Hygiene Data'!F21))="","",OFFSET('Hygiene Data'!$F$11,0,10*ROW('Hygiene Data'!F21)))</f>
        <v/>
      </c>
      <c r="DV27" s="269" t="str">
        <f ca="true">+IF(OFFSET('Hygiene Data'!$F$12,0,10*ROW('Hygiene Data'!F21))="","",OFFSET('Hygiene Data'!$F$12,0,10*ROW('Hygiene Data'!F21)))</f>
        <v/>
      </c>
      <c r="DW27" s="269" t="str">
        <f ca="true">+IF(OFFSET('Hygiene Data'!$F$13,0,10*ROW('Hygiene Data'!F21))="","",OFFSET('Hygiene Data'!$F$13,0,10*ROW('Hygiene Data'!F21)))</f>
        <v/>
      </c>
      <c r="DX27" s="269" t="str">
        <f ca="true">+IF(OFFSET('Hygiene Data'!$G$11,0,10*ROW('Hygiene Data'!G21))="","",OFFSET('Hygiene Data'!$G$11,0,10*ROW('Hygiene Data'!G21)))</f>
        <v/>
      </c>
      <c r="DY27" s="269" t="str">
        <f ca="true">+IF(OFFSET('Hygiene Data'!$G$12,0,10*ROW('Hygiene Data'!G21))="","",OFFSET('Hygiene Data'!$G$12,0,10*ROW('Hygiene Data'!G21)))</f>
        <v/>
      </c>
      <c r="DZ27" s="269" t="str">
        <f ca="true">+IF(OFFSET('Hygiene Data'!$G$13,0,10*ROW('Hygiene Data'!G21))="","",OFFSET('Hygiene Data'!$G$13,0,10*ROW('Hygiene Data'!G21)))</f>
        <v/>
      </c>
      <c r="EA27" s="269" t="str">
        <f ca="true">+IF(OFFSET('Hygiene Data'!$H$11,0,10*ROW('Hygiene Data'!H21))="","",OFFSET('Hygiene Data'!$H$11,0,10*ROW('Hygiene Data'!H21)))</f>
        <v/>
      </c>
      <c r="EB27" s="269" t="str">
        <f ca="true">+IF(OFFSET('Hygiene Data'!$H$12,0,10*ROW('Hygiene Data'!H21))="","",OFFSET('Hygiene Data'!$H$12,0,10*ROW('Hygiene Data'!H21)))</f>
        <v/>
      </c>
      <c r="EC27" s="269" t="str">
        <f ca="true">+IF(OFFSET('Hygiene Data'!$H$13,0,10*ROW('Hygiene Data'!H21))="","",OFFSET('Hygiene Data'!$H$13,0,10*ROW('Hygiene Data'!H21)))</f>
        <v/>
      </c>
      <c r="ED27" s="269" t="str">
        <f ca="true">+IF(OFFSET('Hygiene Data'!$I$11,0,10*ROW('Hygiene Data'!I21))="","",OFFSET('Hygiene Data'!$I$11,0,10*ROW('Hygiene Data'!I21)))</f>
        <v/>
      </c>
      <c r="EE27" s="269" t="str">
        <f ca="true">+IF(OFFSET('Hygiene Data'!$I$12,0,10*ROW('Hygiene Data'!I21))="","",OFFSET('Hygiene Data'!$I$12,0,10*ROW('Hygiene Data'!I21)))</f>
        <v/>
      </c>
      <c r="EF27" s="269"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3" t="str">
        <f t="shared" ca="true" si="0"/>
        <v/>
      </c>
      <c r="D28" s="88"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8"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8"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8"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8"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8"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8"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8"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8"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8"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8"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8"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8"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8"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8"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8"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8"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8"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9"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9"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9"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9"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9"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9"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9"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9"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9"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9"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9"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9"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9"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9"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9"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9"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9"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9"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9"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9"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9"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9"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9"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9"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9"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9"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9"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9"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9"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9"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0"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0"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0"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0"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0"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0"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0"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0"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0"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0"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0"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0"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0"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0"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0"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0"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0"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0"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9"/>
      <c r="BS28" s="269" t="str">
        <f ca="true">+IF(OFFSET('Water Data'!$D$27,0,10*ROW('Water Data'!D22))="","",OFFSET('Water Data'!$D$27,0,10*ROW('Water Data'!D22)))</f>
        <v/>
      </c>
      <c r="BT28" s="269" t="str">
        <f ca="true">+IF(OFFSET('Water Data'!$D$28,0,10*ROW('Water Data'!D22))="","",OFFSET('Water Data'!$D$28,0,10*ROW('Water Data'!D22)))</f>
        <v/>
      </c>
      <c r="BU28" s="269" t="str">
        <f ca="true">+IF(OFFSET('Water Data'!$D$29,0,10*ROW('Water Data'!D22))="","",OFFSET('Water Data'!$D$29,0,10*ROW('Water Data'!D22)))</f>
        <v/>
      </c>
      <c r="BV28" s="269" t="str">
        <f ca="true">+IF(OFFSET('Water Data'!$E$27,0,10*ROW('Water Data'!E22))="","",OFFSET('Water Data'!$E$27,0,10*ROW('Water Data'!E22)))</f>
        <v/>
      </c>
      <c r="BW28" s="269" t="str">
        <f ca="true">+IF(OFFSET('Water Data'!$E$28,0,10*ROW('Water Data'!E22))="","",OFFSET('Water Data'!$E$28,0,10*ROW('Water Data'!E22)))</f>
        <v/>
      </c>
      <c r="BX28" s="269" t="str">
        <f ca="true">+IF(OFFSET('Water Data'!$E$29,0,10*ROW('Water Data'!E22))="","",OFFSET('Water Data'!$E$29,0,10*ROW('Water Data'!E22)))</f>
        <v/>
      </c>
      <c r="BY28" s="269" t="str">
        <f ca="true">+IF(OFFSET('Water Data'!$F$27,0,10*ROW('Water Data'!F22))="","",OFFSET('Water Data'!$F$27,0,10*ROW('Water Data'!F22)))</f>
        <v/>
      </c>
      <c r="BZ28" s="269" t="str">
        <f ca="true">+IF(OFFSET('Water Data'!$F$28,0,10*ROW('Water Data'!F22))="","",OFFSET('Water Data'!$F$28,0,10*ROW('Water Data'!F22)))</f>
        <v/>
      </c>
      <c r="CA28" s="269" t="str">
        <f ca="true">+IF(OFFSET('Water Data'!$F$29,0,10*ROW('Water Data'!F22))="","",OFFSET('Water Data'!$F$29,0,10*ROW('Water Data'!F22)))</f>
        <v/>
      </c>
      <c r="CB28" s="269" t="str">
        <f ca="true">+IF(OFFSET('Water Data'!$G$27,0,10*ROW('Water Data'!G22))="","",OFFSET('Water Data'!$G$27,0,10*ROW('Water Data'!G22)))</f>
        <v/>
      </c>
      <c r="CC28" s="269" t="str">
        <f ca="true">+IF(OFFSET('Water Data'!$G$28,0,10*ROW('Water Data'!G22))="","",OFFSET('Water Data'!$G$28,0,10*ROW('Water Data'!G22)))</f>
        <v/>
      </c>
      <c r="CD28" s="269" t="str">
        <f ca="true">+IF(OFFSET('Water Data'!$G$29,0,10*ROW('Water Data'!G22))="","",OFFSET('Water Data'!$G$29,0,10*ROW('Water Data'!G22)))</f>
        <v/>
      </c>
      <c r="CE28" s="269" t="str">
        <f ca="true">+IF(OFFSET('Water Data'!$H$27,0,10*ROW('Water Data'!H22))="","",OFFSET('Water Data'!$H$27,0,10*ROW('Water Data'!H22)))</f>
        <v/>
      </c>
      <c r="CF28" s="269" t="str">
        <f ca="true">+IF(OFFSET('Water Data'!$H$28,0,10*ROW('Water Data'!H22))="","",OFFSET('Water Data'!$H$28,0,10*ROW('Water Data'!H22)))</f>
        <v/>
      </c>
      <c r="CG28" s="269" t="str">
        <f ca="true">+IF(OFFSET('Water Data'!$H$29,0,10*ROW('Water Data'!H22))="","",OFFSET('Water Data'!$H$29,0,10*ROW('Water Data'!H22)))</f>
        <v/>
      </c>
      <c r="CH28" s="269" t="str">
        <f ca="true">+IF(OFFSET('Water Data'!$I$27,0,10*ROW('Water Data'!I22))="","",OFFSET('Water Data'!$I$27,0,10*ROW('Water Data'!I22)))</f>
        <v/>
      </c>
      <c r="CI28" s="269" t="str">
        <f ca="true">+IF(OFFSET('Water Data'!$I$28,0,10*ROW('Water Data'!I22))="","",OFFSET('Water Data'!$I$28,0,10*ROW('Water Data'!I22)))</f>
        <v/>
      </c>
      <c r="CJ28" s="269" t="str">
        <f ca="true">+IF(OFFSET('Water Data'!$I$29,0,10*ROW('Water Data'!I22))="","",OFFSET('Water Data'!$I$29,0,10*ROW('Water Data'!I22)))</f>
        <v/>
      </c>
      <c r="CK28" s="269" t="str">
        <f ca="true">+IF(OFFSET('Sanitation Data'!$D$28,0,10*ROW('Sanitation Data'!D22))="","",OFFSET('Sanitation Data'!$D$28,0,10*ROW('Sanitation Data'!D22)))</f>
        <v/>
      </c>
      <c r="CL28" s="269" t="str">
        <f ca="true">+IF(OFFSET('Sanitation Data'!$D$29,0,10*ROW('Sanitation Data'!D22))="","",OFFSET('Sanitation Data'!$D$29,0,10*ROW('Sanitation Data'!D22)))</f>
        <v/>
      </c>
      <c r="CM28" s="269" t="str">
        <f ca="true">+IF(OFFSET('Sanitation Data'!$D$30,0,10*ROW('Sanitation Data'!D22))="","",OFFSET('Sanitation Data'!$D$30,0,10*ROW('Sanitation Data'!D22)))</f>
        <v/>
      </c>
      <c r="CN28" s="269" t="str">
        <f ca="true">+IF(OFFSET('Sanitation Data'!$D$31,0,10*ROW('Sanitation Data'!D22))="","",OFFSET('Sanitation Data'!$D$31,0,10*ROW('Sanitation Data'!D22)))</f>
        <v/>
      </c>
      <c r="CO28" s="269" t="str">
        <f ca="true">+IF(OFFSET('Sanitation Data'!$D$32,0,10*ROW('Sanitation Data'!D22))="","",OFFSET('Sanitation Data'!$D$32,0,10*ROW('Sanitation Data'!D22)))</f>
        <v/>
      </c>
      <c r="CP28" s="269" t="str">
        <f ca="true">+IF(OFFSET('Sanitation Data'!$E$28,0,10*ROW('Sanitation Data'!E22))="","",OFFSET('Sanitation Data'!$E$28,0,10*ROW('Sanitation Data'!E22)))</f>
        <v/>
      </c>
      <c r="CQ28" s="269" t="str">
        <f ca="true">+IF(OFFSET('Sanitation Data'!$E$29,0,10*ROW('Sanitation Data'!E22))="","",OFFSET('Sanitation Data'!$E$29,0,10*ROW('Sanitation Data'!E22)))</f>
        <v/>
      </c>
      <c r="CR28" s="269" t="str">
        <f ca="true">+IF(OFFSET('Sanitation Data'!$E$30,0,10*ROW('Sanitation Data'!E22))="","",OFFSET('Sanitation Data'!$E$30,0,10*ROW('Sanitation Data'!E22)))</f>
        <v/>
      </c>
      <c r="CS28" s="269" t="str">
        <f ca="true">+IF(OFFSET('Sanitation Data'!$E$31,0,10*ROW('Sanitation Data'!E22))="","",OFFSET('Sanitation Data'!$E$31,0,10*ROW('Sanitation Data'!E22)))</f>
        <v/>
      </c>
      <c r="CT28" s="269" t="str">
        <f ca="true">+IF(OFFSET('Sanitation Data'!$E$32,0,10*ROW('Sanitation Data'!E22))="","",OFFSET('Sanitation Data'!$E$32,0,10*ROW('Sanitation Data'!E22)))</f>
        <v/>
      </c>
      <c r="CU28" s="269" t="str">
        <f ca="true">+IF(OFFSET('Sanitation Data'!$F$28,0,10*ROW('Sanitation Data'!F22))="","",OFFSET('Sanitation Data'!$F$28,0,10*ROW('Sanitation Data'!F22)))</f>
        <v/>
      </c>
      <c r="CV28" s="269" t="str">
        <f ca="true">+IF(OFFSET('Sanitation Data'!$F$29,0,10*ROW('Sanitation Data'!F22))="","",OFFSET('Sanitation Data'!$F$29,0,10*ROW('Sanitation Data'!F22)))</f>
        <v/>
      </c>
      <c r="CW28" s="269" t="str">
        <f ca="true">+IF(OFFSET('Sanitation Data'!$F$30,0,10*ROW('Sanitation Data'!F22))="","",OFFSET('Sanitation Data'!$F$30,0,10*ROW('Sanitation Data'!F22)))</f>
        <v/>
      </c>
      <c r="CX28" s="269" t="str">
        <f ca="true">+IF(OFFSET('Sanitation Data'!$F$31,0,10*ROW('Sanitation Data'!F22))="","",OFFSET('Sanitation Data'!$F$31,0,10*ROW('Sanitation Data'!F22)))</f>
        <v/>
      </c>
      <c r="CY28" s="269" t="str">
        <f ca="true">+IF(OFFSET('Sanitation Data'!$F$32,0,10*ROW('Sanitation Data'!F22))="","",OFFSET('Sanitation Data'!$F$32,0,10*ROW('Sanitation Data'!F22)))</f>
        <v/>
      </c>
      <c r="CZ28" s="269" t="str">
        <f ca="true">+IF(OFFSET('Sanitation Data'!$G$28,0,10*ROW('Sanitation Data'!G22))="","",OFFSET('Sanitation Data'!$G$28,0,10*ROW('Sanitation Data'!G22)))</f>
        <v/>
      </c>
      <c r="DA28" s="269" t="str">
        <f ca="true">+IF(OFFSET('Sanitation Data'!$G$29,0,10*ROW('Sanitation Data'!G22))="","",OFFSET('Sanitation Data'!$G$29,0,10*ROW('Sanitation Data'!G22)))</f>
        <v/>
      </c>
      <c r="DB28" s="269" t="str">
        <f ca="true">+IF(OFFSET('Sanitation Data'!$G$30,0,10*ROW('Sanitation Data'!G22))="","",OFFSET('Sanitation Data'!$G$30,0,10*ROW('Sanitation Data'!G22)))</f>
        <v/>
      </c>
      <c r="DC28" s="269" t="str">
        <f ca="true">+IF(OFFSET('Sanitation Data'!$G$31,0,10*ROW('Sanitation Data'!G22))="","",OFFSET('Sanitation Data'!$G$31,0,10*ROW('Sanitation Data'!G22)))</f>
        <v/>
      </c>
      <c r="DD28" s="269" t="str">
        <f ca="true">+IF(OFFSET('Sanitation Data'!$G$32,0,10*ROW('Sanitation Data'!G22))="","",OFFSET('Sanitation Data'!$G$32,0,10*ROW('Sanitation Data'!G22)))</f>
        <v/>
      </c>
      <c r="DE28" s="269" t="str">
        <f ca="true">+IF(OFFSET('Sanitation Data'!$H$28,0,10*ROW('Sanitation Data'!H22))="","",OFFSET('Sanitation Data'!$H$28,0,10*ROW('Sanitation Data'!H22)))</f>
        <v/>
      </c>
      <c r="DF28" s="269" t="str">
        <f ca="true">+IF(OFFSET('Sanitation Data'!$H$29,0,10*ROW('Sanitation Data'!H22))="","",OFFSET('Sanitation Data'!$H$29,0,10*ROW('Sanitation Data'!H22)))</f>
        <v/>
      </c>
      <c r="DG28" s="269" t="str">
        <f ca="true">+IF(OFFSET('Sanitation Data'!$H$30,0,10*ROW('Sanitation Data'!H22))="","",OFFSET('Sanitation Data'!$H$30,0,10*ROW('Sanitation Data'!H22)))</f>
        <v/>
      </c>
      <c r="DH28" s="269" t="str">
        <f ca="true">+IF(OFFSET('Sanitation Data'!$H$31,0,10*ROW('Sanitation Data'!H22))="","",OFFSET('Sanitation Data'!$H$31,0,10*ROW('Sanitation Data'!H22)))</f>
        <v/>
      </c>
      <c r="DI28" s="269" t="str">
        <f ca="true">+IF(OFFSET('Sanitation Data'!$H$32,0,10*ROW('Sanitation Data'!H22))="","",OFFSET('Sanitation Data'!$H$32,0,10*ROW('Sanitation Data'!H22)))</f>
        <v/>
      </c>
      <c r="DJ28" s="269" t="str">
        <f ca="true">+IF(OFFSET('Sanitation Data'!$I$28,0,10*ROW('Sanitation Data'!I22))="","",OFFSET('Sanitation Data'!$I$28,0,10*ROW('Sanitation Data'!I22)))</f>
        <v/>
      </c>
      <c r="DK28" s="269" t="str">
        <f ca="true">+IF(OFFSET('Sanitation Data'!$I$29,0,10*ROW('Sanitation Data'!I22))="","",OFFSET('Sanitation Data'!$I$29,0,10*ROW('Sanitation Data'!I22)))</f>
        <v/>
      </c>
      <c r="DL28" s="269" t="str">
        <f ca="true">+IF(OFFSET('Sanitation Data'!$I$30,0,10*ROW('Sanitation Data'!I22))="","",OFFSET('Sanitation Data'!$I$30,0,10*ROW('Sanitation Data'!I22)))</f>
        <v/>
      </c>
      <c r="DM28" s="269" t="str">
        <f ca="true">+IF(OFFSET('Sanitation Data'!$I$31,0,10*ROW('Sanitation Data'!I22))="","",OFFSET('Sanitation Data'!$I$31,0,10*ROW('Sanitation Data'!I22)))</f>
        <v/>
      </c>
      <c r="DN28" s="269" t="str">
        <f ca="true">+IF(OFFSET('Sanitation Data'!$I$32,0,10*ROW('Sanitation Data'!I22))="","",OFFSET('Sanitation Data'!$I$32,0,10*ROW('Sanitation Data'!I22)))</f>
        <v/>
      </c>
      <c r="DO28" s="269" t="str">
        <f ca="true">+IF(OFFSET('Hygiene Data'!$D$11,0,10*ROW('Hygiene Data'!D22))="","",OFFSET('Hygiene Data'!$D$11,0,10*ROW('Hygiene Data'!D22)))</f>
        <v/>
      </c>
      <c r="DP28" s="269" t="str">
        <f ca="true">+IF(OFFSET('Hygiene Data'!$D$12,0,10*ROW('Hygiene Data'!D22))="","",OFFSET('Hygiene Data'!$D$12,0,10*ROW('Hygiene Data'!D22)))</f>
        <v/>
      </c>
      <c r="DQ28" s="269" t="str">
        <f ca="true">+IF(OFFSET('Hygiene Data'!$D$13,0,10*ROW('Hygiene Data'!D22))="","",OFFSET('Hygiene Data'!$D$13,0,10*ROW('Hygiene Data'!D22)))</f>
        <v/>
      </c>
      <c r="DR28" s="269" t="str">
        <f ca="true">+IF(OFFSET('Hygiene Data'!$E$11,0,10*ROW('Hygiene Data'!E22))="","",OFFSET('Hygiene Data'!$E$11,0,10*ROW('Hygiene Data'!E22)))</f>
        <v/>
      </c>
      <c r="DS28" s="269" t="str">
        <f ca="true">+IF(OFFSET('Hygiene Data'!$E$12,0,10*ROW('Hygiene Data'!E22))="","",OFFSET('Hygiene Data'!$E$12,0,10*ROW('Hygiene Data'!E22)))</f>
        <v/>
      </c>
      <c r="DT28" s="269" t="str">
        <f ca="true">+IF(OFFSET('Hygiene Data'!$E$13,0,10*ROW('Hygiene Data'!E22))="","",OFFSET('Hygiene Data'!$E$13,0,10*ROW('Hygiene Data'!E22)))</f>
        <v/>
      </c>
      <c r="DU28" s="269" t="str">
        <f ca="true">+IF(OFFSET('Hygiene Data'!$F$11,0,10*ROW('Hygiene Data'!F22))="","",OFFSET('Hygiene Data'!$F$11,0,10*ROW('Hygiene Data'!F22)))</f>
        <v/>
      </c>
      <c r="DV28" s="269" t="str">
        <f ca="true">+IF(OFFSET('Hygiene Data'!$F$12,0,10*ROW('Hygiene Data'!F22))="","",OFFSET('Hygiene Data'!$F$12,0,10*ROW('Hygiene Data'!F22)))</f>
        <v/>
      </c>
      <c r="DW28" s="269" t="str">
        <f ca="true">+IF(OFFSET('Hygiene Data'!$F$13,0,10*ROW('Hygiene Data'!F22))="","",OFFSET('Hygiene Data'!$F$13,0,10*ROW('Hygiene Data'!F22)))</f>
        <v/>
      </c>
      <c r="DX28" s="269" t="str">
        <f ca="true">+IF(OFFSET('Hygiene Data'!$G$11,0,10*ROW('Hygiene Data'!G22))="","",OFFSET('Hygiene Data'!$G$11,0,10*ROW('Hygiene Data'!G22)))</f>
        <v/>
      </c>
      <c r="DY28" s="269" t="str">
        <f ca="true">+IF(OFFSET('Hygiene Data'!$G$12,0,10*ROW('Hygiene Data'!G22))="","",OFFSET('Hygiene Data'!$G$12,0,10*ROW('Hygiene Data'!G22)))</f>
        <v/>
      </c>
      <c r="DZ28" s="269" t="str">
        <f ca="true">+IF(OFFSET('Hygiene Data'!$G$13,0,10*ROW('Hygiene Data'!G22))="","",OFFSET('Hygiene Data'!$G$13,0,10*ROW('Hygiene Data'!G22)))</f>
        <v/>
      </c>
      <c r="EA28" s="269" t="str">
        <f ca="true">+IF(OFFSET('Hygiene Data'!$H$11,0,10*ROW('Hygiene Data'!H22))="","",OFFSET('Hygiene Data'!$H$11,0,10*ROW('Hygiene Data'!H22)))</f>
        <v/>
      </c>
      <c r="EB28" s="269" t="str">
        <f ca="true">+IF(OFFSET('Hygiene Data'!$H$12,0,10*ROW('Hygiene Data'!H22))="","",OFFSET('Hygiene Data'!$H$12,0,10*ROW('Hygiene Data'!H22)))</f>
        <v/>
      </c>
      <c r="EC28" s="269" t="str">
        <f ca="true">+IF(OFFSET('Hygiene Data'!$H$13,0,10*ROW('Hygiene Data'!H22))="","",OFFSET('Hygiene Data'!$H$13,0,10*ROW('Hygiene Data'!H22)))</f>
        <v/>
      </c>
      <c r="ED28" s="269" t="str">
        <f ca="true">+IF(OFFSET('Hygiene Data'!$I$11,0,10*ROW('Hygiene Data'!I22))="","",OFFSET('Hygiene Data'!$I$11,0,10*ROW('Hygiene Data'!I22)))</f>
        <v/>
      </c>
      <c r="EE28" s="269" t="str">
        <f ca="true">+IF(OFFSET('Hygiene Data'!$I$12,0,10*ROW('Hygiene Data'!I22))="","",OFFSET('Hygiene Data'!$I$12,0,10*ROW('Hygiene Data'!I22)))</f>
        <v/>
      </c>
      <c r="EF28" s="269"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3" t="str">
        <f t="shared" ca="true" si="0"/>
        <v/>
      </c>
      <c r="D29" s="88"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8"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8"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8"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8"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8"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8"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8"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8"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8"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8"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8"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8"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8"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8"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8"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8"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8"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9"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9"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9"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9"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9"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9"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9"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9"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9"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9"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9"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9"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9"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9"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9"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9"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9"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9"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9"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9"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9"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9"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9"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9"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9"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9"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9"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9"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9"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9"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0"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0"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0"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0"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0"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0"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0"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0"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0"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0"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0"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0"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0"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0"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0"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0"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0"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0"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9"/>
      <c r="BS29" s="269" t="str">
        <f ca="true">+IF(OFFSET('Water Data'!$D$27,0,10*ROW('Water Data'!D23))="","",OFFSET('Water Data'!$D$27,0,10*ROW('Water Data'!D23)))</f>
        <v/>
      </c>
      <c r="BT29" s="269" t="str">
        <f ca="true">+IF(OFFSET('Water Data'!$D$28,0,10*ROW('Water Data'!D23))="","",OFFSET('Water Data'!$D$28,0,10*ROW('Water Data'!D23)))</f>
        <v/>
      </c>
      <c r="BU29" s="269" t="str">
        <f ca="true">+IF(OFFSET('Water Data'!$D$29,0,10*ROW('Water Data'!D23))="","",OFFSET('Water Data'!$D$29,0,10*ROW('Water Data'!D23)))</f>
        <v/>
      </c>
      <c r="BV29" s="269" t="str">
        <f ca="true">+IF(OFFSET('Water Data'!$E$27,0,10*ROW('Water Data'!E23))="","",OFFSET('Water Data'!$E$27,0,10*ROW('Water Data'!E23)))</f>
        <v/>
      </c>
      <c r="BW29" s="269" t="str">
        <f ca="true">+IF(OFFSET('Water Data'!$E$28,0,10*ROW('Water Data'!E23))="","",OFFSET('Water Data'!$E$28,0,10*ROW('Water Data'!E23)))</f>
        <v/>
      </c>
      <c r="BX29" s="269" t="str">
        <f ca="true">+IF(OFFSET('Water Data'!$E$29,0,10*ROW('Water Data'!E23))="","",OFFSET('Water Data'!$E$29,0,10*ROW('Water Data'!E23)))</f>
        <v/>
      </c>
      <c r="BY29" s="269" t="str">
        <f ca="true">+IF(OFFSET('Water Data'!$F$27,0,10*ROW('Water Data'!F23))="","",OFFSET('Water Data'!$F$27,0,10*ROW('Water Data'!F23)))</f>
        <v/>
      </c>
      <c r="BZ29" s="269" t="str">
        <f ca="true">+IF(OFFSET('Water Data'!$F$28,0,10*ROW('Water Data'!F23))="","",OFFSET('Water Data'!$F$28,0,10*ROW('Water Data'!F23)))</f>
        <v/>
      </c>
      <c r="CA29" s="269" t="str">
        <f ca="true">+IF(OFFSET('Water Data'!$F$29,0,10*ROW('Water Data'!F23))="","",OFFSET('Water Data'!$F$29,0,10*ROW('Water Data'!F23)))</f>
        <v/>
      </c>
      <c r="CB29" s="269" t="str">
        <f ca="true">+IF(OFFSET('Water Data'!$G$27,0,10*ROW('Water Data'!G23))="","",OFFSET('Water Data'!$G$27,0,10*ROW('Water Data'!G23)))</f>
        <v/>
      </c>
      <c r="CC29" s="269" t="str">
        <f ca="true">+IF(OFFSET('Water Data'!$G$28,0,10*ROW('Water Data'!G23))="","",OFFSET('Water Data'!$G$28,0,10*ROW('Water Data'!G23)))</f>
        <v/>
      </c>
      <c r="CD29" s="269" t="str">
        <f ca="true">+IF(OFFSET('Water Data'!$G$29,0,10*ROW('Water Data'!G23))="","",OFFSET('Water Data'!$G$29,0,10*ROW('Water Data'!G23)))</f>
        <v/>
      </c>
      <c r="CE29" s="269" t="str">
        <f ca="true">+IF(OFFSET('Water Data'!$H$27,0,10*ROW('Water Data'!H23))="","",OFFSET('Water Data'!$H$27,0,10*ROW('Water Data'!H23)))</f>
        <v/>
      </c>
      <c r="CF29" s="269" t="str">
        <f ca="true">+IF(OFFSET('Water Data'!$H$28,0,10*ROW('Water Data'!H23))="","",OFFSET('Water Data'!$H$28,0,10*ROW('Water Data'!H23)))</f>
        <v/>
      </c>
      <c r="CG29" s="269" t="str">
        <f ca="true">+IF(OFFSET('Water Data'!$H$29,0,10*ROW('Water Data'!H23))="","",OFFSET('Water Data'!$H$29,0,10*ROW('Water Data'!H23)))</f>
        <v/>
      </c>
      <c r="CH29" s="269" t="str">
        <f ca="true">+IF(OFFSET('Water Data'!$I$27,0,10*ROW('Water Data'!I23))="","",OFFSET('Water Data'!$I$27,0,10*ROW('Water Data'!I23)))</f>
        <v/>
      </c>
      <c r="CI29" s="269" t="str">
        <f ca="true">+IF(OFFSET('Water Data'!$I$28,0,10*ROW('Water Data'!I23))="","",OFFSET('Water Data'!$I$28,0,10*ROW('Water Data'!I23)))</f>
        <v/>
      </c>
      <c r="CJ29" s="269" t="str">
        <f ca="true">+IF(OFFSET('Water Data'!$I$29,0,10*ROW('Water Data'!I23))="","",OFFSET('Water Data'!$I$29,0,10*ROW('Water Data'!I23)))</f>
        <v/>
      </c>
      <c r="CK29" s="269" t="str">
        <f ca="true">+IF(OFFSET('Sanitation Data'!$D$28,0,10*ROW('Sanitation Data'!D23))="","",OFFSET('Sanitation Data'!$D$28,0,10*ROW('Sanitation Data'!D23)))</f>
        <v/>
      </c>
      <c r="CL29" s="269" t="str">
        <f ca="true">+IF(OFFSET('Sanitation Data'!$D$29,0,10*ROW('Sanitation Data'!D23))="","",OFFSET('Sanitation Data'!$D$29,0,10*ROW('Sanitation Data'!D23)))</f>
        <v/>
      </c>
      <c r="CM29" s="269" t="str">
        <f ca="true">+IF(OFFSET('Sanitation Data'!$D$30,0,10*ROW('Sanitation Data'!D23))="","",OFFSET('Sanitation Data'!$D$30,0,10*ROW('Sanitation Data'!D23)))</f>
        <v/>
      </c>
      <c r="CN29" s="269" t="str">
        <f ca="true">+IF(OFFSET('Sanitation Data'!$D$31,0,10*ROW('Sanitation Data'!D23))="","",OFFSET('Sanitation Data'!$D$31,0,10*ROW('Sanitation Data'!D23)))</f>
        <v/>
      </c>
      <c r="CO29" s="269" t="str">
        <f ca="true">+IF(OFFSET('Sanitation Data'!$D$32,0,10*ROW('Sanitation Data'!D23))="","",OFFSET('Sanitation Data'!$D$32,0,10*ROW('Sanitation Data'!D23)))</f>
        <v/>
      </c>
      <c r="CP29" s="269" t="str">
        <f ca="true">+IF(OFFSET('Sanitation Data'!$E$28,0,10*ROW('Sanitation Data'!E23))="","",OFFSET('Sanitation Data'!$E$28,0,10*ROW('Sanitation Data'!E23)))</f>
        <v/>
      </c>
      <c r="CQ29" s="269" t="str">
        <f ca="true">+IF(OFFSET('Sanitation Data'!$E$29,0,10*ROW('Sanitation Data'!E23))="","",OFFSET('Sanitation Data'!$E$29,0,10*ROW('Sanitation Data'!E23)))</f>
        <v/>
      </c>
      <c r="CR29" s="269" t="str">
        <f ca="true">+IF(OFFSET('Sanitation Data'!$E$30,0,10*ROW('Sanitation Data'!E23))="","",OFFSET('Sanitation Data'!$E$30,0,10*ROW('Sanitation Data'!E23)))</f>
        <v/>
      </c>
      <c r="CS29" s="269" t="str">
        <f ca="true">+IF(OFFSET('Sanitation Data'!$E$31,0,10*ROW('Sanitation Data'!E23))="","",OFFSET('Sanitation Data'!$E$31,0,10*ROW('Sanitation Data'!E23)))</f>
        <v/>
      </c>
      <c r="CT29" s="269" t="str">
        <f ca="true">+IF(OFFSET('Sanitation Data'!$E$32,0,10*ROW('Sanitation Data'!E23))="","",OFFSET('Sanitation Data'!$E$32,0,10*ROW('Sanitation Data'!E23)))</f>
        <v/>
      </c>
      <c r="CU29" s="269" t="str">
        <f ca="true">+IF(OFFSET('Sanitation Data'!$F$28,0,10*ROW('Sanitation Data'!F23))="","",OFFSET('Sanitation Data'!$F$28,0,10*ROW('Sanitation Data'!F23)))</f>
        <v/>
      </c>
      <c r="CV29" s="269" t="str">
        <f ca="true">+IF(OFFSET('Sanitation Data'!$F$29,0,10*ROW('Sanitation Data'!F23))="","",OFFSET('Sanitation Data'!$F$29,0,10*ROW('Sanitation Data'!F23)))</f>
        <v/>
      </c>
      <c r="CW29" s="269" t="str">
        <f ca="true">+IF(OFFSET('Sanitation Data'!$F$30,0,10*ROW('Sanitation Data'!F23))="","",OFFSET('Sanitation Data'!$F$30,0,10*ROW('Sanitation Data'!F23)))</f>
        <v/>
      </c>
      <c r="CX29" s="269" t="str">
        <f ca="true">+IF(OFFSET('Sanitation Data'!$F$31,0,10*ROW('Sanitation Data'!F23))="","",OFFSET('Sanitation Data'!$F$31,0,10*ROW('Sanitation Data'!F23)))</f>
        <v/>
      </c>
      <c r="CY29" s="269" t="str">
        <f ca="true">+IF(OFFSET('Sanitation Data'!$F$32,0,10*ROW('Sanitation Data'!F23))="","",OFFSET('Sanitation Data'!$F$32,0,10*ROW('Sanitation Data'!F23)))</f>
        <v/>
      </c>
      <c r="CZ29" s="269" t="str">
        <f ca="true">+IF(OFFSET('Sanitation Data'!$G$28,0,10*ROW('Sanitation Data'!G23))="","",OFFSET('Sanitation Data'!$G$28,0,10*ROW('Sanitation Data'!G23)))</f>
        <v/>
      </c>
      <c r="DA29" s="269" t="str">
        <f ca="true">+IF(OFFSET('Sanitation Data'!$G$29,0,10*ROW('Sanitation Data'!G23))="","",OFFSET('Sanitation Data'!$G$29,0,10*ROW('Sanitation Data'!G23)))</f>
        <v/>
      </c>
      <c r="DB29" s="269" t="str">
        <f ca="true">+IF(OFFSET('Sanitation Data'!$G$30,0,10*ROW('Sanitation Data'!G23))="","",OFFSET('Sanitation Data'!$G$30,0,10*ROW('Sanitation Data'!G23)))</f>
        <v/>
      </c>
      <c r="DC29" s="269" t="str">
        <f ca="true">+IF(OFFSET('Sanitation Data'!$G$31,0,10*ROW('Sanitation Data'!G23))="","",OFFSET('Sanitation Data'!$G$31,0,10*ROW('Sanitation Data'!G23)))</f>
        <v/>
      </c>
      <c r="DD29" s="269" t="str">
        <f ca="true">+IF(OFFSET('Sanitation Data'!$G$32,0,10*ROW('Sanitation Data'!G23))="","",OFFSET('Sanitation Data'!$G$32,0,10*ROW('Sanitation Data'!G23)))</f>
        <v/>
      </c>
      <c r="DE29" s="269" t="str">
        <f ca="true">+IF(OFFSET('Sanitation Data'!$H$28,0,10*ROW('Sanitation Data'!H23))="","",OFFSET('Sanitation Data'!$H$28,0,10*ROW('Sanitation Data'!H23)))</f>
        <v/>
      </c>
      <c r="DF29" s="269" t="str">
        <f ca="true">+IF(OFFSET('Sanitation Data'!$H$29,0,10*ROW('Sanitation Data'!H23))="","",OFFSET('Sanitation Data'!$H$29,0,10*ROW('Sanitation Data'!H23)))</f>
        <v/>
      </c>
      <c r="DG29" s="269" t="str">
        <f ca="true">+IF(OFFSET('Sanitation Data'!$H$30,0,10*ROW('Sanitation Data'!H23))="","",OFFSET('Sanitation Data'!$H$30,0,10*ROW('Sanitation Data'!H23)))</f>
        <v/>
      </c>
      <c r="DH29" s="269" t="str">
        <f ca="true">+IF(OFFSET('Sanitation Data'!$H$31,0,10*ROW('Sanitation Data'!H23))="","",OFFSET('Sanitation Data'!$H$31,0,10*ROW('Sanitation Data'!H23)))</f>
        <v/>
      </c>
      <c r="DI29" s="269" t="str">
        <f ca="true">+IF(OFFSET('Sanitation Data'!$H$32,0,10*ROW('Sanitation Data'!H23))="","",OFFSET('Sanitation Data'!$H$32,0,10*ROW('Sanitation Data'!H23)))</f>
        <v/>
      </c>
      <c r="DJ29" s="269" t="str">
        <f ca="true">+IF(OFFSET('Sanitation Data'!$I$28,0,10*ROW('Sanitation Data'!I23))="","",OFFSET('Sanitation Data'!$I$28,0,10*ROW('Sanitation Data'!I23)))</f>
        <v/>
      </c>
      <c r="DK29" s="269" t="str">
        <f ca="true">+IF(OFFSET('Sanitation Data'!$I$29,0,10*ROW('Sanitation Data'!I23))="","",OFFSET('Sanitation Data'!$I$29,0,10*ROW('Sanitation Data'!I23)))</f>
        <v/>
      </c>
      <c r="DL29" s="269" t="str">
        <f ca="true">+IF(OFFSET('Sanitation Data'!$I$30,0,10*ROW('Sanitation Data'!I23))="","",OFFSET('Sanitation Data'!$I$30,0,10*ROW('Sanitation Data'!I23)))</f>
        <v/>
      </c>
      <c r="DM29" s="269" t="str">
        <f ca="true">+IF(OFFSET('Sanitation Data'!$I$31,0,10*ROW('Sanitation Data'!I23))="","",OFFSET('Sanitation Data'!$I$31,0,10*ROW('Sanitation Data'!I23)))</f>
        <v/>
      </c>
      <c r="DN29" s="269" t="str">
        <f ca="true">+IF(OFFSET('Sanitation Data'!$I$32,0,10*ROW('Sanitation Data'!I23))="","",OFFSET('Sanitation Data'!$I$32,0,10*ROW('Sanitation Data'!I23)))</f>
        <v/>
      </c>
      <c r="DO29" s="269" t="str">
        <f ca="true">+IF(OFFSET('Hygiene Data'!$D$11,0,10*ROW('Hygiene Data'!D23))="","",OFFSET('Hygiene Data'!$D$11,0,10*ROW('Hygiene Data'!D23)))</f>
        <v/>
      </c>
      <c r="DP29" s="269" t="str">
        <f ca="true">+IF(OFFSET('Hygiene Data'!$D$12,0,10*ROW('Hygiene Data'!D23))="","",OFFSET('Hygiene Data'!$D$12,0,10*ROW('Hygiene Data'!D23)))</f>
        <v/>
      </c>
      <c r="DQ29" s="269" t="str">
        <f ca="true">+IF(OFFSET('Hygiene Data'!$D$13,0,10*ROW('Hygiene Data'!D23))="","",OFFSET('Hygiene Data'!$D$13,0,10*ROW('Hygiene Data'!D23)))</f>
        <v/>
      </c>
      <c r="DR29" s="269" t="str">
        <f ca="true">+IF(OFFSET('Hygiene Data'!$E$11,0,10*ROW('Hygiene Data'!E23))="","",OFFSET('Hygiene Data'!$E$11,0,10*ROW('Hygiene Data'!E23)))</f>
        <v/>
      </c>
      <c r="DS29" s="269" t="str">
        <f ca="true">+IF(OFFSET('Hygiene Data'!$E$12,0,10*ROW('Hygiene Data'!E23))="","",OFFSET('Hygiene Data'!$E$12,0,10*ROW('Hygiene Data'!E23)))</f>
        <v/>
      </c>
      <c r="DT29" s="269" t="str">
        <f ca="true">+IF(OFFSET('Hygiene Data'!$E$13,0,10*ROW('Hygiene Data'!E23))="","",OFFSET('Hygiene Data'!$E$13,0,10*ROW('Hygiene Data'!E23)))</f>
        <v/>
      </c>
      <c r="DU29" s="269" t="str">
        <f ca="true">+IF(OFFSET('Hygiene Data'!$F$11,0,10*ROW('Hygiene Data'!F23))="","",OFFSET('Hygiene Data'!$F$11,0,10*ROW('Hygiene Data'!F23)))</f>
        <v/>
      </c>
      <c r="DV29" s="269" t="str">
        <f ca="true">+IF(OFFSET('Hygiene Data'!$F$12,0,10*ROW('Hygiene Data'!F23))="","",OFFSET('Hygiene Data'!$F$12,0,10*ROW('Hygiene Data'!F23)))</f>
        <v/>
      </c>
      <c r="DW29" s="269" t="str">
        <f ca="true">+IF(OFFSET('Hygiene Data'!$F$13,0,10*ROW('Hygiene Data'!F23))="","",OFFSET('Hygiene Data'!$F$13,0,10*ROW('Hygiene Data'!F23)))</f>
        <v/>
      </c>
      <c r="DX29" s="269" t="str">
        <f ca="true">+IF(OFFSET('Hygiene Data'!$G$11,0,10*ROW('Hygiene Data'!G23))="","",OFFSET('Hygiene Data'!$G$11,0,10*ROW('Hygiene Data'!G23)))</f>
        <v/>
      </c>
      <c r="DY29" s="269" t="str">
        <f ca="true">+IF(OFFSET('Hygiene Data'!$G$12,0,10*ROW('Hygiene Data'!G23))="","",OFFSET('Hygiene Data'!$G$12,0,10*ROW('Hygiene Data'!G23)))</f>
        <v/>
      </c>
      <c r="DZ29" s="269" t="str">
        <f ca="true">+IF(OFFSET('Hygiene Data'!$G$13,0,10*ROW('Hygiene Data'!G23))="","",OFFSET('Hygiene Data'!$G$13,0,10*ROW('Hygiene Data'!G23)))</f>
        <v/>
      </c>
      <c r="EA29" s="269" t="str">
        <f ca="true">+IF(OFFSET('Hygiene Data'!$H$11,0,10*ROW('Hygiene Data'!H23))="","",OFFSET('Hygiene Data'!$H$11,0,10*ROW('Hygiene Data'!H23)))</f>
        <v/>
      </c>
      <c r="EB29" s="269" t="str">
        <f ca="true">+IF(OFFSET('Hygiene Data'!$H$12,0,10*ROW('Hygiene Data'!H23))="","",OFFSET('Hygiene Data'!$H$12,0,10*ROW('Hygiene Data'!H23)))</f>
        <v/>
      </c>
      <c r="EC29" s="269" t="str">
        <f ca="true">+IF(OFFSET('Hygiene Data'!$H$13,0,10*ROW('Hygiene Data'!H23))="","",OFFSET('Hygiene Data'!$H$13,0,10*ROW('Hygiene Data'!H23)))</f>
        <v/>
      </c>
      <c r="ED29" s="269" t="str">
        <f ca="true">+IF(OFFSET('Hygiene Data'!$I$11,0,10*ROW('Hygiene Data'!I23))="","",OFFSET('Hygiene Data'!$I$11,0,10*ROW('Hygiene Data'!I23)))</f>
        <v/>
      </c>
      <c r="EE29" s="269" t="str">
        <f ca="true">+IF(OFFSET('Hygiene Data'!$I$12,0,10*ROW('Hygiene Data'!I23))="","",OFFSET('Hygiene Data'!$I$12,0,10*ROW('Hygiene Data'!I23)))</f>
        <v/>
      </c>
      <c r="EF29" s="269"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3" t="str">
        <f t="shared" ca="true" si="0"/>
        <v/>
      </c>
      <c r="D30" s="88"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8"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8"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8"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8"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8"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8"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8"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8"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8"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8"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8"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8"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8"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8"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8"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8"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8"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9"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9"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9"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9"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9"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9"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9"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9"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9"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9"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9"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9"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9"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9"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9"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9"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9"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9"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9"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9"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9"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9"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9"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9"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9"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9"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9"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9"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9"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9"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0"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0"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0"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0"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0"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0"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0"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0"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0"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0"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0"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0"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0"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0"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0"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0"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0"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0"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9"/>
      <c r="BS30" s="269" t="str">
        <f ca="true">+IF(OFFSET('Water Data'!$D$27,0,10*ROW('Water Data'!D24))="","",OFFSET('Water Data'!$D$27,0,10*ROW('Water Data'!D24)))</f>
        <v/>
      </c>
      <c r="BT30" s="269" t="str">
        <f ca="true">+IF(OFFSET('Water Data'!$D$28,0,10*ROW('Water Data'!D24))="","",OFFSET('Water Data'!$D$28,0,10*ROW('Water Data'!D24)))</f>
        <v/>
      </c>
      <c r="BU30" s="269" t="str">
        <f ca="true">+IF(OFFSET('Water Data'!$D$29,0,10*ROW('Water Data'!D24))="","",OFFSET('Water Data'!$D$29,0,10*ROW('Water Data'!D24)))</f>
        <v/>
      </c>
      <c r="BV30" s="269" t="str">
        <f ca="true">+IF(OFFSET('Water Data'!$E$27,0,10*ROW('Water Data'!E24))="","",OFFSET('Water Data'!$E$27,0,10*ROW('Water Data'!E24)))</f>
        <v/>
      </c>
      <c r="BW30" s="269" t="str">
        <f ca="true">+IF(OFFSET('Water Data'!$E$28,0,10*ROW('Water Data'!E24))="","",OFFSET('Water Data'!$E$28,0,10*ROW('Water Data'!E24)))</f>
        <v/>
      </c>
      <c r="BX30" s="269" t="str">
        <f ca="true">+IF(OFFSET('Water Data'!$E$29,0,10*ROW('Water Data'!E24))="","",OFFSET('Water Data'!$E$29,0,10*ROW('Water Data'!E24)))</f>
        <v/>
      </c>
      <c r="BY30" s="269" t="str">
        <f ca="true">+IF(OFFSET('Water Data'!$F$27,0,10*ROW('Water Data'!F24))="","",OFFSET('Water Data'!$F$27,0,10*ROW('Water Data'!F24)))</f>
        <v/>
      </c>
      <c r="BZ30" s="269" t="str">
        <f ca="true">+IF(OFFSET('Water Data'!$F$28,0,10*ROW('Water Data'!F24))="","",OFFSET('Water Data'!$F$28,0,10*ROW('Water Data'!F24)))</f>
        <v/>
      </c>
      <c r="CA30" s="269" t="str">
        <f ca="true">+IF(OFFSET('Water Data'!$F$29,0,10*ROW('Water Data'!F24))="","",OFFSET('Water Data'!$F$29,0,10*ROW('Water Data'!F24)))</f>
        <v/>
      </c>
      <c r="CB30" s="269" t="str">
        <f ca="true">+IF(OFFSET('Water Data'!$G$27,0,10*ROW('Water Data'!G24))="","",OFFSET('Water Data'!$G$27,0,10*ROW('Water Data'!G24)))</f>
        <v/>
      </c>
      <c r="CC30" s="269" t="str">
        <f ca="true">+IF(OFFSET('Water Data'!$G$28,0,10*ROW('Water Data'!G24))="","",OFFSET('Water Data'!$G$28,0,10*ROW('Water Data'!G24)))</f>
        <v/>
      </c>
      <c r="CD30" s="269" t="str">
        <f ca="true">+IF(OFFSET('Water Data'!$G$29,0,10*ROW('Water Data'!G24))="","",OFFSET('Water Data'!$G$29,0,10*ROW('Water Data'!G24)))</f>
        <v/>
      </c>
      <c r="CE30" s="269" t="str">
        <f ca="true">+IF(OFFSET('Water Data'!$H$27,0,10*ROW('Water Data'!H24))="","",OFFSET('Water Data'!$H$27,0,10*ROW('Water Data'!H24)))</f>
        <v/>
      </c>
      <c r="CF30" s="269" t="str">
        <f ca="true">+IF(OFFSET('Water Data'!$H$28,0,10*ROW('Water Data'!H24))="","",OFFSET('Water Data'!$H$28,0,10*ROW('Water Data'!H24)))</f>
        <v/>
      </c>
      <c r="CG30" s="269" t="str">
        <f ca="true">+IF(OFFSET('Water Data'!$H$29,0,10*ROW('Water Data'!H24))="","",OFFSET('Water Data'!$H$29,0,10*ROW('Water Data'!H24)))</f>
        <v/>
      </c>
      <c r="CH30" s="269" t="str">
        <f ca="true">+IF(OFFSET('Water Data'!$I$27,0,10*ROW('Water Data'!I24))="","",OFFSET('Water Data'!$I$27,0,10*ROW('Water Data'!I24)))</f>
        <v/>
      </c>
      <c r="CI30" s="269" t="str">
        <f ca="true">+IF(OFFSET('Water Data'!$I$28,0,10*ROW('Water Data'!I24))="","",OFFSET('Water Data'!$I$28,0,10*ROW('Water Data'!I24)))</f>
        <v/>
      </c>
      <c r="CJ30" s="269" t="str">
        <f ca="true">+IF(OFFSET('Water Data'!$I$29,0,10*ROW('Water Data'!I24))="","",OFFSET('Water Data'!$I$29,0,10*ROW('Water Data'!I24)))</f>
        <v/>
      </c>
      <c r="CK30" s="269" t="str">
        <f ca="true">+IF(OFFSET('Sanitation Data'!$D$28,0,10*ROW('Sanitation Data'!D24))="","",OFFSET('Sanitation Data'!$D$28,0,10*ROW('Sanitation Data'!D24)))</f>
        <v/>
      </c>
      <c r="CL30" s="269" t="str">
        <f ca="true">+IF(OFFSET('Sanitation Data'!$D$29,0,10*ROW('Sanitation Data'!D24))="","",OFFSET('Sanitation Data'!$D$29,0,10*ROW('Sanitation Data'!D24)))</f>
        <v/>
      </c>
      <c r="CM30" s="269" t="str">
        <f ca="true">+IF(OFFSET('Sanitation Data'!$D$30,0,10*ROW('Sanitation Data'!D24))="","",OFFSET('Sanitation Data'!$D$30,0,10*ROW('Sanitation Data'!D24)))</f>
        <v/>
      </c>
      <c r="CN30" s="269" t="str">
        <f ca="true">+IF(OFFSET('Sanitation Data'!$D$31,0,10*ROW('Sanitation Data'!D24))="","",OFFSET('Sanitation Data'!$D$31,0,10*ROW('Sanitation Data'!D24)))</f>
        <v/>
      </c>
      <c r="CO30" s="269" t="str">
        <f ca="true">+IF(OFFSET('Sanitation Data'!$D$32,0,10*ROW('Sanitation Data'!D24))="","",OFFSET('Sanitation Data'!$D$32,0,10*ROW('Sanitation Data'!D24)))</f>
        <v/>
      </c>
      <c r="CP30" s="269" t="str">
        <f ca="true">+IF(OFFSET('Sanitation Data'!$E$28,0,10*ROW('Sanitation Data'!E24))="","",OFFSET('Sanitation Data'!$E$28,0,10*ROW('Sanitation Data'!E24)))</f>
        <v/>
      </c>
      <c r="CQ30" s="269" t="str">
        <f ca="true">+IF(OFFSET('Sanitation Data'!$E$29,0,10*ROW('Sanitation Data'!E24))="","",OFFSET('Sanitation Data'!$E$29,0,10*ROW('Sanitation Data'!E24)))</f>
        <v/>
      </c>
      <c r="CR30" s="269" t="str">
        <f ca="true">+IF(OFFSET('Sanitation Data'!$E$30,0,10*ROW('Sanitation Data'!E24))="","",OFFSET('Sanitation Data'!$E$30,0,10*ROW('Sanitation Data'!E24)))</f>
        <v/>
      </c>
      <c r="CS30" s="269" t="str">
        <f ca="true">+IF(OFFSET('Sanitation Data'!$E$31,0,10*ROW('Sanitation Data'!E24))="","",OFFSET('Sanitation Data'!$E$31,0,10*ROW('Sanitation Data'!E24)))</f>
        <v/>
      </c>
      <c r="CT30" s="269" t="str">
        <f ca="true">+IF(OFFSET('Sanitation Data'!$E$32,0,10*ROW('Sanitation Data'!E24))="","",OFFSET('Sanitation Data'!$E$32,0,10*ROW('Sanitation Data'!E24)))</f>
        <v/>
      </c>
      <c r="CU30" s="269" t="str">
        <f ca="true">+IF(OFFSET('Sanitation Data'!$F$28,0,10*ROW('Sanitation Data'!F24))="","",OFFSET('Sanitation Data'!$F$28,0,10*ROW('Sanitation Data'!F24)))</f>
        <v/>
      </c>
      <c r="CV30" s="269" t="str">
        <f ca="true">+IF(OFFSET('Sanitation Data'!$F$29,0,10*ROW('Sanitation Data'!F24))="","",OFFSET('Sanitation Data'!$F$29,0,10*ROW('Sanitation Data'!F24)))</f>
        <v/>
      </c>
      <c r="CW30" s="269" t="str">
        <f ca="true">+IF(OFFSET('Sanitation Data'!$F$30,0,10*ROW('Sanitation Data'!F24))="","",OFFSET('Sanitation Data'!$F$30,0,10*ROW('Sanitation Data'!F24)))</f>
        <v/>
      </c>
      <c r="CX30" s="269" t="str">
        <f ca="true">+IF(OFFSET('Sanitation Data'!$F$31,0,10*ROW('Sanitation Data'!F24))="","",OFFSET('Sanitation Data'!$F$31,0,10*ROW('Sanitation Data'!F24)))</f>
        <v/>
      </c>
      <c r="CY30" s="269" t="str">
        <f ca="true">+IF(OFFSET('Sanitation Data'!$F$32,0,10*ROW('Sanitation Data'!F24))="","",OFFSET('Sanitation Data'!$F$32,0,10*ROW('Sanitation Data'!F24)))</f>
        <v/>
      </c>
      <c r="CZ30" s="269" t="str">
        <f ca="true">+IF(OFFSET('Sanitation Data'!$G$28,0,10*ROW('Sanitation Data'!G24))="","",OFFSET('Sanitation Data'!$G$28,0,10*ROW('Sanitation Data'!G24)))</f>
        <v/>
      </c>
      <c r="DA30" s="269" t="str">
        <f ca="true">+IF(OFFSET('Sanitation Data'!$G$29,0,10*ROW('Sanitation Data'!G24))="","",OFFSET('Sanitation Data'!$G$29,0,10*ROW('Sanitation Data'!G24)))</f>
        <v/>
      </c>
      <c r="DB30" s="269" t="str">
        <f ca="true">+IF(OFFSET('Sanitation Data'!$G$30,0,10*ROW('Sanitation Data'!G24))="","",OFFSET('Sanitation Data'!$G$30,0,10*ROW('Sanitation Data'!G24)))</f>
        <v/>
      </c>
      <c r="DC30" s="269" t="str">
        <f ca="true">+IF(OFFSET('Sanitation Data'!$G$31,0,10*ROW('Sanitation Data'!G24))="","",OFFSET('Sanitation Data'!$G$31,0,10*ROW('Sanitation Data'!G24)))</f>
        <v/>
      </c>
      <c r="DD30" s="269" t="str">
        <f ca="true">+IF(OFFSET('Sanitation Data'!$G$32,0,10*ROW('Sanitation Data'!G24))="","",OFFSET('Sanitation Data'!$G$32,0,10*ROW('Sanitation Data'!G24)))</f>
        <v/>
      </c>
      <c r="DE30" s="269" t="str">
        <f ca="true">+IF(OFFSET('Sanitation Data'!$H$28,0,10*ROW('Sanitation Data'!H24))="","",OFFSET('Sanitation Data'!$H$28,0,10*ROW('Sanitation Data'!H24)))</f>
        <v/>
      </c>
      <c r="DF30" s="269" t="str">
        <f ca="true">+IF(OFFSET('Sanitation Data'!$H$29,0,10*ROW('Sanitation Data'!H24))="","",OFFSET('Sanitation Data'!$H$29,0,10*ROW('Sanitation Data'!H24)))</f>
        <v/>
      </c>
      <c r="DG30" s="269" t="str">
        <f ca="true">+IF(OFFSET('Sanitation Data'!$H$30,0,10*ROW('Sanitation Data'!H24))="","",OFFSET('Sanitation Data'!$H$30,0,10*ROW('Sanitation Data'!H24)))</f>
        <v/>
      </c>
      <c r="DH30" s="269" t="str">
        <f ca="true">+IF(OFFSET('Sanitation Data'!$H$31,0,10*ROW('Sanitation Data'!H24))="","",OFFSET('Sanitation Data'!$H$31,0,10*ROW('Sanitation Data'!H24)))</f>
        <v/>
      </c>
      <c r="DI30" s="269" t="str">
        <f ca="true">+IF(OFFSET('Sanitation Data'!$H$32,0,10*ROW('Sanitation Data'!H24))="","",OFFSET('Sanitation Data'!$H$32,0,10*ROW('Sanitation Data'!H24)))</f>
        <v/>
      </c>
      <c r="DJ30" s="269" t="str">
        <f ca="true">+IF(OFFSET('Sanitation Data'!$I$28,0,10*ROW('Sanitation Data'!I24))="","",OFFSET('Sanitation Data'!$I$28,0,10*ROW('Sanitation Data'!I24)))</f>
        <v/>
      </c>
      <c r="DK30" s="269" t="str">
        <f ca="true">+IF(OFFSET('Sanitation Data'!$I$29,0,10*ROW('Sanitation Data'!I24))="","",OFFSET('Sanitation Data'!$I$29,0,10*ROW('Sanitation Data'!I24)))</f>
        <v/>
      </c>
      <c r="DL30" s="269" t="str">
        <f ca="true">+IF(OFFSET('Sanitation Data'!$I$30,0,10*ROW('Sanitation Data'!I24))="","",OFFSET('Sanitation Data'!$I$30,0,10*ROW('Sanitation Data'!I24)))</f>
        <v/>
      </c>
      <c r="DM30" s="269" t="str">
        <f ca="true">+IF(OFFSET('Sanitation Data'!$I$31,0,10*ROW('Sanitation Data'!I24))="","",OFFSET('Sanitation Data'!$I$31,0,10*ROW('Sanitation Data'!I24)))</f>
        <v/>
      </c>
      <c r="DN30" s="269" t="str">
        <f ca="true">+IF(OFFSET('Sanitation Data'!$I$32,0,10*ROW('Sanitation Data'!I24))="","",OFFSET('Sanitation Data'!$I$32,0,10*ROW('Sanitation Data'!I24)))</f>
        <v/>
      </c>
      <c r="DO30" s="269" t="str">
        <f ca="true">+IF(OFFSET('Hygiene Data'!$D$11,0,10*ROW('Hygiene Data'!D24))="","",OFFSET('Hygiene Data'!$D$11,0,10*ROW('Hygiene Data'!D24)))</f>
        <v/>
      </c>
      <c r="DP30" s="269" t="str">
        <f ca="true">+IF(OFFSET('Hygiene Data'!$D$12,0,10*ROW('Hygiene Data'!D24))="","",OFFSET('Hygiene Data'!$D$12,0,10*ROW('Hygiene Data'!D24)))</f>
        <v/>
      </c>
      <c r="DQ30" s="269" t="str">
        <f ca="true">+IF(OFFSET('Hygiene Data'!$D$13,0,10*ROW('Hygiene Data'!D24))="","",OFFSET('Hygiene Data'!$D$13,0,10*ROW('Hygiene Data'!D24)))</f>
        <v/>
      </c>
      <c r="DR30" s="269" t="str">
        <f ca="true">+IF(OFFSET('Hygiene Data'!$E$11,0,10*ROW('Hygiene Data'!E24))="","",OFFSET('Hygiene Data'!$E$11,0,10*ROW('Hygiene Data'!E24)))</f>
        <v/>
      </c>
      <c r="DS30" s="269" t="str">
        <f ca="true">+IF(OFFSET('Hygiene Data'!$E$12,0,10*ROW('Hygiene Data'!E24))="","",OFFSET('Hygiene Data'!$E$12,0,10*ROW('Hygiene Data'!E24)))</f>
        <v/>
      </c>
      <c r="DT30" s="269" t="str">
        <f ca="true">+IF(OFFSET('Hygiene Data'!$E$13,0,10*ROW('Hygiene Data'!E24))="","",OFFSET('Hygiene Data'!$E$13,0,10*ROW('Hygiene Data'!E24)))</f>
        <v/>
      </c>
      <c r="DU30" s="269" t="str">
        <f ca="true">+IF(OFFSET('Hygiene Data'!$F$11,0,10*ROW('Hygiene Data'!F24))="","",OFFSET('Hygiene Data'!$F$11,0,10*ROW('Hygiene Data'!F24)))</f>
        <v/>
      </c>
      <c r="DV30" s="269" t="str">
        <f ca="true">+IF(OFFSET('Hygiene Data'!$F$12,0,10*ROW('Hygiene Data'!F24))="","",OFFSET('Hygiene Data'!$F$12,0,10*ROW('Hygiene Data'!F24)))</f>
        <v/>
      </c>
      <c r="DW30" s="269" t="str">
        <f ca="true">+IF(OFFSET('Hygiene Data'!$F$13,0,10*ROW('Hygiene Data'!F24))="","",OFFSET('Hygiene Data'!$F$13,0,10*ROW('Hygiene Data'!F24)))</f>
        <v/>
      </c>
      <c r="DX30" s="269" t="str">
        <f ca="true">+IF(OFFSET('Hygiene Data'!$G$11,0,10*ROW('Hygiene Data'!G24))="","",OFFSET('Hygiene Data'!$G$11,0,10*ROW('Hygiene Data'!G24)))</f>
        <v/>
      </c>
      <c r="DY30" s="269" t="str">
        <f ca="true">+IF(OFFSET('Hygiene Data'!$G$12,0,10*ROW('Hygiene Data'!G24))="","",OFFSET('Hygiene Data'!$G$12,0,10*ROW('Hygiene Data'!G24)))</f>
        <v/>
      </c>
      <c r="DZ30" s="269" t="str">
        <f ca="true">+IF(OFFSET('Hygiene Data'!$G$13,0,10*ROW('Hygiene Data'!G24))="","",OFFSET('Hygiene Data'!$G$13,0,10*ROW('Hygiene Data'!G24)))</f>
        <v/>
      </c>
      <c r="EA30" s="269" t="str">
        <f ca="true">+IF(OFFSET('Hygiene Data'!$H$11,0,10*ROW('Hygiene Data'!H24))="","",OFFSET('Hygiene Data'!$H$11,0,10*ROW('Hygiene Data'!H24)))</f>
        <v/>
      </c>
      <c r="EB30" s="269" t="str">
        <f ca="true">+IF(OFFSET('Hygiene Data'!$H$12,0,10*ROW('Hygiene Data'!H24))="","",OFFSET('Hygiene Data'!$H$12,0,10*ROW('Hygiene Data'!H24)))</f>
        <v/>
      </c>
      <c r="EC30" s="269" t="str">
        <f ca="true">+IF(OFFSET('Hygiene Data'!$H$13,0,10*ROW('Hygiene Data'!H24))="","",OFFSET('Hygiene Data'!$H$13,0,10*ROW('Hygiene Data'!H24)))</f>
        <v/>
      </c>
      <c r="ED30" s="269" t="str">
        <f ca="true">+IF(OFFSET('Hygiene Data'!$I$11,0,10*ROW('Hygiene Data'!I24))="","",OFFSET('Hygiene Data'!$I$11,0,10*ROW('Hygiene Data'!I24)))</f>
        <v/>
      </c>
      <c r="EE30" s="269" t="str">
        <f ca="true">+IF(OFFSET('Hygiene Data'!$I$12,0,10*ROW('Hygiene Data'!I24))="","",OFFSET('Hygiene Data'!$I$12,0,10*ROW('Hygiene Data'!I24)))</f>
        <v/>
      </c>
      <c r="EF30" s="269"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3" t="str">
        <f t="shared" ca="true" si="0"/>
        <v/>
      </c>
      <c r="D31" s="88"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8"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8"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8"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8"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8"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8"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8"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8"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8"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8"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8"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8"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8"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8"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8"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8"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8"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9"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9"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9"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9"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9"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9"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9"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9"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9"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9"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9"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9"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9"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9"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9"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9"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9"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9"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9"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9"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9"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9"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9"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9"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9"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9"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9"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9"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9"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9"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0"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0"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0"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0"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0"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0"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0"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0"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0"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0"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0"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0"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0"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0"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0"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0"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0"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0"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9"/>
      <c r="BS31" s="269" t="str">
        <f ca="true">+IF(OFFSET('Water Data'!$D$27,0,10*ROW('Water Data'!D25))="","",OFFSET('Water Data'!$D$27,0,10*ROW('Water Data'!D25)))</f>
        <v/>
      </c>
      <c r="BT31" s="269" t="str">
        <f ca="true">+IF(OFFSET('Water Data'!$D$28,0,10*ROW('Water Data'!D25))="","",OFFSET('Water Data'!$D$28,0,10*ROW('Water Data'!D25)))</f>
        <v/>
      </c>
      <c r="BU31" s="269" t="str">
        <f ca="true">+IF(OFFSET('Water Data'!$D$29,0,10*ROW('Water Data'!D25))="","",OFFSET('Water Data'!$D$29,0,10*ROW('Water Data'!D25)))</f>
        <v/>
      </c>
      <c r="BV31" s="269" t="str">
        <f ca="true">+IF(OFFSET('Water Data'!$E$27,0,10*ROW('Water Data'!E25))="","",OFFSET('Water Data'!$E$27,0,10*ROW('Water Data'!E25)))</f>
        <v/>
      </c>
      <c r="BW31" s="269" t="str">
        <f ca="true">+IF(OFFSET('Water Data'!$E$28,0,10*ROW('Water Data'!E25))="","",OFFSET('Water Data'!$E$28,0,10*ROW('Water Data'!E25)))</f>
        <v/>
      </c>
      <c r="BX31" s="269" t="str">
        <f ca="true">+IF(OFFSET('Water Data'!$E$29,0,10*ROW('Water Data'!E25))="","",OFFSET('Water Data'!$E$29,0,10*ROW('Water Data'!E25)))</f>
        <v/>
      </c>
      <c r="BY31" s="269" t="str">
        <f ca="true">+IF(OFFSET('Water Data'!$F$27,0,10*ROW('Water Data'!F25))="","",OFFSET('Water Data'!$F$27,0,10*ROW('Water Data'!F25)))</f>
        <v/>
      </c>
      <c r="BZ31" s="269" t="str">
        <f ca="true">+IF(OFFSET('Water Data'!$F$28,0,10*ROW('Water Data'!F25))="","",OFFSET('Water Data'!$F$28,0,10*ROW('Water Data'!F25)))</f>
        <v/>
      </c>
      <c r="CA31" s="269" t="str">
        <f ca="true">+IF(OFFSET('Water Data'!$F$29,0,10*ROW('Water Data'!F25))="","",OFFSET('Water Data'!$F$29,0,10*ROW('Water Data'!F25)))</f>
        <v/>
      </c>
      <c r="CB31" s="269" t="str">
        <f ca="true">+IF(OFFSET('Water Data'!$G$27,0,10*ROW('Water Data'!G25))="","",OFFSET('Water Data'!$G$27,0,10*ROW('Water Data'!G25)))</f>
        <v/>
      </c>
      <c r="CC31" s="269" t="str">
        <f ca="true">+IF(OFFSET('Water Data'!$G$28,0,10*ROW('Water Data'!G25))="","",OFFSET('Water Data'!$G$28,0,10*ROW('Water Data'!G25)))</f>
        <v/>
      </c>
      <c r="CD31" s="269" t="str">
        <f ca="true">+IF(OFFSET('Water Data'!$G$29,0,10*ROW('Water Data'!G25))="","",OFFSET('Water Data'!$G$29,0,10*ROW('Water Data'!G25)))</f>
        <v/>
      </c>
      <c r="CE31" s="269" t="str">
        <f ca="true">+IF(OFFSET('Water Data'!$H$27,0,10*ROW('Water Data'!H25))="","",OFFSET('Water Data'!$H$27,0,10*ROW('Water Data'!H25)))</f>
        <v/>
      </c>
      <c r="CF31" s="269" t="str">
        <f ca="true">+IF(OFFSET('Water Data'!$H$28,0,10*ROW('Water Data'!H25))="","",OFFSET('Water Data'!$H$28,0,10*ROW('Water Data'!H25)))</f>
        <v/>
      </c>
      <c r="CG31" s="269" t="str">
        <f ca="true">+IF(OFFSET('Water Data'!$H$29,0,10*ROW('Water Data'!H25))="","",OFFSET('Water Data'!$H$29,0,10*ROW('Water Data'!H25)))</f>
        <v/>
      </c>
      <c r="CH31" s="269" t="str">
        <f ca="true">+IF(OFFSET('Water Data'!$I$27,0,10*ROW('Water Data'!I25))="","",OFFSET('Water Data'!$I$27,0,10*ROW('Water Data'!I25)))</f>
        <v/>
      </c>
      <c r="CI31" s="269" t="str">
        <f ca="true">+IF(OFFSET('Water Data'!$I$28,0,10*ROW('Water Data'!I25))="","",OFFSET('Water Data'!$I$28,0,10*ROW('Water Data'!I25)))</f>
        <v/>
      </c>
      <c r="CJ31" s="269" t="str">
        <f ca="true">+IF(OFFSET('Water Data'!$I$29,0,10*ROW('Water Data'!I25))="","",OFFSET('Water Data'!$I$29,0,10*ROW('Water Data'!I25)))</f>
        <v/>
      </c>
      <c r="CK31" s="269" t="str">
        <f ca="true">+IF(OFFSET('Sanitation Data'!$D$28,0,10*ROW('Sanitation Data'!D25))="","",OFFSET('Sanitation Data'!$D$28,0,10*ROW('Sanitation Data'!D25)))</f>
        <v/>
      </c>
      <c r="CL31" s="269" t="str">
        <f ca="true">+IF(OFFSET('Sanitation Data'!$D$29,0,10*ROW('Sanitation Data'!D25))="","",OFFSET('Sanitation Data'!$D$29,0,10*ROW('Sanitation Data'!D25)))</f>
        <v/>
      </c>
      <c r="CM31" s="269" t="str">
        <f ca="true">+IF(OFFSET('Sanitation Data'!$D$30,0,10*ROW('Sanitation Data'!D25))="","",OFFSET('Sanitation Data'!$D$30,0,10*ROW('Sanitation Data'!D25)))</f>
        <v/>
      </c>
      <c r="CN31" s="269" t="str">
        <f ca="true">+IF(OFFSET('Sanitation Data'!$D$31,0,10*ROW('Sanitation Data'!D25))="","",OFFSET('Sanitation Data'!$D$31,0,10*ROW('Sanitation Data'!D25)))</f>
        <v/>
      </c>
      <c r="CO31" s="269" t="str">
        <f ca="true">+IF(OFFSET('Sanitation Data'!$D$32,0,10*ROW('Sanitation Data'!D25))="","",OFFSET('Sanitation Data'!$D$32,0,10*ROW('Sanitation Data'!D25)))</f>
        <v/>
      </c>
      <c r="CP31" s="269" t="str">
        <f ca="true">+IF(OFFSET('Sanitation Data'!$E$28,0,10*ROW('Sanitation Data'!E25))="","",OFFSET('Sanitation Data'!$E$28,0,10*ROW('Sanitation Data'!E25)))</f>
        <v/>
      </c>
      <c r="CQ31" s="269" t="str">
        <f ca="true">+IF(OFFSET('Sanitation Data'!$E$29,0,10*ROW('Sanitation Data'!E25))="","",OFFSET('Sanitation Data'!$E$29,0,10*ROW('Sanitation Data'!E25)))</f>
        <v/>
      </c>
      <c r="CR31" s="269" t="str">
        <f ca="true">+IF(OFFSET('Sanitation Data'!$E$30,0,10*ROW('Sanitation Data'!E25))="","",OFFSET('Sanitation Data'!$E$30,0,10*ROW('Sanitation Data'!E25)))</f>
        <v/>
      </c>
      <c r="CS31" s="269" t="str">
        <f ca="true">+IF(OFFSET('Sanitation Data'!$E$31,0,10*ROW('Sanitation Data'!E25))="","",OFFSET('Sanitation Data'!$E$31,0,10*ROW('Sanitation Data'!E25)))</f>
        <v/>
      </c>
      <c r="CT31" s="269" t="str">
        <f ca="true">+IF(OFFSET('Sanitation Data'!$E$32,0,10*ROW('Sanitation Data'!E25))="","",OFFSET('Sanitation Data'!$E$32,0,10*ROW('Sanitation Data'!E25)))</f>
        <v/>
      </c>
      <c r="CU31" s="269" t="str">
        <f ca="true">+IF(OFFSET('Sanitation Data'!$F$28,0,10*ROW('Sanitation Data'!F25))="","",OFFSET('Sanitation Data'!$F$28,0,10*ROW('Sanitation Data'!F25)))</f>
        <v/>
      </c>
      <c r="CV31" s="269" t="str">
        <f ca="true">+IF(OFFSET('Sanitation Data'!$F$29,0,10*ROW('Sanitation Data'!F25))="","",OFFSET('Sanitation Data'!$F$29,0,10*ROW('Sanitation Data'!F25)))</f>
        <v/>
      </c>
      <c r="CW31" s="269" t="str">
        <f ca="true">+IF(OFFSET('Sanitation Data'!$F$30,0,10*ROW('Sanitation Data'!F25))="","",OFFSET('Sanitation Data'!$F$30,0,10*ROW('Sanitation Data'!F25)))</f>
        <v/>
      </c>
      <c r="CX31" s="269" t="str">
        <f ca="true">+IF(OFFSET('Sanitation Data'!$F$31,0,10*ROW('Sanitation Data'!F25))="","",OFFSET('Sanitation Data'!$F$31,0,10*ROW('Sanitation Data'!F25)))</f>
        <v/>
      </c>
      <c r="CY31" s="269" t="str">
        <f ca="true">+IF(OFFSET('Sanitation Data'!$F$32,0,10*ROW('Sanitation Data'!F25))="","",OFFSET('Sanitation Data'!$F$32,0,10*ROW('Sanitation Data'!F25)))</f>
        <v/>
      </c>
      <c r="CZ31" s="269" t="str">
        <f ca="true">+IF(OFFSET('Sanitation Data'!$G$28,0,10*ROW('Sanitation Data'!G25))="","",OFFSET('Sanitation Data'!$G$28,0,10*ROW('Sanitation Data'!G25)))</f>
        <v/>
      </c>
      <c r="DA31" s="269" t="str">
        <f ca="true">+IF(OFFSET('Sanitation Data'!$G$29,0,10*ROW('Sanitation Data'!G25))="","",OFFSET('Sanitation Data'!$G$29,0,10*ROW('Sanitation Data'!G25)))</f>
        <v/>
      </c>
      <c r="DB31" s="269" t="str">
        <f ca="true">+IF(OFFSET('Sanitation Data'!$G$30,0,10*ROW('Sanitation Data'!G25))="","",OFFSET('Sanitation Data'!$G$30,0,10*ROW('Sanitation Data'!G25)))</f>
        <v/>
      </c>
      <c r="DC31" s="269" t="str">
        <f ca="true">+IF(OFFSET('Sanitation Data'!$G$31,0,10*ROW('Sanitation Data'!G25))="","",OFFSET('Sanitation Data'!$G$31,0,10*ROW('Sanitation Data'!G25)))</f>
        <v/>
      </c>
      <c r="DD31" s="269" t="str">
        <f ca="true">+IF(OFFSET('Sanitation Data'!$G$32,0,10*ROW('Sanitation Data'!G25))="","",OFFSET('Sanitation Data'!$G$32,0,10*ROW('Sanitation Data'!G25)))</f>
        <v/>
      </c>
      <c r="DE31" s="269" t="str">
        <f ca="true">+IF(OFFSET('Sanitation Data'!$H$28,0,10*ROW('Sanitation Data'!H25))="","",OFFSET('Sanitation Data'!$H$28,0,10*ROW('Sanitation Data'!H25)))</f>
        <v/>
      </c>
      <c r="DF31" s="269" t="str">
        <f ca="true">+IF(OFFSET('Sanitation Data'!$H$29,0,10*ROW('Sanitation Data'!H25))="","",OFFSET('Sanitation Data'!$H$29,0,10*ROW('Sanitation Data'!H25)))</f>
        <v/>
      </c>
      <c r="DG31" s="269" t="str">
        <f ca="true">+IF(OFFSET('Sanitation Data'!$H$30,0,10*ROW('Sanitation Data'!H25))="","",OFFSET('Sanitation Data'!$H$30,0,10*ROW('Sanitation Data'!H25)))</f>
        <v/>
      </c>
      <c r="DH31" s="269" t="str">
        <f ca="true">+IF(OFFSET('Sanitation Data'!$H$31,0,10*ROW('Sanitation Data'!H25))="","",OFFSET('Sanitation Data'!$H$31,0,10*ROW('Sanitation Data'!H25)))</f>
        <v/>
      </c>
      <c r="DI31" s="269" t="str">
        <f ca="true">+IF(OFFSET('Sanitation Data'!$H$32,0,10*ROW('Sanitation Data'!H25))="","",OFFSET('Sanitation Data'!$H$32,0,10*ROW('Sanitation Data'!H25)))</f>
        <v/>
      </c>
      <c r="DJ31" s="269" t="str">
        <f ca="true">+IF(OFFSET('Sanitation Data'!$I$28,0,10*ROW('Sanitation Data'!I25))="","",OFFSET('Sanitation Data'!$I$28,0,10*ROW('Sanitation Data'!I25)))</f>
        <v/>
      </c>
      <c r="DK31" s="269" t="str">
        <f ca="true">+IF(OFFSET('Sanitation Data'!$I$29,0,10*ROW('Sanitation Data'!I25))="","",OFFSET('Sanitation Data'!$I$29,0,10*ROW('Sanitation Data'!I25)))</f>
        <v/>
      </c>
      <c r="DL31" s="269" t="str">
        <f ca="true">+IF(OFFSET('Sanitation Data'!$I$30,0,10*ROW('Sanitation Data'!I25))="","",OFFSET('Sanitation Data'!$I$30,0,10*ROW('Sanitation Data'!I25)))</f>
        <v/>
      </c>
      <c r="DM31" s="269" t="str">
        <f ca="true">+IF(OFFSET('Sanitation Data'!$I$31,0,10*ROW('Sanitation Data'!I25))="","",OFFSET('Sanitation Data'!$I$31,0,10*ROW('Sanitation Data'!I25)))</f>
        <v/>
      </c>
      <c r="DN31" s="269" t="str">
        <f ca="true">+IF(OFFSET('Sanitation Data'!$I$32,0,10*ROW('Sanitation Data'!I25))="","",OFFSET('Sanitation Data'!$I$32,0,10*ROW('Sanitation Data'!I25)))</f>
        <v/>
      </c>
      <c r="DO31" s="269" t="str">
        <f ca="true">+IF(OFFSET('Hygiene Data'!$D$11,0,10*ROW('Hygiene Data'!D25))="","",OFFSET('Hygiene Data'!$D$11,0,10*ROW('Hygiene Data'!D25)))</f>
        <v/>
      </c>
      <c r="DP31" s="269" t="str">
        <f ca="true">+IF(OFFSET('Hygiene Data'!$D$12,0,10*ROW('Hygiene Data'!D25))="","",OFFSET('Hygiene Data'!$D$12,0,10*ROW('Hygiene Data'!D25)))</f>
        <v/>
      </c>
      <c r="DQ31" s="269" t="str">
        <f ca="true">+IF(OFFSET('Hygiene Data'!$D$13,0,10*ROW('Hygiene Data'!D25))="","",OFFSET('Hygiene Data'!$D$13,0,10*ROW('Hygiene Data'!D25)))</f>
        <v/>
      </c>
      <c r="DR31" s="269" t="str">
        <f ca="true">+IF(OFFSET('Hygiene Data'!$E$11,0,10*ROW('Hygiene Data'!E25))="","",OFFSET('Hygiene Data'!$E$11,0,10*ROW('Hygiene Data'!E25)))</f>
        <v/>
      </c>
      <c r="DS31" s="269" t="str">
        <f ca="true">+IF(OFFSET('Hygiene Data'!$E$12,0,10*ROW('Hygiene Data'!E25))="","",OFFSET('Hygiene Data'!$E$12,0,10*ROW('Hygiene Data'!E25)))</f>
        <v/>
      </c>
      <c r="DT31" s="269" t="str">
        <f ca="true">+IF(OFFSET('Hygiene Data'!$E$13,0,10*ROW('Hygiene Data'!E25))="","",OFFSET('Hygiene Data'!$E$13,0,10*ROW('Hygiene Data'!E25)))</f>
        <v/>
      </c>
      <c r="DU31" s="269" t="str">
        <f ca="true">+IF(OFFSET('Hygiene Data'!$F$11,0,10*ROW('Hygiene Data'!F25))="","",OFFSET('Hygiene Data'!$F$11,0,10*ROW('Hygiene Data'!F25)))</f>
        <v/>
      </c>
      <c r="DV31" s="269" t="str">
        <f ca="true">+IF(OFFSET('Hygiene Data'!$F$12,0,10*ROW('Hygiene Data'!F25))="","",OFFSET('Hygiene Data'!$F$12,0,10*ROW('Hygiene Data'!F25)))</f>
        <v/>
      </c>
      <c r="DW31" s="269" t="str">
        <f ca="true">+IF(OFFSET('Hygiene Data'!$F$13,0,10*ROW('Hygiene Data'!F25))="","",OFFSET('Hygiene Data'!$F$13,0,10*ROW('Hygiene Data'!F25)))</f>
        <v/>
      </c>
      <c r="DX31" s="269" t="str">
        <f ca="true">+IF(OFFSET('Hygiene Data'!$G$11,0,10*ROW('Hygiene Data'!G25))="","",OFFSET('Hygiene Data'!$G$11,0,10*ROW('Hygiene Data'!G25)))</f>
        <v/>
      </c>
      <c r="DY31" s="269" t="str">
        <f ca="true">+IF(OFFSET('Hygiene Data'!$G$12,0,10*ROW('Hygiene Data'!G25))="","",OFFSET('Hygiene Data'!$G$12,0,10*ROW('Hygiene Data'!G25)))</f>
        <v/>
      </c>
      <c r="DZ31" s="269" t="str">
        <f ca="true">+IF(OFFSET('Hygiene Data'!$G$13,0,10*ROW('Hygiene Data'!G25))="","",OFFSET('Hygiene Data'!$G$13,0,10*ROW('Hygiene Data'!G25)))</f>
        <v/>
      </c>
      <c r="EA31" s="269" t="str">
        <f ca="true">+IF(OFFSET('Hygiene Data'!$H$11,0,10*ROW('Hygiene Data'!H25))="","",OFFSET('Hygiene Data'!$H$11,0,10*ROW('Hygiene Data'!H25)))</f>
        <v/>
      </c>
      <c r="EB31" s="269" t="str">
        <f ca="true">+IF(OFFSET('Hygiene Data'!$H$12,0,10*ROW('Hygiene Data'!H25))="","",OFFSET('Hygiene Data'!$H$12,0,10*ROW('Hygiene Data'!H25)))</f>
        <v/>
      </c>
      <c r="EC31" s="269" t="str">
        <f ca="true">+IF(OFFSET('Hygiene Data'!$H$13,0,10*ROW('Hygiene Data'!H25))="","",OFFSET('Hygiene Data'!$H$13,0,10*ROW('Hygiene Data'!H25)))</f>
        <v/>
      </c>
      <c r="ED31" s="269" t="str">
        <f ca="true">+IF(OFFSET('Hygiene Data'!$I$11,0,10*ROW('Hygiene Data'!I25))="","",OFFSET('Hygiene Data'!$I$11,0,10*ROW('Hygiene Data'!I25)))</f>
        <v/>
      </c>
      <c r="EE31" s="269" t="str">
        <f ca="true">+IF(OFFSET('Hygiene Data'!$I$12,0,10*ROW('Hygiene Data'!I25))="","",OFFSET('Hygiene Data'!$I$12,0,10*ROW('Hygiene Data'!I25)))</f>
        <v/>
      </c>
      <c r="EF31" s="269"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3" t="str">
        <f t="shared" ca="true" si="0"/>
        <v/>
      </c>
      <c r="D32" s="88"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8"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8"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8"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8"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8"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8"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8"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8"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8"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8"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8"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8"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8"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8"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8"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8"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8"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9"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9"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9"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9"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9"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9"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9"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9"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9"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9"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9"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9"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9"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9"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9"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9"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9"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9"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9"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9"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9"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9"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9"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9"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9"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9"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9"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9"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9"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9"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0"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0"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0"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0"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0"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0"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0"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0"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0"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0"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0"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0"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0"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0"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0"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0"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0"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0"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9"/>
      <c r="BS32" s="269" t="str">
        <f ca="true">+IF(OFFSET('Water Data'!$D$27,0,10*ROW('Water Data'!D26))="","",OFFSET('Water Data'!$D$27,0,10*ROW('Water Data'!D26)))</f>
        <v/>
      </c>
      <c r="BT32" s="269" t="str">
        <f ca="true">+IF(OFFSET('Water Data'!$D$28,0,10*ROW('Water Data'!D26))="","",OFFSET('Water Data'!$D$28,0,10*ROW('Water Data'!D26)))</f>
        <v/>
      </c>
      <c r="BU32" s="269" t="str">
        <f ca="true">+IF(OFFSET('Water Data'!$D$29,0,10*ROW('Water Data'!D26))="","",OFFSET('Water Data'!$D$29,0,10*ROW('Water Data'!D26)))</f>
        <v/>
      </c>
      <c r="BV32" s="269" t="str">
        <f ca="true">+IF(OFFSET('Water Data'!$E$27,0,10*ROW('Water Data'!E26))="","",OFFSET('Water Data'!$E$27,0,10*ROW('Water Data'!E26)))</f>
        <v/>
      </c>
      <c r="BW32" s="269" t="str">
        <f ca="true">+IF(OFFSET('Water Data'!$E$28,0,10*ROW('Water Data'!E26))="","",OFFSET('Water Data'!$E$28,0,10*ROW('Water Data'!E26)))</f>
        <v/>
      </c>
      <c r="BX32" s="269" t="str">
        <f ca="true">+IF(OFFSET('Water Data'!$E$29,0,10*ROW('Water Data'!E26))="","",OFFSET('Water Data'!$E$29,0,10*ROW('Water Data'!E26)))</f>
        <v/>
      </c>
      <c r="BY32" s="269" t="str">
        <f ca="true">+IF(OFFSET('Water Data'!$F$27,0,10*ROW('Water Data'!F26))="","",OFFSET('Water Data'!$F$27,0,10*ROW('Water Data'!F26)))</f>
        <v/>
      </c>
      <c r="BZ32" s="269" t="str">
        <f ca="true">+IF(OFFSET('Water Data'!$F$28,0,10*ROW('Water Data'!F26))="","",OFFSET('Water Data'!$F$28,0,10*ROW('Water Data'!F26)))</f>
        <v/>
      </c>
      <c r="CA32" s="269" t="str">
        <f ca="true">+IF(OFFSET('Water Data'!$F$29,0,10*ROW('Water Data'!F26))="","",OFFSET('Water Data'!$F$29,0,10*ROW('Water Data'!F26)))</f>
        <v/>
      </c>
      <c r="CB32" s="269" t="str">
        <f ca="true">+IF(OFFSET('Water Data'!$G$27,0,10*ROW('Water Data'!G26))="","",OFFSET('Water Data'!$G$27,0,10*ROW('Water Data'!G26)))</f>
        <v/>
      </c>
      <c r="CC32" s="269" t="str">
        <f ca="true">+IF(OFFSET('Water Data'!$G$28,0,10*ROW('Water Data'!G26))="","",OFFSET('Water Data'!$G$28,0,10*ROW('Water Data'!G26)))</f>
        <v/>
      </c>
      <c r="CD32" s="269" t="str">
        <f ca="true">+IF(OFFSET('Water Data'!$G$29,0,10*ROW('Water Data'!G26))="","",OFFSET('Water Data'!$G$29,0,10*ROW('Water Data'!G26)))</f>
        <v/>
      </c>
      <c r="CE32" s="269" t="str">
        <f ca="true">+IF(OFFSET('Water Data'!$H$27,0,10*ROW('Water Data'!H26))="","",OFFSET('Water Data'!$H$27,0,10*ROW('Water Data'!H26)))</f>
        <v/>
      </c>
      <c r="CF32" s="269" t="str">
        <f ca="true">+IF(OFFSET('Water Data'!$H$28,0,10*ROW('Water Data'!H26))="","",OFFSET('Water Data'!$H$28,0,10*ROW('Water Data'!H26)))</f>
        <v/>
      </c>
      <c r="CG32" s="269" t="str">
        <f ca="true">+IF(OFFSET('Water Data'!$H$29,0,10*ROW('Water Data'!H26))="","",OFFSET('Water Data'!$H$29,0,10*ROW('Water Data'!H26)))</f>
        <v/>
      </c>
      <c r="CH32" s="269" t="str">
        <f ca="true">+IF(OFFSET('Water Data'!$I$27,0,10*ROW('Water Data'!I26))="","",OFFSET('Water Data'!$I$27,0,10*ROW('Water Data'!I26)))</f>
        <v/>
      </c>
      <c r="CI32" s="269" t="str">
        <f ca="true">+IF(OFFSET('Water Data'!$I$28,0,10*ROW('Water Data'!I26))="","",OFFSET('Water Data'!$I$28,0,10*ROW('Water Data'!I26)))</f>
        <v/>
      </c>
      <c r="CJ32" s="269" t="str">
        <f ca="true">+IF(OFFSET('Water Data'!$I$29,0,10*ROW('Water Data'!I26))="","",OFFSET('Water Data'!$I$29,0,10*ROW('Water Data'!I26)))</f>
        <v/>
      </c>
      <c r="CK32" s="269" t="str">
        <f ca="true">+IF(OFFSET('Sanitation Data'!$D$28,0,10*ROW('Sanitation Data'!D26))="","",OFFSET('Sanitation Data'!$D$28,0,10*ROW('Sanitation Data'!D26)))</f>
        <v/>
      </c>
      <c r="CL32" s="269" t="str">
        <f ca="true">+IF(OFFSET('Sanitation Data'!$D$29,0,10*ROW('Sanitation Data'!D26))="","",OFFSET('Sanitation Data'!$D$29,0,10*ROW('Sanitation Data'!D26)))</f>
        <v/>
      </c>
      <c r="CM32" s="269" t="str">
        <f ca="true">+IF(OFFSET('Sanitation Data'!$D$30,0,10*ROW('Sanitation Data'!D26))="","",OFFSET('Sanitation Data'!$D$30,0,10*ROW('Sanitation Data'!D26)))</f>
        <v/>
      </c>
      <c r="CN32" s="269" t="str">
        <f ca="true">+IF(OFFSET('Sanitation Data'!$D$31,0,10*ROW('Sanitation Data'!D26))="","",OFFSET('Sanitation Data'!$D$31,0,10*ROW('Sanitation Data'!D26)))</f>
        <v/>
      </c>
      <c r="CO32" s="269" t="str">
        <f ca="true">+IF(OFFSET('Sanitation Data'!$D$32,0,10*ROW('Sanitation Data'!D26))="","",OFFSET('Sanitation Data'!$D$32,0,10*ROW('Sanitation Data'!D26)))</f>
        <v/>
      </c>
      <c r="CP32" s="269" t="str">
        <f ca="true">+IF(OFFSET('Sanitation Data'!$E$28,0,10*ROW('Sanitation Data'!E26))="","",OFFSET('Sanitation Data'!$E$28,0,10*ROW('Sanitation Data'!E26)))</f>
        <v/>
      </c>
      <c r="CQ32" s="269" t="str">
        <f ca="true">+IF(OFFSET('Sanitation Data'!$E$29,0,10*ROW('Sanitation Data'!E26))="","",OFFSET('Sanitation Data'!$E$29,0,10*ROW('Sanitation Data'!E26)))</f>
        <v/>
      </c>
      <c r="CR32" s="269" t="str">
        <f ca="true">+IF(OFFSET('Sanitation Data'!$E$30,0,10*ROW('Sanitation Data'!E26))="","",OFFSET('Sanitation Data'!$E$30,0,10*ROW('Sanitation Data'!E26)))</f>
        <v/>
      </c>
      <c r="CS32" s="269" t="str">
        <f ca="true">+IF(OFFSET('Sanitation Data'!$E$31,0,10*ROW('Sanitation Data'!E26))="","",OFFSET('Sanitation Data'!$E$31,0,10*ROW('Sanitation Data'!E26)))</f>
        <v/>
      </c>
      <c r="CT32" s="269" t="str">
        <f ca="true">+IF(OFFSET('Sanitation Data'!$E$32,0,10*ROW('Sanitation Data'!E26))="","",OFFSET('Sanitation Data'!$E$32,0,10*ROW('Sanitation Data'!E26)))</f>
        <v/>
      </c>
      <c r="CU32" s="269" t="str">
        <f ca="true">+IF(OFFSET('Sanitation Data'!$F$28,0,10*ROW('Sanitation Data'!F26))="","",OFFSET('Sanitation Data'!$F$28,0,10*ROW('Sanitation Data'!F26)))</f>
        <v/>
      </c>
      <c r="CV32" s="269" t="str">
        <f ca="true">+IF(OFFSET('Sanitation Data'!$F$29,0,10*ROW('Sanitation Data'!F26))="","",OFFSET('Sanitation Data'!$F$29,0,10*ROW('Sanitation Data'!F26)))</f>
        <v/>
      </c>
      <c r="CW32" s="269" t="str">
        <f ca="true">+IF(OFFSET('Sanitation Data'!$F$30,0,10*ROW('Sanitation Data'!F26))="","",OFFSET('Sanitation Data'!$F$30,0,10*ROW('Sanitation Data'!F26)))</f>
        <v/>
      </c>
      <c r="CX32" s="269" t="str">
        <f ca="true">+IF(OFFSET('Sanitation Data'!$F$31,0,10*ROW('Sanitation Data'!F26))="","",OFFSET('Sanitation Data'!$F$31,0,10*ROW('Sanitation Data'!F26)))</f>
        <v/>
      </c>
      <c r="CY32" s="269" t="str">
        <f ca="true">+IF(OFFSET('Sanitation Data'!$F$32,0,10*ROW('Sanitation Data'!F26))="","",OFFSET('Sanitation Data'!$F$32,0,10*ROW('Sanitation Data'!F26)))</f>
        <v/>
      </c>
      <c r="CZ32" s="269" t="str">
        <f ca="true">+IF(OFFSET('Sanitation Data'!$G$28,0,10*ROW('Sanitation Data'!G26))="","",OFFSET('Sanitation Data'!$G$28,0,10*ROW('Sanitation Data'!G26)))</f>
        <v/>
      </c>
      <c r="DA32" s="269" t="str">
        <f ca="true">+IF(OFFSET('Sanitation Data'!$G$29,0,10*ROW('Sanitation Data'!G26))="","",OFFSET('Sanitation Data'!$G$29,0,10*ROW('Sanitation Data'!G26)))</f>
        <v/>
      </c>
      <c r="DB32" s="269" t="str">
        <f ca="true">+IF(OFFSET('Sanitation Data'!$G$30,0,10*ROW('Sanitation Data'!G26))="","",OFFSET('Sanitation Data'!$G$30,0,10*ROW('Sanitation Data'!G26)))</f>
        <v/>
      </c>
      <c r="DC32" s="269" t="str">
        <f ca="true">+IF(OFFSET('Sanitation Data'!$G$31,0,10*ROW('Sanitation Data'!G26))="","",OFFSET('Sanitation Data'!$G$31,0,10*ROW('Sanitation Data'!G26)))</f>
        <v/>
      </c>
      <c r="DD32" s="269" t="str">
        <f ca="true">+IF(OFFSET('Sanitation Data'!$G$32,0,10*ROW('Sanitation Data'!G26))="","",OFFSET('Sanitation Data'!$G$32,0,10*ROW('Sanitation Data'!G26)))</f>
        <v/>
      </c>
      <c r="DE32" s="269" t="str">
        <f ca="true">+IF(OFFSET('Sanitation Data'!$H$28,0,10*ROW('Sanitation Data'!H26))="","",OFFSET('Sanitation Data'!$H$28,0,10*ROW('Sanitation Data'!H26)))</f>
        <v/>
      </c>
      <c r="DF32" s="269" t="str">
        <f ca="true">+IF(OFFSET('Sanitation Data'!$H$29,0,10*ROW('Sanitation Data'!H26))="","",OFFSET('Sanitation Data'!$H$29,0,10*ROW('Sanitation Data'!H26)))</f>
        <v/>
      </c>
      <c r="DG32" s="269" t="str">
        <f ca="true">+IF(OFFSET('Sanitation Data'!$H$30,0,10*ROW('Sanitation Data'!H26))="","",OFFSET('Sanitation Data'!$H$30,0,10*ROW('Sanitation Data'!H26)))</f>
        <v/>
      </c>
      <c r="DH32" s="269" t="str">
        <f ca="true">+IF(OFFSET('Sanitation Data'!$H$31,0,10*ROW('Sanitation Data'!H26))="","",OFFSET('Sanitation Data'!$H$31,0,10*ROW('Sanitation Data'!H26)))</f>
        <v/>
      </c>
      <c r="DI32" s="269" t="str">
        <f ca="true">+IF(OFFSET('Sanitation Data'!$H$32,0,10*ROW('Sanitation Data'!H26))="","",OFFSET('Sanitation Data'!$H$32,0,10*ROW('Sanitation Data'!H26)))</f>
        <v/>
      </c>
      <c r="DJ32" s="269" t="str">
        <f ca="true">+IF(OFFSET('Sanitation Data'!$I$28,0,10*ROW('Sanitation Data'!I26))="","",OFFSET('Sanitation Data'!$I$28,0,10*ROW('Sanitation Data'!I26)))</f>
        <v/>
      </c>
      <c r="DK32" s="269" t="str">
        <f ca="true">+IF(OFFSET('Sanitation Data'!$I$29,0,10*ROW('Sanitation Data'!I26))="","",OFFSET('Sanitation Data'!$I$29,0,10*ROW('Sanitation Data'!I26)))</f>
        <v/>
      </c>
      <c r="DL32" s="269" t="str">
        <f ca="true">+IF(OFFSET('Sanitation Data'!$I$30,0,10*ROW('Sanitation Data'!I26))="","",OFFSET('Sanitation Data'!$I$30,0,10*ROW('Sanitation Data'!I26)))</f>
        <v/>
      </c>
      <c r="DM32" s="269" t="str">
        <f ca="true">+IF(OFFSET('Sanitation Data'!$I$31,0,10*ROW('Sanitation Data'!I26))="","",OFFSET('Sanitation Data'!$I$31,0,10*ROW('Sanitation Data'!I26)))</f>
        <v/>
      </c>
      <c r="DN32" s="269" t="str">
        <f ca="true">+IF(OFFSET('Sanitation Data'!$I$32,0,10*ROW('Sanitation Data'!I26))="","",OFFSET('Sanitation Data'!$I$32,0,10*ROW('Sanitation Data'!I26)))</f>
        <v/>
      </c>
      <c r="DO32" s="269" t="str">
        <f ca="true">+IF(OFFSET('Hygiene Data'!$D$11,0,10*ROW('Hygiene Data'!D26))="","",OFFSET('Hygiene Data'!$D$11,0,10*ROW('Hygiene Data'!D26)))</f>
        <v/>
      </c>
      <c r="DP32" s="269" t="str">
        <f ca="true">+IF(OFFSET('Hygiene Data'!$D$12,0,10*ROW('Hygiene Data'!D26))="","",OFFSET('Hygiene Data'!$D$12,0,10*ROW('Hygiene Data'!D26)))</f>
        <v/>
      </c>
      <c r="DQ32" s="269" t="str">
        <f ca="true">+IF(OFFSET('Hygiene Data'!$D$13,0,10*ROW('Hygiene Data'!D26))="","",OFFSET('Hygiene Data'!$D$13,0,10*ROW('Hygiene Data'!D26)))</f>
        <v/>
      </c>
      <c r="DR32" s="269" t="str">
        <f ca="true">+IF(OFFSET('Hygiene Data'!$E$11,0,10*ROW('Hygiene Data'!E26))="","",OFFSET('Hygiene Data'!$E$11,0,10*ROW('Hygiene Data'!E26)))</f>
        <v/>
      </c>
      <c r="DS32" s="269" t="str">
        <f ca="true">+IF(OFFSET('Hygiene Data'!$E$12,0,10*ROW('Hygiene Data'!E26))="","",OFFSET('Hygiene Data'!$E$12,0,10*ROW('Hygiene Data'!E26)))</f>
        <v/>
      </c>
      <c r="DT32" s="269" t="str">
        <f ca="true">+IF(OFFSET('Hygiene Data'!$E$13,0,10*ROW('Hygiene Data'!E26))="","",OFFSET('Hygiene Data'!$E$13,0,10*ROW('Hygiene Data'!E26)))</f>
        <v/>
      </c>
      <c r="DU32" s="269" t="str">
        <f ca="true">+IF(OFFSET('Hygiene Data'!$F$11,0,10*ROW('Hygiene Data'!F26))="","",OFFSET('Hygiene Data'!$F$11,0,10*ROW('Hygiene Data'!F26)))</f>
        <v/>
      </c>
      <c r="DV32" s="269" t="str">
        <f ca="true">+IF(OFFSET('Hygiene Data'!$F$12,0,10*ROW('Hygiene Data'!F26))="","",OFFSET('Hygiene Data'!$F$12,0,10*ROW('Hygiene Data'!F26)))</f>
        <v/>
      </c>
      <c r="DW32" s="269" t="str">
        <f ca="true">+IF(OFFSET('Hygiene Data'!$F$13,0,10*ROW('Hygiene Data'!F26))="","",OFFSET('Hygiene Data'!$F$13,0,10*ROW('Hygiene Data'!F26)))</f>
        <v/>
      </c>
      <c r="DX32" s="269" t="str">
        <f ca="true">+IF(OFFSET('Hygiene Data'!$G$11,0,10*ROW('Hygiene Data'!G26))="","",OFFSET('Hygiene Data'!$G$11,0,10*ROW('Hygiene Data'!G26)))</f>
        <v/>
      </c>
      <c r="DY32" s="269" t="str">
        <f ca="true">+IF(OFFSET('Hygiene Data'!$G$12,0,10*ROW('Hygiene Data'!G26))="","",OFFSET('Hygiene Data'!$G$12,0,10*ROW('Hygiene Data'!G26)))</f>
        <v/>
      </c>
      <c r="DZ32" s="269" t="str">
        <f ca="true">+IF(OFFSET('Hygiene Data'!$G$13,0,10*ROW('Hygiene Data'!G26))="","",OFFSET('Hygiene Data'!$G$13,0,10*ROW('Hygiene Data'!G26)))</f>
        <v/>
      </c>
      <c r="EA32" s="269" t="str">
        <f ca="true">+IF(OFFSET('Hygiene Data'!$H$11,0,10*ROW('Hygiene Data'!H26))="","",OFFSET('Hygiene Data'!$H$11,0,10*ROW('Hygiene Data'!H26)))</f>
        <v/>
      </c>
      <c r="EB32" s="269" t="str">
        <f ca="true">+IF(OFFSET('Hygiene Data'!$H$12,0,10*ROW('Hygiene Data'!H26))="","",OFFSET('Hygiene Data'!$H$12,0,10*ROW('Hygiene Data'!H26)))</f>
        <v/>
      </c>
      <c r="EC32" s="269" t="str">
        <f ca="true">+IF(OFFSET('Hygiene Data'!$H$13,0,10*ROW('Hygiene Data'!H26))="","",OFFSET('Hygiene Data'!$H$13,0,10*ROW('Hygiene Data'!H26)))</f>
        <v/>
      </c>
      <c r="ED32" s="269" t="str">
        <f ca="true">+IF(OFFSET('Hygiene Data'!$I$11,0,10*ROW('Hygiene Data'!I26))="","",OFFSET('Hygiene Data'!$I$11,0,10*ROW('Hygiene Data'!I26)))</f>
        <v/>
      </c>
      <c r="EE32" s="269" t="str">
        <f ca="true">+IF(OFFSET('Hygiene Data'!$I$12,0,10*ROW('Hygiene Data'!I26))="","",OFFSET('Hygiene Data'!$I$12,0,10*ROW('Hygiene Data'!I26)))</f>
        <v/>
      </c>
      <c r="EF32" s="269"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3" t="str">
        <f t="shared" ca="true" si="0"/>
        <v/>
      </c>
      <c r="D33" s="88"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8"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8"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8"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8"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8"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8"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8"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8"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8"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8"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8"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8"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8"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8"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8"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8"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8"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9"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9"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9"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9"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9"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9"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9"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9"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9"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9"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9"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9"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9"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9"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9"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9"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9"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9"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9"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9"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9"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9"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9"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9"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9"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9"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9"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9"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9"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9"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0"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0"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0"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0"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0"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0"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0"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0"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0"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0"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0"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0"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0"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0"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0"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0"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0"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0"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9"/>
      <c r="BS33" s="269" t="str">
        <f ca="true">+IF(OFFSET('Water Data'!$D$27,0,10*ROW('Water Data'!D27))="","",OFFSET('Water Data'!$D$27,0,10*ROW('Water Data'!D27)))</f>
        <v/>
      </c>
      <c r="BT33" s="269" t="str">
        <f ca="true">+IF(OFFSET('Water Data'!$D$28,0,10*ROW('Water Data'!D27))="","",OFFSET('Water Data'!$D$28,0,10*ROW('Water Data'!D27)))</f>
        <v/>
      </c>
      <c r="BU33" s="269" t="str">
        <f ca="true">+IF(OFFSET('Water Data'!$D$29,0,10*ROW('Water Data'!D27))="","",OFFSET('Water Data'!$D$29,0,10*ROW('Water Data'!D27)))</f>
        <v/>
      </c>
      <c r="BV33" s="269" t="str">
        <f ca="true">+IF(OFFSET('Water Data'!$E$27,0,10*ROW('Water Data'!E27))="","",OFFSET('Water Data'!$E$27,0,10*ROW('Water Data'!E27)))</f>
        <v/>
      </c>
      <c r="BW33" s="269" t="str">
        <f ca="true">+IF(OFFSET('Water Data'!$E$28,0,10*ROW('Water Data'!E27))="","",OFFSET('Water Data'!$E$28,0,10*ROW('Water Data'!E27)))</f>
        <v/>
      </c>
      <c r="BX33" s="269" t="str">
        <f ca="true">+IF(OFFSET('Water Data'!$E$29,0,10*ROW('Water Data'!E27))="","",OFFSET('Water Data'!$E$29,0,10*ROW('Water Data'!E27)))</f>
        <v/>
      </c>
      <c r="BY33" s="269" t="str">
        <f ca="true">+IF(OFFSET('Water Data'!$F$27,0,10*ROW('Water Data'!F27))="","",OFFSET('Water Data'!$F$27,0,10*ROW('Water Data'!F27)))</f>
        <v/>
      </c>
      <c r="BZ33" s="269" t="str">
        <f ca="true">+IF(OFFSET('Water Data'!$F$28,0,10*ROW('Water Data'!F27))="","",OFFSET('Water Data'!$F$28,0,10*ROW('Water Data'!F27)))</f>
        <v/>
      </c>
      <c r="CA33" s="269" t="str">
        <f ca="true">+IF(OFFSET('Water Data'!$F$29,0,10*ROW('Water Data'!F27))="","",OFFSET('Water Data'!$F$29,0,10*ROW('Water Data'!F27)))</f>
        <v/>
      </c>
      <c r="CB33" s="269" t="str">
        <f ca="true">+IF(OFFSET('Water Data'!$G$27,0,10*ROW('Water Data'!G27))="","",OFFSET('Water Data'!$G$27,0,10*ROW('Water Data'!G27)))</f>
        <v/>
      </c>
      <c r="CC33" s="269" t="str">
        <f ca="true">+IF(OFFSET('Water Data'!$G$28,0,10*ROW('Water Data'!G27))="","",OFFSET('Water Data'!$G$28,0,10*ROW('Water Data'!G27)))</f>
        <v/>
      </c>
      <c r="CD33" s="269" t="str">
        <f ca="true">+IF(OFFSET('Water Data'!$G$29,0,10*ROW('Water Data'!G27))="","",OFFSET('Water Data'!$G$29,0,10*ROW('Water Data'!G27)))</f>
        <v/>
      </c>
      <c r="CE33" s="269" t="str">
        <f ca="true">+IF(OFFSET('Water Data'!$H$27,0,10*ROW('Water Data'!H27))="","",OFFSET('Water Data'!$H$27,0,10*ROW('Water Data'!H27)))</f>
        <v/>
      </c>
      <c r="CF33" s="269" t="str">
        <f ca="true">+IF(OFFSET('Water Data'!$H$28,0,10*ROW('Water Data'!H27))="","",OFFSET('Water Data'!$H$28,0,10*ROW('Water Data'!H27)))</f>
        <v/>
      </c>
      <c r="CG33" s="269" t="str">
        <f ca="true">+IF(OFFSET('Water Data'!$H$29,0,10*ROW('Water Data'!H27))="","",OFFSET('Water Data'!$H$29,0,10*ROW('Water Data'!H27)))</f>
        <v/>
      </c>
      <c r="CH33" s="269" t="str">
        <f ca="true">+IF(OFFSET('Water Data'!$I$27,0,10*ROW('Water Data'!I27))="","",OFFSET('Water Data'!$I$27,0,10*ROW('Water Data'!I27)))</f>
        <v/>
      </c>
      <c r="CI33" s="269" t="str">
        <f ca="true">+IF(OFFSET('Water Data'!$I$28,0,10*ROW('Water Data'!I27))="","",OFFSET('Water Data'!$I$28,0,10*ROW('Water Data'!I27)))</f>
        <v/>
      </c>
      <c r="CJ33" s="269" t="str">
        <f ca="true">+IF(OFFSET('Water Data'!$I$29,0,10*ROW('Water Data'!I27))="","",OFFSET('Water Data'!$I$29,0,10*ROW('Water Data'!I27)))</f>
        <v/>
      </c>
      <c r="CK33" s="269" t="str">
        <f ca="true">+IF(OFFSET('Sanitation Data'!$D$28,0,10*ROW('Sanitation Data'!D27))="","",OFFSET('Sanitation Data'!$D$28,0,10*ROW('Sanitation Data'!D27)))</f>
        <v/>
      </c>
      <c r="CL33" s="269" t="str">
        <f ca="true">+IF(OFFSET('Sanitation Data'!$D$29,0,10*ROW('Sanitation Data'!D27))="","",OFFSET('Sanitation Data'!$D$29,0,10*ROW('Sanitation Data'!D27)))</f>
        <v/>
      </c>
      <c r="CM33" s="269" t="str">
        <f ca="true">+IF(OFFSET('Sanitation Data'!$D$30,0,10*ROW('Sanitation Data'!D27))="","",OFFSET('Sanitation Data'!$D$30,0,10*ROW('Sanitation Data'!D27)))</f>
        <v/>
      </c>
      <c r="CN33" s="269" t="str">
        <f ca="true">+IF(OFFSET('Sanitation Data'!$D$31,0,10*ROW('Sanitation Data'!D27))="","",OFFSET('Sanitation Data'!$D$31,0,10*ROW('Sanitation Data'!D27)))</f>
        <v/>
      </c>
      <c r="CO33" s="269" t="str">
        <f ca="true">+IF(OFFSET('Sanitation Data'!$D$32,0,10*ROW('Sanitation Data'!D27))="","",OFFSET('Sanitation Data'!$D$32,0,10*ROW('Sanitation Data'!D27)))</f>
        <v/>
      </c>
      <c r="CP33" s="269" t="str">
        <f ca="true">+IF(OFFSET('Sanitation Data'!$E$28,0,10*ROW('Sanitation Data'!E27))="","",OFFSET('Sanitation Data'!$E$28,0,10*ROW('Sanitation Data'!E27)))</f>
        <v/>
      </c>
      <c r="CQ33" s="269" t="str">
        <f ca="true">+IF(OFFSET('Sanitation Data'!$E$29,0,10*ROW('Sanitation Data'!E27))="","",OFFSET('Sanitation Data'!$E$29,0,10*ROW('Sanitation Data'!E27)))</f>
        <v/>
      </c>
      <c r="CR33" s="269" t="str">
        <f ca="true">+IF(OFFSET('Sanitation Data'!$E$30,0,10*ROW('Sanitation Data'!E27))="","",OFFSET('Sanitation Data'!$E$30,0,10*ROW('Sanitation Data'!E27)))</f>
        <v/>
      </c>
      <c r="CS33" s="269" t="str">
        <f ca="true">+IF(OFFSET('Sanitation Data'!$E$31,0,10*ROW('Sanitation Data'!E27))="","",OFFSET('Sanitation Data'!$E$31,0,10*ROW('Sanitation Data'!E27)))</f>
        <v/>
      </c>
      <c r="CT33" s="269" t="str">
        <f ca="true">+IF(OFFSET('Sanitation Data'!$E$32,0,10*ROW('Sanitation Data'!E27))="","",OFFSET('Sanitation Data'!$E$32,0,10*ROW('Sanitation Data'!E27)))</f>
        <v/>
      </c>
      <c r="CU33" s="269" t="str">
        <f ca="true">+IF(OFFSET('Sanitation Data'!$F$28,0,10*ROW('Sanitation Data'!F27))="","",OFFSET('Sanitation Data'!$F$28,0,10*ROW('Sanitation Data'!F27)))</f>
        <v/>
      </c>
      <c r="CV33" s="269" t="str">
        <f ca="true">+IF(OFFSET('Sanitation Data'!$F$29,0,10*ROW('Sanitation Data'!F27))="","",OFFSET('Sanitation Data'!$F$29,0,10*ROW('Sanitation Data'!F27)))</f>
        <v/>
      </c>
      <c r="CW33" s="269" t="str">
        <f ca="true">+IF(OFFSET('Sanitation Data'!$F$30,0,10*ROW('Sanitation Data'!F27))="","",OFFSET('Sanitation Data'!$F$30,0,10*ROW('Sanitation Data'!F27)))</f>
        <v/>
      </c>
      <c r="CX33" s="269" t="str">
        <f ca="true">+IF(OFFSET('Sanitation Data'!$F$31,0,10*ROW('Sanitation Data'!F27))="","",OFFSET('Sanitation Data'!$F$31,0,10*ROW('Sanitation Data'!F27)))</f>
        <v/>
      </c>
      <c r="CY33" s="269" t="str">
        <f ca="true">+IF(OFFSET('Sanitation Data'!$F$32,0,10*ROW('Sanitation Data'!F27))="","",OFFSET('Sanitation Data'!$F$32,0,10*ROW('Sanitation Data'!F27)))</f>
        <v/>
      </c>
      <c r="CZ33" s="269" t="str">
        <f ca="true">+IF(OFFSET('Sanitation Data'!$G$28,0,10*ROW('Sanitation Data'!G27))="","",OFFSET('Sanitation Data'!$G$28,0,10*ROW('Sanitation Data'!G27)))</f>
        <v/>
      </c>
      <c r="DA33" s="269" t="str">
        <f ca="true">+IF(OFFSET('Sanitation Data'!$G$29,0,10*ROW('Sanitation Data'!G27))="","",OFFSET('Sanitation Data'!$G$29,0,10*ROW('Sanitation Data'!G27)))</f>
        <v/>
      </c>
      <c r="DB33" s="269" t="str">
        <f ca="true">+IF(OFFSET('Sanitation Data'!$G$30,0,10*ROW('Sanitation Data'!G27))="","",OFFSET('Sanitation Data'!$G$30,0,10*ROW('Sanitation Data'!G27)))</f>
        <v/>
      </c>
      <c r="DC33" s="269" t="str">
        <f ca="true">+IF(OFFSET('Sanitation Data'!$G$31,0,10*ROW('Sanitation Data'!G27))="","",OFFSET('Sanitation Data'!$G$31,0,10*ROW('Sanitation Data'!G27)))</f>
        <v/>
      </c>
      <c r="DD33" s="269" t="str">
        <f ca="true">+IF(OFFSET('Sanitation Data'!$G$32,0,10*ROW('Sanitation Data'!G27))="","",OFFSET('Sanitation Data'!$G$32,0,10*ROW('Sanitation Data'!G27)))</f>
        <v/>
      </c>
      <c r="DE33" s="269" t="str">
        <f ca="true">+IF(OFFSET('Sanitation Data'!$H$28,0,10*ROW('Sanitation Data'!H27))="","",OFFSET('Sanitation Data'!$H$28,0,10*ROW('Sanitation Data'!H27)))</f>
        <v/>
      </c>
      <c r="DF33" s="269" t="str">
        <f ca="true">+IF(OFFSET('Sanitation Data'!$H$29,0,10*ROW('Sanitation Data'!H27))="","",OFFSET('Sanitation Data'!$H$29,0,10*ROW('Sanitation Data'!H27)))</f>
        <v/>
      </c>
      <c r="DG33" s="269" t="str">
        <f ca="true">+IF(OFFSET('Sanitation Data'!$H$30,0,10*ROW('Sanitation Data'!H27))="","",OFFSET('Sanitation Data'!$H$30,0,10*ROW('Sanitation Data'!H27)))</f>
        <v/>
      </c>
      <c r="DH33" s="269" t="str">
        <f ca="true">+IF(OFFSET('Sanitation Data'!$H$31,0,10*ROW('Sanitation Data'!H27))="","",OFFSET('Sanitation Data'!$H$31,0,10*ROW('Sanitation Data'!H27)))</f>
        <v/>
      </c>
      <c r="DI33" s="269" t="str">
        <f ca="true">+IF(OFFSET('Sanitation Data'!$H$32,0,10*ROW('Sanitation Data'!H27))="","",OFFSET('Sanitation Data'!$H$32,0,10*ROW('Sanitation Data'!H27)))</f>
        <v/>
      </c>
      <c r="DJ33" s="269" t="str">
        <f ca="true">+IF(OFFSET('Sanitation Data'!$I$28,0,10*ROW('Sanitation Data'!I27))="","",OFFSET('Sanitation Data'!$I$28,0,10*ROW('Sanitation Data'!I27)))</f>
        <v/>
      </c>
      <c r="DK33" s="269" t="str">
        <f ca="true">+IF(OFFSET('Sanitation Data'!$I$29,0,10*ROW('Sanitation Data'!I27))="","",OFFSET('Sanitation Data'!$I$29,0,10*ROW('Sanitation Data'!I27)))</f>
        <v/>
      </c>
      <c r="DL33" s="269" t="str">
        <f ca="true">+IF(OFFSET('Sanitation Data'!$I$30,0,10*ROW('Sanitation Data'!I27))="","",OFFSET('Sanitation Data'!$I$30,0,10*ROW('Sanitation Data'!I27)))</f>
        <v/>
      </c>
      <c r="DM33" s="269" t="str">
        <f ca="true">+IF(OFFSET('Sanitation Data'!$I$31,0,10*ROW('Sanitation Data'!I27))="","",OFFSET('Sanitation Data'!$I$31,0,10*ROW('Sanitation Data'!I27)))</f>
        <v/>
      </c>
      <c r="DN33" s="269" t="str">
        <f ca="true">+IF(OFFSET('Sanitation Data'!$I$32,0,10*ROW('Sanitation Data'!I27))="","",OFFSET('Sanitation Data'!$I$32,0,10*ROW('Sanitation Data'!I27)))</f>
        <v/>
      </c>
      <c r="DO33" s="269" t="str">
        <f ca="true">+IF(OFFSET('Hygiene Data'!$D$11,0,10*ROW('Hygiene Data'!D27))="","",OFFSET('Hygiene Data'!$D$11,0,10*ROW('Hygiene Data'!D27)))</f>
        <v/>
      </c>
      <c r="DP33" s="269" t="str">
        <f ca="true">+IF(OFFSET('Hygiene Data'!$D$12,0,10*ROW('Hygiene Data'!D27))="","",OFFSET('Hygiene Data'!$D$12,0,10*ROW('Hygiene Data'!D27)))</f>
        <v/>
      </c>
      <c r="DQ33" s="269" t="str">
        <f ca="true">+IF(OFFSET('Hygiene Data'!$D$13,0,10*ROW('Hygiene Data'!D27))="","",OFFSET('Hygiene Data'!$D$13,0,10*ROW('Hygiene Data'!D27)))</f>
        <v/>
      </c>
      <c r="DR33" s="269" t="str">
        <f ca="true">+IF(OFFSET('Hygiene Data'!$E$11,0,10*ROW('Hygiene Data'!E27))="","",OFFSET('Hygiene Data'!$E$11,0,10*ROW('Hygiene Data'!E27)))</f>
        <v/>
      </c>
      <c r="DS33" s="269" t="str">
        <f ca="true">+IF(OFFSET('Hygiene Data'!$E$12,0,10*ROW('Hygiene Data'!E27))="","",OFFSET('Hygiene Data'!$E$12,0,10*ROW('Hygiene Data'!E27)))</f>
        <v/>
      </c>
      <c r="DT33" s="269" t="str">
        <f ca="true">+IF(OFFSET('Hygiene Data'!$E$13,0,10*ROW('Hygiene Data'!E27))="","",OFFSET('Hygiene Data'!$E$13,0,10*ROW('Hygiene Data'!E27)))</f>
        <v/>
      </c>
      <c r="DU33" s="269" t="str">
        <f ca="true">+IF(OFFSET('Hygiene Data'!$F$11,0,10*ROW('Hygiene Data'!F27))="","",OFFSET('Hygiene Data'!$F$11,0,10*ROW('Hygiene Data'!F27)))</f>
        <v/>
      </c>
      <c r="DV33" s="269" t="str">
        <f ca="true">+IF(OFFSET('Hygiene Data'!$F$12,0,10*ROW('Hygiene Data'!F27))="","",OFFSET('Hygiene Data'!$F$12,0,10*ROW('Hygiene Data'!F27)))</f>
        <v/>
      </c>
      <c r="DW33" s="269" t="str">
        <f ca="true">+IF(OFFSET('Hygiene Data'!$F$13,0,10*ROW('Hygiene Data'!F27))="","",OFFSET('Hygiene Data'!$F$13,0,10*ROW('Hygiene Data'!F27)))</f>
        <v/>
      </c>
      <c r="DX33" s="269" t="str">
        <f ca="true">+IF(OFFSET('Hygiene Data'!$G$11,0,10*ROW('Hygiene Data'!G27))="","",OFFSET('Hygiene Data'!$G$11,0,10*ROW('Hygiene Data'!G27)))</f>
        <v/>
      </c>
      <c r="DY33" s="269" t="str">
        <f ca="true">+IF(OFFSET('Hygiene Data'!$G$12,0,10*ROW('Hygiene Data'!G27))="","",OFFSET('Hygiene Data'!$G$12,0,10*ROW('Hygiene Data'!G27)))</f>
        <v/>
      </c>
      <c r="DZ33" s="269" t="str">
        <f ca="true">+IF(OFFSET('Hygiene Data'!$G$13,0,10*ROW('Hygiene Data'!G27))="","",OFFSET('Hygiene Data'!$G$13,0,10*ROW('Hygiene Data'!G27)))</f>
        <v/>
      </c>
      <c r="EA33" s="269" t="str">
        <f ca="true">+IF(OFFSET('Hygiene Data'!$H$11,0,10*ROW('Hygiene Data'!H27))="","",OFFSET('Hygiene Data'!$H$11,0,10*ROW('Hygiene Data'!H27)))</f>
        <v/>
      </c>
      <c r="EB33" s="269" t="str">
        <f ca="true">+IF(OFFSET('Hygiene Data'!$H$12,0,10*ROW('Hygiene Data'!H27))="","",OFFSET('Hygiene Data'!$H$12,0,10*ROW('Hygiene Data'!H27)))</f>
        <v/>
      </c>
      <c r="EC33" s="269" t="str">
        <f ca="true">+IF(OFFSET('Hygiene Data'!$H$13,0,10*ROW('Hygiene Data'!H27))="","",OFFSET('Hygiene Data'!$H$13,0,10*ROW('Hygiene Data'!H27)))</f>
        <v/>
      </c>
      <c r="ED33" s="269" t="str">
        <f ca="true">+IF(OFFSET('Hygiene Data'!$I$11,0,10*ROW('Hygiene Data'!I27))="","",OFFSET('Hygiene Data'!$I$11,0,10*ROW('Hygiene Data'!I27)))</f>
        <v/>
      </c>
      <c r="EE33" s="269" t="str">
        <f ca="true">+IF(OFFSET('Hygiene Data'!$I$12,0,10*ROW('Hygiene Data'!I27))="","",OFFSET('Hygiene Data'!$I$12,0,10*ROW('Hygiene Data'!I27)))</f>
        <v/>
      </c>
      <c r="EF33" s="269"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3" t="str">
        <f t="shared" ca="true" si="0"/>
        <v/>
      </c>
      <c r="D34" s="88"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8"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8"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8"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8"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8"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8"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8"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8"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8"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8"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8"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8"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8"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8"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8"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8"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8"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9"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9"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9"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9"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9"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9"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9"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9"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9"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9"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9"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9"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9"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9"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9"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9"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9"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9"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9"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9"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9"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9"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9"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9"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9"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9"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9"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9"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9"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9"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0"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0"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0"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0"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0"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0"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0"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0"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0"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0"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0"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0"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0"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0"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0"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0"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0"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0"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9"/>
      <c r="BS34" s="269" t="str">
        <f ca="true">+IF(OFFSET('Water Data'!$D$27,0,10*ROW('Water Data'!D28))="","",OFFSET('Water Data'!$D$27,0,10*ROW('Water Data'!D28)))</f>
        <v/>
      </c>
      <c r="BT34" s="269" t="str">
        <f ca="true">+IF(OFFSET('Water Data'!$D$28,0,10*ROW('Water Data'!D28))="","",OFFSET('Water Data'!$D$28,0,10*ROW('Water Data'!D28)))</f>
        <v/>
      </c>
      <c r="BU34" s="269" t="str">
        <f ca="true">+IF(OFFSET('Water Data'!$D$29,0,10*ROW('Water Data'!D28))="","",OFFSET('Water Data'!$D$29,0,10*ROW('Water Data'!D28)))</f>
        <v/>
      </c>
      <c r="BV34" s="269" t="str">
        <f ca="true">+IF(OFFSET('Water Data'!$E$27,0,10*ROW('Water Data'!E28))="","",OFFSET('Water Data'!$E$27,0,10*ROW('Water Data'!E28)))</f>
        <v/>
      </c>
      <c r="BW34" s="269" t="str">
        <f ca="true">+IF(OFFSET('Water Data'!$E$28,0,10*ROW('Water Data'!E28))="","",OFFSET('Water Data'!$E$28,0,10*ROW('Water Data'!E28)))</f>
        <v/>
      </c>
      <c r="BX34" s="269" t="str">
        <f ca="true">+IF(OFFSET('Water Data'!$E$29,0,10*ROW('Water Data'!E28))="","",OFFSET('Water Data'!$E$29,0,10*ROW('Water Data'!E28)))</f>
        <v/>
      </c>
      <c r="BY34" s="269" t="str">
        <f ca="true">+IF(OFFSET('Water Data'!$F$27,0,10*ROW('Water Data'!F28))="","",OFFSET('Water Data'!$F$27,0,10*ROW('Water Data'!F28)))</f>
        <v/>
      </c>
      <c r="BZ34" s="269" t="str">
        <f ca="true">+IF(OFFSET('Water Data'!$F$28,0,10*ROW('Water Data'!F28))="","",OFFSET('Water Data'!$F$28,0,10*ROW('Water Data'!F28)))</f>
        <v/>
      </c>
      <c r="CA34" s="269" t="str">
        <f ca="true">+IF(OFFSET('Water Data'!$F$29,0,10*ROW('Water Data'!F28))="","",OFFSET('Water Data'!$F$29,0,10*ROW('Water Data'!F28)))</f>
        <v/>
      </c>
      <c r="CB34" s="269" t="str">
        <f ca="true">+IF(OFFSET('Water Data'!$G$27,0,10*ROW('Water Data'!G28))="","",OFFSET('Water Data'!$G$27,0,10*ROW('Water Data'!G28)))</f>
        <v/>
      </c>
      <c r="CC34" s="269" t="str">
        <f ca="true">+IF(OFFSET('Water Data'!$G$28,0,10*ROW('Water Data'!G28))="","",OFFSET('Water Data'!$G$28,0,10*ROW('Water Data'!G28)))</f>
        <v/>
      </c>
      <c r="CD34" s="269" t="str">
        <f ca="true">+IF(OFFSET('Water Data'!$G$29,0,10*ROW('Water Data'!G28))="","",OFFSET('Water Data'!$G$29,0,10*ROW('Water Data'!G28)))</f>
        <v/>
      </c>
      <c r="CE34" s="269" t="str">
        <f ca="true">+IF(OFFSET('Water Data'!$H$27,0,10*ROW('Water Data'!H28))="","",OFFSET('Water Data'!$H$27,0,10*ROW('Water Data'!H28)))</f>
        <v/>
      </c>
      <c r="CF34" s="269" t="str">
        <f ca="true">+IF(OFFSET('Water Data'!$H$28,0,10*ROW('Water Data'!H28))="","",OFFSET('Water Data'!$H$28,0,10*ROW('Water Data'!H28)))</f>
        <v/>
      </c>
      <c r="CG34" s="269" t="str">
        <f ca="true">+IF(OFFSET('Water Data'!$H$29,0,10*ROW('Water Data'!H28))="","",OFFSET('Water Data'!$H$29,0,10*ROW('Water Data'!H28)))</f>
        <v/>
      </c>
      <c r="CH34" s="269" t="str">
        <f ca="true">+IF(OFFSET('Water Data'!$I$27,0,10*ROW('Water Data'!I28))="","",OFFSET('Water Data'!$I$27,0,10*ROW('Water Data'!I28)))</f>
        <v/>
      </c>
      <c r="CI34" s="269" t="str">
        <f ca="true">+IF(OFFSET('Water Data'!$I$28,0,10*ROW('Water Data'!I28))="","",OFFSET('Water Data'!$I$28,0,10*ROW('Water Data'!I28)))</f>
        <v/>
      </c>
      <c r="CJ34" s="269" t="str">
        <f ca="true">+IF(OFFSET('Water Data'!$I$29,0,10*ROW('Water Data'!I28))="","",OFFSET('Water Data'!$I$29,0,10*ROW('Water Data'!I28)))</f>
        <v/>
      </c>
      <c r="CK34" s="269" t="str">
        <f ca="true">+IF(OFFSET('Sanitation Data'!$D$28,0,10*ROW('Sanitation Data'!D28))="","",OFFSET('Sanitation Data'!$D$28,0,10*ROW('Sanitation Data'!D28)))</f>
        <v/>
      </c>
      <c r="CL34" s="269" t="str">
        <f ca="true">+IF(OFFSET('Sanitation Data'!$D$29,0,10*ROW('Sanitation Data'!D28))="","",OFFSET('Sanitation Data'!$D$29,0,10*ROW('Sanitation Data'!D28)))</f>
        <v/>
      </c>
      <c r="CM34" s="269" t="str">
        <f ca="true">+IF(OFFSET('Sanitation Data'!$D$30,0,10*ROW('Sanitation Data'!D28))="","",OFFSET('Sanitation Data'!$D$30,0,10*ROW('Sanitation Data'!D28)))</f>
        <v/>
      </c>
      <c r="CN34" s="269" t="str">
        <f ca="true">+IF(OFFSET('Sanitation Data'!$D$31,0,10*ROW('Sanitation Data'!D28))="","",OFFSET('Sanitation Data'!$D$31,0,10*ROW('Sanitation Data'!D28)))</f>
        <v/>
      </c>
      <c r="CO34" s="269" t="str">
        <f ca="true">+IF(OFFSET('Sanitation Data'!$D$32,0,10*ROW('Sanitation Data'!D28))="","",OFFSET('Sanitation Data'!$D$32,0,10*ROW('Sanitation Data'!D28)))</f>
        <v/>
      </c>
      <c r="CP34" s="269" t="str">
        <f ca="true">+IF(OFFSET('Sanitation Data'!$E$28,0,10*ROW('Sanitation Data'!E28))="","",OFFSET('Sanitation Data'!$E$28,0,10*ROW('Sanitation Data'!E28)))</f>
        <v/>
      </c>
      <c r="CQ34" s="269" t="str">
        <f ca="true">+IF(OFFSET('Sanitation Data'!$E$29,0,10*ROW('Sanitation Data'!E28))="","",OFFSET('Sanitation Data'!$E$29,0,10*ROW('Sanitation Data'!E28)))</f>
        <v/>
      </c>
      <c r="CR34" s="269" t="str">
        <f ca="true">+IF(OFFSET('Sanitation Data'!$E$30,0,10*ROW('Sanitation Data'!E28))="","",OFFSET('Sanitation Data'!$E$30,0,10*ROW('Sanitation Data'!E28)))</f>
        <v/>
      </c>
      <c r="CS34" s="269" t="str">
        <f ca="true">+IF(OFFSET('Sanitation Data'!$E$31,0,10*ROW('Sanitation Data'!E28))="","",OFFSET('Sanitation Data'!$E$31,0,10*ROW('Sanitation Data'!E28)))</f>
        <v/>
      </c>
      <c r="CT34" s="269" t="str">
        <f ca="true">+IF(OFFSET('Sanitation Data'!$E$32,0,10*ROW('Sanitation Data'!E28))="","",OFFSET('Sanitation Data'!$E$32,0,10*ROW('Sanitation Data'!E28)))</f>
        <v/>
      </c>
      <c r="CU34" s="269" t="str">
        <f ca="true">+IF(OFFSET('Sanitation Data'!$F$28,0,10*ROW('Sanitation Data'!F28))="","",OFFSET('Sanitation Data'!$F$28,0,10*ROW('Sanitation Data'!F28)))</f>
        <v/>
      </c>
      <c r="CV34" s="269" t="str">
        <f ca="true">+IF(OFFSET('Sanitation Data'!$F$29,0,10*ROW('Sanitation Data'!F28))="","",OFFSET('Sanitation Data'!$F$29,0,10*ROW('Sanitation Data'!F28)))</f>
        <v/>
      </c>
      <c r="CW34" s="269" t="str">
        <f ca="true">+IF(OFFSET('Sanitation Data'!$F$30,0,10*ROW('Sanitation Data'!F28))="","",OFFSET('Sanitation Data'!$F$30,0,10*ROW('Sanitation Data'!F28)))</f>
        <v/>
      </c>
      <c r="CX34" s="269" t="str">
        <f ca="true">+IF(OFFSET('Sanitation Data'!$F$31,0,10*ROW('Sanitation Data'!F28))="","",OFFSET('Sanitation Data'!$F$31,0,10*ROW('Sanitation Data'!F28)))</f>
        <v/>
      </c>
      <c r="CY34" s="269" t="str">
        <f ca="true">+IF(OFFSET('Sanitation Data'!$F$32,0,10*ROW('Sanitation Data'!F28))="","",OFFSET('Sanitation Data'!$F$32,0,10*ROW('Sanitation Data'!F28)))</f>
        <v/>
      </c>
      <c r="CZ34" s="269" t="str">
        <f ca="true">+IF(OFFSET('Sanitation Data'!$G$28,0,10*ROW('Sanitation Data'!G28))="","",OFFSET('Sanitation Data'!$G$28,0,10*ROW('Sanitation Data'!G28)))</f>
        <v/>
      </c>
      <c r="DA34" s="269" t="str">
        <f ca="true">+IF(OFFSET('Sanitation Data'!$G$29,0,10*ROW('Sanitation Data'!G28))="","",OFFSET('Sanitation Data'!$G$29,0,10*ROW('Sanitation Data'!G28)))</f>
        <v/>
      </c>
      <c r="DB34" s="269" t="str">
        <f ca="true">+IF(OFFSET('Sanitation Data'!$G$30,0,10*ROW('Sanitation Data'!G28))="","",OFFSET('Sanitation Data'!$G$30,0,10*ROW('Sanitation Data'!G28)))</f>
        <v/>
      </c>
      <c r="DC34" s="269" t="str">
        <f ca="true">+IF(OFFSET('Sanitation Data'!$G$31,0,10*ROW('Sanitation Data'!G28))="","",OFFSET('Sanitation Data'!$G$31,0,10*ROW('Sanitation Data'!G28)))</f>
        <v/>
      </c>
      <c r="DD34" s="269" t="str">
        <f ca="true">+IF(OFFSET('Sanitation Data'!$G$32,0,10*ROW('Sanitation Data'!G28))="","",OFFSET('Sanitation Data'!$G$32,0,10*ROW('Sanitation Data'!G28)))</f>
        <v/>
      </c>
      <c r="DE34" s="269" t="str">
        <f ca="true">+IF(OFFSET('Sanitation Data'!$H$28,0,10*ROW('Sanitation Data'!H28))="","",OFFSET('Sanitation Data'!$H$28,0,10*ROW('Sanitation Data'!H28)))</f>
        <v/>
      </c>
      <c r="DF34" s="269" t="str">
        <f ca="true">+IF(OFFSET('Sanitation Data'!$H$29,0,10*ROW('Sanitation Data'!H28))="","",OFFSET('Sanitation Data'!$H$29,0,10*ROW('Sanitation Data'!H28)))</f>
        <v/>
      </c>
      <c r="DG34" s="269" t="str">
        <f ca="true">+IF(OFFSET('Sanitation Data'!$H$30,0,10*ROW('Sanitation Data'!H28))="","",OFFSET('Sanitation Data'!$H$30,0,10*ROW('Sanitation Data'!H28)))</f>
        <v/>
      </c>
      <c r="DH34" s="269" t="str">
        <f ca="true">+IF(OFFSET('Sanitation Data'!$H$31,0,10*ROW('Sanitation Data'!H28))="","",OFFSET('Sanitation Data'!$H$31,0,10*ROW('Sanitation Data'!H28)))</f>
        <v/>
      </c>
      <c r="DI34" s="269" t="str">
        <f ca="true">+IF(OFFSET('Sanitation Data'!$H$32,0,10*ROW('Sanitation Data'!H28))="","",OFFSET('Sanitation Data'!$H$32,0,10*ROW('Sanitation Data'!H28)))</f>
        <v/>
      </c>
      <c r="DJ34" s="269" t="str">
        <f ca="true">+IF(OFFSET('Sanitation Data'!$I$28,0,10*ROW('Sanitation Data'!I28))="","",OFFSET('Sanitation Data'!$I$28,0,10*ROW('Sanitation Data'!I28)))</f>
        <v/>
      </c>
      <c r="DK34" s="269" t="str">
        <f ca="true">+IF(OFFSET('Sanitation Data'!$I$29,0,10*ROW('Sanitation Data'!I28))="","",OFFSET('Sanitation Data'!$I$29,0,10*ROW('Sanitation Data'!I28)))</f>
        <v/>
      </c>
      <c r="DL34" s="269" t="str">
        <f ca="true">+IF(OFFSET('Sanitation Data'!$I$30,0,10*ROW('Sanitation Data'!I28))="","",OFFSET('Sanitation Data'!$I$30,0,10*ROW('Sanitation Data'!I28)))</f>
        <v/>
      </c>
      <c r="DM34" s="269" t="str">
        <f ca="true">+IF(OFFSET('Sanitation Data'!$I$31,0,10*ROW('Sanitation Data'!I28))="","",OFFSET('Sanitation Data'!$I$31,0,10*ROW('Sanitation Data'!I28)))</f>
        <v/>
      </c>
      <c r="DN34" s="269" t="str">
        <f ca="true">+IF(OFFSET('Sanitation Data'!$I$32,0,10*ROW('Sanitation Data'!I28))="","",OFFSET('Sanitation Data'!$I$32,0,10*ROW('Sanitation Data'!I28)))</f>
        <v/>
      </c>
      <c r="DO34" s="269" t="str">
        <f ca="true">+IF(OFFSET('Hygiene Data'!$D$11,0,10*ROW('Hygiene Data'!D28))="","",OFFSET('Hygiene Data'!$D$11,0,10*ROW('Hygiene Data'!D28)))</f>
        <v/>
      </c>
      <c r="DP34" s="269" t="str">
        <f ca="true">+IF(OFFSET('Hygiene Data'!$D$12,0,10*ROW('Hygiene Data'!D28))="","",OFFSET('Hygiene Data'!$D$12,0,10*ROW('Hygiene Data'!D28)))</f>
        <v/>
      </c>
      <c r="DQ34" s="269" t="str">
        <f ca="true">+IF(OFFSET('Hygiene Data'!$D$13,0,10*ROW('Hygiene Data'!D28))="","",OFFSET('Hygiene Data'!$D$13,0,10*ROW('Hygiene Data'!D28)))</f>
        <v/>
      </c>
      <c r="DR34" s="269" t="str">
        <f ca="true">+IF(OFFSET('Hygiene Data'!$E$11,0,10*ROW('Hygiene Data'!E28))="","",OFFSET('Hygiene Data'!$E$11,0,10*ROW('Hygiene Data'!E28)))</f>
        <v/>
      </c>
      <c r="DS34" s="269" t="str">
        <f ca="true">+IF(OFFSET('Hygiene Data'!$E$12,0,10*ROW('Hygiene Data'!E28))="","",OFFSET('Hygiene Data'!$E$12,0,10*ROW('Hygiene Data'!E28)))</f>
        <v/>
      </c>
      <c r="DT34" s="269" t="str">
        <f ca="true">+IF(OFFSET('Hygiene Data'!$E$13,0,10*ROW('Hygiene Data'!E28))="","",OFFSET('Hygiene Data'!$E$13,0,10*ROW('Hygiene Data'!E28)))</f>
        <v/>
      </c>
      <c r="DU34" s="269" t="str">
        <f ca="true">+IF(OFFSET('Hygiene Data'!$F$11,0,10*ROW('Hygiene Data'!F28))="","",OFFSET('Hygiene Data'!$F$11,0,10*ROW('Hygiene Data'!F28)))</f>
        <v/>
      </c>
      <c r="DV34" s="269" t="str">
        <f ca="true">+IF(OFFSET('Hygiene Data'!$F$12,0,10*ROW('Hygiene Data'!F28))="","",OFFSET('Hygiene Data'!$F$12,0,10*ROW('Hygiene Data'!F28)))</f>
        <v/>
      </c>
      <c r="DW34" s="269" t="str">
        <f ca="true">+IF(OFFSET('Hygiene Data'!$F$13,0,10*ROW('Hygiene Data'!F28))="","",OFFSET('Hygiene Data'!$F$13,0,10*ROW('Hygiene Data'!F28)))</f>
        <v/>
      </c>
      <c r="DX34" s="269" t="str">
        <f ca="true">+IF(OFFSET('Hygiene Data'!$G$11,0,10*ROW('Hygiene Data'!G28))="","",OFFSET('Hygiene Data'!$G$11,0,10*ROW('Hygiene Data'!G28)))</f>
        <v/>
      </c>
      <c r="DY34" s="269" t="str">
        <f ca="true">+IF(OFFSET('Hygiene Data'!$G$12,0,10*ROW('Hygiene Data'!G28))="","",OFFSET('Hygiene Data'!$G$12,0,10*ROW('Hygiene Data'!G28)))</f>
        <v/>
      </c>
      <c r="DZ34" s="269" t="str">
        <f ca="true">+IF(OFFSET('Hygiene Data'!$G$13,0,10*ROW('Hygiene Data'!G28))="","",OFFSET('Hygiene Data'!$G$13,0,10*ROW('Hygiene Data'!G28)))</f>
        <v/>
      </c>
      <c r="EA34" s="269" t="str">
        <f ca="true">+IF(OFFSET('Hygiene Data'!$H$11,0,10*ROW('Hygiene Data'!H28))="","",OFFSET('Hygiene Data'!$H$11,0,10*ROW('Hygiene Data'!H28)))</f>
        <v/>
      </c>
      <c r="EB34" s="269" t="str">
        <f ca="true">+IF(OFFSET('Hygiene Data'!$H$12,0,10*ROW('Hygiene Data'!H28))="","",OFFSET('Hygiene Data'!$H$12,0,10*ROW('Hygiene Data'!H28)))</f>
        <v/>
      </c>
      <c r="EC34" s="269" t="str">
        <f ca="true">+IF(OFFSET('Hygiene Data'!$H$13,0,10*ROW('Hygiene Data'!H28))="","",OFFSET('Hygiene Data'!$H$13,0,10*ROW('Hygiene Data'!H28)))</f>
        <v/>
      </c>
      <c r="ED34" s="269" t="str">
        <f ca="true">+IF(OFFSET('Hygiene Data'!$I$11,0,10*ROW('Hygiene Data'!I28))="","",OFFSET('Hygiene Data'!$I$11,0,10*ROW('Hygiene Data'!I28)))</f>
        <v/>
      </c>
      <c r="EE34" s="269" t="str">
        <f ca="true">+IF(OFFSET('Hygiene Data'!$I$12,0,10*ROW('Hygiene Data'!I28))="","",OFFSET('Hygiene Data'!$I$12,0,10*ROW('Hygiene Data'!I28)))</f>
        <v/>
      </c>
      <c r="EF34" s="269"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3" t="str">
        <f t="shared" ca="true" si="0"/>
        <v/>
      </c>
      <c r="D35" s="88"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8"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8"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8"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8"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8"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8"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8"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8"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8"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8"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8"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8"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8"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8"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8"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8"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8"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9"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9"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9"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9"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9"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9"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9"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9"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9"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9"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9"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9"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9"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9"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9"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9"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9"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9"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9"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9"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9"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9"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9"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9"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9"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9"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9"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9"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9"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9"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0"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0"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0"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0"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0"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0"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0"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0"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0"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0"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0"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0"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0"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0"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0"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0"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0"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0"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9"/>
      <c r="BS35" s="269" t="str">
        <f ca="true">+IF(OFFSET('Water Data'!$D$27,0,10*ROW('Water Data'!D29))="","",OFFSET('Water Data'!$D$27,0,10*ROW('Water Data'!D29)))</f>
        <v/>
      </c>
      <c r="BT35" s="269" t="str">
        <f ca="true">+IF(OFFSET('Water Data'!$D$28,0,10*ROW('Water Data'!D29))="","",OFFSET('Water Data'!$D$28,0,10*ROW('Water Data'!D29)))</f>
        <v/>
      </c>
      <c r="BU35" s="269" t="str">
        <f ca="true">+IF(OFFSET('Water Data'!$D$29,0,10*ROW('Water Data'!D29))="","",OFFSET('Water Data'!$D$29,0,10*ROW('Water Data'!D29)))</f>
        <v/>
      </c>
      <c r="BV35" s="269" t="str">
        <f ca="true">+IF(OFFSET('Water Data'!$E$27,0,10*ROW('Water Data'!E29))="","",OFFSET('Water Data'!$E$27,0,10*ROW('Water Data'!E29)))</f>
        <v/>
      </c>
      <c r="BW35" s="269" t="str">
        <f ca="true">+IF(OFFSET('Water Data'!$E$28,0,10*ROW('Water Data'!E29))="","",OFFSET('Water Data'!$E$28,0,10*ROW('Water Data'!E29)))</f>
        <v/>
      </c>
      <c r="BX35" s="269" t="str">
        <f ca="true">+IF(OFFSET('Water Data'!$E$29,0,10*ROW('Water Data'!E29))="","",OFFSET('Water Data'!$E$29,0,10*ROW('Water Data'!E29)))</f>
        <v/>
      </c>
      <c r="BY35" s="269" t="str">
        <f ca="true">+IF(OFFSET('Water Data'!$F$27,0,10*ROW('Water Data'!F29))="","",OFFSET('Water Data'!$F$27,0,10*ROW('Water Data'!F29)))</f>
        <v/>
      </c>
      <c r="BZ35" s="269" t="str">
        <f ca="true">+IF(OFFSET('Water Data'!$F$28,0,10*ROW('Water Data'!F29))="","",OFFSET('Water Data'!$F$28,0,10*ROW('Water Data'!F29)))</f>
        <v/>
      </c>
      <c r="CA35" s="269" t="str">
        <f ca="true">+IF(OFFSET('Water Data'!$F$29,0,10*ROW('Water Data'!F29))="","",OFFSET('Water Data'!$F$29,0,10*ROW('Water Data'!F29)))</f>
        <v/>
      </c>
      <c r="CB35" s="269" t="str">
        <f ca="true">+IF(OFFSET('Water Data'!$G$27,0,10*ROW('Water Data'!G29))="","",OFFSET('Water Data'!$G$27,0,10*ROW('Water Data'!G29)))</f>
        <v/>
      </c>
      <c r="CC35" s="269" t="str">
        <f ca="true">+IF(OFFSET('Water Data'!$G$28,0,10*ROW('Water Data'!G29))="","",OFFSET('Water Data'!$G$28,0,10*ROW('Water Data'!G29)))</f>
        <v/>
      </c>
      <c r="CD35" s="269" t="str">
        <f ca="true">+IF(OFFSET('Water Data'!$G$29,0,10*ROW('Water Data'!G29))="","",OFFSET('Water Data'!$G$29,0,10*ROW('Water Data'!G29)))</f>
        <v/>
      </c>
      <c r="CE35" s="269" t="str">
        <f ca="true">+IF(OFFSET('Water Data'!$H$27,0,10*ROW('Water Data'!H29))="","",OFFSET('Water Data'!$H$27,0,10*ROW('Water Data'!H29)))</f>
        <v/>
      </c>
      <c r="CF35" s="269" t="str">
        <f ca="true">+IF(OFFSET('Water Data'!$H$28,0,10*ROW('Water Data'!H29))="","",OFFSET('Water Data'!$H$28,0,10*ROW('Water Data'!H29)))</f>
        <v/>
      </c>
      <c r="CG35" s="269" t="str">
        <f ca="true">+IF(OFFSET('Water Data'!$H$29,0,10*ROW('Water Data'!H29))="","",OFFSET('Water Data'!$H$29,0,10*ROW('Water Data'!H29)))</f>
        <v/>
      </c>
      <c r="CH35" s="269" t="str">
        <f ca="true">+IF(OFFSET('Water Data'!$I$27,0,10*ROW('Water Data'!I29))="","",OFFSET('Water Data'!$I$27,0,10*ROW('Water Data'!I29)))</f>
        <v/>
      </c>
      <c r="CI35" s="269" t="str">
        <f ca="true">+IF(OFFSET('Water Data'!$I$28,0,10*ROW('Water Data'!I29))="","",OFFSET('Water Data'!$I$28,0,10*ROW('Water Data'!I29)))</f>
        <v/>
      </c>
      <c r="CJ35" s="269" t="str">
        <f ca="true">+IF(OFFSET('Water Data'!$I$29,0,10*ROW('Water Data'!I29))="","",OFFSET('Water Data'!$I$29,0,10*ROW('Water Data'!I29)))</f>
        <v/>
      </c>
      <c r="CK35" s="269" t="str">
        <f ca="true">+IF(OFFSET('Sanitation Data'!$D$28,0,10*ROW('Sanitation Data'!D29))="","",OFFSET('Sanitation Data'!$D$28,0,10*ROW('Sanitation Data'!D29)))</f>
        <v/>
      </c>
      <c r="CL35" s="269" t="str">
        <f ca="true">+IF(OFFSET('Sanitation Data'!$D$29,0,10*ROW('Sanitation Data'!D29))="","",OFFSET('Sanitation Data'!$D$29,0,10*ROW('Sanitation Data'!D29)))</f>
        <v/>
      </c>
      <c r="CM35" s="269" t="str">
        <f ca="true">+IF(OFFSET('Sanitation Data'!$D$30,0,10*ROW('Sanitation Data'!D29))="","",OFFSET('Sanitation Data'!$D$30,0,10*ROW('Sanitation Data'!D29)))</f>
        <v/>
      </c>
      <c r="CN35" s="269" t="str">
        <f ca="true">+IF(OFFSET('Sanitation Data'!$D$31,0,10*ROW('Sanitation Data'!D29))="","",OFFSET('Sanitation Data'!$D$31,0,10*ROW('Sanitation Data'!D29)))</f>
        <v/>
      </c>
      <c r="CO35" s="269" t="str">
        <f ca="true">+IF(OFFSET('Sanitation Data'!$D$32,0,10*ROW('Sanitation Data'!D29))="","",OFFSET('Sanitation Data'!$D$32,0,10*ROW('Sanitation Data'!D29)))</f>
        <v/>
      </c>
      <c r="CP35" s="269" t="str">
        <f ca="true">+IF(OFFSET('Sanitation Data'!$E$28,0,10*ROW('Sanitation Data'!E29))="","",OFFSET('Sanitation Data'!$E$28,0,10*ROW('Sanitation Data'!E29)))</f>
        <v/>
      </c>
      <c r="CQ35" s="269" t="str">
        <f ca="true">+IF(OFFSET('Sanitation Data'!$E$29,0,10*ROW('Sanitation Data'!E29))="","",OFFSET('Sanitation Data'!$E$29,0,10*ROW('Sanitation Data'!E29)))</f>
        <v/>
      </c>
      <c r="CR35" s="269" t="str">
        <f ca="true">+IF(OFFSET('Sanitation Data'!$E$30,0,10*ROW('Sanitation Data'!E29))="","",OFFSET('Sanitation Data'!$E$30,0,10*ROW('Sanitation Data'!E29)))</f>
        <v/>
      </c>
      <c r="CS35" s="269" t="str">
        <f ca="true">+IF(OFFSET('Sanitation Data'!$E$31,0,10*ROW('Sanitation Data'!E29))="","",OFFSET('Sanitation Data'!$E$31,0,10*ROW('Sanitation Data'!E29)))</f>
        <v/>
      </c>
      <c r="CT35" s="269" t="str">
        <f ca="true">+IF(OFFSET('Sanitation Data'!$E$32,0,10*ROW('Sanitation Data'!E29))="","",OFFSET('Sanitation Data'!$E$32,0,10*ROW('Sanitation Data'!E29)))</f>
        <v/>
      </c>
      <c r="CU35" s="269" t="str">
        <f ca="true">+IF(OFFSET('Sanitation Data'!$F$28,0,10*ROW('Sanitation Data'!F29))="","",OFFSET('Sanitation Data'!$F$28,0,10*ROW('Sanitation Data'!F29)))</f>
        <v/>
      </c>
      <c r="CV35" s="269" t="str">
        <f ca="true">+IF(OFFSET('Sanitation Data'!$F$29,0,10*ROW('Sanitation Data'!F29))="","",OFFSET('Sanitation Data'!$F$29,0,10*ROW('Sanitation Data'!F29)))</f>
        <v/>
      </c>
      <c r="CW35" s="269" t="str">
        <f ca="true">+IF(OFFSET('Sanitation Data'!$F$30,0,10*ROW('Sanitation Data'!F29))="","",OFFSET('Sanitation Data'!$F$30,0,10*ROW('Sanitation Data'!F29)))</f>
        <v/>
      </c>
      <c r="CX35" s="269" t="str">
        <f ca="true">+IF(OFFSET('Sanitation Data'!$F$31,0,10*ROW('Sanitation Data'!F29))="","",OFFSET('Sanitation Data'!$F$31,0,10*ROW('Sanitation Data'!F29)))</f>
        <v/>
      </c>
      <c r="CY35" s="269" t="str">
        <f ca="true">+IF(OFFSET('Sanitation Data'!$F$32,0,10*ROW('Sanitation Data'!F29))="","",OFFSET('Sanitation Data'!$F$32,0,10*ROW('Sanitation Data'!F29)))</f>
        <v/>
      </c>
      <c r="CZ35" s="269" t="str">
        <f ca="true">+IF(OFFSET('Sanitation Data'!$G$28,0,10*ROW('Sanitation Data'!G29))="","",OFFSET('Sanitation Data'!$G$28,0,10*ROW('Sanitation Data'!G29)))</f>
        <v/>
      </c>
      <c r="DA35" s="269" t="str">
        <f ca="true">+IF(OFFSET('Sanitation Data'!$G$29,0,10*ROW('Sanitation Data'!G29))="","",OFFSET('Sanitation Data'!$G$29,0,10*ROW('Sanitation Data'!G29)))</f>
        <v/>
      </c>
      <c r="DB35" s="269" t="str">
        <f ca="true">+IF(OFFSET('Sanitation Data'!$G$30,0,10*ROW('Sanitation Data'!G29))="","",OFFSET('Sanitation Data'!$G$30,0,10*ROW('Sanitation Data'!G29)))</f>
        <v/>
      </c>
      <c r="DC35" s="269" t="str">
        <f ca="true">+IF(OFFSET('Sanitation Data'!$G$31,0,10*ROW('Sanitation Data'!G29))="","",OFFSET('Sanitation Data'!$G$31,0,10*ROW('Sanitation Data'!G29)))</f>
        <v/>
      </c>
      <c r="DD35" s="269" t="str">
        <f ca="true">+IF(OFFSET('Sanitation Data'!$G$32,0,10*ROW('Sanitation Data'!G29))="","",OFFSET('Sanitation Data'!$G$32,0,10*ROW('Sanitation Data'!G29)))</f>
        <v/>
      </c>
      <c r="DE35" s="269" t="str">
        <f ca="true">+IF(OFFSET('Sanitation Data'!$H$28,0,10*ROW('Sanitation Data'!H29))="","",OFFSET('Sanitation Data'!$H$28,0,10*ROW('Sanitation Data'!H29)))</f>
        <v/>
      </c>
      <c r="DF35" s="269" t="str">
        <f ca="true">+IF(OFFSET('Sanitation Data'!$H$29,0,10*ROW('Sanitation Data'!H29))="","",OFFSET('Sanitation Data'!$H$29,0,10*ROW('Sanitation Data'!H29)))</f>
        <v/>
      </c>
      <c r="DG35" s="269" t="str">
        <f ca="true">+IF(OFFSET('Sanitation Data'!$H$30,0,10*ROW('Sanitation Data'!H29))="","",OFFSET('Sanitation Data'!$H$30,0,10*ROW('Sanitation Data'!H29)))</f>
        <v/>
      </c>
      <c r="DH35" s="269" t="str">
        <f ca="true">+IF(OFFSET('Sanitation Data'!$H$31,0,10*ROW('Sanitation Data'!H29))="","",OFFSET('Sanitation Data'!$H$31,0,10*ROW('Sanitation Data'!H29)))</f>
        <v/>
      </c>
      <c r="DI35" s="269" t="str">
        <f ca="true">+IF(OFFSET('Sanitation Data'!$H$32,0,10*ROW('Sanitation Data'!H29))="","",OFFSET('Sanitation Data'!$H$32,0,10*ROW('Sanitation Data'!H29)))</f>
        <v/>
      </c>
      <c r="DJ35" s="269" t="str">
        <f ca="true">+IF(OFFSET('Sanitation Data'!$I$28,0,10*ROW('Sanitation Data'!I29))="","",OFFSET('Sanitation Data'!$I$28,0,10*ROW('Sanitation Data'!I29)))</f>
        <v/>
      </c>
      <c r="DK35" s="269" t="str">
        <f ca="true">+IF(OFFSET('Sanitation Data'!$I$29,0,10*ROW('Sanitation Data'!I29))="","",OFFSET('Sanitation Data'!$I$29,0,10*ROW('Sanitation Data'!I29)))</f>
        <v/>
      </c>
      <c r="DL35" s="269" t="str">
        <f ca="true">+IF(OFFSET('Sanitation Data'!$I$30,0,10*ROW('Sanitation Data'!I29))="","",OFFSET('Sanitation Data'!$I$30,0,10*ROW('Sanitation Data'!I29)))</f>
        <v/>
      </c>
      <c r="DM35" s="269" t="str">
        <f ca="true">+IF(OFFSET('Sanitation Data'!$I$31,0,10*ROW('Sanitation Data'!I29))="","",OFFSET('Sanitation Data'!$I$31,0,10*ROW('Sanitation Data'!I29)))</f>
        <v/>
      </c>
      <c r="DN35" s="269" t="str">
        <f ca="true">+IF(OFFSET('Sanitation Data'!$I$32,0,10*ROW('Sanitation Data'!I29))="","",OFFSET('Sanitation Data'!$I$32,0,10*ROW('Sanitation Data'!I29)))</f>
        <v/>
      </c>
      <c r="DO35" s="269" t="str">
        <f ca="true">+IF(OFFSET('Hygiene Data'!$D$11,0,10*ROW('Hygiene Data'!D29))="","",OFFSET('Hygiene Data'!$D$11,0,10*ROW('Hygiene Data'!D29)))</f>
        <v/>
      </c>
      <c r="DP35" s="269" t="str">
        <f ca="true">+IF(OFFSET('Hygiene Data'!$D$12,0,10*ROW('Hygiene Data'!D29))="","",OFFSET('Hygiene Data'!$D$12,0,10*ROW('Hygiene Data'!D29)))</f>
        <v/>
      </c>
      <c r="DQ35" s="269" t="str">
        <f ca="true">+IF(OFFSET('Hygiene Data'!$D$13,0,10*ROW('Hygiene Data'!D29))="","",OFFSET('Hygiene Data'!$D$13,0,10*ROW('Hygiene Data'!D29)))</f>
        <v/>
      </c>
      <c r="DR35" s="269" t="str">
        <f ca="true">+IF(OFFSET('Hygiene Data'!$E$11,0,10*ROW('Hygiene Data'!E29))="","",OFFSET('Hygiene Data'!$E$11,0,10*ROW('Hygiene Data'!E29)))</f>
        <v/>
      </c>
      <c r="DS35" s="269" t="str">
        <f ca="true">+IF(OFFSET('Hygiene Data'!$E$12,0,10*ROW('Hygiene Data'!E29))="","",OFFSET('Hygiene Data'!$E$12,0,10*ROW('Hygiene Data'!E29)))</f>
        <v/>
      </c>
      <c r="DT35" s="269" t="str">
        <f ca="true">+IF(OFFSET('Hygiene Data'!$E$13,0,10*ROW('Hygiene Data'!E29))="","",OFFSET('Hygiene Data'!$E$13,0,10*ROW('Hygiene Data'!E29)))</f>
        <v/>
      </c>
      <c r="DU35" s="269" t="str">
        <f ca="true">+IF(OFFSET('Hygiene Data'!$F$11,0,10*ROW('Hygiene Data'!F29))="","",OFFSET('Hygiene Data'!$F$11,0,10*ROW('Hygiene Data'!F29)))</f>
        <v/>
      </c>
      <c r="DV35" s="269" t="str">
        <f ca="true">+IF(OFFSET('Hygiene Data'!$F$12,0,10*ROW('Hygiene Data'!F29))="","",OFFSET('Hygiene Data'!$F$12,0,10*ROW('Hygiene Data'!F29)))</f>
        <v/>
      </c>
      <c r="DW35" s="269" t="str">
        <f ca="true">+IF(OFFSET('Hygiene Data'!$F$13,0,10*ROW('Hygiene Data'!F29))="","",OFFSET('Hygiene Data'!$F$13,0,10*ROW('Hygiene Data'!F29)))</f>
        <v/>
      </c>
      <c r="DX35" s="269" t="str">
        <f ca="true">+IF(OFFSET('Hygiene Data'!$G$11,0,10*ROW('Hygiene Data'!G29))="","",OFFSET('Hygiene Data'!$G$11,0,10*ROW('Hygiene Data'!G29)))</f>
        <v/>
      </c>
      <c r="DY35" s="269" t="str">
        <f ca="true">+IF(OFFSET('Hygiene Data'!$G$12,0,10*ROW('Hygiene Data'!G29))="","",OFFSET('Hygiene Data'!$G$12,0,10*ROW('Hygiene Data'!G29)))</f>
        <v/>
      </c>
      <c r="DZ35" s="269" t="str">
        <f ca="true">+IF(OFFSET('Hygiene Data'!$G$13,0,10*ROW('Hygiene Data'!G29))="","",OFFSET('Hygiene Data'!$G$13,0,10*ROW('Hygiene Data'!G29)))</f>
        <v/>
      </c>
      <c r="EA35" s="269" t="str">
        <f ca="true">+IF(OFFSET('Hygiene Data'!$H$11,0,10*ROW('Hygiene Data'!H29))="","",OFFSET('Hygiene Data'!$H$11,0,10*ROW('Hygiene Data'!H29)))</f>
        <v/>
      </c>
      <c r="EB35" s="269" t="str">
        <f ca="true">+IF(OFFSET('Hygiene Data'!$H$12,0,10*ROW('Hygiene Data'!H29))="","",OFFSET('Hygiene Data'!$H$12,0,10*ROW('Hygiene Data'!H29)))</f>
        <v/>
      </c>
      <c r="EC35" s="269" t="str">
        <f ca="true">+IF(OFFSET('Hygiene Data'!$H$13,0,10*ROW('Hygiene Data'!H29))="","",OFFSET('Hygiene Data'!$H$13,0,10*ROW('Hygiene Data'!H29)))</f>
        <v/>
      </c>
      <c r="ED35" s="269" t="str">
        <f ca="true">+IF(OFFSET('Hygiene Data'!$I$11,0,10*ROW('Hygiene Data'!I29))="","",OFFSET('Hygiene Data'!$I$11,0,10*ROW('Hygiene Data'!I29)))</f>
        <v/>
      </c>
      <c r="EE35" s="269" t="str">
        <f ca="true">+IF(OFFSET('Hygiene Data'!$I$12,0,10*ROW('Hygiene Data'!I29))="","",OFFSET('Hygiene Data'!$I$12,0,10*ROW('Hygiene Data'!I29)))</f>
        <v/>
      </c>
      <c r="EF35" s="269"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3" t="str">
        <f t="shared" ca="true" si="0"/>
        <v/>
      </c>
      <c r="D36" s="88"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8"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8"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8"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8"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8"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8"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8"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8"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8"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8"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8"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8"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8"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8"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8"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8"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8"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9"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9"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9"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9"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9"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9"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9"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9"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9"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9"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9"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9"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9"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9"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9"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9"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9"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9"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9"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9"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9"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9"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9"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9"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9"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9"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9"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9"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9"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9"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0"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0"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0"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0"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0"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0"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0"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0"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0"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0"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0"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0"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0"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0"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0"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0"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0"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0"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9"/>
      <c r="BS36" s="269" t="str">
        <f ca="true">+IF(OFFSET('Water Data'!$D$27,0,10*ROW('Water Data'!D30))="","",OFFSET('Water Data'!$D$27,0,10*ROW('Water Data'!D30)))</f>
        <v/>
      </c>
      <c r="BT36" s="269" t="str">
        <f ca="true">+IF(OFFSET('Water Data'!$D$28,0,10*ROW('Water Data'!D30))="","",OFFSET('Water Data'!$D$28,0,10*ROW('Water Data'!D30)))</f>
        <v/>
      </c>
      <c r="BU36" s="269" t="str">
        <f ca="true">+IF(OFFSET('Water Data'!$D$29,0,10*ROW('Water Data'!D30))="","",OFFSET('Water Data'!$D$29,0,10*ROW('Water Data'!D30)))</f>
        <v/>
      </c>
      <c r="BV36" s="269" t="str">
        <f ca="true">+IF(OFFSET('Water Data'!$E$27,0,10*ROW('Water Data'!E30))="","",OFFSET('Water Data'!$E$27,0,10*ROW('Water Data'!E30)))</f>
        <v/>
      </c>
      <c r="BW36" s="269" t="str">
        <f ca="true">+IF(OFFSET('Water Data'!$E$28,0,10*ROW('Water Data'!E30))="","",OFFSET('Water Data'!$E$28,0,10*ROW('Water Data'!E30)))</f>
        <v/>
      </c>
      <c r="BX36" s="269" t="str">
        <f ca="true">+IF(OFFSET('Water Data'!$E$29,0,10*ROW('Water Data'!E30))="","",OFFSET('Water Data'!$E$29,0,10*ROW('Water Data'!E30)))</f>
        <v/>
      </c>
      <c r="BY36" s="269" t="str">
        <f ca="true">+IF(OFFSET('Water Data'!$F$27,0,10*ROW('Water Data'!F30))="","",OFFSET('Water Data'!$F$27,0,10*ROW('Water Data'!F30)))</f>
        <v/>
      </c>
      <c r="BZ36" s="269" t="str">
        <f ca="true">+IF(OFFSET('Water Data'!$F$28,0,10*ROW('Water Data'!F30))="","",OFFSET('Water Data'!$F$28,0,10*ROW('Water Data'!F30)))</f>
        <v/>
      </c>
      <c r="CA36" s="269" t="str">
        <f ca="true">+IF(OFFSET('Water Data'!$F$29,0,10*ROW('Water Data'!F30))="","",OFFSET('Water Data'!$F$29,0,10*ROW('Water Data'!F30)))</f>
        <v/>
      </c>
      <c r="CB36" s="269" t="str">
        <f ca="true">+IF(OFFSET('Water Data'!$G$27,0,10*ROW('Water Data'!G30))="","",OFFSET('Water Data'!$G$27,0,10*ROW('Water Data'!G30)))</f>
        <v/>
      </c>
      <c r="CC36" s="269" t="str">
        <f ca="true">+IF(OFFSET('Water Data'!$G$28,0,10*ROW('Water Data'!G30))="","",OFFSET('Water Data'!$G$28,0,10*ROW('Water Data'!G30)))</f>
        <v/>
      </c>
      <c r="CD36" s="269" t="str">
        <f ca="true">+IF(OFFSET('Water Data'!$G$29,0,10*ROW('Water Data'!G30))="","",OFFSET('Water Data'!$G$29,0,10*ROW('Water Data'!G30)))</f>
        <v/>
      </c>
      <c r="CE36" s="269" t="str">
        <f ca="true">+IF(OFFSET('Water Data'!$H$27,0,10*ROW('Water Data'!H30))="","",OFFSET('Water Data'!$H$27,0,10*ROW('Water Data'!H30)))</f>
        <v/>
      </c>
      <c r="CF36" s="269" t="str">
        <f ca="true">+IF(OFFSET('Water Data'!$H$28,0,10*ROW('Water Data'!H30))="","",OFFSET('Water Data'!$H$28,0,10*ROW('Water Data'!H30)))</f>
        <v/>
      </c>
      <c r="CG36" s="269" t="str">
        <f ca="true">+IF(OFFSET('Water Data'!$H$29,0,10*ROW('Water Data'!H30))="","",OFFSET('Water Data'!$H$29,0,10*ROW('Water Data'!H30)))</f>
        <v/>
      </c>
      <c r="CH36" s="269" t="str">
        <f ca="true">+IF(OFFSET('Water Data'!$I$27,0,10*ROW('Water Data'!I30))="","",OFFSET('Water Data'!$I$27,0,10*ROW('Water Data'!I30)))</f>
        <v/>
      </c>
      <c r="CI36" s="269" t="str">
        <f ca="true">+IF(OFFSET('Water Data'!$I$28,0,10*ROW('Water Data'!I30))="","",OFFSET('Water Data'!$I$28,0,10*ROW('Water Data'!I30)))</f>
        <v/>
      </c>
      <c r="CJ36" s="269" t="str">
        <f ca="true">+IF(OFFSET('Water Data'!$I$29,0,10*ROW('Water Data'!I30))="","",OFFSET('Water Data'!$I$29,0,10*ROW('Water Data'!I30)))</f>
        <v/>
      </c>
      <c r="CK36" s="269" t="str">
        <f ca="true">+IF(OFFSET('Sanitation Data'!$D$28,0,10*ROW('Sanitation Data'!D30))="","",OFFSET('Sanitation Data'!$D$28,0,10*ROW('Sanitation Data'!D30)))</f>
        <v/>
      </c>
      <c r="CL36" s="269" t="str">
        <f ca="true">+IF(OFFSET('Sanitation Data'!$D$29,0,10*ROW('Sanitation Data'!D30))="","",OFFSET('Sanitation Data'!$D$29,0,10*ROW('Sanitation Data'!D30)))</f>
        <v/>
      </c>
      <c r="CM36" s="269" t="str">
        <f ca="true">+IF(OFFSET('Sanitation Data'!$D$30,0,10*ROW('Sanitation Data'!D30))="","",OFFSET('Sanitation Data'!$D$30,0,10*ROW('Sanitation Data'!D30)))</f>
        <v/>
      </c>
      <c r="CN36" s="269" t="str">
        <f ca="true">+IF(OFFSET('Sanitation Data'!$D$31,0,10*ROW('Sanitation Data'!D30))="","",OFFSET('Sanitation Data'!$D$31,0,10*ROW('Sanitation Data'!D30)))</f>
        <v/>
      </c>
      <c r="CO36" s="269" t="str">
        <f ca="true">+IF(OFFSET('Sanitation Data'!$D$32,0,10*ROW('Sanitation Data'!D30))="","",OFFSET('Sanitation Data'!$D$32,0,10*ROW('Sanitation Data'!D30)))</f>
        <v/>
      </c>
      <c r="CP36" s="269" t="str">
        <f ca="true">+IF(OFFSET('Sanitation Data'!$E$28,0,10*ROW('Sanitation Data'!E30))="","",OFFSET('Sanitation Data'!$E$28,0,10*ROW('Sanitation Data'!E30)))</f>
        <v/>
      </c>
      <c r="CQ36" s="269" t="str">
        <f ca="true">+IF(OFFSET('Sanitation Data'!$E$29,0,10*ROW('Sanitation Data'!E30))="","",OFFSET('Sanitation Data'!$E$29,0,10*ROW('Sanitation Data'!E30)))</f>
        <v/>
      </c>
      <c r="CR36" s="269" t="str">
        <f ca="true">+IF(OFFSET('Sanitation Data'!$E$30,0,10*ROW('Sanitation Data'!E30))="","",OFFSET('Sanitation Data'!$E$30,0,10*ROW('Sanitation Data'!E30)))</f>
        <v/>
      </c>
      <c r="CS36" s="269" t="str">
        <f ca="true">+IF(OFFSET('Sanitation Data'!$E$31,0,10*ROW('Sanitation Data'!E30))="","",OFFSET('Sanitation Data'!$E$31,0,10*ROW('Sanitation Data'!E30)))</f>
        <v/>
      </c>
      <c r="CT36" s="269" t="str">
        <f ca="true">+IF(OFFSET('Sanitation Data'!$E$32,0,10*ROW('Sanitation Data'!E30))="","",OFFSET('Sanitation Data'!$E$32,0,10*ROW('Sanitation Data'!E30)))</f>
        <v/>
      </c>
      <c r="CU36" s="269" t="str">
        <f ca="true">+IF(OFFSET('Sanitation Data'!$F$28,0,10*ROW('Sanitation Data'!F30))="","",OFFSET('Sanitation Data'!$F$28,0,10*ROW('Sanitation Data'!F30)))</f>
        <v/>
      </c>
      <c r="CV36" s="269" t="str">
        <f ca="true">+IF(OFFSET('Sanitation Data'!$F$29,0,10*ROW('Sanitation Data'!F30))="","",OFFSET('Sanitation Data'!$F$29,0,10*ROW('Sanitation Data'!F30)))</f>
        <v/>
      </c>
      <c r="CW36" s="269" t="str">
        <f ca="true">+IF(OFFSET('Sanitation Data'!$F$30,0,10*ROW('Sanitation Data'!F30))="","",OFFSET('Sanitation Data'!$F$30,0,10*ROW('Sanitation Data'!F30)))</f>
        <v/>
      </c>
      <c r="CX36" s="269" t="str">
        <f ca="true">+IF(OFFSET('Sanitation Data'!$F$31,0,10*ROW('Sanitation Data'!F30))="","",OFFSET('Sanitation Data'!$F$31,0,10*ROW('Sanitation Data'!F30)))</f>
        <v/>
      </c>
      <c r="CY36" s="269" t="str">
        <f ca="true">+IF(OFFSET('Sanitation Data'!$F$32,0,10*ROW('Sanitation Data'!F30))="","",OFFSET('Sanitation Data'!$F$32,0,10*ROW('Sanitation Data'!F30)))</f>
        <v/>
      </c>
      <c r="CZ36" s="269" t="str">
        <f ca="true">+IF(OFFSET('Sanitation Data'!$G$28,0,10*ROW('Sanitation Data'!G30))="","",OFFSET('Sanitation Data'!$G$28,0,10*ROW('Sanitation Data'!G30)))</f>
        <v/>
      </c>
      <c r="DA36" s="269" t="str">
        <f ca="true">+IF(OFFSET('Sanitation Data'!$G$29,0,10*ROW('Sanitation Data'!G30))="","",OFFSET('Sanitation Data'!$G$29,0,10*ROW('Sanitation Data'!G30)))</f>
        <v/>
      </c>
      <c r="DB36" s="269" t="str">
        <f ca="true">+IF(OFFSET('Sanitation Data'!$G$30,0,10*ROW('Sanitation Data'!G30))="","",OFFSET('Sanitation Data'!$G$30,0,10*ROW('Sanitation Data'!G30)))</f>
        <v/>
      </c>
      <c r="DC36" s="269" t="str">
        <f ca="true">+IF(OFFSET('Sanitation Data'!$G$31,0,10*ROW('Sanitation Data'!G30))="","",OFFSET('Sanitation Data'!$G$31,0,10*ROW('Sanitation Data'!G30)))</f>
        <v/>
      </c>
      <c r="DD36" s="269" t="str">
        <f ca="true">+IF(OFFSET('Sanitation Data'!$G$32,0,10*ROW('Sanitation Data'!G30))="","",OFFSET('Sanitation Data'!$G$32,0,10*ROW('Sanitation Data'!G30)))</f>
        <v/>
      </c>
      <c r="DE36" s="269" t="str">
        <f ca="true">+IF(OFFSET('Sanitation Data'!$H$28,0,10*ROW('Sanitation Data'!H30))="","",OFFSET('Sanitation Data'!$H$28,0,10*ROW('Sanitation Data'!H30)))</f>
        <v/>
      </c>
      <c r="DF36" s="269" t="str">
        <f ca="true">+IF(OFFSET('Sanitation Data'!$H$29,0,10*ROW('Sanitation Data'!H30))="","",OFFSET('Sanitation Data'!$H$29,0,10*ROW('Sanitation Data'!H30)))</f>
        <v/>
      </c>
      <c r="DG36" s="269" t="str">
        <f ca="true">+IF(OFFSET('Sanitation Data'!$H$30,0,10*ROW('Sanitation Data'!H30))="","",OFFSET('Sanitation Data'!$H$30,0,10*ROW('Sanitation Data'!H30)))</f>
        <v/>
      </c>
      <c r="DH36" s="269" t="str">
        <f ca="true">+IF(OFFSET('Sanitation Data'!$H$31,0,10*ROW('Sanitation Data'!H30))="","",OFFSET('Sanitation Data'!$H$31,0,10*ROW('Sanitation Data'!H30)))</f>
        <v/>
      </c>
      <c r="DI36" s="269" t="str">
        <f ca="true">+IF(OFFSET('Sanitation Data'!$H$32,0,10*ROW('Sanitation Data'!H30))="","",OFFSET('Sanitation Data'!$H$32,0,10*ROW('Sanitation Data'!H30)))</f>
        <v/>
      </c>
      <c r="DJ36" s="269" t="str">
        <f ca="true">+IF(OFFSET('Sanitation Data'!$I$28,0,10*ROW('Sanitation Data'!I30))="","",OFFSET('Sanitation Data'!$I$28,0,10*ROW('Sanitation Data'!I30)))</f>
        <v/>
      </c>
      <c r="DK36" s="269" t="str">
        <f ca="true">+IF(OFFSET('Sanitation Data'!$I$29,0,10*ROW('Sanitation Data'!I30))="","",OFFSET('Sanitation Data'!$I$29,0,10*ROW('Sanitation Data'!I30)))</f>
        <v/>
      </c>
      <c r="DL36" s="269" t="str">
        <f ca="true">+IF(OFFSET('Sanitation Data'!$I$30,0,10*ROW('Sanitation Data'!I30))="","",OFFSET('Sanitation Data'!$I$30,0,10*ROW('Sanitation Data'!I30)))</f>
        <v/>
      </c>
      <c r="DM36" s="269" t="str">
        <f ca="true">+IF(OFFSET('Sanitation Data'!$I$31,0,10*ROW('Sanitation Data'!I30))="","",OFFSET('Sanitation Data'!$I$31,0,10*ROW('Sanitation Data'!I30)))</f>
        <v/>
      </c>
      <c r="DN36" s="269" t="str">
        <f ca="true">+IF(OFFSET('Sanitation Data'!$I$32,0,10*ROW('Sanitation Data'!I30))="","",OFFSET('Sanitation Data'!$I$32,0,10*ROW('Sanitation Data'!I30)))</f>
        <v/>
      </c>
      <c r="DO36" s="269" t="str">
        <f ca="true">+IF(OFFSET('Hygiene Data'!$D$11,0,10*ROW('Hygiene Data'!D30))="","",OFFSET('Hygiene Data'!$D$11,0,10*ROW('Hygiene Data'!D30)))</f>
        <v/>
      </c>
      <c r="DP36" s="269" t="str">
        <f ca="true">+IF(OFFSET('Hygiene Data'!$D$12,0,10*ROW('Hygiene Data'!D30))="","",OFFSET('Hygiene Data'!$D$12,0,10*ROW('Hygiene Data'!D30)))</f>
        <v/>
      </c>
      <c r="DQ36" s="269" t="str">
        <f ca="true">+IF(OFFSET('Hygiene Data'!$D$13,0,10*ROW('Hygiene Data'!D30))="","",OFFSET('Hygiene Data'!$D$13,0,10*ROW('Hygiene Data'!D30)))</f>
        <v/>
      </c>
      <c r="DR36" s="269" t="str">
        <f ca="true">+IF(OFFSET('Hygiene Data'!$E$11,0,10*ROW('Hygiene Data'!E30))="","",OFFSET('Hygiene Data'!$E$11,0,10*ROW('Hygiene Data'!E30)))</f>
        <v/>
      </c>
      <c r="DS36" s="269" t="str">
        <f ca="true">+IF(OFFSET('Hygiene Data'!$E$12,0,10*ROW('Hygiene Data'!E30))="","",OFFSET('Hygiene Data'!$E$12,0,10*ROW('Hygiene Data'!E30)))</f>
        <v/>
      </c>
      <c r="DT36" s="269" t="str">
        <f ca="true">+IF(OFFSET('Hygiene Data'!$E$13,0,10*ROW('Hygiene Data'!E30))="","",OFFSET('Hygiene Data'!$E$13,0,10*ROW('Hygiene Data'!E30)))</f>
        <v/>
      </c>
      <c r="DU36" s="269" t="str">
        <f ca="true">+IF(OFFSET('Hygiene Data'!$F$11,0,10*ROW('Hygiene Data'!F30))="","",OFFSET('Hygiene Data'!$F$11,0,10*ROW('Hygiene Data'!F30)))</f>
        <v/>
      </c>
      <c r="DV36" s="269" t="str">
        <f ca="true">+IF(OFFSET('Hygiene Data'!$F$12,0,10*ROW('Hygiene Data'!F30))="","",OFFSET('Hygiene Data'!$F$12,0,10*ROW('Hygiene Data'!F30)))</f>
        <v/>
      </c>
      <c r="DW36" s="269" t="str">
        <f ca="true">+IF(OFFSET('Hygiene Data'!$F$13,0,10*ROW('Hygiene Data'!F30))="","",OFFSET('Hygiene Data'!$F$13,0,10*ROW('Hygiene Data'!F30)))</f>
        <v/>
      </c>
      <c r="DX36" s="269" t="str">
        <f ca="true">+IF(OFFSET('Hygiene Data'!$G$11,0,10*ROW('Hygiene Data'!G30))="","",OFFSET('Hygiene Data'!$G$11,0,10*ROW('Hygiene Data'!G30)))</f>
        <v/>
      </c>
      <c r="DY36" s="269" t="str">
        <f ca="true">+IF(OFFSET('Hygiene Data'!$G$12,0,10*ROW('Hygiene Data'!G30))="","",OFFSET('Hygiene Data'!$G$12,0,10*ROW('Hygiene Data'!G30)))</f>
        <v/>
      </c>
      <c r="DZ36" s="269" t="str">
        <f ca="true">+IF(OFFSET('Hygiene Data'!$G$13,0,10*ROW('Hygiene Data'!G30))="","",OFFSET('Hygiene Data'!$G$13,0,10*ROW('Hygiene Data'!G30)))</f>
        <v/>
      </c>
      <c r="EA36" s="269" t="str">
        <f ca="true">+IF(OFFSET('Hygiene Data'!$H$11,0,10*ROW('Hygiene Data'!H30))="","",OFFSET('Hygiene Data'!$H$11,0,10*ROW('Hygiene Data'!H30)))</f>
        <v/>
      </c>
      <c r="EB36" s="269" t="str">
        <f ca="true">+IF(OFFSET('Hygiene Data'!$H$12,0,10*ROW('Hygiene Data'!H30))="","",OFFSET('Hygiene Data'!$H$12,0,10*ROW('Hygiene Data'!H30)))</f>
        <v/>
      </c>
      <c r="EC36" s="269" t="str">
        <f ca="true">+IF(OFFSET('Hygiene Data'!$H$13,0,10*ROW('Hygiene Data'!H30))="","",OFFSET('Hygiene Data'!$H$13,0,10*ROW('Hygiene Data'!H30)))</f>
        <v/>
      </c>
      <c r="ED36" s="269" t="str">
        <f ca="true">+IF(OFFSET('Hygiene Data'!$I$11,0,10*ROW('Hygiene Data'!I30))="","",OFFSET('Hygiene Data'!$I$11,0,10*ROW('Hygiene Data'!I30)))</f>
        <v/>
      </c>
      <c r="EE36" s="269" t="str">
        <f ca="true">+IF(OFFSET('Hygiene Data'!$I$12,0,10*ROW('Hygiene Data'!I30))="","",OFFSET('Hygiene Data'!$I$12,0,10*ROW('Hygiene Data'!I30)))</f>
        <v/>
      </c>
      <c r="EF36" s="269"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3" t="str">
        <f t="shared" ca="true" si="0"/>
        <v/>
      </c>
      <c r="D37" s="88"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8"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8"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8"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8"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8"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8"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8"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8"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8"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8"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8"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8"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8"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8"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8"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8"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8"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9"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9"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9"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9"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9"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9"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9"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9"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9"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9"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9"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9"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9"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9"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9"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9"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9"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9"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9"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9"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9"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9"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9"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9"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9"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9"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9"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9"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9"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9"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0"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0"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0"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0"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0"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0"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0"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0"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0"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0"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0"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0"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0"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0"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0"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0"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0"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0"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9"/>
      <c r="BS37" s="269" t="str">
        <f ca="true">+IF(OFFSET('Water Data'!$D$27,0,10*ROW('Water Data'!D31))="","",OFFSET('Water Data'!$D$27,0,10*ROW('Water Data'!D31)))</f>
        <v/>
      </c>
      <c r="BT37" s="269" t="str">
        <f ca="true">+IF(OFFSET('Water Data'!$D$28,0,10*ROW('Water Data'!D31))="","",OFFSET('Water Data'!$D$28,0,10*ROW('Water Data'!D31)))</f>
        <v/>
      </c>
      <c r="BU37" s="269" t="str">
        <f ca="true">+IF(OFFSET('Water Data'!$D$29,0,10*ROW('Water Data'!D31))="","",OFFSET('Water Data'!$D$29,0,10*ROW('Water Data'!D31)))</f>
        <v/>
      </c>
      <c r="BV37" s="269" t="str">
        <f ca="true">+IF(OFFSET('Water Data'!$E$27,0,10*ROW('Water Data'!E31))="","",OFFSET('Water Data'!$E$27,0,10*ROW('Water Data'!E31)))</f>
        <v/>
      </c>
      <c r="BW37" s="269" t="str">
        <f ca="true">+IF(OFFSET('Water Data'!$E$28,0,10*ROW('Water Data'!E31))="","",OFFSET('Water Data'!$E$28,0,10*ROW('Water Data'!E31)))</f>
        <v/>
      </c>
      <c r="BX37" s="269" t="str">
        <f ca="true">+IF(OFFSET('Water Data'!$E$29,0,10*ROW('Water Data'!E31))="","",OFFSET('Water Data'!$E$29,0,10*ROW('Water Data'!E31)))</f>
        <v/>
      </c>
      <c r="BY37" s="269" t="str">
        <f ca="true">+IF(OFFSET('Water Data'!$F$27,0,10*ROW('Water Data'!F31))="","",OFFSET('Water Data'!$F$27,0,10*ROW('Water Data'!F31)))</f>
        <v/>
      </c>
      <c r="BZ37" s="269" t="str">
        <f ca="true">+IF(OFFSET('Water Data'!$F$28,0,10*ROW('Water Data'!F31))="","",OFFSET('Water Data'!$F$28,0,10*ROW('Water Data'!F31)))</f>
        <v/>
      </c>
      <c r="CA37" s="269" t="str">
        <f ca="true">+IF(OFFSET('Water Data'!$F$29,0,10*ROW('Water Data'!F31))="","",OFFSET('Water Data'!$F$29,0,10*ROW('Water Data'!F31)))</f>
        <v/>
      </c>
      <c r="CB37" s="269" t="str">
        <f ca="true">+IF(OFFSET('Water Data'!$G$27,0,10*ROW('Water Data'!G31))="","",OFFSET('Water Data'!$G$27,0,10*ROW('Water Data'!G31)))</f>
        <v/>
      </c>
      <c r="CC37" s="269" t="str">
        <f ca="true">+IF(OFFSET('Water Data'!$G$28,0,10*ROW('Water Data'!G31))="","",OFFSET('Water Data'!$G$28,0,10*ROW('Water Data'!G31)))</f>
        <v/>
      </c>
      <c r="CD37" s="269" t="str">
        <f ca="true">+IF(OFFSET('Water Data'!$G$29,0,10*ROW('Water Data'!G31))="","",OFFSET('Water Data'!$G$29,0,10*ROW('Water Data'!G31)))</f>
        <v/>
      </c>
      <c r="CE37" s="269" t="str">
        <f ca="true">+IF(OFFSET('Water Data'!$H$27,0,10*ROW('Water Data'!H31))="","",OFFSET('Water Data'!$H$27,0,10*ROW('Water Data'!H31)))</f>
        <v/>
      </c>
      <c r="CF37" s="269" t="str">
        <f ca="true">+IF(OFFSET('Water Data'!$H$28,0,10*ROW('Water Data'!H31))="","",OFFSET('Water Data'!$H$28,0,10*ROW('Water Data'!H31)))</f>
        <v/>
      </c>
      <c r="CG37" s="269" t="str">
        <f ca="true">+IF(OFFSET('Water Data'!$H$29,0,10*ROW('Water Data'!H31))="","",OFFSET('Water Data'!$H$29,0,10*ROW('Water Data'!H31)))</f>
        <v/>
      </c>
      <c r="CH37" s="269" t="str">
        <f ca="true">+IF(OFFSET('Water Data'!$I$27,0,10*ROW('Water Data'!I31))="","",OFFSET('Water Data'!$I$27,0,10*ROW('Water Data'!I31)))</f>
        <v/>
      </c>
      <c r="CI37" s="269" t="str">
        <f ca="true">+IF(OFFSET('Water Data'!$I$28,0,10*ROW('Water Data'!I31))="","",OFFSET('Water Data'!$I$28,0,10*ROW('Water Data'!I31)))</f>
        <v/>
      </c>
      <c r="CJ37" s="269" t="str">
        <f ca="true">+IF(OFFSET('Water Data'!$I$29,0,10*ROW('Water Data'!I31))="","",OFFSET('Water Data'!$I$29,0,10*ROW('Water Data'!I31)))</f>
        <v/>
      </c>
      <c r="CK37" s="269" t="str">
        <f ca="true">+IF(OFFSET('Sanitation Data'!$D$28,0,10*ROW('Sanitation Data'!D31))="","",OFFSET('Sanitation Data'!$D$28,0,10*ROW('Sanitation Data'!D31)))</f>
        <v/>
      </c>
      <c r="CL37" s="269" t="str">
        <f ca="true">+IF(OFFSET('Sanitation Data'!$D$29,0,10*ROW('Sanitation Data'!D31))="","",OFFSET('Sanitation Data'!$D$29,0,10*ROW('Sanitation Data'!D31)))</f>
        <v/>
      </c>
      <c r="CM37" s="269" t="str">
        <f ca="true">+IF(OFFSET('Sanitation Data'!$D$30,0,10*ROW('Sanitation Data'!D31))="","",OFFSET('Sanitation Data'!$D$30,0,10*ROW('Sanitation Data'!D31)))</f>
        <v/>
      </c>
      <c r="CN37" s="269" t="str">
        <f ca="true">+IF(OFFSET('Sanitation Data'!$D$31,0,10*ROW('Sanitation Data'!D31))="","",OFFSET('Sanitation Data'!$D$31,0,10*ROW('Sanitation Data'!D31)))</f>
        <v/>
      </c>
      <c r="CO37" s="269" t="str">
        <f ca="true">+IF(OFFSET('Sanitation Data'!$D$32,0,10*ROW('Sanitation Data'!D31))="","",OFFSET('Sanitation Data'!$D$32,0,10*ROW('Sanitation Data'!D31)))</f>
        <v/>
      </c>
      <c r="CP37" s="269" t="str">
        <f ca="true">+IF(OFFSET('Sanitation Data'!$E$28,0,10*ROW('Sanitation Data'!E31))="","",OFFSET('Sanitation Data'!$E$28,0,10*ROW('Sanitation Data'!E31)))</f>
        <v/>
      </c>
      <c r="CQ37" s="269" t="str">
        <f ca="true">+IF(OFFSET('Sanitation Data'!$E$29,0,10*ROW('Sanitation Data'!E31))="","",OFFSET('Sanitation Data'!$E$29,0,10*ROW('Sanitation Data'!E31)))</f>
        <v/>
      </c>
      <c r="CR37" s="269" t="str">
        <f ca="true">+IF(OFFSET('Sanitation Data'!$E$30,0,10*ROW('Sanitation Data'!E31))="","",OFFSET('Sanitation Data'!$E$30,0,10*ROW('Sanitation Data'!E31)))</f>
        <v/>
      </c>
      <c r="CS37" s="269" t="str">
        <f ca="true">+IF(OFFSET('Sanitation Data'!$E$31,0,10*ROW('Sanitation Data'!E31))="","",OFFSET('Sanitation Data'!$E$31,0,10*ROW('Sanitation Data'!E31)))</f>
        <v/>
      </c>
      <c r="CT37" s="269" t="str">
        <f ca="true">+IF(OFFSET('Sanitation Data'!$E$32,0,10*ROW('Sanitation Data'!E31))="","",OFFSET('Sanitation Data'!$E$32,0,10*ROW('Sanitation Data'!E31)))</f>
        <v/>
      </c>
      <c r="CU37" s="269" t="str">
        <f ca="true">+IF(OFFSET('Sanitation Data'!$F$28,0,10*ROW('Sanitation Data'!F31))="","",OFFSET('Sanitation Data'!$F$28,0,10*ROW('Sanitation Data'!F31)))</f>
        <v/>
      </c>
      <c r="CV37" s="269" t="str">
        <f ca="true">+IF(OFFSET('Sanitation Data'!$F$29,0,10*ROW('Sanitation Data'!F31))="","",OFFSET('Sanitation Data'!$F$29,0,10*ROW('Sanitation Data'!F31)))</f>
        <v/>
      </c>
      <c r="CW37" s="269" t="str">
        <f ca="true">+IF(OFFSET('Sanitation Data'!$F$30,0,10*ROW('Sanitation Data'!F31))="","",OFFSET('Sanitation Data'!$F$30,0,10*ROW('Sanitation Data'!F31)))</f>
        <v/>
      </c>
      <c r="CX37" s="269" t="str">
        <f ca="true">+IF(OFFSET('Sanitation Data'!$F$31,0,10*ROW('Sanitation Data'!F31))="","",OFFSET('Sanitation Data'!$F$31,0,10*ROW('Sanitation Data'!F31)))</f>
        <v/>
      </c>
      <c r="CY37" s="269" t="str">
        <f ca="true">+IF(OFFSET('Sanitation Data'!$F$32,0,10*ROW('Sanitation Data'!F31))="","",OFFSET('Sanitation Data'!$F$32,0,10*ROW('Sanitation Data'!F31)))</f>
        <v/>
      </c>
      <c r="CZ37" s="269" t="str">
        <f ca="true">+IF(OFFSET('Sanitation Data'!$G$28,0,10*ROW('Sanitation Data'!G31))="","",OFFSET('Sanitation Data'!$G$28,0,10*ROW('Sanitation Data'!G31)))</f>
        <v/>
      </c>
      <c r="DA37" s="269" t="str">
        <f ca="true">+IF(OFFSET('Sanitation Data'!$G$29,0,10*ROW('Sanitation Data'!G31))="","",OFFSET('Sanitation Data'!$G$29,0,10*ROW('Sanitation Data'!G31)))</f>
        <v/>
      </c>
      <c r="DB37" s="269" t="str">
        <f ca="true">+IF(OFFSET('Sanitation Data'!$G$30,0,10*ROW('Sanitation Data'!G31))="","",OFFSET('Sanitation Data'!$G$30,0,10*ROW('Sanitation Data'!G31)))</f>
        <v/>
      </c>
      <c r="DC37" s="269" t="str">
        <f ca="true">+IF(OFFSET('Sanitation Data'!$G$31,0,10*ROW('Sanitation Data'!G31))="","",OFFSET('Sanitation Data'!$G$31,0,10*ROW('Sanitation Data'!G31)))</f>
        <v/>
      </c>
      <c r="DD37" s="269" t="str">
        <f ca="true">+IF(OFFSET('Sanitation Data'!$G$32,0,10*ROW('Sanitation Data'!G31))="","",OFFSET('Sanitation Data'!$G$32,0,10*ROW('Sanitation Data'!G31)))</f>
        <v/>
      </c>
      <c r="DE37" s="269" t="str">
        <f ca="true">+IF(OFFSET('Sanitation Data'!$H$28,0,10*ROW('Sanitation Data'!H31))="","",OFFSET('Sanitation Data'!$H$28,0,10*ROW('Sanitation Data'!H31)))</f>
        <v/>
      </c>
      <c r="DF37" s="269" t="str">
        <f ca="true">+IF(OFFSET('Sanitation Data'!$H$29,0,10*ROW('Sanitation Data'!H31))="","",OFFSET('Sanitation Data'!$H$29,0,10*ROW('Sanitation Data'!H31)))</f>
        <v/>
      </c>
      <c r="DG37" s="269" t="str">
        <f ca="true">+IF(OFFSET('Sanitation Data'!$H$30,0,10*ROW('Sanitation Data'!H31))="","",OFFSET('Sanitation Data'!$H$30,0,10*ROW('Sanitation Data'!H31)))</f>
        <v/>
      </c>
      <c r="DH37" s="269" t="str">
        <f ca="true">+IF(OFFSET('Sanitation Data'!$H$31,0,10*ROW('Sanitation Data'!H31))="","",OFFSET('Sanitation Data'!$H$31,0,10*ROW('Sanitation Data'!H31)))</f>
        <v/>
      </c>
      <c r="DI37" s="269" t="str">
        <f ca="true">+IF(OFFSET('Sanitation Data'!$H$32,0,10*ROW('Sanitation Data'!H31))="","",OFFSET('Sanitation Data'!$H$32,0,10*ROW('Sanitation Data'!H31)))</f>
        <v/>
      </c>
      <c r="DJ37" s="269" t="str">
        <f ca="true">+IF(OFFSET('Sanitation Data'!$I$28,0,10*ROW('Sanitation Data'!I31))="","",OFFSET('Sanitation Data'!$I$28,0,10*ROW('Sanitation Data'!I31)))</f>
        <v/>
      </c>
      <c r="DK37" s="269" t="str">
        <f ca="true">+IF(OFFSET('Sanitation Data'!$I$29,0,10*ROW('Sanitation Data'!I31))="","",OFFSET('Sanitation Data'!$I$29,0,10*ROW('Sanitation Data'!I31)))</f>
        <v/>
      </c>
      <c r="DL37" s="269" t="str">
        <f ca="true">+IF(OFFSET('Sanitation Data'!$I$30,0,10*ROW('Sanitation Data'!I31))="","",OFFSET('Sanitation Data'!$I$30,0,10*ROW('Sanitation Data'!I31)))</f>
        <v/>
      </c>
      <c r="DM37" s="269" t="str">
        <f ca="true">+IF(OFFSET('Sanitation Data'!$I$31,0,10*ROW('Sanitation Data'!I31))="","",OFFSET('Sanitation Data'!$I$31,0,10*ROW('Sanitation Data'!I31)))</f>
        <v/>
      </c>
      <c r="DN37" s="269" t="str">
        <f ca="true">+IF(OFFSET('Sanitation Data'!$I$32,0,10*ROW('Sanitation Data'!I31))="","",OFFSET('Sanitation Data'!$I$32,0,10*ROW('Sanitation Data'!I31)))</f>
        <v/>
      </c>
      <c r="DO37" s="269" t="str">
        <f ca="true">+IF(OFFSET('Hygiene Data'!$D$11,0,10*ROW('Hygiene Data'!D31))="","",OFFSET('Hygiene Data'!$D$11,0,10*ROW('Hygiene Data'!D31)))</f>
        <v/>
      </c>
      <c r="DP37" s="269" t="str">
        <f ca="true">+IF(OFFSET('Hygiene Data'!$D$12,0,10*ROW('Hygiene Data'!D31))="","",OFFSET('Hygiene Data'!$D$12,0,10*ROW('Hygiene Data'!D31)))</f>
        <v/>
      </c>
      <c r="DQ37" s="269" t="str">
        <f ca="true">+IF(OFFSET('Hygiene Data'!$D$13,0,10*ROW('Hygiene Data'!D31))="","",OFFSET('Hygiene Data'!$D$13,0,10*ROW('Hygiene Data'!D31)))</f>
        <v/>
      </c>
      <c r="DR37" s="269" t="str">
        <f ca="true">+IF(OFFSET('Hygiene Data'!$E$11,0,10*ROW('Hygiene Data'!E31))="","",OFFSET('Hygiene Data'!$E$11,0,10*ROW('Hygiene Data'!E31)))</f>
        <v/>
      </c>
      <c r="DS37" s="269" t="str">
        <f ca="true">+IF(OFFSET('Hygiene Data'!$E$12,0,10*ROW('Hygiene Data'!E31))="","",OFFSET('Hygiene Data'!$E$12,0,10*ROW('Hygiene Data'!E31)))</f>
        <v/>
      </c>
      <c r="DT37" s="269" t="str">
        <f ca="true">+IF(OFFSET('Hygiene Data'!$E$13,0,10*ROW('Hygiene Data'!E31))="","",OFFSET('Hygiene Data'!$E$13,0,10*ROW('Hygiene Data'!E31)))</f>
        <v/>
      </c>
      <c r="DU37" s="269" t="str">
        <f ca="true">+IF(OFFSET('Hygiene Data'!$F$11,0,10*ROW('Hygiene Data'!F31))="","",OFFSET('Hygiene Data'!$F$11,0,10*ROW('Hygiene Data'!F31)))</f>
        <v/>
      </c>
      <c r="DV37" s="269" t="str">
        <f ca="true">+IF(OFFSET('Hygiene Data'!$F$12,0,10*ROW('Hygiene Data'!F31))="","",OFFSET('Hygiene Data'!$F$12,0,10*ROW('Hygiene Data'!F31)))</f>
        <v/>
      </c>
      <c r="DW37" s="269" t="str">
        <f ca="true">+IF(OFFSET('Hygiene Data'!$F$13,0,10*ROW('Hygiene Data'!F31))="","",OFFSET('Hygiene Data'!$F$13,0,10*ROW('Hygiene Data'!F31)))</f>
        <v/>
      </c>
      <c r="DX37" s="269" t="str">
        <f ca="true">+IF(OFFSET('Hygiene Data'!$G$11,0,10*ROW('Hygiene Data'!G31))="","",OFFSET('Hygiene Data'!$G$11,0,10*ROW('Hygiene Data'!G31)))</f>
        <v/>
      </c>
      <c r="DY37" s="269" t="str">
        <f ca="true">+IF(OFFSET('Hygiene Data'!$G$12,0,10*ROW('Hygiene Data'!G31))="","",OFFSET('Hygiene Data'!$G$12,0,10*ROW('Hygiene Data'!G31)))</f>
        <v/>
      </c>
      <c r="DZ37" s="269" t="str">
        <f ca="true">+IF(OFFSET('Hygiene Data'!$G$13,0,10*ROW('Hygiene Data'!G31))="","",OFFSET('Hygiene Data'!$G$13,0,10*ROW('Hygiene Data'!G31)))</f>
        <v/>
      </c>
      <c r="EA37" s="269" t="str">
        <f ca="true">+IF(OFFSET('Hygiene Data'!$H$11,0,10*ROW('Hygiene Data'!H31))="","",OFFSET('Hygiene Data'!$H$11,0,10*ROW('Hygiene Data'!H31)))</f>
        <v/>
      </c>
      <c r="EB37" s="269" t="str">
        <f ca="true">+IF(OFFSET('Hygiene Data'!$H$12,0,10*ROW('Hygiene Data'!H31))="","",OFFSET('Hygiene Data'!$H$12,0,10*ROW('Hygiene Data'!H31)))</f>
        <v/>
      </c>
      <c r="EC37" s="269" t="str">
        <f ca="true">+IF(OFFSET('Hygiene Data'!$H$13,0,10*ROW('Hygiene Data'!H31))="","",OFFSET('Hygiene Data'!$H$13,0,10*ROW('Hygiene Data'!H31)))</f>
        <v/>
      </c>
      <c r="ED37" s="269" t="str">
        <f ca="true">+IF(OFFSET('Hygiene Data'!$I$11,0,10*ROW('Hygiene Data'!I31))="","",OFFSET('Hygiene Data'!$I$11,0,10*ROW('Hygiene Data'!I31)))</f>
        <v/>
      </c>
      <c r="EE37" s="269" t="str">
        <f ca="true">+IF(OFFSET('Hygiene Data'!$I$12,0,10*ROW('Hygiene Data'!I31))="","",OFFSET('Hygiene Data'!$I$12,0,10*ROW('Hygiene Data'!I31)))</f>
        <v/>
      </c>
      <c r="EF37" s="269"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3" t="str">
        <f t="shared" ca="true" si="0"/>
        <v/>
      </c>
      <c r="D38" s="88"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8"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8"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8"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8"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8"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8"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8"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8"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8"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8"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8"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8"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8"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8"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8"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8"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8"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9"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9"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9"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9"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9"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9"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9"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9"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9"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9"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9"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9"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9"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9"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9"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9"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9"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9"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9"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9"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9"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9"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9"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9"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9"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9"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9"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9"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9"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9"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0"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0"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0"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0"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0"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0"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0"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0"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0"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0"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0"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0"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0"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0"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0"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0"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0"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0"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9"/>
      <c r="BS38" s="269" t="str">
        <f ca="true">+IF(OFFSET('Water Data'!$D$27,0,10*ROW('Water Data'!D32))="","",OFFSET('Water Data'!$D$27,0,10*ROW('Water Data'!D32)))</f>
        <v/>
      </c>
      <c r="BT38" s="269" t="str">
        <f ca="true">+IF(OFFSET('Water Data'!$D$28,0,10*ROW('Water Data'!D32))="","",OFFSET('Water Data'!$D$28,0,10*ROW('Water Data'!D32)))</f>
        <v/>
      </c>
      <c r="BU38" s="269" t="str">
        <f ca="true">+IF(OFFSET('Water Data'!$D$29,0,10*ROW('Water Data'!D32))="","",OFFSET('Water Data'!$D$29,0,10*ROW('Water Data'!D32)))</f>
        <v/>
      </c>
      <c r="BV38" s="269" t="str">
        <f ca="true">+IF(OFFSET('Water Data'!$E$27,0,10*ROW('Water Data'!E32))="","",OFFSET('Water Data'!$E$27,0,10*ROW('Water Data'!E32)))</f>
        <v/>
      </c>
      <c r="BW38" s="269" t="str">
        <f ca="true">+IF(OFFSET('Water Data'!$E$28,0,10*ROW('Water Data'!E32))="","",OFFSET('Water Data'!$E$28,0,10*ROW('Water Data'!E32)))</f>
        <v/>
      </c>
      <c r="BX38" s="269" t="str">
        <f ca="true">+IF(OFFSET('Water Data'!$E$29,0,10*ROW('Water Data'!E32))="","",OFFSET('Water Data'!$E$29,0,10*ROW('Water Data'!E32)))</f>
        <v/>
      </c>
      <c r="BY38" s="269" t="str">
        <f ca="true">+IF(OFFSET('Water Data'!$F$27,0,10*ROW('Water Data'!F32))="","",OFFSET('Water Data'!$F$27,0,10*ROW('Water Data'!F32)))</f>
        <v/>
      </c>
      <c r="BZ38" s="269" t="str">
        <f ca="true">+IF(OFFSET('Water Data'!$F$28,0,10*ROW('Water Data'!F32))="","",OFFSET('Water Data'!$F$28,0,10*ROW('Water Data'!F32)))</f>
        <v/>
      </c>
      <c r="CA38" s="269" t="str">
        <f ca="true">+IF(OFFSET('Water Data'!$F$29,0,10*ROW('Water Data'!F32))="","",OFFSET('Water Data'!$F$29,0,10*ROW('Water Data'!F32)))</f>
        <v/>
      </c>
      <c r="CB38" s="269" t="str">
        <f ca="true">+IF(OFFSET('Water Data'!$G$27,0,10*ROW('Water Data'!G32))="","",OFFSET('Water Data'!$G$27,0,10*ROW('Water Data'!G32)))</f>
        <v/>
      </c>
      <c r="CC38" s="269" t="str">
        <f ca="true">+IF(OFFSET('Water Data'!$G$28,0,10*ROW('Water Data'!G32))="","",OFFSET('Water Data'!$G$28,0,10*ROW('Water Data'!G32)))</f>
        <v/>
      </c>
      <c r="CD38" s="269" t="str">
        <f ca="true">+IF(OFFSET('Water Data'!$G$29,0,10*ROW('Water Data'!G32))="","",OFFSET('Water Data'!$G$29,0,10*ROW('Water Data'!G32)))</f>
        <v/>
      </c>
      <c r="CE38" s="269" t="str">
        <f ca="true">+IF(OFFSET('Water Data'!$H$27,0,10*ROW('Water Data'!H32))="","",OFFSET('Water Data'!$H$27,0,10*ROW('Water Data'!H32)))</f>
        <v/>
      </c>
      <c r="CF38" s="269" t="str">
        <f ca="true">+IF(OFFSET('Water Data'!$H$28,0,10*ROW('Water Data'!H32))="","",OFFSET('Water Data'!$H$28,0,10*ROW('Water Data'!H32)))</f>
        <v/>
      </c>
      <c r="CG38" s="269" t="str">
        <f ca="true">+IF(OFFSET('Water Data'!$H$29,0,10*ROW('Water Data'!H32))="","",OFFSET('Water Data'!$H$29,0,10*ROW('Water Data'!H32)))</f>
        <v/>
      </c>
      <c r="CH38" s="269" t="str">
        <f ca="true">+IF(OFFSET('Water Data'!$I$27,0,10*ROW('Water Data'!I32))="","",OFFSET('Water Data'!$I$27,0,10*ROW('Water Data'!I32)))</f>
        <v/>
      </c>
      <c r="CI38" s="269" t="str">
        <f ca="true">+IF(OFFSET('Water Data'!$I$28,0,10*ROW('Water Data'!I32))="","",OFFSET('Water Data'!$I$28,0,10*ROW('Water Data'!I32)))</f>
        <v/>
      </c>
      <c r="CJ38" s="269" t="str">
        <f ca="true">+IF(OFFSET('Water Data'!$I$29,0,10*ROW('Water Data'!I32))="","",OFFSET('Water Data'!$I$29,0,10*ROW('Water Data'!I32)))</f>
        <v/>
      </c>
      <c r="CK38" s="269" t="str">
        <f ca="true">+IF(OFFSET('Sanitation Data'!$D$28,0,10*ROW('Sanitation Data'!D32))="","",OFFSET('Sanitation Data'!$D$28,0,10*ROW('Sanitation Data'!D32)))</f>
        <v/>
      </c>
      <c r="CL38" s="269" t="str">
        <f ca="true">+IF(OFFSET('Sanitation Data'!$D$29,0,10*ROW('Sanitation Data'!D32))="","",OFFSET('Sanitation Data'!$D$29,0,10*ROW('Sanitation Data'!D32)))</f>
        <v/>
      </c>
      <c r="CM38" s="269" t="str">
        <f ca="true">+IF(OFFSET('Sanitation Data'!$D$30,0,10*ROW('Sanitation Data'!D32))="","",OFFSET('Sanitation Data'!$D$30,0,10*ROW('Sanitation Data'!D32)))</f>
        <v/>
      </c>
      <c r="CN38" s="269" t="str">
        <f ca="true">+IF(OFFSET('Sanitation Data'!$D$31,0,10*ROW('Sanitation Data'!D32))="","",OFFSET('Sanitation Data'!$D$31,0,10*ROW('Sanitation Data'!D32)))</f>
        <v/>
      </c>
      <c r="CO38" s="269" t="str">
        <f ca="true">+IF(OFFSET('Sanitation Data'!$D$32,0,10*ROW('Sanitation Data'!D32))="","",OFFSET('Sanitation Data'!$D$32,0,10*ROW('Sanitation Data'!D32)))</f>
        <v/>
      </c>
      <c r="CP38" s="269" t="str">
        <f ca="true">+IF(OFFSET('Sanitation Data'!$E$28,0,10*ROW('Sanitation Data'!E32))="","",OFFSET('Sanitation Data'!$E$28,0,10*ROW('Sanitation Data'!E32)))</f>
        <v/>
      </c>
      <c r="CQ38" s="269" t="str">
        <f ca="true">+IF(OFFSET('Sanitation Data'!$E$29,0,10*ROW('Sanitation Data'!E32))="","",OFFSET('Sanitation Data'!$E$29,0,10*ROW('Sanitation Data'!E32)))</f>
        <v/>
      </c>
      <c r="CR38" s="269" t="str">
        <f ca="true">+IF(OFFSET('Sanitation Data'!$E$30,0,10*ROW('Sanitation Data'!E32))="","",OFFSET('Sanitation Data'!$E$30,0,10*ROW('Sanitation Data'!E32)))</f>
        <v/>
      </c>
      <c r="CS38" s="269" t="str">
        <f ca="true">+IF(OFFSET('Sanitation Data'!$E$31,0,10*ROW('Sanitation Data'!E32))="","",OFFSET('Sanitation Data'!$E$31,0,10*ROW('Sanitation Data'!E32)))</f>
        <v/>
      </c>
      <c r="CT38" s="269" t="str">
        <f ca="true">+IF(OFFSET('Sanitation Data'!$E$32,0,10*ROW('Sanitation Data'!E32))="","",OFFSET('Sanitation Data'!$E$32,0,10*ROW('Sanitation Data'!E32)))</f>
        <v/>
      </c>
      <c r="CU38" s="269" t="str">
        <f ca="true">+IF(OFFSET('Sanitation Data'!$F$28,0,10*ROW('Sanitation Data'!F32))="","",OFFSET('Sanitation Data'!$F$28,0,10*ROW('Sanitation Data'!F32)))</f>
        <v/>
      </c>
      <c r="CV38" s="269" t="str">
        <f ca="true">+IF(OFFSET('Sanitation Data'!$F$29,0,10*ROW('Sanitation Data'!F32))="","",OFFSET('Sanitation Data'!$F$29,0,10*ROW('Sanitation Data'!F32)))</f>
        <v/>
      </c>
      <c r="CW38" s="269" t="str">
        <f ca="true">+IF(OFFSET('Sanitation Data'!$F$30,0,10*ROW('Sanitation Data'!F32))="","",OFFSET('Sanitation Data'!$F$30,0,10*ROW('Sanitation Data'!F32)))</f>
        <v/>
      </c>
      <c r="CX38" s="269" t="str">
        <f ca="true">+IF(OFFSET('Sanitation Data'!$F$31,0,10*ROW('Sanitation Data'!F32))="","",OFFSET('Sanitation Data'!$F$31,0,10*ROW('Sanitation Data'!F32)))</f>
        <v/>
      </c>
      <c r="CY38" s="269" t="str">
        <f ca="true">+IF(OFFSET('Sanitation Data'!$F$32,0,10*ROW('Sanitation Data'!F32))="","",OFFSET('Sanitation Data'!$F$32,0,10*ROW('Sanitation Data'!F32)))</f>
        <v/>
      </c>
      <c r="CZ38" s="269" t="str">
        <f ca="true">+IF(OFFSET('Sanitation Data'!$G$28,0,10*ROW('Sanitation Data'!G32))="","",OFFSET('Sanitation Data'!$G$28,0,10*ROW('Sanitation Data'!G32)))</f>
        <v/>
      </c>
      <c r="DA38" s="269" t="str">
        <f ca="true">+IF(OFFSET('Sanitation Data'!$G$29,0,10*ROW('Sanitation Data'!G32))="","",OFFSET('Sanitation Data'!$G$29,0,10*ROW('Sanitation Data'!G32)))</f>
        <v/>
      </c>
      <c r="DB38" s="269" t="str">
        <f ca="true">+IF(OFFSET('Sanitation Data'!$G$30,0,10*ROW('Sanitation Data'!G32))="","",OFFSET('Sanitation Data'!$G$30,0,10*ROW('Sanitation Data'!G32)))</f>
        <v/>
      </c>
      <c r="DC38" s="269" t="str">
        <f ca="true">+IF(OFFSET('Sanitation Data'!$G$31,0,10*ROW('Sanitation Data'!G32))="","",OFFSET('Sanitation Data'!$G$31,0,10*ROW('Sanitation Data'!G32)))</f>
        <v/>
      </c>
      <c r="DD38" s="269" t="str">
        <f ca="true">+IF(OFFSET('Sanitation Data'!$G$32,0,10*ROW('Sanitation Data'!G32))="","",OFFSET('Sanitation Data'!$G$32,0,10*ROW('Sanitation Data'!G32)))</f>
        <v/>
      </c>
      <c r="DE38" s="269" t="str">
        <f ca="true">+IF(OFFSET('Sanitation Data'!$H$28,0,10*ROW('Sanitation Data'!H32))="","",OFFSET('Sanitation Data'!$H$28,0,10*ROW('Sanitation Data'!H32)))</f>
        <v/>
      </c>
      <c r="DF38" s="269" t="str">
        <f ca="true">+IF(OFFSET('Sanitation Data'!$H$29,0,10*ROW('Sanitation Data'!H32))="","",OFFSET('Sanitation Data'!$H$29,0,10*ROW('Sanitation Data'!H32)))</f>
        <v/>
      </c>
      <c r="DG38" s="269" t="str">
        <f ca="true">+IF(OFFSET('Sanitation Data'!$H$30,0,10*ROW('Sanitation Data'!H32))="","",OFFSET('Sanitation Data'!$H$30,0,10*ROW('Sanitation Data'!H32)))</f>
        <v/>
      </c>
      <c r="DH38" s="269" t="str">
        <f ca="true">+IF(OFFSET('Sanitation Data'!$H$31,0,10*ROW('Sanitation Data'!H32))="","",OFFSET('Sanitation Data'!$H$31,0,10*ROW('Sanitation Data'!H32)))</f>
        <v/>
      </c>
      <c r="DI38" s="269" t="str">
        <f ca="true">+IF(OFFSET('Sanitation Data'!$H$32,0,10*ROW('Sanitation Data'!H32))="","",OFFSET('Sanitation Data'!$H$32,0,10*ROW('Sanitation Data'!H32)))</f>
        <v/>
      </c>
      <c r="DJ38" s="269" t="str">
        <f ca="true">+IF(OFFSET('Sanitation Data'!$I$28,0,10*ROW('Sanitation Data'!I32))="","",OFFSET('Sanitation Data'!$I$28,0,10*ROW('Sanitation Data'!I32)))</f>
        <v/>
      </c>
      <c r="DK38" s="269" t="str">
        <f ca="true">+IF(OFFSET('Sanitation Data'!$I$29,0,10*ROW('Sanitation Data'!I32))="","",OFFSET('Sanitation Data'!$I$29,0,10*ROW('Sanitation Data'!I32)))</f>
        <v/>
      </c>
      <c r="DL38" s="269" t="str">
        <f ca="true">+IF(OFFSET('Sanitation Data'!$I$30,0,10*ROW('Sanitation Data'!I32))="","",OFFSET('Sanitation Data'!$I$30,0,10*ROW('Sanitation Data'!I32)))</f>
        <v/>
      </c>
      <c r="DM38" s="269" t="str">
        <f ca="true">+IF(OFFSET('Sanitation Data'!$I$31,0,10*ROW('Sanitation Data'!I32))="","",OFFSET('Sanitation Data'!$I$31,0,10*ROW('Sanitation Data'!I32)))</f>
        <v/>
      </c>
      <c r="DN38" s="269" t="str">
        <f ca="true">+IF(OFFSET('Sanitation Data'!$I$32,0,10*ROW('Sanitation Data'!I32))="","",OFFSET('Sanitation Data'!$I$32,0,10*ROW('Sanitation Data'!I32)))</f>
        <v/>
      </c>
      <c r="DO38" s="269" t="str">
        <f ca="true">+IF(OFFSET('Hygiene Data'!$D$11,0,10*ROW('Hygiene Data'!D32))="","",OFFSET('Hygiene Data'!$D$11,0,10*ROW('Hygiene Data'!D32)))</f>
        <v/>
      </c>
      <c r="DP38" s="269" t="str">
        <f ca="true">+IF(OFFSET('Hygiene Data'!$D$12,0,10*ROW('Hygiene Data'!D32))="","",OFFSET('Hygiene Data'!$D$12,0,10*ROW('Hygiene Data'!D32)))</f>
        <v/>
      </c>
      <c r="DQ38" s="269" t="str">
        <f ca="true">+IF(OFFSET('Hygiene Data'!$D$13,0,10*ROW('Hygiene Data'!D32))="","",OFFSET('Hygiene Data'!$D$13,0,10*ROW('Hygiene Data'!D32)))</f>
        <v/>
      </c>
      <c r="DR38" s="269" t="str">
        <f ca="true">+IF(OFFSET('Hygiene Data'!$E$11,0,10*ROW('Hygiene Data'!E32))="","",OFFSET('Hygiene Data'!$E$11,0,10*ROW('Hygiene Data'!E32)))</f>
        <v/>
      </c>
      <c r="DS38" s="269" t="str">
        <f ca="true">+IF(OFFSET('Hygiene Data'!$E$12,0,10*ROW('Hygiene Data'!E32))="","",OFFSET('Hygiene Data'!$E$12,0,10*ROW('Hygiene Data'!E32)))</f>
        <v/>
      </c>
      <c r="DT38" s="269" t="str">
        <f ca="true">+IF(OFFSET('Hygiene Data'!$E$13,0,10*ROW('Hygiene Data'!E32))="","",OFFSET('Hygiene Data'!$E$13,0,10*ROW('Hygiene Data'!E32)))</f>
        <v/>
      </c>
      <c r="DU38" s="269" t="str">
        <f ca="true">+IF(OFFSET('Hygiene Data'!$F$11,0,10*ROW('Hygiene Data'!F32))="","",OFFSET('Hygiene Data'!$F$11,0,10*ROW('Hygiene Data'!F32)))</f>
        <v/>
      </c>
      <c r="DV38" s="269" t="str">
        <f ca="true">+IF(OFFSET('Hygiene Data'!$F$12,0,10*ROW('Hygiene Data'!F32))="","",OFFSET('Hygiene Data'!$F$12,0,10*ROW('Hygiene Data'!F32)))</f>
        <v/>
      </c>
      <c r="DW38" s="269" t="str">
        <f ca="true">+IF(OFFSET('Hygiene Data'!$F$13,0,10*ROW('Hygiene Data'!F32))="","",OFFSET('Hygiene Data'!$F$13,0,10*ROW('Hygiene Data'!F32)))</f>
        <v/>
      </c>
      <c r="DX38" s="269" t="str">
        <f ca="true">+IF(OFFSET('Hygiene Data'!$G$11,0,10*ROW('Hygiene Data'!G32))="","",OFFSET('Hygiene Data'!$G$11,0,10*ROW('Hygiene Data'!G32)))</f>
        <v/>
      </c>
      <c r="DY38" s="269" t="str">
        <f ca="true">+IF(OFFSET('Hygiene Data'!$G$12,0,10*ROW('Hygiene Data'!G32))="","",OFFSET('Hygiene Data'!$G$12,0,10*ROW('Hygiene Data'!G32)))</f>
        <v/>
      </c>
      <c r="DZ38" s="269" t="str">
        <f ca="true">+IF(OFFSET('Hygiene Data'!$G$13,0,10*ROW('Hygiene Data'!G32))="","",OFFSET('Hygiene Data'!$G$13,0,10*ROW('Hygiene Data'!G32)))</f>
        <v/>
      </c>
      <c r="EA38" s="269" t="str">
        <f ca="true">+IF(OFFSET('Hygiene Data'!$H$11,0,10*ROW('Hygiene Data'!H32))="","",OFFSET('Hygiene Data'!$H$11,0,10*ROW('Hygiene Data'!H32)))</f>
        <v/>
      </c>
      <c r="EB38" s="269" t="str">
        <f ca="true">+IF(OFFSET('Hygiene Data'!$H$12,0,10*ROW('Hygiene Data'!H32))="","",OFFSET('Hygiene Data'!$H$12,0,10*ROW('Hygiene Data'!H32)))</f>
        <v/>
      </c>
      <c r="EC38" s="269" t="str">
        <f ca="true">+IF(OFFSET('Hygiene Data'!$H$13,0,10*ROW('Hygiene Data'!H32))="","",OFFSET('Hygiene Data'!$H$13,0,10*ROW('Hygiene Data'!H32)))</f>
        <v/>
      </c>
      <c r="ED38" s="269" t="str">
        <f ca="true">+IF(OFFSET('Hygiene Data'!$I$11,0,10*ROW('Hygiene Data'!I32))="","",OFFSET('Hygiene Data'!$I$11,0,10*ROW('Hygiene Data'!I32)))</f>
        <v/>
      </c>
      <c r="EE38" s="269" t="str">
        <f ca="true">+IF(OFFSET('Hygiene Data'!$I$12,0,10*ROW('Hygiene Data'!I32))="","",OFFSET('Hygiene Data'!$I$12,0,10*ROW('Hygiene Data'!I32)))</f>
        <v/>
      </c>
      <c r="EF38" s="269"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3" t="str">
        <f t="shared" ca="true" si="0"/>
        <v/>
      </c>
      <c r="D39" s="88"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8"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8"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8"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8"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8"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8"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8"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8"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8"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8"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8"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8"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8"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8"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8"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8"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8"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9"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9"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9"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9"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9"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9"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9"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9"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9"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9"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9"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9"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9"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9"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9"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9"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9"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9"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9"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9"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9"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9"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9"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9"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9"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9"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9"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9"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9"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9"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0"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0"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0"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0"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0"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0"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0"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0"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0"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0"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0"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0"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0"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0"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0"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0"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0"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0"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9"/>
      <c r="BS39" s="269" t="str">
        <f ca="true">+IF(OFFSET('Water Data'!$D$27,0,10*ROW('Water Data'!D33))="","",OFFSET('Water Data'!$D$27,0,10*ROW('Water Data'!D33)))</f>
        <v/>
      </c>
      <c r="BT39" s="269" t="str">
        <f ca="true">+IF(OFFSET('Water Data'!$D$28,0,10*ROW('Water Data'!D33))="","",OFFSET('Water Data'!$D$28,0,10*ROW('Water Data'!D33)))</f>
        <v/>
      </c>
      <c r="BU39" s="269" t="str">
        <f ca="true">+IF(OFFSET('Water Data'!$D$29,0,10*ROW('Water Data'!D33))="","",OFFSET('Water Data'!$D$29,0,10*ROW('Water Data'!D33)))</f>
        <v/>
      </c>
      <c r="BV39" s="269" t="str">
        <f ca="true">+IF(OFFSET('Water Data'!$E$27,0,10*ROW('Water Data'!E33))="","",OFFSET('Water Data'!$E$27,0,10*ROW('Water Data'!E33)))</f>
        <v/>
      </c>
      <c r="BW39" s="269" t="str">
        <f ca="true">+IF(OFFSET('Water Data'!$E$28,0,10*ROW('Water Data'!E33))="","",OFFSET('Water Data'!$E$28,0,10*ROW('Water Data'!E33)))</f>
        <v/>
      </c>
      <c r="BX39" s="269" t="str">
        <f ca="true">+IF(OFFSET('Water Data'!$E$29,0,10*ROW('Water Data'!E33))="","",OFFSET('Water Data'!$E$29,0,10*ROW('Water Data'!E33)))</f>
        <v/>
      </c>
      <c r="BY39" s="269" t="str">
        <f ca="true">+IF(OFFSET('Water Data'!$F$27,0,10*ROW('Water Data'!F33))="","",OFFSET('Water Data'!$F$27,0,10*ROW('Water Data'!F33)))</f>
        <v/>
      </c>
      <c r="BZ39" s="269" t="str">
        <f ca="true">+IF(OFFSET('Water Data'!$F$28,0,10*ROW('Water Data'!F33))="","",OFFSET('Water Data'!$F$28,0,10*ROW('Water Data'!F33)))</f>
        <v/>
      </c>
      <c r="CA39" s="269" t="str">
        <f ca="true">+IF(OFFSET('Water Data'!$F$29,0,10*ROW('Water Data'!F33))="","",OFFSET('Water Data'!$F$29,0,10*ROW('Water Data'!F33)))</f>
        <v/>
      </c>
      <c r="CB39" s="269" t="str">
        <f ca="true">+IF(OFFSET('Water Data'!$G$27,0,10*ROW('Water Data'!G33))="","",OFFSET('Water Data'!$G$27,0,10*ROW('Water Data'!G33)))</f>
        <v/>
      </c>
      <c r="CC39" s="269" t="str">
        <f ca="true">+IF(OFFSET('Water Data'!$G$28,0,10*ROW('Water Data'!G33))="","",OFFSET('Water Data'!$G$28,0,10*ROW('Water Data'!G33)))</f>
        <v/>
      </c>
      <c r="CD39" s="269" t="str">
        <f ca="true">+IF(OFFSET('Water Data'!$G$29,0,10*ROW('Water Data'!G33))="","",OFFSET('Water Data'!$G$29,0,10*ROW('Water Data'!G33)))</f>
        <v/>
      </c>
      <c r="CE39" s="269" t="str">
        <f ca="true">+IF(OFFSET('Water Data'!$H$27,0,10*ROW('Water Data'!H33))="","",OFFSET('Water Data'!$H$27,0,10*ROW('Water Data'!H33)))</f>
        <v/>
      </c>
      <c r="CF39" s="269" t="str">
        <f ca="true">+IF(OFFSET('Water Data'!$H$28,0,10*ROW('Water Data'!H33))="","",OFFSET('Water Data'!$H$28,0,10*ROW('Water Data'!H33)))</f>
        <v/>
      </c>
      <c r="CG39" s="269" t="str">
        <f ca="true">+IF(OFFSET('Water Data'!$H$29,0,10*ROW('Water Data'!H33))="","",OFFSET('Water Data'!$H$29,0,10*ROW('Water Data'!H33)))</f>
        <v/>
      </c>
      <c r="CH39" s="269" t="str">
        <f ca="true">+IF(OFFSET('Water Data'!$I$27,0,10*ROW('Water Data'!I33))="","",OFFSET('Water Data'!$I$27,0,10*ROW('Water Data'!I33)))</f>
        <v/>
      </c>
      <c r="CI39" s="269" t="str">
        <f ca="true">+IF(OFFSET('Water Data'!$I$28,0,10*ROW('Water Data'!I33))="","",OFFSET('Water Data'!$I$28,0,10*ROW('Water Data'!I33)))</f>
        <v/>
      </c>
      <c r="CJ39" s="269" t="str">
        <f ca="true">+IF(OFFSET('Water Data'!$I$29,0,10*ROW('Water Data'!I33))="","",OFFSET('Water Data'!$I$29,0,10*ROW('Water Data'!I33)))</f>
        <v/>
      </c>
      <c r="CK39" s="269" t="str">
        <f ca="true">+IF(OFFSET('Sanitation Data'!$D$28,0,10*ROW('Sanitation Data'!D33))="","",OFFSET('Sanitation Data'!$D$28,0,10*ROW('Sanitation Data'!D33)))</f>
        <v/>
      </c>
      <c r="CL39" s="269" t="str">
        <f ca="true">+IF(OFFSET('Sanitation Data'!$D$29,0,10*ROW('Sanitation Data'!D33))="","",OFFSET('Sanitation Data'!$D$29,0,10*ROW('Sanitation Data'!D33)))</f>
        <v/>
      </c>
      <c r="CM39" s="269" t="str">
        <f ca="true">+IF(OFFSET('Sanitation Data'!$D$30,0,10*ROW('Sanitation Data'!D33))="","",OFFSET('Sanitation Data'!$D$30,0,10*ROW('Sanitation Data'!D33)))</f>
        <v/>
      </c>
      <c r="CN39" s="269" t="str">
        <f ca="true">+IF(OFFSET('Sanitation Data'!$D$31,0,10*ROW('Sanitation Data'!D33))="","",OFFSET('Sanitation Data'!$D$31,0,10*ROW('Sanitation Data'!D33)))</f>
        <v/>
      </c>
      <c r="CO39" s="269" t="str">
        <f ca="true">+IF(OFFSET('Sanitation Data'!$D$32,0,10*ROW('Sanitation Data'!D33))="","",OFFSET('Sanitation Data'!$D$32,0,10*ROW('Sanitation Data'!D33)))</f>
        <v/>
      </c>
      <c r="CP39" s="269" t="str">
        <f ca="true">+IF(OFFSET('Sanitation Data'!$E$28,0,10*ROW('Sanitation Data'!E33))="","",OFFSET('Sanitation Data'!$E$28,0,10*ROW('Sanitation Data'!E33)))</f>
        <v/>
      </c>
      <c r="CQ39" s="269" t="str">
        <f ca="true">+IF(OFFSET('Sanitation Data'!$E$29,0,10*ROW('Sanitation Data'!E33))="","",OFFSET('Sanitation Data'!$E$29,0,10*ROW('Sanitation Data'!E33)))</f>
        <v/>
      </c>
      <c r="CR39" s="269" t="str">
        <f ca="true">+IF(OFFSET('Sanitation Data'!$E$30,0,10*ROW('Sanitation Data'!E33))="","",OFFSET('Sanitation Data'!$E$30,0,10*ROW('Sanitation Data'!E33)))</f>
        <v/>
      </c>
      <c r="CS39" s="269" t="str">
        <f ca="true">+IF(OFFSET('Sanitation Data'!$E$31,0,10*ROW('Sanitation Data'!E33))="","",OFFSET('Sanitation Data'!$E$31,0,10*ROW('Sanitation Data'!E33)))</f>
        <v/>
      </c>
      <c r="CT39" s="269" t="str">
        <f ca="true">+IF(OFFSET('Sanitation Data'!$E$32,0,10*ROW('Sanitation Data'!E33))="","",OFFSET('Sanitation Data'!$E$32,0,10*ROW('Sanitation Data'!E33)))</f>
        <v/>
      </c>
      <c r="CU39" s="269" t="str">
        <f ca="true">+IF(OFFSET('Sanitation Data'!$F$28,0,10*ROW('Sanitation Data'!F33))="","",OFFSET('Sanitation Data'!$F$28,0,10*ROW('Sanitation Data'!F33)))</f>
        <v/>
      </c>
      <c r="CV39" s="269" t="str">
        <f ca="true">+IF(OFFSET('Sanitation Data'!$F$29,0,10*ROW('Sanitation Data'!F33))="","",OFFSET('Sanitation Data'!$F$29,0,10*ROW('Sanitation Data'!F33)))</f>
        <v/>
      </c>
      <c r="CW39" s="269" t="str">
        <f ca="true">+IF(OFFSET('Sanitation Data'!$F$30,0,10*ROW('Sanitation Data'!F33))="","",OFFSET('Sanitation Data'!$F$30,0,10*ROW('Sanitation Data'!F33)))</f>
        <v/>
      </c>
      <c r="CX39" s="269" t="str">
        <f ca="true">+IF(OFFSET('Sanitation Data'!$F$31,0,10*ROW('Sanitation Data'!F33))="","",OFFSET('Sanitation Data'!$F$31,0,10*ROW('Sanitation Data'!F33)))</f>
        <v/>
      </c>
      <c r="CY39" s="269" t="str">
        <f ca="true">+IF(OFFSET('Sanitation Data'!$F$32,0,10*ROW('Sanitation Data'!F33))="","",OFFSET('Sanitation Data'!$F$32,0,10*ROW('Sanitation Data'!F33)))</f>
        <v/>
      </c>
      <c r="CZ39" s="269" t="str">
        <f ca="true">+IF(OFFSET('Sanitation Data'!$G$28,0,10*ROW('Sanitation Data'!G33))="","",OFFSET('Sanitation Data'!$G$28,0,10*ROW('Sanitation Data'!G33)))</f>
        <v/>
      </c>
      <c r="DA39" s="269" t="str">
        <f ca="true">+IF(OFFSET('Sanitation Data'!$G$29,0,10*ROW('Sanitation Data'!G33))="","",OFFSET('Sanitation Data'!$G$29,0,10*ROW('Sanitation Data'!G33)))</f>
        <v/>
      </c>
      <c r="DB39" s="269" t="str">
        <f ca="true">+IF(OFFSET('Sanitation Data'!$G$30,0,10*ROW('Sanitation Data'!G33))="","",OFFSET('Sanitation Data'!$G$30,0,10*ROW('Sanitation Data'!G33)))</f>
        <v/>
      </c>
      <c r="DC39" s="269" t="str">
        <f ca="true">+IF(OFFSET('Sanitation Data'!$G$31,0,10*ROW('Sanitation Data'!G33))="","",OFFSET('Sanitation Data'!$G$31,0,10*ROW('Sanitation Data'!G33)))</f>
        <v/>
      </c>
      <c r="DD39" s="269" t="str">
        <f ca="true">+IF(OFFSET('Sanitation Data'!$G$32,0,10*ROW('Sanitation Data'!G33))="","",OFFSET('Sanitation Data'!$G$32,0,10*ROW('Sanitation Data'!G33)))</f>
        <v/>
      </c>
      <c r="DE39" s="269" t="str">
        <f ca="true">+IF(OFFSET('Sanitation Data'!$H$28,0,10*ROW('Sanitation Data'!H33))="","",OFFSET('Sanitation Data'!$H$28,0,10*ROW('Sanitation Data'!H33)))</f>
        <v/>
      </c>
      <c r="DF39" s="269" t="str">
        <f ca="true">+IF(OFFSET('Sanitation Data'!$H$29,0,10*ROW('Sanitation Data'!H33))="","",OFFSET('Sanitation Data'!$H$29,0,10*ROW('Sanitation Data'!H33)))</f>
        <v/>
      </c>
      <c r="DG39" s="269" t="str">
        <f ca="true">+IF(OFFSET('Sanitation Data'!$H$30,0,10*ROW('Sanitation Data'!H33))="","",OFFSET('Sanitation Data'!$H$30,0,10*ROW('Sanitation Data'!H33)))</f>
        <v/>
      </c>
      <c r="DH39" s="269" t="str">
        <f ca="true">+IF(OFFSET('Sanitation Data'!$H$31,0,10*ROW('Sanitation Data'!H33))="","",OFFSET('Sanitation Data'!$H$31,0,10*ROW('Sanitation Data'!H33)))</f>
        <v/>
      </c>
      <c r="DI39" s="269" t="str">
        <f ca="true">+IF(OFFSET('Sanitation Data'!$H$32,0,10*ROW('Sanitation Data'!H33))="","",OFFSET('Sanitation Data'!$H$32,0,10*ROW('Sanitation Data'!H33)))</f>
        <v/>
      </c>
      <c r="DJ39" s="269" t="str">
        <f ca="true">+IF(OFFSET('Sanitation Data'!$I$28,0,10*ROW('Sanitation Data'!I33))="","",OFFSET('Sanitation Data'!$I$28,0,10*ROW('Sanitation Data'!I33)))</f>
        <v/>
      </c>
      <c r="DK39" s="269" t="str">
        <f ca="true">+IF(OFFSET('Sanitation Data'!$I$29,0,10*ROW('Sanitation Data'!I33))="","",OFFSET('Sanitation Data'!$I$29,0,10*ROW('Sanitation Data'!I33)))</f>
        <v/>
      </c>
      <c r="DL39" s="269" t="str">
        <f ca="true">+IF(OFFSET('Sanitation Data'!$I$30,0,10*ROW('Sanitation Data'!I33))="","",OFFSET('Sanitation Data'!$I$30,0,10*ROW('Sanitation Data'!I33)))</f>
        <v/>
      </c>
      <c r="DM39" s="269" t="str">
        <f ca="true">+IF(OFFSET('Sanitation Data'!$I$31,0,10*ROW('Sanitation Data'!I33))="","",OFFSET('Sanitation Data'!$I$31,0,10*ROW('Sanitation Data'!I33)))</f>
        <v/>
      </c>
      <c r="DN39" s="269" t="str">
        <f ca="true">+IF(OFFSET('Sanitation Data'!$I$32,0,10*ROW('Sanitation Data'!I33))="","",OFFSET('Sanitation Data'!$I$32,0,10*ROW('Sanitation Data'!I33)))</f>
        <v/>
      </c>
      <c r="DO39" s="269" t="str">
        <f ca="true">+IF(OFFSET('Hygiene Data'!$D$11,0,10*ROW('Hygiene Data'!D33))="","",OFFSET('Hygiene Data'!$D$11,0,10*ROW('Hygiene Data'!D33)))</f>
        <v/>
      </c>
      <c r="DP39" s="269" t="str">
        <f ca="true">+IF(OFFSET('Hygiene Data'!$D$12,0,10*ROW('Hygiene Data'!D33))="","",OFFSET('Hygiene Data'!$D$12,0,10*ROW('Hygiene Data'!D33)))</f>
        <v/>
      </c>
      <c r="DQ39" s="269" t="str">
        <f ca="true">+IF(OFFSET('Hygiene Data'!$D$13,0,10*ROW('Hygiene Data'!D33))="","",OFFSET('Hygiene Data'!$D$13,0,10*ROW('Hygiene Data'!D33)))</f>
        <v/>
      </c>
      <c r="DR39" s="269" t="str">
        <f ca="true">+IF(OFFSET('Hygiene Data'!$E$11,0,10*ROW('Hygiene Data'!E33))="","",OFFSET('Hygiene Data'!$E$11,0,10*ROW('Hygiene Data'!E33)))</f>
        <v/>
      </c>
      <c r="DS39" s="269" t="str">
        <f ca="true">+IF(OFFSET('Hygiene Data'!$E$12,0,10*ROW('Hygiene Data'!E33))="","",OFFSET('Hygiene Data'!$E$12,0,10*ROW('Hygiene Data'!E33)))</f>
        <v/>
      </c>
      <c r="DT39" s="269" t="str">
        <f ca="true">+IF(OFFSET('Hygiene Data'!$E$13,0,10*ROW('Hygiene Data'!E33))="","",OFFSET('Hygiene Data'!$E$13,0,10*ROW('Hygiene Data'!E33)))</f>
        <v/>
      </c>
      <c r="DU39" s="269" t="str">
        <f ca="true">+IF(OFFSET('Hygiene Data'!$F$11,0,10*ROW('Hygiene Data'!F33))="","",OFFSET('Hygiene Data'!$F$11,0,10*ROW('Hygiene Data'!F33)))</f>
        <v/>
      </c>
      <c r="DV39" s="269" t="str">
        <f ca="true">+IF(OFFSET('Hygiene Data'!$F$12,0,10*ROW('Hygiene Data'!F33))="","",OFFSET('Hygiene Data'!$F$12,0,10*ROW('Hygiene Data'!F33)))</f>
        <v/>
      </c>
      <c r="DW39" s="269" t="str">
        <f ca="true">+IF(OFFSET('Hygiene Data'!$F$13,0,10*ROW('Hygiene Data'!F33))="","",OFFSET('Hygiene Data'!$F$13,0,10*ROW('Hygiene Data'!F33)))</f>
        <v/>
      </c>
      <c r="DX39" s="269" t="str">
        <f ca="true">+IF(OFFSET('Hygiene Data'!$G$11,0,10*ROW('Hygiene Data'!G33))="","",OFFSET('Hygiene Data'!$G$11,0,10*ROW('Hygiene Data'!G33)))</f>
        <v/>
      </c>
      <c r="DY39" s="269" t="str">
        <f ca="true">+IF(OFFSET('Hygiene Data'!$G$12,0,10*ROW('Hygiene Data'!G33))="","",OFFSET('Hygiene Data'!$G$12,0,10*ROW('Hygiene Data'!G33)))</f>
        <v/>
      </c>
      <c r="DZ39" s="269" t="str">
        <f ca="true">+IF(OFFSET('Hygiene Data'!$G$13,0,10*ROW('Hygiene Data'!G33))="","",OFFSET('Hygiene Data'!$G$13,0,10*ROW('Hygiene Data'!G33)))</f>
        <v/>
      </c>
      <c r="EA39" s="269" t="str">
        <f ca="true">+IF(OFFSET('Hygiene Data'!$H$11,0,10*ROW('Hygiene Data'!H33))="","",OFFSET('Hygiene Data'!$H$11,0,10*ROW('Hygiene Data'!H33)))</f>
        <v/>
      </c>
      <c r="EB39" s="269" t="str">
        <f ca="true">+IF(OFFSET('Hygiene Data'!$H$12,0,10*ROW('Hygiene Data'!H33))="","",OFFSET('Hygiene Data'!$H$12,0,10*ROW('Hygiene Data'!H33)))</f>
        <v/>
      </c>
      <c r="EC39" s="269" t="str">
        <f ca="true">+IF(OFFSET('Hygiene Data'!$H$13,0,10*ROW('Hygiene Data'!H33))="","",OFFSET('Hygiene Data'!$H$13,0,10*ROW('Hygiene Data'!H33)))</f>
        <v/>
      </c>
      <c r="ED39" s="269" t="str">
        <f ca="true">+IF(OFFSET('Hygiene Data'!$I$11,0,10*ROW('Hygiene Data'!I33))="","",OFFSET('Hygiene Data'!$I$11,0,10*ROW('Hygiene Data'!I33)))</f>
        <v/>
      </c>
      <c r="EE39" s="269" t="str">
        <f ca="true">+IF(OFFSET('Hygiene Data'!$I$12,0,10*ROW('Hygiene Data'!I33))="","",OFFSET('Hygiene Data'!$I$12,0,10*ROW('Hygiene Data'!I33)))</f>
        <v/>
      </c>
      <c r="EF39" s="269"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3" t="str">
        <f t="shared" ca="true" si="0"/>
        <v/>
      </c>
      <c r="D40" s="88"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8"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8"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8"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8"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8"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8"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8"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8"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8"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8"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8"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8"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8"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8"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8"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8"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8"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9"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9"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9"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9"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9"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9"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9"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9"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9"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9"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9"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9"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9"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9"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9"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9"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9"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9"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9"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9"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9"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9"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9"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9"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9"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9"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9"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9"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9"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9"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0"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0"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0"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0"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0"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0"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0"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0"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0"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0"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0"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0"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0"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0"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0"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0"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0"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0"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9"/>
      <c r="BS40" s="269" t="str">
        <f ca="true">+IF(OFFSET('Water Data'!$D$27,0,10*ROW('Water Data'!D34))="","",OFFSET('Water Data'!$D$27,0,10*ROW('Water Data'!D34)))</f>
        <v/>
      </c>
      <c r="BT40" s="269" t="str">
        <f ca="true">+IF(OFFSET('Water Data'!$D$28,0,10*ROW('Water Data'!D34))="","",OFFSET('Water Data'!$D$28,0,10*ROW('Water Data'!D34)))</f>
        <v/>
      </c>
      <c r="BU40" s="269" t="str">
        <f ca="true">+IF(OFFSET('Water Data'!$D$29,0,10*ROW('Water Data'!D34))="","",OFFSET('Water Data'!$D$29,0,10*ROW('Water Data'!D34)))</f>
        <v/>
      </c>
      <c r="BV40" s="269" t="str">
        <f ca="true">+IF(OFFSET('Water Data'!$E$27,0,10*ROW('Water Data'!E34))="","",OFFSET('Water Data'!$E$27,0,10*ROW('Water Data'!E34)))</f>
        <v/>
      </c>
      <c r="BW40" s="269" t="str">
        <f ca="true">+IF(OFFSET('Water Data'!$E$28,0,10*ROW('Water Data'!E34))="","",OFFSET('Water Data'!$E$28,0,10*ROW('Water Data'!E34)))</f>
        <v/>
      </c>
      <c r="BX40" s="269" t="str">
        <f ca="true">+IF(OFFSET('Water Data'!$E$29,0,10*ROW('Water Data'!E34))="","",OFFSET('Water Data'!$E$29,0,10*ROW('Water Data'!E34)))</f>
        <v/>
      </c>
      <c r="BY40" s="269" t="str">
        <f ca="true">+IF(OFFSET('Water Data'!$F$27,0,10*ROW('Water Data'!F34))="","",OFFSET('Water Data'!$F$27,0,10*ROW('Water Data'!F34)))</f>
        <v/>
      </c>
      <c r="BZ40" s="269" t="str">
        <f ca="true">+IF(OFFSET('Water Data'!$F$28,0,10*ROW('Water Data'!F34))="","",OFFSET('Water Data'!$F$28,0,10*ROW('Water Data'!F34)))</f>
        <v/>
      </c>
      <c r="CA40" s="269" t="str">
        <f ca="true">+IF(OFFSET('Water Data'!$F$29,0,10*ROW('Water Data'!F34))="","",OFFSET('Water Data'!$F$29,0,10*ROW('Water Data'!F34)))</f>
        <v/>
      </c>
      <c r="CB40" s="269" t="str">
        <f ca="true">+IF(OFFSET('Water Data'!$G$27,0,10*ROW('Water Data'!G34))="","",OFFSET('Water Data'!$G$27,0,10*ROW('Water Data'!G34)))</f>
        <v/>
      </c>
      <c r="CC40" s="269" t="str">
        <f ca="true">+IF(OFFSET('Water Data'!$G$28,0,10*ROW('Water Data'!G34))="","",OFFSET('Water Data'!$G$28,0,10*ROW('Water Data'!G34)))</f>
        <v/>
      </c>
      <c r="CD40" s="269" t="str">
        <f ca="true">+IF(OFFSET('Water Data'!$G$29,0,10*ROW('Water Data'!G34))="","",OFFSET('Water Data'!$G$29,0,10*ROW('Water Data'!G34)))</f>
        <v/>
      </c>
      <c r="CE40" s="269" t="str">
        <f ca="true">+IF(OFFSET('Water Data'!$H$27,0,10*ROW('Water Data'!H34))="","",OFFSET('Water Data'!$H$27,0,10*ROW('Water Data'!H34)))</f>
        <v/>
      </c>
      <c r="CF40" s="269" t="str">
        <f ca="true">+IF(OFFSET('Water Data'!$H$28,0,10*ROW('Water Data'!H34))="","",OFFSET('Water Data'!$H$28,0,10*ROW('Water Data'!H34)))</f>
        <v/>
      </c>
      <c r="CG40" s="269" t="str">
        <f ca="true">+IF(OFFSET('Water Data'!$H$29,0,10*ROW('Water Data'!H34))="","",OFFSET('Water Data'!$H$29,0,10*ROW('Water Data'!H34)))</f>
        <v/>
      </c>
      <c r="CH40" s="269" t="str">
        <f ca="true">+IF(OFFSET('Water Data'!$I$27,0,10*ROW('Water Data'!I34))="","",OFFSET('Water Data'!$I$27,0,10*ROW('Water Data'!I34)))</f>
        <v/>
      </c>
      <c r="CI40" s="269" t="str">
        <f ca="true">+IF(OFFSET('Water Data'!$I$28,0,10*ROW('Water Data'!I34))="","",OFFSET('Water Data'!$I$28,0,10*ROW('Water Data'!I34)))</f>
        <v/>
      </c>
      <c r="CJ40" s="269" t="str">
        <f ca="true">+IF(OFFSET('Water Data'!$I$29,0,10*ROW('Water Data'!I34))="","",OFFSET('Water Data'!$I$29,0,10*ROW('Water Data'!I34)))</f>
        <v/>
      </c>
      <c r="CK40" s="269" t="str">
        <f ca="true">+IF(OFFSET('Sanitation Data'!$D$28,0,10*ROW('Sanitation Data'!D34))="","",OFFSET('Sanitation Data'!$D$28,0,10*ROW('Sanitation Data'!D34)))</f>
        <v/>
      </c>
      <c r="CL40" s="269" t="str">
        <f ca="true">+IF(OFFSET('Sanitation Data'!$D$29,0,10*ROW('Sanitation Data'!D34))="","",OFFSET('Sanitation Data'!$D$29,0,10*ROW('Sanitation Data'!D34)))</f>
        <v/>
      </c>
      <c r="CM40" s="269" t="str">
        <f ca="true">+IF(OFFSET('Sanitation Data'!$D$30,0,10*ROW('Sanitation Data'!D34))="","",OFFSET('Sanitation Data'!$D$30,0,10*ROW('Sanitation Data'!D34)))</f>
        <v/>
      </c>
      <c r="CN40" s="269" t="str">
        <f ca="true">+IF(OFFSET('Sanitation Data'!$D$31,0,10*ROW('Sanitation Data'!D34))="","",OFFSET('Sanitation Data'!$D$31,0,10*ROW('Sanitation Data'!D34)))</f>
        <v/>
      </c>
      <c r="CO40" s="269" t="str">
        <f ca="true">+IF(OFFSET('Sanitation Data'!$D$32,0,10*ROW('Sanitation Data'!D34))="","",OFFSET('Sanitation Data'!$D$32,0,10*ROW('Sanitation Data'!D34)))</f>
        <v/>
      </c>
      <c r="CP40" s="269" t="str">
        <f ca="true">+IF(OFFSET('Sanitation Data'!$E$28,0,10*ROW('Sanitation Data'!E34))="","",OFFSET('Sanitation Data'!$E$28,0,10*ROW('Sanitation Data'!E34)))</f>
        <v/>
      </c>
      <c r="CQ40" s="269" t="str">
        <f ca="true">+IF(OFFSET('Sanitation Data'!$E$29,0,10*ROW('Sanitation Data'!E34))="","",OFFSET('Sanitation Data'!$E$29,0,10*ROW('Sanitation Data'!E34)))</f>
        <v/>
      </c>
      <c r="CR40" s="269" t="str">
        <f ca="true">+IF(OFFSET('Sanitation Data'!$E$30,0,10*ROW('Sanitation Data'!E34))="","",OFFSET('Sanitation Data'!$E$30,0,10*ROW('Sanitation Data'!E34)))</f>
        <v/>
      </c>
      <c r="CS40" s="269" t="str">
        <f ca="true">+IF(OFFSET('Sanitation Data'!$E$31,0,10*ROW('Sanitation Data'!E34))="","",OFFSET('Sanitation Data'!$E$31,0,10*ROW('Sanitation Data'!E34)))</f>
        <v/>
      </c>
      <c r="CT40" s="269" t="str">
        <f ca="true">+IF(OFFSET('Sanitation Data'!$E$32,0,10*ROW('Sanitation Data'!E34))="","",OFFSET('Sanitation Data'!$E$32,0,10*ROW('Sanitation Data'!E34)))</f>
        <v/>
      </c>
      <c r="CU40" s="269" t="str">
        <f ca="true">+IF(OFFSET('Sanitation Data'!$F$28,0,10*ROW('Sanitation Data'!F34))="","",OFFSET('Sanitation Data'!$F$28,0,10*ROW('Sanitation Data'!F34)))</f>
        <v/>
      </c>
      <c r="CV40" s="269" t="str">
        <f ca="true">+IF(OFFSET('Sanitation Data'!$F$29,0,10*ROW('Sanitation Data'!F34))="","",OFFSET('Sanitation Data'!$F$29,0,10*ROW('Sanitation Data'!F34)))</f>
        <v/>
      </c>
      <c r="CW40" s="269" t="str">
        <f ca="true">+IF(OFFSET('Sanitation Data'!$F$30,0,10*ROW('Sanitation Data'!F34))="","",OFFSET('Sanitation Data'!$F$30,0,10*ROW('Sanitation Data'!F34)))</f>
        <v/>
      </c>
      <c r="CX40" s="269" t="str">
        <f ca="true">+IF(OFFSET('Sanitation Data'!$F$31,0,10*ROW('Sanitation Data'!F34))="","",OFFSET('Sanitation Data'!$F$31,0,10*ROW('Sanitation Data'!F34)))</f>
        <v/>
      </c>
      <c r="CY40" s="269" t="str">
        <f ca="true">+IF(OFFSET('Sanitation Data'!$F$32,0,10*ROW('Sanitation Data'!F34))="","",OFFSET('Sanitation Data'!$F$32,0,10*ROW('Sanitation Data'!F34)))</f>
        <v/>
      </c>
      <c r="CZ40" s="269" t="str">
        <f ca="true">+IF(OFFSET('Sanitation Data'!$G$28,0,10*ROW('Sanitation Data'!G34))="","",OFFSET('Sanitation Data'!$G$28,0,10*ROW('Sanitation Data'!G34)))</f>
        <v/>
      </c>
      <c r="DA40" s="269" t="str">
        <f ca="true">+IF(OFFSET('Sanitation Data'!$G$29,0,10*ROW('Sanitation Data'!G34))="","",OFFSET('Sanitation Data'!$G$29,0,10*ROW('Sanitation Data'!G34)))</f>
        <v/>
      </c>
      <c r="DB40" s="269" t="str">
        <f ca="true">+IF(OFFSET('Sanitation Data'!$G$30,0,10*ROW('Sanitation Data'!G34))="","",OFFSET('Sanitation Data'!$G$30,0,10*ROW('Sanitation Data'!G34)))</f>
        <v/>
      </c>
      <c r="DC40" s="269" t="str">
        <f ca="true">+IF(OFFSET('Sanitation Data'!$G$31,0,10*ROW('Sanitation Data'!G34))="","",OFFSET('Sanitation Data'!$G$31,0,10*ROW('Sanitation Data'!G34)))</f>
        <v/>
      </c>
      <c r="DD40" s="269" t="str">
        <f ca="true">+IF(OFFSET('Sanitation Data'!$G$32,0,10*ROW('Sanitation Data'!G34))="","",OFFSET('Sanitation Data'!$G$32,0,10*ROW('Sanitation Data'!G34)))</f>
        <v/>
      </c>
      <c r="DE40" s="269" t="str">
        <f ca="true">+IF(OFFSET('Sanitation Data'!$H$28,0,10*ROW('Sanitation Data'!H34))="","",OFFSET('Sanitation Data'!$H$28,0,10*ROW('Sanitation Data'!H34)))</f>
        <v/>
      </c>
      <c r="DF40" s="269" t="str">
        <f ca="true">+IF(OFFSET('Sanitation Data'!$H$29,0,10*ROW('Sanitation Data'!H34))="","",OFFSET('Sanitation Data'!$H$29,0,10*ROW('Sanitation Data'!H34)))</f>
        <v/>
      </c>
      <c r="DG40" s="269" t="str">
        <f ca="true">+IF(OFFSET('Sanitation Data'!$H$30,0,10*ROW('Sanitation Data'!H34))="","",OFFSET('Sanitation Data'!$H$30,0,10*ROW('Sanitation Data'!H34)))</f>
        <v/>
      </c>
      <c r="DH40" s="269" t="str">
        <f ca="true">+IF(OFFSET('Sanitation Data'!$H$31,0,10*ROW('Sanitation Data'!H34))="","",OFFSET('Sanitation Data'!$H$31,0,10*ROW('Sanitation Data'!H34)))</f>
        <v/>
      </c>
      <c r="DI40" s="269" t="str">
        <f ca="true">+IF(OFFSET('Sanitation Data'!$H$32,0,10*ROW('Sanitation Data'!H34))="","",OFFSET('Sanitation Data'!$H$32,0,10*ROW('Sanitation Data'!H34)))</f>
        <v/>
      </c>
      <c r="DJ40" s="269" t="str">
        <f ca="true">+IF(OFFSET('Sanitation Data'!$I$28,0,10*ROW('Sanitation Data'!I34))="","",OFFSET('Sanitation Data'!$I$28,0,10*ROW('Sanitation Data'!I34)))</f>
        <v/>
      </c>
      <c r="DK40" s="269" t="str">
        <f ca="true">+IF(OFFSET('Sanitation Data'!$I$29,0,10*ROW('Sanitation Data'!I34))="","",OFFSET('Sanitation Data'!$I$29,0,10*ROW('Sanitation Data'!I34)))</f>
        <v/>
      </c>
      <c r="DL40" s="269" t="str">
        <f ca="true">+IF(OFFSET('Sanitation Data'!$I$30,0,10*ROW('Sanitation Data'!I34))="","",OFFSET('Sanitation Data'!$I$30,0,10*ROW('Sanitation Data'!I34)))</f>
        <v/>
      </c>
      <c r="DM40" s="269" t="str">
        <f ca="true">+IF(OFFSET('Sanitation Data'!$I$31,0,10*ROW('Sanitation Data'!I34))="","",OFFSET('Sanitation Data'!$I$31,0,10*ROW('Sanitation Data'!I34)))</f>
        <v/>
      </c>
      <c r="DN40" s="269" t="str">
        <f ca="true">+IF(OFFSET('Sanitation Data'!$I$32,0,10*ROW('Sanitation Data'!I34))="","",OFFSET('Sanitation Data'!$I$32,0,10*ROW('Sanitation Data'!I34)))</f>
        <v/>
      </c>
      <c r="DO40" s="269" t="str">
        <f ca="true">+IF(OFFSET('Hygiene Data'!$D$11,0,10*ROW('Hygiene Data'!D34))="","",OFFSET('Hygiene Data'!$D$11,0,10*ROW('Hygiene Data'!D34)))</f>
        <v/>
      </c>
      <c r="DP40" s="269" t="str">
        <f ca="true">+IF(OFFSET('Hygiene Data'!$D$12,0,10*ROW('Hygiene Data'!D34))="","",OFFSET('Hygiene Data'!$D$12,0,10*ROW('Hygiene Data'!D34)))</f>
        <v/>
      </c>
      <c r="DQ40" s="269" t="str">
        <f ca="true">+IF(OFFSET('Hygiene Data'!$D$13,0,10*ROW('Hygiene Data'!D34))="","",OFFSET('Hygiene Data'!$D$13,0,10*ROW('Hygiene Data'!D34)))</f>
        <v/>
      </c>
      <c r="DR40" s="269" t="str">
        <f ca="true">+IF(OFFSET('Hygiene Data'!$E$11,0,10*ROW('Hygiene Data'!E34))="","",OFFSET('Hygiene Data'!$E$11,0,10*ROW('Hygiene Data'!E34)))</f>
        <v/>
      </c>
      <c r="DS40" s="269" t="str">
        <f ca="true">+IF(OFFSET('Hygiene Data'!$E$12,0,10*ROW('Hygiene Data'!E34))="","",OFFSET('Hygiene Data'!$E$12,0,10*ROW('Hygiene Data'!E34)))</f>
        <v/>
      </c>
      <c r="DT40" s="269" t="str">
        <f ca="true">+IF(OFFSET('Hygiene Data'!$E$13,0,10*ROW('Hygiene Data'!E34))="","",OFFSET('Hygiene Data'!$E$13,0,10*ROW('Hygiene Data'!E34)))</f>
        <v/>
      </c>
      <c r="DU40" s="269" t="str">
        <f ca="true">+IF(OFFSET('Hygiene Data'!$F$11,0,10*ROW('Hygiene Data'!F34))="","",OFFSET('Hygiene Data'!$F$11,0,10*ROW('Hygiene Data'!F34)))</f>
        <v/>
      </c>
      <c r="DV40" s="269" t="str">
        <f ca="true">+IF(OFFSET('Hygiene Data'!$F$12,0,10*ROW('Hygiene Data'!F34))="","",OFFSET('Hygiene Data'!$F$12,0,10*ROW('Hygiene Data'!F34)))</f>
        <v/>
      </c>
      <c r="DW40" s="269" t="str">
        <f ca="true">+IF(OFFSET('Hygiene Data'!$F$13,0,10*ROW('Hygiene Data'!F34))="","",OFFSET('Hygiene Data'!$F$13,0,10*ROW('Hygiene Data'!F34)))</f>
        <v/>
      </c>
      <c r="DX40" s="269" t="str">
        <f ca="true">+IF(OFFSET('Hygiene Data'!$G$11,0,10*ROW('Hygiene Data'!G34))="","",OFFSET('Hygiene Data'!$G$11,0,10*ROW('Hygiene Data'!G34)))</f>
        <v/>
      </c>
      <c r="DY40" s="269" t="str">
        <f ca="true">+IF(OFFSET('Hygiene Data'!$G$12,0,10*ROW('Hygiene Data'!G34))="","",OFFSET('Hygiene Data'!$G$12,0,10*ROW('Hygiene Data'!G34)))</f>
        <v/>
      </c>
      <c r="DZ40" s="269" t="str">
        <f ca="true">+IF(OFFSET('Hygiene Data'!$G$13,0,10*ROW('Hygiene Data'!G34))="","",OFFSET('Hygiene Data'!$G$13,0,10*ROW('Hygiene Data'!G34)))</f>
        <v/>
      </c>
      <c r="EA40" s="269" t="str">
        <f ca="true">+IF(OFFSET('Hygiene Data'!$H$11,0,10*ROW('Hygiene Data'!H34))="","",OFFSET('Hygiene Data'!$H$11,0,10*ROW('Hygiene Data'!H34)))</f>
        <v/>
      </c>
      <c r="EB40" s="269" t="str">
        <f ca="true">+IF(OFFSET('Hygiene Data'!$H$12,0,10*ROW('Hygiene Data'!H34))="","",OFFSET('Hygiene Data'!$H$12,0,10*ROW('Hygiene Data'!H34)))</f>
        <v/>
      </c>
      <c r="EC40" s="269" t="str">
        <f ca="true">+IF(OFFSET('Hygiene Data'!$H$13,0,10*ROW('Hygiene Data'!H34))="","",OFFSET('Hygiene Data'!$H$13,0,10*ROW('Hygiene Data'!H34)))</f>
        <v/>
      </c>
      <c r="ED40" s="269" t="str">
        <f ca="true">+IF(OFFSET('Hygiene Data'!$I$11,0,10*ROW('Hygiene Data'!I34))="","",OFFSET('Hygiene Data'!$I$11,0,10*ROW('Hygiene Data'!I34)))</f>
        <v/>
      </c>
      <c r="EE40" s="269" t="str">
        <f ca="true">+IF(OFFSET('Hygiene Data'!$I$12,0,10*ROW('Hygiene Data'!I34))="","",OFFSET('Hygiene Data'!$I$12,0,10*ROW('Hygiene Data'!I34)))</f>
        <v/>
      </c>
      <c r="EF40" s="269"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3" t="str">
        <f t="shared" ca="true" si="0"/>
        <v/>
      </c>
      <c r="D41" s="88"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8"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8"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8"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8"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8"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8"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8"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8"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8"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8"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8"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8"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8"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8"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8"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8"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8"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9"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9"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9"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9"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9"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9"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9"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9"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9"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9"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9"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9"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9"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9"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9"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9"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9"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9"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9"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9"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9"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9"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9"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9"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9"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9"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9"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9"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9"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9"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0"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0"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0"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0"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0"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0"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0"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0"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0"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0"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0"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0"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0"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0"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0"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0"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0"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0"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9"/>
      <c r="BS41" s="269" t="str">
        <f ca="true">+IF(OFFSET('Water Data'!$D$27,0,10*ROW('Water Data'!D35))="","",OFFSET('Water Data'!$D$27,0,10*ROW('Water Data'!D35)))</f>
        <v/>
      </c>
      <c r="BT41" s="269" t="str">
        <f ca="true">+IF(OFFSET('Water Data'!$D$28,0,10*ROW('Water Data'!D35))="","",OFFSET('Water Data'!$D$28,0,10*ROW('Water Data'!D35)))</f>
        <v/>
      </c>
      <c r="BU41" s="269" t="str">
        <f ca="true">+IF(OFFSET('Water Data'!$D$29,0,10*ROW('Water Data'!D35))="","",OFFSET('Water Data'!$D$29,0,10*ROW('Water Data'!D35)))</f>
        <v/>
      </c>
      <c r="BV41" s="269" t="str">
        <f ca="true">+IF(OFFSET('Water Data'!$E$27,0,10*ROW('Water Data'!E35))="","",OFFSET('Water Data'!$E$27,0,10*ROW('Water Data'!E35)))</f>
        <v/>
      </c>
      <c r="BW41" s="269" t="str">
        <f ca="true">+IF(OFFSET('Water Data'!$E$28,0,10*ROW('Water Data'!E35))="","",OFFSET('Water Data'!$E$28,0,10*ROW('Water Data'!E35)))</f>
        <v/>
      </c>
      <c r="BX41" s="269" t="str">
        <f ca="true">+IF(OFFSET('Water Data'!$E$29,0,10*ROW('Water Data'!E35))="","",OFFSET('Water Data'!$E$29,0,10*ROW('Water Data'!E35)))</f>
        <v/>
      </c>
      <c r="BY41" s="269" t="str">
        <f ca="true">+IF(OFFSET('Water Data'!$F$27,0,10*ROW('Water Data'!F35))="","",OFFSET('Water Data'!$F$27,0,10*ROW('Water Data'!F35)))</f>
        <v/>
      </c>
      <c r="BZ41" s="269" t="str">
        <f ca="true">+IF(OFFSET('Water Data'!$F$28,0,10*ROW('Water Data'!F35))="","",OFFSET('Water Data'!$F$28,0,10*ROW('Water Data'!F35)))</f>
        <v/>
      </c>
      <c r="CA41" s="269" t="str">
        <f ca="true">+IF(OFFSET('Water Data'!$F$29,0,10*ROW('Water Data'!F35))="","",OFFSET('Water Data'!$F$29,0,10*ROW('Water Data'!F35)))</f>
        <v/>
      </c>
      <c r="CB41" s="269" t="str">
        <f ca="true">+IF(OFFSET('Water Data'!$G$27,0,10*ROW('Water Data'!G35))="","",OFFSET('Water Data'!$G$27,0,10*ROW('Water Data'!G35)))</f>
        <v/>
      </c>
      <c r="CC41" s="269" t="str">
        <f ca="true">+IF(OFFSET('Water Data'!$G$28,0,10*ROW('Water Data'!G35))="","",OFFSET('Water Data'!$G$28,0,10*ROW('Water Data'!G35)))</f>
        <v/>
      </c>
      <c r="CD41" s="269" t="str">
        <f ca="true">+IF(OFFSET('Water Data'!$G$29,0,10*ROW('Water Data'!G35))="","",OFFSET('Water Data'!$G$29,0,10*ROW('Water Data'!G35)))</f>
        <v/>
      </c>
      <c r="CE41" s="269" t="str">
        <f ca="true">+IF(OFFSET('Water Data'!$H$27,0,10*ROW('Water Data'!H35))="","",OFFSET('Water Data'!$H$27,0,10*ROW('Water Data'!H35)))</f>
        <v/>
      </c>
      <c r="CF41" s="269" t="str">
        <f ca="true">+IF(OFFSET('Water Data'!$H$28,0,10*ROW('Water Data'!H35))="","",OFFSET('Water Data'!$H$28,0,10*ROW('Water Data'!H35)))</f>
        <v/>
      </c>
      <c r="CG41" s="269" t="str">
        <f ca="true">+IF(OFFSET('Water Data'!$H$29,0,10*ROW('Water Data'!H35))="","",OFFSET('Water Data'!$H$29,0,10*ROW('Water Data'!H35)))</f>
        <v/>
      </c>
      <c r="CH41" s="269" t="str">
        <f ca="true">+IF(OFFSET('Water Data'!$I$27,0,10*ROW('Water Data'!I35))="","",OFFSET('Water Data'!$I$27,0,10*ROW('Water Data'!I35)))</f>
        <v/>
      </c>
      <c r="CI41" s="269" t="str">
        <f ca="true">+IF(OFFSET('Water Data'!$I$28,0,10*ROW('Water Data'!I35))="","",OFFSET('Water Data'!$I$28,0,10*ROW('Water Data'!I35)))</f>
        <v/>
      </c>
      <c r="CJ41" s="269" t="str">
        <f ca="true">+IF(OFFSET('Water Data'!$I$29,0,10*ROW('Water Data'!I35))="","",OFFSET('Water Data'!$I$29,0,10*ROW('Water Data'!I35)))</f>
        <v/>
      </c>
      <c r="CK41" s="269" t="str">
        <f ca="true">+IF(OFFSET('Sanitation Data'!$D$28,0,10*ROW('Sanitation Data'!D35))="","",OFFSET('Sanitation Data'!$D$28,0,10*ROW('Sanitation Data'!D35)))</f>
        <v/>
      </c>
      <c r="CL41" s="269" t="str">
        <f ca="true">+IF(OFFSET('Sanitation Data'!$D$29,0,10*ROW('Sanitation Data'!D35))="","",OFFSET('Sanitation Data'!$D$29,0,10*ROW('Sanitation Data'!D35)))</f>
        <v/>
      </c>
      <c r="CM41" s="269" t="str">
        <f ca="true">+IF(OFFSET('Sanitation Data'!$D$30,0,10*ROW('Sanitation Data'!D35))="","",OFFSET('Sanitation Data'!$D$30,0,10*ROW('Sanitation Data'!D35)))</f>
        <v/>
      </c>
      <c r="CN41" s="269" t="str">
        <f ca="true">+IF(OFFSET('Sanitation Data'!$D$31,0,10*ROW('Sanitation Data'!D35))="","",OFFSET('Sanitation Data'!$D$31,0,10*ROW('Sanitation Data'!D35)))</f>
        <v/>
      </c>
      <c r="CO41" s="269" t="str">
        <f ca="true">+IF(OFFSET('Sanitation Data'!$D$32,0,10*ROW('Sanitation Data'!D35))="","",OFFSET('Sanitation Data'!$D$32,0,10*ROW('Sanitation Data'!D35)))</f>
        <v/>
      </c>
      <c r="CP41" s="269" t="str">
        <f ca="true">+IF(OFFSET('Sanitation Data'!$E$28,0,10*ROW('Sanitation Data'!E35))="","",OFFSET('Sanitation Data'!$E$28,0,10*ROW('Sanitation Data'!E35)))</f>
        <v/>
      </c>
      <c r="CQ41" s="269" t="str">
        <f ca="true">+IF(OFFSET('Sanitation Data'!$E$29,0,10*ROW('Sanitation Data'!E35))="","",OFFSET('Sanitation Data'!$E$29,0,10*ROW('Sanitation Data'!E35)))</f>
        <v/>
      </c>
      <c r="CR41" s="269" t="str">
        <f ca="true">+IF(OFFSET('Sanitation Data'!$E$30,0,10*ROW('Sanitation Data'!E35))="","",OFFSET('Sanitation Data'!$E$30,0,10*ROW('Sanitation Data'!E35)))</f>
        <v/>
      </c>
      <c r="CS41" s="269" t="str">
        <f ca="true">+IF(OFFSET('Sanitation Data'!$E$31,0,10*ROW('Sanitation Data'!E35))="","",OFFSET('Sanitation Data'!$E$31,0,10*ROW('Sanitation Data'!E35)))</f>
        <v/>
      </c>
      <c r="CT41" s="269" t="str">
        <f ca="true">+IF(OFFSET('Sanitation Data'!$E$32,0,10*ROW('Sanitation Data'!E35))="","",OFFSET('Sanitation Data'!$E$32,0,10*ROW('Sanitation Data'!E35)))</f>
        <v/>
      </c>
      <c r="CU41" s="269" t="str">
        <f ca="true">+IF(OFFSET('Sanitation Data'!$F$28,0,10*ROW('Sanitation Data'!F35))="","",OFFSET('Sanitation Data'!$F$28,0,10*ROW('Sanitation Data'!F35)))</f>
        <v/>
      </c>
      <c r="CV41" s="269" t="str">
        <f ca="true">+IF(OFFSET('Sanitation Data'!$F$29,0,10*ROW('Sanitation Data'!F35))="","",OFFSET('Sanitation Data'!$F$29,0,10*ROW('Sanitation Data'!F35)))</f>
        <v/>
      </c>
      <c r="CW41" s="269" t="str">
        <f ca="true">+IF(OFFSET('Sanitation Data'!$F$30,0,10*ROW('Sanitation Data'!F35))="","",OFFSET('Sanitation Data'!$F$30,0,10*ROW('Sanitation Data'!F35)))</f>
        <v/>
      </c>
      <c r="CX41" s="269" t="str">
        <f ca="true">+IF(OFFSET('Sanitation Data'!$F$31,0,10*ROW('Sanitation Data'!F35))="","",OFFSET('Sanitation Data'!$F$31,0,10*ROW('Sanitation Data'!F35)))</f>
        <v/>
      </c>
      <c r="CY41" s="269" t="str">
        <f ca="true">+IF(OFFSET('Sanitation Data'!$F$32,0,10*ROW('Sanitation Data'!F35))="","",OFFSET('Sanitation Data'!$F$32,0,10*ROW('Sanitation Data'!F35)))</f>
        <v/>
      </c>
      <c r="CZ41" s="269" t="str">
        <f ca="true">+IF(OFFSET('Sanitation Data'!$G$28,0,10*ROW('Sanitation Data'!G35))="","",OFFSET('Sanitation Data'!$G$28,0,10*ROW('Sanitation Data'!G35)))</f>
        <v/>
      </c>
      <c r="DA41" s="269" t="str">
        <f ca="true">+IF(OFFSET('Sanitation Data'!$G$29,0,10*ROW('Sanitation Data'!G35))="","",OFFSET('Sanitation Data'!$G$29,0,10*ROW('Sanitation Data'!G35)))</f>
        <v/>
      </c>
      <c r="DB41" s="269" t="str">
        <f ca="true">+IF(OFFSET('Sanitation Data'!$G$30,0,10*ROW('Sanitation Data'!G35))="","",OFFSET('Sanitation Data'!$G$30,0,10*ROW('Sanitation Data'!G35)))</f>
        <v/>
      </c>
      <c r="DC41" s="269" t="str">
        <f ca="true">+IF(OFFSET('Sanitation Data'!$G$31,0,10*ROW('Sanitation Data'!G35))="","",OFFSET('Sanitation Data'!$G$31,0,10*ROW('Sanitation Data'!G35)))</f>
        <v/>
      </c>
      <c r="DD41" s="269" t="str">
        <f ca="true">+IF(OFFSET('Sanitation Data'!$G$32,0,10*ROW('Sanitation Data'!G35))="","",OFFSET('Sanitation Data'!$G$32,0,10*ROW('Sanitation Data'!G35)))</f>
        <v/>
      </c>
      <c r="DE41" s="269" t="str">
        <f ca="true">+IF(OFFSET('Sanitation Data'!$H$28,0,10*ROW('Sanitation Data'!H35))="","",OFFSET('Sanitation Data'!$H$28,0,10*ROW('Sanitation Data'!H35)))</f>
        <v/>
      </c>
      <c r="DF41" s="269" t="str">
        <f ca="true">+IF(OFFSET('Sanitation Data'!$H$29,0,10*ROW('Sanitation Data'!H35))="","",OFFSET('Sanitation Data'!$H$29,0,10*ROW('Sanitation Data'!H35)))</f>
        <v/>
      </c>
      <c r="DG41" s="269" t="str">
        <f ca="true">+IF(OFFSET('Sanitation Data'!$H$30,0,10*ROW('Sanitation Data'!H35))="","",OFFSET('Sanitation Data'!$H$30,0,10*ROW('Sanitation Data'!H35)))</f>
        <v/>
      </c>
      <c r="DH41" s="269" t="str">
        <f ca="true">+IF(OFFSET('Sanitation Data'!$H$31,0,10*ROW('Sanitation Data'!H35))="","",OFFSET('Sanitation Data'!$H$31,0,10*ROW('Sanitation Data'!H35)))</f>
        <v/>
      </c>
      <c r="DI41" s="269" t="str">
        <f ca="true">+IF(OFFSET('Sanitation Data'!$H$32,0,10*ROW('Sanitation Data'!H35))="","",OFFSET('Sanitation Data'!$H$32,0,10*ROW('Sanitation Data'!H35)))</f>
        <v/>
      </c>
      <c r="DJ41" s="269" t="str">
        <f ca="true">+IF(OFFSET('Sanitation Data'!$I$28,0,10*ROW('Sanitation Data'!I35))="","",OFFSET('Sanitation Data'!$I$28,0,10*ROW('Sanitation Data'!I35)))</f>
        <v/>
      </c>
      <c r="DK41" s="269" t="str">
        <f ca="true">+IF(OFFSET('Sanitation Data'!$I$29,0,10*ROW('Sanitation Data'!I35))="","",OFFSET('Sanitation Data'!$I$29,0,10*ROW('Sanitation Data'!I35)))</f>
        <v/>
      </c>
      <c r="DL41" s="269" t="str">
        <f ca="true">+IF(OFFSET('Sanitation Data'!$I$30,0,10*ROW('Sanitation Data'!I35))="","",OFFSET('Sanitation Data'!$I$30,0,10*ROW('Sanitation Data'!I35)))</f>
        <v/>
      </c>
      <c r="DM41" s="269" t="str">
        <f ca="true">+IF(OFFSET('Sanitation Data'!$I$31,0,10*ROW('Sanitation Data'!I35))="","",OFFSET('Sanitation Data'!$I$31,0,10*ROW('Sanitation Data'!I35)))</f>
        <v/>
      </c>
      <c r="DN41" s="269" t="str">
        <f ca="true">+IF(OFFSET('Sanitation Data'!$I$32,0,10*ROW('Sanitation Data'!I35))="","",OFFSET('Sanitation Data'!$I$32,0,10*ROW('Sanitation Data'!I35)))</f>
        <v/>
      </c>
      <c r="DO41" s="269" t="str">
        <f ca="true">+IF(OFFSET('Hygiene Data'!$D$11,0,10*ROW('Hygiene Data'!D35))="","",OFFSET('Hygiene Data'!$D$11,0,10*ROW('Hygiene Data'!D35)))</f>
        <v/>
      </c>
      <c r="DP41" s="269" t="str">
        <f ca="true">+IF(OFFSET('Hygiene Data'!$D$12,0,10*ROW('Hygiene Data'!D35))="","",OFFSET('Hygiene Data'!$D$12,0,10*ROW('Hygiene Data'!D35)))</f>
        <v/>
      </c>
      <c r="DQ41" s="269" t="str">
        <f ca="true">+IF(OFFSET('Hygiene Data'!$D$13,0,10*ROW('Hygiene Data'!D35))="","",OFFSET('Hygiene Data'!$D$13,0,10*ROW('Hygiene Data'!D35)))</f>
        <v/>
      </c>
      <c r="DR41" s="269" t="str">
        <f ca="true">+IF(OFFSET('Hygiene Data'!$E$11,0,10*ROW('Hygiene Data'!E35))="","",OFFSET('Hygiene Data'!$E$11,0,10*ROW('Hygiene Data'!E35)))</f>
        <v/>
      </c>
      <c r="DS41" s="269" t="str">
        <f ca="true">+IF(OFFSET('Hygiene Data'!$E$12,0,10*ROW('Hygiene Data'!E35))="","",OFFSET('Hygiene Data'!$E$12,0,10*ROW('Hygiene Data'!E35)))</f>
        <v/>
      </c>
      <c r="DT41" s="269" t="str">
        <f ca="true">+IF(OFFSET('Hygiene Data'!$E$13,0,10*ROW('Hygiene Data'!E35))="","",OFFSET('Hygiene Data'!$E$13,0,10*ROW('Hygiene Data'!E35)))</f>
        <v/>
      </c>
      <c r="DU41" s="269" t="str">
        <f ca="true">+IF(OFFSET('Hygiene Data'!$F$11,0,10*ROW('Hygiene Data'!F35))="","",OFFSET('Hygiene Data'!$F$11,0,10*ROW('Hygiene Data'!F35)))</f>
        <v/>
      </c>
      <c r="DV41" s="269" t="str">
        <f ca="true">+IF(OFFSET('Hygiene Data'!$F$12,0,10*ROW('Hygiene Data'!F35))="","",OFFSET('Hygiene Data'!$F$12,0,10*ROW('Hygiene Data'!F35)))</f>
        <v/>
      </c>
      <c r="DW41" s="269" t="str">
        <f ca="true">+IF(OFFSET('Hygiene Data'!$F$13,0,10*ROW('Hygiene Data'!F35))="","",OFFSET('Hygiene Data'!$F$13,0,10*ROW('Hygiene Data'!F35)))</f>
        <v/>
      </c>
      <c r="DX41" s="269" t="str">
        <f ca="true">+IF(OFFSET('Hygiene Data'!$G$11,0,10*ROW('Hygiene Data'!G35))="","",OFFSET('Hygiene Data'!$G$11,0,10*ROW('Hygiene Data'!G35)))</f>
        <v/>
      </c>
      <c r="DY41" s="269" t="str">
        <f ca="true">+IF(OFFSET('Hygiene Data'!$G$12,0,10*ROW('Hygiene Data'!G35))="","",OFFSET('Hygiene Data'!$G$12,0,10*ROW('Hygiene Data'!G35)))</f>
        <v/>
      </c>
      <c r="DZ41" s="269" t="str">
        <f ca="true">+IF(OFFSET('Hygiene Data'!$G$13,0,10*ROW('Hygiene Data'!G35))="","",OFFSET('Hygiene Data'!$G$13,0,10*ROW('Hygiene Data'!G35)))</f>
        <v/>
      </c>
      <c r="EA41" s="269" t="str">
        <f ca="true">+IF(OFFSET('Hygiene Data'!$H$11,0,10*ROW('Hygiene Data'!H35))="","",OFFSET('Hygiene Data'!$H$11,0,10*ROW('Hygiene Data'!H35)))</f>
        <v/>
      </c>
      <c r="EB41" s="269" t="str">
        <f ca="true">+IF(OFFSET('Hygiene Data'!$H$12,0,10*ROW('Hygiene Data'!H35))="","",OFFSET('Hygiene Data'!$H$12,0,10*ROW('Hygiene Data'!H35)))</f>
        <v/>
      </c>
      <c r="EC41" s="269" t="str">
        <f ca="true">+IF(OFFSET('Hygiene Data'!$H$13,0,10*ROW('Hygiene Data'!H35))="","",OFFSET('Hygiene Data'!$H$13,0,10*ROW('Hygiene Data'!H35)))</f>
        <v/>
      </c>
      <c r="ED41" s="269" t="str">
        <f ca="true">+IF(OFFSET('Hygiene Data'!$I$11,0,10*ROW('Hygiene Data'!I35))="","",OFFSET('Hygiene Data'!$I$11,0,10*ROW('Hygiene Data'!I35)))</f>
        <v/>
      </c>
      <c r="EE41" s="269" t="str">
        <f ca="true">+IF(OFFSET('Hygiene Data'!$I$12,0,10*ROW('Hygiene Data'!I35))="","",OFFSET('Hygiene Data'!$I$12,0,10*ROW('Hygiene Data'!I35)))</f>
        <v/>
      </c>
      <c r="EF41" s="269"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3" t="str">
        <f t="shared" ca="true" si="0"/>
        <v/>
      </c>
      <c r="D42" s="88"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8"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8"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8"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8"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8"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8"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8"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8"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8"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8"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8"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8"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8"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8"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8"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8"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8"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9"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9"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9"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9"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9"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9"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9"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9"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9"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9"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9"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9"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9"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9"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9"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9"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9"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9"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9"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9"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9"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9"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9"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9"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9"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9"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9"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9"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9"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9"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0"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0"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0"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0"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0"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0"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0"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0"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0"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0"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0"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0"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0"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0"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0"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0"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0"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0"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9"/>
      <c r="BS42" s="269" t="str">
        <f ca="true">+IF(OFFSET('Water Data'!$D$27,0,10*ROW('Water Data'!D36))="","",OFFSET('Water Data'!$D$27,0,10*ROW('Water Data'!D36)))</f>
        <v/>
      </c>
      <c r="BT42" s="269" t="str">
        <f ca="true">+IF(OFFSET('Water Data'!$D$28,0,10*ROW('Water Data'!D36))="","",OFFSET('Water Data'!$D$28,0,10*ROW('Water Data'!D36)))</f>
        <v/>
      </c>
      <c r="BU42" s="269" t="str">
        <f ca="true">+IF(OFFSET('Water Data'!$D$29,0,10*ROW('Water Data'!D36))="","",OFFSET('Water Data'!$D$29,0,10*ROW('Water Data'!D36)))</f>
        <v/>
      </c>
      <c r="BV42" s="269" t="str">
        <f ca="true">+IF(OFFSET('Water Data'!$E$27,0,10*ROW('Water Data'!E36))="","",OFFSET('Water Data'!$E$27,0,10*ROW('Water Data'!E36)))</f>
        <v/>
      </c>
      <c r="BW42" s="269" t="str">
        <f ca="true">+IF(OFFSET('Water Data'!$E$28,0,10*ROW('Water Data'!E36))="","",OFFSET('Water Data'!$E$28,0,10*ROW('Water Data'!E36)))</f>
        <v/>
      </c>
      <c r="BX42" s="269" t="str">
        <f ca="true">+IF(OFFSET('Water Data'!$E$29,0,10*ROW('Water Data'!E36))="","",OFFSET('Water Data'!$E$29,0,10*ROW('Water Data'!E36)))</f>
        <v/>
      </c>
      <c r="BY42" s="269" t="str">
        <f ca="true">+IF(OFFSET('Water Data'!$F$27,0,10*ROW('Water Data'!F36))="","",OFFSET('Water Data'!$F$27,0,10*ROW('Water Data'!F36)))</f>
        <v/>
      </c>
      <c r="BZ42" s="269" t="str">
        <f ca="true">+IF(OFFSET('Water Data'!$F$28,0,10*ROW('Water Data'!F36))="","",OFFSET('Water Data'!$F$28,0,10*ROW('Water Data'!F36)))</f>
        <v/>
      </c>
      <c r="CA42" s="269" t="str">
        <f ca="true">+IF(OFFSET('Water Data'!$F$29,0,10*ROW('Water Data'!F36))="","",OFFSET('Water Data'!$F$29,0,10*ROW('Water Data'!F36)))</f>
        <v/>
      </c>
      <c r="CB42" s="269" t="str">
        <f ca="true">+IF(OFFSET('Water Data'!$G$27,0,10*ROW('Water Data'!G36))="","",OFFSET('Water Data'!$G$27,0,10*ROW('Water Data'!G36)))</f>
        <v/>
      </c>
      <c r="CC42" s="269" t="str">
        <f ca="true">+IF(OFFSET('Water Data'!$G$28,0,10*ROW('Water Data'!G36))="","",OFFSET('Water Data'!$G$28,0,10*ROW('Water Data'!G36)))</f>
        <v/>
      </c>
      <c r="CD42" s="269" t="str">
        <f ca="true">+IF(OFFSET('Water Data'!$G$29,0,10*ROW('Water Data'!G36))="","",OFFSET('Water Data'!$G$29,0,10*ROW('Water Data'!G36)))</f>
        <v/>
      </c>
      <c r="CE42" s="269" t="str">
        <f ca="true">+IF(OFFSET('Water Data'!$H$27,0,10*ROW('Water Data'!H36))="","",OFFSET('Water Data'!$H$27,0,10*ROW('Water Data'!H36)))</f>
        <v/>
      </c>
      <c r="CF42" s="269" t="str">
        <f ca="true">+IF(OFFSET('Water Data'!$H$28,0,10*ROW('Water Data'!H36))="","",OFFSET('Water Data'!$H$28,0,10*ROW('Water Data'!H36)))</f>
        <v/>
      </c>
      <c r="CG42" s="269" t="str">
        <f ca="true">+IF(OFFSET('Water Data'!$H$29,0,10*ROW('Water Data'!H36))="","",OFFSET('Water Data'!$H$29,0,10*ROW('Water Data'!H36)))</f>
        <v/>
      </c>
      <c r="CH42" s="269" t="str">
        <f ca="true">+IF(OFFSET('Water Data'!$I$27,0,10*ROW('Water Data'!I36))="","",OFFSET('Water Data'!$I$27,0,10*ROW('Water Data'!I36)))</f>
        <v/>
      </c>
      <c r="CI42" s="269" t="str">
        <f ca="true">+IF(OFFSET('Water Data'!$I$28,0,10*ROW('Water Data'!I36))="","",OFFSET('Water Data'!$I$28,0,10*ROW('Water Data'!I36)))</f>
        <v/>
      </c>
      <c r="CJ42" s="269" t="str">
        <f ca="true">+IF(OFFSET('Water Data'!$I$29,0,10*ROW('Water Data'!I36))="","",OFFSET('Water Data'!$I$29,0,10*ROW('Water Data'!I36)))</f>
        <v/>
      </c>
      <c r="CK42" s="269" t="str">
        <f ca="true">+IF(OFFSET('Sanitation Data'!$D$28,0,10*ROW('Sanitation Data'!D36))="","",OFFSET('Sanitation Data'!$D$28,0,10*ROW('Sanitation Data'!D36)))</f>
        <v/>
      </c>
      <c r="CL42" s="269" t="str">
        <f ca="true">+IF(OFFSET('Sanitation Data'!$D$29,0,10*ROW('Sanitation Data'!D36))="","",OFFSET('Sanitation Data'!$D$29,0,10*ROW('Sanitation Data'!D36)))</f>
        <v/>
      </c>
      <c r="CM42" s="269" t="str">
        <f ca="true">+IF(OFFSET('Sanitation Data'!$D$30,0,10*ROW('Sanitation Data'!D36))="","",OFFSET('Sanitation Data'!$D$30,0,10*ROW('Sanitation Data'!D36)))</f>
        <v/>
      </c>
      <c r="CN42" s="269" t="str">
        <f ca="true">+IF(OFFSET('Sanitation Data'!$D$31,0,10*ROW('Sanitation Data'!D36))="","",OFFSET('Sanitation Data'!$D$31,0,10*ROW('Sanitation Data'!D36)))</f>
        <v/>
      </c>
      <c r="CO42" s="269" t="str">
        <f ca="true">+IF(OFFSET('Sanitation Data'!$D$32,0,10*ROW('Sanitation Data'!D36))="","",OFFSET('Sanitation Data'!$D$32,0,10*ROW('Sanitation Data'!D36)))</f>
        <v/>
      </c>
      <c r="CP42" s="269" t="str">
        <f ca="true">+IF(OFFSET('Sanitation Data'!$E$28,0,10*ROW('Sanitation Data'!E36))="","",OFFSET('Sanitation Data'!$E$28,0,10*ROW('Sanitation Data'!E36)))</f>
        <v/>
      </c>
      <c r="CQ42" s="269" t="str">
        <f ca="true">+IF(OFFSET('Sanitation Data'!$E$29,0,10*ROW('Sanitation Data'!E36))="","",OFFSET('Sanitation Data'!$E$29,0,10*ROW('Sanitation Data'!E36)))</f>
        <v/>
      </c>
      <c r="CR42" s="269" t="str">
        <f ca="true">+IF(OFFSET('Sanitation Data'!$E$30,0,10*ROW('Sanitation Data'!E36))="","",OFFSET('Sanitation Data'!$E$30,0,10*ROW('Sanitation Data'!E36)))</f>
        <v/>
      </c>
      <c r="CS42" s="269" t="str">
        <f ca="true">+IF(OFFSET('Sanitation Data'!$E$31,0,10*ROW('Sanitation Data'!E36))="","",OFFSET('Sanitation Data'!$E$31,0,10*ROW('Sanitation Data'!E36)))</f>
        <v/>
      </c>
      <c r="CT42" s="269" t="str">
        <f ca="true">+IF(OFFSET('Sanitation Data'!$E$32,0,10*ROW('Sanitation Data'!E36))="","",OFFSET('Sanitation Data'!$E$32,0,10*ROW('Sanitation Data'!E36)))</f>
        <v/>
      </c>
      <c r="CU42" s="269" t="str">
        <f ca="true">+IF(OFFSET('Sanitation Data'!$F$28,0,10*ROW('Sanitation Data'!F36))="","",OFFSET('Sanitation Data'!$F$28,0,10*ROW('Sanitation Data'!F36)))</f>
        <v/>
      </c>
      <c r="CV42" s="269" t="str">
        <f ca="true">+IF(OFFSET('Sanitation Data'!$F$29,0,10*ROW('Sanitation Data'!F36))="","",OFFSET('Sanitation Data'!$F$29,0,10*ROW('Sanitation Data'!F36)))</f>
        <v/>
      </c>
      <c r="CW42" s="269" t="str">
        <f ca="true">+IF(OFFSET('Sanitation Data'!$F$30,0,10*ROW('Sanitation Data'!F36))="","",OFFSET('Sanitation Data'!$F$30,0,10*ROW('Sanitation Data'!F36)))</f>
        <v/>
      </c>
      <c r="CX42" s="269" t="str">
        <f ca="true">+IF(OFFSET('Sanitation Data'!$F$31,0,10*ROW('Sanitation Data'!F36))="","",OFFSET('Sanitation Data'!$F$31,0,10*ROW('Sanitation Data'!F36)))</f>
        <v/>
      </c>
      <c r="CY42" s="269" t="str">
        <f ca="true">+IF(OFFSET('Sanitation Data'!$F$32,0,10*ROW('Sanitation Data'!F36))="","",OFFSET('Sanitation Data'!$F$32,0,10*ROW('Sanitation Data'!F36)))</f>
        <v/>
      </c>
      <c r="CZ42" s="269" t="str">
        <f ca="true">+IF(OFFSET('Sanitation Data'!$G$28,0,10*ROW('Sanitation Data'!G36))="","",OFFSET('Sanitation Data'!$G$28,0,10*ROW('Sanitation Data'!G36)))</f>
        <v/>
      </c>
      <c r="DA42" s="269" t="str">
        <f ca="true">+IF(OFFSET('Sanitation Data'!$G$29,0,10*ROW('Sanitation Data'!G36))="","",OFFSET('Sanitation Data'!$G$29,0,10*ROW('Sanitation Data'!G36)))</f>
        <v/>
      </c>
      <c r="DB42" s="269" t="str">
        <f ca="true">+IF(OFFSET('Sanitation Data'!$G$30,0,10*ROW('Sanitation Data'!G36))="","",OFFSET('Sanitation Data'!$G$30,0,10*ROW('Sanitation Data'!G36)))</f>
        <v/>
      </c>
      <c r="DC42" s="269" t="str">
        <f ca="true">+IF(OFFSET('Sanitation Data'!$G$31,0,10*ROW('Sanitation Data'!G36))="","",OFFSET('Sanitation Data'!$G$31,0,10*ROW('Sanitation Data'!G36)))</f>
        <v/>
      </c>
      <c r="DD42" s="269" t="str">
        <f ca="true">+IF(OFFSET('Sanitation Data'!$G$32,0,10*ROW('Sanitation Data'!G36))="","",OFFSET('Sanitation Data'!$G$32,0,10*ROW('Sanitation Data'!G36)))</f>
        <v/>
      </c>
      <c r="DE42" s="269" t="str">
        <f ca="true">+IF(OFFSET('Sanitation Data'!$H$28,0,10*ROW('Sanitation Data'!H36))="","",OFFSET('Sanitation Data'!$H$28,0,10*ROW('Sanitation Data'!H36)))</f>
        <v/>
      </c>
      <c r="DF42" s="269" t="str">
        <f ca="true">+IF(OFFSET('Sanitation Data'!$H$29,0,10*ROW('Sanitation Data'!H36))="","",OFFSET('Sanitation Data'!$H$29,0,10*ROW('Sanitation Data'!H36)))</f>
        <v/>
      </c>
      <c r="DG42" s="269" t="str">
        <f ca="true">+IF(OFFSET('Sanitation Data'!$H$30,0,10*ROW('Sanitation Data'!H36))="","",OFFSET('Sanitation Data'!$H$30,0,10*ROW('Sanitation Data'!H36)))</f>
        <v/>
      </c>
      <c r="DH42" s="269" t="str">
        <f ca="true">+IF(OFFSET('Sanitation Data'!$H$31,0,10*ROW('Sanitation Data'!H36))="","",OFFSET('Sanitation Data'!$H$31,0,10*ROW('Sanitation Data'!H36)))</f>
        <v/>
      </c>
      <c r="DI42" s="269" t="str">
        <f ca="true">+IF(OFFSET('Sanitation Data'!$H$32,0,10*ROW('Sanitation Data'!H36))="","",OFFSET('Sanitation Data'!$H$32,0,10*ROW('Sanitation Data'!H36)))</f>
        <v/>
      </c>
      <c r="DJ42" s="269" t="str">
        <f ca="true">+IF(OFFSET('Sanitation Data'!$I$28,0,10*ROW('Sanitation Data'!I36))="","",OFFSET('Sanitation Data'!$I$28,0,10*ROW('Sanitation Data'!I36)))</f>
        <v/>
      </c>
      <c r="DK42" s="269" t="str">
        <f ca="true">+IF(OFFSET('Sanitation Data'!$I$29,0,10*ROW('Sanitation Data'!I36))="","",OFFSET('Sanitation Data'!$I$29,0,10*ROW('Sanitation Data'!I36)))</f>
        <v/>
      </c>
      <c r="DL42" s="269" t="str">
        <f ca="true">+IF(OFFSET('Sanitation Data'!$I$30,0,10*ROW('Sanitation Data'!I36))="","",OFFSET('Sanitation Data'!$I$30,0,10*ROW('Sanitation Data'!I36)))</f>
        <v/>
      </c>
      <c r="DM42" s="269" t="str">
        <f ca="true">+IF(OFFSET('Sanitation Data'!$I$31,0,10*ROW('Sanitation Data'!I36))="","",OFFSET('Sanitation Data'!$I$31,0,10*ROW('Sanitation Data'!I36)))</f>
        <v/>
      </c>
      <c r="DN42" s="269" t="str">
        <f ca="true">+IF(OFFSET('Sanitation Data'!$I$32,0,10*ROW('Sanitation Data'!I36))="","",OFFSET('Sanitation Data'!$I$32,0,10*ROW('Sanitation Data'!I36)))</f>
        <v/>
      </c>
      <c r="DO42" s="269" t="str">
        <f ca="true">+IF(OFFSET('Hygiene Data'!$D$11,0,10*ROW('Hygiene Data'!D36))="","",OFFSET('Hygiene Data'!$D$11,0,10*ROW('Hygiene Data'!D36)))</f>
        <v/>
      </c>
      <c r="DP42" s="269" t="str">
        <f ca="true">+IF(OFFSET('Hygiene Data'!$D$12,0,10*ROW('Hygiene Data'!D36))="","",OFFSET('Hygiene Data'!$D$12,0,10*ROW('Hygiene Data'!D36)))</f>
        <v/>
      </c>
      <c r="DQ42" s="269" t="str">
        <f ca="true">+IF(OFFSET('Hygiene Data'!$D$13,0,10*ROW('Hygiene Data'!D36))="","",OFFSET('Hygiene Data'!$D$13,0,10*ROW('Hygiene Data'!D36)))</f>
        <v/>
      </c>
      <c r="DR42" s="269" t="str">
        <f ca="true">+IF(OFFSET('Hygiene Data'!$E$11,0,10*ROW('Hygiene Data'!E36))="","",OFFSET('Hygiene Data'!$E$11,0,10*ROW('Hygiene Data'!E36)))</f>
        <v/>
      </c>
      <c r="DS42" s="269" t="str">
        <f ca="true">+IF(OFFSET('Hygiene Data'!$E$12,0,10*ROW('Hygiene Data'!E36))="","",OFFSET('Hygiene Data'!$E$12,0,10*ROW('Hygiene Data'!E36)))</f>
        <v/>
      </c>
      <c r="DT42" s="269" t="str">
        <f ca="true">+IF(OFFSET('Hygiene Data'!$E$13,0,10*ROW('Hygiene Data'!E36))="","",OFFSET('Hygiene Data'!$E$13,0,10*ROW('Hygiene Data'!E36)))</f>
        <v/>
      </c>
      <c r="DU42" s="269" t="str">
        <f ca="true">+IF(OFFSET('Hygiene Data'!$F$11,0,10*ROW('Hygiene Data'!F36))="","",OFFSET('Hygiene Data'!$F$11,0,10*ROW('Hygiene Data'!F36)))</f>
        <v/>
      </c>
      <c r="DV42" s="269" t="str">
        <f ca="true">+IF(OFFSET('Hygiene Data'!$F$12,0,10*ROW('Hygiene Data'!F36))="","",OFFSET('Hygiene Data'!$F$12,0,10*ROW('Hygiene Data'!F36)))</f>
        <v/>
      </c>
      <c r="DW42" s="269" t="str">
        <f ca="true">+IF(OFFSET('Hygiene Data'!$F$13,0,10*ROW('Hygiene Data'!F36))="","",OFFSET('Hygiene Data'!$F$13,0,10*ROW('Hygiene Data'!F36)))</f>
        <v/>
      </c>
      <c r="DX42" s="269" t="str">
        <f ca="true">+IF(OFFSET('Hygiene Data'!$G$11,0,10*ROW('Hygiene Data'!G36))="","",OFFSET('Hygiene Data'!$G$11,0,10*ROW('Hygiene Data'!G36)))</f>
        <v/>
      </c>
      <c r="DY42" s="269" t="str">
        <f ca="true">+IF(OFFSET('Hygiene Data'!$G$12,0,10*ROW('Hygiene Data'!G36))="","",OFFSET('Hygiene Data'!$G$12,0,10*ROW('Hygiene Data'!G36)))</f>
        <v/>
      </c>
      <c r="DZ42" s="269" t="str">
        <f ca="true">+IF(OFFSET('Hygiene Data'!$G$13,0,10*ROW('Hygiene Data'!G36))="","",OFFSET('Hygiene Data'!$G$13,0,10*ROW('Hygiene Data'!G36)))</f>
        <v/>
      </c>
      <c r="EA42" s="269" t="str">
        <f ca="true">+IF(OFFSET('Hygiene Data'!$H$11,0,10*ROW('Hygiene Data'!H36))="","",OFFSET('Hygiene Data'!$H$11,0,10*ROW('Hygiene Data'!H36)))</f>
        <v/>
      </c>
      <c r="EB42" s="269" t="str">
        <f ca="true">+IF(OFFSET('Hygiene Data'!$H$12,0,10*ROW('Hygiene Data'!H36))="","",OFFSET('Hygiene Data'!$H$12,0,10*ROW('Hygiene Data'!H36)))</f>
        <v/>
      </c>
      <c r="EC42" s="269" t="str">
        <f ca="true">+IF(OFFSET('Hygiene Data'!$H$13,0,10*ROW('Hygiene Data'!H36))="","",OFFSET('Hygiene Data'!$H$13,0,10*ROW('Hygiene Data'!H36)))</f>
        <v/>
      </c>
      <c r="ED42" s="269" t="str">
        <f ca="true">+IF(OFFSET('Hygiene Data'!$I$11,0,10*ROW('Hygiene Data'!I36))="","",OFFSET('Hygiene Data'!$I$11,0,10*ROW('Hygiene Data'!I36)))</f>
        <v/>
      </c>
      <c r="EE42" s="269" t="str">
        <f ca="true">+IF(OFFSET('Hygiene Data'!$I$12,0,10*ROW('Hygiene Data'!I36))="","",OFFSET('Hygiene Data'!$I$12,0,10*ROW('Hygiene Data'!I36)))</f>
        <v/>
      </c>
      <c r="EF42" s="269"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3" t="str">
        <f t="shared" ca="true" si="0"/>
        <v/>
      </c>
      <c r="D43" s="88"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8"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8"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8"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8"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8"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8"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8"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8"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8"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8"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8"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8"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8"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8"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8"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8"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8"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9"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9"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9"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9"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9"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9"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9"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9"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9"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9"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9"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9"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9"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9"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9"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9"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9"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9"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9"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9"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9"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9"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9"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9"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9"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9"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9"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9"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9"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9"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0"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0"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0"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0"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0"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0"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0"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0"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0"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0"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0"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0"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0"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0"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0"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0"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0"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0"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9"/>
      <c r="BS43" s="269" t="str">
        <f ca="true">+IF(OFFSET('Water Data'!$D$27,0,10*ROW('Water Data'!D37))="","",OFFSET('Water Data'!$D$27,0,10*ROW('Water Data'!D37)))</f>
        <v/>
      </c>
      <c r="BT43" s="269" t="str">
        <f ca="true">+IF(OFFSET('Water Data'!$D$28,0,10*ROW('Water Data'!D37))="","",OFFSET('Water Data'!$D$28,0,10*ROW('Water Data'!D37)))</f>
        <v/>
      </c>
      <c r="BU43" s="269" t="str">
        <f ca="true">+IF(OFFSET('Water Data'!$D$29,0,10*ROW('Water Data'!D37))="","",OFFSET('Water Data'!$D$29,0,10*ROW('Water Data'!D37)))</f>
        <v/>
      </c>
      <c r="BV43" s="269" t="str">
        <f ca="true">+IF(OFFSET('Water Data'!$E$27,0,10*ROW('Water Data'!E37))="","",OFFSET('Water Data'!$E$27,0,10*ROW('Water Data'!E37)))</f>
        <v/>
      </c>
      <c r="BW43" s="269" t="str">
        <f ca="true">+IF(OFFSET('Water Data'!$E$28,0,10*ROW('Water Data'!E37))="","",OFFSET('Water Data'!$E$28,0,10*ROW('Water Data'!E37)))</f>
        <v/>
      </c>
      <c r="BX43" s="269" t="str">
        <f ca="true">+IF(OFFSET('Water Data'!$E$29,0,10*ROW('Water Data'!E37))="","",OFFSET('Water Data'!$E$29,0,10*ROW('Water Data'!E37)))</f>
        <v/>
      </c>
      <c r="BY43" s="269" t="str">
        <f ca="true">+IF(OFFSET('Water Data'!$F$27,0,10*ROW('Water Data'!F37))="","",OFFSET('Water Data'!$F$27,0,10*ROW('Water Data'!F37)))</f>
        <v/>
      </c>
      <c r="BZ43" s="269" t="str">
        <f ca="true">+IF(OFFSET('Water Data'!$F$28,0,10*ROW('Water Data'!F37))="","",OFFSET('Water Data'!$F$28,0,10*ROW('Water Data'!F37)))</f>
        <v/>
      </c>
      <c r="CA43" s="269" t="str">
        <f ca="true">+IF(OFFSET('Water Data'!$F$29,0,10*ROW('Water Data'!F37))="","",OFFSET('Water Data'!$F$29,0,10*ROW('Water Data'!F37)))</f>
        <v/>
      </c>
      <c r="CB43" s="269" t="str">
        <f ca="true">+IF(OFFSET('Water Data'!$G$27,0,10*ROW('Water Data'!G37))="","",OFFSET('Water Data'!$G$27,0,10*ROW('Water Data'!G37)))</f>
        <v/>
      </c>
      <c r="CC43" s="269" t="str">
        <f ca="true">+IF(OFFSET('Water Data'!$G$28,0,10*ROW('Water Data'!G37))="","",OFFSET('Water Data'!$G$28,0,10*ROW('Water Data'!G37)))</f>
        <v/>
      </c>
      <c r="CD43" s="269" t="str">
        <f ca="true">+IF(OFFSET('Water Data'!$G$29,0,10*ROW('Water Data'!G37))="","",OFFSET('Water Data'!$G$29,0,10*ROW('Water Data'!G37)))</f>
        <v/>
      </c>
      <c r="CE43" s="269" t="str">
        <f ca="true">+IF(OFFSET('Water Data'!$H$27,0,10*ROW('Water Data'!H37))="","",OFFSET('Water Data'!$H$27,0,10*ROW('Water Data'!H37)))</f>
        <v/>
      </c>
      <c r="CF43" s="269" t="str">
        <f ca="true">+IF(OFFSET('Water Data'!$H$28,0,10*ROW('Water Data'!H37))="","",OFFSET('Water Data'!$H$28,0,10*ROW('Water Data'!H37)))</f>
        <v/>
      </c>
      <c r="CG43" s="269" t="str">
        <f ca="true">+IF(OFFSET('Water Data'!$H$29,0,10*ROW('Water Data'!H37))="","",OFFSET('Water Data'!$H$29,0,10*ROW('Water Data'!H37)))</f>
        <v/>
      </c>
      <c r="CH43" s="269" t="str">
        <f ca="true">+IF(OFFSET('Water Data'!$I$27,0,10*ROW('Water Data'!I37))="","",OFFSET('Water Data'!$I$27,0,10*ROW('Water Data'!I37)))</f>
        <v/>
      </c>
      <c r="CI43" s="269" t="str">
        <f ca="true">+IF(OFFSET('Water Data'!$I$28,0,10*ROW('Water Data'!I37))="","",OFFSET('Water Data'!$I$28,0,10*ROW('Water Data'!I37)))</f>
        <v/>
      </c>
      <c r="CJ43" s="269" t="str">
        <f ca="true">+IF(OFFSET('Water Data'!$I$29,0,10*ROW('Water Data'!I37))="","",OFFSET('Water Data'!$I$29,0,10*ROW('Water Data'!I37)))</f>
        <v/>
      </c>
      <c r="CK43" s="269" t="str">
        <f ca="true">+IF(OFFSET('Sanitation Data'!$D$28,0,10*ROW('Sanitation Data'!D37))="","",OFFSET('Sanitation Data'!$D$28,0,10*ROW('Sanitation Data'!D37)))</f>
        <v/>
      </c>
      <c r="CL43" s="269" t="str">
        <f ca="true">+IF(OFFSET('Sanitation Data'!$D$29,0,10*ROW('Sanitation Data'!D37))="","",OFFSET('Sanitation Data'!$D$29,0,10*ROW('Sanitation Data'!D37)))</f>
        <v/>
      </c>
      <c r="CM43" s="269" t="str">
        <f ca="true">+IF(OFFSET('Sanitation Data'!$D$30,0,10*ROW('Sanitation Data'!D37))="","",OFFSET('Sanitation Data'!$D$30,0,10*ROW('Sanitation Data'!D37)))</f>
        <v/>
      </c>
      <c r="CN43" s="269" t="str">
        <f ca="true">+IF(OFFSET('Sanitation Data'!$D$31,0,10*ROW('Sanitation Data'!D37))="","",OFFSET('Sanitation Data'!$D$31,0,10*ROW('Sanitation Data'!D37)))</f>
        <v/>
      </c>
      <c r="CO43" s="269" t="str">
        <f ca="true">+IF(OFFSET('Sanitation Data'!$D$32,0,10*ROW('Sanitation Data'!D37))="","",OFFSET('Sanitation Data'!$D$32,0,10*ROW('Sanitation Data'!D37)))</f>
        <v/>
      </c>
      <c r="CP43" s="269" t="str">
        <f ca="true">+IF(OFFSET('Sanitation Data'!$E$28,0,10*ROW('Sanitation Data'!E37))="","",OFFSET('Sanitation Data'!$E$28,0,10*ROW('Sanitation Data'!E37)))</f>
        <v/>
      </c>
      <c r="CQ43" s="269" t="str">
        <f ca="true">+IF(OFFSET('Sanitation Data'!$E$29,0,10*ROW('Sanitation Data'!E37))="","",OFFSET('Sanitation Data'!$E$29,0,10*ROW('Sanitation Data'!E37)))</f>
        <v/>
      </c>
      <c r="CR43" s="269" t="str">
        <f ca="true">+IF(OFFSET('Sanitation Data'!$E$30,0,10*ROW('Sanitation Data'!E37))="","",OFFSET('Sanitation Data'!$E$30,0,10*ROW('Sanitation Data'!E37)))</f>
        <v/>
      </c>
      <c r="CS43" s="269" t="str">
        <f ca="true">+IF(OFFSET('Sanitation Data'!$E$31,0,10*ROW('Sanitation Data'!E37))="","",OFFSET('Sanitation Data'!$E$31,0,10*ROW('Sanitation Data'!E37)))</f>
        <v/>
      </c>
      <c r="CT43" s="269" t="str">
        <f ca="true">+IF(OFFSET('Sanitation Data'!$E$32,0,10*ROW('Sanitation Data'!E37))="","",OFFSET('Sanitation Data'!$E$32,0,10*ROW('Sanitation Data'!E37)))</f>
        <v/>
      </c>
      <c r="CU43" s="269" t="str">
        <f ca="true">+IF(OFFSET('Sanitation Data'!$F$28,0,10*ROW('Sanitation Data'!F37))="","",OFFSET('Sanitation Data'!$F$28,0,10*ROW('Sanitation Data'!F37)))</f>
        <v/>
      </c>
      <c r="CV43" s="269" t="str">
        <f ca="true">+IF(OFFSET('Sanitation Data'!$F$29,0,10*ROW('Sanitation Data'!F37))="","",OFFSET('Sanitation Data'!$F$29,0,10*ROW('Sanitation Data'!F37)))</f>
        <v/>
      </c>
      <c r="CW43" s="269" t="str">
        <f ca="true">+IF(OFFSET('Sanitation Data'!$F$30,0,10*ROW('Sanitation Data'!F37))="","",OFFSET('Sanitation Data'!$F$30,0,10*ROW('Sanitation Data'!F37)))</f>
        <v/>
      </c>
      <c r="CX43" s="269" t="str">
        <f ca="true">+IF(OFFSET('Sanitation Data'!$F$31,0,10*ROW('Sanitation Data'!F37))="","",OFFSET('Sanitation Data'!$F$31,0,10*ROW('Sanitation Data'!F37)))</f>
        <v/>
      </c>
      <c r="CY43" s="269" t="str">
        <f ca="true">+IF(OFFSET('Sanitation Data'!$F$32,0,10*ROW('Sanitation Data'!F37))="","",OFFSET('Sanitation Data'!$F$32,0,10*ROW('Sanitation Data'!F37)))</f>
        <v/>
      </c>
      <c r="CZ43" s="269" t="str">
        <f ca="true">+IF(OFFSET('Sanitation Data'!$G$28,0,10*ROW('Sanitation Data'!G37))="","",OFFSET('Sanitation Data'!$G$28,0,10*ROW('Sanitation Data'!G37)))</f>
        <v/>
      </c>
      <c r="DA43" s="269" t="str">
        <f ca="true">+IF(OFFSET('Sanitation Data'!$G$29,0,10*ROW('Sanitation Data'!G37))="","",OFFSET('Sanitation Data'!$G$29,0,10*ROW('Sanitation Data'!G37)))</f>
        <v/>
      </c>
      <c r="DB43" s="269" t="str">
        <f ca="true">+IF(OFFSET('Sanitation Data'!$G$30,0,10*ROW('Sanitation Data'!G37))="","",OFFSET('Sanitation Data'!$G$30,0,10*ROW('Sanitation Data'!G37)))</f>
        <v/>
      </c>
      <c r="DC43" s="269" t="str">
        <f ca="true">+IF(OFFSET('Sanitation Data'!$G$31,0,10*ROW('Sanitation Data'!G37))="","",OFFSET('Sanitation Data'!$G$31,0,10*ROW('Sanitation Data'!G37)))</f>
        <v/>
      </c>
      <c r="DD43" s="269" t="str">
        <f ca="true">+IF(OFFSET('Sanitation Data'!$G$32,0,10*ROW('Sanitation Data'!G37))="","",OFFSET('Sanitation Data'!$G$32,0,10*ROW('Sanitation Data'!G37)))</f>
        <v/>
      </c>
      <c r="DE43" s="269" t="str">
        <f ca="true">+IF(OFFSET('Sanitation Data'!$H$28,0,10*ROW('Sanitation Data'!H37))="","",OFFSET('Sanitation Data'!$H$28,0,10*ROW('Sanitation Data'!H37)))</f>
        <v/>
      </c>
      <c r="DF43" s="269" t="str">
        <f ca="true">+IF(OFFSET('Sanitation Data'!$H$29,0,10*ROW('Sanitation Data'!H37))="","",OFFSET('Sanitation Data'!$H$29,0,10*ROW('Sanitation Data'!H37)))</f>
        <v/>
      </c>
      <c r="DG43" s="269" t="str">
        <f ca="true">+IF(OFFSET('Sanitation Data'!$H$30,0,10*ROW('Sanitation Data'!H37))="","",OFFSET('Sanitation Data'!$H$30,0,10*ROW('Sanitation Data'!H37)))</f>
        <v/>
      </c>
      <c r="DH43" s="269" t="str">
        <f ca="true">+IF(OFFSET('Sanitation Data'!$H$31,0,10*ROW('Sanitation Data'!H37))="","",OFFSET('Sanitation Data'!$H$31,0,10*ROW('Sanitation Data'!H37)))</f>
        <v/>
      </c>
      <c r="DI43" s="269" t="str">
        <f ca="true">+IF(OFFSET('Sanitation Data'!$H$32,0,10*ROW('Sanitation Data'!H37))="","",OFFSET('Sanitation Data'!$H$32,0,10*ROW('Sanitation Data'!H37)))</f>
        <v/>
      </c>
      <c r="DJ43" s="269" t="str">
        <f ca="true">+IF(OFFSET('Sanitation Data'!$I$28,0,10*ROW('Sanitation Data'!I37))="","",OFFSET('Sanitation Data'!$I$28,0,10*ROW('Sanitation Data'!I37)))</f>
        <v/>
      </c>
      <c r="DK43" s="269" t="str">
        <f ca="true">+IF(OFFSET('Sanitation Data'!$I$29,0,10*ROW('Sanitation Data'!I37))="","",OFFSET('Sanitation Data'!$I$29,0,10*ROW('Sanitation Data'!I37)))</f>
        <v/>
      </c>
      <c r="DL43" s="269" t="str">
        <f ca="true">+IF(OFFSET('Sanitation Data'!$I$30,0,10*ROW('Sanitation Data'!I37))="","",OFFSET('Sanitation Data'!$I$30,0,10*ROW('Sanitation Data'!I37)))</f>
        <v/>
      </c>
      <c r="DM43" s="269" t="str">
        <f ca="true">+IF(OFFSET('Sanitation Data'!$I$31,0,10*ROW('Sanitation Data'!I37))="","",OFFSET('Sanitation Data'!$I$31,0,10*ROW('Sanitation Data'!I37)))</f>
        <v/>
      </c>
      <c r="DN43" s="269" t="str">
        <f ca="true">+IF(OFFSET('Sanitation Data'!$I$32,0,10*ROW('Sanitation Data'!I37))="","",OFFSET('Sanitation Data'!$I$32,0,10*ROW('Sanitation Data'!I37)))</f>
        <v/>
      </c>
      <c r="DO43" s="269" t="str">
        <f ca="true">+IF(OFFSET('Hygiene Data'!$D$11,0,10*ROW('Hygiene Data'!D37))="","",OFFSET('Hygiene Data'!$D$11,0,10*ROW('Hygiene Data'!D37)))</f>
        <v/>
      </c>
      <c r="DP43" s="269" t="str">
        <f ca="true">+IF(OFFSET('Hygiene Data'!$D$12,0,10*ROW('Hygiene Data'!D37))="","",OFFSET('Hygiene Data'!$D$12,0,10*ROW('Hygiene Data'!D37)))</f>
        <v/>
      </c>
      <c r="DQ43" s="269" t="str">
        <f ca="true">+IF(OFFSET('Hygiene Data'!$D$13,0,10*ROW('Hygiene Data'!D37))="","",OFFSET('Hygiene Data'!$D$13,0,10*ROW('Hygiene Data'!D37)))</f>
        <v/>
      </c>
      <c r="DR43" s="269" t="str">
        <f ca="true">+IF(OFFSET('Hygiene Data'!$E$11,0,10*ROW('Hygiene Data'!E37))="","",OFFSET('Hygiene Data'!$E$11,0,10*ROW('Hygiene Data'!E37)))</f>
        <v/>
      </c>
      <c r="DS43" s="269" t="str">
        <f ca="true">+IF(OFFSET('Hygiene Data'!$E$12,0,10*ROW('Hygiene Data'!E37))="","",OFFSET('Hygiene Data'!$E$12,0,10*ROW('Hygiene Data'!E37)))</f>
        <v/>
      </c>
      <c r="DT43" s="269" t="str">
        <f ca="true">+IF(OFFSET('Hygiene Data'!$E$13,0,10*ROW('Hygiene Data'!E37))="","",OFFSET('Hygiene Data'!$E$13,0,10*ROW('Hygiene Data'!E37)))</f>
        <v/>
      </c>
      <c r="DU43" s="269" t="str">
        <f ca="true">+IF(OFFSET('Hygiene Data'!$F$11,0,10*ROW('Hygiene Data'!F37))="","",OFFSET('Hygiene Data'!$F$11,0,10*ROW('Hygiene Data'!F37)))</f>
        <v/>
      </c>
      <c r="DV43" s="269" t="str">
        <f ca="true">+IF(OFFSET('Hygiene Data'!$F$12,0,10*ROW('Hygiene Data'!F37))="","",OFFSET('Hygiene Data'!$F$12,0,10*ROW('Hygiene Data'!F37)))</f>
        <v/>
      </c>
      <c r="DW43" s="269" t="str">
        <f ca="true">+IF(OFFSET('Hygiene Data'!$F$13,0,10*ROW('Hygiene Data'!F37))="","",OFFSET('Hygiene Data'!$F$13,0,10*ROW('Hygiene Data'!F37)))</f>
        <v/>
      </c>
      <c r="DX43" s="269" t="str">
        <f ca="true">+IF(OFFSET('Hygiene Data'!$G$11,0,10*ROW('Hygiene Data'!G37))="","",OFFSET('Hygiene Data'!$G$11,0,10*ROW('Hygiene Data'!G37)))</f>
        <v/>
      </c>
      <c r="DY43" s="269" t="str">
        <f ca="true">+IF(OFFSET('Hygiene Data'!$G$12,0,10*ROW('Hygiene Data'!G37))="","",OFFSET('Hygiene Data'!$G$12,0,10*ROW('Hygiene Data'!G37)))</f>
        <v/>
      </c>
      <c r="DZ43" s="269" t="str">
        <f ca="true">+IF(OFFSET('Hygiene Data'!$G$13,0,10*ROW('Hygiene Data'!G37))="","",OFFSET('Hygiene Data'!$G$13,0,10*ROW('Hygiene Data'!G37)))</f>
        <v/>
      </c>
      <c r="EA43" s="269" t="str">
        <f ca="true">+IF(OFFSET('Hygiene Data'!$H$11,0,10*ROW('Hygiene Data'!H37))="","",OFFSET('Hygiene Data'!$H$11,0,10*ROW('Hygiene Data'!H37)))</f>
        <v/>
      </c>
      <c r="EB43" s="269" t="str">
        <f ca="true">+IF(OFFSET('Hygiene Data'!$H$12,0,10*ROW('Hygiene Data'!H37))="","",OFFSET('Hygiene Data'!$H$12,0,10*ROW('Hygiene Data'!H37)))</f>
        <v/>
      </c>
      <c r="EC43" s="269" t="str">
        <f ca="true">+IF(OFFSET('Hygiene Data'!$H$13,0,10*ROW('Hygiene Data'!H37))="","",OFFSET('Hygiene Data'!$H$13,0,10*ROW('Hygiene Data'!H37)))</f>
        <v/>
      </c>
      <c r="ED43" s="269" t="str">
        <f ca="true">+IF(OFFSET('Hygiene Data'!$I$11,0,10*ROW('Hygiene Data'!I37))="","",OFFSET('Hygiene Data'!$I$11,0,10*ROW('Hygiene Data'!I37)))</f>
        <v/>
      </c>
      <c r="EE43" s="269" t="str">
        <f ca="true">+IF(OFFSET('Hygiene Data'!$I$12,0,10*ROW('Hygiene Data'!I37))="","",OFFSET('Hygiene Data'!$I$12,0,10*ROW('Hygiene Data'!I37)))</f>
        <v/>
      </c>
      <c r="EF43" s="269"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3" t="str">
        <f t="shared" ca="true" si="0"/>
        <v/>
      </c>
      <c r="D44" s="88"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8"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8"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8"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8"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8"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8"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8"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8"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8"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8"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8"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8"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8"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8"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8"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8"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8"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9"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9"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9"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9"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9"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9"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9"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9"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9"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9"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9"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9"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9"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9"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9"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9"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9"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9"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9"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9"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9"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9"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9"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9"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9"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9"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9"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9"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9"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9"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0"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0"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0"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0"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0"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0"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0"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0"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0"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0"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0"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0"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0"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0"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0"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0"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0"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0"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9"/>
      <c r="BS44" s="269" t="str">
        <f ca="true">+IF(OFFSET('Water Data'!$D$27,0,10*ROW('Water Data'!D38))="","",OFFSET('Water Data'!$D$27,0,10*ROW('Water Data'!D38)))</f>
        <v/>
      </c>
      <c r="BT44" s="269" t="str">
        <f ca="true">+IF(OFFSET('Water Data'!$D$28,0,10*ROW('Water Data'!D38))="","",OFFSET('Water Data'!$D$28,0,10*ROW('Water Data'!D38)))</f>
        <v/>
      </c>
      <c r="BU44" s="269" t="str">
        <f ca="true">+IF(OFFSET('Water Data'!$D$29,0,10*ROW('Water Data'!D38))="","",OFFSET('Water Data'!$D$29,0,10*ROW('Water Data'!D38)))</f>
        <v/>
      </c>
      <c r="BV44" s="269" t="str">
        <f ca="true">+IF(OFFSET('Water Data'!$E$27,0,10*ROW('Water Data'!E38))="","",OFFSET('Water Data'!$E$27,0,10*ROW('Water Data'!E38)))</f>
        <v/>
      </c>
      <c r="BW44" s="269" t="str">
        <f ca="true">+IF(OFFSET('Water Data'!$E$28,0,10*ROW('Water Data'!E38))="","",OFFSET('Water Data'!$E$28,0,10*ROW('Water Data'!E38)))</f>
        <v/>
      </c>
      <c r="BX44" s="269" t="str">
        <f ca="true">+IF(OFFSET('Water Data'!$E$29,0,10*ROW('Water Data'!E38))="","",OFFSET('Water Data'!$E$29,0,10*ROW('Water Data'!E38)))</f>
        <v/>
      </c>
      <c r="BY44" s="269" t="str">
        <f ca="true">+IF(OFFSET('Water Data'!$F$27,0,10*ROW('Water Data'!F38))="","",OFFSET('Water Data'!$F$27,0,10*ROW('Water Data'!F38)))</f>
        <v/>
      </c>
      <c r="BZ44" s="269" t="str">
        <f ca="true">+IF(OFFSET('Water Data'!$F$28,0,10*ROW('Water Data'!F38))="","",OFFSET('Water Data'!$F$28,0,10*ROW('Water Data'!F38)))</f>
        <v/>
      </c>
      <c r="CA44" s="269" t="str">
        <f ca="true">+IF(OFFSET('Water Data'!$F$29,0,10*ROW('Water Data'!F38))="","",OFFSET('Water Data'!$F$29,0,10*ROW('Water Data'!F38)))</f>
        <v/>
      </c>
      <c r="CB44" s="269" t="str">
        <f ca="true">+IF(OFFSET('Water Data'!$G$27,0,10*ROW('Water Data'!G38))="","",OFFSET('Water Data'!$G$27,0,10*ROW('Water Data'!G38)))</f>
        <v/>
      </c>
      <c r="CC44" s="269" t="str">
        <f ca="true">+IF(OFFSET('Water Data'!$G$28,0,10*ROW('Water Data'!G38))="","",OFFSET('Water Data'!$G$28,0,10*ROW('Water Data'!G38)))</f>
        <v/>
      </c>
      <c r="CD44" s="269" t="str">
        <f ca="true">+IF(OFFSET('Water Data'!$G$29,0,10*ROW('Water Data'!G38))="","",OFFSET('Water Data'!$G$29,0,10*ROW('Water Data'!G38)))</f>
        <v/>
      </c>
      <c r="CE44" s="269" t="str">
        <f ca="true">+IF(OFFSET('Water Data'!$H$27,0,10*ROW('Water Data'!H38))="","",OFFSET('Water Data'!$H$27,0,10*ROW('Water Data'!H38)))</f>
        <v/>
      </c>
      <c r="CF44" s="269" t="str">
        <f ca="true">+IF(OFFSET('Water Data'!$H$28,0,10*ROW('Water Data'!H38))="","",OFFSET('Water Data'!$H$28,0,10*ROW('Water Data'!H38)))</f>
        <v/>
      </c>
      <c r="CG44" s="269" t="str">
        <f ca="true">+IF(OFFSET('Water Data'!$H$29,0,10*ROW('Water Data'!H38))="","",OFFSET('Water Data'!$H$29,0,10*ROW('Water Data'!H38)))</f>
        <v/>
      </c>
      <c r="CH44" s="269" t="str">
        <f ca="true">+IF(OFFSET('Water Data'!$I$27,0,10*ROW('Water Data'!I38))="","",OFFSET('Water Data'!$I$27,0,10*ROW('Water Data'!I38)))</f>
        <v/>
      </c>
      <c r="CI44" s="269" t="str">
        <f ca="true">+IF(OFFSET('Water Data'!$I$28,0,10*ROW('Water Data'!I38))="","",OFFSET('Water Data'!$I$28,0,10*ROW('Water Data'!I38)))</f>
        <v/>
      </c>
      <c r="CJ44" s="269" t="str">
        <f ca="true">+IF(OFFSET('Water Data'!$I$29,0,10*ROW('Water Data'!I38))="","",OFFSET('Water Data'!$I$29,0,10*ROW('Water Data'!I38)))</f>
        <v/>
      </c>
      <c r="CK44" s="269" t="str">
        <f ca="true">+IF(OFFSET('Sanitation Data'!$D$28,0,10*ROW('Sanitation Data'!D38))="","",OFFSET('Sanitation Data'!$D$28,0,10*ROW('Sanitation Data'!D38)))</f>
        <v/>
      </c>
      <c r="CL44" s="269" t="str">
        <f ca="true">+IF(OFFSET('Sanitation Data'!$D$29,0,10*ROW('Sanitation Data'!D38))="","",OFFSET('Sanitation Data'!$D$29,0,10*ROW('Sanitation Data'!D38)))</f>
        <v/>
      </c>
      <c r="CM44" s="269" t="str">
        <f ca="true">+IF(OFFSET('Sanitation Data'!$D$30,0,10*ROW('Sanitation Data'!D38))="","",OFFSET('Sanitation Data'!$D$30,0,10*ROW('Sanitation Data'!D38)))</f>
        <v/>
      </c>
      <c r="CN44" s="269" t="str">
        <f ca="true">+IF(OFFSET('Sanitation Data'!$D$31,0,10*ROW('Sanitation Data'!D38))="","",OFFSET('Sanitation Data'!$D$31,0,10*ROW('Sanitation Data'!D38)))</f>
        <v/>
      </c>
      <c r="CO44" s="269" t="str">
        <f ca="true">+IF(OFFSET('Sanitation Data'!$D$32,0,10*ROW('Sanitation Data'!D38))="","",OFFSET('Sanitation Data'!$D$32,0,10*ROW('Sanitation Data'!D38)))</f>
        <v/>
      </c>
      <c r="CP44" s="269" t="str">
        <f ca="true">+IF(OFFSET('Sanitation Data'!$E$28,0,10*ROW('Sanitation Data'!E38))="","",OFFSET('Sanitation Data'!$E$28,0,10*ROW('Sanitation Data'!E38)))</f>
        <v/>
      </c>
      <c r="CQ44" s="269" t="str">
        <f ca="true">+IF(OFFSET('Sanitation Data'!$E$29,0,10*ROW('Sanitation Data'!E38))="","",OFFSET('Sanitation Data'!$E$29,0,10*ROW('Sanitation Data'!E38)))</f>
        <v/>
      </c>
      <c r="CR44" s="269" t="str">
        <f ca="true">+IF(OFFSET('Sanitation Data'!$E$30,0,10*ROW('Sanitation Data'!E38))="","",OFFSET('Sanitation Data'!$E$30,0,10*ROW('Sanitation Data'!E38)))</f>
        <v/>
      </c>
      <c r="CS44" s="269" t="str">
        <f ca="true">+IF(OFFSET('Sanitation Data'!$E$31,0,10*ROW('Sanitation Data'!E38))="","",OFFSET('Sanitation Data'!$E$31,0,10*ROW('Sanitation Data'!E38)))</f>
        <v/>
      </c>
      <c r="CT44" s="269" t="str">
        <f ca="true">+IF(OFFSET('Sanitation Data'!$E$32,0,10*ROW('Sanitation Data'!E38))="","",OFFSET('Sanitation Data'!$E$32,0,10*ROW('Sanitation Data'!E38)))</f>
        <v/>
      </c>
      <c r="CU44" s="269" t="str">
        <f ca="true">+IF(OFFSET('Sanitation Data'!$F$28,0,10*ROW('Sanitation Data'!F38))="","",OFFSET('Sanitation Data'!$F$28,0,10*ROW('Sanitation Data'!F38)))</f>
        <v/>
      </c>
      <c r="CV44" s="269" t="str">
        <f ca="true">+IF(OFFSET('Sanitation Data'!$F$29,0,10*ROW('Sanitation Data'!F38))="","",OFFSET('Sanitation Data'!$F$29,0,10*ROW('Sanitation Data'!F38)))</f>
        <v/>
      </c>
      <c r="CW44" s="269" t="str">
        <f ca="true">+IF(OFFSET('Sanitation Data'!$F$30,0,10*ROW('Sanitation Data'!F38))="","",OFFSET('Sanitation Data'!$F$30,0,10*ROW('Sanitation Data'!F38)))</f>
        <v/>
      </c>
      <c r="CX44" s="269" t="str">
        <f ca="true">+IF(OFFSET('Sanitation Data'!$F$31,0,10*ROW('Sanitation Data'!F38))="","",OFFSET('Sanitation Data'!$F$31,0,10*ROW('Sanitation Data'!F38)))</f>
        <v/>
      </c>
      <c r="CY44" s="269" t="str">
        <f ca="true">+IF(OFFSET('Sanitation Data'!$F$32,0,10*ROW('Sanitation Data'!F38))="","",OFFSET('Sanitation Data'!$F$32,0,10*ROW('Sanitation Data'!F38)))</f>
        <v/>
      </c>
      <c r="CZ44" s="269" t="str">
        <f ca="true">+IF(OFFSET('Sanitation Data'!$G$28,0,10*ROW('Sanitation Data'!G38))="","",OFFSET('Sanitation Data'!$G$28,0,10*ROW('Sanitation Data'!G38)))</f>
        <v/>
      </c>
      <c r="DA44" s="269" t="str">
        <f ca="true">+IF(OFFSET('Sanitation Data'!$G$29,0,10*ROW('Sanitation Data'!G38))="","",OFFSET('Sanitation Data'!$G$29,0,10*ROW('Sanitation Data'!G38)))</f>
        <v/>
      </c>
      <c r="DB44" s="269" t="str">
        <f ca="true">+IF(OFFSET('Sanitation Data'!$G$30,0,10*ROW('Sanitation Data'!G38))="","",OFFSET('Sanitation Data'!$G$30,0,10*ROW('Sanitation Data'!G38)))</f>
        <v/>
      </c>
      <c r="DC44" s="269" t="str">
        <f ca="true">+IF(OFFSET('Sanitation Data'!$G$31,0,10*ROW('Sanitation Data'!G38))="","",OFFSET('Sanitation Data'!$G$31,0,10*ROW('Sanitation Data'!G38)))</f>
        <v/>
      </c>
      <c r="DD44" s="269" t="str">
        <f ca="true">+IF(OFFSET('Sanitation Data'!$G$32,0,10*ROW('Sanitation Data'!G38))="","",OFFSET('Sanitation Data'!$G$32,0,10*ROW('Sanitation Data'!G38)))</f>
        <v/>
      </c>
      <c r="DE44" s="269" t="str">
        <f ca="true">+IF(OFFSET('Sanitation Data'!$H$28,0,10*ROW('Sanitation Data'!H38))="","",OFFSET('Sanitation Data'!$H$28,0,10*ROW('Sanitation Data'!H38)))</f>
        <v/>
      </c>
      <c r="DF44" s="269" t="str">
        <f ca="true">+IF(OFFSET('Sanitation Data'!$H$29,0,10*ROW('Sanitation Data'!H38))="","",OFFSET('Sanitation Data'!$H$29,0,10*ROW('Sanitation Data'!H38)))</f>
        <v/>
      </c>
      <c r="DG44" s="269" t="str">
        <f ca="true">+IF(OFFSET('Sanitation Data'!$H$30,0,10*ROW('Sanitation Data'!H38))="","",OFFSET('Sanitation Data'!$H$30,0,10*ROW('Sanitation Data'!H38)))</f>
        <v/>
      </c>
      <c r="DH44" s="269" t="str">
        <f ca="true">+IF(OFFSET('Sanitation Data'!$H$31,0,10*ROW('Sanitation Data'!H38))="","",OFFSET('Sanitation Data'!$H$31,0,10*ROW('Sanitation Data'!H38)))</f>
        <v/>
      </c>
      <c r="DI44" s="269" t="str">
        <f ca="true">+IF(OFFSET('Sanitation Data'!$H$32,0,10*ROW('Sanitation Data'!H38))="","",OFFSET('Sanitation Data'!$H$32,0,10*ROW('Sanitation Data'!H38)))</f>
        <v/>
      </c>
      <c r="DJ44" s="269" t="str">
        <f ca="true">+IF(OFFSET('Sanitation Data'!$I$28,0,10*ROW('Sanitation Data'!I38))="","",OFFSET('Sanitation Data'!$I$28,0,10*ROW('Sanitation Data'!I38)))</f>
        <v/>
      </c>
      <c r="DK44" s="269" t="str">
        <f ca="true">+IF(OFFSET('Sanitation Data'!$I$29,0,10*ROW('Sanitation Data'!I38))="","",OFFSET('Sanitation Data'!$I$29,0,10*ROW('Sanitation Data'!I38)))</f>
        <v/>
      </c>
      <c r="DL44" s="269" t="str">
        <f ca="true">+IF(OFFSET('Sanitation Data'!$I$30,0,10*ROW('Sanitation Data'!I38))="","",OFFSET('Sanitation Data'!$I$30,0,10*ROW('Sanitation Data'!I38)))</f>
        <v/>
      </c>
      <c r="DM44" s="269" t="str">
        <f ca="true">+IF(OFFSET('Sanitation Data'!$I$31,0,10*ROW('Sanitation Data'!I38))="","",OFFSET('Sanitation Data'!$I$31,0,10*ROW('Sanitation Data'!I38)))</f>
        <v/>
      </c>
      <c r="DN44" s="269" t="str">
        <f ca="true">+IF(OFFSET('Sanitation Data'!$I$32,0,10*ROW('Sanitation Data'!I38))="","",OFFSET('Sanitation Data'!$I$32,0,10*ROW('Sanitation Data'!I38)))</f>
        <v/>
      </c>
      <c r="DO44" s="269" t="str">
        <f ca="true">+IF(OFFSET('Hygiene Data'!$D$11,0,10*ROW('Hygiene Data'!D38))="","",OFFSET('Hygiene Data'!$D$11,0,10*ROW('Hygiene Data'!D38)))</f>
        <v/>
      </c>
      <c r="DP44" s="269" t="str">
        <f ca="true">+IF(OFFSET('Hygiene Data'!$D$12,0,10*ROW('Hygiene Data'!D38))="","",OFFSET('Hygiene Data'!$D$12,0,10*ROW('Hygiene Data'!D38)))</f>
        <v/>
      </c>
      <c r="DQ44" s="269" t="str">
        <f ca="true">+IF(OFFSET('Hygiene Data'!$D$13,0,10*ROW('Hygiene Data'!D38))="","",OFFSET('Hygiene Data'!$D$13,0,10*ROW('Hygiene Data'!D38)))</f>
        <v/>
      </c>
      <c r="DR44" s="269" t="str">
        <f ca="true">+IF(OFFSET('Hygiene Data'!$E$11,0,10*ROW('Hygiene Data'!E38))="","",OFFSET('Hygiene Data'!$E$11,0,10*ROW('Hygiene Data'!E38)))</f>
        <v/>
      </c>
      <c r="DS44" s="269" t="str">
        <f ca="true">+IF(OFFSET('Hygiene Data'!$E$12,0,10*ROW('Hygiene Data'!E38))="","",OFFSET('Hygiene Data'!$E$12,0,10*ROW('Hygiene Data'!E38)))</f>
        <v/>
      </c>
      <c r="DT44" s="269" t="str">
        <f ca="true">+IF(OFFSET('Hygiene Data'!$E$13,0,10*ROW('Hygiene Data'!E38))="","",OFFSET('Hygiene Data'!$E$13,0,10*ROW('Hygiene Data'!E38)))</f>
        <v/>
      </c>
      <c r="DU44" s="269" t="str">
        <f ca="true">+IF(OFFSET('Hygiene Data'!$F$11,0,10*ROW('Hygiene Data'!F38))="","",OFFSET('Hygiene Data'!$F$11,0,10*ROW('Hygiene Data'!F38)))</f>
        <v/>
      </c>
      <c r="DV44" s="269" t="str">
        <f ca="true">+IF(OFFSET('Hygiene Data'!$F$12,0,10*ROW('Hygiene Data'!F38))="","",OFFSET('Hygiene Data'!$F$12,0,10*ROW('Hygiene Data'!F38)))</f>
        <v/>
      </c>
      <c r="DW44" s="269" t="str">
        <f ca="true">+IF(OFFSET('Hygiene Data'!$F$13,0,10*ROW('Hygiene Data'!F38))="","",OFFSET('Hygiene Data'!$F$13,0,10*ROW('Hygiene Data'!F38)))</f>
        <v/>
      </c>
      <c r="DX44" s="269" t="str">
        <f ca="true">+IF(OFFSET('Hygiene Data'!$G$11,0,10*ROW('Hygiene Data'!G38))="","",OFFSET('Hygiene Data'!$G$11,0,10*ROW('Hygiene Data'!G38)))</f>
        <v/>
      </c>
      <c r="DY44" s="269" t="str">
        <f ca="true">+IF(OFFSET('Hygiene Data'!$G$12,0,10*ROW('Hygiene Data'!G38))="","",OFFSET('Hygiene Data'!$G$12,0,10*ROW('Hygiene Data'!G38)))</f>
        <v/>
      </c>
      <c r="DZ44" s="269" t="str">
        <f ca="true">+IF(OFFSET('Hygiene Data'!$G$13,0,10*ROW('Hygiene Data'!G38))="","",OFFSET('Hygiene Data'!$G$13,0,10*ROW('Hygiene Data'!G38)))</f>
        <v/>
      </c>
      <c r="EA44" s="269" t="str">
        <f ca="true">+IF(OFFSET('Hygiene Data'!$H$11,0,10*ROW('Hygiene Data'!H38))="","",OFFSET('Hygiene Data'!$H$11,0,10*ROW('Hygiene Data'!H38)))</f>
        <v/>
      </c>
      <c r="EB44" s="269" t="str">
        <f ca="true">+IF(OFFSET('Hygiene Data'!$H$12,0,10*ROW('Hygiene Data'!H38))="","",OFFSET('Hygiene Data'!$H$12,0,10*ROW('Hygiene Data'!H38)))</f>
        <v/>
      </c>
      <c r="EC44" s="269" t="str">
        <f ca="true">+IF(OFFSET('Hygiene Data'!$H$13,0,10*ROW('Hygiene Data'!H38))="","",OFFSET('Hygiene Data'!$H$13,0,10*ROW('Hygiene Data'!H38)))</f>
        <v/>
      </c>
      <c r="ED44" s="269" t="str">
        <f ca="true">+IF(OFFSET('Hygiene Data'!$I$11,0,10*ROW('Hygiene Data'!I38))="","",OFFSET('Hygiene Data'!$I$11,0,10*ROW('Hygiene Data'!I38)))</f>
        <v/>
      </c>
      <c r="EE44" s="269" t="str">
        <f ca="true">+IF(OFFSET('Hygiene Data'!$I$12,0,10*ROW('Hygiene Data'!I38))="","",OFFSET('Hygiene Data'!$I$12,0,10*ROW('Hygiene Data'!I38)))</f>
        <v/>
      </c>
      <c r="EF44" s="269"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3" t="str">
        <f t="shared" ca="true" si="0"/>
        <v/>
      </c>
      <c r="D45" s="88"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8"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8"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8"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8"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8"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8"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8"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8"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8"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8"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8"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8"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8"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8"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8"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8"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8"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9"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9"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9"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9"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9"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9"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9"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9"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9"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9"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9"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9"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9"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9"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9"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9"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9"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9"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9"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9"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9"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9"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9"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9"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9"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9"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9"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9"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9"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9"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0"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0"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0"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0"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0"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0"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0"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0"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0"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0"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0"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0"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0"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0"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0"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0"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0"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0"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9"/>
      <c r="BS45" s="269" t="str">
        <f ca="true">+IF(OFFSET('Water Data'!$D$27,0,10*ROW('Water Data'!D39))="","",OFFSET('Water Data'!$D$27,0,10*ROW('Water Data'!D39)))</f>
        <v/>
      </c>
      <c r="BT45" s="269" t="str">
        <f ca="true">+IF(OFFSET('Water Data'!$D$28,0,10*ROW('Water Data'!D39))="","",OFFSET('Water Data'!$D$28,0,10*ROW('Water Data'!D39)))</f>
        <v/>
      </c>
      <c r="BU45" s="269" t="str">
        <f ca="true">+IF(OFFSET('Water Data'!$D$29,0,10*ROW('Water Data'!D39))="","",OFFSET('Water Data'!$D$29,0,10*ROW('Water Data'!D39)))</f>
        <v/>
      </c>
      <c r="BV45" s="269" t="str">
        <f ca="true">+IF(OFFSET('Water Data'!$E$27,0,10*ROW('Water Data'!E39))="","",OFFSET('Water Data'!$E$27,0,10*ROW('Water Data'!E39)))</f>
        <v/>
      </c>
      <c r="BW45" s="269" t="str">
        <f ca="true">+IF(OFFSET('Water Data'!$E$28,0,10*ROW('Water Data'!E39))="","",OFFSET('Water Data'!$E$28,0,10*ROW('Water Data'!E39)))</f>
        <v/>
      </c>
      <c r="BX45" s="269" t="str">
        <f ca="true">+IF(OFFSET('Water Data'!$E$29,0,10*ROW('Water Data'!E39))="","",OFFSET('Water Data'!$E$29,0,10*ROW('Water Data'!E39)))</f>
        <v/>
      </c>
      <c r="BY45" s="269" t="str">
        <f ca="true">+IF(OFFSET('Water Data'!$F$27,0,10*ROW('Water Data'!F39))="","",OFFSET('Water Data'!$F$27,0,10*ROW('Water Data'!F39)))</f>
        <v/>
      </c>
      <c r="BZ45" s="269" t="str">
        <f ca="true">+IF(OFFSET('Water Data'!$F$28,0,10*ROW('Water Data'!F39))="","",OFFSET('Water Data'!$F$28,0,10*ROW('Water Data'!F39)))</f>
        <v/>
      </c>
      <c r="CA45" s="269" t="str">
        <f ca="true">+IF(OFFSET('Water Data'!$F$29,0,10*ROW('Water Data'!F39))="","",OFFSET('Water Data'!$F$29,0,10*ROW('Water Data'!F39)))</f>
        <v/>
      </c>
      <c r="CB45" s="269" t="str">
        <f ca="true">+IF(OFFSET('Water Data'!$G$27,0,10*ROW('Water Data'!G39))="","",OFFSET('Water Data'!$G$27,0,10*ROW('Water Data'!G39)))</f>
        <v/>
      </c>
      <c r="CC45" s="269" t="str">
        <f ca="true">+IF(OFFSET('Water Data'!$G$28,0,10*ROW('Water Data'!G39))="","",OFFSET('Water Data'!$G$28,0,10*ROW('Water Data'!G39)))</f>
        <v/>
      </c>
      <c r="CD45" s="269" t="str">
        <f ca="true">+IF(OFFSET('Water Data'!$G$29,0,10*ROW('Water Data'!G39))="","",OFFSET('Water Data'!$G$29,0,10*ROW('Water Data'!G39)))</f>
        <v/>
      </c>
      <c r="CE45" s="269" t="str">
        <f ca="true">+IF(OFFSET('Water Data'!$H$27,0,10*ROW('Water Data'!H39))="","",OFFSET('Water Data'!$H$27,0,10*ROW('Water Data'!H39)))</f>
        <v/>
      </c>
      <c r="CF45" s="269" t="str">
        <f ca="true">+IF(OFFSET('Water Data'!$H$28,0,10*ROW('Water Data'!H39))="","",OFFSET('Water Data'!$H$28,0,10*ROW('Water Data'!H39)))</f>
        <v/>
      </c>
      <c r="CG45" s="269" t="str">
        <f ca="true">+IF(OFFSET('Water Data'!$H$29,0,10*ROW('Water Data'!H39))="","",OFFSET('Water Data'!$H$29,0,10*ROW('Water Data'!H39)))</f>
        <v/>
      </c>
      <c r="CH45" s="269" t="str">
        <f ca="true">+IF(OFFSET('Water Data'!$I$27,0,10*ROW('Water Data'!I39))="","",OFFSET('Water Data'!$I$27,0,10*ROW('Water Data'!I39)))</f>
        <v/>
      </c>
      <c r="CI45" s="269" t="str">
        <f ca="true">+IF(OFFSET('Water Data'!$I$28,0,10*ROW('Water Data'!I39))="","",OFFSET('Water Data'!$I$28,0,10*ROW('Water Data'!I39)))</f>
        <v/>
      </c>
      <c r="CJ45" s="269" t="str">
        <f ca="true">+IF(OFFSET('Water Data'!$I$29,0,10*ROW('Water Data'!I39))="","",OFFSET('Water Data'!$I$29,0,10*ROW('Water Data'!I39)))</f>
        <v/>
      </c>
      <c r="CK45" s="269" t="str">
        <f ca="true">+IF(OFFSET('Sanitation Data'!$D$28,0,10*ROW('Sanitation Data'!D39))="","",OFFSET('Sanitation Data'!$D$28,0,10*ROW('Sanitation Data'!D39)))</f>
        <v/>
      </c>
      <c r="CL45" s="269" t="str">
        <f ca="true">+IF(OFFSET('Sanitation Data'!$D$29,0,10*ROW('Sanitation Data'!D39))="","",OFFSET('Sanitation Data'!$D$29,0,10*ROW('Sanitation Data'!D39)))</f>
        <v/>
      </c>
      <c r="CM45" s="269" t="str">
        <f ca="true">+IF(OFFSET('Sanitation Data'!$D$30,0,10*ROW('Sanitation Data'!D39))="","",OFFSET('Sanitation Data'!$D$30,0,10*ROW('Sanitation Data'!D39)))</f>
        <v/>
      </c>
      <c r="CN45" s="269" t="str">
        <f ca="true">+IF(OFFSET('Sanitation Data'!$D$31,0,10*ROW('Sanitation Data'!D39))="","",OFFSET('Sanitation Data'!$D$31,0,10*ROW('Sanitation Data'!D39)))</f>
        <v/>
      </c>
      <c r="CO45" s="269" t="str">
        <f ca="true">+IF(OFFSET('Sanitation Data'!$D$32,0,10*ROW('Sanitation Data'!D39))="","",OFFSET('Sanitation Data'!$D$32,0,10*ROW('Sanitation Data'!D39)))</f>
        <v/>
      </c>
      <c r="CP45" s="269" t="str">
        <f ca="true">+IF(OFFSET('Sanitation Data'!$E$28,0,10*ROW('Sanitation Data'!E39))="","",OFFSET('Sanitation Data'!$E$28,0,10*ROW('Sanitation Data'!E39)))</f>
        <v/>
      </c>
      <c r="CQ45" s="269" t="str">
        <f ca="true">+IF(OFFSET('Sanitation Data'!$E$29,0,10*ROW('Sanitation Data'!E39))="","",OFFSET('Sanitation Data'!$E$29,0,10*ROW('Sanitation Data'!E39)))</f>
        <v/>
      </c>
      <c r="CR45" s="269" t="str">
        <f ca="true">+IF(OFFSET('Sanitation Data'!$E$30,0,10*ROW('Sanitation Data'!E39))="","",OFFSET('Sanitation Data'!$E$30,0,10*ROW('Sanitation Data'!E39)))</f>
        <v/>
      </c>
      <c r="CS45" s="269" t="str">
        <f ca="true">+IF(OFFSET('Sanitation Data'!$E$31,0,10*ROW('Sanitation Data'!E39))="","",OFFSET('Sanitation Data'!$E$31,0,10*ROW('Sanitation Data'!E39)))</f>
        <v/>
      </c>
      <c r="CT45" s="269" t="str">
        <f ca="true">+IF(OFFSET('Sanitation Data'!$E$32,0,10*ROW('Sanitation Data'!E39))="","",OFFSET('Sanitation Data'!$E$32,0,10*ROW('Sanitation Data'!E39)))</f>
        <v/>
      </c>
      <c r="CU45" s="269" t="str">
        <f ca="true">+IF(OFFSET('Sanitation Data'!$F$28,0,10*ROW('Sanitation Data'!F39))="","",OFFSET('Sanitation Data'!$F$28,0,10*ROW('Sanitation Data'!F39)))</f>
        <v/>
      </c>
      <c r="CV45" s="269" t="str">
        <f ca="true">+IF(OFFSET('Sanitation Data'!$F$29,0,10*ROW('Sanitation Data'!F39))="","",OFFSET('Sanitation Data'!$F$29,0,10*ROW('Sanitation Data'!F39)))</f>
        <v/>
      </c>
      <c r="CW45" s="269" t="str">
        <f ca="true">+IF(OFFSET('Sanitation Data'!$F$30,0,10*ROW('Sanitation Data'!F39))="","",OFFSET('Sanitation Data'!$F$30,0,10*ROW('Sanitation Data'!F39)))</f>
        <v/>
      </c>
      <c r="CX45" s="269" t="str">
        <f ca="true">+IF(OFFSET('Sanitation Data'!$F$31,0,10*ROW('Sanitation Data'!F39))="","",OFFSET('Sanitation Data'!$F$31,0,10*ROW('Sanitation Data'!F39)))</f>
        <v/>
      </c>
      <c r="CY45" s="269" t="str">
        <f ca="true">+IF(OFFSET('Sanitation Data'!$F$32,0,10*ROW('Sanitation Data'!F39))="","",OFFSET('Sanitation Data'!$F$32,0,10*ROW('Sanitation Data'!F39)))</f>
        <v/>
      </c>
      <c r="CZ45" s="269" t="str">
        <f ca="true">+IF(OFFSET('Sanitation Data'!$G$28,0,10*ROW('Sanitation Data'!G39))="","",OFFSET('Sanitation Data'!$G$28,0,10*ROW('Sanitation Data'!G39)))</f>
        <v/>
      </c>
      <c r="DA45" s="269" t="str">
        <f ca="true">+IF(OFFSET('Sanitation Data'!$G$29,0,10*ROW('Sanitation Data'!G39))="","",OFFSET('Sanitation Data'!$G$29,0,10*ROW('Sanitation Data'!G39)))</f>
        <v/>
      </c>
      <c r="DB45" s="269" t="str">
        <f ca="true">+IF(OFFSET('Sanitation Data'!$G$30,0,10*ROW('Sanitation Data'!G39))="","",OFFSET('Sanitation Data'!$G$30,0,10*ROW('Sanitation Data'!G39)))</f>
        <v/>
      </c>
      <c r="DC45" s="269" t="str">
        <f ca="true">+IF(OFFSET('Sanitation Data'!$G$31,0,10*ROW('Sanitation Data'!G39))="","",OFFSET('Sanitation Data'!$G$31,0,10*ROW('Sanitation Data'!G39)))</f>
        <v/>
      </c>
      <c r="DD45" s="269" t="str">
        <f ca="true">+IF(OFFSET('Sanitation Data'!$G$32,0,10*ROW('Sanitation Data'!G39))="","",OFFSET('Sanitation Data'!$G$32,0,10*ROW('Sanitation Data'!G39)))</f>
        <v/>
      </c>
      <c r="DE45" s="269" t="str">
        <f ca="true">+IF(OFFSET('Sanitation Data'!$H$28,0,10*ROW('Sanitation Data'!H39))="","",OFFSET('Sanitation Data'!$H$28,0,10*ROW('Sanitation Data'!H39)))</f>
        <v/>
      </c>
      <c r="DF45" s="269" t="str">
        <f ca="true">+IF(OFFSET('Sanitation Data'!$H$29,0,10*ROW('Sanitation Data'!H39))="","",OFFSET('Sanitation Data'!$H$29,0,10*ROW('Sanitation Data'!H39)))</f>
        <v/>
      </c>
      <c r="DG45" s="269" t="str">
        <f ca="true">+IF(OFFSET('Sanitation Data'!$H$30,0,10*ROW('Sanitation Data'!H39))="","",OFFSET('Sanitation Data'!$H$30,0,10*ROW('Sanitation Data'!H39)))</f>
        <v/>
      </c>
      <c r="DH45" s="269" t="str">
        <f ca="true">+IF(OFFSET('Sanitation Data'!$H$31,0,10*ROW('Sanitation Data'!H39))="","",OFFSET('Sanitation Data'!$H$31,0,10*ROW('Sanitation Data'!H39)))</f>
        <v/>
      </c>
      <c r="DI45" s="269" t="str">
        <f ca="true">+IF(OFFSET('Sanitation Data'!$H$32,0,10*ROW('Sanitation Data'!H39))="","",OFFSET('Sanitation Data'!$H$32,0,10*ROW('Sanitation Data'!H39)))</f>
        <v/>
      </c>
      <c r="DJ45" s="269" t="str">
        <f ca="true">+IF(OFFSET('Sanitation Data'!$I$28,0,10*ROW('Sanitation Data'!I39))="","",OFFSET('Sanitation Data'!$I$28,0,10*ROW('Sanitation Data'!I39)))</f>
        <v/>
      </c>
      <c r="DK45" s="269" t="str">
        <f ca="true">+IF(OFFSET('Sanitation Data'!$I$29,0,10*ROW('Sanitation Data'!I39))="","",OFFSET('Sanitation Data'!$I$29,0,10*ROW('Sanitation Data'!I39)))</f>
        <v/>
      </c>
      <c r="DL45" s="269" t="str">
        <f ca="true">+IF(OFFSET('Sanitation Data'!$I$30,0,10*ROW('Sanitation Data'!I39))="","",OFFSET('Sanitation Data'!$I$30,0,10*ROW('Sanitation Data'!I39)))</f>
        <v/>
      </c>
      <c r="DM45" s="269" t="str">
        <f ca="true">+IF(OFFSET('Sanitation Data'!$I$31,0,10*ROW('Sanitation Data'!I39))="","",OFFSET('Sanitation Data'!$I$31,0,10*ROW('Sanitation Data'!I39)))</f>
        <v/>
      </c>
      <c r="DN45" s="269" t="str">
        <f ca="true">+IF(OFFSET('Sanitation Data'!$I$32,0,10*ROW('Sanitation Data'!I39))="","",OFFSET('Sanitation Data'!$I$32,0,10*ROW('Sanitation Data'!I39)))</f>
        <v/>
      </c>
      <c r="DO45" s="269" t="str">
        <f ca="true">+IF(OFFSET('Hygiene Data'!$D$11,0,10*ROW('Hygiene Data'!D39))="","",OFFSET('Hygiene Data'!$D$11,0,10*ROW('Hygiene Data'!D39)))</f>
        <v/>
      </c>
      <c r="DP45" s="269" t="str">
        <f ca="true">+IF(OFFSET('Hygiene Data'!$D$12,0,10*ROW('Hygiene Data'!D39))="","",OFFSET('Hygiene Data'!$D$12,0,10*ROW('Hygiene Data'!D39)))</f>
        <v/>
      </c>
      <c r="DQ45" s="269" t="str">
        <f ca="true">+IF(OFFSET('Hygiene Data'!$D$13,0,10*ROW('Hygiene Data'!D39))="","",OFFSET('Hygiene Data'!$D$13,0,10*ROW('Hygiene Data'!D39)))</f>
        <v/>
      </c>
      <c r="DR45" s="269" t="str">
        <f ca="true">+IF(OFFSET('Hygiene Data'!$E$11,0,10*ROW('Hygiene Data'!E39))="","",OFFSET('Hygiene Data'!$E$11,0,10*ROW('Hygiene Data'!E39)))</f>
        <v/>
      </c>
      <c r="DS45" s="269" t="str">
        <f ca="true">+IF(OFFSET('Hygiene Data'!$E$12,0,10*ROW('Hygiene Data'!E39))="","",OFFSET('Hygiene Data'!$E$12,0,10*ROW('Hygiene Data'!E39)))</f>
        <v/>
      </c>
      <c r="DT45" s="269" t="str">
        <f ca="true">+IF(OFFSET('Hygiene Data'!$E$13,0,10*ROW('Hygiene Data'!E39))="","",OFFSET('Hygiene Data'!$E$13,0,10*ROW('Hygiene Data'!E39)))</f>
        <v/>
      </c>
      <c r="DU45" s="269" t="str">
        <f ca="true">+IF(OFFSET('Hygiene Data'!$F$11,0,10*ROW('Hygiene Data'!F39))="","",OFFSET('Hygiene Data'!$F$11,0,10*ROW('Hygiene Data'!F39)))</f>
        <v/>
      </c>
      <c r="DV45" s="269" t="str">
        <f ca="true">+IF(OFFSET('Hygiene Data'!$F$12,0,10*ROW('Hygiene Data'!F39))="","",OFFSET('Hygiene Data'!$F$12,0,10*ROW('Hygiene Data'!F39)))</f>
        <v/>
      </c>
      <c r="DW45" s="269" t="str">
        <f ca="true">+IF(OFFSET('Hygiene Data'!$F$13,0,10*ROW('Hygiene Data'!F39))="","",OFFSET('Hygiene Data'!$F$13,0,10*ROW('Hygiene Data'!F39)))</f>
        <v/>
      </c>
      <c r="DX45" s="269" t="str">
        <f ca="true">+IF(OFFSET('Hygiene Data'!$G$11,0,10*ROW('Hygiene Data'!G39))="","",OFFSET('Hygiene Data'!$G$11,0,10*ROW('Hygiene Data'!G39)))</f>
        <v/>
      </c>
      <c r="DY45" s="269" t="str">
        <f ca="true">+IF(OFFSET('Hygiene Data'!$G$12,0,10*ROW('Hygiene Data'!G39))="","",OFFSET('Hygiene Data'!$G$12,0,10*ROW('Hygiene Data'!G39)))</f>
        <v/>
      </c>
      <c r="DZ45" s="269" t="str">
        <f ca="true">+IF(OFFSET('Hygiene Data'!$G$13,0,10*ROW('Hygiene Data'!G39))="","",OFFSET('Hygiene Data'!$G$13,0,10*ROW('Hygiene Data'!G39)))</f>
        <v/>
      </c>
      <c r="EA45" s="269" t="str">
        <f ca="true">+IF(OFFSET('Hygiene Data'!$H$11,0,10*ROW('Hygiene Data'!H39))="","",OFFSET('Hygiene Data'!$H$11,0,10*ROW('Hygiene Data'!H39)))</f>
        <v/>
      </c>
      <c r="EB45" s="269" t="str">
        <f ca="true">+IF(OFFSET('Hygiene Data'!$H$12,0,10*ROW('Hygiene Data'!H39))="","",OFFSET('Hygiene Data'!$H$12,0,10*ROW('Hygiene Data'!H39)))</f>
        <v/>
      </c>
      <c r="EC45" s="269" t="str">
        <f ca="true">+IF(OFFSET('Hygiene Data'!$H$13,0,10*ROW('Hygiene Data'!H39))="","",OFFSET('Hygiene Data'!$H$13,0,10*ROW('Hygiene Data'!H39)))</f>
        <v/>
      </c>
      <c r="ED45" s="269" t="str">
        <f ca="true">+IF(OFFSET('Hygiene Data'!$I$11,0,10*ROW('Hygiene Data'!I39))="","",OFFSET('Hygiene Data'!$I$11,0,10*ROW('Hygiene Data'!I39)))</f>
        <v/>
      </c>
      <c r="EE45" s="269" t="str">
        <f ca="true">+IF(OFFSET('Hygiene Data'!$I$12,0,10*ROW('Hygiene Data'!I39))="","",OFFSET('Hygiene Data'!$I$12,0,10*ROW('Hygiene Data'!I39)))</f>
        <v/>
      </c>
      <c r="EF45" s="269"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3" t="str">
        <f t="shared" ca="true" si="0"/>
        <v/>
      </c>
      <c r="D46" s="88"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8"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8"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8"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8"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8"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8"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8"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8"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8"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8"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8"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8"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8"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8"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8"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8"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8"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9"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9"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9"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9"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9"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9"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9"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9"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9"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9"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9"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9"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9"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9"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9"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9"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9"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9"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9"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9"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9"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9"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9"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9"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9"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9"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9"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9"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9"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9"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0"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0"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0"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0"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0"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0"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0"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0"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0"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0"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0"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0"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0"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0"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0"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0"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0"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0"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9"/>
      <c r="BS46" s="269" t="str">
        <f ca="true">+IF(OFFSET('Water Data'!$D$27,0,10*ROW('Water Data'!D40))="","",OFFSET('Water Data'!$D$27,0,10*ROW('Water Data'!D40)))</f>
        <v/>
      </c>
      <c r="BT46" s="269" t="str">
        <f ca="true">+IF(OFFSET('Water Data'!$D$28,0,10*ROW('Water Data'!D40))="","",OFFSET('Water Data'!$D$28,0,10*ROW('Water Data'!D40)))</f>
        <v/>
      </c>
      <c r="BU46" s="269" t="str">
        <f ca="true">+IF(OFFSET('Water Data'!$D$29,0,10*ROW('Water Data'!D40))="","",OFFSET('Water Data'!$D$29,0,10*ROW('Water Data'!D40)))</f>
        <v/>
      </c>
      <c r="BV46" s="269" t="str">
        <f ca="true">+IF(OFFSET('Water Data'!$E$27,0,10*ROW('Water Data'!E40))="","",OFFSET('Water Data'!$E$27,0,10*ROW('Water Data'!E40)))</f>
        <v/>
      </c>
      <c r="BW46" s="269" t="str">
        <f ca="true">+IF(OFFSET('Water Data'!$E$28,0,10*ROW('Water Data'!E40))="","",OFFSET('Water Data'!$E$28,0,10*ROW('Water Data'!E40)))</f>
        <v/>
      </c>
      <c r="BX46" s="269" t="str">
        <f ca="true">+IF(OFFSET('Water Data'!$E$29,0,10*ROW('Water Data'!E40))="","",OFFSET('Water Data'!$E$29,0,10*ROW('Water Data'!E40)))</f>
        <v/>
      </c>
      <c r="BY46" s="269" t="str">
        <f ca="true">+IF(OFFSET('Water Data'!$F$27,0,10*ROW('Water Data'!F40))="","",OFFSET('Water Data'!$F$27,0,10*ROW('Water Data'!F40)))</f>
        <v/>
      </c>
      <c r="BZ46" s="269" t="str">
        <f ca="true">+IF(OFFSET('Water Data'!$F$28,0,10*ROW('Water Data'!F40))="","",OFFSET('Water Data'!$F$28,0,10*ROW('Water Data'!F40)))</f>
        <v/>
      </c>
      <c r="CA46" s="269" t="str">
        <f ca="true">+IF(OFFSET('Water Data'!$F$29,0,10*ROW('Water Data'!F40))="","",OFFSET('Water Data'!$F$29,0,10*ROW('Water Data'!F40)))</f>
        <v/>
      </c>
      <c r="CB46" s="269" t="str">
        <f ca="true">+IF(OFFSET('Water Data'!$G$27,0,10*ROW('Water Data'!G40))="","",OFFSET('Water Data'!$G$27,0,10*ROW('Water Data'!G40)))</f>
        <v/>
      </c>
      <c r="CC46" s="269" t="str">
        <f ca="true">+IF(OFFSET('Water Data'!$G$28,0,10*ROW('Water Data'!G40))="","",OFFSET('Water Data'!$G$28,0,10*ROW('Water Data'!G40)))</f>
        <v/>
      </c>
      <c r="CD46" s="269" t="str">
        <f ca="true">+IF(OFFSET('Water Data'!$G$29,0,10*ROW('Water Data'!G40))="","",OFFSET('Water Data'!$G$29,0,10*ROW('Water Data'!G40)))</f>
        <v/>
      </c>
      <c r="CE46" s="269" t="str">
        <f ca="true">+IF(OFFSET('Water Data'!$H$27,0,10*ROW('Water Data'!H40))="","",OFFSET('Water Data'!$H$27,0,10*ROW('Water Data'!H40)))</f>
        <v/>
      </c>
      <c r="CF46" s="269" t="str">
        <f ca="true">+IF(OFFSET('Water Data'!$H$28,0,10*ROW('Water Data'!H40))="","",OFFSET('Water Data'!$H$28,0,10*ROW('Water Data'!H40)))</f>
        <v/>
      </c>
      <c r="CG46" s="269" t="str">
        <f ca="true">+IF(OFFSET('Water Data'!$H$29,0,10*ROW('Water Data'!H40))="","",OFFSET('Water Data'!$H$29,0,10*ROW('Water Data'!H40)))</f>
        <v/>
      </c>
      <c r="CH46" s="269" t="str">
        <f ca="true">+IF(OFFSET('Water Data'!$I$27,0,10*ROW('Water Data'!I40))="","",OFFSET('Water Data'!$I$27,0,10*ROW('Water Data'!I40)))</f>
        <v/>
      </c>
      <c r="CI46" s="269" t="str">
        <f ca="true">+IF(OFFSET('Water Data'!$I$28,0,10*ROW('Water Data'!I40))="","",OFFSET('Water Data'!$I$28,0,10*ROW('Water Data'!I40)))</f>
        <v/>
      </c>
      <c r="CJ46" s="269" t="str">
        <f ca="true">+IF(OFFSET('Water Data'!$I$29,0,10*ROW('Water Data'!I40))="","",OFFSET('Water Data'!$I$29,0,10*ROW('Water Data'!I40)))</f>
        <v/>
      </c>
      <c r="CK46" s="269" t="str">
        <f ca="true">+IF(OFFSET('Sanitation Data'!$D$28,0,10*ROW('Sanitation Data'!D40))="","",OFFSET('Sanitation Data'!$D$28,0,10*ROW('Sanitation Data'!D40)))</f>
        <v/>
      </c>
      <c r="CL46" s="269" t="str">
        <f ca="true">+IF(OFFSET('Sanitation Data'!$D$29,0,10*ROW('Sanitation Data'!D40))="","",OFFSET('Sanitation Data'!$D$29,0,10*ROW('Sanitation Data'!D40)))</f>
        <v/>
      </c>
      <c r="CM46" s="269" t="str">
        <f ca="true">+IF(OFFSET('Sanitation Data'!$D$30,0,10*ROW('Sanitation Data'!D40))="","",OFFSET('Sanitation Data'!$D$30,0,10*ROW('Sanitation Data'!D40)))</f>
        <v/>
      </c>
      <c r="CN46" s="269" t="str">
        <f ca="true">+IF(OFFSET('Sanitation Data'!$D$31,0,10*ROW('Sanitation Data'!D40))="","",OFFSET('Sanitation Data'!$D$31,0,10*ROW('Sanitation Data'!D40)))</f>
        <v/>
      </c>
      <c r="CO46" s="269" t="str">
        <f ca="true">+IF(OFFSET('Sanitation Data'!$D$32,0,10*ROW('Sanitation Data'!D40))="","",OFFSET('Sanitation Data'!$D$32,0,10*ROW('Sanitation Data'!D40)))</f>
        <v/>
      </c>
      <c r="CP46" s="269" t="str">
        <f ca="true">+IF(OFFSET('Sanitation Data'!$E$28,0,10*ROW('Sanitation Data'!E40))="","",OFFSET('Sanitation Data'!$E$28,0,10*ROW('Sanitation Data'!E40)))</f>
        <v/>
      </c>
      <c r="CQ46" s="269" t="str">
        <f ca="true">+IF(OFFSET('Sanitation Data'!$E$29,0,10*ROW('Sanitation Data'!E40))="","",OFFSET('Sanitation Data'!$E$29,0,10*ROW('Sanitation Data'!E40)))</f>
        <v/>
      </c>
      <c r="CR46" s="269" t="str">
        <f ca="true">+IF(OFFSET('Sanitation Data'!$E$30,0,10*ROW('Sanitation Data'!E40))="","",OFFSET('Sanitation Data'!$E$30,0,10*ROW('Sanitation Data'!E40)))</f>
        <v/>
      </c>
      <c r="CS46" s="269" t="str">
        <f ca="true">+IF(OFFSET('Sanitation Data'!$E$31,0,10*ROW('Sanitation Data'!E40))="","",OFFSET('Sanitation Data'!$E$31,0,10*ROW('Sanitation Data'!E40)))</f>
        <v/>
      </c>
      <c r="CT46" s="269" t="str">
        <f ca="true">+IF(OFFSET('Sanitation Data'!$E$32,0,10*ROW('Sanitation Data'!E40))="","",OFFSET('Sanitation Data'!$E$32,0,10*ROW('Sanitation Data'!E40)))</f>
        <v/>
      </c>
      <c r="CU46" s="269" t="str">
        <f ca="true">+IF(OFFSET('Sanitation Data'!$F$28,0,10*ROW('Sanitation Data'!F40))="","",OFFSET('Sanitation Data'!$F$28,0,10*ROW('Sanitation Data'!F40)))</f>
        <v/>
      </c>
      <c r="CV46" s="269" t="str">
        <f ca="true">+IF(OFFSET('Sanitation Data'!$F$29,0,10*ROW('Sanitation Data'!F40))="","",OFFSET('Sanitation Data'!$F$29,0,10*ROW('Sanitation Data'!F40)))</f>
        <v/>
      </c>
      <c r="CW46" s="269" t="str">
        <f ca="true">+IF(OFFSET('Sanitation Data'!$F$30,0,10*ROW('Sanitation Data'!F40))="","",OFFSET('Sanitation Data'!$F$30,0,10*ROW('Sanitation Data'!F40)))</f>
        <v/>
      </c>
      <c r="CX46" s="269" t="str">
        <f ca="true">+IF(OFFSET('Sanitation Data'!$F$31,0,10*ROW('Sanitation Data'!F40))="","",OFFSET('Sanitation Data'!$F$31,0,10*ROW('Sanitation Data'!F40)))</f>
        <v/>
      </c>
      <c r="CY46" s="269" t="str">
        <f ca="true">+IF(OFFSET('Sanitation Data'!$F$32,0,10*ROW('Sanitation Data'!F40))="","",OFFSET('Sanitation Data'!$F$32,0,10*ROW('Sanitation Data'!F40)))</f>
        <v/>
      </c>
      <c r="CZ46" s="269" t="str">
        <f ca="true">+IF(OFFSET('Sanitation Data'!$G$28,0,10*ROW('Sanitation Data'!G40))="","",OFFSET('Sanitation Data'!$G$28,0,10*ROW('Sanitation Data'!G40)))</f>
        <v/>
      </c>
      <c r="DA46" s="269" t="str">
        <f ca="true">+IF(OFFSET('Sanitation Data'!$G$29,0,10*ROW('Sanitation Data'!G40))="","",OFFSET('Sanitation Data'!$G$29,0,10*ROW('Sanitation Data'!G40)))</f>
        <v/>
      </c>
      <c r="DB46" s="269" t="str">
        <f ca="true">+IF(OFFSET('Sanitation Data'!$G$30,0,10*ROW('Sanitation Data'!G40))="","",OFFSET('Sanitation Data'!$G$30,0,10*ROW('Sanitation Data'!G40)))</f>
        <v/>
      </c>
      <c r="DC46" s="269" t="str">
        <f ca="true">+IF(OFFSET('Sanitation Data'!$G$31,0,10*ROW('Sanitation Data'!G40))="","",OFFSET('Sanitation Data'!$G$31,0,10*ROW('Sanitation Data'!G40)))</f>
        <v/>
      </c>
      <c r="DD46" s="269" t="str">
        <f ca="true">+IF(OFFSET('Sanitation Data'!$G$32,0,10*ROW('Sanitation Data'!G40))="","",OFFSET('Sanitation Data'!$G$32,0,10*ROW('Sanitation Data'!G40)))</f>
        <v/>
      </c>
      <c r="DE46" s="269" t="str">
        <f ca="true">+IF(OFFSET('Sanitation Data'!$H$28,0,10*ROW('Sanitation Data'!H40))="","",OFFSET('Sanitation Data'!$H$28,0,10*ROW('Sanitation Data'!H40)))</f>
        <v/>
      </c>
      <c r="DF46" s="269" t="str">
        <f ca="true">+IF(OFFSET('Sanitation Data'!$H$29,0,10*ROW('Sanitation Data'!H40))="","",OFFSET('Sanitation Data'!$H$29,0,10*ROW('Sanitation Data'!H40)))</f>
        <v/>
      </c>
      <c r="DG46" s="269" t="str">
        <f ca="true">+IF(OFFSET('Sanitation Data'!$H$30,0,10*ROW('Sanitation Data'!H40))="","",OFFSET('Sanitation Data'!$H$30,0,10*ROW('Sanitation Data'!H40)))</f>
        <v/>
      </c>
      <c r="DH46" s="269" t="str">
        <f ca="true">+IF(OFFSET('Sanitation Data'!$H$31,0,10*ROW('Sanitation Data'!H40))="","",OFFSET('Sanitation Data'!$H$31,0,10*ROW('Sanitation Data'!H40)))</f>
        <v/>
      </c>
      <c r="DI46" s="269" t="str">
        <f ca="true">+IF(OFFSET('Sanitation Data'!$H$32,0,10*ROW('Sanitation Data'!H40))="","",OFFSET('Sanitation Data'!$H$32,0,10*ROW('Sanitation Data'!H40)))</f>
        <v/>
      </c>
      <c r="DJ46" s="269" t="str">
        <f ca="true">+IF(OFFSET('Sanitation Data'!$I$28,0,10*ROW('Sanitation Data'!I40))="","",OFFSET('Sanitation Data'!$I$28,0,10*ROW('Sanitation Data'!I40)))</f>
        <v/>
      </c>
      <c r="DK46" s="269" t="str">
        <f ca="true">+IF(OFFSET('Sanitation Data'!$I$29,0,10*ROW('Sanitation Data'!I40))="","",OFFSET('Sanitation Data'!$I$29,0,10*ROW('Sanitation Data'!I40)))</f>
        <v/>
      </c>
      <c r="DL46" s="269" t="str">
        <f ca="true">+IF(OFFSET('Sanitation Data'!$I$30,0,10*ROW('Sanitation Data'!I40))="","",OFFSET('Sanitation Data'!$I$30,0,10*ROW('Sanitation Data'!I40)))</f>
        <v/>
      </c>
      <c r="DM46" s="269" t="str">
        <f ca="true">+IF(OFFSET('Sanitation Data'!$I$31,0,10*ROW('Sanitation Data'!I40))="","",OFFSET('Sanitation Data'!$I$31,0,10*ROW('Sanitation Data'!I40)))</f>
        <v/>
      </c>
      <c r="DN46" s="269" t="str">
        <f ca="true">+IF(OFFSET('Sanitation Data'!$I$32,0,10*ROW('Sanitation Data'!I40))="","",OFFSET('Sanitation Data'!$I$32,0,10*ROW('Sanitation Data'!I40)))</f>
        <v/>
      </c>
      <c r="DO46" s="269" t="str">
        <f ca="true">+IF(OFFSET('Hygiene Data'!$D$11,0,10*ROW('Hygiene Data'!D40))="","",OFFSET('Hygiene Data'!$D$11,0,10*ROW('Hygiene Data'!D40)))</f>
        <v/>
      </c>
      <c r="DP46" s="269" t="str">
        <f ca="true">+IF(OFFSET('Hygiene Data'!$D$12,0,10*ROW('Hygiene Data'!D40))="","",OFFSET('Hygiene Data'!$D$12,0,10*ROW('Hygiene Data'!D40)))</f>
        <v/>
      </c>
      <c r="DQ46" s="269" t="str">
        <f ca="true">+IF(OFFSET('Hygiene Data'!$D$13,0,10*ROW('Hygiene Data'!D40))="","",OFFSET('Hygiene Data'!$D$13,0,10*ROW('Hygiene Data'!D40)))</f>
        <v/>
      </c>
      <c r="DR46" s="269" t="str">
        <f ca="true">+IF(OFFSET('Hygiene Data'!$E$11,0,10*ROW('Hygiene Data'!E40))="","",OFFSET('Hygiene Data'!$E$11,0,10*ROW('Hygiene Data'!E40)))</f>
        <v/>
      </c>
      <c r="DS46" s="269" t="str">
        <f ca="true">+IF(OFFSET('Hygiene Data'!$E$12,0,10*ROW('Hygiene Data'!E40))="","",OFFSET('Hygiene Data'!$E$12,0,10*ROW('Hygiene Data'!E40)))</f>
        <v/>
      </c>
      <c r="DT46" s="269" t="str">
        <f ca="true">+IF(OFFSET('Hygiene Data'!$E$13,0,10*ROW('Hygiene Data'!E40))="","",OFFSET('Hygiene Data'!$E$13,0,10*ROW('Hygiene Data'!E40)))</f>
        <v/>
      </c>
      <c r="DU46" s="269" t="str">
        <f ca="true">+IF(OFFSET('Hygiene Data'!$F$11,0,10*ROW('Hygiene Data'!F40))="","",OFFSET('Hygiene Data'!$F$11,0,10*ROW('Hygiene Data'!F40)))</f>
        <v/>
      </c>
      <c r="DV46" s="269" t="str">
        <f ca="true">+IF(OFFSET('Hygiene Data'!$F$12,0,10*ROW('Hygiene Data'!F40))="","",OFFSET('Hygiene Data'!$F$12,0,10*ROW('Hygiene Data'!F40)))</f>
        <v/>
      </c>
      <c r="DW46" s="269" t="str">
        <f ca="true">+IF(OFFSET('Hygiene Data'!$F$13,0,10*ROW('Hygiene Data'!F40))="","",OFFSET('Hygiene Data'!$F$13,0,10*ROW('Hygiene Data'!F40)))</f>
        <v/>
      </c>
      <c r="DX46" s="269" t="str">
        <f ca="true">+IF(OFFSET('Hygiene Data'!$G$11,0,10*ROW('Hygiene Data'!G40))="","",OFFSET('Hygiene Data'!$G$11,0,10*ROW('Hygiene Data'!G40)))</f>
        <v/>
      </c>
      <c r="DY46" s="269" t="str">
        <f ca="true">+IF(OFFSET('Hygiene Data'!$G$12,0,10*ROW('Hygiene Data'!G40))="","",OFFSET('Hygiene Data'!$G$12,0,10*ROW('Hygiene Data'!G40)))</f>
        <v/>
      </c>
      <c r="DZ46" s="269" t="str">
        <f ca="true">+IF(OFFSET('Hygiene Data'!$G$13,0,10*ROW('Hygiene Data'!G40))="","",OFFSET('Hygiene Data'!$G$13,0,10*ROW('Hygiene Data'!G40)))</f>
        <v/>
      </c>
      <c r="EA46" s="269" t="str">
        <f ca="true">+IF(OFFSET('Hygiene Data'!$H$11,0,10*ROW('Hygiene Data'!H40))="","",OFFSET('Hygiene Data'!$H$11,0,10*ROW('Hygiene Data'!H40)))</f>
        <v/>
      </c>
      <c r="EB46" s="269" t="str">
        <f ca="true">+IF(OFFSET('Hygiene Data'!$H$12,0,10*ROW('Hygiene Data'!H40))="","",OFFSET('Hygiene Data'!$H$12,0,10*ROW('Hygiene Data'!H40)))</f>
        <v/>
      </c>
      <c r="EC46" s="269" t="str">
        <f ca="true">+IF(OFFSET('Hygiene Data'!$H$13,0,10*ROW('Hygiene Data'!H40))="","",OFFSET('Hygiene Data'!$H$13,0,10*ROW('Hygiene Data'!H40)))</f>
        <v/>
      </c>
      <c r="ED46" s="269" t="str">
        <f ca="true">+IF(OFFSET('Hygiene Data'!$I$11,0,10*ROW('Hygiene Data'!I40))="","",OFFSET('Hygiene Data'!$I$11,0,10*ROW('Hygiene Data'!I40)))</f>
        <v/>
      </c>
      <c r="EE46" s="269" t="str">
        <f ca="true">+IF(OFFSET('Hygiene Data'!$I$12,0,10*ROW('Hygiene Data'!I40))="","",OFFSET('Hygiene Data'!$I$12,0,10*ROW('Hygiene Data'!I40)))</f>
        <v/>
      </c>
      <c r="EF46" s="269"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3" t="str">
        <f t="shared" ca="true" si="0"/>
        <v/>
      </c>
      <c r="D47" s="88"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8"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8"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8"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8"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8"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8"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8"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8"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8"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8"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8"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8"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8"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8"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8"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8"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8"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9"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9"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9"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9"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9"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9"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9"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9"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9"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9"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9"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9"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9"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9"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9"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9"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9"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9"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9"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9"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9"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9"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9"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9"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9"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9"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9"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9"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9"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9"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0"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0"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0"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0"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0"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0"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0"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0"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0"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0"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0"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0"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0"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0"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0"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0"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0"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0"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9"/>
      <c r="BS47" s="269" t="str">
        <f ca="true">+IF(OFFSET('Water Data'!$D$27,0,10*ROW('Water Data'!D41))="","",OFFSET('Water Data'!$D$27,0,10*ROW('Water Data'!D41)))</f>
        <v/>
      </c>
      <c r="BT47" s="269" t="str">
        <f ca="true">+IF(OFFSET('Water Data'!$D$28,0,10*ROW('Water Data'!D41))="","",OFFSET('Water Data'!$D$28,0,10*ROW('Water Data'!D41)))</f>
        <v/>
      </c>
      <c r="BU47" s="269" t="str">
        <f ca="true">+IF(OFFSET('Water Data'!$D$29,0,10*ROW('Water Data'!D41))="","",OFFSET('Water Data'!$D$29,0,10*ROW('Water Data'!D41)))</f>
        <v/>
      </c>
      <c r="BV47" s="269" t="str">
        <f ca="true">+IF(OFFSET('Water Data'!$E$27,0,10*ROW('Water Data'!E41))="","",OFFSET('Water Data'!$E$27,0,10*ROW('Water Data'!E41)))</f>
        <v/>
      </c>
      <c r="BW47" s="269" t="str">
        <f ca="true">+IF(OFFSET('Water Data'!$E$28,0,10*ROW('Water Data'!E41))="","",OFFSET('Water Data'!$E$28,0,10*ROW('Water Data'!E41)))</f>
        <v/>
      </c>
      <c r="BX47" s="269" t="str">
        <f ca="true">+IF(OFFSET('Water Data'!$E$29,0,10*ROW('Water Data'!E41))="","",OFFSET('Water Data'!$E$29,0,10*ROW('Water Data'!E41)))</f>
        <v/>
      </c>
      <c r="BY47" s="269" t="str">
        <f ca="true">+IF(OFFSET('Water Data'!$F$27,0,10*ROW('Water Data'!F41))="","",OFFSET('Water Data'!$F$27,0,10*ROW('Water Data'!F41)))</f>
        <v/>
      </c>
      <c r="BZ47" s="269" t="str">
        <f ca="true">+IF(OFFSET('Water Data'!$F$28,0,10*ROW('Water Data'!F41))="","",OFFSET('Water Data'!$F$28,0,10*ROW('Water Data'!F41)))</f>
        <v/>
      </c>
      <c r="CA47" s="269" t="str">
        <f ca="true">+IF(OFFSET('Water Data'!$F$29,0,10*ROW('Water Data'!F41))="","",OFFSET('Water Data'!$F$29,0,10*ROW('Water Data'!F41)))</f>
        <v/>
      </c>
      <c r="CB47" s="269" t="str">
        <f ca="true">+IF(OFFSET('Water Data'!$G$27,0,10*ROW('Water Data'!G41))="","",OFFSET('Water Data'!$G$27,0,10*ROW('Water Data'!G41)))</f>
        <v/>
      </c>
      <c r="CC47" s="269" t="str">
        <f ca="true">+IF(OFFSET('Water Data'!$G$28,0,10*ROW('Water Data'!G41))="","",OFFSET('Water Data'!$G$28,0,10*ROW('Water Data'!G41)))</f>
        <v/>
      </c>
      <c r="CD47" s="269" t="str">
        <f ca="true">+IF(OFFSET('Water Data'!$G$29,0,10*ROW('Water Data'!G41))="","",OFFSET('Water Data'!$G$29,0,10*ROW('Water Data'!G41)))</f>
        <v/>
      </c>
      <c r="CE47" s="269" t="str">
        <f ca="true">+IF(OFFSET('Water Data'!$H$27,0,10*ROW('Water Data'!H41))="","",OFFSET('Water Data'!$H$27,0,10*ROW('Water Data'!H41)))</f>
        <v/>
      </c>
      <c r="CF47" s="269" t="str">
        <f ca="true">+IF(OFFSET('Water Data'!$H$28,0,10*ROW('Water Data'!H41))="","",OFFSET('Water Data'!$H$28,0,10*ROW('Water Data'!H41)))</f>
        <v/>
      </c>
      <c r="CG47" s="269" t="str">
        <f ca="true">+IF(OFFSET('Water Data'!$H$29,0,10*ROW('Water Data'!H41))="","",OFFSET('Water Data'!$H$29,0,10*ROW('Water Data'!H41)))</f>
        <v/>
      </c>
      <c r="CH47" s="269" t="str">
        <f ca="true">+IF(OFFSET('Water Data'!$I$27,0,10*ROW('Water Data'!I41))="","",OFFSET('Water Data'!$I$27,0,10*ROW('Water Data'!I41)))</f>
        <v/>
      </c>
      <c r="CI47" s="269" t="str">
        <f ca="true">+IF(OFFSET('Water Data'!$I$28,0,10*ROW('Water Data'!I41))="","",OFFSET('Water Data'!$I$28,0,10*ROW('Water Data'!I41)))</f>
        <v/>
      </c>
      <c r="CJ47" s="269" t="str">
        <f ca="true">+IF(OFFSET('Water Data'!$I$29,0,10*ROW('Water Data'!I41))="","",OFFSET('Water Data'!$I$29,0,10*ROW('Water Data'!I41)))</f>
        <v/>
      </c>
      <c r="CK47" s="269" t="str">
        <f ca="true">+IF(OFFSET('Sanitation Data'!$D$28,0,10*ROW('Sanitation Data'!D41))="","",OFFSET('Sanitation Data'!$D$28,0,10*ROW('Sanitation Data'!D41)))</f>
        <v/>
      </c>
      <c r="CL47" s="269" t="str">
        <f ca="true">+IF(OFFSET('Sanitation Data'!$D$29,0,10*ROW('Sanitation Data'!D41))="","",OFFSET('Sanitation Data'!$D$29,0,10*ROW('Sanitation Data'!D41)))</f>
        <v/>
      </c>
      <c r="CM47" s="269" t="str">
        <f ca="true">+IF(OFFSET('Sanitation Data'!$D$30,0,10*ROW('Sanitation Data'!D41))="","",OFFSET('Sanitation Data'!$D$30,0,10*ROW('Sanitation Data'!D41)))</f>
        <v/>
      </c>
      <c r="CN47" s="269" t="str">
        <f ca="true">+IF(OFFSET('Sanitation Data'!$D$31,0,10*ROW('Sanitation Data'!D41))="","",OFFSET('Sanitation Data'!$D$31,0,10*ROW('Sanitation Data'!D41)))</f>
        <v/>
      </c>
      <c r="CO47" s="269" t="str">
        <f ca="true">+IF(OFFSET('Sanitation Data'!$D$32,0,10*ROW('Sanitation Data'!D41))="","",OFFSET('Sanitation Data'!$D$32,0,10*ROW('Sanitation Data'!D41)))</f>
        <v/>
      </c>
      <c r="CP47" s="269" t="str">
        <f ca="true">+IF(OFFSET('Sanitation Data'!$E$28,0,10*ROW('Sanitation Data'!E41))="","",OFFSET('Sanitation Data'!$E$28,0,10*ROW('Sanitation Data'!E41)))</f>
        <v/>
      </c>
      <c r="CQ47" s="269" t="str">
        <f ca="true">+IF(OFFSET('Sanitation Data'!$E$29,0,10*ROW('Sanitation Data'!E41))="","",OFFSET('Sanitation Data'!$E$29,0,10*ROW('Sanitation Data'!E41)))</f>
        <v/>
      </c>
      <c r="CR47" s="269" t="str">
        <f ca="true">+IF(OFFSET('Sanitation Data'!$E$30,0,10*ROW('Sanitation Data'!E41))="","",OFFSET('Sanitation Data'!$E$30,0,10*ROW('Sanitation Data'!E41)))</f>
        <v/>
      </c>
      <c r="CS47" s="269" t="str">
        <f ca="true">+IF(OFFSET('Sanitation Data'!$E$31,0,10*ROW('Sanitation Data'!E41))="","",OFFSET('Sanitation Data'!$E$31,0,10*ROW('Sanitation Data'!E41)))</f>
        <v/>
      </c>
      <c r="CT47" s="269" t="str">
        <f ca="true">+IF(OFFSET('Sanitation Data'!$E$32,0,10*ROW('Sanitation Data'!E41))="","",OFFSET('Sanitation Data'!$E$32,0,10*ROW('Sanitation Data'!E41)))</f>
        <v/>
      </c>
      <c r="CU47" s="269" t="str">
        <f ca="true">+IF(OFFSET('Sanitation Data'!$F$28,0,10*ROW('Sanitation Data'!F41))="","",OFFSET('Sanitation Data'!$F$28,0,10*ROW('Sanitation Data'!F41)))</f>
        <v/>
      </c>
      <c r="CV47" s="269" t="str">
        <f ca="true">+IF(OFFSET('Sanitation Data'!$F$29,0,10*ROW('Sanitation Data'!F41))="","",OFFSET('Sanitation Data'!$F$29,0,10*ROW('Sanitation Data'!F41)))</f>
        <v/>
      </c>
      <c r="CW47" s="269" t="str">
        <f ca="true">+IF(OFFSET('Sanitation Data'!$F$30,0,10*ROW('Sanitation Data'!F41))="","",OFFSET('Sanitation Data'!$F$30,0,10*ROW('Sanitation Data'!F41)))</f>
        <v/>
      </c>
      <c r="CX47" s="269" t="str">
        <f ca="true">+IF(OFFSET('Sanitation Data'!$F$31,0,10*ROW('Sanitation Data'!F41))="","",OFFSET('Sanitation Data'!$F$31,0,10*ROW('Sanitation Data'!F41)))</f>
        <v/>
      </c>
      <c r="CY47" s="269" t="str">
        <f ca="true">+IF(OFFSET('Sanitation Data'!$F$32,0,10*ROW('Sanitation Data'!F41))="","",OFFSET('Sanitation Data'!$F$32,0,10*ROW('Sanitation Data'!F41)))</f>
        <v/>
      </c>
      <c r="CZ47" s="269" t="str">
        <f ca="true">+IF(OFFSET('Sanitation Data'!$G$28,0,10*ROW('Sanitation Data'!G41))="","",OFFSET('Sanitation Data'!$G$28,0,10*ROW('Sanitation Data'!G41)))</f>
        <v/>
      </c>
      <c r="DA47" s="269" t="str">
        <f ca="true">+IF(OFFSET('Sanitation Data'!$G$29,0,10*ROW('Sanitation Data'!G41))="","",OFFSET('Sanitation Data'!$G$29,0,10*ROW('Sanitation Data'!G41)))</f>
        <v/>
      </c>
      <c r="DB47" s="269" t="str">
        <f ca="true">+IF(OFFSET('Sanitation Data'!$G$30,0,10*ROW('Sanitation Data'!G41))="","",OFFSET('Sanitation Data'!$G$30,0,10*ROW('Sanitation Data'!G41)))</f>
        <v/>
      </c>
      <c r="DC47" s="269" t="str">
        <f ca="true">+IF(OFFSET('Sanitation Data'!$G$31,0,10*ROW('Sanitation Data'!G41))="","",OFFSET('Sanitation Data'!$G$31,0,10*ROW('Sanitation Data'!G41)))</f>
        <v/>
      </c>
      <c r="DD47" s="269" t="str">
        <f ca="true">+IF(OFFSET('Sanitation Data'!$G$32,0,10*ROW('Sanitation Data'!G41))="","",OFFSET('Sanitation Data'!$G$32,0,10*ROW('Sanitation Data'!G41)))</f>
        <v/>
      </c>
      <c r="DE47" s="269" t="str">
        <f ca="true">+IF(OFFSET('Sanitation Data'!$H$28,0,10*ROW('Sanitation Data'!H41))="","",OFFSET('Sanitation Data'!$H$28,0,10*ROW('Sanitation Data'!H41)))</f>
        <v/>
      </c>
      <c r="DF47" s="269" t="str">
        <f ca="true">+IF(OFFSET('Sanitation Data'!$H$29,0,10*ROW('Sanitation Data'!H41))="","",OFFSET('Sanitation Data'!$H$29,0,10*ROW('Sanitation Data'!H41)))</f>
        <v/>
      </c>
      <c r="DG47" s="269" t="str">
        <f ca="true">+IF(OFFSET('Sanitation Data'!$H$30,0,10*ROW('Sanitation Data'!H41))="","",OFFSET('Sanitation Data'!$H$30,0,10*ROW('Sanitation Data'!H41)))</f>
        <v/>
      </c>
      <c r="DH47" s="269" t="str">
        <f ca="true">+IF(OFFSET('Sanitation Data'!$H$31,0,10*ROW('Sanitation Data'!H41))="","",OFFSET('Sanitation Data'!$H$31,0,10*ROW('Sanitation Data'!H41)))</f>
        <v/>
      </c>
      <c r="DI47" s="269" t="str">
        <f ca="true">+IF(OFFSET('Sanitation Data'!$H$32,0,10*ROW('Sanitation Data'!H41))="","",OFFSET('Sanitation Data'!$H$32,0,10*ROW('Sanitation Data'!H41)))</f>
        <v/>
      </c>
      <c r="DJ47" s="269" t="str">
        <f ca="true">+IF(OFFSET('Sanitation Data'!$I$28,0,10*ROW('Sanitation Data'!I41))="","",OFFSET('Sanitation Data'!$I$28,0,10*ROW('Sanitation Data'!I41)))</f>
        <v/>
      </c>
      <c r="DK47" s="269" t="str">
        <f ca="true">+IF(OFFSET('Sanitation Data'!$I$29,0,10*ROW('Sanitation Data'!I41))="","",OFFSET('Sanitation Data'!$I$29,0,10*ROW('Sanitation Data'!I41)))</f>
        <v/>
      </c>
      <c r="DL47" s="269" t="str">
        <f ca="true">+IF(OFFSET('Sanitation Data'!$I$30,0,10*ROW('Sanitation Data'!I41))="","",OFFSET('Sanitation Data'!$I$30,0,10*ROW('Sanitation Data'!I41)))</f>
        <v/>
      </c>
      <c r="DM47" s="269" t="str">
        <f ca="true">+IF(OFFSET('Sanitation Data'!$I$31,0,10*ROW('Sanitation Data'!I41))="","",OFFSET('Sanitation Data'!$I$31,0,10*ROW('Sanitation Data'!I41)))</f>
        <v/>
      </c>
      <c r="DN47" s="269" t="str">
        <f ca="true">+IF(OFFSET('Sanitation Data'!$I$32,0,10*ROW('Sanitation Data'!I41))="","",OFFSET('Sanitation Data'!$I$32,0,10*ROW('Sanitation Data'!I41)))</f>
        <v/>
      </c>
      <c r="DO47" s="269" t="str">
        <f ca="true">+IF(OFFSET('Hygiene Data'!$D$11,0,10*ROW('Hygiene Data'!D41))="","",OFFSET('Hygiene Data'!$D$11,0,10*ROW('Hygiene Data'!D41)))</f>
        <v/>
      </c>
      <c r="DP47" s="269" t="str">
        <f ca="true">+IF(OFFSET('Hygiene Data'!$D$12,0,10*ROW('Hygiene Data'!D41))="","",OFFSET('Hygiene Data'!$D$12,0,10*ROW('Hygiene Data'!D41)))</f>
        <v/>
      </c>
      <c r="DQ47" s="269" t="str">
        <f ca="true">+IF(OFFSET('Hygiene Data'!$D$13,0,10*ROW('Hygiene Data'!D41))="","",OFFSET('Hygiene Data'!$D$13,0,10*ROW('Hygiene Data'!D41)))</f>
        <v/>
      </c>
      <c r="DR47" s="269" t="str">
        <f ca="true">+IF(OFFSET('Hygiene Data'!$E$11,0,10*ROW('Hygiene Data'!E41))="","",OFFSET('Hygiene Data'!$E$11,0,10*ROW('Hygiene Data'!E41)))</f>
        <v/>
      </c>
      <c r="DS47" s="269" t="str">
        <f ca="true">+IF(OFFSET('Hygiene Data'!$E$12,0,10*ROW('Hygiene Data'!E41))="","",OFFSET('Hygiene Data'!$E$12,0,10*ROW('Hygiene Data'!E41)))</f>
        <v/>
      </c>
      <c r="DT47" s="269" t="str">
        <f ca="true">+IF(OFFSET('Hygiene Data'!$E$13,0,10*ROW('Hygiene Data'!E41))="","",OFFSET('Hygiene Data'!$E$13,0,10*ROW('Hygiene Data'!E41)))</f>
        <v/>
      </c>
      <c r="DU47" s="269" t="str">
        <f ca="true">+IF(OFFSET('Hygiene Data'!$F$11,0,10*ROW('Hygiene Data'!F41))="","",OFFSET('Hygiene Data'!$F$11,0,10*ROW('Hygiene Data'!F41)))</f>
        <v/>
      </c>
      <c r="DV47" s="269" t="str">
        <f ca="true">+IF(OFFSET('Hygiene Data'!$F$12,0,10*ROW('Hygiene Data'!F41))="","",OFFSET('Hygiene Data'!$F$12,0,10*ROW('Hygiene Data'!F41)))</f>
        <v/>
      </c>
      <c r="DW47" s="269" t="str">
        <f ca="true">+IF(OFFSET('Hygiene Data'!$F$13,0,10*ROW('Hygiene Data'!F41))="","",OFFSET('Hygiene Data'!$F$13,0,10*ROW('Hygiene Data'!F41)))</f>
        <v/>
      </c>
      <c r="DX47" s="269" t="str">
        <f ca="true">+IF(OFFSET('Hygiene Data'!$G$11,0,10*ROW('Hygiene Data'!G41))="","",OFFSET('Hygiene Data'!$G$11,0,10*ROW('Hygiene Data'!G41)))</f>
        <v/>
      </c>
      <c r="DY47" s="269" t="str">
        <f ca="true">+IF(OFFSET('Hygiene Data'!$G$12,0,10*ROW('Hygiene Data'!G41))="","",OFFSET('Hygiene Data'!$G$12,0,10*ROW('Hygiene Data'!G41)))</f>
        <v/>
      </c>
      <c r="DZ47" s="269" t="str">
        <f ca="true">+IF(OFFSET('Hygiene Data'!$G$13,0,10*ROW('Hygiene Data'!G41))="","",OFFSET('Hygiene Data'!$G$13,0,10*ROW('Hygiene Data'!G41)))</f>
        <v/>
      </c>
      <c r="EA47" s="269" t="str">
        <f ca="true">+IF(OFFSET('Hygiene Data'!$H$11,0,10*ROW('Hygiene Data'!H41))="","",OFFSET('Hygiene Data'!$H$11,0,10*ROW('Hygiene Data'!H41)))</f>
        <v/>
      </c>
      <c r="EB47" s="269" t="str">
        <f ca="true">+IF(OFFSET('Hygiene Data'!$H$12,0,10*ROW('Hygiene Data'!H41))="","",OFFSET('Hygiene Data'!$H$12,0,10*ROW('Hygiene Data'!H41)))</f>
        <v/>
      </c>
      <c r="EC47" s="269" t="str">
        <f ca="true">+IF(OFFSET('Hygiene Data'!$H$13,0,10*ROW('Hygiene Data'!H41))="","",OFFSET('Hygiene Data'!$H$13,0,10*ROW('Hygiene Data'!H41)))</f>
        <v/>
      </c>
      <c r="ED47" s="269" t="str">
        <f ca="true">+IF(OFFSET('Hygiene Data'!$I$11,0,10*ROW('Hygiene Data'!I41))="","",OFFSET('Hygiene Data'!$I$11,0,10*ROW('Hygiene Data'!I41)))</f>
        <v/>
      </c>
      <c r="EE47" s="269" t="str">
        <f ca="true">+IF(OFFSET('Hygiene Data'!$I$12,0,10*ROW('Hygiene Data'!I41))="","",OFFSET('Hygiene Data'!$I$12,0,10*ROW('Hygiene Data'!I41)))</f>
        <v/>
      </c>
      <c r="EF47" s="269"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3" t="str">
        <f t="shared" ca="true" si="0"/>
        <v/>
      </c>
      <c r="D48" s="88"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8"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8"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8"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8"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8"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8"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8"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8"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8"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8"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8"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8"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8"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8"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8"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8"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8"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9"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9"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9"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9"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9"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9"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9"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9"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9"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9"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9"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9"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9"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9"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9"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9"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9"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9"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9"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9"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9"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9"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9"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9"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9"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9"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9"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9"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9"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9"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0"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0"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0"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0"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0"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0"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0"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0"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0"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0"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0"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0"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0"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0"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0"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0"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0"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0"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9"/>
      <c r="BS48" s="269" t="str">
        <f ca="true">+IF(OFFSET('Water Data'!$D$27,0,10*ROW('Water Data'!D42))="","",OFFSET('Water Data'!$D$27,0,10*ROW('Water Data'!D42)))</f>
        <v/>
      </c>
      <c r="BT48" s="269" t="str">
        <f ca="true">+IF(OFFSET('Water Data'!$D$28,0,10*ROW('Water Data'!D42))="","",OFFSET('Water Data'!$D$28,0,10*ROW('Water Data'!D42)))</f>
        <v/>
      </c>
      <c r="BU48" s="269" t="str">
        <f ca="true">+IF(OFFSET('Water Data'!$D$29,0,10*ROW('Water Data'!D42))="","",OFFSET('Water Data'!$D$29,0,10*ROW('Water Data'!D42)))</f>
        <v/>
      </c>
      <c r="BV48" s="269" t="str">
        <f ca="true">+IF(OFFSET('Water Data'!$E$27,0,10*ROW('Water Data'!E42))="","",OFFSET('Water Data'!$E$27,0,10*ROW('Water Data'!E42)))</f>
        <v/>
      </c>
      <c r="BW48" s="269" t="str">
        <f ca="true">+IF(OFFSET('Water Data'!$E$28,0,10*ROW('Water Data'!E42))="","",OFFSET('Water Data'!$E$28,0,10*ROW('Water Data'!E42)))</f>
        <v/>
      </c>
      <c r="BX48" s="269" t="str">
        <f ca="true">+IF(OFFSET('Water Data'!$E$29,0,10*ROW('Water Data'!E42))="","",OFFSET('Water Data'!$E$29,0,10*ROW('Water Data'!E42)))</f>
        <v/>
      </c>
      <c r="BY48" s="269" t="str">
        <f ca="true">+IF(OFFSET('Water Data'!$F$27,0,10*ROW('Water Data'!F42))="","",OFFSET('Water Data'!$F$27,0,10*ROW('Water Data'!F42)))</f>
        <v/>
      </c>
      <c r="BZ48" s="269" t="str">
        <f ca="true">+IF(OFFSET('Water Data'!$F$28,0,10*ROW('Water Data'!F42))="","",OFFSET('Water Data'!$F$28,0,10*ROW('Water Data'!F42)))</f>
        <v/>
      </c>
      <c r="CA48" s="269" t="str">
        <f ca="true">+IF(OFFSET('Water Data'!$F$29,0,10*ROW('Water Data'!F42))="","",OFFSET('Water Data'!$F$29,0,10*ROW('Water Data'!F42)))</f>
        <v/>
      </c>
      <c r="CB48" s="269" t="str">
        <f ca="true">+IF(OFFSET('Water Data'!$G$27,0,10*ROW('Water Data'!G42))="","",OFFSET('Water Data'!$G$27,0,10*ROW('Water Data'!G42)))</f>
        <v/>
      </c>
      <c r="CC48" s="269" t="str">
        <f ca="true">+IF(OFFSET('Water Data'!$G$28,0,10*ROW('Water Data'!G42))="","",OFFSET('Water Data'!$G$28,0,10*ROW('Water Data'!G42)))</f>
        <v/>
      </c>
      <c r="CD48" s="269" t="str">
        <f ca="true">+IF(OFFSET('Water Data'!$G$29,0,10*ROW('Water Data'!G42))="","",OFFSET('Water Data'!$G$29,0,10*ROW('Water Data'!G42)))</f>
        <v/>
      </c>
      <c r="CE48" s="269" t="str">
        <f ca="true">+IF(OFFSET('Water Data'!$H$27,0,10*ROW('Water Data'!H42))="","",OFFSET('Water Data'!$H$27,0,10*ROW('Water Data'!H42)))</f>
        <v/>
      </c>
      <c r="CF48" s="269" t="str">
        <f ca="true">+IF(OFFSET('Water Data'!$H$28,0,10*ROW('Water Data'!H42))="","",OFFSET('Water Data'!$H$28,0,10*ROW('Water Data'!H42)))</f>
        <v/>
      </c>
      <c r="CG48" s="269" t="str">
        <f ca="true">+IF(OFFSET('Water Data'!$H$29,0,10*ROW('Water Data'!H42))="","",OFFSET('Water Data'!$H$29,0,10*ROW('Water Data'!H42)))</f>
        <v/>
      </c>
      <c r="CH48" s="269" t="str">
        <f ca="true">+IF(OFFSET('Water Data'!$I$27,0,10*ROW('Water Data'!I42))="","",OFFSET('Water Data'!$I$27,0,10*ROW('Water Data'!I42)))</f>
        <v/>
      </c>
      <c r="CI48" s="269" t="str">
        <f ca="true">+IF(OFFSET('Water Data'!$I$28,0,10*ROW('Water Data'!I42))="","",OFFSET('Water Data'!$I$28,0,10*ROW('Water Data'!I42)))</f>
        <v/>
      </c>
      <c r="CJ48" s="269" t="str">
        <f ca="true">+IF(OFFSET('Water Data'!$I$29,0,10*ROW('Water Data'!I42))="","",OFFSET('Water Data'!$I$29,0,10*ROW('Water Data'!I42)))</f>
        <v/>
      </c>
      <c r="CK48" s="269" t="str">
        <f ca="true">+IF(OFFSET('Sanitation Data'!$D$28,0,10*ROW('Sanitation Data'!D42))="","",OFFSET('Sanitation Data'!$D$28,0,10*ROW('Sanitation Data'!D42)))</f>
        <v/>
      </c>
      <c r="CL48" s="269" t="str">
        <f ca="true">+IF(OFFSET('Sanitation Data'!$D$29,0,10*ROW('Sanitation Data'!D42))="","",OFFSET('Sanitation Data'!$D$29,0,10*ROW('Sanitation Data'!D42)))</f>
        <v/>
      </c>
      <c r="CM48" s="269" t="str">
        <f ca="true">+IF(OFFSET('Sanitation Data'!$D$30,0,10*ROW('Sanitation Data'!D42))="","",OFFSET('Sanitation Data'!$D$30,0,10*ROW('Sanitation Data'!D42)))</f>
        <v/>
      </c>
      <c r="CN48" s="269" t="str">
        <f ca="true">+IF(OFFSET('Sanitation Data'!$D$31,0,10*ROW('Sanitation Data'!D42))="","",OFFSET('Sanitation Data'!$D$31,0,10*ROW('Sanitation Data'!D42)))</f>
        <v/>
      </c>
      <c r="CO48" s="269" t="str">
        <f ca="true">+IF(OFFSET('Sanitation Data'!$D$32,0,10*ROW('Sanitation Data'!D42))="","",OFFSET('Sanitation Data'!$D$32,0,10*ROW('Sanitation Data'!D42)))</f>
        <v/>
      </c>
      <c r="CP48" s="269" t="str">
        <f ca="true">+IF(OFFSET('Sanitation Data'!$E$28,0,10*ROW('Sanitation Data'!E42))="","",OFFSET('Sanitation Data'!$E$28,0,10*ROW('Sanitation Data'!E42)))</f>
        <v/>
      </c>
      <c r="CQ48" s="269" t="str">
        <f ca="true">+IF(OFFSET('Sanitation Data'!$E$29,0,10*ROW('Sanitation Data'!E42))="","",OFFSET('Sanitation Data'!$E$29,0,10*ROW('Sanitation Data'!E42)))</f>
        <v/>
      </c>
      <c r="CR48" s="269" t="str">
        <f ca="true">+IF(OFFSET('Sanitation Data'!$E$30,0,10*ROW('Sanitation Data'!E42))="","",OFFSET('Sanitation Data'!$E$30,0,10*ROW('Sanitation Data'!E42)))</f>
        <v/>
      </c>
      <c r="CS48" s="269" t="str">
        <f ca="true">+IF(OFFSET('Sanitation Data'!$E$31,0,10*ROW('Sanitation Data'!E42))="","",OFFSET('Sanitation Data'!$E$31,0,10*ROW('Sanitation Data'!E42)))</f>
        <v/>
      </c>
      <c r="CT48" s="269" t="str">
        <f ca="true">+IF(OFFSET('Sanitation Data'!$E$32,0,10*ROW('Sanitation Data'!E42))="","",OFFSET('Sanitation Data'!$E$32,0,10*ROW('Sanitation Data'!E42)))</f>
        <v/>
      </c>
      <c r="CU48" s="269" t="str">
        <f ca="true">+IF(OFFSET('Sanitation Data'!$F$28,0,10*ROW('Sanitation Data'!F42))="","",OFFSET('Sanitation Data'!$F$28,0,10*ROW('Sanitation Data'!F42)))</f>
        <v/>
      </c>
      <c r="CV48" s="269" t="str">
        <f ca="true">+IF(OFFSET('Sanitation Data'!$F$29,0,10*ROW('Sanitation Data'!F42))="","",OFFSET('Sanitation Data'!$F$29,0,10*ROW('Sanitation Data'!F42)))</f>
        <v/>
      </c>
      <c r="CW48" s="269" t="str">
        <f ca="true">+IF(OFFSET('Sanitation Data'!$F$30,0,10*ROW('Sanitation Data'!F42))="","",OFFSET('Sanitation Data'!$F$30,0,10*ROW('Sanitation Data'!F42)))</f>
        <v/>
      </c>
      <c r="CX48" s="269" t="str">
        <f ca="true">+IF(OFFSET('Sanitation Data'!$F$31,0,10*ROW('Sanitation Data'!F42))="","",OFFSET('Sanitation Data'!$F$31,0,10*ROW('Sanitation Data'!F42)))</f>
        <v/>
      </c>
      <c r="CY48" s="269" t="str">
        <f ca="true">+IF(OFFSET('Sanitation Data'!$F$32,0,10*ROW('Sanitation Data'!F42))="","",OFFSET('Sanitation Data'!$F$32,0,10*ROW('Sanitation Data'!F42)))</f>
        <v/>
      </c>
      <c r="CZ48" s="269" t="str">
        <f ca="true">+IF(OFFSET('Sanitation Data'!$G$28,0,10*ROW('Sanitation Data'!G42))="","",OFFSET('Sanitation Data'!$G$28,0,10*ROW('Sanitation Data'!G42)))</f>
        <v/>
      </c>
      <c r="DA48" s="269" t="str">
        <f ca="true">+IF(OFFSET('Sanitation Data'!$G$29,0,10*ROW('Sanitation Data'!G42))="","",OFFSET('Sanitation Data'!$G$29,0,10*ROW('Sanitation Data'!G42)))</f>
        <v/>
      </c>
      <c r="DB48" s="269" t="str">
        <f ca="true">+IF(OFFSET('Sanitation Data'!$G$30,0,10*ROW('Sanitation Data'!G42))="","",OFFSET('Sanitation Data'!$G$30,0,10*ROW('Sanitation Data'!G42)))</f>
        <v/>
      </c>
      <c r="DC48" s="269" t="str">
        <f ca="true">+IF(OFFSET('Sanitation Data'!$G$31,0,10*ROW('Sanitation Data'!G42))="","",OFFSET('Sanitation Data'!$G$31,0,10*ROW('Sanitation Data'!G42)))</f>
        <v/>
      </c>
      <c r="DD48" s="269" t="str">
        <f ca="true">+IF(OFFSET('Sanitation Data'!$G$32,0,10*ROW('Sanitation Data'!G42))="","",OFFSET('Sanitation Data'!$G$32,0,10*ROW('Sanitation Data'!G42)))</f>
        <v/>
      </c>
      <c r="DE48" s="269" t="str">
        <f ca="true">+IF(OFFSET('Sanitation Data'!$H$28,0,10*ROW('Sanitation Data'!H42))="","",OFFSET('Sanitation Data'!$H$28,0,10*ROW('Sanitation Data'!H42)))</f>
        <v/>
      </c>
      <c r="DF48" s="269" t="str">
        <f ca="true">+IF(OFFSET('Sanitation Data'!$H$29,0,10*ROW('Sanitation Data'!H42))="","",OFFSET('Sanitation Data'!$H$29,0,10*ROW('Sanitation Data'!H42)))</f>
        <v/>
      </c>
      <c r="DG48" s="269" t="str">
        <f ca="true">+IF(OFFSET('Sanitation Data'!$H$30,0,10*ROW('Sanitation Data'!H42))="","",OFFSET('Sanitation Data'!$H$30,0,10*ROW('Sanitation Data'!H42)))</f>
        <v/>
      </c>
      <c r="DH48" s="269" t="str">
        <f ca="true">+IF(OFFSET('Sanitation Data'!$H$31,0,10*ROW('Sanitation Data'!H42))="","",OFFSET('Sanitation Data'!$H$31,0,10*ROW('Sanitation Data'!H42)))</f>
        <v/>
      </c>
      <c r="DI48" s="269" t="str">
        <f ca="true">+IF(OFFSET('Sanitation Data'!$H$32,0,10*ROW('Sanitation Data'!H42))="","",OFFSET('Sanitation Data'!$H$32,0,10*ROW('Sanitation Data'!H42)))</f>
        <v/>
      </c>
      <c r="DJ48" s="269" t="str">
        <f ca="true">+IF(OFFSET('Sanitation Data'!$I$28,0,10*ROW('Sanitation Data'!I42))="","",OFFSET('Sanitation Data'!$I$28,0,10*ROW('Sanitation Data'!I42)))</f>
        <v/>
      </c>
      <c r="DK48" s="269" t="str">
        <f ca="true">+IF(OFFSET('Sanitation Data'!$I$29,0,10*ROW('Sanitation Data'!I42))="","",OFFSET('Sanitation Data'!$I$29,0,10*ROW('Sanitation Data'!I42)))</f>
        <v/>
      </c>
      <c r="DL48" s="269" t="str">
        <f ca="true">+IF(OFFSET('Sanitation Data'!$I$30,0,10*ROW('Sanitation Data'!I42))="","",OFFSET('Sanitation Data'!$I$30,0,10*ROW('Sanitation Data'!I42)))</f>
        <v/>
      </c>
      <c r="DM48" s="269" t="str">
        <f ca="true">+IF(OFFSET('Sanitation Data'!$I$31,0,10*ROW('Sanitation Data'!I42))="","",OFFSET('Sanitation Data'!$I$31,0,10*ROW('Sanitation Data'!I42)))</f>
        <v/>
      </c>
      <c r="DN48" s="269" t="str">
        <f ca="true">+IF(OFFSET('Sanitation Data'!$I$32,0,10*ROW('Sanitation Data'!I42))="","",OFFSET('Sanitation Data'!$I$32,0,10*ROW('Sanitation Data'!I42)))</f>
        <v/>
      </c>
      <c r="DO48" s="269" t="str">
        <f ca="true">+IF(OFFSET('Hygiene Data'!$D$11,0,10*ROW('Hygiene Data'!D42))="","",OFFSET('Hygiene Data'!$D$11,0,10*ROW('Hygiene Data'!D42)))</f>
        <v/>
      </c>
      <c r="DP48" s="269" t="str">
        <f ca="true">+IF(OFFSET('Hygiene Data'!$D$12,0,10*ROW('Hygiene Data'!D42))="","",OFFSET('Hygiene Data'!$D$12,0,10*ROW('Hygiene Data'!D42)))</f>
        <v/>
      </c>
      <c r="DQ48" s="269" t="str">
        <f ca="true">+IF(OFFSET('Hygiene Data'!$D$13,0,10*ROW('Hygiene Data'!D42))="","",OFFSET('Hygiene Data'!$D$13,0,10*ROW('Hygiene Data'!D42)))</f>
        <v/>
      </c>
      <c r="DR48" s="269" t="str">
        <f ca="true">+IF(OFFSET('Hygiene Data'!$E$11,0,10*ROW('Hygiene Data'!E42))="","",OFFSET('Hygiene Data'!$E$11,0,10*ROW('Hygiene Data'!E42)))</f>
        <v/>
      </c>
      <c r="DS48" s="269" t="str">
        <f ca="true">+IF(OFFSET('Hygiene Data'!$E$12,0,10*ROW('Hygiene Data'!E42))="","",OFFSET('Hygiene Data'!$E$12,0,10*ROW('Hygiene Data'!E42)))</f>
        <v/>
      </c>
      <c r="DT48" s="269" t="str">
        <f ca="true">+IF(OFFSET('Hygiene Data'!$E$13,0,10*ROW('Hygiene Data'!E42))="","",OFFSET('Hygiene Data'!$E$13,0,10*ROW('Hygiene Data'!E42)))</f>
        <v/>
      </c>
      <c r="DU48" s="269" t="str">
        <f ca="true">+IF(OFFSET('Hygiene Data'!$F$11,0,10*ROW('Hygiene Data'!F42))="","",OFFSET('Hygiene Data'!$F$11,0,10*ROW('Hygiene Data'!F42)))</f>
        <v/>
      </c>
      <c r="DV48" s="269" t="str">
        <f ca="true">+IF(OFFSET('Hygiene Data'!$F$12,0,10*ROW('Hygiene Data'!F42))="","",OFFSET('Hygiene Data'!$F$12,0,10*ROW('Hygiene Data'!F42)))</f>
        <v/>
      </c>
      <c r="DW48" s="269" t="str">
        <f ca="true">+IF(OFFSET('Hygiene Data'!$F$13,0,10*ROW('Hygiene Data'!F42))="","",OFFSET('Hygiene Data'!$F$13,0,10*ROW('Hygiene Data'!F42)))</f>
        <v/>
      </c>
      <c r="DX48" s="269" t="str">
        <f ca="true">+IF(OFFSET('Hygiene Data'!$G$11,0,10*ROW('Hygiene Data'!G42))="","",OFFSET('Hygiene Data'!$G$11,0,10*ROW('Hygiene Data'!G42)))</f>
        <v/>
      </c>
      <c r="DY48" s="269" t="str">
        <f ca="true">+IF(OFFSET('Hygiene Data'!$G$12,0,10*ROW('Hygiene Data'!G42))="","",OFFSET('Hygiene Data'!$G$12,0,10*ROW('Hygiene Data'!G42)))</f>
        <v/>
      </c>
      <c r="DZ48" s="269" t="str">
        <f ca="true">+IF(OFFSET('Hygiene Data'!$G$13,0,10*ROW('Hygiene Data'!G42))="","",OFFSET('Hygiene Data'!$G$13,0,10*ROW('Hygiene Data'!G42)))</f>
        <v/>
      </c>
      <c r="EA48" s="269" t="str">
        <f ca="true">+IF(OFFSET('Hygiene Data'!$H$11,0,10*ROW('Hygiene Data'!H42))="","",OFFSET('Hygiene Data'!$H$11,0,10*ROW('Hygiene Data'!H42)))</f>
        <v/>
      </c>
      <c r="EB48" s="269" t="str">
        <f ca="true">+IF(OFFSET('Hygiene Data'!$H$12,0,10*ROW('Hygiene Data'!H42))="","",OFFSET('Hygiene Data'!$H$12,0,10*ROW('Hygiene Data'!H42)))</f>
        <v/>
      </c>
      <c r="EC48" s="269" t="str">
        <f ca="true">+IF(OFFSET('Hygiene Data'!$H$13,0,10*ROW('Hygiene Data'!H42))="","",OFFSET('Hygiene Data'!$H$13,0,10*ROW('Hygiene Data'!H42)))</f>
        <v/>
      </c>
      <c r="ED48" s="269" t="str">
        <f ca="true">+IF(OFFSET('Hygiene Data'!$I$11,0,10*ROW('Hygiene Data'!I42))="","",OFFSET('Hygiene Data'!$I$11,0,10*ROW('Hygiene Data'!I42)))</f>
        <v/>
      </c>
      <c r="EE48" s="269" t="str">
        <f ca="true">+IF(OFFSET('Hygiene Data'!$I$12,0,10*ROW('Hygiene Data'!I42))="","",OFFSET('Hygiene Data'!$I$12,0,10*ROW('Hygiene Data'!I42)))</f>
        <v/>
      </c>
      <c r="EF48" s="269"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3" t="str">
        <f t="shared" ca="true" si="0"/>
        <v/>
      </c>
      <c r="D49" s="88"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8"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8"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8"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8"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8"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8"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8"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8"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8"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8"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8"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8"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8"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8"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8"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8"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8"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9"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9"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9"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9"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9"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9"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9"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9"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9"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9"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9"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9"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9"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9"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9"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9"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9"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9"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9"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9"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9"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9"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9"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9"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9"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9"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9"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9"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9"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9"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0"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0"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0"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0"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0"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0"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0"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0"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0"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0"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0"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0"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0"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0"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0"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0"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0"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0"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9"/>
      <c r="BS49" s="269" t="str">
        <f ca="true">+IF(OFFSET('Water Data'!$D$27,0,10*ROW('Water Data'!D43))="","",OFFSET('Water Data'!$D$27,0,10*ROW('Water Data'!D43)))</f>
        <v/>
      </c>
      <c r="BT49" s="269" t="str">
        <f ca="true">+IF(OFFSET('Water Data'!$D$28,0,10*ROW('Water Data'!D43))="","",OFFSET('Water Data'!$D$28,0,10*ROW('Water Data'!D43)))</f>
        <v/>
      </c>
      <c r="BU49" s="269" t="str">
        <f ca="true">+IF(OFFSET('Water Data'!$D$29,0,10*ROW('Water Data'!D43))="","",OFFSET('Water Data'!$D$29,0,10*ROW('Water Data'!D43)))</f>
        <v/>
      </c>
      <c r="BV49" s="269" t="str">
        <f ca="true">+IF(OFFSET('Water Data'!$E$27,0,10*ROW('Water Data'!E43))="","",OFFSET('Water Data'!$E$27,0,10*ROW('Water Data'!E43)))</f>
        <v/>
      </c>
      <c r="BW49" s="269" t="str">
        <f ca="true">+IF(OFFSET('Water Data'!$E$28,0,10*ROW('Water Data'!E43))="","",OFFSET('Water Data'!$E$28,0,10*ROW('Water Data'!E43)))</f>
        <v/>
      </c>
      <c r="BX49" s="269" t="str">
        <f ca="true">+IF(OFFSET('Water Data'!$E$29,0,10*ROW('Water Data'!E43))="","",OFFSET('Water Data'!$E$29,0,10*ROW('Water Data'!E43)))</f>
        <v/>
      </c>
      <c r="BY49" s="269" t="str">
        <f ca="true">+IF(OFFSET('Water Data'!$F$27,0,10*ROW('Water Data'!F43))="","",OFFSET('Water Data'!$F$27,0,10*ROW('Water Data'!F43)))</f>
        <v/>
      </c>
      <c r="BZ49" s="269" t="str">
        <f ca="true">+IF(OFFSET('Water Data'!$F$28,0,10*ROW('Water Data'!F43))="","",OFFSET('Water Data'!$F$28,0,10*ROW('Water Data'!F43)))</f>
        <v/>
      </c>
      <c r="CA49" s="269" t="str">
        <f ca="true">+IF(OFFSET('Water Data'!$F$29,0,10*ROW('Water Data'!F43))="","",OFFSET('Water Data'!$F$29,0,10*ROW('Water Data'!F43)))</f>
        <v/>
      </c>
      <c r="CB49" s="269" t="str">
        <f ca="true">+IF(OFFSET('Water Data'!$G$27,0,10*ROW('Water Data'!G43))="","",OFFSET('Water Data'!$G$27,0,10*ROW('Water Data'!G43)))</f>
        <v/>
      </c>
      <c r="CC49" s="269" t="str">
        <f ca="true">+IF(OFFSET('Water Data'!$G$28,0,10*ROW('Water Data'!G43))="","",OFFSET('Water Data'!$G$28,0,10*ROW('Water Data'!G43)))</f>
        <v/>
      </c>
      <c r="CD49" s="269" t="str">
        <f ca="true">+IF(OFFSET('Water Data'!$G$29,0,10*ROW('Water Data'!G43))="","",OFFSET('Water Data'!$G$29,0,10*ROW('Water Data'!G43)))</f>
        <v/>
      </c>
      <c r="CE49" s="269" t="str">
        <f ca="true">+IF(OFFSET('Water Data'!$H$27,0,10*ROW('Water Data'!H43))="","",OFFSET('Water Data'!$H$27,0,10*ROW('Water Data'!H43)))</f>
        <v/>
      </c>
      <c r="CF49" s="269" t="str">
        <f ca="true">+IF(OFFSET('Water Data'!$H$28,0,10*ROW('Water Data'!H43))="","",OFFSET('Water Data'!$H$28,0,10*ROW('Water Data'!H43)))</f>
        <v/>
      </c>
      <c r="CG49" s="269" t="str">
        <f ca="true">+IF(OFFSET('Water Data'!$H$29,0,10*ROW('Water Data'!H43))="","",OFFSET('Water Data'!$H$29,0,10*ROW('Water Data'!H43)))</f>
        <v/>
      </c>
      <c r="CH49" s="269" t="str">
        <f ca="true">+IF(OFFSET('Water Data'!$I$27,0,10*ROW('Water Data'!I43))="","",OFFSET('Water Data'!$I$27,0,10*ROW('Water Data'!I43)))</f>
        <v/>
      </c>
      <c r="CI49" s="269" t="str">
        <f ca="true">+IF(OFFSET('Water Data'!$I$28,0,10*ROW('Water Data'!I43))="","",OFFSET('Water Data'!$I$28,0,10*ROW('Water Data'!I43)))</f>
        <v/>
      </c>
      <c r="CJ49" s="269" t="str">
        <f ca="true">+IF(OFFSET('Water Data'!$I$29,0,10*ROW('Water Data'!I43))="","",OFFSET('Water Data'!$I$29,0,10*ROW('Water Data'!I43)))</f>
        <v/>
      </c>
      <c r="CK49" s="269" t="str">
        <f ca="true">+IF(OFFSET('Sanitation Data'!$D$28,0,10*ROW('Sanitation Data'!D43))="","",OFFSET('Sanitation Data'!$D$28,0,10*ROW('Sanitation Data'!D43)))</f>
        <v/>
      </c>
      <c r="CL49" s="269" t="str">
        <f ca="true">+IF(OFFSET('Sanitation Data'!$D$29,0,10*ROW('Sanitation Data'!D43))="","",OFFSET('Sanitation Data'!$D$29,0,10*ROW('Sanitation Data'!D43)))</f>
        <v/>
      </c>
      <c r="CM49" s="269" t="str">
        <f ca="true">+IF(OFFSET('Sanitation Data'!$D$30,0,10*ROW('Sanitation Data'!D43))="","",OFFSET('Sanitation Data'!$D$30,0,10*ROW('Sanitation Data'!D43)))</f>
        <v/>
      </c>
      <c r="CN49" s="269" t="str">
        <f ca="true">+IF(OFFSET('Sanitation Data'!$D$31,0,10*ROW('Sanitation Data'!D43))="","",OFFSET('Sanitation Data'!$D$31,0,10*ROW('Sanitation Data'!D43)))</f>
        <v/>
      </c>
      <c r="CO49" s="269" t="str">
        <f ca="true">+IF(OFFSET('Sanitation Data'!$D$32,0,10*ROW('Sanitation Data'!D43))="","",OFFSET('Sanitation Data'!$D$32,0,10*ROW('Sanitation Data'!D43)))</f>
        <v/>
      </c>
      <c r="CP49" s="269" t="str">
        <f ca="true">+IF(OFFSET('Sanitation Data'!$E$28,0,10*ROW('Sanitation Data'!E43))="","",OFFSET('Sanitation Data'!$E$28,0,10*ROW('Sanitation Data'!E43)))</f>
        <v/>
      </c>
      <c r="CQ49" s="269" t="str">
        <f ca="true">+IF(OFFSET('Sanitation Data'!$E$29,0,10*ROW('Sanitation Data'!E43))="","",OFFSET('Sanitation Data'!$E$29,0,10*ROW('Sanitation Data'!E43)))</f>
        <v/>
      </c>
      <c r="CR49" s="269" t="str">
        <f ca="true">+IF(OFFSET('Sanitation Data'!$E$30,0,10*ROW('Sanitation Data'!E43))="","",OFFSET('Sanitation Data'!$E$30,0,10*ROW('Sanitation Data'!E43)))</f>
        <v/>
      </c>
      <c r="CS49" s="269" t="str">
        <f ca="true">+IF(OFFSET('Sanitation Data'!$E$31,0,10*ROW('Sanitation Data'!E43))="","",OFFSET('Sanitation Data'!$E$31,0,10*ROW('Sanitation Data'!E43)))</f>
        <v/>
      </c>
      <c r="CT49" s="269" t="str">
        <f ca="true">+IF(OFFSET('Sanitation Data'!$E$32,0,10*ROW('Sanitation Data'!E43))="","",OFFSET('Sanitation Data'!$E$32,0,10*ROW('Sanitation Data'!E43)))</f>
        <v/>
      </c>
      <c r="CU49" s="269" t="str">
        <f ca="true">+IF(OFFSET('Sanitation Data'!$F$28,0,10*ROW('Sanitation Data'!F43))="","",OFFSET('Sanitation Data'!$F$28,0,10*ROW('Sanitation Data'!F43)))</f>
        <v/>
      </c>
      <c r="CV49" s="269" t="str">
        <f ca="true">+IF(OFFSET('Sanitation Data'!$F$29,0,10*ROW('Sanitation Data'!F43))="","",OFFSET('Sanitation Data'!$F$29,0,10*ROW('Sanitation Data'!F43)))</f>
        <v/>
      </c>
      <c r="CW49" s="269" t="str">
        <f ca="true">+IF(OFFSET('Sanitation Data'!$F$30,0,10*ROW('Sanitation Data'!F43))="","",OFFSET('Sanitation Data'!$F$30,0,10*ROW('Sanitation Data'!F43)))</f>
        <v/>
      </c>
      <c r="CX49" s="269" t="str">
        <f ca="true">+IF(OFFSET('Sanitation Data'!$F$31,0,10*ROW('Sanitation Data'!F43))="","",OFFSET('Sanitation Data'!$F$31,0,10*ROW('Sanitation Data'!F43)))</f>
        <v/>
      </c>
      <c r="CY49" s="269" t="str">
        <f ca="true">+IF(OFFSET('Sanitation Data'!$F$32,0,10*ROW('Sanitation Data'!F43))="","",OFFSET('Sanitation Data'!$F$32,0,10*ROW('Sanitation Data'!F43)))</f>
        <v/>
      </c>
      <c r="CZ49" s="269" t="str">
        <f ca="true">+IF(OFFSET('Sanitation Data'!$G$28,0,10*ROW('Sanitation Data'!G43))="","",OFFSET('Sanitation Data'!$G$28,0,10*ROW('Sanitation Data'!G43)))</f>
        <v/>
      </c>
      <c r="DA49" s="269" t="str">
        <f ca="true">+IF(OFFSET('Sanitation Data'!$G$29,0,10*ROW('Sanitation Data'!G43))="","",OFFSET('Sanitation Data'!$G$29,0,10*ROW('Sanitation Data'!G43)))</f>
        <v/>
      </c>
      <c r="DB49" s="269" t="str">
        <f ca="true">+IF(OFFSET('Sanitation Data'!$G$30,0,10*ROW('Sanitation Data'!G43))="","",OFFSET('Sanitation Data'!$G$30,0,10*ROW('Sanitation Data'!G43)))</f>
        <v/>
      </c>
      <c r="DC49" s="269" t="str">
        <f ca="true">+IF(OFFSET('Sanitation Data'!$G$31,0,10*ROW('Sanitation Data'!G43))="","",OFFSET('Sanitation Data'!$G$31,0,10*ROW('Sanitation Data'!G43)))</f>
        <v/>
      </c>
      <c r="DD49" s="269" t="str">
        <f ca="true">+IF(OFFSET('Sanitation Data'!$G$32,0,10*ROW('Sanitation Data'!G43))="","",OFFSET('Sanitation Data'!$G$32,0,10*ROW('Sanitation Data'!G43)))</f>
        <v/>
      </c>
      <c r="DE49" s="269" t="str">
        <f ca="true">+IF(OFFSET('Sanitation Data'!$H$28,0,10*ROW('Sanitation Data'!H43))="","",OFFSET('Sanitation Data'!$H$28,0,10*ROW('Sanitation Data'!H43)))</f>
        <v/>
      </c>
      <c r="DF49" s="269" t="str">
        <f ca="true">+IF(OFFSET('Sanitation Data'!$H$29,0,10*ROW('Sanitation Data'!H43))="","",OFFSET('Sanitation Data'!$H$29,0,10*ROW('Sanitation Data'!H43)))</f>
        <v/>
      </c>
      <c r="DG49" s="269" t="str">
        <f ca="true">+IF(OFFSET('Sanitation Data'!$H$30,0,10*ROW('Sanitation Data'!H43))="","",OFFSET('Sanitation Data'!$H$30,0,10*ROW('Sanitation Data'!H43)))</f>
        <v/>
      </c>
      <c r="DH49" s="269" t="str">
        <f ca="true">+IF(OFFSET('Sanitation Data'!$H$31,0,10*ROW('Sanitation Data'!H43))="","",OFFSET('Sanitation Data'!$H$31,0,10*ROW('Sanitation Data'!H43)))</f>
        <v/>
      </c>
      <c r="DI49" s="269" t="str">
        <f ca="true">+IF(OFFSET('Sanitation Data'!$H$32,0,10*ROW('Sanitation Data'!H43))="","",OFFSET('Sanitation Data'!$H$32,0,10*ROW('Sanitation Data'!H43)))</f>
        <v/>
      </c>
      <c r="DJ49" s="269" t="str">
        <f ca="true">+IF(OFFSET('Sanitation Data'!$I$28,0,10*ROW('Sanitation Data'!I43))="","",OFFSET('Sanitation Data'!$I$28,0,10*ROW('Sanitation Data'!I43)))</f>
        <v/>
      </c>
      <c r="DK49" s="269" t="str">
        <f ca="true">+IF(OFFSET('Sanitation Data'!$I$29,0,10*ROW('Sanitation Data'!I43))="","",OFFSET('Sanitation Data'!$I$29,0,10*ROW('Sanitation Data'!I43)))</f>
        <v/>
      </c>
      <c r="DL49" s="269" t="str">
        <f ca="true">+IF(OFFSET('Sanitation Data'!$I$30,0,10*ROW('Sanitation Data'!I43))="","",OFFSET('Sanitation Data'!$I$30,0,10*ROW('Sanitation Data'!I43)))</f>
        <v/>
      </c>
      <c r="DM49" s="269" t="str">
        <f ca="true">+IF(OFFSET('Sanitation Data'!$I$31,0,10*ROW('Sanitation Data'!I43))="","",OFFSET('Sanitation Data'!$I$31,0,10*ROW('Sanitation Data'!I43)))</f>
        <v/>
      </c>
      <c r="DN49" s="269" t="str">
        <f ca="true">+IF(OFFSET('Sanitation Data'!$I$32,0,10*ROW('Sanitation Data'!I43))="","",OFFSET('Sanitation Data'!$I$32,0,10*ROW('Sanitation Data'!I43)))</f>
        <v/>
      </c>
      <c r="DO49" s="269" t="str">
        <f ca="true">+IF(OFFSET('Hygiene Data'!$D$11,0,10*ROW('Hygiene Data'!D43))="","",OFFSET('Hygiene Data'!$D$11,0,10*ROW('Hygiene Data'!D43)))</f>
        <v/>
      </c>
      <c r="DP49" s="269" t="str">
        <f ca="true">+IF(OFFSET('Hygiene Data'!$D$12,0,10*ROW('Hygiene Data'!D43))="","",OFFSET('Hygiene Data'!$D$12,0,10*ROW('Hygiene Data'!D43)))</f>
        <v/>
      </c>
      <c r="DQ49" s="269" t="str">
        <f ca="true">+IF(OFFSET('Hygiene Data'!$D$13,0,10*ROW('Hygiene Data'!D43))="","",OFFSET('Hygiene Data'!$D$13,0,10*ROW('Hygiene Data'!D43)))</f>
        <v/>
      </c>
      <c r="DR49" s="269" t="str">
        <f ca="true">+IF(OFFSET('Hygiene Data'!$E$11,0,10*ROW('Hygiene Data'!E43))="","",OFFSET('Hygiene Data'!$E$11,0,10*ROW('Hygiene Data'!E43)))</f>
        <v/>
      </c>
      <c r="DS49" s="269" t="str">
        <f ca="true">+IF(OFFSET('Hygiene Data'!$E$12,0,10*ROW('Hygiene Data'!E43))="","",OFFSET('Hygiene Data'!$E$12,0,10*ROW('Hygiene Data'!E43)))</f>
        <v/>
      </c>
      <c r="DT49" s="269" t="str">
        <f ca="true">+IF(OFFSET('Hygiene Data'!$E$13,0,10*ROW('Hygiene Data'!E43))="","",OFFSET('Hygiene Data'!$E$13,0,10*ROW('Hygiene Data'!E43)))</f>
        <v/>
      </c>
      <c r="DU49" s="269" t="str">
        <f ca="true">+IF(OFFSET('Hygiene Data'!$F$11,0,10*ROW('Hygiene Data'!F43))="","",OFFSET('Hygiene Data'!$F$11,0,10*ROW('Hygiene Data'!F43)))</f>
        <v/>
      </c>
      <c r="DV49" s="269" t="str">
        <f ca="true">+IF(OFFSET('Hygiene Data'!$F$12,0,10*ROW('Hygiene Data'!F43))="","",OFFSET('Hygiene Data'!$F$12,0,10*ROW('Hygiene Data'!F43)))</f>
        <v/>
      </c>
      <c r="DW49" s="269" t="str">
        <f ca="true">+IF(OFFSET('Hygiene Data'!$F$13,0,10*ROW('Hygiene Data'!F43))="","",OFFSET('Hygiene Data'!$F$13,0,10*ROW('Hygiene Data'!F43)))</f>
        <v/>
      </c>
      <c r="DX49" s="269" t="str">
        <f ca="true">+IF(OFFSET('Hygiene Data'!$G$11,0,10*ROW('Hygiene Data'!G43))="","",OFFSET('Hygiene Data'!$G$11,0,10*ROW('Hygiene Data'!G43)))</f>
        <v/>
      </c>
      <c r="DY49" s="269" t="str">
        <f ca="true">+IF(OFFSET('Hygiene Data'!$G$12,0,10*ROW('Hygiene Data'!G43))="","",OFFSET('Hygiene Data'!$G$12,0,10*ROW('Hygiene Data'!G43)))</f>
        <v/>
      </c>
      <c r="DZ49" s="269" t="str">
        <f ca="true">+IF(OFFSET('Hygiene Data'!$G$13,0,10*ROW('Hygiene Data'!G43))="","",OFFSET('Hygiene Data'!$G$13,0,10*ROW('Hygiene Data'!G43)))</f>
        <v/>
      </c>
      <c r="EA49" s="269" t="str">
        <f ca="true">+IF(OFFSET('Hygiene Data'!$H$11,0,10*ROW('Hygiene Data'!H43))="","",OFFSET('Hygiene Data'!$H$11,0,10*ROW('Hygiene Data'!H43)))</f>
        <v/>
      </c>
      <c r="EB49" s="269" t="str">
        <f ca="true">+IF(OFFSET('Hygiene Data'!$H$12,0,10*ROW('Hygiene Data'!H43))="","",OFFSET('Hygiene Data'!$H$12,0,10*ROW('Hygiene Data'!H43)))</f>
        <v/>
      </c>
      <c r="EC49" s="269" t="str">
        <f ca="true">+IF(OFFSET('Hygiene Data'!$H$13,0,10*ROW('Hygiene Data'!H43))="","",OFFSET('Hygiene Data'!$H$13,0,10*ROW('Hygiene Data'!H43)))</f>
        <v/>
      </c>
      <c r="ED49" s="269" t="str">
        <f ca="true">+IF(OFFSET('Hygiene Data'!$I$11,0,10*ROW('Hygiene Data'!I43))="","",OFFSET('Hygiene Data'!$I$11,0,10*ROW('Hygiene Data'!I43)))</f>
        <v/>
      </c>
      <c r="EE49" s="269" t="str">
        <f ca="true">+IF(OFFSET('Hygiene Data'!$I$12,0,10*ROW('Hygiene Data'!I43))="","",OFFSET('Hygiene Data'!$I$12,0,10*ROW('Hygiene Data'!I43)))</f>
        <v/>
      </c>
      <c r="EF49" s="269"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3" t="str">
        <f t="shared" ca="true" si="0"/>
        <v/>
      </c>
      <c r="D50" s="88"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8"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8"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8"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8"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8"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8"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8"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8"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8"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8"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8"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8"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8"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8"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8"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8"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8"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9"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9"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9"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9"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9"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9"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9"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9"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9"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9"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9"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9"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9"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9"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9"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9"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9"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9"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9"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9"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9"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9"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9"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9"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9"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9"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9"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9"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9"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9"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0"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0"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0"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0"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0"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0"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0"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0"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0"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0"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0"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0"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0"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0"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0"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0"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0"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0"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9"/>
      <c r="BS50" s="269" t="str">
        <f ca="true">+IF(OFFSET('Water Data'!$D$27,0,10*ROW('Water Data'!D44))="","",OFFSET('Water Data'!$D$27,0,10*ROW('Water Data'!D44)))</f>
        <v/>
      </c>
      <c r="BT50" s="269" t="str">
        <f ca="true">+IF(OFFSET('Water Data'!$D$28,0,10*ROW('Water Data'!D44))="","",OFFSET('Water Data'!$D$28,0,10*ROW('Water Data'!D44)))</f>
        <v/>
      </c>
      <c r="BU50" s="269" t="str">
        <f ca="true">+IF(OFFSET('Water Data'!$D$29,0,10*ROW('Water Data'!D44))="","",OFFSET('Water Data'!$D$29,0,10*ROW('Water Data'!D44)))</f>
        <v/>
      </c>
      <c r="BV50" s="269" t="str">
        <f ca="true">+IF(OFFSET('Water Data'!$E$27,0,10*ROW('Water Data'!E44))="","",OFFSET('Water Data'!$E$27,0,10*ROW('Water Data'!E44)))</f>
        <v/>
      </c>
      <c r="BW50" s="269" t="str">
        <f ca="true">+IF(OFFSET('Water Data'!$E$28,0,10*ROW('Water Data'!E44))="","",OFFSET('Water Data'!$E$28,0,10*ROW('Water Data'!E44)))</f>
        <v/>
      </c>
      <c r="BX50" s="269" t="str">
        <f ca="true">+IF(OFFSET('Water Data'!$E$29,0,10*ROW('Water Data'!E44))="","",OFFSET('Water Data'!$E$29,0,10*ROW('Water Data'!E44)))</f>
        <v/>
      </c>
      <c r="BY50" s="269" t="str">
        <f ca="true">+IF(OFFSET('Water Data'!$F$27,0,10*ROW('Water Data'!F44))="","",OFFSET('Water Data'!$F$27,0,10*ROW('Water Data'!F44)))</f>
        <v/>
      </c>
      <c r="BZ50" s="269" t="str">
        <f ca="true">+IF(OFFSET('Water Data'!$F$28,0,10*ROW('Water Data'!F44))="","",OFFSET('Water Data'!$F$28,0,10*ROW('Water Data'!F44)))</f>
        <v/>
      </c>
      <c r="CA50" s="269" t="str">
        <f ca="true">+IF(OFFSET('Water Data'!$F$29,0,10*ROW('Water Data'!F44))="","",OFFSET('Water Data'!$F$29,0,10*ROW('Water Data'!F44)))</f>
        <v/>
      </c>
      <c r="CB50" s="269" t="str">
        <f ca="true">+IF(OFFSET('Water Data'!$G$27,0,10*ROW('Water Data'!G44))="","",OFFSET('Water Data'!$G$27,0,10*ROW('Water Data'!G44)))</f>
        <v/>
      </c>
      <c r="CC50" s="269" t="str">
        <f ca="true">+IF(OFFSET('Water Data'!$G$28,0,10*ROW('Water Data'!G44))="","",OFFSET('Water Data'!$G$28,0,10*ROW('Water Data'!G44)))</f>
        <v/>
      </c>
      <c r="CD50" s="269" t="str">
        <f ca="true">+IF(OFFSET('Water Data'!$G$29,0,10*ROW('Water Data'!G44))="","",OFFSET('Water Data'!$G$29,0,10*ROW('Water Data'!G44)))</f>
        <v/>
      </c>
      <c r="CE50" s="269" t="str">
        <f ca="true">+IF(OFFSET('Water Data'!$H$27,0,10*ROW('Water Data'!H44))="","",OFFSET('Water Data'!$H$27,0,10*ROW('Water Data'!H44)))</f>
        <v/>
      </c>
      <c r="CF50" s="269" t="str">
        <f ca="true">+IF(OFFSET('Water Data'!$H$28,0,10*ROW('Water Data'!H44))="","",OFFSET('Water Data'!$H$28,0,10*ROW('Water Data'!H44)))</f>
        <v/>
      </c>
      <c r="CG50" s="269" t="str">
        <f ca="true">+IF(OFFSET('Water Data'!$H$29,0,10*ROW('Water Data'!H44))="","",OFFSET('Water Data'!$H$29,0,10*ROW('Water Data'!H44)))</f>
        <v/>
      </c>
      <c r="CH50" s="269" t="str">
        <f ca="true">+IF(OFFSET('Water Data'!$I$27,0,10*ROW('Water Data'!I44))="","",OFFSET('Water Data'!$I$27,0,10*ROW('Water Data'!I44)))</f>
        <v/>
      </c>
      <c r="CI50" s="269" t="str">
        <f ca="true">+IF(OFFSET('Water Data'!$I$28,0,10*ROW('Water Data'!I44))="","",OFFSET('Water Data'!$I$28,0,10*ROW('Water Data'!I44)))</f>
        <v/>
      </c>
      <c r="CJ50" s="269" t="str">
        <f ca="true">+IF(OFFSET('Water Data'!$I$29,0,10*ROW('Water Data'!I44))="","",OFFSET('Water Data'!$I$29,0,10*ROW('Water Data'!I44)))</f>
        <v/>
      </c>
      <c r="CK50" s="269" t="str">
        <f ca="true">+IF(OFFSET('Sanitation Data'!$D$28,0,10*ROW('Sanitation Data'!D44))="","",OFFSET('Sanitation Data'!$D$28,0,10*ROW('Sanitation Data'!D44)))</f>
        <v/>
      </c>
      <c r="CL50" s="269" t="str">
        <f ca="true">+IF(OFFSET('Sanitation Data'!$D$29,0,10*ROW('Sanitation Data'!D44))="","",OFFSET('Sanitation Data'!$D$29,0,10*ROW('Sanitation Data'!D44)))</f>
        <v/>
      </c>
      <c r="CM50" s="269" t="str">
        <f ca="true">+IF(OFFSET('Sanitation Data'!$D$30,0,10*ROW('Sanitation Data'!D44))="","",OFFSET('Sanitation Data'!$D$30,0,10*ROW('Sanitation Data'!D44)))</f>
        <v/>
      </c>
      <c r="CN50" s="269" t="str">
        <f ca="true">+IF(OFFSET('Sanitation Data'!$D$31,0,10*ROW('Sanitation Data'!D44))="","",OFFSET('Sanitation Data'!$D$31,0,10*ROW('Sanitation Data'!D44)))</f>
        <v/>
      </c>
      <c r="CO50" s="269" t="str">
        <f ca="true">+IF(OFFSET('Sanitation Data'!$D$32,0,10*ROW('Sanitation Data'!D44))="","",OFFSET('Sanitation Data'!$D$32,0,10*ROW('Sanitation Data'!D44)))</f>
        <v/>
      </c>
      <c r="CP50" s="269" t="str">
        <f ca="true">+IF(OFFSET('Sanitation Data'!$E$28,0,10*ROW('Sanitation Data'!E44))="","",OFFSET('Sanitation Data'!$E$28,0,10*ROW('Sanitation Data'!E44)))</f>
        <v/>
      </c>
      <c r="CQ50" s="269" t="str">
        <f ca="true">+IF(OFFSET('Sanitation Data'!$E$29,0,10*ROW('Sanitation Data'!E44))="","",OFFSET('Sanitation Data'!$E$29,0,10*ROW('Sanitation Data'!E44)))</f>
        <v/>
      </c>
      <c r="CR50" s="269" t="str">
        <f ca="true">+IF(OFFSET('Sanitation Data'!$E$30,0,10*ROW('Sanitation Data'!E44))="","",OFFSET('Sanitation Data'!$E$30,0,10*ROW('Sanitation Data'!E44)))</f>
        <v/>
      </c>
      <c r="CS50" s="269" t="str">
        <f ca="true">+IF(OFFSET('Sanitation Data'!$E$31,0,10*ROW('Sanitation Data'!E44))="","",OFFSET('Sanitation Data'!$E$31,0,10*ROW('Sanitation Data'!E44)))</f>
        <v/>
      </c>
      <c r="CT50" s="269" t="str">
        <f ca="true">+IF(OFFSET('Sanitation Data'!$E$32,0,10*ROW('Sanitation Data'!E44))="","",OFFSET('Sanitation Data'!$E$32,0,10*ROW('Sanitation Data'!E44)))</f>
        <v/>
      </c>
      <c r="CU50" s="269" t="str">
        <f ca="true">+IF(OFFSET('Sanitation Data'!$F$28,0,10*ROW('Sanitation Data'!F44))="","",OFFSET('Sanitation Data'!$F$28,0,10*ROW('Sanitation Data'!F44)))</f>
        <v/>
      </c>
      <c r="CV50" s="269" t="str">
        <f ca="true">+IF(OFFSET('Sanitation Data'!$F$29,0,10*ROW('Sanitation Data'!F44))="","",OFFSET('Sanitation Data'!$F$29,0,10*ROW('Sanitation Data'!F44)))</f>
        <v/>
      </c>
      <c r="CW50" s="269" t="str">
        <f ca="true">+IF(OFFSET('Sanitation Data'!$F$30,0,10*ROW('Sanitation Data'!F44))="","",OFFSET('Sanitation Data'!$F$30,0,10*ROW('Sanitation Data'!F44)))</f>
        <v/>
      </c>
      <c r="CX50" s="269" t="str">
        <f ca="true">+IF(OFFSET('Sanitation Data'!$F$31,0,10*ROW('Sanitation Data'!F44))="","",OFFSET('Sanitation Data'!$F$31,0,10*ROW('Sanitation Data'!F44)))</f>
        <v/>
      </c>
      <c r="CY50" s="269" t="str">
        <f ca="true">+IF(OFFSET('Sanitation Data'!$F$32,0,10*ROW('Sanitation Data'!F44))="","",OFFSET('Sanitation Data'!$F$32,0,10*ROW('Sanitation Data'!F44)))</f>
        <v/>
      </c>
      <c r="CZ50" s="269" t="str">
        <f ca="true">+IF(OFFSET('Sanitation Data'!$G$28,0,10*ROW('Sanitation Data'!G44))="","",OFFSET('Sanitation Data'!$G$28,0,10*ROW('Sanitation Data'!G44)))</f>
        <v/>
      </c>
      <c r="DA50" s="269" t="str">
        <f ca="true">+IF(OFFSET('Sanitation Data'!$G$29,0,10*ROW('Sanitation Data'!G44))="","",OFFSET('Sanitation Data'!$G$29,0,10*ROW('Sanitation Data'!G44)))</f>
        <v/>
      </c>
      <c r="DB50" s="269" t="str">
        <f ca="true">+IF(OFFSET('Sanitation Data'!$G$30,0,10*ROW('Sanitation Data'!G44))="","",OFFSET('Sanitation Data'!$G$30,0,10*ROW('Sanitation Data'!G44)))</f>
        <v/>
      </c>
      <c r="DC50" s="269" t="str">
        <f ca="true">+IF(OFFSET('Sanitation Data'!$G$31,0,10*ROW('Sanitation Data'!G44))="","",OFFSET('Sanitation Data'!$G$31,0,10*ROW('Sanitation Data'!G44)))</f>
        <v/>
      </c>
      <c r="DD50" s="269" t="str">
        <f ca="true">+IF(OFFSET('Sanitation Data'!$G$32,0,10*ROW('Sanitation Data'!G44))="","",OFFSET('Sanitation Data'!$G$32,0,10*ROW('Sanitation Data'!G44)))</f>
        <v/>
      </c>
      <c r="DE50" s="269" t="str">
        <f ca="true">+IF(OFFSET('Sanitation Data'!$H$28,0,10*ROW('Sanitation Data'!H44))="","",OFFSET('Sanitation Data'!$H$28,0,10*ROW('Sanitation Data'!H44)))</f>
        <v/>
      </c>
      <c r="DF50" s="269" t="str">
        <f ca="true">+IF(OFFSET('Sanitation Data'!$H$29,0,10*ROW('Sanitation Data'!H44))="","",OFFSET('Sanitation Data'!$H$29,0,10*ROW('Sanitation Data'!H44)))</f>
        <v/>
      </c>
      <c r="DG50" s="269" t="str">
        <f ca="true">+IF(OFFSET('Sanitation Data'!$H$30,0,10*ROW('Sanitation Data'!H44))="","",OFFSET('Sanitation Data'!$H$30,0,10*ROW('Sanitation Data'!H44)))</f>
        <v/>
      </c>
      <c r="DH50" s="269" t="str">
        <f ca="true">+IF(OFFSET('Sanitation Data'!$H$31,0,10*ROW('Sanitation Data'!H44))="","",OFFSET('Sanitation Data'!$H$31,0,10*ROW('Sanitation Data'!H44)))</f>
        <v/>
      </c>
      <c r="DI50" s="269" t="str">
        <f ca="true">+IF(OFFSET('Sanitation Data'!$H$32,0,10*ROW('Sanitation Data'!H44))="","",OFFSET('Sanitation Data'!$H$32,0,10*ROW('Sanitation Data'!H44)))</f>
        <v/>
      </c>
      <c r="DJ50" s="269" t="str">
        <f ca="true">+IF(OFFSET('Sanitation Data'!$I$28,0,10*ROW('Sanitation Data'!I44))="","",OFFSET('Sanitation Data'!$I$28,0,10*ROW('Sanitation Data'!I44)))</f>
        <v/>
      </c>
      <c r="DK50" s="269" t="str">
        <f ca="true">+IF(OFFSET('Sanitation Data'!$I$29,0,10*ROW('Sanitation Data'!I44))="","",OFFSET('Sanitation Data'!$I$29,0,10*ROW('Sanitation Data'!I44)))</f>
        <v/>
      </c>
      <c r="DL50" s="269" t="str">
        <f ca="true">+IF(OFFSET('Sanitation Data'!$I$30,0,10*ROW('Sanitation Data'!I44))="","",OFFSET('Sanitation Data'!$I$30,0,10*ROW('Sanitation Data'!I44)))</f>
        <v/>
      </c>
      <c r="DM50" s="269" t="str">
        <f ca="true">+IF(OFFSET('Sanitation Data'!$I$31,0,10*ROW('Sanitation Data'!I44))="","",OFFSET('Sanitation Data'!$I$31,0,10*ROW('Sanitation Data'!I44)))</f>
        <v/>
      </c>
      <c r="DN50" s="269" t="str">
        <f ca="true">+IF(OFFSET('Sanitation Data'!$I$32,0,10*ROW('Sanitation Data'!I44))="","",OFFSET('Sanitation Data'!$I$32,0,10*ROW('Sanitation Data'!I44)))</f>
        <v/>
      </c>
      <c r="DO50" s="269" t="str">
        <f ca="true">+IF(OFFSET('Hygiene Data'!$D$11,0,10*ROW('Hygiene Data'!D44))="","",OFFSET('Hygiene Data'!$D$11,0,10*ROW('Hygiene Data'!D44)))</f>
        <v/>
      </c>
      <c r="DP50" s="269" t="str">
        <f ca="true">+IF(OFFSET('Hygiene Data'!$D$12,0,10*ROW('Hygiene Data'!D44))="","",OFFSET('Hygiene Data'!$D$12,0,10*ROW('Hygiene Data'!D44)))</f>
        <v/>
      </c>
      <c r="DQ50" s="269" t="str">
        <f ca="true">+IF(OFFSET('Hygiene Data'!$D$13,0,10*ROW('Hygiene Data'!D44))="","",OFFSET('Hygiene Data'!$D$13,0,10*ROW('Hygiene Data'!D44)))</f>
        <v/>
      </c>
      <c r="DR50" s="269" t="str">
        <f ca="true">+IF(OFFSET('Hygiene Data'!$E$11,0,10*ROW('Hygiene Data'!E44))="","",OFFSET('Hygiene Data'!$E$11,0,10*ROW('Hygiene Data'!E44)))</f>
        <v/>
      </c>
      <c r="DS50" s="269" t="str">
        <f ca="true">+IF(OFFSET('Hygiene Data'!$E$12,0,10*ROW('Hygiene Data'!E44))="","",OFFSET('Hygiene Data'!$E$12,0,10*ROW('Hygiene Data'!E44)))</f>
        <v/>
      </c>
      <c r="DT50" s="269" t="str">
        <f ca="true">+IF(OFFSET('Hygiene Data'!$E$13,0,10*ROW('Hygiene Data'!E44))="","",OFFSET('Hygiene Data'!$E$13,0,10*ROW('Hygiene Data'!E44)))</f>
        <v/>
      </c>
      <c r="DU50" s="269" t="str">
        <f ca="true">+IF(OFFSET('Hygiene Data'!$F$11,0,10*ROW('Hygiene Data'!F44))="","",OFFSET('Hygiene Data'!$F$11,0,10*ROW('Hygiene Data'!F44)))</f>
        <v/>
      </c>
      <c r="DV50" s="269" t="str">
        <f ca="true">+IF(OFFSET('Hygiene Data'!$F$12,0,10*ROW('Hygiene Data'!F44))="","",OFFSET('Hygiene Data'!$F$12,0,10*ROW('Hygiene Data'!F44)))</f>
        <v/>
      </c>
      <c r="DW50" s="269" t="str">
        <f ca="true">+IF(OFFSET('Hygiene Data'!$F$13,0,10*ROW('Hygiene Data'!F44))="","",OFFSET('Hygiene Data'!$F$13,0,10*ROW('Hygiene Data'!F44)))</f>
        <v/>
      </c>
      <c r="DX50" s="269" t="str">
        <f ca="true">+IF(OFFSET('Hygiene Data'!$G$11,0,10*ROW('Hygiene Data'!G44))="","",OFFSET('Hygiene Data'!$G$11,0,10*ROW('Hygiene Data'!G44)))</f>
        <v/>
      </c>
      <c r="DY50" s="269" t="str">
        <f ca="true">+IF(OFFSET('Hygiene Data'!$G$12,0,10*ROW('Hygiene Data'!G44))="","",OFFSET('Hygiene Data'!$G$12,0,10*ROW('Hygiene Data'!G44)))</f>
        <v/>
      </c>
      <c r="DZ50" s="269" t="str">
        <f ca="true">+IF(OFFSET('Hygiene Data'!$G$13,0,10*ROW('Hygiene Data'!G44))="","",OFFSET('Hygiene Data'!$G$13,0,10*ROW('Hygiene Data'!G44)))</f>
        <v/>
      </c>
      <c r="EA50" s="269" t="str">
        <f ca="true">+IF(OFFSET('Hygiene Data'!$H$11,0,10*ROW('Hygiene Data'!H44))="","",OFFSET('Hygiene Data'!$H$11,0,10*ROW('Hygiene Data'!H44)))</f>
        <v/>
      </c>
      <c r="EB50" s="269" t="str">
        <f ca="true">+IF(OFFSET('Hygiene Data'!$H$12,0,10*ROW('Hygiene Data'!H44))="","",OFFSET('Hygiene Data'!$H$12,0,10*ROW('Hygiene Data'!H44)))</f>
        <v/>
      </c>
      <c r="EC50" s="269" t="str">
        <f ca="true">+IF(OFFSET('Hygiene Data'!$H$13,0,10*ROW('Hygiene Data'!H44))="","",OFFSET('Hygiene Data'!$H$13,0,10*ROW('Hygiene Data'!H44)))</f>
        <v/>
      </c>
      <c r="ED50" s="269" t="str">
        <f ca="true">+IF(OFFSET('Hygiene Data'!$I$11,0,10*ROW('Hygiene Data'!I44))="","",OFFSET('Hygiene Data'!$I$11,0,10*ROW('Hygiene Data'!I44)))</f>
        <v/>
      </c>
      <c r="EE50" s="269" t="str">
        <f ca="true">+IF(OFFSET('Hygiene Data'!$I$12,0,10*ROW('Hygiene Data'!I44))="","",OFFSET('Hygiene Data'!$I$12,0,10*ROW('Hygiene Data'!I44)))</f>
        <v/>
      </c>
      <c r="EF50" s="269"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3" t="str">
        <f t="shared" ca="true" si="0"/>
        <v/>
      </c>
      <c r="D51" s="88"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8"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8"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8"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8"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8"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8"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8"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8"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8"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8"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8"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8"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8"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8"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8"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8"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8"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9"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9"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9"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9"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9"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9"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9"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9"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9"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9"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9"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9"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9"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9"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9"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9"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9"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9"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9"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9"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9"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9"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9"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9"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9"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9"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9"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9"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9"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9"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0"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0"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0"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0"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0"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0"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0"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0"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0"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0"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0"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0"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0"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0"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0"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0"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0"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0"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9"/>
      <c r="BS51" s="269" t="str">
        <f ca="true">+IF(OFFSET('Water Data'!$D$27,0,10*ROW('Water Data'!D45))="","",OFFSET('Water Data'!$D$27,0,10*ROW('Water Data'!D45)))</f>
        <v/>
      </c>
      <c r="BT51" s="269" t="str">
        <f ca="true">+IF(OFFSET('Water Data'!$D$28,0,10*ROW('Water Data'!D45))="","",OFFSET('Water Data'!$D$28,0,10*ROW('Water Data'!D45)))</f>
        <v/>
      </c>
      <c r="BU51" s="269" t="str">
        <f ca="true">+IF(OFFSET('Water Data'!$D$29,0,10*ROW('Water Data'!D45))="","",OFFSET('Water Data'!$D$29,0,10*ROW('Water Data'!D45)))</f>
        <v/>
      </c>
      <c r="BV51" s="269" t="str">
        <f ca="true">+IF(OFFSET('Water Data'!$E$27,0,10*ROW('Water Data'!E45))="","",OFFSET('Water Data'!$E$27,0,10*ROW('Water Data'!E45)))</f>
        <v/>
      </c>
      <c r="BW51" s="269" t="str">
        <f ca="true">+IF(OFFSET('Water Data'!$E$28,0,10*ROW('Water Data'!E45))="","",OFFSET('Water Data'!$E$28,0,10*ROW('Water Data'!E45)))</f>
        <v/>
      </c>
      <c r="BX51" s="269" t="str">
        <f ca="true">+IF(OFFSET('Water Data'!$E$29,0,10*ROW('Water Data'!E45))="","",OFFSET('Water Data'!$E$29,0,10*ROW('Water Data'!E45)))</f>
        <v/>
      </c>
      <c r="BY51" s="269" t="str">
        <f ca="true">+IF(OFFSET('Water Data'!$F$27,0,10*ROW('Water Data'!F45))="","",OFFSET('Water Data'!$F$27,0,10*ROW('Water Data'!F45)))</f>
        <v/>
      </c>
      <c r="BZ51" s="269" t="str">
        <f ca="true">+IF(OFFSET('Water Data'!$F$28,0,10*ROW('Water Data'!F45))="","",OFFSET('Water Data'!$F$28,0,10*ROW('Water Data'!F45)))</f>
        <v/>
      </c>
      <c r="CA51" s="269" t="str">
        <f ca="true">+IF(OFFSET('Water Data'!$F$29,0,10*ROW('Water Data'!F45))="","",OFFSET('Water Data'!$F$29,0,10*ROW('Water Data'!F45)))</f>
        <v/>
      </c>
      <c r="CB51" s="269" t="str">
        <f ca="true">+IF(OFFSET('Water Data'!$G$27,0,10*ROW('Water Data'!G45))="","",OFFSET('Water Data'!$G$27,0,10*ROW('Water Data'!G45)))</f>
        <v/>
      </c>
      <c r="CC51" s="269" t="str">
        <f ca="true">+IF(OFFSET('Water Data'!$G$28,0,10*ROW('Water Data'!G45))="","",OFFSET('Water Data'!$G$28,0,10*ROW('Water Data'!G45)))</f>
        <v/>
      </c>
      <c r="CD51" s="269" t="str">
        <f ca="true">+IF(OFFSET('Water Data'!$G$29,0,10*ROW('Water Data'!G45))="","",OFFSET('Water Data'!$G$29,0,10*ROW('Water Data'!G45)))</f>
        <v/>
      </c>
      <c r="CE51" s="269" t="str">
        <f ca="true">+IF(OFFSET('Water Data'!$H$27,0,10*ROW('Water Data'!H45))="","",OFFSET('Water Data'!$H$27,0,10*ROW('Water Data'!H45)))</f>
        <v/>
      </c>
      <c r="CF51" s="269" t="str">
        <f ca="true">+IF(OFFSET('Water Data'!$H$28,0,10*ROW('Water Data'!H45))="","",OFFSET('Water Data'!$H$28,0,10*ROW('Water Data'!H45)))</f>
        <v/>
      </c>
      <c r="CG51" s="269" t="str">
        <f ca="true">+IF(OFFSET('Water Data'!$H$29,0,10*ROW('Water Data'!H45))="","",OFFSET('Water Data'!$H$29,0,10*ROW('Water Data'!H45)))</f>
        <v/>
      </c>
      <c r="CH51" s="269" t="str">
        <f ca="true">+IF(OFFSET('Water Data'!$I$27,0,10*ROW('Water Data'!I45))="","",OFFSET('Water Data'!$I$27,0,10*ROW('Water Data'!I45)))</f>
        <v/>
      </c>
      <c r="CI51" s="269" t="str">
        <f ca="true">+IF(OFFSET('Water Data'!$I$28,0,10*ROW('Water Data'!I45))="","",OFFSET('Water Data'!$I$28,0,10*ROW('Water Data'!I45)))</f>
        <v/>
      </c>
      <c r="CJ51" s="269" t="str">
        <f ca="true">+IF(OFFSET('Water Data'!$I$29,0,10*ROW('Water Data'!I45))="","",OFFSET('Water Data'!$I$29,0,10*ROW('Water Data'!I45)))</f>
        <v/>
      </c>
      <c r="CK51" s="269" t="str">
        <f ca="true">+IF(OFFSET('Sanitation Data'!$D$28,0,10*ROW('Sanitation Data'!D45))="","",OFFSET('Sanitation Data'!$D$28,0,10*ROW('Sanitation Data'!D45)))</f>
        <v/>
      </c>
      <c r="CL51" s="269" t="str">
        <f ca="true">+IF(OFFSET('Sanitation Data'!$D$29,0,10*ROW('Sanitation Data'!D45))="","",OFFSET('Sanitation Data'!$D$29,0,10*ROW('Sanitation Data'!D45)))</f>
        <v/>
      </c>
      <c r="CM51" s="269" t="str">
        <f ca="true">+IF(OFFSET('Sanitation Data'!$D$30,0,10*ROW('Sanitation Data'!D45))="","",OFFSET('Sanitation Data'!$D$30,0,10*ROW('Sanitation Data'!D45)))</f>
        <v/>
      </c>
      <c r="CN51" s="269" t="str">
        <f ca="true">+IF(OFFSET('Sanitation Data'!$D$31,0,10*ROW('Sanitation Data'!D45))="","",OFFSET('Sanitation Data'!$D$31,0,10*ROW('Sanitation Data'!D45)))</f>
        <v/>
      </c>
      <c r="CO51" s="269" t="str">
        <f ca="true">+IF(OFFSET('Sanitation Data'!$D$32,0,10*ROW('Sanitation Data'!D45))="","",OFFSET('Sanitation Data'!$D$32,0,10*ROW('Sanitation Data'!D45)))</f>
        <v/>
      </c>
      <c r="CP51" s="269" t="str">
        <f ca="true">+IF(OFFSET('Sanitation Data'!$E$28,0,10*ROW('Sanitation Data'!E45))="","",OFFSET('Sanitation Data'!$E$28,0,10*ROW('Sanitation Data'!E45)))</f>
        <v/>
      </c>
      <c r="CQ51" s="269" t="str">
        <f ca="true">+IF(OFFSET('Sanitation Data'!$E$29,0,10*ROW('Sanitation Data'!E45))="","",OFFSET('Sanitation Data'!$E$29,0,10*ROW('Sanitation Data'!E45)))</f>
        <v/>
      </c>
      <c r="CR51" s="269" t="str">
        <f ca="true">+IF(OFFSET('Sanitation Data'!$E$30,0,10*ROW('Sanitation Data'!E45))="","",OFFSET('Sanitation Data'!$E$30,0,10*ROW('Sanitation Data'!E45)))</f>
        <v/>
      </c>
      <c r="CS51" s="269" t="str">
        <f ca="true">+IF(OFFSET('Sanitation Data'!$E$31,0,10*ROW('Sanitation Data'!E45))="","",OFFSET('Sanitation Data'!$E$31,0,10*ROW('Sanitation Data'!E45)))</f>
        <v/>
      </c>
      <c r="CT51" s="269" t="str">
        <f ca="true">+IF(OFFSET('Sanitation Data'!$E$32,0,10*ROW('Sanitation Data'!E45))="","",OFFSET('Sanitation Data'!$E$32,0,10*ROW('Sanitation Data'!E45)))</f>
        <v/>
      </c>
      <c r="CU51" s="269" t="str">
        <f ca="true">+IF(OFFSET('Sanitation Data'!$F$28,0,10*ROW('Sanitation Data'!F45))="","",OFFSET('Sanitation Data'!$F$28,0,10*ROW('Sanitation Data'!F45)))</f>
        <v/>
      </c>
      <c r="CV51" s="269" t="str">
        <f ca="true">+IF(OFFSET('Sanitation Data'!$F$29,0,10*ROW('Sanitation Data'!F45))="","",OFFSET('Sanitation Data'!$F$29,0,10*ROW('Sanitation Data'!F45)))</f>
        <v/>
      </c>
      <c r="CW51" s="269" t="str">
        <f ca="true">+IF(OFFSET('Sanitation Data'!$F$30,0,10*ROW('Sanitation Data'!F45))="","",OFFSET('Sanitation Data'!$F$30,0,10*ROW('Sanitation Data'!F45)))</f>
        <v/>
      </c>
      <c r="CX51" s="269" t="str">
        <f ca="true">+IF(OFFSET('Sanitation Data'!$F$31,0,10*ROW('Sanitation Data'!F45))="","",OFFSET('Sanitation Data'!$F$31,0,10*ROW('Sanitation Data'!F45)))</f>
        <v/>
      </c>
      <c r="CY51" s="269" t="str">
        <f ca="true">+IF(OFFSET('Sanitation Data'!$F$32,0,10*ROW('Sanitation Data'!F45))="","",OFFSET('Sanitation Data'!$F$32,0,10*ROW('Sanitation Data'!F45)))</f>
        <v/>
      </c>
      <c r="CZ51" s="269" t="str">
        <f ca="true">+IF(OFFSET('Sanitation Data'!$G$28,0,10*ROW('Sanitation Data'!G45))="","",OFFSET('Sanitation Data'!$G$28,0,10*ROW('Sanitation Data'!G45)))</f>
        <v/>
      </c>
      <c r="DA51" s="269" t="str">
        <f ca="true">+IF(OFFSET('Sanitation Data'!$G$29,0,10*ROW('Sanitation Data'!G45))="","",OFFSET('Sanitation Data'!$G$29,0,10*ROW('Sanitation Data'!G45)))</f>
        <v/>
      </c>
      <c r="DB51" s="269" t="str">
        <f ca="true">+IF(OFFSET('Sanitation Data'!$G$30,0,10*ROW('Sanitation Data'!G45))="","",OFFSET('Sanitation Data'!$G$30,0,10*ROW('Sanitation Data'!G45)))</f>
        <v/>
      </c>
      <c r="DC51" s="269" t="str">
        <f ca="true">+IF(OFFSET('Sanitation Data'!$G$31,0,10*ROW('Sanitation Data'!G45))="","",OFFSET('Sanitation Data'!$G$31,0,10*ROW('Sanitation Data'!G45)))</f>
        <v/>
      </c>
      <c r="DD51" s="269" t="str">
        <f ca="true">+IF(OFFSET('Sanitation Data'!$G$32,0,10*ROW('Sanitation Data'!G45))="","",OFFSET('Sanitation Data'!$G$32,0,10*ROW('Sanitation Data'!G45)))</f>
        <v/>
      </c>
      <c r="DE51" s="269" t="str">
        <f ca="true">+IF(OFFSET('Sanitation Data'!$H$28,0,10*ROW('Sanitation Data'!H45))="","",OFFSET('Sanitation Data'!$H$28,0,10*ROW('Sanitation Data'!H45)))</f>
        <v/>
      </c>
      <c r="DF51" s="269" t="str">
        <f ca="true">+IF(OFFSET('Sanitation Data'!$H$29,0,10*ROW('Sanitation Data'!H45))="","",OFFSET('Sanitation Data'!$H$29,0,10*ROW('Sanitation Data'!H45)))</f>
        <v/>
      </c>
      <c r="DG51" s="269" t="str">
        <f ca="true">+IF(OFFSET('Sanitation Data'!$H$30,0,10*ROW('Sanitation Data'!H45))="","",OFFSET('Sanitation Data'!$H$30,0,10*ROW('Sanitation Data'!H45)))</f>
        <v/>
      </c>
      <c r="DH51" s="269" t="str">
        <f ca="true">+IF(OFFSET('Sanitation Data'!$H$31,0,10*ROW('Sanitation Data'!H45))="","",OFFSET('Sanitation Data'!$H$31,0,10*ROW('Sanitation Data'!H45)))</f>
        <v/>
      </c>
      <c r="DI51" s="269" t="str">
        <f ca="true">+IF(OFFSET('Sanitation Data'!$H$32,0,10*ROW('Sanitation Data'!H45))="","",OFFSET('Sanitation Data'!$H$32,0,10*ROW('Sanitation Data'!H45)))</f>
        <v/>
      </c>
      <c r="DJ51" s="269" t="str">
        <f ca="true">+IF(OFFSET('Sanitation Data'!$I$28,0,10*ROW('Sanitation Data'!I45))="","",OFFSET('Sanitation Data'!$I$28,0,10*ROW('Sanitation Data'!I45)))</f>
        <v/>
      </c>
      <c r="DK51" s="269" t="str">
        <f ca="true">+IF(OFFSET('Sanitation Data'!$I$29,0,10*ROW('Sanitation Data'!I45))="","",OFFSET('Sanitation Data'!$I$29,0,10*ROW('Sanitation Data'!I45)))</f>
        <v/>
      </c>
      <c r="DL51" s="269" t="str">
        <f ca="true">+IF(OFFSET('Sanitation Data'!$I$30,0,10*ROW('Sanitation Data'!I45))="","",OFFSET('Sanitation Data'!$I$30,0,10*ROW('Sanitation Data'!I45)))</f>
        <v/>
      </c>
      <c r="DM51" s="269" t="str">
        <f ca="true">+IF(OFFSET('Sanitation Data'!$I$31,0,10*ROW('Sanitation Data'!I45))="","",OFFSET('Sanitation Data'!$I$31,0,10*ROW('Sanitation Data'!I45)))</f>
        <v/>
      </c>
      <c r="DN51" s="269" t="str">
        <f ca="true">+IF(OFFSET('Sanitation Data'!$I$32,0,10*ROW('Sanitation Data'!I45))="","",OFFSET('Sanitation Data'!$I$32,0,10*ROW('Sanitation Data'!I45)))</f>
        <v/>
      </c>
      <c r="DO51" s="269" t="str">
        <f ca="true">+IF(OFFSET('Hygiene Data'!$D$11,0,10*ROW('Hygiene Data'!D45))="","",OFFSET('Hygiene Data'!$D$11,0,10*ROW('Hygiene Data'!D45)))</f>
        <v/>
      </c>
      <c r="DP51" s="269" t="str">
        <f ca="true">+IF(OFFSET('Hygiene Data'!$D$12,0,10*ROW('Hygiene Data'!D45))="","",OFFSET('Hygiene Data'!$D$12,0,10*ROW('Hygiene Data'!D45)))</f>
        <v/>
      </c>
      <c r="DQ51" s="269" t="str">
        <f ca="true">+IF(OFFSET('Hygiene Data'!$D$13,0,10*ROW('Hygiene Data'!D45))="","",OFFSET('Hygiene Data'!$D$13,0,10*ROW('Hygiene Data'!D45)))</f>
        <v/>
      </c>
      <c r="DR51" s="269" t="str">
        <f ca="true">+IF(OFFSET('Hygiene Data'!$E$11,0,10*ROW('Hygiene Data'!E45))="","",OFFSET('Hygiene Data'!$E$11,0,10*ROW('Hygiene Data'!E45)))</f>
        <v/>
      </c>
      <c r="DS51" s="269" t="str">
        <f ca="true">+IF(OFFSET('Hygiene Data'!$E$12,0,10*ROW('Hygiene Data'!E45))="","",OFFSET('Hygiene Data'!$E$12,0,10*ROW('Hygiene Data'!E45)))</f>
        <v/>
      </c>
      <c r="DT51" s="269" t="str">
        <f ca="true">+IF(OFFSET('Hygiene Data'!$E$13,0,10*ROW('Hygiene Data'!E45))="","",OFFSET('Hygiene Data'!$E$13,0,10*ROW('Hygiene Data'!E45)))</f>
        <v/>
      </c>
      <c r="DU51" s="269" t="str">
        <f ca="true">+IF(OFFSET('Hygiene Data'!$F$11,0,10*ROW('Hygiene Data'!F45))="","",OFFSET('Hygiene Data'!$F$11,0,10*ROW('Hygiene Data'!F45)))</f>
        <v/>
      </c>
      <c r="DV51" s="269" t="str">
        <f ca="true">+IF(OFFSET('Hygiene Data'!$F$12,0,10*ROW('Hygiene Data'!F45))="","",OFFSET('Hygiene Data'!$F$12,0,10*ROW('Hygiene Data'!F45)))</f>
        <v/>
      </c>
      <c r="DW51" s="269" t="str">
        <f ca="true">+IF(OFFSET('Hygiene Data'!$F$13,0,10*ROW('Hygiene Data'!F45))="","",OFFSET('Hygiene Data'!$F$13,0,10*ROW('Hygiene Data'!F45)))</f>
        <v/>
      </c>
      <c r="DX51" s="269" t="str">
        <f ca="true">+IF(OFFSET('Hygiene Data'!$G$11,0,10*ROW('Hygiene Data'!G45))="","",OFFSET('Hygiene Data'!$G$11,0,10*ROW('Hygiene Data'!G45)))</f>
        <v/>
      </c>
      <c r="DY51" s="269" t="str">
        <f ca="true">+IF(OFFSET('Hygiene Data'!$G$12,0,10*ROW('Hygiene Data'!G45))="","",OFFSET('Hygiene Data'!$G$12,0,10*ROW('Hygiene Data'!G45)))</f>
        <v/>
      </c>
      <c r="DZ51" s="269" t="str">
        <f ca="true">+IF(OFFSET('Hygiene Data'!$G$13,0,10*ROW('Hygiene Data'!G45))="","",OFFSET('Hygiene Data'!$G$13,0,10*ROW('Hygiene Data'!G45)))</f>
        <v/>
      </c>
      <c r="EA51" s="269" t="str">
        <f ca="true">+IF(OFFSET('Hygiene Data'!$H$11,0,10*ROW('Hygiene Data'!H45))="","",OFFSET('Hygiene Data'!$H$11,0,10*ROW('Hygiene Data'!H45)))</f>
        <v/>
      </c>
      <c r="EB51" s="269" t="str">
        <f ca="true">+IF(OFFSET('Hygiene Data'!$H$12,0,10*ROW('Hygiene Data'!H45))="","",OFFSET('Hygiene Data'!$H$12,0,10*ROW('Hygiene Data'!H45)))</f>
        <v/>
      </c>
      <c r="EC51" s="269" t="str">
        <f ca="true">+IF(OFFSET('Hygiene Data'!$H$13,0,10*ROW('Hygiene Data'!H45))="","",OFFSET('Hygiene Data'!$H$13,0,10*ROW('Hygiene Data'!H45)))</f>
        <v/>
      </c>
      <c r="ED51" s="269" t="str">
        <f ca="true">+IF(OFFSET('Hygiene Data'!$I$11,0,10*ROW('Hygiene Data'!I45))="","",OFFSET('Hygiene Data'!$I$11,0,10*ROW('Hygiene Data'!I45)))</f>
        <v/>
      </c>
      <c r="EE51" s="269" t="str">
        <f ca="true">+IF(OFFSET('Hygiene Data'!$I$12,0,10*ROW('Hygiene Data'!I45))="","",OFFSET('Hygiene Data'!$I$12,0,10*ROW('Hygiene Data'!I45)))</f>
        <v/>
      </c>
      <c r="EF51" s="269"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3" t="str">
        <f t="shared" ca="true" si="0"/>
        <v/>
      </c>
      <c r="D52" s="88"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8"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8"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8"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8"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8"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8"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8"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8"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8"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8"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8"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8"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8"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8"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8"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8"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8"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9"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9"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9"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9"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9"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9"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9"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9"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9"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9"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9"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9"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9"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9"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9"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9"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9"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9"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9"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9"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9"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9"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9"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9"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9"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9"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9"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9"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9"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9"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0"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0"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0"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0"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0"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0"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0"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0"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0"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0"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0"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0"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0"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0"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0"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0"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0"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0"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9"/>
      <c r="BS52" s="269" t="str">
        <f ca="true">+IF(OFFSET('Water Data'!$D$27,0,10*ROW('Water Data'!D46))="","",OFFSET('Water Data'!$D$27,0,10*ROW('Water Data'!D46)))</f>
        <v/>
      </c>
      <c r="BT52" s="269" t="str">
        <f ca="true">+IF(OFFSET('Water Data'!$D$28,0,10*ROW('Water Data'!D46))="","",OFFSET('Water Data'!$D$28,0,10*ROW('Water Data'!D46)))</f>
        <v/>
      </c>
      <c r="BU52" s="269" t="str">
        <f ca="true">+IF(OFFSET('Water Data'!$D$29,0,10*ROW('Water Data'!D46))="","",OFFSET('Water Data'!$D$29,0,10*ROW('Water Data'!D46)))</f>
        <v/>
      </c>
      <c r="BV52" s="269" t="str">
        <f ca="true">+IF(OFFSET('Water Data'!$E$27,0,10*ROW('Water Data'!E46))="","",OFFSET('Water Data'!$E$27,0,10*ROW('Water Data'!E46)))</f>
        <v/>
      </c>
      <c r="BW52" s="269" t="str">
        <f ca="true">+IF(OFFSET('Water Data'!$E$28,0,10*ROW('Water Data'!E46))="","",OFFSET('Water Data'!$E$28,0,10*ROW('Water Data'!E46)))</f>
        <v/>
      </c>
      <c r="BX52" s="269" t="str">
        <f ca="true">+IF(OFFSET('Water Data'!$E$29,0,10*ROW('Water Data'!E46))="","",OFFSET('Water Data'!$E$29,0,10*ROW('Water Data'!E46)))</f>
        <v/>
      </c>
      <c r="BY52" s="269" t="str">
        <f ca="true">+IF(OFFSET('Water Data'!$F$27,0,10*ROW('Water Data'!F46))="","",OFFSET('Water Data'!$F$27,0,10*ROW('Water Data'!F46)))</f>
        <v/>
      </c>
      <c r="BZ52" s="269" t="str">
        <f ca="true">+IF(OFFSET('Water Data'!$F$28,0,10*ROW('Water Data'!F46))="","",OFFSET('Water Data'!$F$28,0,10*ROW('Water Data'!F46)))</f>
        <v/>
      </c>
      <c r="CA52" s="269" t="str">
        <f ca="true">+IF(OFFSET('Water Data'!$F$29,0,10*ROW('Water Data'!F46))="","",OFFSET('Water Data'!$F$29,0,10*ROW('Water Data'!F46)))</f>
        <v/>
      </c>
      <c r="CB52" s="269" t="str">
        <f ca="true">+IF(OFFSET('Water Data'!$G$27,0,10*ROW('Water Data'!G46))="","",OFFSET('Water Data'!$G$27,0,10*ROW('Water Data'!G46)))</f>
        <v/>
      </c>
      <c r="CC52" s="269" t="str">
        <f ca="true">+IF(OFFSET('Water Data'!$G$28,0,10*ROW('Water Data'!G46))="","",OFFSET('Water Data'!$G$28,0,10*ROW('Water Data'!G46)))</f>
        <v/>
      </c>
      <c r="CD52" s="269" t="str">
        <f ca="true">+IF(OFFSET('Water Data'!$G$29,0,10*ROW('Water Data'!G46))="","",OFFSET('Water Data'!$G$29,0,10*ROW('Water Data'!G46)))</f>
        <v/>
      </c>
      <c r="CE52" s="269" t="str">
        <f ca="true">+IF(OFFSET('Water Data'!$H$27,0,10*ROW('Water Data'!H46))="","",OFFSET('Water Data'!$H$27,0,10*ROW('Water Data'!H46)))</f>
        <v/>
      </c>
      <c r="CF52" s="269" t="str">
        <f ca="true">+IF(OFFSET('Water Data'!$H$28,0,10*ROW('Water Data'!H46))="","",OFFSET('Water Data'!$H$28,0,10*ROW('Water Data'!H46)))</f>
        <v/>
      </c>
      <c r="CG52" s="269" t="str">
        <f ca="true">+IF(OFFSET('Water Data'!$H$29,0,10*ROW('Water Data'!H46))="","",OFFSET('Water Data'!$H$29,0,10*ROW('Water Data'!H46)))</f>
        <v/>
      </c>
      <c r="CH52" s="269" t="str">
        <f ca="true">+IF(OFFSET('Water Data'!$I$27,0,10*ROW('Water Data'!I46))="","",OFFSET('Water Data'!$I$27,0,10*ROW('Water Data'!I46)))</f>
        <v/>
      </c>
      <c r="CI52" s="269" t="str">
        <f ca="true">+IF(OFFSET('Water Data'!$I$28,0,10*ROW('Water Data'!I46))="","",OFFSET('Water Data'!$I$28,0,10*ROW('Water Data'!I46)))</f>
        <v/>
      </c>
      <c r="CJ52" s="269" t="str">
        <f ca="true">+IF(OFFSET('Water Data'!$I$29,0,10*ROW('Water Data'!I46))="","",OFFSET('Water Data'!$I$29,0,10*ROW('Water Data'!I46)))</f>
        <v/>
      </c>
      <c r="CK52" s="269" t="str">
        <f ca="true">+IF(OFFSET('Sanitation Data'!$D$28,0,10*ROW('Sanitation Data'!D46))="","",OFFSET('Sanitation Data'!$D$28,0,10*ROW('Sanitation Data'!D46)))</f>
        <v/>
      </c>
      <c r="CL52" s="269" t="str">
        <f ca="true">+IF(OFFSET('Sanitation Data'!$D$29,0,10*ROW('Sanitation Data'!D46))="","",OFFSET('Sanitation Data'!$D$29,0,10*ROW('Sanitation Data'!D46)))</f>
        <v/>
      </c>
      <c r="CM52" s="269" t="str">
        <f ca="true">+IF(OFFSET('Sanitation Data'!$D$30,0,10*ROW('Sanitation Data'!D46))="","",OFFSET('Sanitation Data'!$D$30,0,10*ROW('Sanitation Data'!D46)))</f>
        <v/>
      </c>
      <c r="CN52" s="269" t="str">
        <f ca="true">+IF(OFFSET('Sanitation Data'!$D$31,0,10*ROW('Sanitation Data'!D46))="","",OFFSET('Sanitation Data'!$D$31,0,10*ROW('Sanitation Data'!D46)))</f>
        <v/>
      </c>
      <c r="CO52" s="269" t="str">
        <f ca="true">+IF(OFFSET('Sanitation Data'!$D$32,0,10*ROW('Sanitation Data'!D46))="","",OFFSET('Sanitation Data'!$D$32,0,10*ROW('Sanitation Data'!D46)))</f>
        <v/>
      </c>
      <c r="CP52" s="269" t="str">
        <f ca="true">+IF(OFFSET('Sanitation Data'!$E$28,0,10*ROW('Sanitation Data'!E46))="","",OFFSET('Sanitation Data'!$E$28,0,10*ROW('Sanitation Data'!E46)))</f>
        <v/>
      </c>
      <c r="CQ52" s="269" t="str">
        <f ca="true">+IF(OFFSET('Sanitation Data'!$E$29,0,10*ROW('Sanitation Data'!E46))="","",OFFSET('Sanitation Data'!$E$29,0,10*ROW('Sanitation Data'!E46)))</f>
        <v/>
      </c>
      <c r="CR52" s="269" t="str">
        <f ca="true">+IF(OFFSET('Sanitation Data'!$E$30,0,10*ROW('Sanitation Data'!E46))="","",OFFSET('Sanitation Data'!$E$30,0,10*ROW('Sanitation Data'!E46)))</f>
        <v/>
      </c>
      <c r="CS52" s="269" t="str">
        <f ca="true">+IF(OFFSET('Sanitation Data'!$E$31,0,10*ROW('Sanitation Data'!E46))="","",OFFSET('Sanitation Data'!$E$31,0,10*ROW('Sanitation Data'!E46)))</f>
        <v/>
      </c>
      <c r="CT52" s="269" t="str">
        <f ca="true">+IF(OFFSET('Sanitation Data'!$E$32,0,10*ROW('Sanitation Data'!E46))="","",OFFSET('Sanitation Data'!$E$32,0,10*ROW('Sanitation Data'!E46)))</f>
        <v/>
      </c>
      <c r="CU52" s="269" t="str">
        <f ca="true">+IF(OFFSET('Sanitation Data'!$F$28,0,10*ROW('Sanitation Data'!F46))="","",OFFSET('Sanitation Data'!$F$28,0,10*ROW('Sanitation Data'!F46)))</f>
        <v/>
      </c>
      <c r="CV52" s="269" t="str">
        <f ca="true">+IF(OFFSET('Sanitation Data'!$F$29,0,10*ROW('Sanitation Data'!F46))="","",OFFSET('Sanitation Data'!$F$29,0,10*ROW('Sanitation Data'!F46)))</f>
        <v/>
      </c>
      <c r="CW52" s="269" t="str">
        <f ca="true">+IF(OFFSET('Sanitation Data'!$F$30,0,10*ROW('Sanitation Data'!F46))="","",OFFSET('Sanitation Data'!$F$30,0,10*ROW('Sanitation Data'!F46)))</f>
        <v/>
      </c>
      <c r="CX52" s="269" t="str">
        <f ca="true">+IF(OFFSET('Sanitation Data'!$F$31,0,10*ROW('Sanitation Data'!F46))="","",OFFSET('Sanitation Data'!$F$31,0,10*ROW('Sanitation Data'!F46)))</f>
        <v/>
      </c>
      <c r="CY52" s="269" t="str">
        <f ca="true">+IF(OFFSET('Sanitation Data'!$F$32,0,10*ROW('Sanitation Data'!F46))="","",OFFSET('Sanitation Data'!$F$32,0,10*ROW('Sanitation Data'!F46)))</f>
        <v/>
      </c>
      <c r="CZ52" s="269" t="str">
        <f ca="true">+IF(OFFSET('Sanitation Data'!$G$28,0,10*ROW('Sanitation Data'!G46))="","",OFFSET('Sanitation Data'!$G$28,0,10*ROW('Sanitation Data'!G46)))</f>
        <v/>
      </c>
      <c r="DA52" s="269" t="str">
        <f ca="true">+IF(OFFSET('Sanitation Data'!$G$29,0,10*ROW('Sanitation Data'!G46))="","",OFFSET('Sanitation Data'!$G$29,0,10*ROW('Sanitation Data'!G46)))</f>
        <v/>
      </c>
      <c r="DB52" s="269" t="str">
        <f ca="true">+IF(OFFSET('Sanitation Data'!$G$30,0,10*ROW('Sanitation Data'!G46))="","",OFFSET('Sanitation Data'!$G$30,0,10*ROW('Sanitation Data'!G46)))</f>
        <v/>
      </c>
      <c r="DC52" s="269" t="str">
        <f ca="true">+IF(OFFSET('Sanitation Data'!$G$31,0,10*ROW('Sanitation Data'!G46))="","",OFFSET('Sanitation Data'!$G$31,0,10*ROW('Sanitation Data'!G46)))</f>
        <v/>
      </c>
      <c r="DD52" s="269" t="str">
        <f ca="true">+IF(OFFSET('Sanitation Data'!$G$32,0,10*ROW('Sanitation Data'!G46))="","",OFFSET('Sanitation Data'!$G$32,0,10*ROW('Sanitation Data'!G46)))</f>
        <v/>
      </c>
      <c r="DE52" s="269" t="str">
        <f ca="true">+IF(OFFSET('Sanitation Data'!$H$28,0,10*ROW('Sanitation Data'!H46))="","",OFFSET('Sanitation Data'!$H$28,0,10*ROW('Sanitation Data'!H46)))</f>
        <v/>
      </c>
      <c r="DF52" s="269" t="str">
        <f ca="true">+IF(OFFSET('Sanitation Data'!$H$29,0,10*ROW('Sanitation Data'!H46))="","",OFFSET('Sanitation Data'!$H$29,0,10*ROW('Sanitation Data'!H46)))</f>
        <v/>
      </c>
      <c r="DG52" s="269" t="str">
        <f ca="true">+IF(OFFSET('Sanitation Data'!$H$30,0,10*ROW('Sanitation Data'!H46))="","",OFFSET('Sanitation Data'!$H$30,0,10*ROW('Sanitation Data'!H46)))</f>
        <v/>
      </c>
      <c r="DH52" s="269" t="str">
        <f ca="true">+IF(OFFSET('Sanitation Data'!$H$31,0,10*ROW('Sanitation Data'!H46))="","",OFFSET('Sanitation Data'!$H$31,0,10*ROW('Sanitation Data'!H46)))</f>
        <v/>
      </c>
      <c r="DI52" s="269" t="str">
        <f ca="true">+IF(OFFSET('Sanitation Data'!$H$32,0,10*ROW('Sanitation Data'!H46))="","",OFFSET('Sanitation Data'!$H$32,0,10*ROW('Sanitation Data'!H46)))</f>
        <v/>
      </c>
      <c r="DJ52" s="269" t="str">
        <f ca="true">+IF(OFFSET('Sanitation Data'!$I$28,0,10*ROW('Sanitation Data'!I46))="","",OFFSET('Sanitation Data'!$I$28,0,10*ROW('Sanitation Data'!I46)))</f>
        <v/>
      </c>
      <c r="DK52" s="269" t="str">
        <f ca="true">+IF(OFFSET('Sanitation Data'!$I$29,0,10*ROW('Sanitation Data'!I46))="","",OFFSET('Sanitation Data'!$I$29,0,10*ROW('Sanitation Data'!I46)))</f>
        <v/>
      </c>
      <c r="DL52" s="269" t="str">
        <f ca="true">+IF(OFFSET('Sanitation Data'!$I$30,0,10*ROW('Sanitation Data'!I46))="","",OFFSET('Sanitation Data'!$I$30,0,10*ROW('Sanitation Data'!I46)))</f>
        <v/>
      </c>
      <c r="DM52" s="269" t="str">
        <f ca="true">+IF(OFFSET('Sanitation Data'!$I$31,0,10*ROW('Sanitation Data'!I46))="","",OFFSET('Sanitation Data'!$I$31,0,10*ROW('Sanitation Data'!I46)))</f>
        <v/>
      </c>
      <c r="DN52" s="269" t="str">
        <f ca="true">+IF(OFFSET('Sanitation Data'!$I$32,0,10*ROW('Sanitation Data'!I46))="","",OFFSET('Sanitation Data'!$I$32,0,10*ROW('Sanitation Data'!I46)))</f>
        <v/>
      </c>
      <c r="DO52" s="269" t="str">
        <f ca="true">+IF(OFFSET('Hygiene Data'!$D$11,0,10*ROW('Hygiene Data'!D46))="","",OFFSET('Hygiene Data'!$D$11,0,10*ROW('Hygiene Data'!D46)))</f>
        <v/>
      </c>
      <c r="DP52" s="269" t="str">
        <f ca="true">+IF(OFFSET('Hygiene Data'!$D$12,0,10*ROW('Hygiene Data'!D46))="","",OFFSET('Hygiene Data'!$D$12,0,10*ROW('Hygiene Data'!D46)))</f>
        <v/>
      </c>
      <c r="DQ52" s="269" t="str">
        <f ca="true">+IF(OFFSET('Hygiene Data'!$D$13,0,10*ROW('Hygiene Data'!D46))="","",OFFSET('Hygiene Data'!$D$13,0,10*ROW('Hygiene Data'!D46)))</f>
        <v/>
      </c>
      <c r="DR52" s="269" t="str">
        <f ca="true">+IF(OFFSET('Hygiene Data'!$E$11,0,10*ROW('Hygiene Data'!E46))="","",OFFSET('Hygiene Data'!$E$11,0,10*ROW('Hygiene Data'!E46)))</f>
        <v/>
      </c>
      <c r="DS52" s="269" t="str">
        <f ca="true">+IF(OFFSET('Hygiene Data'!$E$12,0,10*ROW('Hygiene Data'!E46))="","",OFFSET('Hygiene Data'!$E$12,0,10*ROW('Hygiene Data'!E46)))</f>
        <v/>
      </c>
      <c r="DT52" s="269" t="str">
        <f ca="true">+IF(OFFSET('Hygiene Data'!$E$13,0,10*ROW('Hygiene Data'!E46))="","",OFFSET('Hygiene Data'!$E$13,0,10*ROW('Hygiene Data'!E46)))</f>
        <v/>
      </c>
      <c r="DU52" s="269" t="str">
        <f ca="true">+IF(OFFSET('Hygiene Data'!$F$11,0,10*ROW('Hygiene Data'!F46))="","",OFFSET('Hygiene Data'!$F$11,0,10*ROW('Hygiene Data'!F46)))</f>
        <v/>
      </c>
      <c r="DV52" s="269" t="str">
        <f ca="true">+IF(OFFSET('Hygiene Data'!$F$12,0,10*ROW('Hygiene Data'!F46))="","",OFFSET('Hygiene Data'!$F$12,0,10*ROW('Hygiene Data'!F46)))</f>
        <v/>
      </c>
      <c r="DW52" s="269" t="str">
        <f ca="true">+IF(OFFSET('Hygiene Data'!$F$13,0,10*ROW('Hygiene Data'!F46))="","",OFFSET('Hygiene Data'!$F$13,0,10*ROW('Hygiene Data'!F46)))</f>
        <v/>
      </c>
      <c r="DX52" s="269" t="str">
        <f ca="true">+IF(OFFSET('Hygiene Data'!$G$11,0,10*ROW('Hygiene Data'!G46))="","",OFFSET('Hygiene Data'!$G$11,0,10*ROW('Hygiene Data'!G46)))</f>
        <v/>
      </c>
      <c r="DY52" s="269" t="str">
        <f ca="true">+IF(OFFSET('Hygiene Data'!$G$12,0,10*ROW('Hygiene Data'!G46))="","",OFFSET('Hygiene Data'!$G$12,0,10*ROW('Hygiene Data'!G46)))</f>
        <v/>
      </c>
      <c r="DZ52" s="269" t="str">
        <f ca="true">+IF(OFFSET('Hygiene Data'!$G$13,0,10*ROW('Hygiene Data'!G46))="","",OFFSET('Hygiene Data'!$G$13,0,10*ROW('Hygiene Data'!G46)))</f>
        <v/>
      </c>
      <c r="EA52" s="269" t="str">
        <f ca="true">+IF(OFFSET('Hygiene Data'!$H$11,0,10*ROW('Hygiene Data'!H46))="","",OFFSET('Hygiene Data'!$H$11,0,10*ROW('Hygiene Data'!H46)))</f>
        <v/>
      </c>
      <c r="EB52" s="269" t="str">
        <f ca="true">+IF(OFFSET('Hygiene Data'!$H$12,0,10*ROW('Hygiene Data'!H46))="","",OFFSET('Hygiene Data'!$H$12,0,10*ROW('Hygiene Data'!H46)))</f>
        <v/>
      </c>
      <c r="EC52" s="269" t="str">
        <f ca="true">+IF(OFFSET('Hygiene Data'!$H$13,0,10*ROW('Hygiene Data'!H46))="","",OFFSET('Hygiene Data'!$H$13,0,10*ROW('Hygiene Data'!H46)))</f>
        <v/>
      </c>
      <c r="ED52" s="269" t="str">
        <f ca="true">+IF(OFFSET('Hygiene Data'!$I$11,0,10*ROW('Hygiene Data'!I46))="","",OFFSET('Hygiene Data'!$I$11,0,10*ROW('Hygiene Data'!I46)))</f>
        <v/>
      </c>
      <c r="EE52" s="269" t="str">
        <f ca="true">+IF(OFFSET('Hygiene Data'!$I$12,0,10*ROW('Hygiene Data'!I46))="","",OFFSET('Hygiene Data'!$I$12,0,10*ROW('Hygiene Data'!I46)))</f>
        <v/>
      </c>
      <c r="EF52" s="269"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3" t="str">
        <f t="shared" ca="true" si="0"/>
        <v/>
      </c>
      <c r="D53" s="88"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8"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8"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8"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8"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8"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8"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8"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8"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8"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8"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8"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8"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8"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8"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8"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8"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8"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9"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9"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9"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9"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9"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9"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9"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9"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9"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9"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9"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9"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9"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9"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9"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9"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9"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9"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9"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9"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9"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9"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9"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9"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9"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9"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9"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9"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9"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9"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0"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0"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0"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0"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0"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0"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0"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0"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0"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0"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0"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0"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0"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0"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0"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0"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0"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0"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9"/>
      <c r="BS53" s="269" t="str">
        <f ca="true">+IF(OFFSET('Water Data'!$D$27,0,10*ROW('Water Data'!D47))="","",OFFSET('Water Data'!$D$27,0,10*ROW('Water Data'!D47)))</f>
        <v/>
      </c>
      <c r="BT53" s="269" t="str">
        <f ca="true">+IF(OFFSET('Water Data'!$D$28,0,10*ROW('Water Data'!D47))="","",OFFSET('Water Data'!$D$28,0,10*ROW('Water Data'!D47)))</f>
        <v/>
      </c>
      <c r="BU53" s="269" t="str">
        <f ca="true">+IF(OFFSET('Water Data'!$D$29,0,10*ROW('Water Data'!D47))="","",OFFSET('Water Data'!$D$29,0,10*ROW('Water Data'!D47)))</f>
        <v/>
      </c>
      <c r="BV53" s="269" t="str">
        <f ca="true">+IF(OFFSET('Water Data'!$E$27,0,10*ROW('Water Data'!E47))="","",OFFSET('Water Data'!$E$27,0,10*ROW('Water Data'!E47)))</f>
        <v/>
      </c>
      <c r="BW53" s="269" t="str">
        <f ca="true">+IF(OFFSET('Water Data'!$E$28,0,10*ROW('Water Data'!E47))="","",OFFSET('Water Data'!$E$28,0,10*ROW('Water Data'!E47)))</f>
        <v/>
      </c>
      <c r="BX53" s="269" t="str">
        <f ca="true">+IF(OFFSET('Water Data'!$E$29,0,10*ROW('Water Data'!E47))="","",OFFSET('Water Data'!$E$29,0,10*ROW('Water Data'!E47)))</f>
        <v/>
      </c>
      <c r="BY53" s="269" t="str">
        <f ca="true">+IF(OFFSET('Water Data'!$F$27,0,10*ROW('Water Data'!F47))="","",OFFSET('Water Data'!$F$27,0,10*ROW('Water Data'!F47)))</f>
        <v/>
      </c>
      <c r="BZ53" s="269" t="str">
        <f ca="true">+IF(OFFSET('Water Data'!$F$28,0,10*ROW('Water Data'!F47))="","",OFFSET('Water Data'!$F$28,0,10*ROW('Water Data'!F47)))</f>
        <v/>
      </c>
      <c r="CA53" s="269" t="str">
        <f ca="true">+IF(OFFSET('Water Data'!$F$29,0,10*ROW('Water Data'!F47))="","",OFFSET('Water Data'!$F$29,0,10*ROW('Water Data'!F47)))</f>
        <v/>
      </c>
      <c r="CB53" s="269" t="str">
        <f ca="true">+IF(OFFSET('Water Data'!$G$27,0,10*ROW('Water Data'!G47))="","",OFFSET('Water Data'!$G$27,0,10*ROW('Water Data'!G47)))</f>
        <v/>
      </c>
      <c r="CC53" s="269" t="str">
        <f ca="true">+IF(OFFSET('Water Data'!$G$28,0,10*ROW('Water Data'!G47))="","",OFFSET('Water Data'!$G$28,0,10*ROW('Water Data'!G47)))</f>
        <v/>
      </c>
      <c r="CD53" s="269" t="str">
        <f ca="true">+IF(OFFSET('Water Data'!$G$29,0,10*ROW('Water Data'!G47))="","",OFFSET('Water Data'!$G$29,0,10*ROW('Water Data'!G47)))</f>
        <v/>
      </c>
      <c r="CE53" s="269" t="str">
        <f ca="true">+IF(OFFSET('Water Data'!$H$27,0,10*ROW('Water Data'!H47))="","",OFFSET('Water Data'!$H$27,0,10*ROW('Water Data'!H47)))</f>
        <v/>
      </c>
      <c r="CF53" s="269" t="str">
        <f ca="true">+IF(OFFSET('Water Data'!$H$28,0,10*ROW('Water Data'!H47))="","",OFFSET('Water Data'!$H$28,0,10*ROW('Water Data'!H47)))</f>
        <v/>
      </c>
      <c r="CG53" s="269" t="str">
        <f ca="true">+IF(OFFSET('Water Data'!$H$29,0,10*ROW('Water Data'!H47))="","",OFFSET('Water Data'!$H$29,0,10*ROW('Water Data'!H47)))</f>
        <v/>
      </c>
      <c r="CH53" s="269" t="str">
        <f ca="true">+IF(OFFSET('Water Data'!$I$27,0,10*ROW('Water Data'!I47))="","",OFFSET('Water Data'!$I$27,0,10*ROW('Water Data'!I47)))</f>
        <v/>
      </c>
      <c r="CI53" s="269" t="str">
        <f ca="true">+IF(OFFSET('Water Data'!$I$28,0,10*ROW('Water Data'!I47))="","",OFFSET('Water Data'!$I$28,0,10*ROW('Water Data'!I47)))</f>
        <v/>
      </c>
      <c r="CJ53" s="269" t="str">
        <f ca="true">+IF(OFFSET('Water Data'!$I$29,0,10*ROW('Water Data'!I47))="","",OFFSET('Water Data'!$I$29,0,10*ROW('Water Data'!I47)))</f>
        <v/>
      </c>
      <c r="CK53" s="269" t="str">
        <f ca="true">+IF(OFFSET('Sanitation Data'!$D$28,0,10*ROW('Sanitation Data'!D47))="","",OFFSET('Sanitation Data'!$D$28,0,10*ROW('Sanitation Data'!D47)))</f>
        <v/>
      </c>
      <c r="CL53" s="269" t="str">
        <f ca="true">+IF(OFFSET('Sanitation Data'!$D$29,0,10*ROW('Sanitation Data'!D47))="","",OFFSET('Sanitation Data'!$D$29,0,10*ROW('Sanitation Data'!D47)))</f>
        <v/>
      </c>
      <c r="CM53" s="269" t="str">
        <f ca="true">+IF(OFFSET('Sanitation Data'!$D$30,0,10*ROW('Sanitation Data'!D47))="","",OFFSET('Sanitation Data'!$D$30,0,10*ROW('Sanitation Data'!D47)))</f>
        <v/>
      </c>
      <c r="CN53" s="269" t="str">
        <f ca="true">+IF(OFFSET('Sanitation Data'!$D$31,0,10*ROW('Sanitation Data'!D47))="","",OFFSET('Sanitation Data'!$D$31,0,10*ROW('Sanitation Data'!D47)))</f>
        <v/>
      </c>
      <c r="CO53" s="269" t="str">
        <f ca="true">+IF(OFFSET('Sanitation Data'!$D$32,0,10*ROW('Sanitation Data'!D47))="","",OFFSET('Sanitation Data'!$D$32,0,10*ROW('Sanitation Data'!D47)))</f>
        <v/>
      </c>
      <c r="CP53" s="269" t="str">
        <f ca="true">+IF(OFFSET('Sanitation Data'!$E$28,0,10*ROW('Sanitation Data'!E47))="","",OFFSET('Sanitation Data'!$E$28,0,10*ROW('Sanitation Data'!E47)))</f>
        <v/>
      </c>
      <c r="CQ53" s="269" t="str">
        <f ca="true">+IF(OFFSET('Sanitation Data'!$E$29,0,10*ROW('Sanitation Data'!E47))="","",OFFSET('Sanitation Data'!$E$29,0,10*ROW('Sanitation Data'!E47)))</f>
        <v/>
      </c>
      <c r="CR53" s="269" t="str">
        <f ca="true">+IF(OFFSET('Sanitation Data'!$E$30,0,10*ROW('Sanitation Data'!E47))="","",OFFSET('Sanitation Data'!$E$30,0,10*ROW('Sanitation Data'!E47)))</f>
        <v/>
      </c>
      <c r="CS53" s="269" t="str">
        <f ca="true">+IF(OFFSET('Sanitation Data'!$E$31,0,10*ROW('Sanitation Data'!E47))="","",OFFSET('Sanitation Data'!$E$31,0,10*ROW('Sanitation Data'!E47)))</f>
        <v/>
      </c>
      <c r="CT53" s="269" t="str">
        <f ca="true">+IF(OFFSET('Sanitation Data'!$E$32,0,10*ROW('Sanitation Data'!E47))="","",OFFSET('Sanitation Data'!$E$32,0,10*ROW('Sanitation Data'!E47)))</f>
        <v/>
      </c>
      <c r="CU53" s="269" t="str">
        <f ca="true">+IF(OFFSET('Sanitation Data'!$F$28,0,10*ROW('Sanitation Data'!F47))="","",OFFSET('Sanitation Data'!$F$28,0,10*ROW('Sanitation Data'!F47)))</f>
        <v/>
      </c>
      <c r="CV53" s="269" t="str">
        <f ca="true">+IF(OFFSET('Sanitation Data'!$F$29,0,10*ROW('Sanitation Data'!F47))="","",OFFSET('Sanitation Data'!$F$29,0,10*ROW('Sanitation Data'!F47)))</f>
        <v/>
      </c>
      <c r="CW53" s="269" t="str">
        <f ca="true">+IF(OFFSET('Sanitation Data'!$F$30,0,10*ROW('Sanitation Data'!F47))="","",OFFSET('Sanitation Data'!$F$30,0,10*ROW('Sanitation Data'!F47)))</f>
        <v/>
      </c>
      <c r="CX53" s="269" t="str">
        <f ca="true">+IF(OFFSET('Sanitation Data'!$F$31,0,10*ROW('Sanitation Data'!F47))="","",OFFSET('Sanitation Data'!$F$31,0,10*ROW('Sanitation Data'!F47)))</f>
        <v/>
      </c>
      <c r="CY53" s="269" t="str">
        <f ca="true">+IF(OFFSET('Sanitation Data'!$F$32,0,10*ROW('Sanitation Data'!F47))="","",OFFSET('Sanitation Data'!$F$32,0,10*ROW('Sanitation Data'!F47)))</f>
        <v/>
      </c>
      <c r="CZ53" s="269" t="str">
        <f ca="true">+IF(OFFSET('Sanitation Data'!$G$28,0,10*ROW('Sanitation Data'!G47))="","",OFFSET('Sanitation Data'!$G$28,0,10*ROW('Sanitation Data'!G47)))</f>
        <v/>
      </c>
      <c r="DA53" s="269" t="str">
        <f ca="true">+IF(OFFSET('Sanitation Data'!$G$29,0,10*ROW('Sanitation Data'!G47))="","",OFFSET('Sanitation Data'!$G$29,0,10*ROW('Sanitation Data'!G47)))</f>
        <v/>
      </c>
      <c r="DB53" s="269" t="str">
        <f ca="true">+IF(OFFSET('Sanitation Data'!$G$30,0,10*ROW('Sanitation Data'!G47))="","",OFFSET('Sanitation Data'!$G$30,0,10*ROW('Sanitation Data'!G47)))</f>
        <v/>
      </c>
      <c r="DC53" s="269" t="str">
        <f ca="true">+IF(OFFSET('Sanitation Data'!$G$31,0,10*ROW('Sanitation Data'!G47))="","",OFFSET('Sanitation Data'!$G$31,0,10*ROW('Sanitation Data'!G47)))</f>
        <v/>
      </c>
      <c r="DD53" s="269" t="str">
        <f ca="true">+IF(OFFSET('Sanitation Data'!$G$32,0,10*ROW('Sanitation Data'!G47))="","",OFFSET('Sanitation Data'!$G$32,0,10*ROW('Sanitation Data'!G47)))</f>
        <v/>
      </c>
      <c r="DE53" s="269" t="str">
        <f ca="true">+IF(OFFSET('Sanitation Data'!$H$28,0,10*ROW('Sanitation Data'!H47))="","",OFFSET('Sanitation Data'!$H$28,0,10*ROW('Sanitation Data'!H47)))</f>
        <v/>
      </c>
      <c r="DF53" s="269" t="str">
        <f ca="true">+IF(OFFSET('Sanitation Data'!$H$29,0,10*ROW('Sanitation Data'!H47))="","",OFFSET('Sanitation Data'!$H$29,0,10*ROW('Sanitation Data'!H47)))</f>
        <v/>
      </c>
      <c r="DG53" s="269" t="str">
        <f ca="true">+IF(OFFSET('Sanitation Data'!$H$30,0,10*ROW('Sanitation Data'!H47))="","",OFFSET('Sanitation Data'!$H$30,0,10*ROW('Sanitation Data'!H47)))</f>
        <v/>
      </c>
      <c r="DH53" s="269" t="str">
        <f ca="true">+IF(OFFSET('Sanitation Data'!$H$31,0,10*ROW('Sanitation Data'!H47))="","",OFFSET('Sanitation Data'!$H$31,0,10*ROW('Sanitation Data'!H47)))</f>
        <v/>
      </c>
      <c r="DI53" s="269" t="str">
        <f ca="true">+IF(OFFSET('Sanitation Data'!$H$32,0,10*ROW('Sanitation Data'!H47))="","",OFFSET('Sanitation Data'!$H$32,0,10*ROW('Sanitation Data'!H47)))</f>
        <v/>
      </c>
      <c r="DJ53" s="269" t="str">
        <f ca="true">+IF(OFFSET('Sanitation Data'!$I$28,0,10*ROW('Sanitation Data'!I47))="","",OFFSET('Sanitation Data'!$I$28,0,10*ROW('Sanitation Data'!I47)))</f>
        <v/>
      </c>
      <c r="DK53" s="269" t="str">
        <f ca="true">+IF(OFFSET('Sanitation Data'!$I$29,0,10*ROW('Sanitation Data'!I47))="","",OFFSET('Sanitation Data'!$I$29,0,10*ROW('Sanitation Data'!I47)))</f>
        <v/>
      </c>
      <c r="DL53" s="269" t="str">
        <f ca="true">+IF(OFFSET('Sanitation Data'!$I$30,0,10*ROW('Sanitation Data'!I47))="","",OFFSET('Sanitation Data'!$I$30,0,10*ROW('Sanitation Data'!I47)))</f>
        <v/>
      </c>
      <c r="DM53" s="269" t="str">
        <f ca="true">+IF(OFFSET('Sanitation Data'!$I$31,0,10*ROW('Sanitation Data'!I47))="","",OFFSET('Sanitation Data'!$I$31,0,10*ROW('Sanitation Data'!I47)))</f>
        <v/>
      </c>
      <c r="DN53" s="269" t="str">
        <f ca="true">+IF(OFFSET('Sanitation Data'!$I$32,0,10*ROW('Sanitation Data'!I47))="","",OFFSET('Sanitation Data'!$I$32,0,10*ROW('Sanitation Data'!I47)))</f>
        <v/>
      </c>
      <c r="DO53" s="269" t="str">
        <f ca="true">+IF(OFFSET('Hygiene Data'!$D$11,0,10*ROW('Hygiene Data'!D47))="","",OFFSET('Hygiene Data'!$D$11,0,10*ROW('Hygiene Data'!D47)))</f>
        <v/>
      </c>
      <c r="DP53" s="269" t="str">
        <f ca="true">+IF(OFFSET('Hygiene Data'!$D$12,0,10*ROW('Hygiene Data'!D47))="","",OFFSET('Hygiene Data'!$D$12,0,10*ROW('Hygiene Data'!D47)))</f>
        <v/>
      </c>
      <c r="DQ53" s="269" t="str">
        <f ca="true">+IF(OFFSET('Hygiene Data'!$D$13,0,10*ROW('Hygiene Data'!D47))="","",OFFSET('Hygiene Data'!$D$13,0,10*ROW('Hygiene Data'!D47)))</f>
        <v/>
      </c>
      <c r="DR53" s="269" t="str">
        <f ca="true">+IF(OFFSET('Hygiene Data'!$E$11,0,10*ROW('Hygiene Data'!E47))="","",OFFSET('Hygiene Data'!$E$11,0,10*ROW('Hygiene Data'!E47)))</f>
        <v/>
      </c>
      <c r="DS53" s="269" t="str">
        <f ca="true">+IF(OFFSET('Hygiene Data'!$E$12,0,10*ROW('Hygiene Data'!E47))="","",OFFSET('Hygiene Data'!$E$12,0,10*ROW('Hygiene Data'!E47)))</f>
        <v/>
      </c>
      <c r="DT53" s="269" t="str">
        <f ca="true">+IF(OFFSET('Hygiene Data'!$E$13,0,10*ROW('Hygiene Data'!E47))="","",OFFSET('Hygiene Data'!$E$13,0,10*ROW('Hygiene Data'!E47)))</f>
        <v/>
      </c>
      <c r="DU53" s="269" t="str">
        <f ca="true">+IF(OFFSET('Hygiene Data'!$F$11,0,10*ROW('Hygiene Data'!F47))="","",OFFSET('Hygiene Data'!$F$11,0,10*ROW('Hygiene Data'!F47)))</f>
        <v/>
      </c>
      <c r="DV53" s="269" t="str">
        <f ca="true">+IF(OFFSET('Hygiene Data'!$F$12,0,10*ROW('Hygiene Data'!F47))="","",OFFSET('Hygiene Data'!$F$12,0,10*ROW('Hygiene Data'!F47)))</f>
        <v/>
      </c>
      <c r="DW53" s="269" t="str">
        <f ca="true">+IF(OFFSET('Hygiene Data'!$F$13,0,10*ROW('Hygiene Data'!F47))="","",OFFSET('Hygiene Data'!$F$13,0,10*ROW('Hygiene Data'!F47)))</f>
        <v/>
      </c>
      <c r="DX53" s="269" t="str">
        <f ca="true">+IF(OFFSET('Hygiene Data'!$G$11,0,10*ROW('Hygiene Data'!G47))="","",OFFSET('Hygiene Data'!$G$11,0,10*ROW('Hygiene Data'!G47)))</f>
        <v/>
      </c>
      <c r="DY53" s="269" t="str">
        <f ca="true">+IF(OFFSET('Hygiene Data'!$G$12,0,10*ROW('Hygiene Data'!G47))="","",OFFSET('Hygiene Data'!$G$12,0,10*ROW('Hygiene Data'!G47)))</f>
        <v/>
      </c>
      <c r="DZ53" s="269" t="str">
        <f ca="true">+IF(OFFSET('Hygiene Data'!$G$13,0,10*ROW('Hygiene Data'!G47))="","",OFFSET('Hygiene Data'!$G$13,0,10*ROW('Hygiene Data'!G47)))</f>
        <v/>
      </c>
      <c r="EA53" s="269" t="str">
        <f ca="true">+IF(OFFSET('Hygiene Data'!$H$11,0,10*ROW('Hygiene Data'!H47))="","",OFFSET('Hygiene Data'!$H$11,0,10*ROW('Hygiene Data'!H47)))</f>
        <v/>
      </c>
      <c r="EB53" s="269" t="str">
        <f ca="true">+IF(OFFSET('Hygiene Data'!$H$12,0,10*ROW('Hygiene Data'!H47))="","",OFFSET('Hygiene Data'!$H$12,0,10*ROW('Hygiene Data'!H47)))</f>
        <v/>
      </c>
      <c r="EC53" s="269" t="str">
        <f ca="true">+IF(OFFSET('Hygiene Data'!$H$13,0,10*ROW('Hygiene Data'!H47))="","",OFFSET('Hygiene Data'!$H$13,0,10*ROW('Hygiene Data'!H47)))</f>
        <v/>
      </c>
      <c r="ED53" s="269" t="str">
        <f ca="true">+IF(OFFSET('Hygiene Data'!$I$11,0,10*ROW('Hygiene Data'!I47))="","",OFFSET('Hygiene Data'!$I$11,0,10*ROW('Hygiene Data'!I47)))</f>
        <v/>
      </c>
      <c r="EE53" s="269" t="str">
        <f ca="true">+IF(OFFSET('Hygiene Data'!$I$12,0,10*ROW('Hygiene Data'!I47))="","",OFFSET('Hygiene Data'!$I$12,0,10*ROW('Hygiene Data'!I47)))</f>
        <v/>
      </c>
      <c r="EF53" s="269"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3" t="str">
        <f t="shared" ca="true" si="0"/>
        <v/>
      </c>
      <c r="D54" s="88"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8"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8"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8"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8"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8"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8"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8"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8"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8"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8"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8"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8"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8"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8"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8"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8"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8"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9"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9"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9"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9"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9"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9"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9"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9"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9"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9"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9"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9"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9"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9"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9"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9"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9"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9"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9"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9"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9"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9"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9"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9"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9"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9"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9"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9"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9"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9"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0"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0"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0"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0"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0"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0"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0"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0"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0"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0"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0"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0"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0"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0"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0"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0"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0"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0"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9"/>
      <c r="BS54" s="269" t="str">
        <f ca="true">+IF(OFFSET('Water Data'!$D$27,0,10*ROW('Water Data'!D48))="","",OFFSET('Water Data'!$D$27,0,10*ROW('Water Data'!D48)))</f>
        <v/>
      </c>
      <c r="BT54" s="269" t="str">
        <f ca="true">+IF(OFFSET('Water Data'!$D$28,0,10*ROW('Water Data'!D48))="","",OFFSET('Water Data'!$D$28,0,10*ROW('Water Data'!D48)))</f>
        <v/>
      </c>
      <c r="BU54" s="269" t="str">
        <f ca="true">+IF(OFFSET('Water Data'!$D$29,0,10*ROW('Water Data'!D48))="","",OFFSET('Water Data'!$D$29,0,10*ROW('Water Data'!D48)))</f>
        <v/>
      </c>
      <c r="BV54" s="269" t="str">
        <f ca="true">+IF(OFFSET('Water Data'!$E$27,0,10*ROW('Water Data'!E48))="","",OFFSET('Water Data'!$E$27,0,10*ROW('Water Data'!E48)))</f>
        <v/>
      </c>
      <c r="BW54" s="269" t="str">
        <f ca="true">+IF(OFFSET('Water Data'!$E$28,0,10*ROW('Water Data'!E48))="","",OFFSET('Water Data'!$E$28,0,10*ROW('Water Data'!E48)))</f>
        <v/>
      </c>
      <c r="BX54" s="269" t="str">
        <f ca="true">+IF(OFFSET('Water Data'!$E$29,0,10*ROW('Water Data'!E48))="","",OFFSET('Water Data'!$E$29,0,10*ROW('Water Data'!E48)))</f>
        <v/>
      </c>
      <c r="BY54" s="269" t="str">
        <f ca="true">+IF(OFFSET('Water Data'!$F$27,0,10*ROW('Water Data'!F48))="","",OFFSET('Water Data'!$F$27,0,10*ROW('Water Data'!F48)))</f>
        <v/>
      </c>
      <c r="BZ54" s="269" t="str">
        <f ca="true">+IF(OFFSET('Water Data'!$F$28,0,10*ROW('Water Data'!F48))="","",OFFSET('Water Data'!$F$28,0,10*ROW('Water Data'!F48)))</f>
        <v/>
      </c>
      <c r="CA54" s="269" t="str">
        <f ca="true">+IF(OFFSET('Water Data'!$F$29,0,10*ROW('Water Data'!F48))="","",OFFSET('Water Data'!$F$29,0,10*ROW('Water Data'!F48)))</f>
        <v/>
      </c>
      <c r="CB54" s="269" t="str">
        <f ca="true">+IF(OFFSET('Water Data'!$G$27,0,10*ROW('Water Data'!G48))="","",OFFSET('Water Data'!$G$27,0,10*ROW('Water Data'!G48)))</f>
        <v/>
      </c>
      <c r="CC54" s="269" t="str">
        <f ca="true">+IF(OFFSET('Water Data'!$G$28,0,10*ROW('Water Data'!G48))="","",OFFSET('Water Data'!$G$28,0,10*ROW('Water Data'!G48)))</f>
        <v/>
      </c>
      <c r="CD54" s="269" t="str">
        <f ca="true">+IF(OFFSET('Water Data'!$G$29,0,10*ROW('Water Data'!G48))="","",OFFSET('Water Data'!$G$29,0,10*ROW('Water Data'!G48)))</f>
        <v/>
      </c>
      <c r="CE54" s="269" t="str">
        <f ca="true">+IF(OFFSET('Water Data'!$H$27,0,10*ROW('Water Data'!H48))="","",OFFSET('Water Data'!$H$27,0,10*ROW('Water Data'!H48)))</f>
        <v/>
      </c>
      <c r="CF54" s="269" t="str">
        <f ca="true">+IF(OFFSET('Water Data'!$H$28,0,10*ROW('Water Data'!H48))="","",OFFSET('Water Data'!$H$28,0,10*ROW('Water Data'!H48)))</f>
        <v/>
      </c>
      <c r="CG54" s="269" t="str">
        <f ca="true">+IF(OFFSET('Water Data'!$H$29,0,10*ROW('Water Data'!H48))="","",OFFSET('Water Data'!$H$29,0,10*ROW('Water Data'!H48)))</f>
        <v/>
      </c>
      <c r="CH54" s="269" t="str">
        <f ca="true">+IF(OFFSET('Water Data'!$I$27,0,10*ROW('Water Data'!I48))="","",OFFSET('Water Data'!$I$27,0,10*ROW('Water Data'!I48)))</f>
        <v/>
      </c>
      <c r="CI54" s="269" t="str">
        <f ca="true">+IF(OFFSET('Water Data'!$I$28,0,10*ROW('Water Data'!I48))="","",OFFSET('Water Data'!$I$28,0,10*ROW('Water Data'!I48)))</f>
        <v/>
      </c>
      <c r="CJ54" s="269" t="str">
        <f ca="true">+IF(OFFSET('Water Data'!$I$29,0,10*ROW('Water Data'!I48))="","",OFFSET('Water Data'!$I$29,0,10*ROW('Water Data'!I48)))</f>
        <v/>
      </c>
      <c r="CK54" s="269" t="str">
        <f ca="true">+IF(OFFSET('Sanitation Data'!$D$28,0,10*ROW('Sanitation Data'!D48))="","",OFFSET('Sanitation Data'!$D$28,0,10*ROW('Sanitation Data'!D48)))</f>
        <v/>
      </c>
      <c r="CL54" s="269" t="str">
        <f ca="true">+IF(OFFSET('Sanitation Data'!$D$29,0,10*ROW('Sanitation Data'!D48))="","",OFFSET('Sanitation Data'!$D$29,0,10*ROW('Sanitation Data'!D48)))</f>
        <v/>
      </c>
      <c r="CM54" s="269" t="str">
        <f ca="true">+IF(OFFSET('Sanitation Data'!$D$30,0,10*ROW('Sanitation Data'!D48))="","",OFFSET('Sanitation Data'!$D$30,0,10*ROW('Sanitation Data'!D48)))</f>
        <v/>
      </c>
      <c r="CN54" s="269" t="str">
        <f ca="true">+IF(OFFSET('Sanitation Data'!$D$31,0,10*ROW('Sanitation Data'!D48))="","",OFFSET('Sanitation Data'!$D$31,0,10*ROW('Sanitation Data'!D48)))</f>
        <v/>
      </c>
      <c r="CO54" s="269" t="str">
        <f ca="true">+IF(OFFSET('Sanitation Data'!$D$32,0,10*ROW('Sanitation Data'!D48))="","",OFFSET('Sanitation Data'!$D$32,0,10*ROW('Sanitation Data'!D48)))</f>
        <v/>
      </c>
      <c r="CP54" s="269" t="str">
        <f ca="true">+IF(OFFSET('Sanitation Data'!$E$28,0,10*ROW('Sanitation Data'!E48))="","",OFFSET('Sanitation Data'!$E$28,0,10*ROW('Sanitation Data'!E48)))</f>
        <v/>
      </c>
      <c r="CQ54" s="269" t="str">
        <f ca="true">+IF(OFFSET('Sanitation Data'!$E$29,0,10*ROW('Sanitation Data'!E48))="","",OFFSET('Sanitation Data'!$E$29,0,10*ROW('Sanitation Data'!E48)))</f>
        <v/>
      </c>
      <c r="CR54" s="269" t="str">
        <f ca="true">+IF(OFFSET('Sanitation Data'!$E$30,0,10*ROW('Sanitation Data'!E48))="","",OFFSET('Sanitation Data'!$E$30,0,10*ROW('Sanitation Data'!E48)))</f>
        <v/>
      </c>
      <c r="CS54" s="269" t="str">
        <f ca="true">+IF(OFFSET('Sanitation Data'!$E$31,0,10*ROW('Sanitation Data'!E48))="","",OFFSET('Sanitation Data'!$E$31,0,10*ROW('Sanitation Data'!E48)))</f>
        <v/>
      </c>
      <c r="CT54" s="269" t="str">
        <f ca="true">+IF(OFFSET('Sanitation Data'!$E$32,0,10*ROW('Sanitation Data'!E48))="","",OFFSET('Sanitation Data'!$E$32,0,10*ROW('Sanitation Data'!E48)))</f>
        <v/>
      </c>
      <c r="CU54" s="269" t="str">
        <f ca="true">+IF(OFFSET('Sanitation Data'!$F$28,0,10*ROW('Sanitation Data'!F48))="","",OFFSET('Sanitation Data'!$F$28,0,10*ROW('Sanitation Data'!F48)))</f>
        <v/>
      </c>
      <c r="CV54" s="269" t="str">
        <f ca="true">+IF(OFFSET('Sanitation Data'!$F$29,0,10*ROW('Sanitation Data'!F48))="","",OFFSET('Sanitation Data'!$F$29,0,10*ROW('Sanitation Data'!F48)))</f>
        <v/>
      </c>
      <c r="CW54" s="269" t="str">
        <f ca="true">+IF(OFFSET('Sanitation Data'!$F$30,0,10*ROW('Sanitation Data'!F48))="","",OFFSET('Sanitation Data'!$F$30,0,10*ROW('Sanitation Data'!F48)))</f>
        <v/>
      </c>
      <c r="CX54" s="269" t="str">
        <f ca="true">+IF(OFFSET('Sanitation Data'!$F$31,0,10*ROW('Sanitation Data'!F48))="","",OFFSET('Sanitation Data'!$F$31,0,10*ROW('Sanitation Data'!F48)))</f>
        <v/>
      </c>
      <c r="CY54" s="269" t="str">
        <f ca="true">+IF(OFFSET('Sanitation Data'!$F$32,0,10*ROW('Sanitation Data'!F48))="","",OFFSET('Sanitation Data'!$F$32,0,10*ROW('Sanitation Data'!F48)))</f>
        <v/>
      </c>
      <c r="CZ54" s="269" t="str">
        <f ca="true">+IF(OFFSET('Sanitation Data'!$G$28,0,10*ROW('Sanitation Data'!G48))="","",OFFSET('Sanitation Data'!$G$28,0,10*ROW('Sanitation Data'!G48)))</f>
        <v/>
      </c>
      <c r="DA54" s="269" t="str">
        <f ca="true">+IF(OFFSET('Sanitation Data'!$G$29,0,10*ROW('Sanitation Data'!G48))="","",OFFSET('Sanitation Data'!$G$29,0,10*ROW('Sanitation Data'!G48)))</f>
        <v/>
      </c>
      <c r="DB54" s="269" t="str">
        <f ca="true">+IF(OFFSET('Sanitation Data'!$G$30,0,10*ROW('Sanitation Data'!G48))="","",OFFSET('Sanitation Data'!$G$30,0,10*ROW('Sanitation Data'!G48)))</f>
        <v/>
      </c>
      <c r="DC54" s="269" t="str">
        <f ca="true">+IF(OFFSET('Sanitation Data'!$G$31,0,10*ROW('Sanitation Data'!G48))="","",OFFSET('Sanitation Data'!$G$31,0,10*ROW('Sanitation Data'!G48)))</f>
        <v/>
      </c>
      <c r="DD54" s="269" t="str">
        <f ca="true">+IF(OFFSET('Sanitation Data'!$G$32,0,10*ROW('Sanitation Data'!G48))="","",OFFSET('Sanitation Data'!$G$32,0,10*ROW('Sanitation Data'!G48)))</f>
        <v/>
      </c>
      <c r="DE54" s="269" t="str">
        <f ca="true">+IF(OFFSET('Sanitation Data'!$H$28,0,10*ROW('Sanitation Data'!H48))="","",OFFSET('Sanitation Data'!$H$28,0,10*ROW('Sanitation Data'!H48)))</f>
        <v/>
      </c>
      <c r="DF54" s="269" t="str">
        <f ca="true">+IF(OFFSET('Sanitation Data'!$H$29,0,10*ROW('Sanitation Data'!H48))="","",OFFSET('Sanitation Data'!$H$29,0,10*ROW('Sanitation Data'!H48)))</f>
        <v/>
      </c>
      <c r="DG54" s="269" t="str">
        <f ca="true">+IF(OFFSET('Sanitation Data'!$H$30,0,10*ROW('Sanitation Data'!H48))="","",OFFSET('Sanitation Data'!$H$30,0,10*ROW('Sanitation Data'!H48)))</f>
        <v/>
      </c>
      <c r="DH54" s="269" t="str">
        <f ca="true">+IF(OFFSET('Sanitation Data'!$H$31,0,10*ROW('Sanitation Data'!H48))="","",OFFSET('Sanitation Data'!$H$31,0,10*ROW('Sanitation Data'!H48)))</f>
        <v/>
      </c>
      <c r="DI54" s="269" t="str">
        <f ca="true">+IF(OFFSET('Sanitation Data'!$H$32,0,10*ROW('Sanitation Data'!H48))="","",OFFSET('Sanitation Data'!$H$32,0,10*ROW('Sanitation Data'!H48)))</f>
        <v/>
      </c>
      <c r="DJ54" s="269" t="str">
        <f ca="true">+IF(OFFSET('Sanitation Data'!$I$28,0,10*ROW('Sanitation Data'!I48))="","",OFFSET('Sanitation Data'!$I$28,0,10*ROW('Sanitation Data'!I48)))</f>
        <v/>
      </c>
      <c r="DK54" s="269" t="str">
        <f ca="true">+IF(OFFSET('Sanitation Data'!$I$29,0,10*ROW('Sanitation Data'!I48))="","",OFFSET('Sanitation Data'!$I$29,0,10*ROW('Sanitation Data'!I48)))</f>
        <v/>
      </c>
      <c r="DL54" s="269" t="str">
        <f ca="true">+IF(OFFSET('Sanitation Data'!$I$30,0,10*ROW('Sanitation Data'!I48))="","",OFFSET('Sanitation Data'!$I$30,0,10*ROW('Sanitation Data'!I48)))</f>
        <v/>
      </c>
      <c r="DM54" s="269" t="str">
        <f ca="true">+IF(OFFSET('Sanitation Data'!$I$31,0,10*ROW('Sanitation Data'!I48))="","",OFFSET('Sanitation Data'!$I$31,0,10*ROW('Sanitation Data'!I48)))</f>
        <v/>
      </c>
      <c r="DN54" s="269" t="str">
        <f ca="true">+IF(OFFSET('Sanitation Data'!$I$32,0,10*ROW('Sanitation Data'!I48))="","",OFFSET('Sanitation Data'!$I$32,0,10*ROW('Sanitation Data'!I48)))</f>
        <v/>
      </c>
      <c r="DO54" s="269" t="str">
        <f ca="true">+IF(OFFSET('Hygiene Data'!$D$11,0,10*ROW('Hygiene Data'!D48))="","",OFFSET('Hygiene Data'!$D$11,0,10*ROW('Hygiene Data'!D48)))</f>
        <v/>
      </c>
      <c r="DP54" s="269" t="str">
        <f ca="true">+IF(OFFSET('Hygiene Data'!$D$12,0,10*ROW('Hygiene Data'!D48))="","",OFFSET('Hygiene Data'!$D$12,0,10*ROW('Hygiene Data'!D48)))</f>
        <v/>
      </c>
      <c r="DQ54" s="269" t="str">
        <f ca="true">+IF(OFFSET('Hygiene Data'!$D$13,0,10*ROW('Hygiene Data'!D48))="","",OFFSET('Hygiene Data'!$D$13,0,10*ROW('Hygiene Data'!D48)))</f>
        <v/>
      </c>
      <c r="DR54" s="269" t="str">
        <f ca="true">+IF(OFFSET('Hygiene Data'!$E$11,0,10*ROW('Hygiene Data'!E48))="","",OFFSET('Hygiene Data'!$E$11,0,10*ROW('Hygiene Data'!E48)))</f>
        <v/>
      </c>
      <c r="DS54" s="269" t="str">
        <f ca="true">+IF(OFFSET('Hygiene Data'!$E$12,0,10*ROW('Hygiene Data'!E48))="","",OFFSET('Hygiene Data'!$E$12,0,10*ROW('Hygiene Data'!E48)))</f>
        <v/>
      </c>
      <c r="DT54" s="269" t="str">
        <f ca="true">+IF(OFFSET('Hygiene Data'!$E$13,0,10*ROW('Hygiene Data'!E48))="","",OFFSET('Hygiene Data'!$E$13,0,10*ROW('Hygiene Data'!E48)))</f>
        <v/>
      </c>
      <c r="DU54" s="269" t="str">
        <f ca="true">+IF(OFFSET('Hygiene Data'!$F$11,0,10*ROW('Hygiene Data'!F48))="","",OFFSET('Hygiene Data'!$F$11,0,10*ROW('Hygiene Data'!F48)))</f>
        <v/>
      </c>
      <c r="DV54" s="269" t="str">
        <f ca="true">+IF(OFFSET('Hygiene Data'!$F$12,0,10*ROW('Hygiene Data'!F48))="","",OFFSET('Hygiene Data'!$F$12,0,10*ROW('Hygiene Data'!F48)))</f>
        <v/>
      </c>
      <c r="DW54" s="269" t="str">
        <f ca="true">+IF(OFFSET('Hygiene Data'!$F$13,0,10*ROW('Hygiene Data'!F48))="","",OFFSET('Hygiene Data'!$F$13,0,10*ROW('Hygiene Data'!F48)))</f>
        <v/>
      </c>
      <c r="DX54" s="269" t="str">
        <f ca="true">+IF(OFFSET('Hygiene Data'!$G$11,0,10*ROW('Hygiene Data'!G48))="","",OFFSET('Hygiene Data'!$G$11,0,10*ROW('Hygiene Data'!G48)))</f>
        <v/>
      </c>
      <c r="DY54" s="269" t="str">
        <f ca="true">+IF(OFFSET('Hygiene Data'!$G$12,0,10*ROW('Hygiene Data'!G48))="","",OFFSET('Hygiene Data'!$G$12,0,10*ROW('Hygiene Data'!G48)))</f>
        <v/>
      </c>
      <c r="DZ54" s="269" t="str">
        <f ca="true">+IF(OFFSET('Hygiene Data'!$G$13,0,10*ROW('Hygiene Data'!G48))="","",OFFSET('Hygiene Data'!$G$13,0,10*ROW('Hygiene Data'!G48)))</f>
        <v/>
      </c>
      <c r="EA54" s="269" t="str">
        <f ca="true">+IF(OFFSET('Hygiene Data'!$H$11,0,10*ROW('Hygiene Data'!H48))="","",OFFSET('Hygiene Data'!$H$11,0,10*ROW('Hygiene Data'!H48)))</f>
        <v/>
      </c>
      <c r="EB54" s="269" t="str">
        <f ca="true">+IF(OFFSET('Hygiene Data'!$H$12,0,10*ROW('Hygiene Data'!H48))="","",OFFSET('Hygiene Data'!$H$12,0,10*ROW('Hygiene Data'!H48)))</f>
        <v/>
      </c>
      <c r="EC54" s="269" t="str">
        <f ca="true">+IF(OFFSET('Hygiene Data'!$H$13,0,10*ROW('Hygiene Data'!H48))="","",OFFSET('Hygiene Data'!$H$13,0,10*ROW('Hygiene Data'!H48)))</f>
        <v/>
      </c>
      <c r="ED54" s="269" t="str">
        <f ca="true">+IF(OFFSET('Hygiene Data'!$I$11,0,10*ROW('Hygiene Data'!I48))="","",OFFSET('Hygiene Data'!$I$11,0,10*ROW('Hygiene Data'!I48)))</f>
        <v/>
      </c>
      <c r="EE54" s="269" t="str">
        <f ca="true">+IF(OFFSET('Hygiene Data'!$I$12,0,10*ROW('Hygiene Data'!I48))="","",OFFSET('Hygiene Data'!$I$12,0,10*ROW('Hygiene Data'!I48)))</f>
        <v/>
      </c>
      <c r="EF54" s="269"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3" t="str">
        <f t="shared" ca="true" si="0"/>
        <v/>
      </c>
      <c r="D55" s="88"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8"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8"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8"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8"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8"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8"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8"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8"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8"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8"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8"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8"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8"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8"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8"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8"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8"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9"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9"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9"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9"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9"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9"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9"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9"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9"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9"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9"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9"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9"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9"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9"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9"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9"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9"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9"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9"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9"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9"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9"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9"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9"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9"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9"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9"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9"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9"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0"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0"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0"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0"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0"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0"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0"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0"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0"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0"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0"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0"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0"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0"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0"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0"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0"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0"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9"/>
      <c r="BS55" s="269" t="str">
        <f ca="true">+IF(OFFSET('Water Data'!$D$27,0,10*ROW('Water Data'!D49))="","",OFFSET('Water Data'!$D$27,0,10*ROW('Water Data'!D49)))</f>
        <v/>
      </c>
      <c r="BT55" s="269" t="str">
        <f ca="true">+IF(OFFSET('Water Data'!$D$28,0,10*ROW('Water Data'!D49))="","",OFFSET('Water Data'!$D$28,0,10*ROW('Water Data'!D49)))</f>
        <v/>
      </c>
      <c r="BU55" s="269" t="str">
        <f ca="true">+IF(OFFSET('Water Data'!$D$29,0,10*ROW('Water Data'!D49))="","",OFFSET('Water Data'!$D$29,0,10*ROW('Water Data'!D49)))</f>
        <v/>
      </c>
      <c r="BV55" s="269" t="str">
        <f ca="true">+IF(OFFSET('Water Data'!$E$27,0,10*ROW('Water Data'!E49))="","",OFFSET('Water Data'!$E$27,0,10*ROW('Water Data'!E49)))</f>
        <v/>
      </c>
      <c r="BW55" s="269" t="str">
        <f ca="true">+IF(OFFSET('Water Data'!$E$28,0,10*ROW('Water Data'!E49))="","",OFFSET('Water Data'!$E$28,0,10*ROW('Water Data'!E49)))</f>
        <v/>
      </c>
      <c r="BX55" s="269" t="str">
        <f ca="true">+IF(OFFSET('Water Data'!$E$29,0,10*ROW('Water Data'!E49))="","",OFFSET('Water Data'!$E$29,0,10*ROW('Water Data'!E49)))</f>
        <v/>
      </c>
      <c r="BY55" s="269" t="str">
        <f ca="true">+IF(OFFSET('Water Data'!$F$27,0,10*ROW('Water Data'!F49))="","",OFFSET('Water Data'!$F$27,0,10*ROW('Water Data'!F49)))</f>
        <v/>
      </c>
      <c r="BZ55" s="269" t="str">
        <f ca="true">+IF(OFFSET('Water Data'!$F$28,0,10*ROW('Water Data'!F49))="","",OFFSET('Water Data'!$F$28,0,10*ROW('Water Data'!F49)))</f>
        <v/>
      </c>
      <c r="CA55" s="269" t="str">
        <f ca="true">+IF(OFFSET('Water Data'!$F$29,0,10*ROW('Water Data'!F49))="","",OFFSET('Water Data'!$F$29,0,10*ROW('Water Data'!F49)))</f>
        <v/>
      </c>
      <c r="CB55" s="269" t="str">
        <f ca="true">+IF(OFFSET('Water Data'!$G$27,0,10*ROW('Water Data'!G49))="","",OFFSET('Water Data'!$G$27,0,10*ROW('Water Data'!G49)))</f>
        <v/>
      </c>
      <c r="CC55" s="269" t="str">
        <f ca="true">+IF(OFFSET('Water Data'!$G$28,0,10*ROW('Water Data'!G49))="","",OFFSET('Water Data'!$G$28,0,10*ROW('Water Data'!G49)))</f>
        <v/>
      </c>
      <c r="CD55" s="269" t="str">
        <f ca="true">+IF(OFFSET('Water Data'!$G$29,0,10*ROW('Water Data'!G49))="","",OFFSET('Water Data'!$G$29,0,10*ROW('Water Data'!G49)))</f>
        <v/>
      </c>
      <c r="CE55" s="269" t="str">
        <f ca="true">+IF(OFFSET('Water Data'!$H$27,0,10*ROW('Water Data'!H49))="","",OFFSET('Water Data'!$H$27,0,10*ROW('Water Data'!H49)))</f>
        <v/>
      </c>
      <c r="CF55" s="269" t="str">
        <f ca="true">+IF(OFFSET('Water Data'!$H$28,0,10*ROW('Water Data'!H49))="","",OFFSET('Water Data'!$H$28,0,10*ROW('Water Data'!H49)))</f>
        <v/>
      </c>
      <c r="CG55" s="269" t="str">
        <f ca="true">+IF(OFFSET('Water Data'!$H$29,0,10*ROW('Water Data'!H49))="","",OFFSET('Water Data'!$H$29,0,10*ROW('Water Data'!H49)))</f>
        <v/>
      </c>
      <c r="CH55" s="269" t="str">
        <f ca="true">+IF(OFFSET('Water Data'!$I$27,0,10*ROW('Water Data'!I49))="","",OFFSET('Water Data'!$I$27,0,10*ROW('Water Data'!I49)))</f>
        <v/>
      </c>
      <c r="CI55" s="269" t="str">
        <f ca="true">+IF(OFFSET('Water Data'!$I$28,0,10*ROW('Water Data'!I49))="","",OFFSET('Water Data'!$I$28,0,10*ROW('Water Data'!I49)))</f>
        <v/>
      </c>
      <c r="CJ55" s="269" t="str">
        <f ca="true">+IF(OFFSET('Water Data'!$I$29,0,10*ROW('Water Data'!I49))="","",OFFSET('Water Data'!$I$29,0,10*ROW('Water Data'!I49)))</f>
        <v/>
      </c>
      <c r="CK55" s="269" t="str">
        <f ca="true">+IF(OFFSET('Sanitation Data'!$D$28,0,10*ROW('Sanitation Data'!D49))="","",OFFSET('Sanitation Data'!$D$28,0,10*ROW('Sanitation Data'!D49)))</f>
        <v/>
      </c>
      <c r="CL55" s="269" t="str">
        <f ca="true">+IF(OFFSET('Sanitation Data'!$D$29,0,10*ROW('Sanitation Data'!D49))="","",OFFSET('Sanitation Data'!$D$29,0,10*ROW('Sanitation Data'!D49)))</f>
        <v/>
      </c>
      <c r="CM55" s="269" t="str">
        <f ca="true">+IF(OFFSET('Sanitation Data'!$D$30,0,10*ROW('Sanitation Data'!D49))="","",OFFSET('Sanitation Data'!$D$30,0,10*ROW('Sanitation Data'!D49)))</f>
        <v/>
      </c>
      <c r="CN55" s="269" t="str">
        <f ca="true">+IF(OFFSET('Sanitation Data'!$D$31,0,10*ROW('Sanitation Data'!D49))="","",OFFSET('Sanitation Data'!$D$31,0,10*ROW('Sanitation Data'!D49)))</f>
        <v/>
      </c>
      <c r="CO55" s="269" t="str">
        <f ca="true">+IF(OFFSET('Sanitation Data'!$D$32,0,10*ROW('Sanitation Data'!D49))="","",OFFSET('Sanitation Data'!$D$32,0,10*ROW('Sanitation Data'!D49)))</f>
        <v/>
      </c>
      <c r="CP55" s="269" t="str">
        <f ca="true">+IF(OFFSET('Sanitation Data'!$E$28,0,10*ROW('Sanitation Data'!E49))="","",OFFSET('Sanitation Data'!$E$28,0,10*ROW('Sanitation Data'!E49)))</f>
        <v/>
      </c>
      <c r="CQ55" s="269" t="str">
        <f ca="true">+IF(OFFSET('Sanitation Data'!$E$29,0,10*ROW('Sanitation Data'!E49))="","",OFFSET('Sanitation Data'!$E$29,0,10*ROW('Sanitation Data'!E49)))</f>
        <v/>
      </c>
      <c r="CR55" s="269" t="str">
        <f ca="true">+IF(OFFSET('Sanitation Data'!$E$30,0,10*ROW('Sanitation Data'!E49))="","",OFFSET('Sanitation Data'!$E$30,0,10*ROW('Sanitation Data'!E49)))</f>
        <v/>
      </c>
      <c r="CS55" s="269" t="str">
        <f ca="true">+IF(OFFSET('Sanitation Data'!$E$31,0,10*ROW('Sanitation Data'!E49))="","",OFFSET('Sanitation Data'!$E$31,0,10*ROW('Sanitation Data'!E49)))</f>
        <v/>
      </c>
      <c r="CT55" s="269" t="str">
        <f ca="true">+IF(OFFSET('Sanitation Data'!$E$32,0,10*ROW('Sanitation Data'!E49))="","",OFFSET('Sanitation Data'!$E$32,0,10*ROW('Sanitation Data'!E49)))</f>
        <v/>
      </c>
      <c r="CU55" s="269" t="str">
        <f ca="true">+IF(OFFSET('Sanitation Data'!$F$28,0,10*ROW('Sanitation Data'!F49))="","",OFFSET('Sanitation Data'!$F$28,0,10*ROW('Sanitation Data'!F49)))</f>
        <v/>
      </c>
      <c r="CV55" s="269" t="str">
        <f ca="true">+IF(OFFSET('Sanitation Data'!$F$29,0,10*ROW('Sanitation Data'!F49))="","",OFFSET('Sanitation Data'!$F$29,0,10*ROW('Sanitation Data'!F49)))</f>
        <v/>
      </c>
      <c r="CW55" s="269" t="str">
        <f ca="true">+IF(OFFSET('Sanitation Data'!$F$30,0,10*ROW('Sanitation Data'!F49))="","",OFFSET('Sanitation Data'!$F$30,0,10*ROW('Sanitation Data'!F49)))</f>
        <v/>
      </c>
      <c r="CX55" s="269" t="str">
        <f ca="true">+IF(OFFSET('Sanitation Data'!$F$31,0,10*ROW('Sanitation Data'!F49))="","",OFFSET('Sanitation Data'!$F$31,0,10*ROW('Sanitation Data'!F49)))</f>
        <v/>
      </c>
      <c r="CY55" s="269" t="str">
        <f ca="true">+IF(OFFSET('Sanitation Data'!$F$32,0,10*ROW('Sanitation Data'!F49))="","",OFFSET('Sanitation Data'!$F$32,0,10*ROW('Sanitation Data'!F49)))</f>
        <v/>
      </c>
      <c r="CZ55" s="269" t="str">
        <f ca="true">+IF(OFFSET('Sanitation Data'!$G$28,0,10*ROW('Sanitation Data'!G49))="","",OFFSET('Sanitation Data'!$G$28,0,10*ROW('Sanitation Data'!G49)))</f>
        <v/>
      </c>
      <c r="DA55" s="269" t="str">
        <f ca="true">+IF(OFFSET('Sanitation Data'!$G$29,0,10*ROW('Sanitation Data'!G49))="","",OFFSET('Sanitation Data'!$G$29,0,10*ROW('Sanitation Data'!G49)))</f>
        <v/>
      </c>
      <c r="DB55" s="269" t="str">
        <f ca="true">+IF(OFFSET('Sanitation Data'!$G$30,0,10*ROW('Sanitation Data'!G49))="","",OFFSET('Sanitation Data'!$G$30,0,10*ROW('Sanitation Data'!G49)))</f>
        <v/>
      </c>
      <c r="DC55" s="269" t="str">
        <f ca="true">+IF(OFFSET('Sanitation Data'!$G$31,0,10*ROW('Sanitation Data'!G49))="","",OFFSET('Sanitation Data'!$G$31,0,10*ROW('Sanitation Data'!G49)))</f>
        <v/>
      </c>
      <c r="DD55" s="269" t="str">
        <f ca="true">+IF(OFFSET('Sanitation Data'!$G$32,0,10*ROW('Sanitation Data'!G49))="","",OFFSET('Sanitation Data'!$G$32,0,10*ROW('Sanitation Data'!G49)))</f>
        <v/>
      </c>
      <c r="DE55" s="269" t="str">
        <f ca="true">+IF(OFFSET('Sanitation Data'!$H$28,0,10*ROW('Sanitation Data'!H49))="","",OFFSET('Sanitation Data'!$H$28,0,10*ROW('Sanitation Data'!H49)))</f>
        <v/>
      </c>
      <c r="DF55" s="269" t="str">
        <f ca="true">+IF(OFFSET('Sanitation Data'!$H$29,0,10*ROW('Sanitation Data'!H49))="","",OFFSET('Sanitation Data'!$H$29,0,10*ROW('Sanitation Data'!H49)))</f>
        <v/>
      </c>
      <c r="DG55" s="269" t="str">
        <f ca="true">+IF(OFFSET('Sanitation Data'!$H$30,0,10*ROW('Sanitation Data'!H49))="","",OFFSET('Sanitation Data'!$H$30,0,10*ROW('Sanitation Data'!H49)))</f>
        <v/>
      </c>
      <c r="DH55" s="269" t="str">
        <f ca="true">+IF(OFFSET('Sanitation Data'!$H$31,0,10*ROW('Sanitation Data'!H49))="","",OFFSET('Sanitation Data'!$H$31,0,10*ROW('Sanitation Data'!H49)))</f>
        <v/>
      </c>
      <c r="DI55" s="269" t="str">
        <f ca="true">+IF(OFFSET('Sanitation Data'!$H$32,0,10*ROW('Sanitation Data'!H49))="","",OFFSET('Sanitation Data'!$H$32,0,10*ROW('Sanitation Data'!H49)))</f>
        <v/>
      </c>
      <c r="DJ55" s="269" t="str">
        <f ca="true">+IF(OFFSET('Sanitation Data'!$I$28,0,10*ROW('Sanitation Data'!I49))="","",OFFSET('Sanitation Data'!$I$28,0,10*ROW('Sanitation Data'!I49)))</f>
        <v/>
      </c>
      <c r="DK55" s="269" t="str">
        <f ca="true">+IF(OFFSET('Sanitation Data'!$I$29,0,10*ROW('Sanitation Data'!I49))="","",OFFSET('Sanitation Data'!$I$29,0,10*ROW('Sanitation Data'!I49)))</f>
        <v/>
      </c>
      <c r="DL55" s="269" t="str">
        <f ca="true">+IF(OFFSET('Sanitation Data'!$I$30,0,10*ROW('Sanitation Data'!I49))="","",OFFSET('Sanitation Data'!$I$30,0,10*ROW('Sanitation Data'!I49)))</f>
        <v/>
      </c>
      <c r="DM55" s="269" t="str">
        <f ca="true">+IF(OFFSET('Sanitation Data'!$I$31,0,10*ROW('Sanitation Data'!I49))="","",OFFSET('Sanitation Data'!$I$31,0,10*ROW('Sanitation Data'!I49)))</f>
        <v/>
      </c>
      <c r="DN55" s="269" t="str">
        <f ca="true">+IF(OFFSET('Sanitation Data'!$I$32,0,10*ROW('Sanitation Data'!I49))="","",OFFSET('Sanitation Data'!$I$32,0,10*ROW('Sanitation Data'!I49)))</f>
        <v/>
      </c>
      <c r="DO55" s="269" t="str">
        <f ca="true">+IF(OFFSET('Hygiene Data'!$D$11,0,10*ROW('Hygiene Data'!D49))="","",OFFSET('Hygiene Data'!$D$11,0,10*ROW('Hygiene Data'!D49)))</f>
        <v/>
      </c>
      <c r="DP55" s="269" t="str">
        <f ca="true">+IF(OFFSET('Hygiene Data'!$D$12,0,10*ROW('Hygiene Data'!D49))="","",OFFSET('Hygiene Data'!$D$12,0,10*ROW('Hygiene Data'!D49)))</f>
        <v/>
      </c>
      <c r="DQ55" s="269" t="str">
        <f ca="true">+IF(OFFSET('Hygiene Data'!$D$13,0,10*ROW('Hygiene Data'!D49))="","",OFFSET('Hygiene Data'!$D$13,0,10*ROW('Hygiene Data'!D49)))</f>
        <v/>
      </c>
      <c r="DR55" s="269" t="str">
        <f ca="true">+IF(OFFSET('Hygiene Data'!$E$11,0,10*ROW('Hygiene Data'!E49))="","",OFFSET('Hygiene Data'!$E$11,0,10*ROW('Hygiene Data'!E49)))</f>
        <v/>
      </c>
      <c r="DS55" s="269" t="str">
        <f ca="true">+IF(OFFSET('Hygiene Data'!$E$12,0,10*ROW('Hygiene Data'!E49))="","",OFFSET('Hygiene Data'!$E$12,0,10*ROW('Hygiene Data'!E49)))</f>
        <v/>
      </c>
      <c r="DT55" s="269" t="str">
        <f ca="true">+IF(OFFSET('Hygiene Data'!$E$13,0,10*ROW('Hygiene Data'!E49))="","",OFFSET('Hygiene Data'!$E$13,0,10*ROW('Hygiene Data'!E49)))</f>
        <v/>
      </c>
      <c r="DU55" s="269" t="str">
        <f ca="true">+IF(OFFSET('Hygiene Data'!$F$11,0,10*ROW('Hygiene Data'!F49))="","",OFFSET('Hygiene Data'!$F$11,0,10*ROW('Hygiene Data'!F49)))</f>
        <v/>
      </c>
      <c r="DV55" s="269" t="str">
        <f ca="true">+IF(OFFSET('Hygiene Data'!$F$12,0,10*ROW('Hygiene Data'!F49))="","",OFFSET('Hygiene Data'!$F$12,0,10*ROW('Hygiene Data'!F49)))</f>
        <v/>
      </c>
      <c r="DW55" s="269" t="str">
        <f ca="true">+IF(OFFSET('Hygiene Data'!$F$13,0,10*ROW('Hygiene Data'!F49))="","",OFFSET('Hygiene Data'!$F$13,0,10*ROW('Hygiene Data'!F49)))</f>
        <v/>
      </c>
      <c r="DX55" s="269" t="str">
        <f ca="true">+IF(OFFSET('Hygiene Data'!$G$11,0,10*ROW('Hygiene Data'!G49))="","",OFFSET('Hygiene Data'!$G$11,0,10*ROW('Hygiene Data'!G49)))</f>
        <v/>
      </c>
      <c r="DY55" s="269" t="str">
        <f ca="true">+IF(OFFSET('Hygiene Data'!$G$12,0,10*ROW('Hygiene Data'!G49))="","",OFFSET('Hygiene Data'!$G$12,0,10*ROW('Hygiene Data'!G49)))</f>
        <v/>
      </c>
      <c r="DZ55" s="269" t="str">
        <f ca="true">+IF(OFFSET('Hygiene Data'!$G$13,0,10*ROW('Hygiene Data'!G49))="","",OFFSET('Hygiene Data'!$G$13,0,10*ROW('Hygiene Data'!G49)))</f>
        <v/>
      </c>
      <c r="EA55" s="269" t="str">
        <f ca="true">+IF(OFFSET('Hygiene Data'!$H$11,0,10*ROW('Hygiene Data'!H49))="","",OFFSET('Hygiene Data'!$H$11,0,10*ROW('Hygiene Data'!H49)))</f>
        <v/>
      </c>
      <c r="EB55" s="269" t="str">
        <f ca="true">+IF(OFFSET('Hygiene Data'!$H$12,0,10*ROW('Hygiene Data'!H49))="","",OFFSET('Hygiene Data'!$H$12,0,10*ROW('Hygiene Data'!H49)))</f>
        <v/>
      </c>
      <c r="EC55" s="269" t="str">
        <f ca="true">+IF(OFFSET('Hygiene Data'!$H$13,0,10*ROW('Hygiene Data'!H49))="","",OFFSET('Hygiene Data'!$H$13,0,10*ROW('Hygiene Data'!H49)))</f>
        <v/>
      </c>
      <c r="ED55" s="269" t="str">
        <f ca="true">+IF(OFFSET('Hygiene Data'!$I$11,0,10*ROW('Hygiene Data'!I49))="","",OFFSET('Hygiene Data'!$I$11,0,10*ROW('Hygiene Data'!I49)))</f>
        <v/>
      </c>
      <c r="EE55" s="269" t="str">
        <f ca="true">+IF(OFFSET('Hygiene Data'!$I$12,0,10*ROW('Hygiene Data'!I49))="","",OFFSET('Hygiene Data'!$I$12,0,10*ROW('Hygiene Data'!I49)))</f>
        <v/>
      </c>
      <c r="EF55" s="269"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3" t="str">
        <f t="shared" ca="true" si="0"/>
        <v/>
      </c>
      <c r="D56" s="88"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8"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8"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8"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8"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8"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8"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8"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8"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8"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8"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8"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8"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8"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8"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8"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8"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8"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9"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9"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9"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9"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9"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9"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9"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9"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9"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9"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9"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9"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9"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9"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9"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9"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9"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9"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9"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9"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9"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9"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9"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9"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9"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9"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9"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9"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9"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9"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0"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0"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0"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0"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0"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0"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0"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0"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0"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0"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0"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0"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0"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0"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0"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0"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0"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0"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9"/>
      <c r="BS56" s="269" t="str">
        <f ca="true">+IF(OFFSET('Water Data'!$D$27,0,10*ROW('Water Data'!D50))="","",OFFSET('Water Data'!$D$27,0,10*ROW('Water Data'!D50)))</f>
        <v/>
      </c>
      <c r="BT56" s="269" t="str">
        <f ca="true">+IF(OFFSET('Water Data'!$D$28,0,10*ROW('Water Data'!D50))="","",OFFSET('Water Data'!$D$28,0,10*ROW('Water Data'!D50)))</f>
        <v/>
      </c>
      <c r="BU56" s="269" t="str">
        <f ca="true">+IF(OFFSET('Water Data'!$D$29,0,10*ROW('Water Data'!D50))="","",OFFSET('Water Data'!$D$29,0,10*ROW('Water Data'!D50)))</f>
        <v/>
      </c>
      <c r="BV56" s="269" t="str">
        <f ca="true">+IF(OFFSET('Water Data'!$E$27,0,10*ROW('Water Data'!E50))="","",OFFSET('Water Data'!$E$27,0,10*ROW('Water Data'!E50)))</f>
        <v/>
      </c>
      <c r="BW56" s="269" t="str">
        <f ca="true">+IF(OFFSET('Water Data'!$E$28,0,10*ROW('Water Data'!E50))="","",OFFSET('Water Data'!$E$28,0,10*ROW('Water Data'!E50)))</f>
        <v/>
      </c>
      <c r="BX56" s="269" t="str">
        <f ca="true">+IF(OFFSET('Water Data'!$E$29,0,10*ROW('Water Data'!E50))="","",OFFSET('Water Data'!$E$29,0,10*ROW('Water Data'!E50)))</f>
        <v/>
      </c>
      <c r="BY56" s="269" t="str">
        <f ca="true">+IF(OFFSET('Water Data'!$F$27,0,10*ROW('Water Data'!F50))="","",OFFSET('Water Data'!$F$27,0,10*ROW('Water Data'!F50)))</f>
        <v/>
      </c>
      <c r="BZ56" s="269" t="str">
        <f ca="true">+IF(OFFSET('Water Data'!$F$28,0,10*ROW('Water Data'!F50))="","",OFFSET('Water Data'!$F$28,0,10*ROW('Water Data'!F50)))</f>
        <v/>
      </c>
      <c r="CA56" s="269" t="str">
        <f ca="true">+IF(OFFSET('Water Data'!$F$29,0,10*ROW('Water Data'!F50))="","",OFFSET('Water Data'!$F$29,0,10*ROW('Water Data'!F50)))</f>
        <v/>
      </c>
      <c r="CB56" s="269" t="str">
        <f ca="true">+IF(OFFSET('Water Data'!$G$27,0,10*ROW('Water Data'!G50))="","",OFFSET('Water Data'!$G$27,0,10*ROW('Water Data'!G50)))</f>
        <v/>
      </c>
      <c r="CC56" s="269" t="str">
        <f ca="true">+IF(OFFSET('Water Data'!$G$28,0,10*ROW('Water Data'!G50))="","",OFFSET('Water Data'!$G$28,0,10*ROW('Water Data'!G50)))</f>
        <v/>
      </c>
      <c r="CD56" s="269" t="str">
        <f ca="true">+IF(OFFSET('Water Data'!$G$29,0,10*ROW('Water Data'!G50))="","",OFFSET('Water Data'!$G$29,0,10*ROW('Water Data'!G50)))</f>
        <v/>
      </c>
      <c r="CE56" s="269" t="str">
        <f ca="true">+IF(OFFSET('Water Data'!$H$27,0,10*ROW('Water Data'!H50))="","",OFFSET('Water Data'!$H$27,0,10*ROW('Water Data'!H50)))</f>
        <v/>
      </c>
      <c r="CF56" s="269" t="str">
        <f ca="true">+IF(OFFSET('Water Data'!$H$28,0,10*ROW('Water Data'!H50))="","",OFFSET('Water Data'!$H$28,0,10*ROW('Water Data'!H50)))</f>
        <v/>
      </c>
      <c r="CG56" s="269" t="str">
        <f ca="true">+IF(OFFSET('Water Data'!$H$29,0,10*ROW('Water Data'!H50))="","",OFFSET('Water Data'!$H$29,0,10*ROW('Water Data'!H50)))</f>
        <v/>
      </c>
      <c r="CH56" s="269" t="str">
        <f ca="true">+IF(OFFSET('Water Data'!$I$27,0,10*ROW('Water Data'!I50))="","",OFFSET('Water Data'!$I$27,0,10*ROW('Water Data'!I50)))</f>
        <v/>
      </c>
      <c r="CI56" s="269" t="str">
        <f ca="true">+IF(OFFSET('Water Data'!$I$28,0,10*ROW('Water Data'!I50))="","",OFFSET('Water Data'!$I$28,0,10*ROW('Water Data'!I50)))</f>
        <v/>
      </c>
      <c r="CJ56" s="269" t="str">
        <f ca="true">+IF(OFFSET('Water Data'!$I$29,0,10*ROW('Water Data'!I50))="","",OFFSET('Water Data'!$I$29,0,10*ROW('Water Data'!I50)))</f>
        <v/>
      </c>
      <c r="CK56" s="269" t="str">
        <f ca="true">+IF(OFFSET('Sanitation Data'!$D$28,0,10*ROW('Sanitation Data'!D50))="","",OFFSET('Sanitation Data'!$D$28,0,10*ROW('Sanitation Data'!D50)))</f>
        <v/>
      </c>
      <c r="CL56" s="269" t="str">
        <f ca="true">+IF(OFFSET('Sanitation Data'!$D$29,0,10*ROW('Sanitation Data'!D50))="","",OFFSET('Sanitation Data'!$D$29,0,10*ROW('Sanitation Data'!D50)))</f>
        <v/>
      </c>
      <c r="CM56" s="269" t="str">
        <f ca="true">+IF(OFFSET('Sanitation Data'!$D$30,0,10*ROW('Sanitation Data'!D50))="","",OFFSET('Sanitation Data'!$D$30,0,10*ROW('Sanitation Data'!D50)))</f>
        <v/>
      </c>
      <c r="CN56" s="269" t="str">
        <f ca="true">+IF(OFFSET('Sanitation Data'!$D$31,0,10*ROW('Sanitation Data'!D50))="","",OFFSET('Sanitation Data'!$D$31,0,10*ROW('Sanitation Data'!D50)))</f>
        <v/>
      </c>
      <c r="CO56" s="269" t="str">
        <f ca="true">+IF(OFFSET('Sanitation Data'!$D$32,0,10*ROW('Sanitation Data'!D50))="","",OFFSET('Sanitation Data'!$D$32,0,10*ROW('Sanitation Data'!D50)))</f>
        <v/>
      </c>
      <c r="CP56" s="269" t="str">
        <f ca="true">+IF(OFFSET('Sanitation Data'!$E$28,0,10*ROW('Sanitation Data'!E50))="","",OFFSET('Sanitation Data'!$E$28,0,10*ROW('Sanitation Data'!E50)))</f>
        <v/>
      </c>
      <c r="CQ56" s="269" t="str">
        <f ca="true">+IF(OFFSET('Sanitation Data'!$E$29,0,10*ROW('Sanitation Data'!E50))="","",OFFSET('Sanitation Data'!$E$29,0,10*ROW('Sanitation Data'!E50)))</f>
        <v/>
      </c>
      <c r="CR56" s="269" t="str">
        <f ca="true">+IF(OFFSET('Sanitation Data'!$E$30,0,10*ROW('Sanitation Data'!E50))="","",OFFSET('Sanitation Data'!$E$30,0,10*ROW('Sanitation Data'!E50)))</f>
        <v/>
      </c>
      <c r="CS56" s="269" t="str">
        <f ca="true">+IF(OFFSET('Sanitation Data'!$E$31,0,10*ROW('Sanitation Data'!E50))="","",OFFSET('Sanitation Data'!$E$31,0,10*ROW('Sanitation Data'!E50)))</f>
        <v/>
      </c>
      <c r="CT56" s="269" t="str">
        <f ca="true">+IF(OFFSET('Sanitation Data'!$E$32,0,10*ROW('Sanitation Data'!E50))="","",OFFSET('Sanitation Data'!$E$32,0,10*ROW('Sanitation Data'!E50)))</f>
        <v/>
      </c>
      <c r="CU56" s="269" t="str">
        <f ca="true">+IF(OFFSET('Sanitation Data'!$F$28,0,10*ROW('Sanitation Data'!F50))="","",OFFSET('Sanitation Data'!$F$28,0,10*ROW('Sanitation Data'!F50)))</f>
        <v/>
      </c>
      <c r="CV56" s="269" t="str">
        <f ca="true">+IF(OFFSET('Sanitation Data'!$F$29,0,10*ROW('Sanitation Data'!F50))="","",OFFSET('Sanitation Data'!$F$29,0,10*ROW('Sanitation Data'!F50)))</f>
        <v/>
      </c>
      <c r="CW56" s="269" t="str">
        <f ca="true">+IF(OFFSET('Sanitation Data'!$F$30,0,10*ROW('Sanitation Data'!F50))="","",OFFSET('Sanitation Data'!$F$30,0,10*ROW('Sanitation Data'!F50)))</f>
        <v/>
      </c>
      <c r="CX56" s="269" t="str">
        <f ca="true">+IF(OFFSET('Sanitation Data'!$F$31,0,10*ROW('Sanitation Data'!F50))="","",OFFSET('Sanitation Data'!$F$31,0,10*ROW('Sanitation Data'!F50)))</f>
        <v/>
      </c>
      <c r="CY56" s="269" t="str">
        <f ca="true">+IF(OFFSET('Sanitation Data'!$F$32,0,10*ROW('Sanitation Data'!F50))="","",OFFSET('Sanitation Data'!$F$32,0,10*ROW('Sanitation Data'!F50)))</f>
        <v/>
      </c>
      <c r="CZ56" s="269" t="str">
        <f ca="true">+IF(OFFSET('Sanitation Data'!$G$28,0,10*ROW('Sanitation Data'!G50))="","",OFFSET('Sanitation Data'!$G$28,0,10*ROW('Sanitation Data'!G50)))</f>
        <v/>
      </c>
      <c r="DA56" s="269" t="str">
        <f ca="true">+IF(OFFSET('Sanitation Data'!$G$29,0,10*ROW('Sanitation Data'!G50))="","",OFFSET('Sanitation Data'!$G$29,0,10*ROW('Sanitation Data'!G50)))</f>
        <v/>
      </c>
      <c r="DB56" s="269" t="str">
        <f ca="true">+IF(OFFSET('Sanitation Data'!$G$30,0,10*ROW('Sanitation Data'!G50))="","",OFFSET('Sanitation Data'!$G$30,0,10*ROW('Sanitation Data'!G50)))</f>
        <v/>
      </c>
      <c r="DC56" s="269" t="str">
        <f ca="true">+IF(OFFSET('Sanitation Data'!$G$31,0,10*ROW('Sanitation Data'!G50))="","",OFFSET('Sanitation Data'!$G$31,0,10*ROW('Sanitation Data'!G50)))</f>
        <v/>
      </c>
      <c r="DD56" s="269" t="str">
        <f ca="true">+IF(OFFSET('Sanitation Data'!$G$32,0,10*ROW('Sanitation Data'!G50))="","",OFFSET('Sanitation Data'!$G$32,0,10*ROW('Sanitation Data'!G50)))</f>
        <v/>
      </c>
      <c r="DE56" s="269" t="str">
        <f ca="true">+IF(OFFSET('Sanitation Data'!$H$28,0,10*ROW('Sanitation Data'!H50))="","",OFFSET('Sanitation Data'!$H$28,0,10*ROW('Sanitation Data'!H50)))</f>
        <v/>
      </c>
      <c r="DF56" s="269" t="str">
        <f ca="true">+IF(OFFSET('Sanitation Data'!$H$29,0,10*ROW('Sanitation Data'!H50))="","",OFFSET('Sanitation Data'!$H$29,0,10*ROW('Sanitation Data'!H50)))</f>
        <v/>
      </c>
      <c r="DG56" s="269" t="str">
        <f ca="true">+IF(OFFSET('Sanitation Data'!$H$30,0,10*ROW('Sanitation Data'!H50))="","",OFFSET('Sanitation Data'!$H$30,0,10*ROW('Sanitation Data'!H50)))</f>
        <v/>
      </c>
      <c r="DH56" s="269" t="str">
        <f ca="true">+IF(OFFSET('Sanitation Data'!$H$31,0,10*ROW('Sanitation Data'!H50))="","",OFFSET('Sanitation Data'!$H$31,0,10*ROW('Sanitation Data'!H50)))</f>
        <v/>
      </c>
      <c r="DI56" s="269" t="str">
        <f ca="true">+IF(OFFSET('Sanitation Data'!$H$32,0,10*ROW('Sanitation Data'!H50))="","",OFFSET('Sanitation Data'!$H$32,0,10*ROW('Sanitation Data'!H50)))</f>
        <v/>
      </c>
      <c r="DJ56" s="269" t="str">
        <f ca="true">+IF(OFFSET('Sanitation Data'!$I$28,0,10*ROW('Sanitation Data'!I50))="","",OFFSET('Sanitation Data'!$I$28,0,10*ROW('Sanitation Data'!I50)))</f>
        <v/>
      </c>
      <c r="DK56" s="269" t="str">
        <f ca="true">+IF(OFFSET('Sanitation Data'!$I$29,0,10*ROW('Sanitation Data'!I50))="","",OFFSET('Sanitation Data'!$I$29,0,10*ROW('Sanitation Data'!I50)))</f>
        <v/>
      </c>
      <c r="DL56" s="269" t="str">
        <f ca="true">+IF(OFFSET('Sanitation Data'!$I$30,0,10*ROW('Sanitation Data'!I50))="","",OFFSET('Sanitation Data'!$I$30,0,10*ROW('Sanitation Data'!I50)))</f>
        <v/>
      </c>
      <c r="DM56" s="269" t="str">
        <f ca="true">+IF(OFFSET('Sanitation Data'!$I$31,0,10*ROW('Sanitation Data'!I50))="","",OFFSET('Sanitation Data'!$I$31,0,10*ROW('Sanitation Data'!I50)))</f>
        <v/>
      </c>
      <c r="DN56" s="269" t="str">
        <f ca="true">+IF(OFFSET('Sanitation Data'!$I$32,0,10*ROW('Sanitation Data'!I50))="","",OFFSET('Sanitation Data'!$I$32,0,10*ROW('Sanitation Data'!I50)))</f>
        <v/>
      </c>
      <c r="DO56" s="269" t="str">
        <f ca="true">+IF(OFFSET('Hygiene Data'!$D$11,0,10*ROW('Hygiene Data'!D50))="","",OFFSET('Hygiene Data'!$D$11,0,10*ROW('Hygiene Data'!D50)))</f>
        <v/>
      </c>
      <c r="DP56" s="269" t="str">
        <f ca="true">+IF(OFFSET('Hygiene Data'!$D$12,0,10*ROW('Hygiene Data'!D50))="","",OFFSET('Hygiene Data'!$D$12,0,10*ROW('Hygiene Data'!D50)))</f>
        <v/>
      </c>
      <c r="DQ56" s="269" t="str">
        <f ca="true">+IF(OFFSET('Hygiene Data'!$D$13,0,10*ROW('Hygiene Data'!D50))="","",OFFSET('Hygiene Data'!$D$13,0,10*ROW('Hygiene Data'!D50)))</f>
        <v/>
      </c>
      <c r="DR56" s="269" t="str">
        <f ca="true">+IF(OFFSET('Hygiene Data'!$E$11,0,10*ROW('Hygiene Data'!E50))="","",OFFSET('Hygiene Data'!$E$11,0,10*ROW('Hygiene Data'!E50)))</f>
        <v/>
      </c>
      <c r="DS56" s="269" t="str">
        <f ca="true">+IF(OFFSET('Hygiene Data'!$E$12,0,10*ROW('Hygiene Data'!E50))="","",OFFSET('Hygiene Data'!$E$12,0,10*ROW('Hygiene Data'!E50)))</f>
        <v/>
      </c>
      <c r="DT56" s="269" t="str">
        <f ca="true">+IF(OFFSET('Hygiene Data'!$E$13,0,10*ROW('Hygiene Data'!E50))="","",OFFSET('Hygiene Data'!$E$13,0,10*ROW('Hygiene Data'!E50)))</f>
        <v/>
      </c>
      <c r="DU56" s="269" t="str">
        <f ca="true">+IF(OFFSET('Hygiene Data'!$F$11,0,10*ROW('Hygiene Data'!F50))="","",OFFSET('Hygiene Data'!$F$11,0,10*ROW('Hygiene Data'!F50)))</f>
        <v/>
      </c>
      <c r="DV56" s="269" t="str">
        <f ca="true">+IF(OFFSET('Hygiene Data'!$F$12,0,10*ROW('Hygiene Data'!F50))="","",OFFSET('Hygiene Data'!$F$12,0,10*ROW('Hygiene Data'!F50)))</f>
        <v/>
      </c>
      <c r="DW56" s="269" t="str">
        <f ca="true">+IF(OFFSET('Hygiene Data'!$F$13,0,10*ROW('Hygiene Data'!F50))="","",OFFSET('Hygiene Data'!$F$13,0,10*ROW('Hygiene Data'!F50)))</f>
        <v/>
      </c>
      <c r="DX56" s="269" t="str">
        <f ca="true">+IF(OFFSET('Hygiene Data'!$G$11,0,10*ROW('Hygiene Data'!G50))="","",OFFSET('Hygiene Data'!$G$11,0,10*ROW('Hygiene Data'!G50)))</f>
        <v/>
      </c>
      <c r="DY56" s="269" t="str">
        <f ca="true">+IF(OFFSET('Hygiene Data'!$G$12,0,10*ROW('Hygiene Data'!G50))="","",OFFSET('Hygiene Data'!$G$12,0,10*ROW('Hygiene Data'!G50)))</f>
        <v/>
      </c>
      <c r="DZ56" s="269" t="str">
        <f ca="true">+IF(OFFSET('Hygiene Data'!$G$13,0,10*ROW('Hygiene Data'!G50))="","",OFFSET('Hygiene Data'!$G$13,0,10*ROW('Hygiene Data'!G50)))</f>
        <v/>
      </c>
      <c r="EA56" s="269" t="str">
        <f ca="true">+IF(OFFSET('Hygiene Data'!$H$11,0,10*ROW('Hygiene Data'!H50))="","",OFFSET('Hygiene Data'!$H$11,0,10*ROW('Hygiene Data'!H50)))</f>
        <v/>
      </c>
      <c r="EB56" s="269" t="str">
        <f ca="true">+IF(OFFSET('Hygiene Data'!$H$12,0,10*ROW('Hygiene Data'!H50))="","",OFFSET('Hygiene Data'!$H$12,0,10*ROW('Hygiene Data'!H50)))</f>
        <v/>
      </c>
      <c r="EC56" s="269" t="str">
        <f ca="true">+IF(OFFSET('Hygiene Data'!$H$13,0,10*ROW('Hygiene Data'!H50))="","",OFFSET('Hygiene Data'!$H$13,0,10*ROW('Hygiene Data'!H50)))</f>
        <v/>
      </c>
      <c r="ED56" s="269" t="str">
        <f ca="true">+IF(OFFSET('Hygiene Data'!$I$11,0,10*ROW('Hygiene Data'!I50))="","",OFFSET('Hygiene Data'!$I$11,0,10*ROW('Hygiene Data'!I50)))</f>
        <v/>
      </c>
      <c r="EE56" s="269" t="str">
        <f ca="true">+IF(OFFSET('Hygiene Data'!$I$12,0,10*ROW('Hygiene Data'!I50))="","",OFFSET('Hygiene Data'!$I$12,0,10*ROW('Hygiene Data'!I50)))</f>
        <v/>
      </c>
      <c r="EF56" s="269"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3" t="str">
        <f t="shared" ca="true" si="0"/>
        <v/>
      </c>
      <c r="D57" s="88"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8"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8"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8"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8"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8"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8"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8"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8"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8"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8"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8"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8"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8"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8"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8"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8"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8"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9"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9"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9"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9"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9"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9"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9"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9"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9"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9"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9"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9"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9"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9"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9"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9"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9"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9"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9"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9"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9"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9"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9"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9"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9"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9"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9"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9"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9"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9"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0"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0"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0"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0"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0"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0"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0"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0"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0"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0"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0"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0"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0"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0"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0"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0"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0"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0"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9"/>
      <c r="BS57" s="269" t="str">
        <f ca="true">+IF(OFFSET('Water Data'!$D$27,0,10*ROW('Water Data'!D51))="","",OFFSET('Water Data'!$D$27,0,10*ROW('Water Data'!D51)))</f>
        <v/>
      </c>
      <c r="BT57" s="269" t="str">
        <f ca="true">+IF(OFFSET('Water Data'!$D$28,0,10*ROW('Water Data'!D51))="","",OFFSET('Water Data'!$D$28,0,10*ROW('Water Data'!D51)))</f>
        <v/>
      </c>
      <c r="BU57" s="269" t="str">
        <f ca="true">+IF(OFFSET('Water Data'!$D$29,0,10*ROW('Water Data'!D51))="","",OFFSET('Water Data'!$D$29,0,10*ROW('Water Data'!D51)))</f>
        <v/>
      </c>
      <c r="BV57" s="269" t="str">
        <f ca="true">+IF(OFFSET('Water Data'!$E$27,0,10*ROW('Water Data'!E51))="","",OFFSET('Water Data'!$E$27,0,10*ROW('Water Data'!E51)))</f>
        <v/>
      </c>
      <c r="BW57" s="269" t="str">
        <f ca="true">+IF(OFFSET('Water Data'!$E$28,0,10*ROW('Water Data'!E51))="","",OFFSET('Water Data'!$E$28,0,10*ROW('Water Data'!E51)))</f>
        <v/>
      </c>
      <c r="BX57" s="269" t="str">
        <f ca="true">+IF(OFFSET('Water Data'!$E$29,0,10*ROW('Water Data'!E51))="","",OFFSET('Water Data'!$E$29,0,10*ROW('Water Data'!E51)))</f>
        <v/>
      </c>
      <c r="BY57" s="269" t="str">
        <f ca="true">+IF(OFFSET('Water Data'!$F$27,0,10*ROW('Water Data'!F51))="","",OFFSET('Water Data'!$F$27,0,10*ROW('Water Data'!F51)))</f>
        <v/>
      </c>
      <c r="BZ57" s="269" t="str">
        <f ca="true">+IF(OFFSET('Water Data'!$F$28,0,10*ROW('Water Data'!F51))="","",OFFSET('Water Data'!$F$28,0,10*ROW('Water Data'!F51)))</f>
        <v/>
      </c>
      <c r="CA57" s="269" t="str">
        <f ca="true">+IF(OFFSET('Water Data'!$F$29,0,10*ROW('Water Data'!F51))="","",OFFSET('Water Data'!$F$29,0,10*ROW('Water Data'!F51)))</f>
        <v/>
      </c>
      <c r="CB57" s="269" t="str">
        <f ca="true">+IF(OFFSET('Water Data'!$G$27,0,10*ROW('Water Data'!G51))="","",OFFSET('Water Data'!$G$27,0,10*ROW('Water Data'!G51)))</f>
        <v/>
      </c>
      <c r="CC57" s="269" t="str">
        <f ca="true">+IF(OFFSET('Water Data'!$G$28,0,10*ROW('Water Data'!G51))="","",OFFSET('Water Data'!$G$28,0,10*ROW('Water Data'!G51)))</f>
        <v/>
      </c>
      <c r="CD57" s="269" t="str">
        <f ca="true">+IF(OFFSET('Water Data'!$G$29,0,10*ROW('Water Data'!G51))="","",OFFSET('Water Data'!$G$29,0,10*ROW('Water Data'!G51)))</f>
        <v/>
      </c>
      <c r="CE57" s="269" t="str">
        <f ca="true">+IF(OFFSET('Water Data'!$H$27,0,10*ROW('Water Data'!H51))="","",OFFSET('Water Data'!$H$27,0,10*ROW('Water Data'!H51)))</f>
        <v/>
      </c>
      <c r="CF57" s="269" t="str">
        <f ca="true">+IF(OFFSET('Water Data'!$H$28,0,10*ROW('Water Data'!H51))="","",OFFSET('Water Data'!$H$28,0,10*ROW('Water Data'!H51)))</f>
        <v/>
      </c>
      <c r="CG57" s="269" t="str">
        <f ca="true">+IF(OFFSET('Water Data'!$H$29,0,10*ROW('Water Data'!H51))="","",OFFSET('Water Data'!$H$29,0,10*ROW('Water Data'!H51)))</f>
        <v/>
      </c>
      <c r="CH57" s="269" t="str">
        <f ca="true">+IF(OFFSET('Water Data'!$I$27,0,10*ROW('Water Data'!I51))="","",OFFSET('Water Data'!$I$27,0,10*ROW('Water Data'!I51)))</f>
        <v/>
      </c>
      <c r="CI57" s="269" t="str">
        <f ca="true">+IF(OFFSET('Water Data'!$I$28,0,10*ROW('Water Data'!I51))="","",OFFSET('Water Data'!$I$28,0,10*ROW('Water Data'!I51)))</f>
        <v/>
      </c>
      <c r="CJ57" s="269" t="str">
        <f ca="true">+IF(OFFSET('Water Data'!$I$29,0,10*ROW('Water Data'!I51))="","",OFFSET('Water Data'!$I$29,0,10*ROW('Water Data'!I51)))</f>
        <v/>
      </c>
      <c r="CK57" s="269" t="str">
        <f ca="true">+IF(OFFSET('Sanitation Data'!$D$28,0,10*ROW('Sanitation Data'!D51))="","",OFFSET('Sanitation Data'!$D$28,0,10*ROW('Sanitation Data'!D51)))</f>
        <v/>
      </c>
      <c r="CL57" s="269" t="str">
        <f ca="true">+IF(OFFSET('Sanitation Data'!$D$29,0,10*ROW('Sanitation Data'!D51))="","",OFFSET('Sanitation Data'!$D$29,0,10*ROW('Sanitation Data'!D51)))</f>
        <v/>
      </c>
      <c r="CM57" s="269" t="str">
        <f ca="true">+IF(OFFSET('Sanitation Data'!$D$30,0,10*ROW('Sanitation Data'!D51))="","",OFFSET('Sanitation Data'!$D$30,0,10*ROW('Sanitation Data'!D51)))</f>
        <v/>
      </c>
      <c r="CN57" s="269" t="str">
        <f ca="true">+IF(OFFSET('Sanitation Data'!$D$31,0,10*ROW('Sanitation Data'!D51))="","",OFFSET('Sanitation Data'!$D$31,0,10*ROW('Sanitation Data'!D51)))</f>
        <v/>
      </c>
      <c r="CO57" s="269" t="str">
        <f ca="true">+IF(OFFSET('Sanitation Data'!$D$32,0,10*ROW('Sanitation Data'!D51))="","",OFFSET('Sanitation Data'!$D$32,0,10*ROW('Sanitation Data'!D51)))</f>
        <v/>
      </c>
      <c r="CP57" s="269" t="str">
        <f ca="true">+IF(OFFSET('Sanitation Data'!$E$28,0,10*ROW('Sanitation Data'!E51))="","",OFFSET('Sanitation Data'!$E$28,0,10*ROW('Sanitation Data'!E51)))</f>
        <v/>
      </c>
      <c r="CQ57" s="269" t="str">
        <f ca="true">+IF(OFFSET('Sanitation Data'!$E$29,0,10*ROW('Sanitation Data'!E51))="","",OFFSET('Sanitation Data'!$E$29,0,10*ROW('Sanitation Data'!E51)))</f>
        <v/>
      </c>
      <c r="CR57" s="269" t="str">
        <f ca="true">+IF(OFFSET('Sanitation Data'!$E$30,0,10*ROW('Sanitation Data'!E51))="","",OFFSET('Sanitation Data'!$E$30,0,10*ROW('Sanitation Data'!E51)))</f>
        <v/>
      </c>
      <c r="CS57" s="269" t="str">
        <f ca="true">+IF(OFFSET('Sanitation Data'!$E$31,0,10*ROW('Sanitation Data'!E51))="","",OFFSET('Sanitation Data'!$E$31,0,10*ROW('Sanitation Data'!E51)))</f>
        <v/>
      </c>
      <c r="CT57" s="269" t="str">
        <f ca="true">+IF(OFFSET('Sanitation Data'!$E$32,0,10*ROW('Sanitation Data'!E51))="","",OFFSET('Sanitation Data'!$E$32,0,10*ROW('Sanitation Data'!E51)))</f>
        <v/>
      </c>
      <c r="CU57" s="269" t="str">
        <f ca="true">+IF(OFFSET('Sanitation Data'!$F$28,0,10*ROW('Sanitation Data'!F51))="","",OFFSET('Sanitation Data'!$F$28,0,10*ROW('Sanitation Data'!F51)))</f>
        <v/>
      </c>
      <c r="CV57" s="269" t="str">
        <f ca="true">+IF(OFFSET('Sanitation Data'!$F$29,0,10*ROW('Sanitation Data'!F51))="","",OFFSET('Sanitation Data'!$F$29,0,10*ROW('Sanitation Data'!F51)))</f>
        <v/>
      </c>
      <c r="CW57" s="269" t="str">
        <f ca="true">+IF(OFFSET('Sanitation Data'!$F$30,0,10*ROW('Sanitation Data'!F51))="","",OFFSET('Sanitation Data'!$F$30,0,10*ROW('Sanitation Data'!F51)))</f>
        <v/>
      </c>
      <c r="CX57" s="269" t="str">
        <f ca="true">+IF(OFFSET('Sanitation Data'!$F$31,0,10*ROW('Sanitation Data'!F51))="","",OFFSET('Sanitation Data'!$F$31,0,10*ROW('Sanitation Data'!F51)))</f>
        <v/>
      </c>
      <c r="CY57" s="269" t="str">
        <f ca="true">+IF(OFFSET('Sanitation Data'!$F$32,0,10*ROW('Sanitation Data'!F51))="","",OFFSET('Sanitation Data'!$F$32,0,10*ROW('Sanitation Data'!F51)))</f>
        <v/>
      </c>
      <c r="CZ57" s="269" t="str">
        <f ca="true">+IF(OFFSET('Sanitation Data'!$G$28,0,10*ROW('Sanitation Data'!G51))="","",OFFSET('Sanitation Data'!$G$28,0,10*ROW('Sanitation Data'!G51)))</f>
        <v/>
      </c>
      <c r="DA57" s="269" t="str">
        <f ca="true">+IF(OFFSET('Sanitation Data'!$G$29,0,10*ROW('Sanitation Data'!G51))="","",OFFSET('Sanitation Data'!$G$29,0,10*ROW('Sanitation Data'!G51)))</f>
        <v/>
      </c>
      <c r="DB57" s="269" t="str">
        <f ca="true">+IF(OFFSET('Sanitation Data'!$G$30,0,10*ROW('Sanitation Data'!G51))="","",OFFSET('Sanitation Data'!$G$30,0,10*ROW('Sanitation Data'!G51)))</f>
        <v/>
      </c>
      <c r="DC57" s="269" t="str">
        <f ca="true">+IF(OFFSET('Sanitation Data'!$G$31,0,10*ROW('Sanitation Data'!G51))="","",OFFSET('Sanitation Data'!$G$31,0,10*ROW('Sanitation Data'!G51)))</f>
        <v/>
      </c>
      <c r="DD57" s="269" t="str">
        <f ca="true">+IF(OFFSET('Sanitation Data'!$G$32,0,10*ROW('Sanitation Data'!G51))="","",OFFSET('Sanitation Data'!$G$32,0,10*ROW('Sanitation Data'!G51)))</f>
        <v/>
      </c>
      <c r="DE57" s="269" t="str">
        <f ca="true">+IF(OFFSET('Sanitation Data'!$H$28,0,10*ROW('Sanitation Data'!H51))="","",OFFSET('Sanitation Data'!$H$28,0,10*ROW('Sanitation Data'!H51)))</f>
        <v/>
      </c>
      <c r="DF57" s="269" t="str">
        <f ca="true">+IF(OFFSET('Sanitation Data'!$H$29,0,10*ROW('Sanitation Data'!H51))="","",OFFSET('Sanitation Data'!$H$29,0,10*ROW('Sanitation Data'!H51)))</f>
        <v/>
      </c>
      <c r="DG57" s="269" t="str">
        <f ca="true">+IF(OFFSET('Sanitation Data'!$H$30,0,10*ROW('Sanitation Data'!H51))="","",OFFSET('Sanitation Data'!$H$30,0,10*ROW('Sanitation Data'!H51)))</f>
        <v/>
      </c>
      <c r="DH57" s="269" t="str">
        <f ca="true">+IF(OFFSET('Sanitation Data'!$H$31,0,10*ROW('Sanitation Data'!H51))="","",OFFSET('Sanitation Data'!$H$31,0,10*ROW('Sanitation Data'!H51)))</f>
        <v/>
      </c>
      <c r="DI57" s="269" t="str">
        <f ca="true">+IF(OFFSET('Sanitation Data'!$H$32,0,10*ROW('Sanitation Data'!H51))="","",OFFSET('Sanitation Data'!$H$32,0,10*ROW('Sanitation Data'!H51)))</f>
        <v/>
      </c>
      <c r="DJ57" s="269" t="str">
        <f ca="true">+IF(OFFSET('Sanitation Data'!$I$28,0,10*ROW('Sanitation Data'!I51))="","",OFFSET('Sanitation Data'!$I$28,0,10*ROW('Sanitation Data'!I51)))</f>
        <v/>
      </c>
      <c r="DK57" s="269" t="str">
        <f ca="true">+IF(OFFSET('Sanitation Data'!$I$29,0,10*ROW('Sanitation Data'!I51))="","",OFFSET('Sanitation Data'!$I$29,0,10*ROW('Sanitation Data'!I51)))</f>
        <v/>
      </c>
      <c r="DL57" s="269" t="str">
        <f ca="true">+IF(OFFSET('Sanitation Data'!$I$30,0,10*ROW('Sanitation Data'!I51))="","",OFFSET('Sanitation Data'!$I$30,0,10*ROW('Sanitation Data'!I51)))</f>
        <v/>
      </c>
      <c r="DM57" s="269" t="str">
        <f ca="true">+IF(OFFSET('Sanitation Data'!$I$31,0,10*ROW('Sanitation Data'!I51))="","",OFFSET('Sanitation Data'!$I$31,0,10*ROW('Sanitation Data'!I51)))</f>
        <v/>
      </c>
      <c r="DN57" s="269" t="str">
        <f ca="true">+IF(OFFSET('Sanitation Data'!$I$32,0,10*ROW('Sanitation Data'!I51))="","",OFFSET('Sanitation Data'!$I$32,0,10*ROW('Sanitation Data'!I51)))</f>
        <v/>
      </c>
      <c r="DO57" s="269" t="str">
        <f ca="true">+IF(OFFSET('Hygiene Data'!$D$11,0,10*ROW('Hygiene Data'!D51))="","",OFFSET('Hygiene Data'!$D$11,0,10*ROW('Hygiene Data'!D51)))</f>
        <v/>
      </c>
      <c r="DP57" s="269" t="str">
        <f ca="true">+IF(OFFSET('Hygiene Data'!$D$12,0,10*ROW('Hygiene Data'!D51))="","",OFFSET('Hygiene Data'!$D$12,0,10*ROW('Hygiene Data'!D51)))</f>
        <v/>
      </c>
      <c r="DQ57" s="269" t="str">
        <f ca="true">+IF(OFFSET('Hygiene Data'!$D$13,0,10*ROW('Hygiene Data'!D51))="","",OFFSET('Hygiene Data'!$D$13,0,10*ROW('Hygiene Data'!D51)))</f>
        <v/>
      </c>
      <c r="DR57" s="269" t="str">
        <f ca="true">+IF(OFFSET('Hygiene Data'!$E$11,0,10*ROW('Hygiene Data'!E51))="","",OFFSET('Hygiene Data'!$E$11,0,10*ROW('Hygiene Data'!E51)))</f>
        <v/>
      </c>
      <c r="DS57" s="269" t="str">
        <f ca="true">+IF(OFFSET('Hygiene Data'!$E$12,0,10*ROW('Hygiene Data'!E51))="","",OFFSET('Hygiene Data'!$E$12,0,10*ROW('Hygiene Data'!E51)))</f>
        <v/>
      </c>
      <c r="DT57" s="269" t="str">
        <f ca="true">+IF(OFFSET('Hygiene Data'!$E$13,0,10*ROW('Hygiene Data'!E51))="","",OFFSET('Hygiene Data'!$E$13,0,10*ROW('Hygiene Data'!E51)))</f>
        <v/>
      </c>
      <c r="DU57" s="269" t="str">
        <f ca="true">+IF(OFFSET('Hygiene Data'!$F$11,0,10*ROW('Hygiene Data'!F51))="","",OFFSET('Hygiene Data'!$F$11,0,10*ROW('Hygiene Data'!F51)))</f>
        <v/>
      </c>
      <c r="DV57" s="269" t="str">
        <f ca="true">+IF(OFFSET('Hygiene Data'!$F$12,0,10*ROW('Hygiene Data'!F51))="","",OFFSET('Hygiene Data'!$F$12,0,10*ROW('Hygiene Data'!F51)))</f>
        <v/>
      </c>
      <c r="DW57" s="269" t="str">
        <f ca="true">+IF(OFFSET('Hygiene Data'!$F$13,0,10*ROW('Hygiene Data'!F51))="","",OFFSET('Hygiene Data'!$F$13,0,10*ROW('Hygiene Data'!F51)))</f>
        <v/>
      </c>
      <c r="DX57" s="269" t="str">
        <f ca="true">+IF(OFFSET('Hygiene Data'!$G$11,0,10*ROW('Hygiene Data'!G51))="","",OFFSET('Hygiene Data'!$G$11,0,10*ROW('Hygiene Data'!G51)))</f>
        <v/>
      </c>
      <c r="DY57" s="269" t="str">
        <f ca="true">+IF(OFFSET('Hygiene Data'!$G$12,0,10*ROW('Hygiene Data'!G51))="","",OFFSET('Hygiene Data'!$G$12,0,10*ROW('Hygiene Data'!G51)))</f>
        <v/>
      </c>
      <c r="DZ57" s="269" t="str">
        <f ca="true">+IF(OFFSET('Hygiene Data'!$G$13,0,10*ROW('Hygiene Data'!G51))="","",OFFSET('Hygiene Data'!$G$13,0,10*ROW('Hygiene Data'!G51)))</f>
        <v/>
      </c>
      <c r="EA57" s="269" t="str">
        <f ca="true">+IF(OFFSET('Hygiene Data'!$H$11,0,10*ROW('Hygiene Data'!H51))="","",OFFSET('Hygiene Data'!$H$11,0,10*ROW('Hygiene Data'!H51)))</f>
        <v/>
      </c>
      <c r="EB57" s="269" t="str">
        <f ca="true">+IF(OFFSET('Hygiene Data'!$H$12,0,10*ROW('Hygiene Data'!H51))="","",OFFSET('Hygiene Data'!$H$12,0,10*ROW('Hygiene Data'!H51)))</f>
        <v/>
      </c>
      <c r="EC57" s="269" t="str">
        <f ca="true">+IF(OFFSET('Hygiene Data'!$H$13,0,10*ROW('Hygiene Data'!H51))="","",OFFSET('Hygiene Data'!$H$13,0,10*ROW('Hygiene Data'!H51)))</f>
        <v/>
      </c>
      <c r="ED57" s="269" t="str">
        <f ca="true">+IF(OFFSET('Hygiene Data'!$I$11,0,10*ROW('Hygiene Data'!I51))="","",OFFSET('Hygiene Data'!$I$11,0,10*ROW('Hygiene Data'!I51)))</f>
        <v/>
      </c>
      <c r="EE57" s="269" t="str">
        <f ca="true">+IF(OFFSET('Hygiene Data'!$I$12,0,10*ROW('Hygiene Data'!I51))="","",OFFSET('Hygiene Data'!$I$12,0,10*ROW('Hygiene Data'!I51)))</f>
        <v/>
      </c>
      <c r="EF57" s="269"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3" t="str">
        <f t="shared" ca="true" si="0"/>
        <v/>
      </c>
      <c r="D58" s="88"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8"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8"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8"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8"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8"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8"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8"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8"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8"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8"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8"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8"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8"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8"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8"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8"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8"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9"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9"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9"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9"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9"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9"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9"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9"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9"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9"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9"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9"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9"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9"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9"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9"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9"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9"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9"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9"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9"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9"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9"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9"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9"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9"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9"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9"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9"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9"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0"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0"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0"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0"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0"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0"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0"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0"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0"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0"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0"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0"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0"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0"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0"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0"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0"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0"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9"/>
      <c r="BS58" s="269" t="str">
        <f ca="true">+IF(OFFSET('Water Data'!$D$27,0,10*ROW('Water Data'!D52))="","",OFFSET('Water Data'!$D$27,0,10*ROW('Water Data'!D52)))</f>
        <v/>
      </c>
      <c r="BT58" s="269" t="str">
        <f ca="true">+IF(OFFSET('Water Data'!$D$28,0,10*ROW('Water Data'!D52))="","",OFFSET('Water Data'!$D$28,0,10*ROW('Water Data'!D52)))</f>
        <v/>
      </c>
      <c r="BU58" s="269" t="str">
        <f ca="true">+IF(OFFSET('Water Data'!$D$29,0,10*ROW('Water Data'!D52))="","",OFFSET('Water Data'!$D$29,0,10*ROW('Water Data'!D52)))</f>
        <v/>
      </c>
      <c r="BV58" s="269" t="str">
        <f ca="true">+IF(OFFSET('Water Data'!$E$27,0,10*ROW('Water Data'!E52))="","",OFFSET('Water Data'!$E$27,0,10*ROW('Water Data'!E52)))</f>
        <v/>
      </c>
      <c r="BW58" s="269" t="str">
        <f ca="true">+IF(OFFSET('Water Data'!$E$28,0,10*ROW('Water Data'!E52))="","",OFFSET('Water Data'!$E$28,0,10*ROW('Water Data'!E52)))</f>
        <v/>
      </c>
      <c r="BX58" s="269" t="str">
        <f ca="true">+IF(OFFSET('Water Data'!$E$29,0,10*ROW('Water Data'!E52))="","",OFFSET('Water Data'!$E$29,0,10*ROW('Water Data'!E52)))</f>
        <v/>
      </c>
      <c r="BY58" s="269" t="str">
        <f ca="true">+IF(OFFSET('Water Data'!$F$27,0,10*ROW('Water Data'!F52))="","",OFFSET('Water Data'!$F$27,0,10*ROW('Water Data'!F52)))</f>
        <v/>
      </c>
      <c r="BZ58" s="269" t="str">
        <f ca="true">+IF(OFFSET('Water Data'!$F$28,0,10*ROW('Water Data'!F52))="","",OFFSET('Water Data'!$F$28,0,10*ROW('Water Data'!F52)))</f>
        <v/>
      </c>
      <c r="CA58" s="269" t="str">
        <f ca="true">+IF(OFFSET('Water Data'!$F$29,0,10*ROW('Water Data'!F52))="","",OFFSET('Water Data'!$F$29,0,10*ROW('Water Data'!F52)))</f>
        <v/>
      </c>
      <c r="CB58" s="269" t="str">
        <f ca="true">+IF(OFFSET('Water Data'!$G$27,0,10*ROW('Water Data'!G52))="","",OFFSET('Water Data'!$G$27,0,10*ROW('Water Data'!G52)))</f>
        <v/>
      </c>
      <c r="CC58" s="269" t="str">
        <f ca="true">+IF(OFFSET('Water Data'!$G$28,0,10*ROW('Water Data'!G52))="","",OFFSET('Water Data'!$G$28,0,10*ROW('Water Data'!G52)))</f>
        <v/>
      </c>
      <c r="CD58" s="269" t="str">
        <f ca="true">+IF(OFFSET('Water Data'!$G$29,0,10*ROW('Water Data'!G52))="","",OFFSET('Water Data'!$G$29,0,10*ROW('Water Data'!G52)))</f>
        <v/>
      </c>
      <c r="CE58" s="269" t="str">
        <f ca="true">+IF(OFFSET('Water Data'!$H$27,0,10*ROW('Water Data'!H52))="","",OFFSET('Water Data'!$H$27,0,10*ROW('Water Data'!H52)))</f>
        <v/>
      </c>
      <c r="CF58" s="269" t="str">
        <f ca="true">+IF(OFFSET('Water Data'!$H$28,0,10*ROW('Water Data'!H52))="","",OFFSET('Water Data'!$H$28,0,10*ROW('Water Data'!H52)))</f>
        <v/>
      </c>
      <c r="CG58" s="269" t="str">
        <f ca="true">+IF(OFFSET('Water Data'!$H$29,0,10*ROW('Water Data'!H52))="","",OFFSET('Water Data'!$H$29,0,10*ROW('Water Data'!H52)))</f>
        <v/>
      </c>
      <c r="CH58" s="269" t="str">
        <f ca="true">+IF(OFFSET('Water Data'!$I$27,0,10*ROW('Water Data'!I52))="","",OFFSET('Water Data'!$I$27,0,10*ROW('Water Data'!I52)))</f>
        <v/>
      </c>
      <c r="CI58" s="269" t="str">
        <f ca="true">+IF(OFFSET('Water Data'!$I$28,0,10*ROW('Water Data'!I52))="","",OFFSET('Water Data'!$I$28,0,10*ROW('Water Data'!I52)))</f>
        <v/>
      </c>
      <c r="CJ58" s="269" t="str">
        <f ca="true">+IF(OFFSET('Water Data'!$I$29,0,10*ROW('Water Data'!I52))="","",OFFSET('Water Data'!$I$29,0,10*ROW('Water Data'!I52)))</f>
        <v/>
      </c>
      <c r="CK58" s="269" t="str">
        <f ca="true">+IF(OFFSET('Sanitation Data'!$D$28,0,10*ROW('Sanitation Data'!D52))="","",OFFSET('Sanitation Data'!$D$28,0,10*ROW('Sanitation Data'!D52)))</f>
        <v/>
      </c>
      <c r="CL58" s="269" t="str">
        <f ca="true">+IF(OFFSET('Sanitation Data'!$D$29,0,10*ROW('Sanitation Data'!D52))="","",OFFSET('Sanitation Data'!$D$29,0,10*ROW('Sanitation Data'!D52)))</f>
        <v/>
      </c>
      <c r="CM58" s="269" t="str">
        <f ca="true">+IF(OFFSET('Sanitation Data'!$D$30,0,10*ROW('Sanitation Data'!D52))="","",OFFSET('Sanitation Data'!$D$30,0,10*ROW('Sanitation Data'!D52)))</f>
        <v/>
      </c>
      <c r="CN58" s="269" t="str">
        <f ca="true">+IF(OFFSET('Sanitation Data'!$D$31,0,10*ROW('Sanitation Data'!D52))="","",OFFSET('Sanitation Data'!$D$31,0,10*ROW('Sanitation Data'!D52)))</f>
        <v/>
      </c>
      <c r="CO58" s="269" t="str">
        <f ca="true">+IF(OFFSET('Sanitation Data'!$D$32,0,10*ROW('Sanitation Data'!D52))="","",OFFSET('Sanitation Data'!$D$32,0,10*ROW('Sanitation Data'!D52)))</f>
        <v/>
      </c>
      <c r="CP58" s="269" t="str">
        <f ca="true">+IF(OFFSET('Sanitation Data'!$E$28,0,10*ROW('Sanitation Data'!E52))="","",OFFSET('Sanitation Data'!$E$28,0,10*ROW('Sanitation Data'!E52)))</f>
        <v/>
      </c>
      <c r="CQ58" s="269" t="str">
        <f ca="true">+IF(OFFSET('Sanitation Data'!$E$29,0,10*ROW('Sanitation Data'!E52))="","",OFFSET('Sanitation Data'!$E$29,0,10*ROW('Sanitation Data'!E52)))</f>
        <v/>
      </c>
      <c r="CR58" s="269" t="str">
        <f ca="true">+IF(OFFSET('Sanitation Data'!$E$30,0,10*ROW('Sanitation Data'!E52))="","",OFFSET('Sanitation Data'!$E$30,0,10*ROW('Sanitation Data'!E52)))</f>
        <v/>
      </c>
      <c r="CS58" s="269" t="str">
        <f ca="true">+IF(OFFSET('Sanitation Data'!$E$31,0,10*ROW('Sanitation Data'!E52))="","",OFFSET('Sanitation Data'!$E$31,0,10*ROW('Sanitation Data'!E52)))</f>
        <v/>
      </c>
      <c r="CT58" s="269" t="str">
        <f ca="true">+IF(OFFSET('Sanitation Data'!$E$32,0,10*ROW('Sanitation Data'!E52))="","",OFFSET('Sanitation Data'!$E$32,0,10*ROW('Sanitation Data'!E52)))</f>
        <v/>
      </c>
      <c r="CU58" s="269" t="str">
        <f ca="true">+IF(OFFSET('Sanitation Data'!$F$28,0,10*ROW('Sanitation Data'!F52))="","",OFFSET('Sanitation Data'!$F$28,0,10*ROW('Sanitation Data'!F52)))</f>
        <v/>
      </c>
      <c r="CV58" s="269" t="str">
        <f ca="true">+IF(OFFSET('Sanitation Data'!$F$29,0,10*ROW('Sanitation Data'!F52))="","",OFFSET('Sanitation Data'!$F$29,0,10*ROW('Sanitation Data'!F52)))</f>
        <v/>
      </c>
      <c r="CW58" s="269" t="str">
        <f ca="true">+IF(OFFSET('Sanitation Data'!$F$30,0,10*ROW('Sanitation Data'!F52))="","",OFFSET('Sanitation Data'!$F$30,0,10*ROW('Sanitation Data'!F52)))</f>
        <v/>
      </c>
      <c r="CX58" s="269" t="str">
        <f ca="true">+IF(OFFSET('Sanitation Data'!$F$31,0,10*ROW('Sanitation Data'!F52))="","",OFFSET('Sanitation Data'!$F$31,0,10*ROW('Sanitation Data'!F52)))</f>
        <v/>
      </c>
      <c r="CY58" s="269" t="str">
        <f ca="true">+IF(OFFSET('Sanitation Data'!$F$32,0,10*ROW('Sanitation Data'!F52))="","",OFFSET('Sanitation Data'!$F$32,0,10*ROW('Sanitation Data'!F52)))</f>
        <v/>
      </c>
      <c r="CZ58" s="269" t="str">
        <f ca="true">+IF(OFFSET('Sanitation Data'!$G$28,0,10*ROW('Sanitation Data'!G52))="","",OFFSET('Sanitation Data'!$G$28,0,10*ROW('Sanitation Data'!G52)))</f>
        <v/>
      </c>
      <c r="DA58" s="269" t="str">
        <f ca="true">+IF(OFFSET('Sanitation Data'!$G$29,0,10*ROW('Sanitation Data'!G52))="","",OFFSET('Sanitation Data'!$G$29,0,10*ROW('Sanitation Data'!G52)))</f>
        <v/>
      </c>
      <c r="DB58" s="269" t="str">
        <f ca="true">+IF(OFFSET('Sanitation Data'!$G$30,0,10*ROW('Sanitation Data'!G52))="","",OFFSET('Sanitation Data'!$G$30,0,10*ROW('Sanitation Data'!G52)))</f>
        <v/>
      </c>
      <c r="DC58" s="269" t="str">
        <f ca="true">+IF(OFFSET('Sanitation Data'!$G$31,0,10*ROW('Sanitation Data'!G52))="","",OFFSET('Sanitation Data'!$G$31,0,10*ROW('Sanitation Data'!G52)))</f>
        <v/>
      </c>
      <c r="DD58" s="269" t="str">
        <f ca="true">+IF(OFFSET('Sanitation Data'!$G$32,0,10*ROW('Sanitation Data'!G52))="","",OFFSET('Sanitation Data'!$G$32,0,10*ROW('Sanitation Data'!G52)))</f>
        <v/>
      </c>
      <c r="DE58" s="269" t="str">
        <f ca="true">+IF(OFFSET('Sanitation Data'!$H$28,0,10*ROW('Sanitation Data'!H52))="","",OFFSET('Sanitation Data'!$H$28,0,10*ROW('Sanitation Data'!H52)))</f>
        <v/>
      </c>
      <c r="DF58" s="269" t="str">
        <f ca="true">+IF(OFFSET('Sanitation Data'!$H$29,0,10*ROW('Sanitation Data'!H52))="","",OFFSET('Sanitation Data'!$H$29,0,10*ROW('Sanitation Data'!H52)))</f>
        <v/>
      </c>
      <c r="DG58" s="269" t="str">
        <f ca="true">+IF(OFFSET('Sanitation Data'!$H$30,0,10*ROW('Sanitation Data'!H52))="","",OFFSET('Sanitation Data'!$H$30,0,10*ROW('Sanitation Data'!H52)))</f>
        <v/>
      </c>
      <c r="DH58" s="269" t="str">
        <f ca="true">+IF(OFFSET('Sanitation Data'!$H$31,0,10*ROW('Sanitation Data'!H52))="","",OFFSET('Sanitation Data'!$H$31,0,10*ROW('Sanitation Data'!H52)))</f>
        <v/>
      </c>
      <c r="DI58" s="269" t="str">
        <f ca="true">+IF(OFFSET('Sanitation Data'!$H$32,0,10*ROW('Sanitation Data'!H52))="","",OFFSET('Sanitation Data'!$H$32,0,10*ROW('Sanitation Data'!H52)))</f>
        <v/>
      </c>
      <c r="DJ58" s="269" t="str">
        <f ca="true">+IF(OFFSET('Sanitation Data'!$I$28,0,10*ROW('Sanitation Data'!I52))="","",OFFSET('Sanitation Data'!$I$28,0,10*ROW('Sanitation Data'!I52)))</f>
        <v/>
      </c>
      <c r="DK58" s="269" t="str">
        <f ca="true">+IF(OFFSET('Sanitation Data'!$I$29,0,10*ROW('Sanitation Data'!I52))="","",OFFSET('Sanitation Data'!$I$29,0,10*ROW('Sanitation Data'!I52)))</f>
        <v/>
      </c>
      <c r="DL58" s="269" t="str">
        <f ca="true">+IF(OFFSET('Sanitation Data'!$I$30,0,10*ROW('Sanitation Data'!I52))="","",OFFSET('Sanitation Data'!$I$30,0,10*ROW('Sanitation Data'!I52)))</f>
        <v/>
      </c>
      <c r="DM58" s="269" t="str">
        <f ca="true">+IF(OFFSET('Sanitation Data'!$I$31,0,10*ROW('Sanitation Data'!I52))="","",OFFSET('Sanitation Data'!$I$31,0,10*ROW('Sanitation Data'!I52)))</f>
        <v/>
      </c>
      <c r="DN58" s="269" t="str">
        <f ca="true">+IF(OFFSET('Sanitation Data'!$I$32,0,10*ROW('Sanitation Data'!I52))="","",OFFSET('Sanitation Data'!$I$32,0,10*ROW('Sanitation Data'!I52)))</f>
        <v/>
      </c>
      <c r="DO58" s="269" t="str">
        <f ca="true">+IF(OFFSET('Hygiene Data'!$D$11,0,10*ROW('Hygiene Data'!D52))="","",OFFSET('Hygiene Data'!$D$11,0,10*ROW('Hygiene Data'!D52)))</f>
        <v/>
      </c>
      <c r="DP58" s="269" t="str">
        <f ca="true">+IF(OFFSET('Hygiene Data'!$D$12,0,10*ROW('Hygiene Data'!D52))="","",OFFSET('Hygiene Data'!$D$12,0,10*ROW('Hygiene Data'!D52)))</f>
        <v/>
      </c>
      <c r="DQ58" s="269" t="str">
        <f ca="true">+IF(OFFSET('Hygiene Data'!$D$13,0,10*ROW('Hygiene Data'!D52))="","",OFFSET('Hygiene Data'!$D$13,0,10*ROW('Hygiene Data'!D52)))</f>
        <v/>
      </c>
      <c r="DR58" s="269" t="str">
        <f ca="true">+IF(OFFSET('Hygiene Data'!$E$11,0,10*ROW('Hygiene Data'!E52))="","",OFFSET('Hygiene Data'!$E$11,0,10*ROW('Hygiene Data'!E52)))</f>
        <v/>
      </c>
      <c r="DS58" s="269" t="str">
        <f ca="true">+IF(OFFSET('Hygiene Data'!$E$12,0,10*ROW('Hygiene Data'!E52))="","",OFFSET('Hygiene Data'!$E$12,0,10*ROW('Hygiene Data'!E52)))</f>
        <v/>
      </c>
      <c r="DT58" s="269" t="str">
        <f ca="true">+IF(OFFSET('Hygiene Data'!$E$13,0,10*ROW('Hygiene Data'!E52))="","",OFFSET('Hygiene Data'!$E$13,0,10*ROW('Hygiene Data'!E52)))</f>
        <v/>
      </c>
      <c r="DU58" s="269" t="str">
        <f ca="true">+IF(OFFSET('Hygiene Data'!$F$11,0,10*ROW('Hygiene Data'!F52))="","",OFFSET('Hygiene Data'!$F$11,0,10*ROW('Hygiene Data'!F52)))</f>
        <v/>
      </c>
      <c r="DV58" s="269" t="str">
        <f ca="true">+IF(OFFSET('Hygiene Data'!$F$12,0,10*ROW('Hygiene Data'!F52))="","",OFFSET('Hygiene Data'!$F$12,0,10*ROW('Hygiene Data'!F52)))</f>
        <v/>
      </c>
      <c r="DW58" s="269" t="str">
        <f ca="true">+IF(OFFSET('Hygiene Data'!$F$13,0,10*ROW('Hygiene Data'!F52))="","",OFFSET('Hygiene Data'!$F$13,0,10*ROW('Hygiene Data'!F52)))</f>
        <v/>
      </c>
      <c r="DX58" s="269" t="str">
        <f ca="true">+IF(OFFSET('Hygiene Data'!$G$11,0,10*ROW('Hygiene Data'!G52))="","",OFFSET('Hygiene Data'!$G$11,0,10*ROW('Hygiene Data'!G52)))</f>
        <v/>
      </c>
      <c r="DY58" s="269" t="str">
        <f ca="true">+IF(OFFSET('Hygiene Data'!$G$12,0,10*ROW('Hygiene Data'!G52))="","",OFFSET('Hygiene Data'!$G$12,0,10*ROW('Hygiene Data'!G52)))</f>
        <v/>
      </c>
      <c r="DZ58" s="269" t="str">
        <f ca="true">+IF(OFFSET('Hygiene Data'!$G$13,0,10*ROW('Hygiene Data'!G52))="","",OFFSET('Hygiene Data'!$G$13,0,10*ROW('Hygiene Data'!G52)))</f>
        <v/>
      </c>
      <c r="EA58" s="269" t="str">
        <f ca="true">+IF(OFFSET('Hygiene Data'!$H$11,0,10*ROW('Hygiene Data'!H52))="","",OFFSET('Hygiene Data'!$H$11,0,10*ROW('Hygiene Data'!H52)))</f>
        <v/>
      </c>
      <c r="EB58" s="269" t="str">
        <f ca="true">+IF(OFFSET('Hygiene Data'!$H$12,0,10*ROW('Hygiene Data'!H52))="","",OFFSET('Hygiene Data'!$H$12,0,10*ROW('Hygiene Data'!H52)))</f>
        <v/>
      </c>
      <c r="EC58" s="269" t="str">
        <f ca="true">+IF(OFFSET('Hygiene Data'!$H$13,0,10*ROW('Hygiene Data'!H52))="","",OFFSET('Hygiene Data'!$H$13,0,10*ROW('Hygiene Data'!H52)))</f>
        <v/>
      </c>
      <c r="ED58" s="269" t="str">
        <f ca="true">+IF(OFFSET('Hygiene Data'!$I$11,0,10*ROW('Hygiene Data'!I52))="","",OFFSET('Hygiene Data'!$I$11,0,10*ROW('Hygiene Data'!I52)))</f>
        <v/>
      </c>
      <c r="EE58" s="269" t="str">
        <f ca="true">+IF(OFFSET('Hygiene Data'!$I$12,0,10*ROW('Hygiene Data'!I52))="","",OFFSET('Hygiene Data'!$I$12,0,10*ROW('Hygiene Data'!I52)))</f>
        <v/>
      </c>
      <c r="EF58" s="269"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3" t="str">
        <f t="shared" ca="true" si="0"/>
        <v/>
      </c>
      <c r="D59" s="88"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8"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8"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8"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8"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8"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8"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8"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8"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8"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8"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8"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8"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8"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8"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8"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8"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8"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9"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9"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9"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9"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9"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9"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9"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9"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9"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9"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9"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9"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9"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9"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9"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9"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9"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9"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9"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9"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9"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9"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9"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9"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9"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9"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9"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9"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9"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9"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0"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0"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0"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0"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0"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0"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0"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0"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0"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0"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0"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0"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0"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0"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0"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0"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0"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0"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9"/>
      <c r="BS59" s="269" t="str">
        <f ca="true">+IF(OFFSET('Water Data'!$D$27,0,10*ROW('Water Data'!D53))="","",OFFSET('Water Data'!$D$27,0,10*ROW('Water Data'!D53)))</f>
        <v/>
      </c>
      <c r="BT59" s="269" t="str">
        <f ca="true">+IF(OFFSET('Water Data'!$D$28,0,10*ROW('Water Data'!D53))="","",OFFSET('Water Data'!$D$28,0,10*ROW('Water Data'!D53)))</f>
        <v/>
      </c>
      <c r="BU59" s="269" t="str">
        <f ca="true">+IF(OFFSET('Water Data'!$D$29,0,10*ROW('Water Data'!D53))="","",OFFSET('Water Data'!$D$29,0,10*ROW('Water Data'!D53)))</f>
        <v/>
      </c>
      <c r="BV59" s="269" t="str">
        <f ca="true">+IF(OFFSET('Water Data'!$E$27,0,10*ROW('Water Data'!E53))="","",OFFSET('Water Data'!$E$27,0,10*ROW('Water Data'!E53)))</f>
        <v/>
      </c>
      <c r="BW59" s="269" t="str">
        <f ca="true">+IF(OFFSET('Water Data'!$E$28,0,10*ROW('Water Data'!E53))="","",OFFSET('Water Data'!$E$28,0,10*ROW('Water Data'!E53)))</f>
        <v/>
      </c>
      <c r="BX59" s="269" t="str">
        <f ca="true">+IF(OFFSET('Water Data'!$E$29,0,10*ROW('Water Data'!E53))="","",OFFSET('Water Data'!$E$29,0,10*ROW('Water Data'!E53)))</f>
        <v/>
      </c>
      <c r="BY59" s="269" t="str">
        <f ca="true">+IF(OFFSET('Water Data'!$F$27,0,10*ROW('Water Data'!F53))="","",OFFSET('Water Data'!$F$27,0,10*ROW('Water Data'!F53)))</f>
        <v/>
      </c>
      <c r="BZ59" s="269" t="str">
        <f ca="true">+IF(OFFSET('Water Data'!$F$28,0,10*ROW('Water Data'!F53))="","",OFFSET('Water Data'!$F$28,0,10*ROW('Water Data'!F53)))</f>
        <v/>
      </c>
      <c r="CA59" s="269" t="str">
        <f ca="true">+IF(OFFSET('Water Data'!$F$29,0,10*ROW('Water Data'!F53))="","",OFFSET('Water Data'!$F$29,0,10*ROW('Water Data'!F53)))</f>
        <v/>
      </c>
      <c r="CB59" s="269" t="str">
        <f ca="true">+IF(OFFSET('Water Data'!$G$27,0,10*ROW('Water Data'!G53))="","",OFFSET('Water Data'!$G$27,0,10*ROW('Water Data'!G53)))</f>
        <v/>
      </c>
      <c r="CC59" s="269" t="str">
        <f ca="true">+IF(OFFSET('Water Data'!$G$28,0,10*ROW('Water Data'!G53))="","",OFFSET('Water Data'!$G$28,0,10*ROW('Water Data'!G53)))</f>
        <v/>
      </c>
      <c r="CD59" s="269" t="str">
        <f ca="true">+IF(OFFSET('Water Data'!$G$29,0,10*ROW('Water Data'!G53))="","",OFFSET('Water Data'!$G$29,0,10*ROW('Water Data'!G53)))</f>
        <v/>
      </c>
      <c r="CE59" s="269" t="str">
        <f ca="true">+IF(OFFSET('Water Data'!$H$27,0,10*ROW('Water Data'!H53))="","",OFFSET('Water Data'!$H$27,0,10*ROW('Water Data'!H53)))</f>
        <v/>
      </c>
      <c r="CF59" s="269" t="str">
        <f ca="true">+IF(OFFSET('Water Data'!$H$28,0,10*ROW('Water Data'!H53))="","",OFFSET('Water Data'!$H$28,0,10*ROW('Water Data'!H53)))</f>
        <v/>
      </c>
      <c r="CG59" s="269" t="str">
        <f ca="true">+IF(OFFSET('Water Data'!$H$29,0,10*ROW('Water Data'!H53))="","",OFFSET('Water Data'!$H$29,0,10*ROW('Water Data'!H53)))</f>
        <v/>
      </c>
      <c r="CH59" s="269" t="str">
        <f ca="true">+IF(OFFSET('Water Data'!$I$27,0,10*ROW('Water Data'!I53))="","",OFFSET('Water Data'!$I$27,0,10*ROW('Water Data'!I53)))</f>
        <v/>
      </c>
      <c r="CI59" s="269" t="str">
        <f ca="true">+IF(OFFSET('Water Data'!$I$28,0,10*ROW('Water Data'!I53))="","",OFFSET('Water Data'!$I$28,0,10*ROW('Water Data'!I53)))</f>
        <v/>
      </c>
      <c r="CJ59" s="269" t="str">
        <f ca="true">+IF(OFFSET('Water Data'!$I$29,0,10*ROW('Water Data'!I53))="","",OFFSET('Water Data'!$I$29,0,10*ROW('Water Data'!I53)))</f>
        <v/>
      </c>
      <c r="CK59" s="269" t="str">
        <f ca="true">+IF(OFFSET('Sanitation Data'!$D$28,0,10*ROW('Sanitation Data'!D53))="","",OFFSET('Sanitation Data'!$D$28,0,10*ROW('Sanitation Data'!D53)))</f>
        <v/>
      </c>
      <c r="CL59" s="269" t="str">
        <f ca="true">+IF(OFFSET('Sanitation Data'!$D$29,0,10*ROW('Sanitation Data'!D53))="","",OFFSET('Sanitation Data'!$D$29,0,10*ROW('Sanitation Data'!D53)))</f>
        <v/>
      </c>
      <c r="CM59" s="269" t="str">
        <f ca="true">+IF(OFFSET('Sanitation Data'!$D$30,0,10*ROW('Sanitation Data'!D53))="","",OFFSET('Sanitation Data'!$D$30,0,10*ROW('Sanitation Data'!D53)))</f>
        <v/>
      </c>
      <c r="CN59" s="269" t="str">
        <f ca="true">+IF(OFFSET('Sanitation Data'!$D$31,0,10*ROW('Sanitation Data'!D53))="","",OFFSET('Sanitation Data'!$D$31,0,10*ROW('Sanitation Data'!D53)))</f>
        <v/>
      </c>
      <c r="CO59" s="269" t="str">
        <f ca="true">+IF(OFFSET('Sanitation Data'!$D$32,0,10*ROW('Sanitation Data'!D53))="","",OFFSET('Sanitation Data'!$D$32,0,10*ROW('Sanitation Data'!D53)))</f>
        <v/>
      </c>
      <c r="CP59" s="269" t="str">
        <f ca="true">+IF(OFFSET('Sanitation Data'!$E$28,0,10*ROW('Sanitation Data'!E53))="","",OFFSET('Sanitation Data'!$E$28,0,10*ROW('Sanitation Data'!E53)))</f>
        <v/>
      </c>
      <c r="CQ59" s="269" t="str">
        <f ca="true">+IF(OFFSET('Sanitation Data'!$E$29,0,10*ROW('Sanitation Data'!E53))="","",OFFSET('Sanitation Data'!$E$29,0,10*ROW('Sanitation Data'!E53)))</f>
        <v/>
      </c>
      <c r="CR59" s="269" t="str">
        <f ca="true">+IF(OFFSET('Sanitation Data'!$E$30,0,10*ROW('Sanitation Data'!E53))="","",OFFSET('Sanitation Data'!$E$30,0,10*ROW('Sanitation Data'!E53)))</f>
        <v/>
      </c>
      <c r="CS59" s="269" t="str">
        <f ca="true">+IF(OFFSET('Sanitation Data'!$E$31,0,10*ROW('Sanitation Data'!E53))="","",OFFSET('Sanitation Data'!$E$31,0,10*ROW('Sanitation Data'!E53)))</f>
        <v/>
      </c>
      <c r="CT59" s="269" t="str">
        <f ca="true">+IF(OFFSET('Sanitation Data'!$E$32,0,10*ROW('Sanitation Data'!E53))="","",OFFSET('Sanitation Data'!$E$32,0,10*ROW('Sanitation Data'!E53)))</f>
        <v/>
      </c>
      <c r="CU59" s="269" t="str">
        <f ca="true">+IF(OFFSET('Sanitation Data'!$F$28,0,10*ROW('Sanitation Data'!F53))="","",OFFSET('Sanitation Data'!$F$28,0,10*ROW('Sanitation Data'!F53)))</f>
        <v/>
      </c>
      <c r="CV59" s="269" t="str">
        <f ca="true">+IF(OFFSET('Sanitation Data'!$F$29,0,10*ROW('Sanitation Data'!F53))="","",OFFSET('Sanitation Data'!$F$29,0,10*ROW('Sanitation Data'!F53)))</f>
        <v/>
      </c>
      <c r="CW59" s="269" t="str">
        <f ca="true">+IF(OFFSET('Sanitation Data'!$F$30,0,10*ROW('Sanitation Data'!F53))="","",OFFSET('Sanitation Data'!$F$30,0,10*ROW('Sanitation Data'!F53)))</f>
        <v/>
      </c>
      <c r="CX59" s="269" t="str">
        <f ca="true">+IF(OFFSET('Sanitation Data'!$F$31,0,10*ROW('Sanitation Data'!F53))="","",OFFSET('Sanitation Data'!$F$31,0,10*ROW('Sanitation Data'!F53)))</f>
        <v/>
      </c>
      <c r="CY59" s="269" t="str">
        <f ca="true">+IF(OFFSET('Sanitation Data'!$F$32,0,10*ROW('Sanitation Data'!F53))="","",OFFSET('Sanitation Data'!$F$32,0,10*ROW('Sanitation Data'!F53)))</f>
        <v/>
      </c>
      <c r="CZ59" s="269" t="str">
        <f ca="true">+IF(OFFSET('Sanitation Data'!$G$28,0,10*ROW('Sanitation Data'!G53))="","",OFFSET('Sanitation Data'!$G$28,0,10*ROW('Sanitation Data'!G53)))</f>
        <v/>
      </c>
      <c r="DA59" s="269" t="str">
        <f ca="true">+IF(OFFSET('Sanitation Data'!$G$29,0,10*ROW('Sanitation Data'!G53))="","",OFFSET('Sanitation Data'!$G$29,0,10*ROW('Sanitation Data'!G53)))</f>
        <v/>
      </c>
      <c r="DB59" s="269" t="str">
        <f ca="true">+IF(OFFSET('Sanitation Data'!$G$30,0,10*ROW('Sanitation Data'!G53))="","",OFFSET('Sanitation Data'!$G$30,0,10*ROW('Sanitation Data'!G53)))</f>
        <v/>
      </c>
      <c r="DC59" s="269" t="str">
        <f ca="true">+IF(OFFSET('Sanitation Data'!$G$31,0,10*ROW('Sanitation Data'!G53))="","",OFFSET('Sanitation Data'!$G$31,0,10*ROW('Sanitation Data'!G53)))</f>
        <v/>
      </c>
      <c r="DD59" s="269" t="str">
        <f ca="true">+IF(OFFSET('Sanitation Data'!$G$32,0,10*ROW('Sanitation Data'!G53))="","",OFFSET('Sanitation Data'!$G$32,0,10*ROW('Sanitation Data'!G53)))</f>
        <v/>
      </c>
      <c r="DE59" s="269" t="str">
        <f ca="true">+IF(OFFSET('Sanitation Data'!$H$28,0,10*ROW('Sanitation Data'!H53))="","",OFFSET('Sanitation Data'!$H$28,0,10*ROW('Sanitation Data'!H53)))</f>
        <v/>
      </c>
      <c r="DF59" s="269" t="str">
        <f ca="true">+IF(OFFSET('Sanitation Data'!$H$29,0,10*ROW('Sanitation Data'!H53))="","",OFFSET('Sanitation Data'!$H$29,0,10*ROW('Sanitation Data'!H53)))</f>
        <v/>
      </c>
      <c r="DG59" s="269" t="str">
        <f ca="true">+IF(OFFSET('Sanitation Data'!$H$30,0,10*ROW('Sanitation Data'!H53))="","",OFFSET('Sanitation Data'!$H$30,0,10*ROW('Sanitation Data'!H53)))</f>
        <v/>
      </c>
      <c r="DH59" s="269" t="str">
        <f ca="true">+IF(OFFSET('Sanitation Data'!$H$31,0,10*ROW('Sanitation Data'!H53))="","",OFFSET('Sanitation Data'!$H$31,0,10*ROW('Sanitation Data'!H53)))</f>
        <v/>
      </c>
      <c r="DI59" s="269" t="str">
        <f ca="true">+IF(OFFSET('Sanitation Data'!$H$32,0,10*ROW('Sanitation Data'!H53))="","",OFFSET('Sanitation Data'!$H$32,0,10*ROW('Sanitation Data'!H53)))</f>
        <v/>
      </c>
      <c r="DJ59" s="269" t="str">
        <f ca="true">+IF(OFFSET('Sanitation Data'!$I$28,0,10*ROW('Sanitation Data'!I53))="","",OFFSET('Sanitation Data'!$I$28,0,10*ROW('Sanitation Data'!I53)))</f>
        <v/>
      </c>
      <c r="DK59" s="269" t="str">
        <f ca="true">+IF(OFFSET('Sanitation Data'!$I$29,0,10*ROW('Sanitation Data'!I53))="","",OFFSET('Sanitation Data'!$I$29,0,10*ROW('Sanitation Data'!I53)))</f>
        <v/>
      </c>
      <c r="DL59" s="269" t="str">
        <f ca="true">+IF(OFFSET('Sanitation Data'!$I$30,0,10*ROW('Sanitation Data'!I53))="","",OFFSET('Sanitation Data'!$I$30,0,10*ROW('Sanitation Data'!I53)))</f>
        <v/>
      </c>
      <c r="DM59" s="269" t="str">
        <f ca="true">+IF(OFFSET('Sanitation Data'!$I$31,0,10*ROW('Sanitation Data'!I53))="","",OFFSET('Sanitation Data'!$I$31,0,10*ROW('Sanitation Data'!I53)))</f>
        <v/>
      </c>
      <c r="DN59" s="269" t="str">
        <f ca="true">+IF(OFFSET('Sanitation Data'!$I$32,0,10*ROW('Sanitation Data'!I53))="","",OFFSET('Sanitation Data'!$I$32,0,10*ROW('Sanitation Data'!I53)))</f>
        <v/>
      </c>
      <c r="DO59" s="269" t="str">
        <f ca="true">+IF(OFFSET('Hygiene Data'!$D$11,0,10*ROW('Hygiene Data'!D53))="","",OFFSET('Hygiene Data'!$D$11,0,10*ROW('Hygiene Data'!D53)))</f>
        <v/>
      </c>
      <c r="DP59" s="269" t="str">
        <f ca="true">+IF(OFFSET('Hygiene Data'!$D$12,0,10*ROW('Hygiene Data'!D53))="","",OFFSET('Hygiene Data'!$D$12,0,10*ROW('Hygiene Data'!D53)))</f>
        <v/>
      </c>
      <c r="DQ59" s="269" t="str">
        <f ca="true">+IF(OFFSET('Hygiene Data'!$D$13,0,10*ROW('Hygiene Data'!D53))="","",OFFSET('Hygiene Data'!$D$13,0,10*ROW('Hygiene Data'!D53)))</f>
        <v/>
      </c>
      <c r="DR59" s="269" t="str">
        <f ca="true">+IF(OFFSET('Hygiene Data'!$E$11,0,10*ROW('Hygiene Data'!E53))="","",OFFSET('Hygiene Data'!$E$11,0,10*ROW('Hygiene Data'!E53)))</f>
        <v/>
      </c>
      <c r="DS59" s="269" t="str">
        <f ca="true">+IF(OFFSET('Hygiene Data'!$E$12,0,10*ROW('Hygiene Data'!E53))="","",OFFSET('Hygiene Data'!$E$12,0,10*ROW('Hygiene Data'!E53)))</f>
        <v/>
      </c>
      <c r="DT59" s="269" t="str">
        <f ca="true">+IF(OFFSET('Hygiene Data'!$E$13,0,10*ROW('Hygiene Data'!E53))="","",OFFSET('Hygiene Data'!$E$13,0,10*ROW('Hygiene Data'!E53)))</f>
        <v/>
      </c>
      <c r="DU59" s="269" t="str">
        <f ca="true">+IF(OFFSET('Hygiene Data'!$F$11,0,10*ROW('Hygiene Data'!F53))="","",OFFSET('Hygiene Data'!$F$11,0,10*ROW('Hygiene Data'!F53)))</f>
        <v/>
      </c>
      <c r="DV59" s="269" t="str">
        <f ca="true">+IF(OFFSET('Hygiene Data'!$F$12,0,10*ROW('Hygiene Data'!F53))="","",OFFSET('Hygiene Data'!$F$12,0,10*ROW('Hygiene Data'!F53)))</f>
        <v/>
      </c>
      <c r="DW59" s="269" t="str">
        <f ca="true">+IF(OFFSET('Hygiene Data'!$F$13,0,10*ROW('Hygiene Data'!F53))="","",OFFSET('Hygiene Data'!$F$13,0,10*ROW('Hygiene Data'!F53)))</f>
        <v/>
      </c>
      <c r="DX59" s="269" t="str">
        <f ca="true">+IF(OFFSET('Hygiene Data'!$G$11,0,10*ROW('Hygiene Data'!G53))="","",OFFSET('Hygiene Data'!$G$11,0,10*ROW('Hygiene Data'!G53)))</f>
        <v/>
      </c>
      <c r="DY59" s="269" t="str">
        <f ca="true">+IF(OFFSET('Hygiene Data'!$G$12,0,10*ROW('Hygiene Data'!G53))="","",OFFSET('Hygiene Data'!$G$12,0,10*ROW('Hygiene Data'!G53)))</f>
        <v/>
      </c>
      <c r="DZ59" s="269" t="str">
        <f ca="true">+IF(OFFSET('Hygiene Data'!$G$13,0,10*ROW('Hygiene Data'!G53))="","",OFFSET('Hygiene Data'!$G$13,0,10*ROW('Hygiene Data'!G53)))</f>
        <v/>
      </c>
      <c r="EA59" s="269" t="str">
        <f ca="true">+IF(OFFSET('Hygiene Data'!$H$11,0,10*ROW('Hygiene Data'!H53))="","",OFFSET('Hygiene Data'!$H$11,0,10*ROW('Hygiene Data'!H53)))</f>
        <v/>
      </c>
      <c r="EB59" s="269" t="str">
        <f ca="true">+IF(OFFSET('Hygiene Data'!$H$12,0,10*ROW('Hygiene Data'!H53))="","",OFFSET('Hygiene Data'!$H$12,0,10*ROW('Hygiene Data'!H53)))</f>
        <v/>
      </c>
      <c r="EC59" s="269" t="str">
        <f ca="true">+IF(OFFSET('Hygiene Data'!$H$13,0,10*ROW('Hygiene Data'!H53))="","",OFFSET('Hygiene Data'!$H$13,0,10*ROW('Hygiene Data'!H53)))</f>
        <v/>
      </c>
      <c r="ED59" s="269" t="str">
        <f ca="true">+IF(OFFSET('Hygiene Data'!$I$11,0,10*ROW('Hygiene Data'!I53))="","",OFFSET('Hygiene Data'!$I$11,0,10*ROW('Hygiene Data'!I53)))</f>
        <v/>
      </c>
      <c r="EE59" s="269" t="str">
        <f ca="true">+IF(OFFSET('Hygiene Data'!$I$12,0,10*ROW('Hygiene Data'!I53))="","",OFFSET('Hygiene Data'!$I$12,0,10*ROW('Hygiene Data'!I53)))</f>
        <v/>
      </c>
      <c r="EF59" s="269"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3" t="str">
        <f t="shared" ca="true" si="0"/>
        <v/>
      </c>
      <c r="D60" s="88"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8"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8"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8"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8"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8"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8"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8"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8"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8"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8"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8"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8"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8"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8"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8"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8"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8"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9"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9"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9"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9"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9"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9"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9"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9"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9"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9"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9"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9"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9"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9"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9"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9"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9"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9"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9"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9"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9"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9"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9"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9"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9"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9"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9"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9"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9"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9"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0"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0"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0"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0"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0"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0"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0"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0"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0"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0"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0"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0"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0"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0"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0"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0"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0"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0"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9"/>
      <c r="BS60" s="269" t="str">
        <f ca="true">+IF(OFFSET('Water Data'!$D$27,0,10*ROW('Water Data'!D54))="","",OFFSET('Water Data'!$D$27,0,10*ROW('Water Data'!D54)))</f>
        <v/>
      </c>
      <c r="BT60" s="269" t="str">
        <f ca="true">+IF(OFFSET('Water Data'!$D$28,0,10*ROW('Water Data'!D54))="","",OFFSET('Water Data'!$D$28,0,10*ROW('Water Data'!D54)))</f>
        <v/>
      </c>
      <c r="BU60" s="269" t="str">
        <f ca="true">+IF(OFFSET('Water Data'!$D$29,0,10*ROW('Water Data'!D54))="","",OFFSET('Water Data'!$D$29,0,10*ROW('Water Data'!D54)))</f>
        <v/>
      </c>
      <c r="BV60" s="269" t="str">
        <f ca="true">+IF(OFFSET('Water Data'!$E$27,0,10*ROW('Water Data'!E54))="","",OFFSET('Water Data'!$E$27,0,10*ROW('Water Data'!E54)))</f>
        <v/>
      </c>
      <c r="BW60" s="269" t="str">
        <f ca="true">+IF(OFFSET('Water Data'!$E$28,0,10*ROW('Water Data'!E54))="","",OFFSET('Water Data'!$E$28,0,10*ROW('Water Data'!E54)))</f>
        <v/>
      </c>
      <c r="BX60" s="269" t="str">
        <f ca="true">+IF(OFFSET('Water Data'!$E$29,0,10*ROW('Water Data'!E54))="","",OFFSET('Water Data'!$E$29,0,10*ROW('Water Data'!E54)))</f>
        <v/>
      </c>
      <c r="BY60" s="269" t="str">
        <f ca="true">+IF(OFFSET('Water Data'!$F$27,0,10*ROW('Water Data'!F54))="","",OFFSET('Water Data'!$F$27,0,10*ROW('Water Data'!F54)))</f>
        <v/>
      </c>
      <c r="BZ60" s="269" t="str">
        <f ca="true">+IF(OFFSET('Water Data'!$F$28,0,10*ROW('Water Data'!F54))="","",OFFSET('Water Data'!$F$28,0,10*ROW('Water Data'!F54)))</f>
        <v/>
      </c>
      <c r="CA60" s="269" t="str">
        <f ca="true">+IF(OFFSET('Water Data'!$F$29,0,10*ROW('Water Data'!F54))="","",OFFSET('Water Data'!$F$29,0,10*ROW('Water Data'!F54)))</f>
        <v/>
      </c>
      <c r="CB60" s="269" t="str">
        <f ca="true">+IF(OFFSET('Water Data'!$G$27,0,10*ROW('Water Data'!G54))="","",OFFSET('Water Data'!$G$27,0,10*ROW('Water Data'!G54)))</f>
        <v/>
      </c>
      <c r="CC60" s="269" t="str">
        <f ca="true">+IF(OFFSET('Water Data'!$G$28,0,10*ROW('Water Data'!G54))="","",OFFSET('Water Data'!$G$28,0,10*ROW('Water Data'!G54)))</f>
        <v/>
      </c>
      <c r="CD60" s="269" t="str">
        <f ca="true">+IF(OFFSET('Water Data'!$G$29,0,10*ROW('Water Data'!G54))="","",OFFSET('Water Data'!$G$29,0,10*ROW('Water Data'!G54)))</f>
        <v/>
      </c>
      <c r="CE60" s="269" t="str">
        <f ca="true">+IF(OFFSET('Water Data'!$H$27,0,10*ROW('Water Data'!H54))="","",OFFSET('Water Data'!$H$27,0,10*ROW('Water Data'!H54)))</f>
        <v/>
      </c>
      <c r="CF60" s="269" t="str">
        <f ca="true">+IF(OFFSET('Water Data'!$H$28,0,10*ROW('Water Data'!H54))="","",OFFSET('Water Data'!$H$28,0,10*ROW('Water Data'!H54)))</f>
        <v/>
      </c>
      <c r="CG60" s="269" t="str">
        <f ca="true">+IF(OFFSET('Water Data'!$H$29,0,10*ROW('Water Data'!H54))="","",OFFSET('Water Data'!$H$29,0,10*ROW('Water Data'!H54)))</f>
        <v/>
      </c>
      <c r="CH60" s="269" t="str">
        <f ca="true">+IF(OFFSET('Water Data'!$I$27,0,10*ROW('Water Data'!I54))="","",OFFSET('Water Data'!$I$27,0,10*ROW('Water Data'!I54)))</f>
        <v/>
      </c>
      <c r="CI60" s="269" t="str">
        <f ca="true">+IF(OFFSET('Water Data'!$I$28,0,10*ROW('Water Data'!I54))="","",OFFSET('Water Data'!$I$28,0,10*ROW('Water Data'!I54)))</f>
        <v/>
      </c>
      <c r="CJ60" s="269" t="str">
        <f ca="true">+IF(OFFSET('Water Data'!$I$29,0,10*ROW('Water Data'!I54))="","",OFFSET('Water Data'!$I$29,0,10*ROW('Water Data'!I54)))</f>
        <v/>
      </c>
      <c r="CK60" s="269" t="str">
        <f ca="true">+IF(OFFSET('Sanitation Data'!$D$28,0,10*ROW('Sanitation Data'!D54))="","",OFFSET('Sanitation Data'!$D$28,0,10*ROW('Sanitation Data'!D54)))</f>
        <v/>
      </c>
      <c r="CL60" s="269" t="str">
        <f ca="true">+IF(OFFSET('Sanitation Data'!$D$29,0,10*ROW('Sanitation Data'!D54))="","",OFFSET('Sanitation Data'!$D$29,0,10*ROW('Sanitation Data'!D54)))</f>
        <v/>
      </c>
      <c r="CM60" s="269" t="str">
        <f ca="true">+IF(OFFSET('Sanitation Data'!$D$30,0,10*ROW('Sanitation Data'!D54))="","",OFFSET('Sanitation Data'!$D$30,0,10*ROW('Sanitation Data'!D54)))</f>
        <v/>
      </c>
      <c r="CN60" s="269" t="str">
        <f ca="true">+IF(OFFSET('Sanitation Data'!$D$31,0,10*ROW('Sanitation Data'!D54))="","",OFFSET('Sanitation Data'!$D$31,0,10*ROW('Sanitation Data'!D54)))</f>
        <v/>
      </c>
      <c r="CO60" s="269" t="str">
        <f ca="true">+IF(OFFSET('Sanitation Data'!$D$32,0,10*ROW('Sanitation Data'!D54))="","",OFFSET('Sanitation Data'!$D$32,0,10*ROW('Sanitation Data'!D54)))</f>
        <v/>
      </c>
      <c r="CP60" s="269" t="str">
        <f ca="true">+IF(OFFSET('Sanitation Data'!$E$28,0,10*ROW('Sanitation Data'!E54))="","",OFFSET('Sanitation Data'!$E$28,0,10*ROW('Sanitation Data'!E54)))</f>
        <v/>
      </c>
      <c r="CQ60" s="269" t="str">
        <f ca="true">+IF(OFFSET('Sanitation Data'!$E$29,0,10*ROW('Sanitation Data'!E54))="","",OFFSET('Sanitation Data'!$E$29,0,10*ROW('Sanitation Data'!E54)))</f>
        <v/>
      </c>
      <c r="CR60" s="269" t="str">
        <f ca="true">+IF(OFFSET('Sanitation Data'!$E$30,0,10*ROW('Sanitation Data'!E54))="","",OFFSET('Sanitation Data'!$E$30,0,10*ROW('Sanitation Data'!E54)))</f>
        <v/>
      </c>
      <c r="CS60" s="269" t="str">
        <f ca="true">+IF(OFFSET('Sanitation Data'!$E$31,0,10*ROW('Sanitation Data'!E54))="","",OFFSET('Sanitation Data'!$E$31,0,10*ROW('Sanitation Data'!E54)))</f>
        <v/>
      </c>
      <c r="CT60" s="269" t="str">
        <f ca="true">+IF(OFFSET('Sanitation Data'!$E$32,0,10*ROW('Sanitation Data'!E54))="","",OFFSET('Sanitation Data'!$E$32,0,10*ROW('Sanitation Data'!E54)))</f>
        <v/>
      </c>
      <c r="CU60" s="269" t="str">
        <f ca="true">+IF(OFFSET('Sanitation Data'!$F$28,0,10*ROW('Sanitation Data'!F54))="","",OFFSET('Sanitation Data'!$F$28,0,10*ROW('Sanitation Data'!F54)))</f>
        <v/>
      </c>
      <c r="CV60" s="269" t="str">
        <f ca="true">+IF(OFFSET('Sanitation Data'!$F$29,0,10*ROW('Sanitation Data'!F54))="","",OFFSET('Sanitation Data'!$F$29,0,10*ROW('Sanitation Data'!F54)))</f>
        <v/>
      </c>
      <c r="CW60" s="269" t="str">
        <f ca="true">+IF(OFFSET('Sanitation Data'!$F$30,0,10*ROW('Sanitation Data'!F54))="","",OFFSET('Sanitation Data'!$F$30,0,10*ROW('Sanitation Data'!F54)))</f>
        <v/>
      </c>
      <c r="CX60" s="269" t="str">
        <f ca="true">+IF(OFFSET('Sanitation Data'!$F$31,0,10*ROW('Sanitation Data'!F54))="","",OFFSET('Sanitation Data'!$F$31,0,10*ROW('Sanitation Data'!F54)))</f>
        <v/>
      </c>
      <c r="CY60" s="269" t="str">
        <f ca="true">+IF(OFFSET('Sanitation Data'!$F$32,0,10*ROW('Sanitation Data'!F54))="","",OFFSET('Sanitation Data'!$F$32,0,10*ROW('Sanitation Data'!F54)))</f>
        <v/>
      </c>
      <c r="CZ60" s="269" t="str">
        <f ca="true">+IF(OFFSET('Sanitation Data'!$G$28,0,10*ROW('Sanitation Data'!G54))="","",OFFSET('Sanitation Data'!$G$28,0,10*ROW('Sanitation Data'!G54)))</f>
        <v/>
      </c>
      <c r="DA60" s="269" t="str">
        <f ca="true">+IF(OFFSET('Sanitation Data'!$G$29,0,10*ROW('Sanitation Data'!G54))="","",OFFSET('Sanitation Data'!$G$29,0,10*ROW('Sanitation Data'!G54)))</f>
        <v/>
      </c>
      <c r="DB60" s="269" t="str">
        <f ca="true">+IF(OFFSET('Sanitation Data'!$G$30,0,10*ROW('Sanitation Data'!G54))="","",OFFSET('Sanitation Data'!$G$30,0,10*ROW('Sanitation Data'!G54)))</f>
        <v/>
      </c>
      <c r="DC60" s="269" t="str">
        <f ca="true">+IF(OFFSET('Sanitation Data'!$G$31,0,10*ROW('Sanitation Data'!G54))="","",OFFSET('Sanitation Data'!$G$31,0,10*ROW('Sanitation Data'!G54)))</f>
        <v/>
      </c>
      <c r="DD60" s="269" t="str">
        <f ca="true">+IF(OFFSET('Sanitation Data'!$G$32,0,10*ROW('Sanitation Data'!G54))="","",OFFSET('Sanitation Data'!$G$32,0,10*ROW('Sanitation Data'!G54)))</f>
        <v/>
      </c>
      <c r="DE60" s="269" t="str">
        <f ca="true">+IF(OFFSET('Sanitation Data'!$H$28,0,10*ROW('Sanitation Data'!H54))="","",OFFSET('Sanitation Data'!$H$28,0,10*ROW('Sanitation Data'!H54)))</f>
        <v/>
      </c>
      <c r="DF60" s="269" t="str">
        <f ca="true">+IF(OFFSET('Sanitation Data'!$H$29,0,10*ROW('Sanitation Data'!H54))="","",OFFSET('Sanitation Data'!$H$29,0,10*ROW('Sanitation Data'!H54)))</f>
        <v/>
      </c>
      <c r="DG60" s="269" t="str">
        <f ca="true">+IF(OFFSET('Sanitation Data'!$H$30,0,10*ROW('Sanitation Data'!H54))="","",OFFSET('Sanitation Data'!$H$30,0,10*ROW('Sanitation Data'!H54)))</f>
        <v/>
      </c>
      <c r="DH60" s="269" t="str">
        <f ca="true">+IF(OFFSET('Sanitation Data'!$H$31,0,10*ROW('Sanitation Data'!H54))="","",OFFSET('Sanitation Data'!$H$31,0,10*ROW('Sanitation Data'!H54)))</f>
        <v/>
      </c>
      <c r="DI60" s="269" t="str">
        <f ca="true">+IF(OFFSET('Sanitation Data'!$H$32,0,10*ROW('Sanitation Data'!H54))="","",OFFSET('Sanitation Data'!$H$32,0,10*ROW('Sanitation Data'!H54)))</f>
        <v/>
      </c>
      <c r="DJ60" s="269" t="str">
        <f ca="true">+IF(OFFSET('Sanitation Data'!$I$28,0,10*ROW('Sanitation Data'!I54))="","",OFFSET('Sanitation Data'!$I$28,0,10*ROW('Sanitation Data'!I54)))</f>
        <v/>
      </c>
      <c r="DK60" s="269" t="str">
        <f ca="true">+IF(OFFSET('Sanitation Data'!$I$29,0,10*ROW('Sanitation Data'!I54))="","",OFFSET('Sanitation Data'!$I$29,0,10*ROW('Sanitation Data'!I54)))</f>
        <v/>
      </c>
      <c r="DL60" s="269" t="str">
        <f ca="true">+IF(OFFSET('Sanitation Data'!$I$30,0,10*ROW('Sanitation Data'!I54))="","",OFFSET('Sanitation Data'!$I$30,0,10*ROW('Sanitation Data'!I54)))</f>
        <v/>
      </c>
      <c r="DM60" s="269" t="str">
        <f ca="true">+IF(OFFSET('Sanitation Data'!$I$31,0,10*ROW('Sanitation Data'!I54))="","",OFFSET('Sanitation Data'!$I$31,0,10*ROW('Sanitation Data'!I54)))</f>
        <v/>
      </c>
      <c r="DN60" s="269" t="str">
        <f ca="true">+IF(OFFSET('Sanitation Data'!$I$32,0,10*ROW('Sanitation Data'!I54))="","",OFFSET('Sanitation Data'!$I$32,0,10*ROW('Sanitation Data'!I54)))</f>
        <v/>
      </c>
      <c r="DO60" s="269" t="str">
        <f ca="true">+IF(OFFSET('Hygiene Data'!$D$11,0,10*ROW('Hygiene Data'!D54))="","",OFFSET('Hygiene Data'!$D$11,0,10*ROW('Hygiene Data'!D54)))</f>
        <v/>
      </c>
      <c r="DP60" s="269" t="str">
        <f ca="true">+IF(OFFSET('Hygiene Data'!$D$12,0,10*ROW('Hygiene Data'!D54))="","",OFFSET('Hygiene Data'!$D$12,0,10*ROW('Hygiene Data'!D54)))</f>
        <v/>
      </c>
      <c r="DQ60" s="269" t="str">
        <f ca="true">+IF(OFFSET('Hygiene Data'!$D$13,0,10*ROW('Hygiene Data'!D54))="","",OFFSET('Hygiene Data'!$D$13,0,10*ROW('Hygiene Data'!D54)))</f>
        <v/>
      </c>
      <c r="DR60" s="269" t="str">
        <f ca="true">+IF(OFFSET('Hygiene Data'!$E$11,0,10*ROW('Hygiene Data'!E54))="","",OFFSET('Hygiene Data'!$E$11,0,10*ROW('Hygiene Data'!E54)))</f>
        <v/>
      </c>
      <c r="DS60" s="269" t="str">
        <f ca="true">+IF(OFFSET('Hygiene Data'!$E$12,0,10*ROW('Hygiene Data'!E54))="","",OFFSET('Hygiene Data'!$E$12,0,10*ROW('Hygiene Data'!E54)))</f>
        <v/>
      </c>
      <c r="DT60" s="269" t="str">
        <f ca="true">+IF(OFFSET('Hygiene Data'!$E$13,0,10*ROW('Hygiene Data'!E54))="","",OFFSET('Hygiene Data'!$E$13,0,10*ROW('Hygiene Data'!E54)))</f>
        <v/>
      </c>
      <c r="DU60" s="269" t="str">
        <f ca="true">+IF(OFFSET('Hygiene Data'!$F$11,0,10*ROW('Hygiene Data'!F54))="","",OFFSET('Hygiene Data'!$F$11,0,10*ROW('Hygiene Data'!F54)))</f>
        <v/>
      </c>
      <c r="DV60" s="269" t="str">
        <f ca="true">+IF(OFFSET('Hygiene Data'!$F$12,0,10*ROW('Hygiene Data'!F54))="","",OFFSET('Hygiene Data'!$F$12,0,10*ROW('Hygiene Data'!F54)))</f>
        <v/>
      </c>
      <c r="DW60" s="269" t="str">
        <f ca="true">+IF(OFFSET('Hygiene Data'!$F$13,0,10*ROW('Hygiene Data'!F54))="","",OFFSET('Hygiene Data'!$F$13,0,10*ROW('Hygiene Data'!F54)))</f>
        <v/>
      </c>
      <c r="DX60" s="269" t="str">
        <f ca="true">+IF(OFFSET('Hygiene Data'!$G$11,0,10*ROW('Hygiene Data'!G54))="","",OFFSET('Hygiene Data'!$G$11,0,10*ROW('Hygiene Data'!G54)))</f>
        <v/>
      </c>
      <c r="DY60" s="269" t="str">
        <f ca="true">+IF(OFFSET('Hygiene Data'!$G$12,0,10*ROW('Hygiene Data'!G54))="","",OFFSET('Hygiene Data'!$G$12,0,10*ROW('Hygiene Data'!G54)))</f>
        <v/>
      </c>
      <c r="DZ60" s="269" t="str">
        <f ca="true">+IF(OFFSET('Hygiene Data'!$G$13,0,10*ROW('Hygiene Data'!G54))="","",OFFSET('Hygiene Data'!$G$13,0,10*ROW('Hygiene Data'!G54)))</f>
        <v/>
      </c>
      <c r="EA60" s="269" t="str">
        <f ca="true">+IF(OFFSET('Hygiene Data'!$H$11,0,10*ROW('Hygiene Data'!H54))="","",OFFSET('Hygiene Data'!$H$11,0,10*ROW('Hygiene Data'!H54)))</f>
        <v/>
      </c>
      <c r="EB60" s="269" t="str">
        <f ca="true">+IF(OFFSET('Hygiene Data'!$H$12,0,10*ROW('Hygiene Data'!H54))="","",OFFSET('Hygiene Data'!$H$12,0,10*ROW('Hygiene Data'!H54)))</f>
        <v/>
      </c>
      <c r="EC60" s="269" t="str">
        <f ca="true">+IF(OFFSET('Hygiene Data'!$H$13,0,10*ROW('Hygiene Data'!H54))="","",OFFSET('Hygiene Data'!$H$13,0,10*ROW('Hygiene Data'!H54)))</f>
        <v/>
      </c>
      <c r="ED60" s="269" t="str">
        <f ca="true">+IF(OFFSET('Hygiene Data'!$I$11,0,10*ROW('Hygiene Data'!I54))="","",OFFSET('Hygiene Data'!$I$11,0,10*ROW('Hygiene Data'!I54)))</f>
        <v/>
      </c>
      <c r="EE60" s="269" t="str">
        <f ca="true">+IF(OFFSET('Hygiene Data'!$I$12,0,10*ROW('Hygiene Data'!I54))="","",OFFSET('Hygiene Data'!$I$12,0,10*ROW('Hygiene Data'!I54)))</f>
        <v/>
      </c>
      <c r="EF60" s="269"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3" t="str">
        <f t="shared" ca="true" si="0"/>
        <v/>
      </c>
      <c r="D61" s="88"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8"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8"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8"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8"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8"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8"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8"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8"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8"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8"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8"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8"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8"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8"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8"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8"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8"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9"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9"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9"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9"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9"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9"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9"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9"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9"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9"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9"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9"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9"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9"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9"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9"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9"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9"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9"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9"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9"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9"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9"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9"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9"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9"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9"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9"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9"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9"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0"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0"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0"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0"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0"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0"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0"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0"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0"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0"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0"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0"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0"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0"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0"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0"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0"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0"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9"/>
      <c r="BS61" s="269" t="str">
        <f ca="true">+IF(OFFSET('Water Data'!$D$27,0,10*ROW('Water Data'!D55))="","",OFFSET('Water Data'!$D$27,0,10*ROW('Water Data'!D55)))</f>
        <v/>
      </c>
      <c r="BT61" s="269" t="str">
        <f ca="true">+IF(OFFSET('Water Data'!$D$28,0,10*ROW('Water Data'!D55))="","",OFFSET('Water Data'!$D$28,0,10*ROW('Water Data'!D55)))</f>
        <v/>
      </c>
      <c r="BU61" s="269" t="str">
        <f ca="true">+IF(OFFSET('Water Data'!$D$29,0,10*ROW('Water Data'!D55))="","",OFFSET('Water Data'!$D$29,0,10*ROW('Water Data'!D55)))</f>
        <v/>
      </c>
      <c r="BV61" s="269" t="str">
        <f ca="true">+IF(OFFSET('Water Data'!$E$27,0,10*ROW('Water Data'!E55))="","",OFFSET('Water Data'!$E$27,0,10*ROW('Water Data'!E55)))</f>
        <v/>
      </c>
      <c r="BW61" s="269" t="str">
        <f ca="true">+IF(OFFSET('Water Data'!$E$28,0,10*ROW('Water Data'!E55))="","",OFFSET('Water Data'!$E$28,0,10*ROW('Water Data'!E55)))</f>
        <v/>
      </c>
      <c r="BX61" s="269" t="str">
        <f ca="true">+IF(OFFSET('Water Data'!$E$29,0,10*ROW('Water Data'!E55))="","",OFFSET('Water Data'!$E$29,0,10*ROW('Water Data'!E55)))</f>
        <v/>
      </c>
      <c r="BY61" s="269" t="str">
        <f ca="true">+IF(OFFSET('Water Data'!$F$27,0,10*ROW('Water Data'!F55))="","",OFFSET('Water Data'!$F$27,0,10*ROW('Water Data'!F55)))</f>
        <v/>
      </c>
      <c r="BZ61" s="269" t="str">
        <f ca="true">+IF(OFFSET('Water Data'!$F$28,0,10*ROW('Water Data'!F55))="","",OFFSET('Water Data'!$F$28,0,10*ROW('Water Data'!F55)))</f>
        <v/>
      </c>
      <c r="CA61" s="269" t="str">
        <f ca="true">+IF(OFFSET('Water Data'!$F$29,0,10*ROW('Water Data'!F55))="","",OFFSET('Water Data'!$F$29,0,10*ROW('Water Data'!F55)))</f>
        <v/>
      </c>
      <c r="CB61" s="269" t="str">
        <f ca="true">+IF(OFFSET('Water Data'!$G$27,0,10*ROW('Water Data'!G55))="","",OFFSET('Water Data'!$G$27,0,10*ROW('Water Data'!G55)))</f>
        <v/>
      </c>
      <c r="CC61" s="269" t="str">
        <f ca="true">+IF(OFFSET('Water Data'!$G$28,0,10*ROW('Water Data'!G55))="","",OFFSET('Water Data'!$G$28,0,10*ROW('Water Data'!G55)))</f>
        <v/>
      </c>
      <c r="CD61" s="269" t="str">
        <f ca="true">+IF(OFFSET('Water Data'!$G$29,0,10*ROW('Water Data'!G55))="","",OFFSET('Water Data'!$G$29,0,10*ROW('Water Data'!G55)))</f>
        <v/>
      </c>
      <c r="CE61" s="269" t="str">
        <f ca="true">+IF(OFFSET('Water Data'!$H$27,0,10*ROW('Water Data'!H55))="","",OFFSET('Water Data'!$H$27,0,10*ROW('Water Data'!H55)))</f>
        <v/>
      </c>
      <c r="CF61" s="269" t="str">
        <f ca="true">+IF(OFFSET('Water Data'!$H$28,0,10*ROW('Water Data'!H55))="","",OFFSET('Water Data'!$H$28,0,10*ROW('Water Data'!H55)))</f>
        <v/>
      </c>
      <c r="CG61" s="269" t="str">
        <f ca="true">+IF(OFFSET('Water Data'!$H$29,0,10*ROW('Water Data'!H55))="","",OFFSET('Water Data'!$H$29,0,10*ROW('Water Data'!H55)))</f>
        <v/>
      </c>
      <c r="CH61" s="269" t="str">
        <f ca="true">+IF(OFFSET('Water Data'!$I$27,0,10*ROW('Water Data'!I55))="","",OFFSET('Water Data'!$I$27,0,10*ROW('Water Data'!I55)))</f>
        <v/>
      </c>
      <c r="CI61" s="269" t="str">
        <f ca="true">+IF(OFFSET('Water Data'!$I$28,0,10*ROW('Water Data'!I55))="","",OFFSET('Water Data'!$I$28,0,10*ROW('Water Data'!I55)))</f>
        <v/>
      </c>
      <c r="CJ61" s="269" t="str">
        <f ca="true">+IF(OFFSET('Water Data'!$I$29,0,10*ROW('Water Data'!I55))="","",OFFSET('Water Data'!$I$29,0,10*ROW('Water Data'!I55)))</f>
        <v/>
      </c>
      <c r="CK61" s="269" t="str">
        <f ca="true">+IF(OFFSET('Sanitation Data'!$D$28,0,10*ROW('Sanitation Data'!D55))="","",OFFSET('Sanitation Data'!$D$28,0,10*ROW('Sanitation Data'!D55)))</f>
        <v/>
      </c>
      <c r="CL61" s="269" t="str">
        <f ca="true">+IF(OFFSET('Sanitation Data'!$D$29,0,10*ROW('Sanitation Data'!D55))="","",OFFSET('Sanitation Data'!$D$29,0,10*ROW('Sanitation Data'!D55)))</f>
        <v/>
      </c>
      <c r="CM61" s="269" t="str">
        <f ca="true">+IF(OFFSET('Sanitation Data'!$D$30,0,10*ROW('Sanitation Data'!D55))="","",OFFSET('Sanitation Data'!$D$30,0,10*ROW('Sanitation Data'!D55)))</f>
        <v/>
      </c>
      <c r="CN61" s="269" t="str">
        <f ca="true">+IF(OFFSET('Sanitation Data'!$D$31,0,10*ROW('Sanitation Data'!D55))="","",OFFSET('Sanitation Data'!$D$31,0,10*ROW('Sanitation Data'!D55)))</f>
        <v/>
      </c>
      <c r="CO61" s="269" t="str">
        <f ca="true">+IF(OFFSET('Sanitation Data'!$D$32,0,10*ROW('Sanitation Data'!D55))="","",OFFSET('Sanitation Data'!$D$32,0,10*ROW('Sanitation Data'!D55)))</f>
        <v/>
      </c>
      <c r="CP61" s="269" t="str">
        <f ca="true">+IF(OFFSET('Sanitation Data'!$E$28,0,10*ROW('Sanitation Data'!E55))="","",OFFSET('Sanitation Data'!$E$28,0,10*ROW('Sanitation Data'!E55)))</f>
        <v/>
      </c>
      <c r="CQ61" s="269" t="str">
        <f ca="true">+IF(OFFSET('Sanitation Data'!$E$29,0,10*ROW('Sanitation Data'!E55))="","",OFFSET('Sanitation Data'!$E$29,0,10*ROW('Sanitation Data'!E55)))</f>
        <v/>
      </c>
      <c r="CR61" s="269" t="str">
        <f ca="true">+IF(OFFSET('Sanitation Data'!$E$30,0,10*ROW('Sanitation Data'!E55))="","",OFFSET('Sanitation Data'!$E$30,0,10*ROW('Sanitation Data'!E55)))</f>
        <v/>
      </c>
      <c r="CS61" s="269" t="str">
        <f ca="true">+IF(OFFSET('Sanitation Data'!$E$31,0,10*ROW('Sanitation Data'!E55))="","",OFFSET('Sanitation Data'!$E$31,0,10*ROW('Sanitation Data'!E55)))</f>
        <v/>
      </c>
      <c r="CT61" s="269" t="str">
        <f ca="true">+IF(OFFSET('Sanitation Data'!$E$32,0,10*ROW('Sanitation Data'!E55))="","",OFFSET('Sanitation Data'!$E$32,0,10*ROW('Sanitation Data'!E55)))</f>
        <v/>
      </c>
      <c r="CU61" s="269" t="str">
        <f ca="true">+IF(OFFSET('Sanitation Data'!$F$28,0,10*ROW('Sanitation Data'!F55))="","",OFFSET('Sanitation Data'!$F$28,0,10*ROW('Sanitation Data'!F55)))</f>
        <v/>
      </c>
      <c r="CV61" s="269" t="str">
        <f ca="true">+IF(OFFSET('Sanitation Data'!$F$29,0,10*ROW('Sanitation Data'!F55))="","",OFFSET('Sanitation Data'!$F$29,0,10*ROW('Sanitation Data'!F55)))</f>
        <v/>
      </c>
      <c r="CW61" s="269" t="str">
        <f ca="true">+IF(OFFSET('Sanitation Data'!$F$30,0,10*ROW('Sanitation Data'!F55))="","",OFFSET('Sanitation Data'!$F$30,0,10*ROW('Sanitation Data'!F55)))</f>
        <v/>
      </c>
      <c r="CX61" s="269" t="str">
        <f ca="true">+IF(OFFSET('Sanitation Data'!$F$31,0,10*ROW('Sanitation Data'!F55))="","",OFFSET('Sanitation Data'!$F$31,0,10*ROW('Sanitation Data'!F55)))</f>
        <v/>
      </c>
      <c r="CY61" s="269" t="str">
        <f ca="true">+IF(OFFSET('Sanitation Data'!$F$32,0,10*ROW('Sanitation Data'!F55))="","",OFFSET('Sanitation Data'!$F$32,0,10*ROW('Sanitation Data'!F55)))</f>
        <v/>
      </c>
      <c r="CZ61" s="269" t="str">
        <f ca="true">+IF(OFFSET('Sanitation Data'!$G$28,0,10*ROW('Sanitation Data'!G55))="","",OFFSET('Sanitation Data'!$G$28,0,10*ROW('Sanitation Data'!G55)))</f>
        <v/>
      </c>
      <c r="DA61" s="269" t="str">
        <f ca="true">+IF(OFFSET('Sanitation Data'!$G$29,0,10*ROW('Sanitation Data'!G55))="","",OFFSET('Sanitation Data'!$G$29,0,10*ROW('Sanitation Data'!G55)))</f>
        <v/>
      </c>
      <c r="DB61" s="269" t="str">
        <f ca="true">+IF(OFFSET('Sanitation Data'!$G$30,0,10*ROW('Sanitation Data'!G55))="","",OFFSET('Sanitation Data'!$G$30,0,10*ROW('Sanitation Data'!G55)))</f>
        <v/>
      </c>
      <c r="DC61" s="269" t="str">
        <f ca="true">+IF(OFFSET('Sanitation Data'!$G$31,0,10*ROW('Sanitation Data'!G55))="","",OFFSET('Sanitation Data'!$G$31,0,10*ROW('Sanitation Data'!G55)))</f>
        <v/>
      </c>
      <c r="DD61" s="269" t="str">
        <f ca="true">+IF(OFFSET('Sanitation Data'!$G$32,0,10*ROW('Sanitation Data'!G55))="","",OFFSET('Sanitation Data'!$G$32,0,10*ROW('Sanitation Data'!G55)))</f>
        <v/>
      </c>
      <c r="DE61" s="269" t="str">
        <f ca="true">+IF(OFFSET('Sanitation Data'!$H$28,0,10*ROW('Sanitation Data'!H55))="","",OFFSET('Sanitation Data'!$H$28,0,10*ROW('Sanitation Data'!H55)))</f>
        <v/>
      </c>
      <c r="DF61" s="269" t="str">
        <f ca="true">+IF(OFFSET('Sanitation Data'!$H$29,0,10*ROW('Sanitation Data'!H55))="","",OFFSET('Sanitation Data'!$H$29,0,10*ROW('Sanitation Data'!H55)))</f>
        <v/>
      </c>
      <c r="DG61" s="269" t="str">
        <f ca="true">+IF(OFFSET('Sanitation Data'!$H$30,0,10*ROW('Sanitation Data'!H55))="","",OFFSET('Sanitation Data'!$H$30,0,10*ROW('Sanitation Data'!H55)))</f>
        <v/>
      </c>
      <c r="DH61" s="269" t="str">
        <f ca="true">+IF(OFFSET('Sanitation Data'!$H$31,0,10*ROW('Sanitation Data'!H55))="","",OFFSET('Sanitation Data'!$H$31,0,10*ROW('Sanitation Data'!H55)))</f>
        <v/>
      </c>
      <c r="DI61" s="269" t="str">
        <f ca="true">+IF(OFFSET('Sanitation Data'!$H$32,0,10*ROW('Sanitation Data'!H55))="","",OFFSET('Sanitation Data'!$H$32,0,10*ROW('Sanitation Data'!H55)))</f>
        <v/>
      </c>
      <c r="DJ61" s="269" t="str">
        <f ca="true">+IF(OFFSET('Sanitation Data'!$I$28,0,10*ROW('Sanitation Data'!I55))="","",OFFSET('Sanitation Data'!$I$28,0,10*ROW('Sanitation Data'!I55)))</f>
        <v/>
      </c>
      <c r="DK61" s="269" t="str">
        <f ca="true">+IF(OFFSET('Sanitation Data'!$I$29,0,10*ROW('Sanitation Data'!I55))="","",OFFSET('Sanitation Data'!$I$29,0,10*ROW('Sanitation Data'!I55)))</f>
        <v/>
      </c>
      <c r="DL61" s="269" t="str">
        <f ca="true">+IF(OFFSET('Sanitation Data'!$I$30,0,10*ROW('Sanitation Data'!I55))="","",OFFSET('Sanitation Data'!$I$30,0,10*ROW('Sanitation Data'!I55)))</f>
        <v/>
      </c>
      <c r="DM61" s="269" t="str">
        <f ca="true">+IF(OFFSET('Sanitation Data'!$I$31,0,10*ROW('Sanitation Data'!I55))="","",OFFSET('Sanitation Data'!$I$31,0,10*ROW('Sanitation Data'!I55)))</f>
        <v/>
      </c>
      <c r="DN61" s="269" t="str">
        <f ca="true">+IF(OFFSET('Sanitation Data'!$I$32,0,10*ROW('Sanitation Data'!I55))="","",OFFSET('Sanitation Data'!$I$32,0,10*ROW('Sanitation Data'!I55)))</f>
        <v/>
      </c>
      <c r="DO61" s="269" t="str">
        <f ca="true">+IF(OFFSET('Hygiene Data'!$D$11,0,10*ROW('Hygiene Data'!D55))="","",OFFSET('Hygiene Data'!$D$11,0,10*ROW('Hygiene Data'!D55)))</f>
        <v/>
      </c>
      <c r="DP61" s="269" t="str">
        <f ca="true">+IF(OFFSET('Hygiene Data'!$D$12,0,10*ROW('Hygiene Data'!D55))="","",OFFSET('Hygiene Data'!$D$12,0,10*ROW('Hygiene Data'!D55)))</f>
        <v/>
      </c>
      <c r="DQ61" s="269" t="str">
        <f ca="true">+IF(OFFSET('Hygiene Data'!$D$13,0,10*ROW('Hygiene Data'!D55))="","",OFFSET('Hygiene Data'!$D$13,0,10*ROW('Hygiene Data'!D55)))</f>
        <v/>
      </c>
      <c r="DR61" s="269" t="str">
        <f ca="true">+IF(OFFSET('Hygiene Data'!$E$11,0,10*ROW('Hygiene Data'!E55))="","",OFFSET('Hygiene Data'!$E$11,0,10*ROW('Hygiene Data'!E55)))</f>
        <v/>
      </c>
      <c r="DS61" s="269" t="str">
        <f ca="true">+IF(OFFSET('Hygiene Data'!$E$12,0,10*ROW('Hygiene Data'!E55))="","",OFFSET('Hygiene Data'!$E$12,0,10*ROW('Hygiene Data'!E55)))</f>
        <v/>
      </c>
      <c r="DT61" s="269" t="str">
        <f ca="true">+IF(OFFSET('Hygiene Data'!$E$13,0,10*ROW('Hygiene Data'!E55))="","",OFFSET('Hygiene Data'!$E$13,0,10*ROW('Hygiene Data'!E55)))</f>
        <v/>
      </c>
      <c r="DU61" s="269" t="str">
        <f ca="true">+IF(OFFSET('Hygiene Data'!$F$11,0,10*ROW('Hygiene Data'!F55))="","",OFFSET('Hygiene Data'!$F$11,0,10*ROW('Hygiene Data'!F55)))</f>
        <v/>
      </c>
      <c r="DV61" s="269" t="str">
        <f ca="true">+IF(OFFSET('Hygiene Data'!$F$12,0,10*ROW('Hygiene Data'!F55))="","",OFFSET('Hygiene Data'!$F$12,0,10*ROW('Hygiene Data'!F55)))</f>
        <v/>
      </c>
      <c r="DW61" s="269" t="str">
        <f ca="true">+IF(OFFSET('Hygiene Data'!$F$13,0,10*ROW('Hygiene Data'!F55))="","",OFFSET('Hygiene Data'!$F$13,0,10*ROW('Hygiene Data'!F55)))</f>
        <v/>
      </c>
      <c r="DX61" s="269" t="str">
        <f ca="true">+IF(OFFSET('Hygiene Data'!$G$11,0,10*ROW('Hygiene Data'!G55))="","",OFFSET('Hygiene Data'!$G$11,0,10*ROW('Hygiene Data'!G55)))</f>
        <v/>
      </c>
      <c r="DY61" s="269" t="str">
        <f ca="true">+IF(OFFSET('Hygiene Data'!$G$12,0,10*ROW('Hygiene Data'!G55))="","",OFFSET('Hygiene Data'!$G$12,0,10*ROW('Hygiene Data'!G55)))</f>
        <v/>
      </c>
      <c r="DZ61" s="269" t="str">
        <f ca="true">+IF(OFFSET('Hygiene Data'!$G$13,0,10*ROW('Hygiene Data'!G55))="","",OFFSET('Hygiene Data'!$G$13,0,10*ROW('Hygiene Data'!G55)))</f>
        <v/>
      </c>
      <c r="EA61" s="269" t="str">
        <f ca="true">+IF(OFFSET('Hygiene Data'!$H$11,0,10*ROW('Hygiene Data'!H55))="","",OFFSET('Hygiene Data'!$H$11,0,10*ROW('Hygiene Data'!H55)))</f>
        <v/>
      </c>
      <c r="EB61" s="269" t="str">
        <f ca="true">+IF(OFFSET('Hygiene Data'!$H$12,0,10*ROW('Hygiene Data'!H55))="","",OFFSET('Hygiene Data'!$H$12,0,10*ROW('Hygiene Data'!H55)))</f>
        <v/>
      </c>
      <c r="EC61" s="269" t="str">
        <f ca="true">+IF(OFFSET('Hygiene Data'!$H$13,0,10*ROW('Hygiene Data'!H55))="","",OFFSET('Hygiene Data'!$H$13,0,10*ROW('Hygiene Data'!H55)))</f>
        <v/>
      </c>
      <c r="ED61" s="269" t="str">
        <f ca="true">+IF(OFFSET('Hygiene Data'!$I$11,0,10*ROW('Hygiene Data'!I55))="","",OFFSET('Hygiene Data'!$I$11,0,10*ROW('Hygiene Data'!I55)))</f>
        <v/>
      </c>
      <c r="EE61" s="269" t="str">
        <f ca="true">+IF(OFFSET('Hygiene Data'!$I$12,0,10*ROW('Hygiene Data'!I55))="","",OFFSET('Hygiene Data'!$I$12,0,10*ROW('Hygiene Data'!I55)))</f>
        <v/>
      </c>
      <c r="EF61" s="269"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3" t="str">
        <f t="shared" ca="true" si="0"/>
        <v/>
      </c>
      <c r="D62" s="88"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8"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8"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8"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8"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8"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8"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8"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8"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8"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8"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8"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8"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8"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8"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8"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8"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8"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9"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9"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9"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9"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9"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9"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9"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9"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9"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9"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9"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9"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9"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9"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9"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9"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9"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9"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9"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9"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9"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9"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9"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9"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9"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9"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9"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9"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9"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9"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0"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0"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0"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0"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0"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0"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0"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0"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0"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0"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0"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0"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0"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0"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0"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0"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0"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0"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9"/>
      <c r="BS62" s="269" t="str">
        <f ca="true">+IF(OFFSET('Water Data'!$D$27,0,10*ROW('Water Data'!D56))="","",OFFSET('Water Data'!$D$27,0,10*ROW('Water Data'!D56)))</f>
        <v/>
      </c>
      <c r="BT62" s="269" t="str">
        <f ca="true">+IF(OFFSET('Water Data'!$D$28,0,10*ROW('Water Data'!D56))="","",OFFSET('Water Data'!$D$28,0,10*ROW('Water Data'!D56)))</f>
        <v/>
      </c>
      <c r="BU62" s="269" t="str">
        <f ca="true">+IF(OFFSET('Water Data'!$D$29,0,10*ROW('Water Data'!D56))="","",OFFSET('Water Data'!$D$29,0,10*ROW('Water Data'!D56)))</f>
        <v/>
      </c>
      <c r="BV62" s="269" t="str">
        <f ca="true">+IF(OFFSET('Water Data'!$E$27,0,10*ROW('Water Data'!E56))="","",OFFSET('Water Data'!$E$27,0,10*ROW('Water Data'!E56)))</f>
        <v/>
      </c>
      <c r="BW62" s="269" t="str">
        <f ca="true">+IF(OFFSET('Water Data'!$E$28,0,10*ROW('Water Data'!E56))="","",OFFSET('Water Data'!$E$28,0,10*ROW('Water Data'!E56)))</f>
        <v/>
      </c>
      <c r="BX62" s="269" t="str">
        <f ca="true">+IF(OFFSET('Water Data'!$E$29,0,10*ROW('Water Data'!E56))="","",OFFSET('Water Data'!$E$29,0,10*ROW('Water Data'!E56)))</f>
        <v/>
      </c>
      <c r="BY62" s="269" t="str">
        <f ca="true">+IF(OFFSET('Water Data'!$F$27,0,10*ROW('Water Data'!F56))="","",OFFSET('Water Data'!$F$27,0,10*ROW('Water Data'!F56)))</f>
        <v/>
      </c>
      <c r="BZ62" s="269" t="str">
        <f ca="true">+IF(OFFSET('Water Data'!$F$28,0,10*ROW('Water Data'!F56))="","",OFFSET('Water Data'!$F$28,0,10*ROW('Water Data'!F56)))</f>
        <v/>
      </c>
      <c r="CA62" s="269" t="str">
        <f ca="true">+IF(OFFSET('Water Data'!$F$29,0,10*ROW('Water Data'!F56))="","",OFFSET('Water Data'!$F$29,0,10*ROW('Water Data'!F56)))</f>
        <v/>
      </c>
      <c r="CB62" s="269" t="str">
        <f ca="true">+IF(OFFSET('Water Data'!$G$27,0,10*ROW('Water Data'!G56))="","",OFFSET('Water Data'!$G$27,0,10*ROW('Water Data'!G56)))</f>
        <v/>
      </c>
      <c r="CC62" s="269" t="str">
        <f ca="true">+IF(OFFSET('Water Data'!$G$28,0,10*ROW('Water Data'!G56))="","",OFFSET('Water Data'!$G$28,0,10*ROW('Water Data'!G56)))</f>
        <v/>
      </c>
      <c r="CD62" s="269" t="str">
        <f ca="true">+IF(OFFSET('Water Data'!$G$29,0,10*ROW('Water Data'!G56))="","",OFFSET('Water Data'!$G$29,0,10*ROW('Water Data'!G56)))</f>
        <v/>
      </c>
      <c r="CE62" s="269" t="str">
        <f ca="true">+IF(OFFSET('Water Data'!$H$27,0,10*ROW('Water Data'!H56))="","",OFFSET('Water Data'!$H$27,0,10*ROW('Water Data'!H56)))</f>
        <v/>
      </c>
      <c r="CF62" s="269" t="str">
        <f ca="true">+IF(OFFSET('Water Data'!$H$28,0,10*ROW('Water Data'!H56))="","",OFFSET('Water Data'!$H$28,0,10*ROW('Water Data'!H56)))</f>
        <v/>
      </c>
      <c r="CG62" s="269" t="str">
        <f ca="true">+IF(OFFSET('Water Data'!$H$29,0,10*ROW('Water Data'!H56))="","",OFFSET('Water Data'!$H$29,0,10*ROW('Water Data'!H56)))</f>
        <v/>
      </c>
      <c r="CH62" s="269" t="str">
        <f ca="true">+IF(OFFSET('Water Data'!$I$27,0,10*ROW('Water Data'!I56))="","",OFFSET('Water Data'!$I$27,0,10*ROW('Water Data'!I56)))</f>
        <v/>
      </c>
      <c r="CI62" s="269" t="str">
        <f ca="true">+IF(OFFSET('Water Data'!$I$28,0,10*ROW('Water Data'!I56))="","",OFFSET('Water Data'!$I$28,0,10*ROW('Water Data'!I56)))</f>
        <v/>
      </c>
      <c r="CJ62" s="269" t="str">
        <f ca="true">+IF(OFFSET('Water Data'!$I$29,0,10*ROW('Water Data'!I56))="","",OFFSET('Water Data'!$I$29,0,10*ROW('Water Data'!I56)))</f>
        <v/>
      </c>
      <c r="CK62" s="269" t="str">
        <f ca="true">+IF(OFFSET('Sanitation Data'!$D$28,0,10*ROW('Sanitation Data'!D56))="","",OFFSET('Sanitation Data'!$D$28,0,10*ROW('Sanitation Data'!D56)))</f>
        <v/>
      </c>
      <c r="CL62" s="269" t="str">
        <f ca="true">+IF(OFFSET('Sanitation Data'!$D$29,0,10*ROW('Sanitation Data'!D56))="","",OFFSET('Sanitation Data'!$D$29,0,10*ROW('Sanitation Data'!D56)))</f>
        <v/>
      </c>
      <c r="CM62" s="269" t="str">
        <f ca="true">+IF(OFFSET('Sanitation Data'!$D$30,0,10*ROW('Sanitation Data'!D56))="","",OFFSET('Sanitation Data'!$D$30,0,10*ROW('Sanitation Data'!D56)))</f>
        <v/>
      </c>
      <c r="CN62" s="269" t="str">
        <f ca="true">+IF(OFFSET('Sanitation Data'!$D$31,0,10*ROW('Sanitation Data'!D56))="","",OFFSET('Sanitation Data'!$D$31,0,10*ROW('Sanitation Data'!D56)))</f>
        <v/>
      </c>
      <c r="CO62" s="269" t="str">
        <f ca="true">+IF(OFFSET('Sanitation Data'!$D$32,0,10*ROW('Sanitation Data'!D56))="","",OFFSET('Sanitation Data'!$D$32,0,10*ROW('Sanitation Data'!D56)))</f>
        <v/>
      </c>
      <c r="CP62" s="269" t="str">
        <f ca="true">+IF(OFFSET('Sanitation Data'!$E$28,0,10*ROW('Sanitation Data'!E56))="","",OFFSET('Sanitation Data'!$E$28,0,10*ROW('Sanitation Data'!E56)))</f>
        <v/>
      </c>
      <c r="CQ62" s="269" t="str">
        <f ca="true">+IF(OFFSET('Sanitation Data'!$E$29,0,10*ROW('Sanitation Data'!E56))="","",OFFSET('Sanitation Data'!$E$29,0,10*ROW('Sanitation Data'!E56)))</f>
        <v/>
      </c>
      <c r="CR62" s="269" t="str">
        <f ca="true">+IF(OFFSET('Sanitation Data'!$E$30,0,10*ROW('Sanitation Data'!E56))="","",OFFSET('Sanitation Data'!$E$30,0,10*ROW('Sanitation Data'!E56)))</f>
        <v/>
      </c>
      <c r="CS62" s="269" t="str">
        <f ca="true">+IF(OFFSET('Sanitation Data'!$E$31,0,10*ROW('Sanitation Data'!E56))="","",OFFSET('Sanitation Data'!$E$31,0,10*ROW('Sanitation Data'!E56)))</f>
        <v/>
      </c>
      <c r="CT62" s="269" t="str">
        <f ca="true">+IF(OFFSET('Sanitation Data'!$E$32,0,10*ROW('Sanitation Data'!E56))="","",OFFSET('Sanitation Data'!$E$32,0,10*ROW('Sanitation Data'!E56)))</f>
        <v/>
      </c>
      <c r="CU62" s="269" t="str">
        <f ca="true">+IF(OFFSET('Sanitation Data'!$F$28,0,10*ROW('Sanitation Data'!F56))="","",OFFSET('Sanitation Data'!$F$28,0,10*ROW('Sanitation Data'!F56)))</f>
        <v/>
      </c>
      <c r="CV62" s="269" t="str">
        <f ca="true">+IF(OFFSET('Sanitation Data'!$F$29,0,10*ROW('Sanitation Data'!F56))="","",OFFSET('Sanitation Data'!$F$29,0,10*ROW('Sanitation Data'!F56)))</f>
        <v/>
      </c>
      <c r="CW62" s="269" t="str">
        <f ca="true">+IF(OFFSET('Sanitation Data'!$F$30,0,10*ROW('Sanitation Data'!F56))="","",OFFSET('Sanitation Data'!$F$30,0,10*ROW('Sanitation Data'!F56)))</f>
        <v/>
      </c>
      <c r="CX62" s="269" t="str">
        <f ca="true">+IF(OFFSET('Sanitation Data'!$F$31,0,10*ROW('Sanitation Data'!F56))="","",OFFSET('Sanitation Data'!$F$31,0,10*ROW('Sanitation Data'!F56)))</f>
        <v/>
      </c>
      <c r="CY62" s="269" t="str">
        <f ca="true">+IF(OFFSET('Sanitation Data'!$F$32,0,10*ROW('Sanitation Data'!F56))="","",OFFSET('Sanitation Data'!$F$32,0,10*ROW('Sanitation Data'!F56)))</f>
        <v/>
      </c>
      <c r="CZ62" s="269" t="str">
        <f ca="true">+IF(OFFSET('Sanitation Data'!$G$28,0,10*ROW('Sanitation Data'!G56))="","",OFFSET('Sanitation Data'!$G$28,0,10*ROW('Sanitation Data'!G56)))</f>
        <v/>
      </c>
      <c r="DA62" s="269" t="str">
        <f ca="true">+IF(OFFSET('Sanitation Data'!$G$29,0,10*ROW('Sanitation Data'!G56))="","",OFFSET('Sanitation Data'!$G$29,0,10*ROW('Sanitation Data'!G56)))</f>
        <v/>
      </c>
      <c r="DB62" s="269" t="str">
        <f ca="true">+IF(OFFSET('Sanitation Data'!$G$30,0,10*ROW('Sanitation Data'!G56))="","",OFFSET('Sanitation Data'!$G$30,0,10*ROW('Sanitation Data'!G56)))</f>
        <v/>
      </c>
      <c r="DC62" s="269" t="str">
        <f ca="true">+IF(OFFSET('Sanitation Data'!$G$31,0,10*ROW('Sanitation Data'!G56))="","",OFFSET('Sanitation Data'!$G$31,0,10*ROW('Sanitation Data'!G56)))</f>
        <v/>
      </c>
      <c r="DD62" s="269" t="str">
        <f ca="true">+IF(OFFSET('Sanitation Data'!$G$32,0,10*ROW('Sanitation Data'!G56))="","",OFFSET('Sanitation Data'!$G$32,0,10*ROW('Sanitation Data'!G56)))</f>
        <v/>
      </c>
      <c r="DE62" s="269" t="str">
        <f ca="true">+IF(OFFSET('Sanitation Data'!$H$28,0,10*ROW('Sanitation Data'!H56))="","",OFFSET('Sanitation Data'!$H$28,0,10*ROW('Sanitation Data'!H56)))</f>
        <v/>
      </c>
      <c r="DF62" s="269" t="str">
        <f ca="true">+IF(OFFSET('Sanitation Data'!$H$29,0,10*ROW('Sanitation Data'!H56))="","",OFFSET('Sanitation Data'!$H$29,0,10*ROW('Sanitation Data'!H56)))</f>
        <v/>
      </c>
      <c r="DG62" s="269" t="str">
        <f ca="true">+IF(OFFSET('Sanitation Data'!$H$30,0,10*ROW('Sanitation Data'!H56))="","",OFFSET('Sanitation Data'!$H$30,0,10*ROW('Sanitation Data'!H56)))</f>
        <v/>
      </c>
      <c r="DH62" s="269" t="str">
        <f ca="true">+IF(OFFSET('Sanitation Data'!$H$31,0,10*ROW('Sanitation Data'!H56))="","",OFFSET('Sanitation Data'!$H$31,0,10*ROW('Sanitation Data'!H56)))</f>
        <v/>
      </c>
      <c r="DI62" s="269" t="str">
        <f ca="true">+IF(OFFSET('Sanitation Data'!$H$32,0,10*ROW('Sanitation Data'!H56))="","",OFFSET('Sanitation Data'!$H$32,0,10*ROW('Sanitation Data'!H56)))</f>
        <v/>
      </c>
      <c r="DJ62" s="269" t="str">
        <f ca="true">+IF(OFFSET('Sanitation Data'!$I$28,0,10*ROW('Sanitation Data'!I56))="","",OFFSET('Sanitation Data'!$I$28,0,10*ROW('Sanitation Data'!I56)))</f>
        <v/>
      </c>
      <c r="DK62" s="269" t="str">
        <f ca="true">+IF(OFFSET('Sanitation Data'!$I$29,0,10*ROW('Sanitation Data'!I56))="","",OFFSET('Sanitation Data'!$I$29,0,10*ROW('Sanitation Data'!I56)))</f>
        <v/>
      </c>
      <c r="DL62" s="269" t="str">
        <f ca="true">+IF(OFFSET('Sanitation Data'!$I$30,0,10*ROW('Sanitation Data'!I56))="","",OFFSET('Sanitation Data'!$I$30,0,10*ROW('Sanitation Data'!I56)))</f>
        <v/>
      </c>
      <c r="DM62" s="269" t="str">
        <f ca="true">+IF(OFFSET('Sanitation Data'!$I$31,0,10*ROW('Sanitation Data'!I56))="","",OFFSET('Sanitation Data'!$I$31,0,10*ROW('Sanitation Data'!I56)))</f>
        <v/>
      </c>
      <c r="DN62" s="269" t="str">
        <f ca="true">+IF(OFFSET('Sanitation Data'!$I$32,0,10*ROW('Sanitation Data'!I56))="","",OFFSET('Sanitation Data'!$I$32,0,10*ROW('Sanitation Data'!I56)))</f>
        <v/>
      </c>
      <c r="DO62" s="269" t="str">
        <f ca="true">+IF(OFFSET('Hygiene Data'!$D$11,0,10*ROW('Hygiene Data'!D56))="","",OFFSET('Hygiene Data'!$D$11,0,10*ROW('Hygiene Data'!D56)))</f>
        <v/>
      </c>
      <c r="DP62" s="269" t="str">
        <f ca="true">+IF(OFFSET('Hygiene Data'!$D$12,0,10*ROW('Hygiene Data'!D56))="","",OFFSET('Hygiene Data'!$D$12,0,10*ROW('Hygiene Data'!D56)))</f>
        <v/>
      </c>
      <c r="DQ62" s="269" t="str">
        <f ca="true">+IF(OFFSET('Hygiene Data'!$D$13,0,10*ROW('Hygiene Data'!D56))="","",OFFSET('Hygiene Data'!$D$13,0,10*ROW('Hygiene Data'!D56)))</f>
        <v/>
      </c>
      <c r="DR62" s="269" t="str">
        <f ca="true">+IF(OFFSET('Hygiene Data'!$E$11,0,10*ROW('Hygiene Data'!E56))="","",OFFSET('Hygiene Data'!$E$11,0,10*ROW('Hygiene Data'!E56)))</f>
        <v/>
      </c>
      <c r="DS62" s="269" t="str">
        <f ca="true">+IF(OFFSET('Hygiene Data'!$E$12,0,10*ROW('Hygiene Data'!E56))="","",OFFSET('Hygiene Data'!$E$12,0,10*ROW('Hygiene Data'!E56)))</f>
        <v/>
      </c>
      <c r="DT62" s="269" t="str">
        <f ca="true">+IF(OFFSET('Hygiene Data'!$E$13,0,10*ROW('Hygiene Data'!E56))="","",OFFSET('Hygiene Data'!$E$13,0,10*ROW('Hygiene Data'!E56)))</f>
        <v/>
      </c>
      <c r="DU62" s="269" t="str">
        <f ca="true">+IF(OFFSET('Hygiene Data'!$F$11,0,10*ROW('Hygiene Data'!F56))="","",OFFSET('Hygiene Data'!$F$11,0,10*ROW('Hygiene Data'!F56)))</f>
        <v/>
      </c>
      <c r="DV62" s="269" t="str">
        <f ca="true">+IF(OFFSET('Hygiene Data'!$F$12,0,10*ROW('Hygiene Data'!F56))="","",OFFSET('Hygiene Data'!$F$12,0,10*ROW('Hygiene Data'!F56)))</f>
        <v/>
      </c>
      <c r="DW62" s="269" t="str">
        <f ca="true">+IF(OFFSET('Hygiene Data'!$F$13,0,10*ROW('Hygiene Data'!F56))="","",OFFSET('Hygiene Data'!$F$13,0,10*ROW('Hygiene Data'!F56)))</f>
        <v/>
      </c>
      <c r="DX62" s="269" t="str">
        <f ca="true">+IF(OFFSET('Hygiene Data'!$G$11,0,10*ROW('Hygiene Data'!G56))="","",OFFSET('Hygiene Data'!$G$11,0,10*ROW('Hygiene Data'!G56)))</f>
        <v/>
      </c>
      <c r="DY62" s="269" t="str">
        <f ca="true">+IF(OFFSET('Hygiene Data'!$G$12,0,10*ROW('Hygiene Data'!G56))="","",OFFSET('Hygiene Data'!$G$12,0,10*ROW('Hygiene Data'!G56)))</f>
        <v/>
      </c>
      <c r="DZ62" s="269" t="str">
        <f ca="true">+IF(OFFSET('Hygiene Data'!$G$13,0,10*ROW('Hygiene Data'!G56))="","",OFFSET('Hygiene Data'!$G$13,0,10*ROW('Hygiene Data'!G56)))</f>
        <v/>
      </c>
      <c r="EA62" s="269" t="str">
        <f ca="true">+IF(OFFSET('Hygiene Data'!$H$11,0,10*ROW('Hygiene Data'!H56))="","",OFFSET('Hygiene Data'!$H$11,0,10*ROW('Hygiene Data'!H56)))</f>
        <v/>
      </c>
      <c r="EB62" s="269" t="str">
        <f ca="true">+IF(OFFSET('Hygiene Data'!$H$12,0,10*ROW('Hygiene Data'!H56))="","",OFFSET('Hygiene Data'!$H$12,0,10*ROW('Hygiene Data'!H56)))</f>
        <v/>
      </c>
      <c r="EC62" s="269" t="str">
        <f ca="true">+IF(OFFSET('Hygiene Data'!$H$13,0,10*ROW('Hygiene Data'!H56))="","",OFFSET('Hygiene Data'!$H$13,0,10*ROW('Hygiene Data'!H56)))</f>
        <v/>
      </c>
      <c r="ED62" s="269" t="str">
        <f ca="true">+IF(OFFSET('Hygiene Data'!$I$11,0,10*ROW('Hygiene Data'!I56))="","",OFFSET('Hygiene Data'!$I$11,0,10*ROW('Hygiene Data'!I56)))</f>
        <v/>
      </c>
      <c r="EE62" s="269" t="str">
        <f ca="true">+IF(OFFSET('Hygiene Data'!$I$12,0,10*ROW('Hygiene Data'!I56))="","",OFFSET('Hygiene Data'!$I$12,0,10*ROW('Hygiene Data'!I56)))</f>
        <v/>
      </c>
      <c r="EF62" s="269"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3" t="str">
        <f t="shared" ca="true" si="0"/>
        <v/>
      </c>
      <c r="D63" s="88"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8"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8"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8"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8"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8"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8"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8"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8"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8"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8"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8"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8"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8"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8"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8"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8"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8"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9"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9"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9"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9"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9"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9"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9"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9"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9"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9"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9"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9"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9"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9"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9"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9"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9"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9"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9"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9"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9"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9"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9"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9"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9"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9"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9"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9"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9"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9"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0"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0"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0"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0"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0"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0"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0"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0"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0"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0"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0"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0"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0"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0"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0"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0"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0"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0"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9"/>
      <c r="BS63" s="269" t="str">
        <f ca="true">+IF(OFFSET('Water Data'!$D$27,0,10*ROW('Water Data'!D57))="","",OFFSET('Water Data'!$D$27,0,10*ROW('Water Data'!D57)))</f>
        <v/>
      </c>
      <c r="BT63" s="269" t="str">
        <f ca="true">+IF(OFFSET('Water Data'!$D$28,0,10*ROW('Water Data'!D57))="","",OFFSET('Water Data'!$D$28,0,10*ROW('Water Data'!D57)))</f>
        <v/>
      </c>
      <c r="BU63" s="269" t="str">
        <f ca="true">+IF(OFFSET('Water Data'!$D$29,0,10*ROW('Water Data'!D57))="","",OFFSET('Water Data'!$D$29,0,10*ROW('Water Data'!D57)))</f>
        <v/>
      </c>
      <c r="BV63" s="269" t="str">
        <f ca="true">+IF(OFFSET('Water Data'!$E$27,0,10*ROW('Water Data'!E57))="","",OFFSET('Water Data'!$E$27,0,10*ROW('Water Data'!E57)))</f>
        <v/>
      </c>
      <c r="BW63" s="269" t="str">
        <f ca="true">+IF(OFFSET('Water Data'!$E$28,0,10*ROW('Water Data'!E57))="","",OFFSET('Water Data'!$E$28,0,10*ROW('Water Data'!E57)))</f>
        <v/>
      </c>
      <c r="BX63" s="269" t="str">
        <f ca="true">+IF(OFFSET('Water Data'!$E$29,0,10*ROW('Water Data'!E57))="","",OFFSET('Water Data'!$E$29,0,10*ROW('Water Data'!E57)))</f>
        <v/>
      </c>
      <c r="BY63" s="269" t="str">
        <f ca="true">+IF(OFFSET('Water Data'!$F$27,0,10*ROW('Water Data'!F57))="","",OFFSET('Water Data'!$F$27,0,10*ROW('Water Data'!F57)))</f>
        <v/>
      </c>
      <c r="BZ63" s="269" t="str">
        <f ca="true">+IF(OFFSET('Water Data'!$F$28,0,10*ROW('Water Data'!F57))="","",OFFSET('Water Data'!$F$28,0,10*ROW('Water Data'!F57)))</f>
        <v/>
      </c>
      <c r="CA63" s="269" t="str">
        <f ca="true">+IF(OFFSET('Water Data'!$F$29,0,10*ROW('Water Data'!F57))="","",OFFSET('Water Data'!$F$29,0,10*ROW('Water Data'!F57)))</f>
        <v/>
      </c>
      <c r="CB63" s="269" t="str">
        <f ca="true">+IF(OFFSET('Water Data'!$G$27,0,10*ROW('Water Data'!G57))="","",OFFSET('Water Data'!$G$27,0,10*ROW('Water Data'!G57)))</f>
        <v/>
      </c>
      <c r="CC63" s="269" t="str">
        <f ca="true">+IF(OFFSET('Water Data'!$G$28,0,10*ROW('Water Data'!G57))="","",OFFSET('Water Data'!$G$28,0,10*ROW('Water Data'!G57)))</f>
        <v/>
      </c>
      <c r="CD63" s="269" t="str">
        <f ca="true">+IF(OFFSET('Water Data'!$G$29,0,10*ROW('Water Data'!G57))="","",OFFSET('Water Data'!$G$29,0,10*ROW('Water Data'!G57)))</f>
        <v/>
      </c>
      <c r="CE63" s="269" t="str">
        <f ca="true">+IF(OFFSET('Water Data'!$H$27,0,10*ROW('Water Data'!H57))="","",OFFSET('Water Data'!$H$27,0,10*ROW('Water Data'!H57)))</f>
        <v/>
      </c>
      <c r="CF63" s="269" t="str">
        <f ca="true">+IF(OFFSET('Water Data'!$H$28,0,10*ROW('Water Data'!H57))="","",OFFSET('Water Data'!$H$28,0,10*ROW('Water Data'!H57)))</f>
        <v/>
      </c>
      <c r="CG63" s="269" t="str">
        <f ca="true">+IF(OFFSET('Water Data'!$H$29,0,10*ROW('Water Data'!H57))="","",OFFSET('Water Data'!$H$29,0,10*ROW('Water Data'!H57)))</f>
        <v/>
      </c>
      <c r="CH63" s="269" t="str">
        <f ca="true">+IF(OFFSET('Water Data'!$I$27,0,10*ROW('Water Data'!I57))="","",OFFSET('Water Data'!$I$27,0,10*ROW('Water Data'!I57)))</f>
        <v/>
      </c>
      <c r="CI63" s="269" t="str">
        <f ca="true">+IF(OFFSET('Water Data'!$I$28,0,10*ROW('Water Data'!I57))="","",OFFSET('Water Data'!$I$28,0,10*ROW('Water Data'!I57)))</f>
        <v/>
      </c>
      <c r="CJ63" s="269" t="str">
        <f ca="true">+IF(OFFSET('Water Data'!$I$29,0,10*ROW('Water Data'!I57))="","",OFFSET('Water Data'!$I$29,0,10*ROW('Water Data'!I57)))</f>
        <v/>
      </c>
      <c r="CK63" s="269" t="str">
        <f ca="true">+IF(OFFSET('Sanitation Data'!$D$28,0,10*ROW('Sanitation Data'!D57))="","",OFFSET('Sanitation Data'!$D$28,0,10*ROW('Sanitation Data'!D57)))</f>
        <v/>
      </c>
      <c r="CL63" s="269" t="str">
        <f ca="true">+IF(OFFSET('Sanitation Data'!$D$29,0,10*ROW('Sanitation Data'!D57))="","",OFFSET('Sanitation Data'!$D$29,0,10*ROW('Sanitation Data'!D57)))</f>
        <v/>
      </c>
      <c r="CM63" s="269" t="str">
        <f ca="true">+IF(OFFSET('Sanitation Data'!$D$30,0,10*ROW('Sanitation Data'!D57))="","",OFFSET('Sanitation Data'!$D$30,0,10*ROW('Sanitation Data'!D57)))</f>
        <v/>
      </c>
      <c r="CN63" s="269" t="str">
        <f ca="true">+IF(OFFSET('Sanitation Data'!$D$31,0,10*ROW('Sanitation Data'!D57))="","",OFFSET('Sanitation Data'!$D$31,0,10*ROW('Sanitation Data'!D57)))</f>
        <v/>
      </c>
      <c r="CO63" s="269" t="str">
        <f ca="true">+IF(OFFSET('Sanitation Data'!$D$32,0,10*ROW('Sanitation Data'!D57))="","",OFFSET('Sanitation Data'!$D$32,0,10*ROW('Sanitation Data'!D57)))</f>
        <v/>
      </c>
      <c r="CP63" s="269" t="str">
        <f ca="true">+IF(OFFSET('Sanitation Data'!$E$28,0,10*ROW('Sanitation Data'!E57))="","",OFFSET('Sanitation Data'!$E$28,0,10*ROW('Sanitation Data'!E57)))</f>
        <v/>
      </c>
      <c r="CQ63" s="269" t="str">
        <f ca="true">+IF(OFFSET('Sanitation Data'!$E$29,0,10*ROW('Sanitation Data'!E57))="","",OFFSET('Sanitation Data'!$E$29,0,10*ROW('Sanitation Data'!E57)))</f>
        <v/>
      </c>
      <c r="CR63" s="269" t="str">
        <f ca="true">+IF(OFFSET('Sanitation Data'!$E$30,0,10*ROW('Sanitation Data'!E57))="","",OFFSET('Sanitation Data'!$E$30,0,10*ROW('Sanitation Data'!E57)))</f>
        <v/>
      </c>
      <c r="CS63" s="269" t="str">
        <f ca="true">+IF(OFFSET('Sanitation Data'!$E$31,0,10*ROW('Sanitation Data'!E57))="","",OFFSET('Sanitation Data'!$E$31,0,10*ROW('Sanitation Data'!E57)))</f>
        <v/>
      </c>
      <c r="CT63" s="269" t="str">
        <f ca="true">+IF(OFFSET('Sanitation Data'!$E$32,0,10*ROW('Sanitation Data'!E57))="","",OFFSET('Sanitation Data'!$E$32,0,10*ROW('Sanitation Data'!E57)))</f>
        <v/>
      </c>
      <c r="CU63" s="269" t="str">
        <f ca="true">+IF(OFFSET('Sanitation Data'!$F$28,0,10*ROW('Sanitation Data'!F57))="","",OFFSET('Sanitation Data'!$F$28,0,10*ROW('Sanitation Data'!F57)))</f>
        <v/>
      </c>
      <c r="CV63" s="269" t="str">
        <f ca="true">+IF(OFFSET('Sanitation Data'!$F$29,0,10*ROW('Sanitation Data'!F57))="","",OFFSET('Sanitation Data'!$F$29,0,10*ROW('Sanitation Data'!F57)))</f>
        <v/>
      </c>
      <c r="CW63" s="269" t="str">
        <f ca="true">+IF(OFFSET('Sanitation Data'!$F$30,0,10*ROW('Sanitation Data'!F57))="","",OFFSET('Sanitation Data'!$F$30,0,10*ROW('Sanitation Data'!F57)))</f>
        <v/>
      </c>
      <c r="CX63" s="269" t="str">
        <f ca="true">+IF(OFFSET('Sanitation Data'!$F$31,0,10*ROW('Sanitation Data'!F57))="","",OFFSET('Sanitation Data'!$F$31,0,10*ROW('Sanitation Data'!F57)))</f>
        <v/>
      </c>
      <c r="CY63" s="269" t="str">
        <f ca="true">+IF(OFFSET('Sanitation Data'!$F$32,0,10*ROW('Sanitation Data'!F57))="","",OFFSET('Sanitation Data'!$F$32,0,10*ROW('Sanitation Data'!F57)))</f>
        <v/>
      </c>
      <c r="CZ63" s="269" t="str">
        <f ca="true">+IF(OFFSET('Sanitation Data'!$G$28,0,10*ROW('Sanitation Data'!G57))="","",OFFSET('Sanitation Data'!$G$28,0,10*ROW('Sanitation Data'!G57)))</f>
        <v/>
      </c>
      <c r="DA63" s="269" t="str">
        <f ca="true">+IF(OFFSET('Sanitation Data'!$G$29,0,10*ROW('Sanitation Data'!G57))="","",OFFSET('Sanitation Data'!$G$29,0,10*ROW('Sanitation Data'!G57)))</f>
        <v/>
      </c>
      <c r="DB63" s="269" t="str">
        <f ca="true">+IF(OFFSET('Sanitation Data'!$G$30,0,10*ROW('Sanitation Data'!G57))="","",OFFSET('Sanitation Data'!$G$30,0,10*ROW('Sanitation Data'!G57)))</f>
        <v/>
      </c>
      <c r="DC63" s="269" t="str">
        <f ca="true">+IF(OFFSET('Sanitation Data'!$G$31,0,10*ROW('Sanitation Data'!G57))="","",OFFSET('Sanitation Data'!$G$31,0,10*ROW('Sanitation Data'!G57)))</f>
        <v/>
      </c>
      <c r="DD63" s="269" t="str">
        <f ca="true">+IF(OFFSET('Sanitation Data'!$G$32,0,10*ROW('Sanitation Data'!G57))="","",OFFSET('Sanitation Data'!$G$32,0,10*ROW('Sanitation Data'!G57)))</f>
        <v/>
      </c>
      <c r="DE63" s="269" t="str">
        <f ca="true">+IF(OFFSET('Sanitation Data'!$H$28,0,10*ROW('Sanitation Data'!H57))="","",OFFSET('Sanitation Data'!$H$28,0,10*ROW('Sanitation Data'!H57)))</f>
        <v/>
      </c>
      <c r="DF63" s="269" t="str">
        <f ca="true">+IF(OFFSET('Sanitation Data'!$H$29,0,10*ROW('Sanitation Data'!H57))="","",OFFSET('Sanitation Data'!$H$29,0,10*ROW('Sanitation Data'!H57)))</f>
        <v/>
      </c>
      <c r="DG63" s="269" t="str">
        <f ca="true">+IF(OFFSET('Sanitation Data'!$H$30,0,10*ROW('Sanitation Data'!H57))="","",OFFSET('Sanitation Data'!$H$30,0,10*ROW('Sanitation Data'!H57)))</f>
        <v/>
      </c>
      <c r="DH63" s="269" t="str">
        <f ca="true">+IF(OFFSET('Sanitation Data'!$H$31,0,10*ROW('Sanitation Data'!H57))="","",OFFSET('Sanitation Data'!$H$31,0,10*ROW('Sanitation Data'!H57)))</f>
        <v/>
      </c>
      <c r="DI63" s="269" t="str">
        <f ca="true">+IF(OFFSET('Sanitation Data'!$H$32,0,10*ROW('Sanitation Data'!H57))="","",OFFSET('Sanitation Data'!$H$32,0,10*ROW('Sanitation Data'!H57)))</f>
        <v/>
      </c>
      <c r="DJ63" s="269" t="str">
        <f ca="true">+IF(OFFSET('Sanitation Data'!$I$28,0,10*ROW('Sanitation Data'!I57))="","",OFFSET('Sanitation Data'!$I$28,0,10*ROW('Sanitation Data'!I57)))</f>
        <v/>
      </c>
      <c r="DK63" s="269" t="str">
        <f ca="true">+IF(OFFSET('Sanitation Data'!$I$29,0,10*ROW('Sanitation Data'!I57))="","",OFFSET('Sanitation Data'!$I$29,0,10*ROW('Sanitation Data'!I57)))</f>
        <v/>
      </c>
      <c r="DL63" s="269" t="str">
        <f ca="true">+IF(OFFSET('Sanitation Data'!$I$30,0,10*ROW('Sanitation Data'!I57))="","",OFFSET('Sanitation Data'!$I$30,0,10*ROW('Sanitation Data'!I57)))</f>
        <v/>
      </c>
      <c r="DM63" s="269" t="str">
        <f ca="true">+IF(OFFSET('Sanitation Data'!$I$31,0,10*ROW('Sanitation Data'!I57))="","",OFFSET('Sanitation Data'!$I$31,0,10*ROW('Sanitation Data'!I57)))</f>
        <v/>
      </c>
      <c r="DN63" s="269" t="str">
        <f ca="true">+IF(OFFSET('Sanitation Data'!$I$32,0,10*ROW('Sanitation Data'!I57))="","",OFFSET('Sanitation Data'!$I$32,0,10*ROW('Sanitation Data'!I57)))</f>
        <v/>
      </c>
      <c r="DO63" s="269" t="str">
        <f ca="true">+IF(OFFSET('Hygiene Data'!$D$11,0,10*ROW('Hygiene Data'!D57))="","",OFFSET('Hygiene Data'!$D$11,0,10*ROW('Hygiene Data'!D57)))</f>
        <v/>
      </c>
      <c r="DP63" s="269" t="str">
        <f ca="true">+IF(OFFSET('Hygiene Data'!$D$12,0,10*ROW('Hygiene Data'!D57))="","",OFFSET('Hygiene Data'!$D$12,0,10*ROW('Hygiene Data'!D57)))</f>
        <v/>
      </c>
      <c r="DQ63" s="269" t="str">
        <f ca="true">+IF(OFFSET('Hygiene Data'!$D$13,0,10*ROW('Hygiene Data'!D57))="","",OFFSET('Hygiene Data'!$D$13,0,10*ROW('Hygiene Data'!D57)))</f>
        <v/>
      </c>
      <c r="DR63" s="269" t="str">
        <f ca="true">+IF(OFFSET('Hygiene Data'!$E$11,0,10*ROW('Hygiene Data'!E57))="","",OFFSET('Hygiene Data'!$E$11,0,10*ROW('Hygiene Data'!E57)))</f>
        <v/>
      </c>
      <c r="DS63" s="269" t="str">
        <f ca="true">+IF(OFFSET('Hygiene Data'!$E$12,0,10*ROW('Hygiene Data'!E57))="","",OFFSET('Hygiene Data'!$E$12,0,10*ROW('Hygiene Data'!E57)))</f>
        <v/>
      </c>
      <c r="DT63" s="269" t="str">
        <f ca="true">+IF(OFFSET('Hygiene Data'!$E$13,0,10*ROW('Hygiene Data'!E57))="","",OFFSET('Hygiene Data'!$E$13,0,10*ROW('Hygiene Data'!E57)))</f>
        <v/>
      </c>
      <c r="DU63" s="269" t="str">
        <f ca="true">+IF(OFFSET('Hygiene Data'!$F$11,0,10*ROW('Hygiene Data'!F57))="","",OFFSET('Hygiene Data'!$F$11,0,10*ROW('Hygiene Data'!F57)))</f>
        <v/>
      </c>
      <c r="DV63" s="269" t="str">
        <f ca="true">+IF(OFFSET('Hygiene Data'!$F$12,0,10*ROW('Hygiene Data'!F57))="","",OFFSET('Hygiene Data'!$F$12,0,10*ROW('Hygiene Data'!F57)))</f>
        <v/>
      </c>
      <c r="DW63" s="269" t="str">
        <f ca="true">+IF(OFFSET('Hygiene Data'!$F$13,0,10*ROW('Hygiene Data'!F57))="","",OFFSET('Hygiene Data'!$F$13,0,10*ROW('Hygiene Data'!F57)))</f>
        <v/>
      </c>
      <c r="DX63" s="269" t="str">
        <f ca="true">+IF(OFFSET('Hygiene Data'!$G$11,0,10*ROW('Hygiene Data'!G57))="","",OFFSET('Hygiene Data'!$G$11,0,10*ROW('Hygiene Data'!G57)))</f>
        <v/>
      </c>
      <c r="DY63" s="269" t="str">
        <f ca="true">+IF(OFFSET('Hygiene Data'!$G$12,0,10*ROW('Hygiene Data'!G57))="","",OFFSET('Hygiene Data'!$G$12,0,10*ROW('Hygiene Data'!G57)))</f>
        <v/>
      </c>
      <c r="DZ63" s="269" t="str">
        <f ca="true">+IF(OFFSET('Hygiene Data'!$G$13,0,10*ROW('Hygiene Data'!G57))="","",OFFSET('Hygiene Data'!$G$13,0,10*ROW('Hygiene Data'!G57)))</f>
        <v/>
      </c>
      <c r="EA63" s="269" t="str">
        <f ca="true">+IF(OFFSET('Hygiene Data'!$H$11,0,10*ROW('Hygiene Data'!H57))="","",OFFSET('Hygiene Data'!$H$11,0,10*ROW('Hygiene Data'!H57)))</f>
        <v/>
      </c>
      <c r="EB63" s="269" t="str">
        <f ca="true">+IF(OFFSET('Hygiene Data'!$H$12,0,10*ROW('Hygiene Data'!H57))="","",OFFSET('Hygiene Data'!$H$12,0,10*ROW('Hygiene Data'!H57)))</f>
        <v/>
      </c>
      <c r="EC63" s="269" t="str">
        <f ca="true">+IF(OFFSET('Hygiene Data'!$H$13,0,10*ROW('Hygiene Data'!H57))="","",OFFSET('Hygiene Data'!$H$13,0,10*ROW('Hygiene Data'!H57)))</f>
        <v/>
      </c>
      <c r="ED63" s="269" t="str">
        <f ca="true">+IF(OFFSET('Hygiene Data'!$I$11,0,10*ROW('Hygiene Data'!I57))="","",OFFSET('Hygiene Data'!$I$11,0,10*ROW('Hygiene Data'!I57)))</f>
        <v/>
      </c>
      <c r="EE63" s="269" t="str">
        <f ca="true">+IF(OFFSET('Hygiene Data'!$I$12,0,10*ROW('Hygiene Data'!I57))="","",OFFSET('Hygiene Data'!$I$12,0,10*ROW('Hygiene Data'!I57)))</f>
        <v/>
      </c>
      <c r="EF63" s="269"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3" t="str">
        <f t="shared" ca="true" si="0"/>
        <v/>
      </c>
      <c r="D64" s="88"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8"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8"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8"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8"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8"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8"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8"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8"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8"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8"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8"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8"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8"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8"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8"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8"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8"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9"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9"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9"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9"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9"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9"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9"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9"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9"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9"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9"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9"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9"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9"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9"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9"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9"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9"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9"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9"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9"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9"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9"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9"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9"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9"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9"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9"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9"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9"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0"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0"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0"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0"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0"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0"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0"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0"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0"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0"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0"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0"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0"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0"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0"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0"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0"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0"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9"/>
      <c r="BS64" s="269" t="str">
        <f ca="true">+IF(OFFSET('Water Data'!$D$27,0,10*ROW('Water Data'!D58))="","",OFFSET('Water Data'!$D$27,0,10*ROW('Water Data'!D58)))</f>
        <v/>
      </c>
      <c r="BT64" s="269" t="str">
        <f ca="true">+IF(OFFSET('Water Data'!$D$28,0,10*ROW('Water Data'!D58))="","",OFFSET('Water Data'!$D$28,0,10*ROW('Water Data'!D58)))</f>
        <v/>
      </c>
      <c r="BU64" s="269" t="str">
        <f ca="true">+IF(OFFSET('Water Data'!$D$29,0,10*ROW('Water Data'!D58))="","",OFFSET('Water Data'!$D$29,0,10*ROW('Water Data'!D58)))</f>
        <v/>
      </c>
      <c r="BV64" s="269" t="str">
        <f ca="true">+IF(OFFSET('Water Data'!$E$27,0,10*ROW('Water Data'!E58))="","",OFFSET('Water Data'!$E$27,0,10*ROW('Water Data'!E58)))</f>
        <v/>
      </c>
      <c r="BW64" s="269" t="str">
        <f ca="true">+IF(OFFSET('Water Data'!$E$28,0,10*ROW('Water Data'!E58))="","",OFFSET('Water Data'!$E$28,0,10*ROW('Water Data'!E58)))</f>
        <v/>
      </c>
      <c r="BX64" s="269" t="str">
        <f ca="true">+IF(OFFSET('Water Data'!$E$29,0,10*ROW('Water Data'!E58))="","",OFFSET('Water Data'!$E$29,0,10*ROW('Water Data'!E58)))</f>
        <v/>
      </c>
      <c r="BY64" s="269" t="str">
        <f ca="true">+IF(OFFSET('Water Data'!$F$27,0,10*ROW('Water Data'!F58))="","",OFFSET('Water Data'!$F$27,0,10*ROW('Water Data'!F58)))</f>
        <v/>
      </c>
      <c r="BZ64" s="269" t="str">
        <f ca="true">+IF(OFFSET('Water Data'!$F$28,0,10*ROW('Water Data'!F58))="","",OFFSET('Water Data'!$F$28,0,10*ROW('Water Data'!F58)))</f>
        <v/>
      </c>
      <c r="CA64" s="269" t="str">
        <f ca="true">+IF(OFFSET('Water Data'!$F$29,0,10*ROW('Water Data'!F58))="","",OFFSET('Water Data'!$F$29,0,10*ROW('Water Data'!F58)))</f>
        <v/>
      </c>
      <c r="CB64" s="269" t="str">
        <f ca="true">+IF(OFFSET('Water Data'!$G$27,0,10*ROW('Water Data'!G58))="","",OFFSET('Water Data'!$G$27,0,10*ROW('Water Data'!G58)))</f>
        <v/>
      </c>
      <c r="CC64" s="269" t="str">
        <f ca="true">+IF(OFFSET('Water Data'!$G$28,0,10*ROW('Water Data'!G58))="","",OFFSET('Water Data'!$G$28,0,10*ROW('Water Data'!G58)))</f>
        <v/>
      </c>
      <c r="CD64" s="269" t="str">
        <f ca="true">+IF(OFFSET('Water Data'!$G$29,0,10*ROW('Water Data'!G58))="","",OFFSET('Water Data'!$G$29,0,10*ROW('Water Data'!G58)))</f>
        <v/>
      </c>
      <c r="CE64" s="269" t="str">
        <f ca="true">+IF(OFFSET('Water Data'!$H$27,0,10*ROW('Water Data'!H58))="","",OFFSET('Water Data'!$H$27,0,10*ROW('Water Data'!H58)))</f>
        <v/>
      </c>
      <c r="CF64" s="269" t="str">
        <f ca="true">+IF(OFFSET('Water Data'!$H$28,0,10*ROW('Water Data'!H58))="","",OFFSET('Water Data'!$H$28,0,10*ROW('Water Data'!H58)))</f>
        <v/>
      </c>
      <c r="CG64" s="269" t="str">
        <f ca="true">+IF(OFFSET('Water Data'!$H$29,0,10*ROW('Water Data'!H58))="","",OFFSET('Water Data'!$H$29,0,10*ROW('Water Data'!H58)))</f>
        <v/>
      </c>
      <c r="CH64" s="269" t="str">
        <f ca="true">+IF(OFFSET('Water Data'!$I$27,0,10*ROW('Water Data'!I58))="","",OFFSET('Water Data'!$I$27,0,10*ROW('Water Data'!I58)))</f>
        <v/>
      </c>
      <c r="CI64" s="269" t="str">
        <f ca="true">+IF(OFFSET('Water Data'!$I$28,0,10*ROW('Water Data'!I58))="","",OFFSET('Water Data'!$I$28,0,10*ROW('Water Data'!I58)))</f>
        <v/>
      </c>
      <c r="CJ64" s="269" t="str">
        <f ca="true">+IF(OFFSET('Water Data'!$I$29,0,10*ROW('Water Data'!I58))="","",OFFSET('Water Data'!$I$29,0,10*ROW('Water Data'!I58)))</f>
        <v/>
      </c>
      <c r="CK64" s="269" t="str">
        <f ca="true">+IF(OFFSET('Sanitation Data'!$D$28,0,10*ROW('Sanitation Data'!D58))="","",OFFSET('Sanitation Data'!$D$28,0,10*ROW('Sanitation Data'!D58)))</f>
        <v/>
      </c>
      <c r="CL64" s="269" t="str">
        <f ca="true">+IF(OFFSET('Sanitation Data'!$D$29,0,10*ROW('Sanitation Data'!D58))="","",OFFSET('Sanitation Data'!$D$29,0,10*ROW('Sanitation Data'!D58)))</f>
        <v/>
      </c>
      <c r="CM64" s="269" t="str">
        <f ca="true">+IF(OFFSET('Sanitation Data'!$D$30,0,10*ROW('Sanitation Data'!D58))="","",OFFSET('Sanitation Data'!$D$30,0,10*ROW('Sanitation Data'!D58)))</f>
        <v/>
      </c>
      <c r="CN64" s="269" t="str">
        <f ca="true">+IF(OFFSET('Sanitation Data'!$D$31,0,10*ROW('Sanitation Data'!D58))="","",OFFSET('Sanitation Data'!$D$31,0,10*ROW('Sanitation Data'!D58)))</f>
        <v/>
      </c>
      <c r="CO64" s="269" t="str">
        <f ca="true">+IF(OFFSET('Sanitation Data'!$D$32,0,10*ROW('Sanitation Data'!D58))="","",OFFSET('Sanitation Data'!$D$32,0,10*ROW('Sanitation Data'!D58)))</f>
        <v/>
      </c>
      <c r="CP64" s="269" t="str">
        <f ca="true">+IF(OFFSET('Sanitation Data'!$E$28,0,10*ROW('Sanitation Data'!E58))="","",OFFSET('Sanitation Data'!$E$28,0,10*ROW('Sanitation Data'!E58)))</f>
        <v/>
      </c>
      <c r="CQ64" s="269" t="str">
        <f ca="true">+IF(OFFSET('Sanitation Data'!$E$29,0,10*ROW('Sanitation Data'!E58))="","",OFFSET('Sanitation Data'!$E$29,0,10*ROW('Sanitation Data'!E58)))</f>
        <v/>
      </c>
      <c r="CR64" s="269" t="str">
        <f ca="true">+IF(OFFSET('Sanitation Data'!$E$30,0,10*ROW('Sanitation Data'!E58))="","",OFFSET('Sanitation Data'!$E$30,0,10*ROW('Sanitation Data'!E58)))</f>
        <v/>
      </c>
      <c r="CS64" s="269" t="str">
        <f ca="true">+IF(OFFSET('Sanitation Data'!$E$31,0,10*ROW('Sanitation Data'!E58))="","",OFFSET('Sanitation Data'!$E$31,0,10*ROW('Sanitation Data'!E58)))</f>
        <v/>
      </c>
      <c r="CT64" s="269" t="str">
        <f ca="true">+IF(OFFSET('Sanitation Data'!$E$32,0,10*ROW('Sanitation Data'!E58))="","",OFFSET('Sanitation Data'!$E$32,0,10*ROW('Sanitation Data'!E58)))</f>
        <v/>
      </c>
      <c r="CU64" s="269" t="str">
        <f ca="true">+IF(OFFSET('Sanitation Data'!$F$28,0,10*ROW('Sanitation Data'!F58))="","",OFFSET('Sanitation Data'!$F$28,0,10*ROW('Sanitation Data'!F58)))</f>
        <v/>
      </c>
      <c r="CV64" s="269" t="str">
        <f ca="true">+IF(OFFSET('Sanitation Data'!$F$29,0,10*ROW('Sanitation Data'!F58))="","",OFFSET('Sanitation Data'!$F$29,0,10*ROW('Sanitation Data'!F58)))</f>
        <v/>
      </c>
      <c r="CW64" s="269" t="str">
        <f ca="true">+IF(OFFSET('Sanitation Data'!$F$30,0,10*ROW('Sanitation Data'!F58))="","",OFFSET('Sanitation Data'!$F$30,0,10*ROW('Sanitation Data'!F58)))</f>
        <v/>
      </c>
      <c r="CX64" s="269" t="str">
        <f ca="true">+IF(OFFSET('Sanitation Data'!$F$31,0,10*ROW('Sanitation Data'!F58))="","",OFFSET('Sanitation Data'!$F$31,0,10*ROW('Sanitation Data'!F58)))</f>
        <v/>
      </c>
      <c r="CY64" s="269" t="str">
        <f ca="true">+IF(OFFSET('Sanitation Data'!$F$32,0,10*ROW('Sanitation Data'!F58))="","",OFFSET('Sanitation Data'!$F$32,0,10*ROW('Sanitation Data'!F58)))</f>
        <v/>
      </c>
      <c r="CZ64" s="269" t="str">
        <f ca="true">+IF(OFFSET('Sanitation Data'!$G$28,0,10*ROW('Sanitation Data'!G58))="","",OFFSET('Sanitation Data'!$G$28,0,10*ROW('Sanitation Data'!G58)))</f>
        <v/>
      </c>
      <c r="DA64" s="269" t="str">
        <f ca="true">+IF(OFFSET('Sanitation Data'!$G$29,0,10*ROW('Sanitation Data'!G58))="","",OFFSET('Sanitation Data'!$G$29,0,10*ROW('Sanitation Data'!G58)))</f>
        <v/>
      </c>
      <c r="DB64" s="269" t="str">
        <f ca="true">+IF(OFFSET('Sanitation Data'!$G$30,0,10*ROW('Sanitation Data'!G58))="","",OFFSET('Sanitation Data'!$G$30,0,10*ROW('Sanitation Data'!G58)))</f>
        <v/>
      </c>
      <c r="DC64" s="269" t="str">
        <f ca="true">+IF(OFFSET('Sanitation Data'!$G$31,0,10*ROW('Sanitation Data'!G58))="","",OFFSET('Sanitation Data'!$G$31,0,10*ROW('Sanitation Data'!G58)))</f>
        <v/>
      </c>
      <c r="DD64" s="269" t="str">
        <f ca="true">+IF(OFFSET('Sanitation Data'!$G$32,0,10*ROW('Sanitation Data'!G58))="","",OFFSET('Sanitation Data'!$G$32,0,10*ROW('Sanitation Data'!G58)))</f>
        <v/>
      </c>
      <c r="DE64" s="269" t="str">
        <f ca="true">+IF(OFFSET('Sanitation Data'!$H$28,0,10*ROW('Sanitation Data'!H58))="","",OFFSET('Sanitation Data'!$H$28,0,10*ROW('Sanitation Data'!H58)))</f>
        <v/>
      </c>
      <c r="DF64" s="269" t="str">
        <f ca="true">+IF(OFFSET('Sanitation Data'!$H$29,0,10*ROW('Sanitation Data'!H58))="","",OFFSET('Sanitation Data'!$H$29,0,10*ROW('Sanitation Data'!H58)))</f>
        <v/>
      </c>
      <c r="DG64" s="269" t="str">
        <f ca="true">+IF(OFFSET('Sanitation Data'!$H$30,0,10*ROW('Sanitation Data'!H58))="","",OFFSET('Sanitation Data'!$H$30,0,10*ROW('Sanitation Data'!H58)))</f>
        <v/>
      </c>
      <c r="DH64" s="269" t="str">
        <f ca="true">+IF(OFFSET('Sanitation Data'!$H$31,0,10*ROW('Sanitation Data'!H58))="","",OFFSET('Sanitation Data'!$H$31,0,10*ROW('Sanitation Data'!H58)))</f>
        <v/>
      </c>
      <c r="DI64" s="269" t="str">
        <f ca="true">+IF(OFFSET('Sanitation Data'!$H$32,0,10*ROW('Sanitation Data'!H58))="","",OFFSET('Sanitation Data'!$H$32,0,10*ROW('Sanitation Data'!H58)))</f>
        <v/>
      </c>
      <c r="DJ64" s="269" t="str">
        <f ca="true">+IF(OFFSET('Sanitation Data'!$I$28,0,10*ROW('Sanitation Data'!I58))="","",OFFSET('Sanitation Data'!$I$28,0,10*ROW('Sanitation Data'!I58)))</f>
        <v/>
      </c>
      <c r="DK64" s="269" t="str">
        <f ca="true">+IF(OFFSET('Sanitation Data'!$I$29,0,10*ROW('Sanitation Data'!I58))="","",OFFSET('Sanitation Data'!$I$29,0,10*ROW('Sanitation Data'!I58)))</f>
        <v/>
      </c>
      <c r="DL64" s="269" t="str">
        <f ca="true">+IF(OFFSET('Sanitation Data'!$I$30,0,10*ROW('Sanitation Data'!I58))="","",OFFSET('Sanitation Data'!$I$30,0,10*ROW('Sanitation Data'!I58)))</f>
        <v/>
      </c>
      <c r="DM64" s="269" t="str">
        <f ca="true">+IF(OFFSET('Sanitation Data'!$I$31,0,10*ROW('Sanitation Data'!I58))="","",OFFSET('Sanitation Data'!$I$31,0,10*ROW('Sanitation Data'!I58)))</f>
        <v/>
      </c>
      <c r="DN64" s="269" t="str">
        <f ca="true">+IF(OFFSET('Sanitation Data'!$I$32,0,10*ROW('Sanitation Data'!I58))="","",OFFSET('Sanitation Data'!$I$32,0,10*ROW('Sanitation Data'!I58)))</f>
        <v/>
      </c>
      <c r="DO64" s="269" t="str">
        <f ca="true">+IF(OFFSET('Hygiene Data'!$D$11,0,10*ROW('Hygiene Data'!D58))="","",OFFSET('Hygiene Data'!$D$11,0,10*ROW('Hygiene Data'!D58)))</f>
        <v/>
      </c>
      <c r="DP64" s="269" t="str">
        <f ca="true">+IF(OFFSET('Hygiene Data'!$D$12,0,10*ROW('Hygiene Data'!D58))="","",OFFSET('Hygiene Data'!$D$12,0,10*ROW('Hygiene Data'!D58)))</f>
        <v/>
      </c>
      <c r="DQ64" s="269" t="str">
        <f ca="true">+IF(OFFSET('Hygiene Data'!$D$13,0,10*ROW('Hygiene Data'!D58))="","",OFFSET('Hygiene Data'!$D$13,0,10*ROW('Hygiene Data'!D58)))</f>
        <v/>
      </c>
      <c r="DR64" s="269" t="str">
        <f ca="true">+IF(OFFSET('Hygiene Data'!$E$11,0,10*ROW('Hygiene Data'!E58))="","",OFFSET('Hygiene Data'!$E$11,0,10*ROW('Hygiene Data'!E58)))</f>
        <v/>
      </c>
      <c r="DS64" s="269" t="str">
        <f ca="true">+IF(OFFSET('Hygiene Data'!$E$12,0,10*ROW('Hygiene Data'!E58))="","",OFFSET('Hygiene Data'!$E$12,0,10*ROW('Hygiene Data'!E58)))</f>
        <v/>
      </c>
      <c r="DT64" s="269" t="str">
        <f ca="true">+IF(OFFSET('Hygiene Data'!$E$13,0,10*ROW('Hygiene Data'!E58))="","",OFFSET('Hygiene Data'!$E$13,0,10*ROW('Hygiene Data'!E58)))</f>
        <v/>
      </c>
      <c r="DU64" s="269" t="str">
        <f ca="true">+IF(OFFSET('Hygiene Data'!$F$11,0,10*ROW('Hygiene Data'!F58))="","",OFFSET('Hygiene Data'!$F$11,0,10*ROW('Hygiene Data'!F58)))</f>
        <v/>
      </c>
      <c r="DV64" s="269" t="str">
        <f ca="true">+IF(OFFSET('Hygiene Data'!$F$12,0,10*ROW('Hygiene Data'!F58))="","",OFFSET('Hygiene Data'!$F$12,0,10*ROW('Hygiene Data'!F58)))</f>
        <v/>
      </c>
      <c r="DW64" s="269" t="str">
        <f ca="true">+IF(OFFSET('Hygiene Data'!$F$13,0,10*ROW('Hygiene Data'!F58))="","",OFFSET('Hygiene Data'!$F$13,0,10*ROW('Hygiene Data'!F58)))</f>
        <v/>
      </c>
      <c r="DX64" s="269" t="str">
        <f ca="true">+IF(OFFSET('Hygiene Data'!$G$11,0,10*ROW('Hygiene Data'!G58))="","",OFFSET('Hygiene Data'!$G$11,0,10*ROW('Hygiene Data'!G58)))</f>
        <v/>
      </c>
      <c r="DY64" s="269" t="str">
        <f ca="true">+IF(OFFSET('Hygiene Data'!$G$12,0,10*ROW('Hygiene Data'!G58))="","",OFFSET('Hygiene Data'!$G$12,0,10*ROW('Hygiene Data'!G58)))</f>
        <v/>
      </c>
      <c r="DZ64" s="269" t="str">
        <f ca="true">+IF(OFFSET('Hygiene Data'!$G$13,0,10*ROW('Hygiene Data'!G58))="","",OFFSET('Hygiene Data'!$G$13,0,10*ROW('Hygiene Data'!G58)))</f>
        <v/>
      </c>
      <c r="EA64" s="269" t="str">
        <f ca="true">+IF(OFFSET('Hygiene Data'!$H$11,0,10*ROW('Hygiene Data'!H58))="","",OFFSET('Hygiene Data'!$H$11,0,10*ROW('Hygiene Data'!H58)))</f>
        <v/>
      </c>
      <c r="EB64" s="269" t="str">
        <f ca="true">+IF(OFFSET('Hygiene Data'!$H$12,0,10*ROW('Hygiene Data'!H58))="","",OFFSET('Hygiene Data'!$H$12,0,10*ROW('Hygiene Data'!H58)))</f>
        <v/>
      </c>
      <c r="EC64" s="269" t="str">
        <f ca="true">+IF(OFFSET('Hygiene Data'!$H$13,0,10*ROW('Hygiene Data'!H58))="","",OFFSET('Hygiene Data'!$H$13,0,10*ROW('Hygiene Data'!H58)))</f>
        <v/>
      </c>
      <c r="ED64" s="269" t="str">
        <f ca="true">+IF(OFFSET('Hygiene Data'!$I$11,0,10*ROW('Hygiene Data'!I58))="","",OFFSET('Hygiene Data'!$I$11,0,10*ROW('Hygiene Data'!I58)))</f>
        <v/>
      </c>
      <c r="EE64" s="269" t="str">
        <f ca="true">+IF(OFFSET('Hygiene Data'!$I$12,0,10*ROW('Hygiene Data'!I58))="","",OFFSET('Hygiene Data'!$I$12,0,10*ROW('Hygiene Data'!I58)))</f>
        <v/>
      </c>
      <c r="EF64" s="269"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3" t="str">
        <f t="shared" ca="true" si="0"/>
        <v/>
      </c>
      <c r="D65" s="88"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8"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8"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8"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8"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8"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8"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8"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8"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8"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8"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8"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8"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8"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8"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8"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8"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8"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9"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9"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9"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9"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9"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9"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9"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9"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9"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9"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9"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9"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9"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9"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9"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9"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9"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9"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9"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9"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9"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9"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9"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9"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9"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9"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9"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9"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9"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9"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0"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0"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0"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0"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0"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0"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0"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0"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0"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0"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0"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0"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0"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0"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0"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0"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0"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0"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9"/>
      <c r="BS65" s="269" t="str">
        <f ca="true">+IF(OFFSET('Water Data'!$D$27,0,10*ROW('Water Data'!D59))="","",OFFSET('Water Data'!$D$27,0,10*ROW('Water Data'!D59)))</f>
        <v/>
      </c>
      <c r="BT65" s="269" t="str">
        <f ca="true">+IF(OFFSET('Water Data'!$D$28,0,10*ROW('Water Data'!D59))="","",OFFSET('Water Data'!$D$28,0,10*ROW('Water Data'!D59)))</f>
        <v/>
      </c>
      <c r="BU65" s="269" t="str">
        <f ca="true">+IF(OFFSET('Water Data'!$D$29,0,10*ROW('Water Data'!D59))="","",OFFSET('Water Data'!$D$29,0,10*ROW('Water Data'!D59)))</f>
        <v/>
      </c>
      <c r="BV65" s="269" t="str">
        <f ca="true">+IF(OFFSET('Water Data'!$E$27,0,10*ROW('Water Data'!E59))="","",OFFSET('Water Data'!$E$27,0,10*ROW('Water Data'!E59)))</f>
        <v/>
      </c>
      <c r="BW65" s="269" t="str">
        <f ca="true">+IF(OFFSET('Water Data'!$E$28,0,10*ROW('Water Data'!E59))="","",OFFSET('Water Data'!$E$28,0,10*ROW('Water Data'!E59)))</f>
        <v/>
      </c>
      <c r="BX65" s="269" t="str">
        <f ca="true">+IF(OFFSET('Water Data'!$E$29,0,10*ROW('Water Data'!E59))="","",OFFSET('Water Data'!$E$29,0,10*ROW('Water Data'!E59)))</f>
        <v/>
      </c>
      <c r="BY65" s="269" t="str">
        <f ca="true">+IF(OFFSET('Water Data'!$F$27,0,10*ROW('Water Data'!F59))="","",OFFSET('Water Data'!$F$27,0,10*ROW('Water Data'!F59)))</f>
        <v/>
      </c>
      <c r="BZ65" s="269" t="str">
        <f ca="true">+IF(OFFSET('Water Data'!$F$28,0,10*ROW('Water Data'!F59))="","",OFFSET('Water Data'!$F$28,0,10*ROW('Water Data'!F59)))</f>
        <v/>
      </c>
      <c r="CA65" s="269" t="str">
        <f ca="true">+IF(OFFSET('Water Data'!$F$29,0,10*ROW('Water Data'!F59))="","",OFFSET('Water Data'!$F$29,0,10*ROW('Water Data'!F59)))</f>
        <v/>
      </c>
      <c r="CB65" s="269" t="str">
        <f ca="true">+IF(OFFSET('Water Data'!$G$27,0,10*ROW('Water Data'!G59))="","",OFFSET('Water Data'!$G$27,0,10*ROW('Water Data'!G59)))</f>
        <v/>
      </c>
      <c r="CC65" s="269" t="str">
        <f ca="true">+IF(OFFSET('Water Data'!$G$28,0,10*ROW('Water Data'!G59))="","",OFFSET('Water Data'!$G$28,0,10*ROW('Water Data'!G59)))</f>
        <v/>
      </c>
      <c r="CD65" s="269" t="str">
        <f ca="true">+IF(OFFSET('Water Data'!$G$29,0,10*ROW('Water Data'!G59))="","",OFFSET('Water Data'!$G$29,0,10*ROW('Water Data'!G59)))</f>
        <v/>
      </c>
      <c r="CE65" s="269" t="str">
        <f ca="true">+IF(OFFSET('Water Data'!$H$27,0,10*ROW('Water Data'!H59))="","",OFFSET('Water Data'!$H$27,0,10*ROW('Water Data'!H59)))</f>
        <v/>
      </c>
      <c r="CF65" s="269" t="str">
        <f ca="true">+IF(OFFSET('Water Data'!$H$28,0,10*ROW('Water Data'!H59))="","",OFFSET('Water Data'!$H$28,0,10*ROW('Water Data'!H59)))</f>
        <v/>
      </c>
      <c r="CG65" s="269" t="str">
        <f ca="true">+IF(OFFSET('Water Data'!$H$29,0,10*ROW('Water Data'!H59))="","",OFFSET('Water Data'!$H$29,0,10*ROW('Water Data'!H59)))</f>
        <v/>
      </c>
      <c r="CH65" s="269" t="str">
        <f ca="true">+IF(OFFSET('Water Data'!$I$27,0,10*ROW('Water Data'!I59))="","",OFFSET('Water Data'!$I$27,0,10*ROW('Water Data'!I59)))</f>
        <v/>
      </c>
      <c r="CI65" s="269" t="str">
        <f ca="true">+IF(OFFSET('Water Data'!$I$28,0,10*ROW('Water Data'!I59))="","",OFFSET('Water Data'!$I$28,0,10*ROW('Water Data'!I59)))</f>
        <v/>
      </c>
      <c r="CJ65" s="269" t="str">
        <f ca="true">+IF(OFFSET('Water Data'!$I$29,0,10*ROW('Water Data'!I59))="","",OFFSET('Water Data'!$I$29,0,10*ROW('Water Data'!I59)))</f>
        <v/>
      </c>
      <c r="CK65" s="269" t="str">
        <f ca="true">+IF(OFFSET('Sanitation Data'!$D$28,0,10*ROW('Sanitation Data'!D59))="","",OFFSET('Sanitation Data'!$D$28,0,10*ROW('Sanitation Data'!D59)))</f>
        <v/>
      </c>
      <c r="CL65" s="269" t="str">
        <f ca="true">+IF(OFFSET('Sanitation Data'!$D$29,0,10*ROW('Sanitation Data'!D59))="","",OFFSET('Sanitation Data'!$D$29,0,10*ROW('Sanitation Data'!D59)))</f>
        <v/>
      </c>
      <c r="CM65" s="269" t="str">
        <f ca="true">+IF(OFFSET('Sanitation Data'!$D$30,0,10*ROW('Sanitation Data'!D59))="","",OFFSET('Sanitation Data'!$D$30,0,10*ROW('Sanitation Data'!D59)))</f>
        <v/>
      </c>
      <c r="CN65" s="269" t="str">
        <f ca="true">+IF(OFFSET('Sanitation Data'!$D$31,0,10*ROW('Sanitation Data'!D59))="","",OFFSET('Sanitation Data'!$D$31,0,10*ROW('Sanitation Data'!D59)))</f>
        <v/>
      </c>
      <c r="CO65" s="269" t="str">
        <f ca="true">+IF(OFFSET('Sanitation Data'!$D$32,0,10*ROW('Sanitation Data'!D59))="","",OFFSET('Sanitation Data'!$D$32,0,10*ROW('Sanitation Data'!D59)))</f>
        <v/>
      </c>
      <c r="CP65" s="269" t="str">
        <f ca="true">+IF(OFFSET('Sanitation Data'!$E$28,0,10*ROW('Sanitation Data'!E59))="","",OFFSET('Sanitation Data'!$E$28,0,10*ROW('Sanitation Data'!E59)))</f>
        <v/>
      </c>
      <c r="CQ65" s="269" t="str">
        <f ca="true">+IF(OFFSET('Sanitation Data'!$E$29,0,10*ROW('Sanitation Data'!E59))="","",OFFSET('Sanitation Data'!$E$29,0,10*ROW('Sanitation Data'!E59)))</f>
        <v/>
      </c>
      <c r="CR65" s="269" t="str">
        <f ca="true">+IF(OFFSET('Sanitation Data'!$E$30,0,10*ROW('Sanitation Data'!E59))="","",OFFSET('Sanitation Data'!$E$30,0,10*ROW('Sanitation Data'!E59)))</f>
        <v/>
      </c>
      <c r="CS65" s="269" t="str">
        <f ca="true">+IF(OFFSET('Sanitation Data'!$E$31,0,10*ROW('Sanitation Data'!E59))="","",OFFSET('Sanitation Data'!$E$31,0,10*ROW('Sanitation Data'!E59)))</f>
        <v/>
      </c>
      <c r="CT65" s="269" t="str">
        <f ca="true">+IF(OFFSET('Sanitation Data'!$E$32,0,10*ROW('Sanitation Data'!E59))="","",OFFSET('Sanitation Data'!$E$32,0,10*ROW('Sanitation Data'!E59)))</f>
        <v/>
      </c>
      <c r="CU65" s="269" t="str">
        <f ca="true">+IF(OFFSET('Sanitation Data'!$F$28,0,10*ROW('Sanitation Data'!F59))="","",OFFSET('Sanitation Data'!$F$28,0,10*ROW('Sanitation Data'!F59)))</f>
        <v/>
      </c>
      <c r="CV65" s="269" t="str">
        <f ca="true">+IF(OFFSET('Sanitation Data'!$F$29,0,10*ROW('Sanitation Data'!F59))="","",OFFSET('Sanitation Data'!$F$29,0,10*ROW('Sanitation Data'!F59)))</f>
        <v/>
      </c>
      <c r="CW65" s="269" t="str">
        <f ca="true">+IF(OFFSET('Sanitation Data'!$F$30,0,10*ROW('Sanitation Data'!F59))="","",OFFSET('Sanitation Data'!$F$30,0,10*ROW('Sanitation Data'!F59)))</f>
        <v/>
      </c>
      <c r="CX65" s="269" t="str">
        <f ca="true">+IF(OFFSET('Sanitation Data'!$F$31,0,10*ROW('Sanitation Data'!F59))="","",OFFSET('Sanitation Data'!$F$31,0,10*ROW('Sanitation Data'!F59)))</f>
        <v/>
      </c>
      <c r="CY65" s="269" t="str">
        <f ca="true">+IF(OFFSET('Sanitation Data'!$F$32,0,10*ROW('Sanitation Data'!F59))="","",OFFSET('Sanitation Data'!$F$32,0,10*ROW('Sanitation Data'!F59)))</f>
        <v/>
      </c>
      <c r="CZ65" s="269" t="str">
        <f ca="true">+IF(OFFSET('Sanitation Data'!$G$28,0,10*ROW('Sanitation Data'!G59))="","",OFFSET('Sanitation Data'!$G$28,0,10*ROW('Sanitation Data'!G59)))</f>
        <v/>
      </c>
      <c r="DA65" s="269" t="str">
        <f ca="true">+IF(OFFSET('Sanitation Data'!$G$29,0,10*ROW('Sanitation Data'!G59))="","",OFFSET('Sanitation Data'!$G$29,0,10*ROW('Sanitation Data'!G59)))</f>
        <v/>
      </c>
      <c r="DB65" s="269" t="str">
        <f ca="true">+IF(OFFSET('Sanitation Data'!$G$30,0,10*ROW('Sanitation Data'!G59))="","",OFFSET('Sanitation Data'!$G$30,0,10*ROW('Sanitation Data'!G59)))</f>
        <v/>
      </c>
      <c r="DC65" s="269" t="str">
        <f ca="true">+IF(OFFSET('Sanitation Data'!$G$31,0,10*ROW('Sanitation Data'!G59))="","",OFFSET('Sanitation Data'!$G$31,0,10*ROW('Sanitation Data'!G59)))</f>
        <v/>
      </c>
      <c r="DD65" s="269" t="str">
        <f ca="true">+IF(OFFSET('Sanitation Data'!$G$32,0,10*ROW('Sanitation Data'!G59))="","",OFFSET('Sanitation Data'!$G$32,0,10*ROW('Sanitation Data'!G59)))</f>
        <v/>
      </c>
      <c r="DE65" s="269" t="str">
        <f ca="true">+IF(OFFSET('Sanitation Data'!$H$28,0,10*ROW('Sanitation Data'!H59))="","",OFFSET('Sanitation Data'!$H$28,0,10*ROW('Sanitation Data'!H59)))</f>
        <v/>
      </c>
      <c r="DF65" s="269" t="str">
        <f ca="true">+IF(OFFSET('Sanitation Data'!$H$29,0,10*ROW('Sanitation Data'!H59))="","",OFFSET('Sanitation Data'!$H$29,0,10*ROW('Sanitation Data'!H59)))</f>
        <v/>
      </c>
      <c r="DG65" s="269" t="str">
        <f ca="true">+IF(OFFSET('Sanitation Data'!$H$30,0,10*ROW('Sanitation Data'!H59))="","",OFFSET('Sanitation Data'!$H$30,0,10*ROW('Sanitation Data'!H59)))</f>
        <v/>
      </c>
      <c r="DH65" s="269" t="str">
        <f ca="true">+IF(OFFSET('Sanitation Data'!$H$31,0,10*ROW('Sanitation Data'!H59))="","",OFFSET('Sanitation Data'!$H$31,0,10*ROW('Sanitation Data'!H59)))</f>
        <v/>
      </c>
      <c r="DI65" s="269" t="str">
        <f ca="true">+IF(OFFSET('Sanitation Data'!$H$32,0,10*ROW('Sanitation Data'!H59))="","",OFFSET('Sanitation Data'!$H$32,0,10*ROW('Sanitation Data'!H59)))</f>
        <v/>
      </c>
      <c r="DJ65" s="269" t="str">
        <f ca="true">+IF(OFFSET('Sanitation Data'!$I$28,0,10*ROW('Sanitation Data'!I59))="","",OFFSET('Sanitation Data'!$I$28,0,10*ROW('Sanitation Data'!I59)))</f>
        <v/>
      </c>
      <c r="DK65" s="269" t="str">
        <f ca="true">+IF(OFFSET('Sanitation Data'!$I$29,0,10*ROW('Sanitation Data'!I59))="","",OFFSET('Sanitation Data'!$I$29,0,10*ROW('Sanitation Data'!I59)))</f>
        <v/>
      </c>
      <c r="DL65" s="269" t="str">
        <f ca="true">+IF(OFFSET('Sanitation Data'!$I$30,0,10*ROW('Sanitation Data'!I59))="","",OFFSET('Sanitation Data'!$I$30,0,10*ROW('Sanitation Data'!I59)))</f>
        <v/>
      </c>
      <c r="DM65" s="269" t="str">
        <f ca="true">+IF(OFFSET('Sanitation Data'!$I$31,0,10*ROW('Sanitation Data'!I59))="","",OFFSET('Sanitation Data'!$I$31,0,10*ROW('Sanitation Data'!I59)))</f>
        <v/>
      </c>
      <c r="DN65" s="269" t="str">
        <f ca="true">+IF(OFFSET('Sanitation Data'!$I$32,0,10*ROW('Sanitation Data'!I59))="","",OFFSET('Sanitation Data'!$I$32,0,10*ROW('Sanitation Data'!I59)))</f>
        <v/>
      </c>
      <c r="DO65" s="269" t="str">
        <f ca="true">+IF(OFFSET('Hygiene Data'!$D$11,0,10*ROW('Hygiene Data'!D59))="","",OFFSET('Hygiene Data'!$D$11,0,10*ROW('Hygiene Data'!D59)))</f>
        <v/>
      </c>
      <c r="DP65" s="269" t="str">
        <f ca="true">+IF(OFFSET('Hygiene Data'!$D$12,0,10*ROW('Hygiene Data'!D59))="","",OFFSET('Hygiene Data'!$D$12,0,10*ROW('Hygiene Data'!D59)))</f>
        <v/>
      </c>
      <c r="DQ65" s="269" t="str">
        <f ca="true">+IF(OFFSET('Hygiene Data'!$D$13,0,10*ROW('Hygiene Data'!D59))="","",OFFSET('Hygiene Data'!$D$13,0,10*ROW('Hygiene Data'!D59)))</f>
        <v/>
      </c>
      <c r="DR65" s="269" t="str">
        <f ca="true">+IF(OFFSET('Hygiene Data'!$E$11,0,10*ROW('Hygiene Data'!E59))="","",OFFSET('Hygiene Data'!$E$11,0,10*ROW('Hygiene Data'!E59)))</f>
        <v/>
      </c>
      <c r="DS65" s="269" t="str">
        <f ca="true">+IF(OFFSET('Hygiene Data'!$E$12,0,10*ROW('Hygiene Data'!E59))="","",OFFSET('Hygiene Data'!$E$12,0,10*ROW('Hygiene Data'!E59)))</f>
        <v/>
      </c>
      <c r="DT65" s="269" t="str">
        <f ca="true">+IF(OFFSET('Hygiene Data'!$E$13,0,10*ROW('Hygiene Data'!E59))="","",OFFSET('Hygiene Data'!$E$13,0,10*ROW('Hygiene Data'!E59)))</f>
        <v/>
      </c>
      <c r="DU65" s="269" t="str">
        <f ca="true">+IF(OFFSET('Hygiene Data'!$F$11,0,10*ROW('Hygiene Data'!F59))="","",OFFSET('Hygiene Data'!$F$11,0,10*ROW('Hygiene Data'!F59)))</f>
        <v/>
      </c>
      <c r="DV65" s="269" t="str">
        <f ca="true">+IF(OFFSET('Hygiene Data'!$F$12,0,10*ROW('Hygiene Data'!F59))="","",OFFSET('Hygiene Data'!$F$12,0,10*ROW('Hygiene Data'!F59)))</f>
        <v/>
      </c>
      <c r="DW65" s="269" t="str">
        <f ca="true">+IF(OFFSET('Hygiene Data'!$F$13,0,10*ROW('Hygiene Data'!F59))="","",OFFSET('Hygiene Data'!$F$13,0,10*ROW('Hygiene Data'!F59)))</f>
        <v/>
      </c>
      <c r="DX65" s="269" t="str">
        <f ca="true">+IF(OFFSET('Hygiene Data'!$G$11,0,10*ROW('Hygiene Data'!G59))="","",OFFSET('Hygiene Data'!$G$11,0,10*ROW('Hygiene Data'!G59)))</f>
        <v/>
      </c>
      <c r="DY65" s="269" t="str">
        <f ca="true">+IF(OFFSET('Hygiene Data'!$G$12,0,10*ROW('Hygiene Data'!G59))="","",OFFSET('Hygiene Data'!$G$12,0,10*ROW('Hygiene Data'!G59)))</f>
        <v/>
      </c>
      <c r="DZ65" s="269" t="str">
        <f ca="true">+IF(OFFSET('Hygiene Data'!$G$13,0,10*ROW('Hygiene Data'!G59))="","",OFFSET('Hygiene Data'!$G$13,0,10*ROW('Hygiene Data'!G59)))</f>
        <v/>
      </c>
      <c r="EA65" s="269" t="str">
        <f ca="true">+IF(OFFSET('Hygiene Data'!$H$11,0,10*ROW('Hygiene Data'!H59))="","",OFFSET('Hygiene Data'!$H$11,0,10*ROW('Hygiene Data'!H59)))</f>
        <v/>
      </c>
      <c r="EB65" s="269" t="str">
        <f ca="true">+IF(OFFSET('Hygiene Data'!$H$12,0,10*ROW('Hygiene Data'!H59))="","",OFFSET('Hygiene Data'!$H$12,0,10*ROW('Hygiene Data'!H59)))</f>
        <v/>
      </c>
      <c r="EC65" s="269" t="str">
        <f ca="true">+IF(OFFSET('Hygiene Data'!$H$13,0,10*ROW('Hygiene Data'!H59))="","",OFFSET('Hygiene Data'!$H$13,0,10*ROW('Hygiene Data'!H59)))</f>
        <v/>
      </c>
      <c r="ED65" s="269" t="str">
        <f ca="true">+IF(OFFSET('Hygiene Data'!$I$11,0,10*ROW('Hygiene Data'!I59))="","",OFFSET('Hygiene Data'!$I$11,0,10*ROW('Hygiene Data'!I59)))</f>
        <v/>
      </c>
      <c r="EE65" s="269" t="str">
        <f ca="true">+IF(OFFSET('Hygiene Data'!$I$12,0,10*ROW('Hygiene Data'!I59))="","",OFFSET('Hygiene Data'!$I$12,0,10*ROW('Hygiene Data'!I59)))</f>
        <v/>
      </c>
      <c r="EF65" s="269"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3" t="str">
        <f t="shared" ca="true" si="0"/>
        <v/>
      </c>
      <c r="D66" s="88"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8"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8"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8"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8"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8"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8"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8"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8"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8"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8"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8"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8"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8"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8"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8"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8"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8"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9"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9"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9"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9"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9"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9"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9"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9"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9"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9"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9"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9"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9"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9"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9"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9"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9"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9"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9"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9"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9"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9"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9"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9"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9"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9"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9"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9"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9"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9"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0"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0"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0"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0"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0"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0"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0"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0"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0"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0"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0"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0"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0"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0"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0"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0"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0"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0"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9"/>
      <c r="BS66" s="269" t="str">
        <f ca="true">+IF(OFFSET('Water Data'!$D$27,0,10*ROW('Water Data'!D60))="","",OFFSET('Water Data'!$D$27,0,10*ROW('Water Data'!D60)))</f>
        <v/>
      </c>
      <c r="BT66" s="269" t="str">
        <f ca="true">+IF(OFFSET('Water Data'!$D$28,0,10*ROW('Water Data'!D60))="","",OFFSET('Water Data'!$D$28,0,10*ROW('Water Data'!D60)))</f>
        <v/>
      </c>
      <c r="BU66" s="269" t="str">
        <f ca="true">+IF(OFFSET('Water Data'!$D$29,0,10*ROW('Water Data'!D60))="","",OFFSET('Water Data'!$D$29,0,10*ROW('Water Data'!D60)))</f>
        <v/>
      </c>
      <c r="BV66" s="269" t="str">
        <f ca="true">+IF(OFFSET('Water Data'!$E$27,0,10*ROW('Water Data'!E60))="","",OFFSET('Water Data'!$E$27,0,10*ROW('Water Data'!E60)))</f>
        <v/>
      </c>
      <c r="BW66" s="269" t="str">
        <f ca="true">+IF(OFFSET('Water Data'!$E$28,0,10*ROW('Water Data'!E60))="","",OFFSET('Water Data'!$E$28,0,10*ROW('Water Data'!E60)))</f>
        <v/>
      </c>
      <c r="BX66" s="269" t="str">
        <f ca="true">+IF(OFFSET('Water Data'!$E$29,0,10*ROW('Water Data'!E60))="","",OFFSET('Water Data'!$E$29,0,10*ROW('Water Data'!E60)))</f>
        <v/>
      </c>
      <c r="BY66" s="269" t="str">
        <f ca="true">+IF(OFFSET('Water Data'!$F$27,0,10*ROW('Water Data'!F60))="","",OFFSET('Water Data'!$F$27,0,10*ROW('Water Data'!F60)))</f>
        <v/>
      </c>
      <c r="BZ66" s="269" t="str">
        <f ca="true">+IF(OFFSET('Water Data'!$F$28,0,10*ROW('Water Data'!F60))="","",OFFSET('Water Data'!$F$28,0,10*ROW('Water Data'!F60)))</f>
        <v/>
      </c>
      <c r="CA66" s="269" t="str">
        <f ca="true">+IF(OFFSET('Water Data'!$F$29,0,10*ROW('Water Data'!F60))="","",OFFSET('Water Data'!$F$29,0,10*ROW('Water Data'!F60)))</f>
        <v/>
      </c>
      <c r="CB66" s="269" t="str">
        <f ca="true">+IF(OFFSET('Water Data'!$G$27,0,10*ROW('Water Data'!G60))="","",OFFSET('Water Data'!$G$27,0,10*ROW('Water Data'!G60)))</f>
        <v/>
      </c>
      <c r="CC66" s="269" t="str">
        <f ca="true">+IF(OFFSET('Water Data'!$G$28,0,10*ROW('Water Data'!G60))="","",OFFSET('Water Data'!$G$28,0,10*ROW('Water Data'!G60)))</f>
        <v/>
      </c>
      <c r="CD66" s="269" t="str">
        <f ca="true">+IF(OFFSET('Water Data'!$G$29,0,10*ROW('Water Data'!G60))="","",OFFSET('Water Data'!$G$29,0,10*ROW('Water Data'!G60)))</f>
        <v/>
      </c>
      <c r="CE66" s="269" t="str">
        <f ca="true">+IF(OFFSET('Water Data'!$H$27,0,10*ROW('Water Data'!H60))="","",OFFSET('Water Data'!$H$27,0,10*ROW('Water Data'!H60)))</f>
        <v/>
      </c>
      <c r="CF66" s="269" t="str">
        <f ca="true">+IF(OFFSET('Water Data'!$H$28,0,10*ROW('Water Data'!H60))="","",OFFSET('Water Data'!$H$28,0,10*ROW('Water Data'!H60)))</f>
        <v/>
      </c>
      <c r="CG66" s="269" t="str">
        <f ca="true">+IF(OFFSET('Water Data'!$H$29,0,10*ROW('Water Data'!H60))="","",OFFSET('Water Data'!$H$29,0,10*ROW('Water Data'!H60)))</f>
        <v/>
      </c>
      <c r="CH66" s="269" t="str">
        <f ca="true">+IF(OFFSET('Water Data'!$I$27,0,10*ROW('Water Data'!I60))="","",OFFSET('Water Data'!$I$27,0,10*ROW('Water Data'!I60)))</f>
        <v/>
      </c>
      <c r="CI66" s="269" t="str">
        <f ca="true">+IF(OFFSET('Water Data'!$I$28,0,10*ROW('Water Data'!I60))="","",OFFSET('Water Data'!$I$28,0,10*ROW('Water Data'!I60)))</f>
        <v/>
      </c>
      <c r="CJ66" s="269" t="str">
        <f ca="true">+IF(OFFSET('Water Data'!$I$29,0,10*ROW('Water Data'!I60))="","",OFFSET('Water Data'!$I$29,0,10*ROW('Water Data'!I60)))</f>
        <v/>
      </c>
      <c r="CK66" s="269" t="str">
        <f ca="true">+IF(OFFSET('Sanitation Data'!$D$28,0,10*ROW('Sanitation Data'!D60))="","",OFFSET('Sanitation Data'!$D$28,0,10*ROW('Sanitation Data'!D60)))</f>
        <v/>
      </c>
      <c r="CL66" s="269" t="str">
        <f ca="true">+IF(OFFSET('Sanitation Data'!$D$29,0,10*ROW('Sanitation Data'!D60))="","",OFFSET('Sanitation Data'!$D$29,0,10*ROW('Sanitation Data'!D60)))</f>
        <v/>
      </c>
      <c r="CM66" s="269" t="str">
        <f ca="true">+IF(OFFSET('Sanitation Data'!$D$30,0,10*ROW('Sanitation Data'!D60))="","",OFFSET('Sanitation Data'!$D$30,0,10*ROW('Sanitation Data'!D60)))</f>
        <v/>
      </c>
      <c r="CN66" s="269" t="str">
        <f ca="true">+IF(OFFSET('Sanitation Data'!$D$31,0,10*ROW('Sanitation Data'!D60))="","",OFFSET('Sanitation Data'!$D$31,0,10*ROW('Sanitation Data'!D60)))</f>
        <v/>
      </c>
      <c r="CO66" s="269" t="str">
        <f ca="true">+IF(OFFSET('Sanitation Data'!$D$32,0,10*ROW('Sanitation Data'!D60))="","",OFFSET('Sanitation Data'!$D$32,0,10*ROW('Sanitation Data'!D60)))</f>
        <v/>
      </c>
      <c r="CP66" s="269" t="str">
        <f ca="true">+IF(OFFSET('Sanitation Data'!$E$28,0,10*ROW('Sanitation Data'!E60))="","",OFFSET('Sanitation Data'!$E$28,0,10*ROW('Sanitation Data'!E60)))</f>
        <v/>
      </c>
      <c r="CQ66" s="269" t="str">
        <f ca="true">+IF(OFFSET('Sanitation Data'!$E$29,0,10*ROW('Sanitation Data'!E60))="","",OFFSET('Sanitation Data'!$E$29,0,10*ROW('Sanitation Data'!E60)))</f>
        <v/>
      </c>
      <c r="CR66" s="269" t="str">
        <f ca="true">+IF(OFFSET('Sanitation Data'!$E$30,0,10*ROW('Sanitation Data'!E60))="","",OFFSET('Sanitation Data'!$E$30,0,10*ROW('Sanitation Data'!E60)))</f>
        <v/>
      </c>
      <c r="CS66" s="269" t="str">
        <f ca="true">+IF(OFFSET('Sanitation Data'!$E$31,0,10*ROW('Sanitation Data'!E60))="","",OFFSET('Sanitation Data'!$E$31,0,10*ROW('Sanitation Data'!E60)))</f>
        <v/>
      </c>
      <c r="CT66" s="269" t="str">
        <f ca="true">+IF(OFFSET('Sanitation Data'!$E$32,0,10*ROW('Sanitation Data'!E60))="","",OFFSET('Sanitation Data'!$E$32,0,10*ROW('Sanitation Data'!E60)))</f>
        <v/>
      </c>
      <c r="CU66" s="269" t="str">
        <f ca="true">+IF(OFFSET('Sanitation Data'!$F$28,0,10*ROW('Sanitation Data'!F60))="","",OFFSET('Sanitation Data'!$F$28,0,10*ROW('Sanitation Data'!F60)))</f>
        <v/>
      </c>
      <c r="CV66" s="269" t="str">
        <f ca="true">+IF(OFFSET('Sanitation Data'!$F$29,0,10*ROW('Sanitation Data'!F60))="","",OFFSET('Sanitation Data'!$F$29,0,10*ROW('Sanitation Data'!F60)))</f>
        <v/>
      </c>
      <c r="CW66" s="269" t="str">
        <f ca="true">+IF(OFFSET('Sanitation Data'!$F$30,0,10*ROW('Sanitation Data'!F60))="","",OFFSET('Sanitation Data'!$F$30,0,10*ROW('Sanitation Data'!F60)))</f>
        <v/>
      </c>
      <c r="CX66" s="269" t="str">
        <f ca="true">+IF(OFFSET('Sanitation Data'!$F$31,0,10*ROW('Sanitation Data'!F60))="","",OFFSET('Sanitation Data'!$F$31,0,10*ROW('Sanitation Data'!F60)))</f>
        <v/>
      </c>
      <c r="CY66" s="269" t="str">
        <f ca="true">+IF(OFFSET('Sanitation Data'!$F$32,0,10*ROW('Sanitation Data'!F60))="","",OFFSET('Sanitation Data'!$F$32,0,10*ROW('Sanitation Data'!F60)))</f>
        <v/>
      </c>
      <c r="CZ66" s="269" t="str">
        <f ca="true">+IF(OFFSET('Sanitation Data'!$G$28,0,10*ROW('Sanitation Data'!G60))="","",OFFSET('Sanitation Data'!$G$28,0,10*ROW('Sanitation Data'!G60)))</f>
        <v/>
      </c>
      <c r="DA66" s="269" t="str">
        <f ca="true">+IF(OFFSET('Sanitation Data'!$G$29,0,10*ROW('Sanitation Data'!G60))="","",OFFSET('Sanitation Data'!$G$29,0,10*ROW('Sanitation Data'!G60)))</f>
        <v/>
      </c>
      <c r="DB66" s="269" t="str">
        <f ca="true">+IF(OFFSET('Sanitation Data'!$G$30,0,10*ROW('Sanitation Data'!G60))="","",OFFSET('Sanitation Data'!$G$30,0,10*ROW('Sanitation Data'!G60)))</f>
        <v/>
      </c>
      <c r="DC66" s="269" t="str">
        <f ca="true">+IF(OFFSET('Sanitation Data'!$G$31,0,10*ROW('Sanitation Data'!G60))="","",OFFSET('Sanitation Data'!$G$31,0,10*ROW('Sanitation Data'!G60)))</f>
        <v/>
      </c>
      <c r="DD66" s="269" t="str">
        <f ca="true">+IF(OFFSET('Sanitation Data'!$G$32,0,10*ROW('Sanitation Data'!G60))="","",OFFSET('Sanitation Data'!$G$32,0,10*ROW('Sanitation Data'!G60)))</f>
        <v/>
      </c>
      <c r="DE66" s="269" t="str">
        <f ca="true">+IF(OFFSET('Sanitation Data'!$H$28,0,10*ROW('Sanitation Data'!H60))="","",OFFSET('Sanitation Data'!$H$28,0,10*ROW('Sanitation Data'!H60)))</f>
        <v/>
      </c>
      <c r="DF66" s="269" t="str">
        <f ca="true">+IF(OFFSET('Sanitation Data'!$H$29,0,10*ROW('Sanitation Data'!H60))="","",OFFSET('Sanitation Data'!$H$29,0,10*ROW('Sanitation Data'!H60)))</f>
        <v/>
      </c>
      <c r="DG66" s="269" t="str">
        <f ca="true">+IF(OFFSET('Sanitation Data'!$H$30,0,10*ROW('Sanitation Data'!H60))="","",OFFSET('Sanitation Data'!$H$30,0,10*ROW('Sanitation Data'!H60)))</f>
        <v/>
      </c>
      <c r="DH66" s="269" t="str">
        <f ca="true">+IF(OFFSET('Sanitation Data'!$H$31,0,10*ROW('Sanitation Data'!H60))="","",OFFSET('Sanitation Data'!$H$31,0,10*ROW('Sanitation Data'!H60)))</f>
        <v/>
      </c>
      <c r="DI66" s="269" t="str">
        <f ca="true">+IF(OFFSET('Sanitation Data'!$H$32,0,10*ROW('Sanitation Data'!H60))="","",OFFSET('Sanitation Data'!$H$32,0,10*ROW('Sanitation Data'!H60)))</f>
        <v/>
      </c>
      <c r="DJ66" s="269" t="str">
        <f ca="true">+IF(OFFSET('Sanitation Data'!$I$28,0,10*ROW('Sanitation Data'!I60))="","",OFFSET('Sanitation Data'!$I$28,0,10*ROW('Sanitation Data'!I60)))</f>
        <v/>
      </c>
      <c r="DK66" s="269" t="str">
        <f ca="true">+IF(OFFSET('Sanitation Data'!$I$29,0,10*ROW('Sanitation Data'!I60))="","",OFFSET('Sanitation Data'!$I$29,0,10*ROW('Sanitation Data'!I60)))</f>
        <v/>
      </c>
      <c r="DL66" s="269" t="str">
        <f ca="true">+IF(OFFSET('Sanitation Data'!$I$30,0,10*ROW('Sanitation Data'!I60))="","",OFFSET('Sanitation Data'!$I$30,0,10*ROW('Sanitation Data'!I60)))</f>
        <v/>
      </c>
      <c r="DM66" s="269" t="str">
        <f ca="true">+IF(OFFSET('Sanitation Data'!$I$31,0,10*ROW('Sanitation Data'!I60))="","",OFFSET('Sanitation Data'!$I$31,0,10*ROW('Sanitation Data'!I60)))</f>
        <v/>
      </c>
      <c r="DN66" s="269" t="str">
        <f ca="true">+IF(OFFSET('Sanitation Data'!$I$32,0,10*ROW('Sanitation Data'!I60))="","",OFFSET('Sanitation Data'!$I$32,0,10*ROW('Sanitation Data'!I60)))</f>
        <v/>
      </c>
      <c r="DO66" s="269" t="str">
        <f ca="true">+IF(OFFSET('Hygiene Data'!$D$11,0,10*ROW('Hygiene Data'!D60))="","",OFFSET('Hygiene Data'!$D$11,0,10*ROW('Hygiene Data'!D60)))</f>
        <v/>
      </c>
      <c r="DP66" s="269" t="str">
        <f ca="true">+IF(OFFSET('Hygiene Data'!$D$12,0,10*ROW('Hygiene Data'!D60))="","",OFFSET('Hygiene Data'!$D$12,0,10*ROW('Hygiene Data'!D60)))</f>
        <v/>
      </c>
      <c r="DQ66" s="269" t="str">
        <f ca="true">+IF(OFFSET('Hygiene Data'!$D$13,0,10*ROW('Hygiene Data'!D60))="","",OFFSET('Hygiene Data'!$D$13,0,10*ROW('Hygiene Data'!D60)))</f>
        <v/>
      </c>
      <c r="DR66" s="269" t="str">
        <f ca="true">+IF(OFFSET('Hygiene Data'!$E$11,0,10*ROW('Hygiene Data'!E60))="","",OFFSET('Hygiene Data'!$E$11,0,10*ROW('Hygiene Data'!E60)))</f>
        <v/>
      </c>
      <c r="DS66" s="269" t="str">
        <f ca="true">+IF(OFFSET('Hygiene Data'!$E$12,0,10*ROW('Hygiene Data'!E60))="","",OFFSET('Hygiene Data'!$E$12,0,10*ROW('Hygiene Data'!E60)))</f>
        <v/>
      </c>
      <c r="DT66" s="269" t="str">
        <f ca="true">+IF(OFFSET('Hygiene Data'!$E$13,0,10*ROW('Hygiene Data'!E60))="","",OFFSET('Hygiene Data'!$E$13,0,10*ROW('Hygiene Data'!E60)))</f>
        <v/>
      </c>
      <c r="DU66" s="269" t="str">
        <f ca="true">+IF(OFFSET('Hygiene Data'!$F$11,0,10*ROW('Hygiene Data'!F60))="","",OFFSET('Hygiene Data'!$F$11,0,10*ROW('Hygiene Data'!F60)))</f>
        <v/>
      </c>
      <c r="DV66" s="269" t="str">
        <f ca="true">+IF(OFFSET('Hygiene Data'!$F$12,0,10*ROW('Hygiene Data'!F60))="","",OFFSET('Hygiene Data'!$F$12,0,10*ROW('Hygiene Data'!F60)))</f>
        <v/>
      </c>
      <c r="DW66" s="269" t="str">
        <f ca="true">+IF(OFFSET('Hygiene Data'!$F$13,0,10*ROW('Hygiene Data'!F60))="","",OFFSET('Hygiene Data'!$F$13,0,10*ROW('Hygiene Data'!F60)))</f>
        <v/>
      </c>
      <c r="DX66" s="269" t="str">
        <f ca="true">+IF(OFFSET('Hygiene Data'!$G$11,0,10*ROW('Hygiene Data'!G60))="","",OFFSET('Hygiene Data'!$G$11,0,10*ROW('Hygiene Data'!G60)))</f>
        <v/>
      </c>
      <c r="DY66" s="269" t="str">
        <f ca="true">+IF(OFFSET('Hygiene Data'!$G$12,0,10*ROW('Hygiene Data'!G60))="","",OFFSET('Hygiene Data'!$G$12,0,10*ROW('Hygiene Data'!G60)))</f>
        <v/>
      </c>
      <c r="DZ66" s="269" t="str">
        <f ca="true">+IF(OFFSET('Hygiene Data'!$G$13,0,10*ROW('Hygiene Data'!G60))="","",OFFSET('Hygiene Data'!$G$13,0,10*ROW('Hygiene Data'!G60)))</f>
        <v/>
      </c>
      <c r="EA66" s="269" t="str">
        <f ca="true">+IF(OFFSET('Hygiene Data'!$H$11,0,10*ROW('Hygiene Data'!H60))="","",OFFSET('Hygiene Data'!$H$11,0,10*ROW('Hygiene Data'!H60)))</f>
        <v/>
      </c>
      <c r="EB66" s="269" t="str">
        <f ca="true">+IF(OFFSET('Hygiene Data'!$H$12,0,10*ROW('Hygiene Data'!H60))="","",OFFSET('Hygiene Data'!$H$12,0,10*ROW('Hygiene Data'!H60)))</f>
        <v/>
      </c>
      <c r="EC66" s="269" t="str">
        <f ca="true">+IF(OFFSET('Hygiene Data'!$H$13,0,10*ROW('Hygiene Data'!H60))="","",OFFSET('Hygiene Data'!$H$13,0,10*ROW('Hygiene Data'!H60)))</f>
        <v/>
      </c>
      <c r="ED66" s="269" t="str">
        <f ca="true">+IF(OFFSET('Hygiene Data'!$I$11,0,10*ROW('Hygiene Data'!I60))="","",OFFSET('Hygiene Data'!$I$11,0,10*ROW('Hygiene Data'!I60)))</f>
        <v/>
      </c>
      <c r="EE66" s="269" t="str">
        <f ca="true">+IF(OFFSET('Hygiene Data'!$I$12,0,10*ROW('Hygiene Data'!I60))="","",OFFSET('Hygiene Data'!$I$12,0,10*ROW('Hygiene Data'!I60)))</f>
        <v/>
      </c>
      <c r="EF66" s="269"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3" t="str">
        <f t="shared" ca="true" si="0"/>
        <v/>
      </c>
      <c r="D67" s="88"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8"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8"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8"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8"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8"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8"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8"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8"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8"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8"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8"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8"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8"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8"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8"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8"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8"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9"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9"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9"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9"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9"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9"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9"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9"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9"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9"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9"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9"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9"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9"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9"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9"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9"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9"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9"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9"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9"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9"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9"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9"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9"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9"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9"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9"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9"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9"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0"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0"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0"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0"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0"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0"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0"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0"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0"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0"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0"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0"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0"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0"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0"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0"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0"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0"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9"/>
      <c r="BS67" s="269" t="str">
        <f ca="true">+IF(OFFSET('Water Data'!$D$27,0,10*ROW('Water Data'!D61))="","",OFFSET('Water Data'!$D$27,0,10*ROW('Water Data'!D61)))</f>
        <v/>
      </c>
      <c r="BT67" s="269" t="str">
        <f ca="true">+IF(OFFSET('Water Data'!$D$28,0,10*ROW('Water Data'!D61))="","",OFFSET('Water Data'!$D$28,0,10*ROW('Water Data'!D61)))</f>
        <v/>
      </c>
      <c r="BU67" s="269" t="str">
        <f ca="true">+IF(OFFSET('Water Data'!$D$29,0,10*ROW('Water Data'!D61))="","",OFFSET('Water Data'!$D$29,0,10*ROW('Water Data'!D61)))</f>
        <v/>
      </c>
      <c r="BV67" s="269" t="str">
        <f ca="true">+IF(OFFSET('Water Data'!$E$27,0,10*ROW('Water Data'!E61))="","",OFFSET('Water Data'!$E$27,0,10*ROW('Water Data'!E61)))</f>
        <v/>
      </c>
      <c r="BW67" s="269" t="str">
        <f ca="true">+IF(OFFSET('Water Data'!$E$28,0,10*ROW('Water Data'!E61))="","",OFFSET('Water Data'!$E$28,0,10*ROW('Water Data'!E61)))</f>
        <v/>
      </c>
      <c r="BX67" s="269" t="str">
        <f ca="true">+IF(OFFSET('Water Data'!$E$29,0,10*ROW('Water Data'!E61))="","",OFFSET('Water Data'!$E$29,0,10*ROW('Water Data'!E61)))</f>
        <v/>
      </c>
      <c r="BY67" s="269" t="str">
        <f ca="true">+IF(OFFSET('Water Data'!$F$27,0,10*ROW('Water Data'!F61))="","",OFFSET('Water Data'!$F$27,0,10*ROW('Water Data'!F61)))</f>
        <v/>
      </c>
      <c r="BZ67" s="269" t="str">
        <f ca="true">+IF(OFFSET('Water Data'!$F$28,0,10*ROW('Water Data'!F61))="","",OFFSET('Water Data'!$F$28,0,10*ROW('Water Data'!F61)))</f>
        <v/>
      </c>
      <c r="CA67" s="269" t="str">
        <f ca="true">+IF(OFFSET('Water Data'!$F$29,0,10*ROW('Water Data'!F61))="","",OFFSET('Water Data'!$F$29,0,10*ROW('Water Data'!F61)))</f>
        <v/>
      </c>
      <c r="CB67" s="269" t="str">
        <f ca="true">+IF(OFFSET('Water Data'!$G$27,0,10*ROW('Water Data'!G61))="","",OFFSET('Water Data'!$G$27,0,10*ROW('Water Data'!G61)))</f>
        <v/>
      </c>
      <c r="CC67" s="269" t="str">
        <f ca="true">+IF(OFFSET('Water Data'!$G$28,0,10*ROW('Water Data'!G61))="","",OFFSET('Water Data'!$G$28,0,10*ROW('Water Data'!G61)))</f>
        <v/>
      </c>
      <c r="CD67" s="269" t="str">
        <f ca="true">+IF(OFFSET('Water Data'!$G$29,0,10*ROW('Water Data'!G61))="","",OFFSET('Water Data'!$G$29,0,10*ROW('Water Data'!G61)))</f>
        <v/>
      </c>
      <c r="CE67" s="269" t="str">
        <f ca="true">+IF(OFFSET('Water Data'!$H$27,0,10*ROW('Water Data'!H61))="","",OFFSET('Water Data'!$H$27,0,10*ROW('Water Data'!H61)))</f>
        <v/>
      </c>
      <c r="CF67" s="269" t="str">
        <f ca="true">+IF(OFFSET('Water Data'!$H$28,0,10*ROW('Water Data'!H61))="","",OFFSET('Water Data'!$H$28,0,10*ROW('Water Data'!H61)))</f>
        <v/>
      </c>
      <c r="CG67" s="269" t="str">
        <f ca="true">+IF(OFFSET('Water Data'!$H$29,0,10*ROW('Water Data'!H61))="","",OFFSET('Water Data'!$H$29,0,10*ROW('Water Data'!H61)))</f>
        <v/>
      </c>
      <c r="CH67" s="269" t="str">
        <f ca="true">+IF(OFFSET('Water Data'!$I$27,0,10*ROW('Water Data'!I61))="","",OFFSET('Water Data'!$I$27,0,10*ROW('Water Data'!I61)))</f>
        <v/>
      </c>
      <c r="CI67" s="269" t="str">
        <f ca="true">+IF(OFFSET('Water Data'!$I$28,0,10*ROW('Water Data'!I61))="","",OFFSET('Water Data'!$I$28,0,10*ROW('Water Data'!I61)))</f>
        <v/>
      </c>
      <c r="CJ67" s="269" t="str">
        <f ca="true">+IF(OFFSET('Water Data'!$I$29,0,10*ROW('Water Data'!I61))="","",OFFSET('Water Data'!$I$29,0,10*ROW('Water Data'!I61)))</f>
        <v/>
      </c>
      <c r="CK67" s="269" t="str">
        <f ca="true">+IF(OFFSET('Sanitation Data'!$D$28,0,10*ROW('Sanitation Data'!D61))="","",OFFSET('Sanitation Data'!$D$28,0,10*ROW('Sanitation Data'!D61)))</f>
        <v/>
      </c>
      <c r="CL67" s="269" t="str">
        <f ca="true">+IF(OFFSET('Sanitation Data'!$D$29,0,10*ROW('Sanitation Data'!D61))="","",OFFSET('Sanitation Data'!$D$29,0,10*ROW('Sanitation Data'!D61)))</f>
        <v/>
      </c>
      <c r="CM67" s="269" t="str">
        <f ca="true">+IF(OFFSET('Sanitation Data'!$D$30,0,10*ROW('Sanitation Data'!D61))="","",OFFSET('Sanitation Data'!$D$30,0,10*ROW('Sanitation Data'!D61)))</f>
        <v/>
      </c>
      <c r="CN67" s="269" t="str">
        <f ca="true">+IF(OFFSET('Sanitation Data'!$D$31,0,10*ROW('Sanitation Data'!D61))="","",OFFSET('Sanitation Data'!$D$31,0,10*ROW('Sanitation Data'!D61)))</f>
        <v/>
      </c>
      <c r="CO67" s="269" t="str">
        <f ca="true">+IF(OFFSET('Sanitation Data'!$D$32,0,10*ROW('Sanitation Data'!D61))="","",OFFSET('Sanitation Data'!$D$32,0,10*ROW('Sanitation Data'!D61)))</f>
        <v/>
      </c>
      <c r="CP67" s="269" t="str">
        <f ca="true">+IF(OFFSET('Sanitation Data'!$E$28,0,10*ROW('Sanitation Data'!E61))="","",OFFSET('Sanitation Data'!$E$28,0,10*ROW('Sanitation Data'!E61)))</f>
        <v/>
      </c>
      <c r="CQ67" s="269" t="str">
        <f ca="true">+IF(OFFSET('Sanitation Data'!$E$29,0,10*ROW('Sanitation Data'!E61))="","",OFFSET('Sanitation Data'!$E$29,0,10*ROW('Sanitation Data'!E61)))</f>
        <v/>
      </c>
      <c r="CR67" s="269" t="str">
        <f ca="true">+IF(OFFSET('Sanitation Data'!$E$30,0,10*ROW('Sanitation Data'!E61))="","",OFFSET('Sanitation Data'!$E$30,0,10*ROW('Sanitation Data'!E61)))</f>
        <v/>
      </c>
      <c r="CS67" s="269" t="str">
        <f ca="true">+IF(OFFSET('Sanitation Data'!$E$31,0,10*ROW('Sanitation Data'!E61))="","",OFFSET('Sanitation Data'!$E$31,0,10*ROW('Sanitation Data'!E61)))</f>
        <v/>
      </c>
      <c r="CT67" s="269" t="str">
        <f ca="true">+IF(OFFSET('Sanitation Data'!$E$32,0,10*ROW('Sanitation Data'!E61))="","",OFFSET('Sanitation Data'!$E$32,0,10*ROW('Sanitation Data'!E61)))</f>
        <v/>
      </c>
      <c r="CU67" s="269" t="str">
        <f ca="true">+IF(OFFSET('Sanitation Data'!$F$28,0,10*ROW('Sanitation Data'!F61))="","",OFFSET('Sanitation Data'!$F$28,0,10*ROW('Sanitation Data'!F61)))</f>
        <v/>
      </c>
      <c r="CV67" s="269" t="str">
        <f ca="true">+IF(OFFSET('Sanitation Data'!$F$29,0,10*ROW('Sanitation Data'!F61))="","",OFFSET('Sanitation Data'!$F$29,0,10*ROW('Sanitation Data'!F61)))</f>
        <v/>
      </c>
      <c r="CW67" s="269" t="str">
        <f ca="true">+IF(OFFSET('Sanitation Data'!$F$30,0,10*ROW('Sanitation Data'!F61))="","",OFFSET('Sanitation Data'!$F$30,0,10*ROW('Sanitation Data'!F61)))</f>
        <v/>
      </c>
      <c r="CX67" s="269" t="str">
        <f ca="true">+IF(OFFSET('Sanitation Data'!$F$31,0,10*ROW('Sanitation Data'!F61))="","",OFFSET('Sanitation Data'!$F$31,0,10*ROW('Sanitation Data'!F61)))</f>
        <v/>
      </c>
      <c r="CY67" s="269" t="str">
        <f ca="true">+IF(OFFSET('Sanitation Data'!$F$32,0,10*ROW('Sanitation Data'!F61))="","",OFFSET('Sanitation Data'!$F$32,0,10*ROW('Sanitation Data'!F61)))</f>
        <v/>
      </c>
      <c r="CZ67" s="269" t="str">
        <f ca="true">+IF(OFFSET('Sanitation Data'!$G$28,0,10*ROW('Sanitation Data'!G61))="","",OFFSET('Sanitation Data'!$G$28,0,10*ROW('Sanitation Data'!G61)))</f>
        <v/>
      </c>
      <c r="DA67" s="269" t="str">
        <f ca="true">+IF(OFFSET('Sanitation Data'!$G$29,0,10*ROW('Sanitation Data'!G61))="","",OFFSET('Sanitation Data'!$G$29,0,10*ROW('Sanitation Data'!G61)))</f>
        <v/>
      </c>
      <c r="DB67" s="269" t="str">
        <f ca="true">+IF(OFFSET('Sanitation Data'!$G$30,0,10*ROW('Sanitation Data'!G61))="","",OFFSET('Sanitation Data'!$G$30,0,10*ROW('Sanitation Data'!G61)))</f>
        <v/>
      </c>
      <c r="DC67" s="269" t="str">
        <f ca="true">+IF(OFFSET('Sanitation Data'!$G$31,0,10*ROW('Sanitation Data'!G61))="","",OFFSET('Sanitation Data'!$G$31,0,10*ROW('Sanitation Data'!G61)))</f>
        <v/>
      </c>
      <c r="DD67" s="269" t="str">
        <f ca="true">+IF(OFFSET('Sanitation Data'!$G$32,0,10*ROW('Sanitation Data'!G61))="","",OFFSET('Sanitation Data'!$G$32,0,10*ROW('Sanitation Data'!G61)))</f>
        <v/>
      </c>
      <c r="DE67" s="269" t="str">
        <f ca="true">+IF(OFFSET('Sanitation Data'!$H$28,0,10*ROW('Sanitation Data'!H61))="","",OFFSET('Sanitation Data'!$H$28,0,10*ROW('Sanitation Data'!H61)))</f>
        <v/>
      </c>
      <c r="DF67" s="269" t="str">
        <f ca="true">+IF(OFFSET('Sanitation Data'!$H$29,0,10*ROW('Sanitation Data'!H61))="","",OFFSET('Sanitation Data'!$H$29,0,10*ROW('Sanitation Data'!H61)))</f>
        <v/>
      </c>
      <c r="DG67" s="269" t="str">
        <f ca="true">+IF(OFFSET('Sanitation Data'!$H$30,0,10*ROW('Sanitation Data'!H61))="","",OFFSET('Sanitation Data'!$H$30,0,10*ROW('Sanitation Data'!H61)))</f>
        <v/>
      </c>
      <c r="DH67" s="269" t="str">
        <f ca="true">+IF(OFFSET('Sanitation Data'!$H$31,0,10*ROW('Sanitation Data'!H61))="","",OFFSET('Sanitation Data'!$H$31,0,10*ROW('Sanitation Data'!H61)))</f>
        <v/>
      </c>
      <c r="DI67" s="269" t="str">
        <f ca="true">+IF(OFFSET('Sanitation Data'!$H$32,0,10*ROW('Sanitation Data'!H61))="","",OFFSET('Sanitation Data'!$H$32,0,10*ROW('Sanitation Data'!H61)))</f>
        <v/>
      </c>
      <c r="DJ67" s="269" t="str">
        <f ca="true">+IF(OFFSET('Sanitation Data'!$I$28,0,10*ROW('Sanitation Data'!I61))="","",OFFSET('Sanitation Data'!$I$28,0,10*ROW('Sanitation Data'!I61)))</f>
        <v/>
      </c>
      <c r="DK67" s="269" t="str">
        <f ca="true">+IF(OFFSET('Sanitation Data'!$I$29,0,10*ROW('Sanitation Data'!I61))="","",OFFSET('Sanitation Data'!$I$29,0,10*ROW('Sanitation Data'!I61)))</f>
        <v/>
      </c>
      <c r="DL67" s="269" t="str">
        <f ca="true">+IF(OFFSET('Sanitation Data'!$I$30,0,10*ROW('Sanitation Data'!I61))="","",OFFSET('Sanitation Data'!$I$30,0,10*ROW('Sanitation Data'!I61)))</f>
        <v/>
      </c>
      <c r="DM67" s="269" t="str">
        <f ca="true">+IF(OFFSET('Sanitation Data'!$I$31,0,10*ROW('Sanitation Data'!I61))="","",OFFSET('Sanitation Data'!$I$31,0,10*ROW('Sanitation Data'!I61)))</f>
        <v/>
      </c>
      <c r="DN67" s="269" t="str">
        <f ca="true">+IF(OFFSET('Sanitation Data'!$I$32,0,10*ROW('Sanitation Data'!I61))="","",OFFSET('Sanitation Data'!$I$32,0,10*ROW('Sanitation Data'!I61)))</f>
        <v/>
      </c>
      <c r="DO67" s="269" t="str">
        <f ca="true">+IF(OFFSET('Hygiene Data'!$D$11,0,10*ROW('Hygiene Data'!D61))="","",OFFSET('Hygiene Data'!$D$11,0,10*ROW('Hygiene Data'!D61)))</f>
        <v/>
      </c>
      <c r="DP67" s="269" t="str">
        <f ca="true">+IF(OFFSET('Hygiene Data'!$D$12,0,10*ROW('Hygiene Data'!D61))="","",OFFSET('Hygiene Data'!$D$12,0,10*ROW('Hygiene Data'!D61)))</f>
        <v/>
      </c>
      <c r="DQ67" s="269" t="str">
        <f ca="true">+IF(OFFSET('Hygiene Data'!$D$13,0,10*ROW('Hygiene Data'!D61))="","",OFFSET('Hygiene Data'!$D$13,0,10*ROW('Hygiene Data'!D61)))</f>
        <v/>
      </c>
      <c r="DR67" s="269" t="str">
        <f ca="true">+IF(OFFSET('Hygiene Data'!$E$11,0,10*ROW('Hygiene Data'!E61))="","",OFFSET('Hygiene Data'!$E$11,0,10*ROW('Hygiene Data'!E61)))</f>
        <v/>
      </c>
      <c r="DS67" s="269" t="str">
        <f ca="true">+IF(OFFSET('Hygiene Data'!$E$12,0,10*ROW('Hygiene Data'!E61))="","",OFFSET('Hygiene Data'!$E$12,0,10*ROW('Hygiene Data'!E61)))</f>
        <v/>
      </c>
      <c r="DT67" s="269" t="str">
        <f ca="true">+IF(OFFSET('Hygiene Data'!$E$13,0,10*ROW('Hygiene Data'!E61))="","",OFFSET('Hygiene Data'!$E$13,0,10*ROW('Hygiene Data'!E61)))</f>
        <v/>
      </c>
      <c r="DU67" s="269" t="str">
        <f ca="true">+IF(OFFSET('Hygiene Data'!$F$11,0,10*ROW('Hygiene Data'!F61))="","",OFFSET('Hygiene Data'!$F$11,0,10*ROW('Hygiene Data'!F61)))</f>
        <v/>
      </c>
      <c r="DV67" s="269" t="str">
        <f ca="true">+IF(OFFSET('Hygiene Data'!$F$12,0,10*ROW('Hygiene Data'!F61))="","",OFFSET('Hygiene Data'!$F$12,0,10*ROW('Hygiene Data'!F61)))</f>
        <v/>
      </c>
      <c r="DW67" s="269" t="str">
        <f ca="true">+IF(OFFSET('Hygiene Data'!$F$13,0,10*ROW('Hygiene Data'!F61))="","",OFFSET('Hygiene Data'!$F$13,0,10*ROW('Hygiene Data'!F61)))</f>
        <v/>
      </c>
      <c r="DX67" s="269" t="str">
        <f ca="true">+IF(OFFSET('Hygiene Data'!$G$11,0,10*ROW('Hygiene Data'!G61))="","",OFFSET('Hygiene Data'!$G$11,0,10*ROW('Hygiene Data'!G61)))</f>
        <v/>
      </c>
      <c r="DY67" s="269" t="str">
        <f ca="true">+IF(OFFSET('Hygiene Data'!$G$12,0,10*ROW('Hygiene Data'!G61))="","",OFFSET('Hygiene Data'!$G$12,0,10*ROW('Hygiene Data'!G61)))</f>
        <v/>
      </c>
      <c r="DZ67" s="269" t="str">
        <f ca="true">+IF(OFFSET('Hygiene Data'!$G$13,0,10*ROW('Hygiene Data'!G61))="","",OFFSET('Hygiene Data'!$G$13,0,10*ROW('Hygiene Data'!G61)))</f>
        <v/>
      </c>
      <c r="EA67" s="269" t="str">
        <f ca="true">+IF(OFFSET('Hygiene Data'!$H$11,0,10*ROW('Hygiene Data'!H61))="","",OFFSET('Hygiene Data'!$H$11,0,10*ROW('Hygiene Data'!H61)))</f>
        <v/>
      </c>
      <c r="EB67" s="269" t="str">
        <f ca="true">+IF(OFFSET('Hygiene Data'!$H$12,0,10*ROW('Hygiene Data'!H61))="","",OFFSET('Hygiene Data'!$H$12,0,10*ROW('Hygiene Data'!H61)))</f>
        <v/>
      </c>
      <c r="EC67" s="269" t="str">
        <f ca="true">+IF(OFFSET('Hygiene Data'!$H$13,0,10*ROW('Hygiene Data'!H61))="","",OFFSET('Hygiene Data'!$H$13,0,10*ROW('Hygiene Data'!H61)))</f>
        <v/>
      </c>
      <c r="ED67" s="269" t="str">
        <f ca="true">+IF(OFFSET('Hygiene Data'!$I$11,0,10*ROW('Hygiene Data'!I61))="","",OFFSET('Hygiene Data'!$I$11,0,10*ROW('Hygiene Data'!I61)))</f>
        <v/>
      </c>
      <c r="EE67" s="269" t="str">
        <f ca="true">+IF(OFFSET('Hygiene Data'!$I$12,0,10*ROW('Hygiene Data'!I61))="","",OFFSET('Hygiene Data'!$I$12,0,10*ROW('Hygiene Data'!I61)))</f>
        <v/>
      </c>
      <c r="EF67" s="269"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3" t="str">
        <f t="shared" ca="true" si="0"/>
        <v/>
      </c>
      <c r="D68" s="88"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8"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8"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8"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8"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8"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8"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8"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8"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8"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8"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8"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8"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8"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8"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8"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8"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8"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9"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9"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9"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9"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9"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9"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9"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9"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9"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9"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9"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9"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9"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9"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9"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9"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9"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9"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9"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9"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9"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9"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9"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9"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9"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9"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9"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9"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9"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9"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0"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0"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0"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0"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0"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0"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0"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0"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0"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0"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0"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0"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0"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0"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0"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0"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0"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0"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9"/>
      <c r="BS68" s="269" t="str">
        <f ca="true">+IF(OFFSET('Water Data'!$D$27,0,10*ROW('Water Data'!D62))="","",OFFSET('Water Data'!$D$27,0,10*ROW('Water Data'!D62)))</f>
        <v/>
      </c>
      <c r="BT68" s="269" t="str">
        <f ca="true">+IF(OFFSET('Water Data'!$D$28,0,10*ROW('Water Data'!D62))="","",OFFSET('Water Data'!$D$28,0,10*ROW('Water Data'!D62)))</f>
        <v/>
      </c>
      <c r="BU68" s="269" t="str">
        <f ca="true">+IF(OFFSET('Water Data'!$D$29,0,10*ROW('Water Data'!D62))="","",OFFSET('Water Data'!$D$29,0,10*ROW('Water Data'!D62)))</f>
        <v/>
      </c>
      <c r="BV68" s="269" t="str">
        <f ca="true">+IF(OFFSET('Water Data'!$E$27,0,10*ROW('Water Data'!E62))="","",OFFSET('Water Data'!$E$27,0,10*ROW('Water Data'!E62)))</f>
        <v/>
      </c>
      <c r="BW68" s="269" t="str">
        <f ca="true">+IF(OFFSET('Water Data'!$E$28,0,10*ROW('Water Data'!E62))="","",OFFSET('Water Data'!$E$28,0,10*ROW('Water Data'!E62)))</f>
        <v/>
      </c>
      <c r="BX68" s="269" t="str">
        <f ca="true">+IF(OFFSET('Water Data'!$E$29,0,10*ROW('Water Data'!E62))="","",OFFSET('Water Data'!$E$29,0,10*ROW('Water Data'!E62)))</f>
        <v/>
      </c>
      <c r="BY68" s="269" t="str">
        <f ca="true">+IF(OFFSET('Water Data'!$F$27,0,10*ROW('Water Data'!F62))="","",OFFSET('Water Data'!$F$27,0,10*ROW('Water Data'!F62)))</f>
        <v/>
      </c>
      <c r="BZ68" s="269" t="str">
        <f ca="true">+IF(OFFSET('Water Data'!$F$28,0,10*ROW('Water Data'!F62))="","",OFFSET('Water Data'!$F$28,0,10*ROW('Water Data'!F62)))</f>
        <v/>
      </c>
      <c r="CA68" s="269" t="str">
        <f ca="true">+IF(OFFSET('Water Data'!$F$29,0,10*ROW('Water Data'!F62))="","",OFFSET('Water Data'!$F$29,0,10*ROW('Water Data'!F62)))</f>
        <v/>
      </c>
      <c r="CB68" s="269" t="str">
        <f ca="true">+IF(OFFSET('Water Data'!$G$27,0,10*ROW('Water Data'!G62))="","",OFFSET('Water Data'!$G$27,0,10*ROW('Water Data'!G62)))</f>
        <v/>
      </c>
      <c r="CC68" s="269" t="str">
        <f ca="true">+IF(OFFSET('Water Data'!$G$28,0,10*ROW('Water Data'!G62))="","",OFFSET('Water Data'!$G$28,0,10*ROW('Water Data'!G62)))</f>
        <v/>
      </c>
      <c r="CD68" s="269" t="str">
        <f ca="true">+IF(OFFSET('Water Data'!$G$29,0,10*ROW('Water Data'!G62))="","",OFFSET('Water Data'!$G$29,0,10*ROW('Water Data'!G62)))</f>
        <v/>
      </c>
      <c r="CE68" s="269" t="str">
        <f ca="true">+IF(OFFSET('Water Data'!$H$27,0,10*ROW('Water Data'!H62))="","",OFFSET('Water Data'!$H$27,0,10*ROW('Water Data'!H62)))</f>
        <v/>
      </c>
      <c r="CF68" s="269" t="str">
        <f ca="true">+IF(OFFSET('Water Data'!$H$28,0,10*ROW('Water Data'!H62))="","",OFFSET('Water Data'!$H$28,0,10*ROW('Water Data'!H62)))</f>
        <v/>
      </c>
      <c r="CG68" s="269" t="str">
        <f ca="true">+IF(OFFSET('Water Data'!$H$29,0,10*ROW('Water Data'!H62))="","",OFFSET('Water Data'!$H$29,0,10*ROW('Water Data'!H62)))</f>
        <v/>
      </c>
      <c r="CH68" s="269" t="str">
        <f ca="true">+IF(OFFSET('Water Data'!$I$27,0,10*ROW('Water Data'!I62))="","",OFFSET('Water Data'!$I$27,0,10*ROW('Water Data'!I62)))</f>
        <v/>
      </c>
      <c r="CI68" s="269" t="str">
        <f ca="true">+IF(OFFSET('Water Data'!$I$28,0,10*ROW('Water Data'!I62))="","",OFFSET('Water Data'!$I$28,0,10*ROW('Water Data'!I62)))</f>
        <v/>
      </c>
      <c r="CJ68" s="269" t="str">
        <f ca="true">+IF(OFFSET('Water Data'!$I$29,0,10*ROW('Water Data'!I62))="","",OFFSET('Water Data'!$I$29,0,10*ROW('Water Data'!I62)))</f>
        <v/>
      </c>
      <c r="CK68" s="269" t="str">
        <f ca="true">+IF(OFFSET('Sanitation Data'!$D$28,0,10*ROW('Sanitation Data'!D62))="","",OFFSET('Sanitation Data'!$D$28,0,10*ROW('Sanitation Data'!D62)))</f>
        <v/>
      </c>
      <c r="CL68" s="269" t="str">
        <f ca="true">+IF(OFFSET('Sanitation Data'!$D$29,0,10*ROW('Sanitation Data'!D62))="","",OFFSET('Sanitation Data'!$D$29,0,10*ROW('Sanitation Data'!D62)))</f>
        <v/>
      </c>
      <c r="CM68" s="269" t="str">
        <f ca="true">+IF(OFFSET('Sanitation Data'!$D$30,0,10*ROW('Sanitation Data'!D62))="","",OFFSET('Sanitation Data'!$D$30,0,10*ROW('Sanitation Data'!D62)))</f>
        <v/>
      </c>
      <c r="CN68" s="269" t="str">
        <f ca="true">+IF(OFFSET('Sanitation Data'!$D$31,0,10*ROW('Sanitation Data'!D62))="","",OFFSET('Sanitation Data'!$D$31,0,10*ROW('Sanitation Data'!D62)))</f>
        <v/>
      </c>
      <c r="CO68" s="269" t="str">
        <f ca="true">+IF(OFFSET('Sanitation Data'!$D$32,0,10*ROW('Sanitation Data'!D62))="","",OFFSET('Sanitation Data'!$D$32,0,10*ROW('Sanitation Data'!D62)))</f>
        <v/>
      </c>
      <c r="CP68" s="269" t="str">
        <f ca="true">+IF(OFFSET('Sanitation Data'!$E$28,0,10*ROW('Sanitation Data'!E62))="","",OFFSET('Sanitation Data'!$E$28,0,10*ROW('Sanitation Data'!E62)))</f>
        <v/>
      </c>
      <c r="CQ68" s="269" t="str">
        <f ca="true">+IF(OFFSET('Sanitation Data'!$E$29,0,10*ROW('Sanitation Data'!E62))="","",OFFSET('Sanitation Data'!$E$29,0,10*ROW('Sanitation Data'!E62)))</f>
        <v/>
      </c>
      <c r="CR68" s="269" t="str">
        <f ca="true">+IF(OFFSET('Sanitation Data'!$E$30,0,10*ROW('Sanitation Data'!E62))="","",OFFSET('Sanitation Data'!$E$30,0,10*ROW('Sanitation Data'!E62)))</f>
        <v/>
      </c>
      <c r="CS68" s="269" t="str">
        <f ca="true">+IF(OFFSET('Sanitation Data'!$E$31,0,10*ROW('Sanitation Data'!E62))="","",OFFSET('Sanitation Data'!$E$31,0,10*ROW('Sanitation Data'!E62)))</f>
        <v/>
      </c>
      <c r="CT68" s="269" t="str">
        <f ca="true">+IF(OFFSET('Sanitation Data'!$E$32,0,10*ROW('Sanitation Data'!E62))="","",OFFSET('Sanitation Data'!$E$32,0,10*ROW('Sanitation Data'!E62)))</f>
        <v/>
      </c>
      <c r="CU68" s="269" t="str">
        <f ca="true">+IF(OFFSET('Sanitation Data'!$F$28,0,10*ROW('Sanitation Data'!F62))="","",OFFSET('Sanitation Data'!$F$28,0,10*ROW('Sanitation Data'!F62)))</f>
        <v/>
      </c>
      <c r="CV68" s="269" t="str">
        <f ca="true">+IF(OFFSET('Sanitation Data'!$F$29,0,10*ROW('Sanitation Data'!F62))="","",OFFSET('Sanitation Data'!$F$29,0,10*ROW('Sanitation Data'!F62)))</f>
        <v/>
      </c>
      <c r="CW68" s="269" t="str">
        <f ca="true">+IF(OFFSET('Sanitation Data'!$F$30,0,10*ROW('Sanitation Data'!F62))="","",OFFSET('Sanitation Data'!$F$30,0,10*ROW('Sanitation Data'!F62)))</f>
        <v/>
      </c>
      <c r="CX68" s="269" t="str">
        <f ca="true">+IF(OFFSET('Sanitation Data'!$F$31,0,10*ROW('Sanitation Data'!F62))="","",OFFSET('Sanitation Data'!$F$31,0,10*ROW('Sanitation Data'!F62)))</f>
        <v/>
      </c>
      <c r="CY68" s="269" t="str">
        <f ca="true">+IF(OFFSET('Sanitation Data'!$F$32,0,10*ROW('Sanitation Data'!F62))="","",OFFSET('Sanitation Data'!$F$32,0,10*ROW('Sanitation Data'!F62)))</f>
        <v/>
      </c>
      <c r="CZ68" s="269" t="str">
        <f ca="true">+IF(OFFSET('Sanitation Data'!$G$28,0,10*ROW('Sanitation Data'!G62))="","",OFFSET('Sanitation Data'!$G$28,0,10*ROW('Sanitation Data'!G62)))</f>
        <v/>
      </c>
      <c r="DA68" s="269" t="str">
        <f ca="true">+IF(OFFSET('Sanitation Data'!$G$29,0,10*ROW('Sanitation Data'!G62))="","",OFFSET('Sanitation Data'!$G$29,0,10*ROW('Sanitation Data'!G62)))</f>
        <v/>
      </c>
      <c r="DB68" s="269" t="str">
        <f ca="true">+IF(OFFSET('Sanitation Data'!$G$30,0,10*ROW('Sanitation Data'!G62))="","",OFFSET('Sanitation Data'!$G$30,0,10*ROW('Sanitation Data'!G62)))</f>
        <v/>
      </c>
      <c r="DC68" s="269" t="str">
        <f ca="true">+IF(OFFSET('Sanitation Data'!$G$31,0,10*ROW('Sanitation Data'!G62))="","",OFFSET('Sanitation Data'!$G$31,0,10*ROW('Sanitation Data'!G62)))</f>
        <v/>
      </c>
      <c r="DD68" s="269" t="str">
        <f ca="true">+IF(OFFSET('Sanitation Data'!$G$32,0,10*ROW('Sanitation Data'!G62))="","",OFFSET('Sanitation Data'!$G$32,0,10*ROW('Sanitation Data'!G62)))</f>
        <v/>
      </c>
      <c r="DE68" s="269" t="str">
        <f ca="true">+IF(OFFSET('Sanitation Data'!$H$28,0,10*ROW('Sanitation Data'!H62))="","",OFFSET('Sanitation Data'!$H$28,0,10*ROW('Sanitation Data'!H62)))</f>
        <v/>
      </c>
      <c r="DF68" s="269" t="str">
        <f ca="true">+IF(OFFSET('Sanitation Data'!$H$29,0,10*ROW('Sanitation Data'!H62))="","",OFFSET('Sanitation Data'!$H$29,0,10*ROW('Sanitation Data'!H62)))</f>
        <v/>
      </c>
      <c r="DG68" s="269" t="str">
        <f ca="true">+IF(OFFSET('Sanitation Data'!$H$30,0,10*ROW('Sanitation Data'!H62))="","",OFFSET('Sanitation Data'!$H$30,0,10*ROW('Sanitation Data'!H62)))</f>
        <v/>
      </c>
      <c r="DH68" s="269" t="str">
        <f ca="true">+IF(OFFSET('Sanitation Data'!$H$31,0,10*ROW('Sanitation Data'!H62))="","",OFFSET('Sanitation Data'!$H$31,0,10*ROW('Sanitation Data'!H62)))</f>
        <v/>
      </c>
      <c r="DI68" s="269" t="str">
        <f ca="true">+IF(OFFSET('Sanitation Data'!$H$32,0,10*ROW('Sanitation Data'!H62))="","",OFFSET('Sanitation Data'!$H$32,0,10*ROW('Sanitation Data'!H62)))</f>
        <v/>
      </c>
      <c r="DJ68" s="269" t="str">
        <f ca="true">+IF(OFFSET('Sanitation Data'!$I$28,0,10*ROW('Sanitation Data'!I62))="","",OFFSET('Sanitation Data'!$I$28,0,10*ROW('Sanitation Data'!I62)))</f>
        <v/>
      </c>
      <c r="DK68" s="269" t="str">
        <f ca="true">+IF(OFFSET('Sanitation Data'!$I$29,0,10*ROW('Sanitation Data'!I62))="","",OFFSET('Sanitation Data'!$I$29,0,10*ROW('Sanitation Data'!I62)))</f>
        <v/>
      </c>
      <c r="DL68" s="269" t="str">
        <f ca="true">+IF(OFFSET('Sanitation Data'!$I$30,0,10*ROW('Sanitation Data'!I62))="","",OFFSET('Sanitation Data'!$I$30,0,10*ROW('Sanitation Data'!I62)))</f>
        <v/>
      </c>
      <c r="DM68" s="269" t="str">
        <f ca="true">+IF(OFFSET('Sanitation Data'!$I$31,0,10*ROW('Sanitation Data'!I62))="","",OFFSET('Sanitation Data'!$I$31,0,10*ROW('Sanitation Data'!I62)))</f>
        <v/>
      </c>
      <c r="DN68" s="269" t="str">
        <f ca="true">+IF(OFFSET('Sanitation Data'!$I$32,0,10*ROW('Sanitation Data'!I62))="","",OFFSET('Sanitation Data'!$I$32,0,10*ROW('Sanitation Data'!I62)))</f>
        <v/>
      </c>
      <c r="DO68" s="269" t="str">
        <f ca="true">+IF(OFFSET('Hygiene Data'!$D$11,0,10*ROW('Hygiene Data'!D62))="","",OFFSET('Hygiene Data'!$D$11,0,10*ROW('Hygiene Data'!D62)))</f>
        <v/>
      </c>
      <c r="DP68" s="269" t="str">
        <f ca="true">+IF(OFFSET('Hygiene Data'!$D$12,0,10*ROW('Hygiene Data'!D62))="","",OFFSET('Hygiene Data'!$D$12,0,10*ROW('Hygiene Data'!D62)))</f>
        <v/>
      </c>
      <c r="DQ68" s="269" t="str">
        <f ca="true">+IF(OFFSET('Hygiene Data'!$D$13,0,10*ROW('Hygiene Data'!D62))="","",OFFSET('Hygiene Data'!$D$13,0,10*ROW('Hygiene Data'!D62)))</f>
        <v/>
      </c>
      <c r="DR68" s="269" t="str">
        <f ca="true">+IF(OFFSET('Hygiene Data'!$E$11,0,10*ROW('Hygiene Data'!E62))="","",OFFSET('Hygiene Data'!$E$11,0,10*ROW('Hygiene Data'!E62)))</f>
        <v/>
      </c>
      <c r="DS68" s="269" t="str">
        <f ca="true">+IF(OFFSET('Hygiene Data'!$E$12,0,10*ROW('Hygiene Data'!E62))="","",OFFSET('Hygiene Data'!$E$12,0,10*ROW('Hygiene Data'!E62)))</f>
        <v/>
      </c>
      <c r="DT68" s="269" t="str">
        <f ca="true">+IF(OFFSET('Hygiene Data'!$E$13,0,10*ROW('Hygiene Data'!E62))="","",OFFSET('Hygiene Data'!$E$13,0,10*ROW('Hygiene Data'!E62)))</f>
        <v/>
      </c>
      <c r="DU68" s="269" t="str">
        <f ca="true">+IF(OFFSET('Hygiene Data'!$F$11,0,10*ROW('Hygiene Data'!F62))="","",OFFSET('Hygiene Data'!$F$11,0,10*ROW('Hygiene Data'!F62)))</f>
        <v/>
      </c>
      <c r="DV68" s="269" t="str">
        <f ca="true">+IF(OFFSET('Hygiene Data'!$F$12,0,10*ROW('Hygiene Data'!F62))="","",OFFSET('Hygiene Data'!$F$12,0,10*ROW('Hygiene Data'!F62)))</f>
        <v/>
      </c>
      <c r="DW68" s="269" t="str">
        <f ca="true">+IF(OFFSET('Hygiene Data'!$F$13,0,10*ROW('Hygiene Data'!F62))="","",OFFSET('Hygiene Data'!$F$13,0,10*ROW('Hygiene Data'!F62)))</f>
        <v/>
      </c>
      <c r="DX68" s="269" t="str">
        <f ca="true">+IF(OFFSET('Hygiene Data'!$G$11,0,10*ROW('Hygiene Data'!G62))="","",OFFSET('Hygiene Data'!$G$11,0,10*ROW('Hygiene Data'!G62)))</f>
        <v/>
      </c>
      <c r="DY68" s="269" t="str">
        <f ca="true">+IF(OFFSET('Hygiene Data'!$G$12,0,10*ROW('Hygiene Data'!G62))="","",OFFSET('Hygiene Data'!$G$12,0,10*ROW('Hygiene Data'!G62)))</f>
        <v/>
      </c>
      <c r="DZ68" s="269" t="str">
        <f ca="true">+IF(OFFSET('Hygiene Data'!$G$13,0,10*ROW('Hygiene Data'!G62))="","",OFFSET('Hygiene Data'!$G$13,0,10*ROW('Hygiene Data'!G62)))</f>
        <v/>
      </c>
      <c r="EA68" s="269" t="str">
        <f ca="true">+IF(OFFSET('Hygiene Data'!$H$11,0,10*ROW('Hygiene Data'!H62))="","",OFFSET('Hygiene Data'!$H$11,0,10*ROW('Hygiene Data'!H62)))</f>
        <v/>
      </c>
      <c r="EB68" s="269" t="str">
        <f ca="true">+IF(OFFSET('Hygiene Data'!$H$12,0,10*ROW('Hygiene Data'!H62))="","",OFFSET('Hygiene Data'!$H$12,0,10*ROW('Hygiene Data'!H62)))</f>
        <v/>
      </c>
      <c r="EC68" s="269" t="str">
        <f ca="true">+IF(OFFSET('Hygiene Data'!$H$13,0,10*ROW('Hygiene Data'!H62))="","",OFFSET('Hygiene Data'!$H$13,0,10*ROW('Hygiene Data'!H62)))</f>
        <v/>
      </c>
      <c r="ED68" s="269" t="str">
        <f ca="true">+IF(OFFSET('Hygiene Data'!$I$11,0,10*ROW('Hygiene Data'!I62))="","",OFFSET('Hygiene Data'!$I$11,0,10*ROW('Hygiene Data'!I62)))</f>
        <v/>
      </c>
      <c r="EE68" s="269" t="str">
        <f ca="true">+IF(OFFSET('Hygiene Data'!$I$12,0,10*ROW('Hygiene Data'!I62))="","",OFFSET('Hygiene Data'!$I$12,0,10*ROW('Hygiene Data'!I62)))</f>
        <v/>
      </c>
      <c r="EF68" s="269"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3" t="str">
        <f t="shared" ca="true" si="0"/>
        <v/>
      </c>
      <c r="D69" s="88"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8"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8"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8"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8"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8"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8"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8"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8"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8"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8"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8"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8"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8"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8"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8"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8"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8"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9"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9"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9"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9"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9"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9"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9"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9"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9"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9"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9"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9"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9"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9"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9"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9"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9"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9"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9"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9"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9"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9"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9"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9"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9"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9"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9"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9"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9"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9"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0"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0"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0"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0"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0"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0"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0"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0"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0"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0"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0"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0"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0"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0"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0"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0"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0"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0"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9"/>
      <c r="BS69" s="269" t="str">
        <f ca="true">+IF(OFFSET('Water Data'!$D$27,0,10*ROW('Water Data'!D63))="","",OFFSET('Water Data'!$D$27,0,10*ROW('Water Data'!D63)))</f>
        <v/>
      </c>
      <c r="BT69" s="269" t="str">
        <f ca="true">+IF(OFFSET('Water Data'!$D$28,0,10*ROW('Water Data'!D63))="","",OFFSET('Water Data'!$D$28,0,10*ROW('Water Data'!D63)))</f>
        <v/>
      </c>
      <c r="BU69" s="269" t="str">
        <f ca="true">+IF(OFFSET('Water Data'!$D$29,0,10*ROW('Water Data'!D63))="","",OFFSET('Water Data'!$D$29,0,10*ROW('Water Data'!D63)))</f>
        <v/>
      </c>
      <c r="BV69" s="269" t="str">
        <f ca="true">+IF(OFFSET('Water Data'!$E$27,0,10*ROW('Water Data'!E63))="","",OFFSET('Water Data'!$E$27,0,10*ROW('Water Data'!E63)))</f>
        <v/>
      </c>
      <c r="BW69" s="269" t="str">
        <f ca="true">+IF(OFFSET('Water Data'!$E$28,0,10*ROW('Water Data'!E63))="","",OFFSET('Water Data'!$E$28,0,10*ROW('Water Data'!E63)))</f>
        <v/>
      </c>
      <c r="BX69" s="269" t="str">
        <f ca="true">+IF(OFFSET('Water Data'!$E$29,0,10*ROW('Water Data'!E63))="","",OFFSET('Water Data'!$E$29,0,10*ROW('Water Data'!E63)))</f>
        <v/>
      </c>
      <c r="BY69" s="269" t="str">
        <f ca="true">+IF(OFFSET('Water Data'!$F$27,0,10*ROW('Water Data'!F63))="","",OFFSET('Water Data'!$F$27,0,10*ROW('Water Data'!F63)))</f>
        <v/>
      </c>
      <c r="BZ69" s="269" t="str">
        <f ca="true">+IF(OFFSET('Water Data'!$F$28,0,10*ROW('Water Data'!F63))="","",OFFSET('Water Data'!$F$28,0,10*ROW('Water Data'!F63)))</f>
        <v/>
      </c>
      <c r="CA69" s="269" t="str">
        <f ca="true">+IF(OFFSET('Water Data'!$F$29,0,10*ROW('Water Data'!F63))="","",OFFSET('Water Data'!$F$29,0,10*ROW('Water Data'!F63)))</f>
        <v/>
      </c>
      <c r="CB69" s="269" t="str">
        <f ca="true">+IF(OFFSET('Water Data'!$G$27,0,10*ROW('Water Data'!G63))="","",OFFSET('Water Data'!$G$27,0,10*ROW('Water Data'!G63)))</f>
        <v/>
      </c>
      <c r="CC69" s="269" t="str">
        <f ca="true">+IF(OFFSET('Water Data'!$G$28,0,10*ROW('Water Data'!G63))="","",OFFSET('Water Data'!$G$28,0,10*ROW('Water Data'!G63)))</f>
        <v/>
      </c>
      <c r="CD69" s="269" t="str">
        <f ca="true">+IF(OFFSET('Water Data'!$G$29,0,10*ROW('Water Data'!G63))="","",OFFSET('Water Data'!$G$29,0,10*ROW('Water Data'!G63)))</f>
        <v/>
      </c>
      <c r="CE69" s="269" t="str">
        <f ca="true">+IF(OFFSET('Water Data'!$H$27,0,10*ROW('Water Data'!H63))="","",OFFSET('Water Data'!$H$27,0,10*ROW('Water Data'!H63)))</f>
        <v/>
      </c>
      <c r="CF69" s="269" t="str">
        <f ca="true">+IF(OFFSET('Water Data'!$H$28,0,10*ROW('Water Data'!H63))="","",OFFSET('Water Data'!$H$28,0,10*ROW('Water Data'!H63)))</f>
        <v/>
      </c>
      <c r="CG69" s="269" t="str">
        <f ca="true">+IF(OFFSET('Water Data'!$H$29,0,10*ROW('Water Data'!H63))="","",OFFSET('Water Data'!$H$29,0,10*ROW('Water Data'!H63)))</f>
        <v/>
      </c>
      <c r="CH69" s="269" t="str">
        <f ca="true">+IF(OFFSET('Water Data'!$I$27,0,10*ROW('Water Data'!I63))="","",OFFSET('Water Data'!$I$27,0,10*ROW('Water Data'!I63)))</f>
        <v/>
      </c>
      <c r="CI69" s="269" t="str">
        <f ca="true">+IF(OFFSET('Water Data'!$I$28,0,10*ROW('Water Data'!I63))="","",OFFSET('Water Data'!$I$28,0,10*ROW('Water Data'!I63)))</f>
        <v/>
      </c>
      <c r="CJ69" s="269" t="str">
        <f ca="true">+IF(OFFSET('Water Data'!$I$29,0,10*ROW('Water Data'!I63))="","",OFFSET('Water Data'!$I$29,0,10*ROW('Water Data'!I63)))</f>
        <v/>
      </c>
      <c r="CK69" s="269" t="str">
        <f ca="true">+IF(OFFSET('Sanitation Data'!$D$28,0,10*ROW('Sanitation Data'!D63))="","",OFFSET('Sanitation Data'!$D$28,0,10*ROW('Sanitation Data'!D63)))</f>
        <v/>
      </c>
      <c r="CL69" s="269" t="str">
        <f ca="true">+IF(OFFSET('Sanitation Data'!$D$29,0,10*ROW('Sanitation Data'!D63))="","",OFFSET('Sanitation Data'!$D$29,0,10*ROW('Sanitation Data'!D63)))</f>
        <v/>
      </c>
      <c r="CM69" s="269" t="str">
        <f ca="true">+IF(OFFSET('Sanitation Data'!$D$30,0,10*ROW('Sanitation Data'!D63))="","",OFFSET('Sanitation Data'!$D$30,0,10*ROW('Sanitation Data'!D63)))</f>
        <v/>
      </c>
      <c r="CN69" s="269" t="str">
        <f ca="true">+IF(OFFSET('Sanitation Data'!$D$31,0,10*ROW('Sanitation Data'!D63))="","",OFFSET('Sanitation Data'!$D$31,0,10*ROW('Sanitation Data'!D63)))</f>
        <v/>
      </c>
      <c r="CO69" s="269" t="str">
        <f ca="true">+IF(OFFSET('Sanitation Data'!$D$32,0,10*ROW('Sanitation Data'!D63))="","",OFFSET('Sanitation Data'!$D$32,0,10*ROW('Sanitation Data'!D63)))</f>
        <v/>
      </c>
      <c r="CP69" s="269" t="str">
        <f ca="true">+IF(OFFSET('Sanitation Data'!$E$28,0,10*ROW('Sanitation Data'!E63))="","",OFFSET('Sanitation Data'!$E$28,0,10*ROW('Sanitation Data'!E63)))</f>
        <v/>
      </c>
      <c r="CQ69" s="269" t="str">
        <f ca="true">+IF(OFFSET('Sanitation Data'!$E$29,0,10*ROW('Sanitation Data'!E63))="","",OFFSET('Sanitation Data'!$E$29,0,10*ROW('Sanitation Data'!E63)))</f>
        <v/>
      </c>
      <c r="CR69" s="269" t="str">
        <f ca="true">+IF(OFFSET('Sanitation Data'!$E$30,0,10*ROW('Sanitation Data'!E63))="","",OFFSET('Sanitation Data'!$E$30,0,10*ROW('Sanitation Data'!E63)))</f>
        <v/>
      </c>
      <c r="CS69" s="269" t="str">
        <f ca="true">+IF(OFFSET('Sanitation Data'!$E$31,0,10*ROW('Sanitation Data'!E63))="","",OFFSET('Sanitation Data'!$E$31,0,10*ROW('Sanitation Data'!E63)))</f>
        <v/>
      </c>
      <c r="CT69" s="269" t="str">
        <f ca="true">+IF(OFFSET('Sanitation Data'!$E$32,0,10*ROW('Sanitation Data'!E63))="","",OFFSET('Sanitation Data'!$E$32,0,10*ROW('Sanitation Data'!E63)))</f>
        <v/>
      </c>
      <c r="CU69" s="269" t="str">
        <f ca="true">+IF(OFFSET('Sanitation Data'!$F$28,0,10*ROW('Sanitation Data'!F63))="","",OFFSET('Sanitation Data'!$F$28,0,10*ROW('Sanitation Data'!F63)))</f>
        <v/>
      </c>
      <c r="CV69" s="269" t="str">
        <f ca="true">+IF(OFFSET('Sanitation Data'!$F$29,0,10*ROW('Sanitation Data'!F63))="","",OFFSET('Sanitation Data'!$F$29,0,10*ROW('Sanitation Data'!F63)))</f>
        <v/>
      </c>
      <c r="CW69" s="269" t="str">
        <f ca="true">+IF(OFFSET('Sanitation Data'!$F$30,0,10*ROW('Sanitation Data'!F63))="","",OFFSET('Sanitation Data'!$F$30,0,10*ROW('Sanitation Data'!F63)))</f>
        <v/>
      </c>
      <c r="CX69" s="269" t="str">
        <f ca="true">+IF(OFFSET('Sanitation Data'!$F$31,0,10*ROW('Sanitation Data'!F63))="","",OFFSET('Sanitation Data'!$F$31,0,10*ROW('Sanitation Data'!F63)))</f>
        <v/>
      </c>
      <c r="CY69" s="269" t="str">
        <f ca="true">+IF(OFFSET('Sanitation Data'!$F$32,0,10*ROW('Sanitation Data'!F63))="","",OFFSET('Sanitation Data'!$F$32,0,10*ROW('Sanitation Data'!F63)))</f>
        <v/>
      </c>
      <c r="CZ69" s="269" t="str">
        <f ca="true">+IF(OFFSET('Sanitation Data'!$G$28,0,10*ROW('Sanitation Data'!G63))="","",OFFSET('Sanitation Data'!$G$28,0,10*ROW('Sanitation Data'!G63)))</f>
        <v/>
      </c>
      <c r="DA69" s="269" t="str">
        <f ca="true">+IF(OFFSET('Sanitation Data'!$G$29,0,10*ROW('Sanitation Data'!G63))="","",OFFSET('Sanitation Data'!$G$29,0,10*ROW('Sanitation Data'!G63)))</f>
        <v/>
      </c>
      <c r="DB69" s="269" t="str">
        <f ca="true">+IF(OFFSET('Sanitation Data'!$G$30,0,10*ROW('Sanitation Data'!G63))="","",OFFSET('Sanitation Data'!$G$30,0,10*ROW('Sanitation Data'!G63)))</f>
        <v/>
      </c>
      <c r="DC69" s="269" t="str">
        <f ca="true">+IF(OFFSET('Sanitation Data'!$G$31,0,10*ROW('Sanitation Data'!G63))="","",OFFSET('Sanitation Data'!$G$31,0,10*ROW('Sanitation Data'!G63)))</f>
        <v/>
      </c>
      <c r="DD69" s="269" t="str">
        <f ca="true">+IF(OFFSET('Sanitation Data'!$G$32,0,10*ROW('Sanitation Data'!G63))="","",OFFSET('Sanitation Data'!$G$32,0,10*ROW('Sanitation Data'!G63)))</f>
        <v/>
      </c>
      <c r="DE69" s="269" t="str">
        <f ca="true">+IF(OFFSET('Sanitation Data'!$H$28,0,10*ROW('Sanitation Data'!H63))="","",OFFSET('Sanitation Data'!$H$28,0,10*ROW('Sanitation Data'!H63)))</f>
        <v/>
      </c>
      <c r="DF69" s="269" t="str">
        <f ca="true">+IF(OFFSET('Sanitation Data'!$H$29,0,10*ROW('Sanitation Data'!H63))="","",OFFSET('Sanitation Data'!$H$29,0,10*ROW('Sanitation Data'!H63)))</f>
        <v/>
      </c>
      <c r="DG69" s="269" t="str">
        <f ca="true">+IF(OFFSET('Sanitation Data'!$H$30,0,10*ROW('Sanitation Data'!H63))="","",OFFSET('Sanitation Data'!$H$30,0,10*ROW('Sanitation Data'!H63)))</f>
        <v/>
      </c>
      <c r="DH69" s="269" t="str">
        <f ca="true">+IF(OFFSET('Sanitation Data'!$H$31,0,10*ROW('Sanitation Data'!H63))="","",OFFSET('Sanitation Data'!$H$31,0,10*ROW('Sanitation Data'!H63)))</f>
        <v/>
      </c>
      <c r="DI69" s="269" t="str">
        <f ca="true">+IF(OFFSET('Sanitation Data'!$H$32,0,10*ROW('Sanitation Data'!H63))="","",OFFSET('Sanitation Data'!$H$32,0,10*ROW('Sanitation Data'!H63)))</f>
        <v/>
      </c>
      <c r="DJ69" s="269" t="str">
        <f ca="true">+IF(OFFSET('Sanitation Data'!$I$28,0,10*ROW('Sanitation Data'!I63))="","",OFFSET('Sanitation Data'!$I$28,0,10*ROW('Sanitation Data'!I63)))</f>
        <v/>
      </c>
      <c r="DK69" s="269" t="str">
        <f ca="true">+IF(OFFSET('Sanitation Data'!$I$29,0,10*ROW('Sanitation Data'!I63))="","",OFFSET('Sanitation Data'!$I$29,0,10*ROW('Sanitation Data'!I63)))</f>
        <v/>
      </c>
      <c r="DL69" s="269" t="str">
        <f ca="true">+IF(OFFSET('Sanitation Data'!$I$30,0,10*ROW('Sanitation Data'!I63))="","",OFFSET('Sanitation Data'!$I$30,0,10*ROW('Sanitation Data'!I63)))</f>
        <v/>
      </c>
      <c r="DM69" s="269" t="str">
        <f ca="true">+IF(OFFSET('Sanitation Data'!$I$31,0,10*ROW('Sanitation Data'!I63))="","",OFFSET('Sanitation Data'!$I$31,0,10*ROW('Sanitation Data'!I63)))</f>
        <v/>
      </c>
      <c r="DN69" s="269" t="str">
        <f ca="true">+IF(OFFSET('Sanitation Data'!$I$32,0,10*ROW('Sanitation Data'!I63))="","",OFFSET('Sanitation Data'!$I$32,0,10*ROW('Sanitation Data'!I63)))</f>
        <v/>
      </c>
      <c r="DO69" s="269" t="str">
        <f ca="true">+IF(OFFSET('Hygiene Data'!$D$11,0,10*ROW('Hygiene Data'!D63))="","",OFFSET('Hygiene Data'!$D$11,0,10*ROW('Hygiene Data'!D63)))</f>
        <v/>
      </c>
      <c r="DP69" s="269" t="str">
        <f ca="true">+IF(OFFSET('Hygiene Data'!$D$12,0,10*ROW('Hygiene Data'!D63))="","",OFFSET('Hygiene Data'!$D$12,0,10*ROW('Hygiene Data'!D63)))</f>
        <v/>
      </c>
      <c r="DQ69" s="269" t="str">
        <f ca="true">+IF(OFFSET('Hygiene Data'!$D$13,0,10*ROW('Hygiene Data'!D63))="","",OFFSET('Hygiene Data'!$D$13,0,10*ROW('Hygiene Data'!D63)))</f>
        <v/>
      </c>
      <c r="DR69" s="269" t="str">
        <f ca="true">+IF(OFFSET('Hygiene Data'!$E$11,0,10*ROW('Hygiene Data'!E63))="","",OFFSET('Hygiene Data'!$E$11,0,10*ROW('Hygiene Data'!E63)))</f>
        <v/>
      </c>
      <c r="DS69" s="269" t="str">
        <f ca="true">+IF(OFFSET('Hygiene Data'!$E$12,0,10*ROW('Hygiene Data'!E63))="","",OFFSET('Hygiene Data'!$E$12,0,10*ROW('Hygiene Data'!E63)))</f>
        <v/>
      </c>
      <c r="DT69" s="269" t="str">
        <f ca="true">+IF(OFFSET('Hygiene Data'!$E$13,0,10*ROW('Hygiene Data'!E63))="","",OFFSET('Hygiene Data'!$E$13,0,10*ROW('Hygiene Data'!E63)))</f>
        <v/>
      </c>
      <c r="DU69" s="269" t="str">
        <f ca="true">+IF(OFFSET('Hygiene Data'!$F$11,0,10*ROW('Hygiene Data'!F63))="","",OFFSET('Hygiene Data'!$F$11,0,10*ROW('Hygiene Data'!F63)))</f>
        <v/>
      </c>
      <c r="DV69" s="269" t="str">
        <f ca="true">+IF(OFFSET('Hygiene Data'!$F$12,0,10*ROW('Hygiene Data'!F63))="","",OFFSET('Hygiene Data'!$F$12,0,10*ROW('Hygiene Data'!F63)))</f>
        <v/>
      </c>
      <c r="DW69" s="269" t="str">
        <f ca="true">+IF(OFFSET('Hygiene Data'!$F$13,0,10*ROW('Hygiene Data'!F63))="","",OFFSET('Hygiene Data'!$F$13,0,10*ROW('Hygiene Data'!F63)))</f>
        <v/>
      </c>
      <c r="DX69" s="269" t="str">
        <f ca="true">+IF(OFFSET('Hygiene Data'!$G$11,0,10*ROW('Hygiene Data'!G63))="","",OFFSET('Hygiene Data'!$G$11,0,10*ROW('Hygiene Data'!G63)))</f>
        <v/>
      </c>
      <c r="DY69" s="269" t="str">
        <f ca="true">+IF(OFFSET('Hygiene Data'!$G$12,0,10*ROW('Hygiene Data'!G63))="","",OFFSET('Hygiene Data'!$G$12,0,10*ROW('Hygiene Data'!G63)))</f>
        <v/>
      </c>
      <c r="DZ69" s="269" t="str">
        <f ca="true">+IF(OFFSET('Hygiene Data'!$G$13,0,10*ROW('Hygiene Data'!G63))="","",OFFSET('Hygiene Data'!$G$13,0,10*ROW('Hygiene Data'!G63)))</f>
        <v/>
      </c>
      <c r="EA69" s="269" t="str">
        <f ca="true">+IF(OFFSET('Hygiene Data'!$H$11,0,10*ROW('Hygiene Data'!H63))="","",OFFSET('Hygiene Data'!$H$11,0,10*ROW('Hygiene Data'!H63)))</f>
        <v/>
      </c>
      <c r="EB69" s="269" t="str">
        <f ca="true">+IF(OFFSET('Hygiene Data'!$H$12,0,10*ROW('Hygiene Data'!H63))="","",OFFSET('Hygiene Data'!$H$12,0,10*ROW('Hygiene Data'!H63)))</f>
        <v/>
      </c>
      <c r="EC69" s="269" t="str">
        <f ca="true">+IF(OFFSET('Hygiene Data'!$H$13,0,10*ROW('Hygiene Data'!H63))="","",OFFSET('Hygiene Data'!$H$13,0,10*ROW('Hygiene Data'!H63)))</f>
        <v/>
      </c>
      <c r="ED69" s="269" t="str">
        <f ca="true">+IF(OFFSET('Hygiene Data'!$I$11,0,10*ROW('Hygiene Data'!I63))="","",OFFSET('Hygiene Data'!$I$11,0,10*ROW('Hygiene Data'!I63)))</f>
        <v/>
      </c>
      <c r="EE69" s="269" t="str">
        <f ca="true">+IF(OFFSET('Hygiene Data'!$I$12,0,10*ROW('Hygiene Data'!I63))="","",OFFSET('Hygiene Data'!$I$12,0,10*ROW('Hygiene Data'!I63)))</f>
        <v/>
      </c>
      <c r="EF69" s="269"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3" t="str">
        <f t="shared" ca="true" si="0"/>
        <v/>
      </c>
      <c r="D70" s="88"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8"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8"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8"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8"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8"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8"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8"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8"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8"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8"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8"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8"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8"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8"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8"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8"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8"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9"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9"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9"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9"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9"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9"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9"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9"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9"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9"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9"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9"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9"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9"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9"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9"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9"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9"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9"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9"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9"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9"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9"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9"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9"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9"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9"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9"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9"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9"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0"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0"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0"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0"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0"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0"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0"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0"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0"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0"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0"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0"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0"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0"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0"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0"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0"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0"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9"/>
      <c r="BS70" s="269" t="str">
        <f ca="true">+IF(OFFSET('Water Data'!$D$27,0,10*ROW('Water Data'!D64))="","",OFFSET('Water Data'!$D$27,0,10*ROW('Water Data'!D64)))</f>
        <v/>
      </c>
      <c r="BT70" s="269" t="str">
        <f ca="true">+IF(OFFSET('Water Data'!$D$28,0,10*ROW('Water Data'!D64))="","",OFFSET('Water Data'!$D$28,0,10*ROW('Water Data'!D64)))</f>
        <v/>
      </c>
      <c r="BU70" s="269" t="str">
        <f ca="true">+IF(OFFSET('Water Data'!$D$29,0,10*ROW('Water Data'!D64))="","",OFFSET('Water Data'!$D$29,0,10*ROW('Water Data'!D64)))</f>
        <v/>
      </c>
      <c r="BV70" s="269" t="str">
        <f ca="true">+IF(OFFSET('Water Data'!$E$27,0,10*ROW('Water Data'!E64))="","",OFFSET('Water Data'!$E$27,0,10*ROW('Water Data'!E64)))</f>
        <v/>
      </c>
      <c r="BW70" s="269" t="str">
        <f ca="true">+IF(OFFSET('Water Data'!$E$28,0,10*ROW('Water Data'!E64))="","",OFFSET('Water Data'!$E$28,0,10*ROW('Water Data'!E64)))</f>
        <v/>
      </c>
      <c r="BX70" s="269" t="str">
        <f ca="true">+IF(OFFSET('Water Data'!$E$29,0,10*ROW('Water Data'!E64))="","",OFFSET('Water Data'!$E$29,0,10*ROW('Water Data'!E64)))</f>
        <v/>
      </c>
      <c r="BY70" s="269" t="str">
        <f ca="true">+IF(OFFSET('Water Data'!$F$27,0,10*ROW('Water Data'!F64))="","",OFFSET('Water Data'!$F$27,0,10*ROW('Water Data'!F64)))</f>
        <v/>
      </c>
      <c r="BZ70" s="269" t="str">
        <f ca="true">+IF(OFFSET('Water Data'!$F$28,0,10*ROW('Water Data'!F64))="","",OFFSET('Water Data'!$F$28,0,10*ROW('Water Data'!F64)))</f>
        <v/>
      </c>
      <c r="CA70" s="269" t="str">
        <f ca="true">+IF(OFFSET('Water Data'!$F$29,0,10*ROW('Water Data'!F64))="","",OFFSET('Water Data'!$F$29,0,10*ROW('Water Data'!F64)))</f>
        <v/>
      </c>
      <c r="CB70" s="269" t="str">
        <f ca="true">+IF(OFFSET('Water Data'!$G$27,0,10*ROW('Water Data'!G64))="","",OFFSET('Water Data'!$G$27,0,10*ROW('Water Data'!G64)))</f>
        <v/>
      </c>
      <c r="CC70" s="269" t="str">
        <f ca="true">+IF(OFFSET('Water Data'!$G$28,0,10*ROW('Water Data'!G64))="","",OFFSET('Water Data'!$G$28,0,10*ROW('Water Data'!G64)))</f>
        <v/>
      </c>
      <c r="CD70" s="269" t="str">
        <f ca="true">+IF(OFFSET('Water Data'!$G$29,0,10*ROW('Water Data'!G64))="","",OFFSET('Water Data'!$G$29,0,10*ROW('Water Data'!G64)))</f>
        <v/>
      </c>
      <c r="CE70" s="269" t="str">
        <f ca="true">+IF(OFFSET('Water Data'!$H$27,0,10*ROW('Water Data'!H64))="","",OFFSET('Water Data'!$H$27,0,10*ROW('Water Data'!H64)))</f>
        <v/>
      </c>
      <c r="CF70" s="269" t="str">
        <f ca="true">+IF(OFFSET('Water Data'!$H$28,0,10*ROW('Water Data'!H64))="","",OFFSET('Water Data'!$H$28,0,10*ROW('Water Data'!H64)))</f>
        <v/>
      </c>
      <c r="CG70" s="269" t="str">
        <f ca="true">+IF(OFFSET('Water Data'!$H$29,0,10*ROW('Water Data'!H64))="","",OFFSET('Water Data'!$H$29,0,10*ROW('Water Data'!H64)))</f>
        <v/>
      </c>
      <c r="CH70" s="269" t="str">
        <f ca="true">+IF(OFFSET('Water Data'!$I$27,0,10*ROW('Water Data'!I64))="","",OFFSET('Water Data'!$I$27,0,10*ROW('Water Data'!I64)))</f>
        <v/>
      </c>
      <c r="CI70" s="269" t="str">
        <f ca="true">+IF(OFFSET('Water Data'!$I$28,0,10*ROW('Water Data'!I64))="","",OFFSET('Water Data'!$I$28,0,10*ROW('Water Data'!I64)))</f>
        <v/>
      </c>
      <c r="CJ70" s="269" t="str">
        <f ca="true">+IF(OFFSET('Water Data'!$I$29,0,10*ROW('Water Data'!I64))="","",OFFSET('Water Data'!$I$29,0,10*ROW('Water Data'!I64)))</f>
        <v/>
      </c>
      <c r="CK70" s="269" t="str">
        <f ca="true">+IF(OFFSET('Sanitation Data'!$D$28,0,10*ROW('Sanitation Data'!D64))="","",OFFSET('Sanitation Data'!$D$28,0,10*ROW('Sanitation Data'!D64)))</f>
        <v/>
      </c>
      <c r="CL70" s="269" t="str">
        <f ca="true">+IF(OFFSET('Sanitation Data'!$D$29,0,10*ROW('Sanitation Data'!D64))="","",OFFSET('Sanitation Data'!$D$29,0,10*ROW('Sanitation Data'!D64)))</f>
        <v/>
      </c>
      <c r="CM70" s="269" t="str">
        <f ca="true">+IF(OFFSET('Sanitation Data'!$D$30,0,10*ROW('Sanitation Data'!D64))="","",OFFSET('Sanitation Data'!$D$30,0,10*ROW('Sanitation Data'!D64)))</f>
        <v/>
      </c>
      <c r="CN70" s="269" t="str">
        <f ca="true">+IF(OFFSET('Sanitation Data'!$D$31,0,10*ROW('Sanitation Data'!D64))="","",OFFSET('Sanitation Data'!$D$31,0,10*ROW('Sanitation Data'!D64)))</f>
        <v/>
      </c>
      <c r="CO70" s="269" t="str">
        <f ca="true">+IF(OFFSET('Sanitation Data'!$D$32,0,10*ROW('Sanitation Data'!D64))="","",OFFSET('Sanitation Data'!$D$32,0,10*ROW('Sanitation Data'!D64)))</f>
        <v/>
      </c>
      <c r="CP70" s="269" t="str">
        <f ca="true">+IF(OFFSET('Sanitation Data'!$E$28,0,10*ROW('Sanitation Data'!E64))="","",OFFSET('Sanitation Data'!$E$28,0,10*ROW('Sanitation Data'!E64)))</f>
        <v/>
      </c>
      <c r="CQ70" s="269" t="str">
        <f ca="true">+IF(OFFSET('Sanitation Data'!$E$29,0,10*ROW('Sanitation Data'!E64))="","",OFFSET('Sanitation Data'!$E$29,0,10*ROW('Sanitation Data'!E64)))</f>
        <v/>
      </c>
      <c r="CR70" s="269" t="str">
        <f ca="true">+IF(OFFSET('Sanitation Data'!$E$30,0,10*ROW('Sanitation Data'!E64))="","",OFFSET('Sanitation Data'!$E$30,0,10*ROW('Sanitation Data'!E64)))</f>
        <v/>
      </c>
      <c r="CS70" s="269" t="str">
        <f ca="true">+IF(OFFSET('Sanitation Data'!$E$31,0,10*ROW('Sanitation Data'!E64))="","",OFFSET('Sanitation Data'!$E$31,0,10*ROW('Sanitation Data'!E64)))</f>
        <v/>
      </c>
      <c r="CT70" s="269" t="str">
        <f ca="true">+IF(OFFSET('Sanitation Data'!$E$32,0,10*ROW('Sanitation Data'!E64))="","",OFFSET('Sanitation Data'!$E$32,0,10*ROW('Sanitation Data'!E64)))</f>
        <v/>
      </c>
      <c r="CU70" s="269" t="str">
        <f ca="true">+IF(OFFSET('Sanitation Data'!$F$28,0,10*ROW('Sanitation Data'!F64))="","",OFFSET('Sanitation Data'!$F$28,0,10*ROW('Sanitation Data'!F64)))</f>
        <v/>
      </c>
      <c r="CV70" s="269" t="str">
        <f ca="true">+IF(OFFSET('Sanitation Data'!$F$29,0,10*ROW('Sanitation Data'!F64))="","",OFFSET('Sanitation Data'!$F$29,0,10*ROW('Sanitation Data'!F64)))</f>
        <v/>
      </c>
      <c r="CW70" s="269" t="str">
        <f ca="true">+IF(OFFSET('Sanitation Data'!$F$30,0,10*ROW('Sanitation Data'!F64))="","",OFFSET('Sanitation Data'!$F$30,0,10*ROW('Sanitation Data'!F64)))</f>
        <v/>
      </c>
      <c r="CX70" s="269" t="str">
        <f ca="true">+IF(OFFSET('Sanitation Data'!$F$31,0,10*ROW('Sanitation Data'!F64))="","",OFFSET('Sanitation Data'!$F$31,0,10*ROW('Sanitation Data'!F64)))</f>
        <v/>
      </c>
      <c r="CY70" s="269" t="str">
        <f ca="true">+IF(OFFSET('Sanitation Data'!$F$32,0,10*ROW('Sanitation Data'!F64))="","",OFFSET('Sanitation Data'!$F$32,0,10*ROW('Sanitation Data'!F64)))</f>
        <v/>
      </c>
      <c r="CZ70" s="269" t="str">
        <f ca="true">+IF(OFFSET('Sanitation Data'!$G$28,0,10*ROW('Sanitation Data'!G64))="","",OFFSET('Sanitation Data'!$G$28,0,10*ROW('Sanitation Data'!G64)))</f>
        <v/>
      </c>
      <c r="DA70" s="269" t="str">
        <f ca="true">+IF(OFFSET('Sanitation Data'!$G$29,0,10*ROW('Sanitation Data'!G64))="","",OFFSET('Sanitation Data'!$G$29,0,10*ROW('Sanitation Data'!G64)))</f>
        <v/>
      </c>
      <c r="DB70" s="269" t="str">
        <f ca="true">+IF(OFFSET('Sanitation Data'!$G$30,0,10*ROW('Sanitation Data'!G64))="","",OFFSET('Sanitation Data'!$G$30,0,10*ROW('Sanitation Data'!G64)))</f>
        <v/>
      </c>
      <c r="DC70" s="269" t="str">
        <f ca="true">+IF(OFFSET('Sanitation Data'!$G$31,0,10*ROW('Sanitation Data'!G64))="","",OFFSET('Sanitation Data'!$G$31,0,10*ROW('Sanitation Data'!G64)))</f>
        <v/>
      </c>
      <c r="DD70" s="269" t="str">
        <f ca="true">+IF(OFFSET('Sanitation Data'!$G$32,0,10*ROW('Sanitation Data'!G64))="","",OFFSET('Sanitation Data'!$G$32,0,10*ROW('Sanitation Data'!G64)))</f>
        <v/>
      </c>
      <c r="DE70" s="269" t="str">
        <f ca="true">+IF(OFFSET('Sanitation Data'!$H$28,0,10*ROW('Sanitation Data'!H64))="","",OFFSET('Sanitation Data'!$H$28,0,10*ROW('Sanitation Data'!H64)))</f>
        <v/>
      </c>
      <c r="DF70" s="269" t="str">
        <f ca="true">+IF(OFFSET('Sanitation Data'!$H$29,0,10*ROW('Sanitation Data'!H64))="","",OFFSET('Sanitation Data'!$H$29,0,10*ROW('Sanitation Data'!H64)))</f>
        <v/>
      </c>
      <c r="DG70" s="269" t="str">
        <f ca="true">+IF(OFFSET('Sanitation Data'!$H$30,0,10*ROW('Sanitation Data'!H64))="","",OFFSET('Sanitation Data'!$H$30,0,10*ROW('Sanitation Data'!H64)))</f>
        <v/>
      </c>
      <c r="DH70" s="269" t="str">
        <f ca="true">+IF(OFFSET('Sanitation Data'!$H$31,0,10*ROW('Sanitation Data'!H64))="","",OFFSET('Sanitation Data'!$H$31,0,10*ROW('Sanitation Data'!H64)))</f>
        <v/>
      </c>
      <c r="DI70" s="269" t="str">
        <f ca="true">+IF(OFFSET('Sanitation Data'!$H$32,0,10*ROW('Sanitation Data'!H64))="","",OFFSET('Sanitation Data'!$H$32,0,10*ROW('Sanitation Data'!H64)))</f>
        <v/>
      </c>
      <c r="DJ70" s="269" t="str">
        <f ca="true">+IF(OFFSET('Sanitation Data'!$I$28,0,10*ROW('Sanitation Data'!I64))="","",OFFSET('Sanitation Data'!$I$28,0,10*ROW('Sanitation Data'!I64)))</f>
        <v/>
      </c>
      <c r="DK70" s="269" t="str">
        <f ca="true">+IF(OFFSET('Sanitation Data'!$I$29,0,10*ROW('Sanitation Data'!I64))="","",OFFSET('Sanitation Data'!$I$29,0,10*ROW('Sanitation Data'!I64)))</f>
        <v/>
      </c>
      <c r="DL70" s="269" t="str">
        <f ca="true">+IF(OFFSET('Sanitation Data'!$I$30,0,10*ROW('Sanitation Data'!I64))="","",OFFSET('Sanitation Data'!$I$30,0,10*ROW('Sanitation Data'!I64)))</f>
        <v/>
      </c>
      <c r="DM70" s="269" t="str">
        <f ca="true">+IF(OFFSET('Sanitation Data'!$I$31,0,10*ROW('Sanitation Data'!I64))="","",OFFSET('Sanitation Data'!$I$31,0,10*ROW('Sanitation Data'!I64)))</f>
        <v/>
      </c>
      <c r="DN70" s="269" t="str">
        <f ca="true">+IF(OFFSET('Sanitation Data'!$I$32,0,10*ROW('Sanitation Data'!I64))="","",OFFSET('Sanitation Data'!$I$32,0,10*ROW('Sanitation Data'!I64)))</f>
        <v/>
      </c>
      <c r="DO70" s="269" t="str">
        <f ca="true">+IF(OFFSET('Hygiene Data'!$D$11,0,10*ROW('Hygiene Data'!D64))="","",OFFSET('Hygiene Data'!$D$11,0,10*ROW('Hygiene Data'!D64)))</f>
        <v/>
      </c>
      <c r="DP70" s="269" t="str">
        <f ca="true">+IF(OFFSET('Hygiene Data'!$D$12,0,10*ROW('Hygiene Data'!D64))="","",OFFSET('Hygiene Data'!$D$12,0,10*ROW('Hygiene Data'!D64)))</f>
        <v/>
      </c>
      <c r="DQ70" s="269" t="str">
        <f ca="true">+IF(OFFSET('Hygiene Data'!$D$13,0,10*ROW('Hygiene Data'!D64))="","",OFFSET('Hygiene Data'!$D$13,0,10*ROW('Hygiene Data'!D64)))</f>
        <v/>
      </c>
      <c r="DR70" s="269" t="str">
        <f ca="true">+IF(OFFSET('Hygiene Data'!$E$11,0,10*ROW('Hygiene Data'!E64))="","",OFFSET('Hygiene Data'!$E$11,0,10*ROW('Hygiene Data'!E64)))</f>
        <v/>
      </c>
      <c r="DS70" s="269" t="str">
        <f ca="true">+IF(OFFSET('Hygiene Data'!$E$12,0,10*ROW('Hygiene Data'!E64))="","",OFFSET('Hygiene Data'!$E$12,0,10*ROW('Hygiene Data'!E64)))</f>
        <v/>
      </c>
      <c r="DT70" s="269" t="str">
        <f ca="true">+IF(OFFSET('Hygiene Data'!$E$13,0,10*ROW('Hygiene Data'!E64))="","",OFFSET('Hygiene Data'!$E$13,0,10*ROW('Hygiene Data'!E64)))</f>
        <v/>
      </c>
      <c r="DU70" s="269" t="str">
        <f ca="true">+IF(OFFSET('Hygiene Data'!$F$11,0,10*ROW('Hygiene Data'!F64))="","",OFFSET('Hygiene Data'!$F$11,0,10*ROW('Hygiene Data'!F64)))</f>
        <v/>
      </c>
      <c r="DV70" s="269" t="str">
        <f ca="true">+IF(OFFSET('Hygiene Data'!$F$12,0,10*ROW('Hygiene Data'!F64))="","",OFFSET('Hygiene Data'!$F$12,0,10*ROW('Hygiene Data'!F64)))</f>
        <v/>
      </c>
      <c r="DW70" s="269" t="str">
        <f ca="true">+IF(OFFSET('Hygiene Data'!$F$13,0,10*ROW('Hygiene Data'!F64))="","",OFFSET('Hygiene Data'!$F$13,0,10*ROW('Hygiene Data'!F64)))</f>
        <v/>
      </c>
      <c r="DX70" s="269" t="str">
        <f ca="true">+IF(OFFSET('Hygiene Data'!$G$11,0,10*ROW('Hygiene Data'!G64))="","",OFFSET('Hygiene Data'!$G$11,0,10*ROW('Hygiene Data'!G64)))</f>
        <v/>
      </c>
      <c r="DY70" s="269" t="str">
        <f ca="true">+IF(OFFSET('Hygiene Data'!$G$12,0,10*ROW('Hygiene Data'!G64))="","",OFFSET('Hygiene Data'!$G$12,0,10*ROW('Hygiene Data'!G64)))</f>
        <v/>
      </c>
      <c r="DZ70" s="269" t="str">
        <f ca="true">+IF(OFFSET('Hygiene Data'!$G$13,0,10*ROW('Hygiene Data'!G64))="","",OFFSET('Hygiene Data'!$G$13,0,10*ROW('Hygiene Data'!G64)))</f>
        <v/>
      </c>
      <c r="EA70" s="269" t="str">
        <f ca="true">+IF(OFFSET('Hygiene Data'!$H$11,0,10*ROW('Hygiene Data'!H64))="","",OFFSET('Hygiene Data'!$H$11,0,10*ROW('Hygiene Data'!H64)))</f>
        <v/>
      </c>
      <c r="EB70" s="269" t="str">
        <f ca="true">+IF(OFFSET('Hygiene Data'!$H$12,0,10*ROW('Hygiene Data'!H64))="","",OFFSET('Hygiene Data'!$H$12,0,10*ROW('Hygiene Data'!H64)))</f>
        <v/>
      </c>
      <c r="EC70" s="269" t="str">
        <f ca="true">+IF(OFFSET('Hygiene Data'!$H$13,0,10*ROW('Hygiene Data'!H64))="","",OFFSET('Hygiene Data'!$H$13,0,10*ROW('Hygiene Data'!H64)))</f>
        <v/>
      </c>
      <c r="ED70" s="269" t="str">
        <f ca="true">+IF(OFFSET('Hygiene Data'!$I$11,0,10*ROW('Hygiene Data'!I64))="","",OFFSET('Hygiene Data'!$I$11,0,10*ROW('Hygiene Data'!I64)))</f>
        <v/>
      </c>
      <c r="EE70" s="269" t="str">
        <f ca="true">+IF(OFFSET('Hygiene Data'!$I$12,0,10*ROW('Hygiene Data'!I64))="","",OFFSET('Hygiene Data'!$I$12,0,10*ROW('Hygiene Data'!I64)))</f>
        <v/>
      </c>
      <c r="EF70" s="269"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3" t="str">
        <f t="shared" ref="C71:C134" ca="true" si="1">+IF(ISNUMBER(VALUE(MID(A71,5,4))), VALUE(MID(A71, 5,4)),"")</f>
        <v/>
      </c>
      <c r="D71" s="88"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8"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8"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8"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8"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8"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8"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8"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8"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8"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8"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8"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8"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8"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8"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8"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8"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8"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9"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9"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9"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9"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9"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9"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9"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9"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9"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9"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9"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9"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9"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9"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9"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9"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9"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9"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9"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9"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9"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9"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9"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9"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9"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9"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9"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9"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9"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9"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0"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0"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0"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0"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0"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0"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0"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0"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0"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0"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0"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0"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0"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0"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0"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0"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0"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0"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9"/>
      <c r="BS71" s="269" t="str">
        <f ca="true">+IF(OFFSET('Water Data'!$D$27,0,10*ROW('Water Data'!D65))="","",OFFSET('Water Data'!$D$27,0,10*ROW('Water Data'!D65)))</f>
        <v/>
      </c>
      <c r="BT71" s="269" t="str">
        <f ca="true">+IF(OFFSET('Water Data'!$D$28,0,10*ROW('Water Data'!D65))="","",OFFSET('Water Data'!$D$28,0,10*ROW('Water Data'!D65)))</f>
        <v/>
      </c>
      <c r="BU71" s="269" t="str">
        <f ca="true">+IF(OFFSET('Water Data'!$D$29,0,10*ROW('Water Data'!D65))="","",OFFSET('Water Data'!$D$29,0,10*ROW('Water Data'!D65)))</f>
        <v/>
      </c>
      <c r="BV71" s="269" t="str">
        <f ca="true">+IF(OFFSET('Water Data'!$E$27,0,10*ROW('Water Data'!E65))="","",OFFSET('Water Data'!$E$27,0,10*ROW('Water Data'!E65)))</f>
        <v/>
      </c>
      <c r="BW71" s="269" t="str">
        <f ca="true">+IF(OFFSET('Water Data'!$E$28,0,10*ROW('Water Data'!E65))="","",OFFSET('Water Data'!$E$28,0,10*ROW('Water Data'!E65)))</f>
        <v/>
      </c>
      <c r="BX71" s="269" t="str">
        <f ca="true">+IF(OFFSET('Water Data'!$E$29,0,10*ROW('Water Data'!E65))="","",OFFSET('Water Data'!$E$29,0,10*ROW('Water Data'!E65)))</f>
        <v/>
      </c>
      <c r="BY71" s="269" t="str">
        <f ca="true">+IF(OFFSET('Water Data'!$F$27,0,10*ROW('Water Data'!F65))="","",OFFSET('Water Data'!$F$27,0,10*ROW('Water Data'!F65)))</f>
        <v/>
      </c>
      <c r="BZ71" s="269" t="str">
        <f ca="true">+IF(OFFSET('Water Data'!$F$28,0,10*ROW('Water Data'!F65))="","",OFFSET('Water Data'!$F$28,0,10*ROW('Water Data'!F65)))</f>
        <v/>
      </c>
      <c r="CA71" s="269" t="str">
        <f ca="true">+IF(OFFSET('Water Data'!$F$29,0,10*ROW('Water Data'!F65))="","",OFFSET('Water Data'!$F$29,0,10*ROW('Water Data'!F65)))</f>
        <v/>
      </c>
      <c r="CB71" s="269" t="str">
        <f ca="true">+IF(OFFSET('Water Data'!$G$27,0,10*ROW('Water Data'!G65))="","",OFFSET('Water Data'!$G$27,0,10*ROW('Water Data'!G65)))</f>
        <v/>
      </c>
      <c r="CC71" s="269" t="str">
        <f ca="true">+IF(OFFSET('Water Data'!$G$28,0,10*ROW('Water Data'!G65))="","",OFFSET('Water Data'!$G$28,0,10*ROW('Water Data'!G65)))</f>
        <v/>
      </c>
      <c r="CD71" s="269" t="str">
        <f ca="true">+IF(OFFSET('Water Data'!$G$29,0,10*ROW('Water Data'!G65))="","",OFFSET('Water Data'!$G$29,0,10*ROW('Water Data'!G65)))</f>
        <v/>
      </c>
      <c r="CE71" s="269" t="str">
        <f ca="true">+IF(OFFSET('Water Data'!$H$27,0,10*ROW('Water Data'!H65))="","",OFFSET('Water Data'!$H$27,0,10*ROW('Water Data'!H65)))</f>
        <v/>
      </c>
      <c r="CF71" s="269" t="str">
        <f ca="true">+IF(OFFSET('Water Data'!$H$28,0,10*ROW('Water Data'!H65))="","",OFFSET('Water Data'!$H$28,0,10*ROW('Water Data'!H65)))</f>
        <v/>
      </c>
      <c r="CG71" s="269" t="str">
        <f ca="true">+IF(OFFSET('Water Data'!$H$29,0,10*ROW('Water Data'!H65))="","",OFFSET('Water Data'!$H$29,0,10*ROW('Water Data'!H65)))</f>
        <v/>
      </c>
      <c r="CH71" s="269" t="str">
        <f ca="true">+IF(OFFSET('Water Data'!$I$27,0,10*ROW('Water Data'!I65))="","",OFFSET('Water Data'!$I$27,0,10*ROW('Water Data'!I65)))</f>
        <v/>
      </c>
      <c r="CI71" s="269" t="str">
        <f ca="true">+IF(OFFSET('Water Data'!$I$28,0,10*ROW('Water Data'!I65))="","",OFFSET('Water Data'!$I$28,0,10*ROW('Water Data'!I65)))</f>
        <v/>
      </c>
      <c r="CJ71" s="269" t="str">
        <f ca="true">+IF(OFFSET('Water Data'!$I$29,0,10*ROW('Water Data'!I65))="","",OFFSET('Water Data'!$I$29,0,10*ROW('Water Data'!I65)))</f>
        <v/>
      </c>
      <c r="CK71" s="269" t="str">
        <f ca="true">+IF(OFFSET('Sanitation Data'!$D$28,0,10*ROW('Sanitation Data'!D65))="","",OFFSET('Sanitation Data'!$D$28,0,10*ROW('Sanitation Data'!D65)))</f>
        <v/>
      </c>
      <c r="CL71" s="269" t="str">
        <f ca="true">+IF(OFFSET('Sanitation Data'!$D$29,0,10*ROW('Sanitation Data'!D65))="","",OFFSET('Sanitation Data'!$D$29,0,10*ROW('Sanitation Data'!D65)))</f>
        <v/>
      </c>
      <c r="CM71" s="269" t="str">
        <f ca="true">+IF(OFFSET('Sanitation Data'!$D$30,0,10*ROW('Sanitation Data'!D65))="","",OFFSET('Sanitation Data'!$D$30,0,10*ROW('Sanitation Data'!D65)))</f>
        <v/>
      </c>
      <c r="CN71" s="269" t="str">
        <f ca="true">+IF(OFFSET('Sanitation Data'!$D$31,0,10*ROW('Sanitation Data'!D65))="","",OFFSET('Sanitation Data'!$D$31,0,10*ROW('Sanitation Data'!D65)))</f>
        <v/>
      </c>
      <c r="CO71" s="269" t="str">
        <f ca="true">+IF(OFFSET('Sanitation Data'!$D$32,0,10*ROW('Sanitation Data'!D65))="","",OFFSET('Sanitation Data'!$D$32,0,10*ROW('Sanitation Data'!D65)))</f>
        <v/>
      </c>
      <c r="CP71" s="269" t="str">
        <f ca="true">+IF(OFFSET('Sanitation Data'!$E$28,0,10*ROW('Sanitation Data'!E65))="","",OFFSET('Sanitation Data'!$E$28,0,10*ROW('Sanitation Data'!E65)))</f>
        <v/>
      </c>
      <c r="CQ71" s="269" t="str">
        <f ca="true">+IF(OFFSET('Sanitation Data'!$E$29,0,10*ROW('Sanitation Data'!E65))="","",OFFSET('Sanitation Data'!$E$29,0,10*ROW('Sanitation Data'!E65)))</f>
        <v/>
      </c>
      <c r="CR71" s="269" t="str">
        <f ca="true">+IF(OFFSET('Sanitation Data'!$E$30,0,10*ROW('Sanitation Data'!E65))="","",OFFSET('Sanitation Data'!$E$30,0,10*ROW('Sanitation Data'!E65)))</f>
        <v/>
      </c>
      <c r="CS71" s="269" t="str">
        <f ca="true">+IF(OFFSET('Sanitation Data'!$E$31,0,10*ROW('Sanitation Data'!E65))="","",OFFSET('Sanitation Data'!$E$31,0,10*ROW('Sanitation Data'!E65)))</f>
        <v/>
      </c>
      <c r="CT71" s="269" t="str">
        <f ca="true">+IF(OFFSET('Sanitation Data'!$E$32,0,10*ROW('Sanitation Data'!E65))="","",OFFSET('Sanitation Data'!$E$32,0,10*ROW('Sanitation Data'!E65)))</f>
        <v/>
      </c>
      <c r="CU71" s="269" t="str">
        <f ca="true">+IF(OFFSET('Sanitation Data'!$F$28,0,10*ROW('Sanitation Data'!F65))="","",OFFSET('Sanitation Data'!$F$28,0,10*ROW('Sanitation Data'!F65)))</f>
        <v/>
      </c>
      <c r="CV71" s="269" t="str">
        <f ca="true">+IF(OFFSET('Sanitation Data'!$F$29,0,10*ROW('Sanitation Data'!F65))="","",OFFSET('Sanitation Data'!$F$29,0,10*ROW('Sanitation Data'!F65)))</f>
        <v/>
      </c>
      <c r="CW71" s="269" t="str">
        <f ca="true">+IF(OFFSET('Sanitation Data'!$F$30,0,10*ROW('Sanitation Data'!F65))="","",OFFSET('Sanitation Data'!$F$30,0,10*ROW('Sanitation Data'!F65)))</f>
        <v/>
      </c>
      <c r="CX71" s="269" t="str">
        <f ca="true">+IF(OFFSET('Sanitation Data'!$F$31,0,10*ROW('Sanitation Data'!F65))="","",OFFSET('Sanitation Data'!$F$31,0,10*ROW('Sanitation Data'!F65)))</f>
        <v/>
      </c>
      <c r="CY71" s="269" t="str">
        <f ca="true">+IF(OFFSET('Sanitation Data'!$F$32,0,10*ROW('Sanitation Data'!F65))="","",OFFSET('Sanitation Data'!$F$32,0,10*ROW('Sanitation Data'!F65)))</f>
        <v/>
      </c>
      <c r="CZ71" s="269" t="str">
        <f ca="true">+IF(OFFSET('Sanitation Data'!$G$28,0,10*ROW('Sanitation Data'!G65))="","",OFFSET('Sanitation Data'!$G$28,0,10*ROW('Sanitation Data'!G65)))</f>
        <v/>
      </c>
      <c r="DA71" s="269" t="str">
        <f ca="true">+IF(OFFSET('Sanitation Data'!$G$29,0,10*ROW('Sanitation Data'!G65))="","",OFFSET('Sanitation Data'!$G$29,0,10*ROW('Sanitation Data'!G65)))</f>
        <v/>
      </c>
      <c r="DB71" s="269" t="str">
        <f ca="true">+IF(OFFSET('Sanitation Data'!$G$30,0,10*ROW('Sanitation Data'!G65))="","",OFFSET('Sanitation Data'!$G$30,0,10*ROW('Sanitation Data'!G65)))</f>
        <v/>
      </c>
      <c r="DC71" s="269" t="str">
        <f ca="true">+IF(OFFSET('Sanitation Data'!$G$31,0,10*ROW('Sanitation Data'!G65))="","",OFFSET('Sanitation Data'!$G$31,0,10*ROW('Sanitation Data'!G65)))</f>
        <v/>
      </c>
      <c r="DD71" s="269" t="str">
        <f ca="true">+IF(OFFSET('Sanitation Data'!$G$32,0,10*ROW('Sanitation Data'!G65))="","",OFFSET('Sanitation Data'!$G$32,0,10*ROW('Sanitation Data'!G65)))</f>
        <v/>
      </c>
      <c r="DE71" s="269" t="str">
        <f ca="true">+IF(OFFSET('Sanitation Data'!$H$28,0,10*ROW('Sanitation Data'!H65))="","",OFFSET('Sanitation Data'!$H$28,0,10*ROW('Sanitation Data'!H65)))</f>
        <v/>
      </c>
      <c r="DF71" s="269" t="str">
        <f ca="true">+IF(OFFSET('Sanitation Data'!$H$29,0,10*ROW('Sanitation Data'!H65))="","",OFFSET('Sanitation Data'!$H$29,0,10*ROW('Sanitation Data'!H65)))</f>
        <v/>
      </c>
      <c r="DG71" s="269" t="str">
        <f ca="true">+IF(OFFSET('Sanitation Data'!$H$30,0,10*ROW('Sanitation Data'!H65))="","",OFFSET('Sanitation Data'!$H$30,0,10*ROW('Sanitation Data'!H65)))</f>
        <v/>
      </c>
      <c r="DH71" s="269" t="str">
        <f ca="true">+IF(OFFSET('Sanitation Data'!$H$31,0,10*ROW('Sanitation Data'!H65))="","",OFFSET('Sanitation Data'!$H$31,0,10*ROW('Sanitation Data'!H65)))</f>
        <v/>
      </c>
      <c r="DI71" s="269" t="str">
        <f ca="true">+IF(OFFSET('Sanitation Data'!$H$32,0,10*ROW('Sanitation Data'!H65))="","",OFFSET('Sanitation Data'!$H$32,0,10*ROW('Sanitation Data'!H65)))</f>
        <v/>
      </c>
      <c r="DJ71" s="269" t="str">
        <f ca="true">+IF(OFFSET('Sanitation Data'!$I$28,0,10*ROW('Sanitation Data'!I65))="","",OFFSET('Sanitation Data'!$I$28,0,10*ROW('Sanitation Data'!I65)))</f>
        <v/>
      </c>
      <c r="DK71" s="269" t="str">
        <f ca="true">+IF(OFFSET('Sanitation Data'!$I$29,0,10*ROW('Sanitation Data'!I65))="","",OFFSET('Sanitation Data'!$I$29,0,10*ROW('Sanitation Data'!I65)))</f>
        <v/>
      </c>
      <c r="DL71" s="269" t="str">
        <f ca="true">+IF(OFFSET('Sanitation Data'!$I$30,0,10*ROW('Sanitation Data'!I65))="","",OFFSET('Sanitation Data'!$I$30,0,10*ROW('Sanitation Data'!I65)))</f>
        <v/>
      </c>
      <c r="DM71" s="269" t="str">
        <f ca="true">+IF(OFFSET('Sanitation Data'!$I$31,0,10*ROW('Sanitation Data'!I65))="","",OFFSET('Sanitation Data'!$I$31,0,10*ROW('Sanitation Data'!I65)))</f>
        <v/>
      </c>
      <c r="DN71" s="269" t="str">
        <f ca="true">+IF(OFFSET('Sanitation Data'!$I$32,0,10*ROW('Sanitation Data'!I65))="","",OFFSET('Sanitation Data'!$I$32,0,10*ROW('Sanitation Data'!I65)))</f>
        <v/>
      </c>
      <c r="DO71" s="269" t="str">
        <f ca="true">+IF(OFFSET('Hygiene Data'!$D$11,0,10*ROW('Hygiene Data'!D65))="","",OFFSET('Hygiene Data'!$D$11,0,10*ROW('Hygiene Data'!D65)))</f>
        <v/>
      </c>
      <c r="DP71" s="269" t="str">
        <f ca="true">+IF(OFFSET('Hygiene Data'!$D$12,0,10*ROW('Hygiene Data'!D65))="","",OFFSET('Hygiene Data'!$D$12,0,10*ROW('Hygiene Data'!D65)))</f>
        <v/>
      </c>
      <c r="DQ71" s="269" t="str">
        <f ca="true">+IF(OFFSET('Hygiene Data'!$D$13,0,10*ROW('Hygiene Data'!D65))="","",OFFSET('Hygiene Data'!$D$13,0,10*ROW('Hygiene Data'!D65)))</f>
        <v/>
      </c>
      <c r="DR71" s="269" t="str">
        <f ca="true">+IF(OFFSET('Hygiene Data'!$E$11,0,10*ROW('Hygiene Data'!E65))="","",OFFSET('Hygiene Data'!$E$11,0,10*ROW('Hygiene Data'!E65)))</f>
        <v/>
      </c>
      <c r="DS71" s="269" t="str">
        <f ca="true">+IF(OFFSET('Hygiene Data'!$E$12,0,10*ROW('Hygiene Data'!E65))="","",OFFSET('Hygiene Data'!$E$12,0,10*ROW('Hygiene Data'!E65)))</f>
        <v/>
      </c>
      <c r="DT71" s="269" t="str">
        <f ca="true">+IF(OFFSET('Hygiene Data'!$E$13,0,10*ROW('Hygiene Data'!E65))="","",OFFSET('Hygiene Data'!$E$13,0,10*ROW('Hygiene Data'!E65)))</f>
        <v/>
      </c>
      <c r="DU71" s="269" t="str">
        <f ca="true">+IF(OFFSET('Hygiene Data'!$F$11,0,10*ROW('Hygiene Data'!F65))="","",OFFSET('Hygiene Data'!$F$11,0,10*ROW('Hygiene Data'!F65)))</f>
        <v/>
      </c>
      <c r="DV71" s="269" t="str">
        <f ca="true">+IF(OFFSET('Hygiene Data'!$F$12,0,10*ROW('Hygiene Data'!F65))="","",OFFSET('Hygiene Data'!$F$12,0,10*ROW('Hygiene Data'!F65)))</f>
        <v/>
      </c>
      <c r="DW71" s="269" t="str">
        <f ca="true">+IF(OFFSET('Hygiene Data'!$F$13,0,10*ROW('Hygiene Data'!F65))="","",OFFSET('Hygiene Data'!$F$13,0,10*ROW('Hygiene Data'!F65)))</f>
        <v/>
      </c>
      <c r="DX71" s="269" t="str">
        <f ca="true">+IF(OFFSET('Hygiene Data'!$G$11,0,10*ROW('Hygiene Data'!G65))="","",OFFSET('Hygiene Data'!$G$11,0,10*ROW('Hygiene Data'!G65)))</f>
        <v/>
      </c>
      <c r="DY71" s="269" t="str">
        <f ca="true">+IF(OFFSET('Hygiene Data'!$G$12,0,10*ROW('Hygiene Data'!G65))="","",OFFSET('Hygiene Data'!$G$12,0,10*ROW('Hygiene Data'!G65)))</f>
        <v/>
      </c>
      <c r="DZ71" s="269" t="str">
        <f ca="true">+IF(OFFSET('Hygiene Data'!$G$13,0,10*ROW('Hygiene Data'!G65))="","",OFFSET('Hygiene Data'!$G$13,0,10*ROW('Hygiene Data'!G65)))</f>
        <v/>
      </c>
      <c r="EA71" s="269" t="str">
        <f ca="true">+IF(OFFSET('Hygiene Data'!$H$11,0,10*ROW('Hygiene Data'!H65))="","",OFFSET('Hygiene Data'!$H$11,0,10*ROW('Hygiene Data'!H65)))</f>
        <v/>
      </c>
      <c r="EB71" s="269" t="str">
        <f ca="true">+IF(OFFSET('Hygiene Data'!$H$12,0,10*ROW('Hygiene Data'!H65))="","",OFFSET('Hygiene Data'!$H$12,0,10*ROW('Hygiene Data'!H65)))</f>
        <v/>
      </c>
      <c r="EC71" s="269" t="str">
        <f ca="true">+IF(OFFSET('Hygiene Data'!$H$13,0,10*ROW('Hygiene Data'!H65))="","",OFFSET('Hygiene Data'!$H$13,0,10*ROW('Hygiene Data'!H65)))</f>
        <v/>
      </c>
      <c r="ED71" s="269" t="str">
        <f ca="true">+IF(OFFSET('Hygiene Data'!$I$11,0,10*ROW('Hygiene Data'!I65))="","",OFFSET('Hygiene Data'!$I$11,0,10*ROW('Hygiene Data'!I65)))</f>
        <v/>
      </c>
      <c r="EE71" s="269" t="str">
        <f ca="true">+IF(OFFSET('Hygiene Data'!$I$12,0,10*ROW('Hygiene Data'!I65))="","",OFFSET('Hygiene Data'!$I$12,0,10*ROW('Hygiene Data'!I65)))</f>
        <v/>
      </c>
      <c r="EF71" s="269"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3" t="str">
        <f t="shared" ca="true" si="1"/>
        <v/>
      </c>
      <c r="D72" s="88"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8"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8"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8"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8"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8"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8"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8"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8"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8"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8"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8"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8"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8"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8"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8"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8"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8"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9"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9"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9"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9"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9"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9"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9"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9"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9"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9"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9"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9"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9"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9"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9"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9"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9"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9"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9"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9"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9"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9"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9"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9"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9"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9"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9"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9"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9"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9"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0"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0"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0"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0"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0"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0"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0"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0"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0"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0"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0"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0"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0"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0"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0"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0"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0"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0"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9"/>
      <c r="BS72" s="269" t="str">
        <f ca="true">+IF(OFFSET('Water Data'!$D$27,0,10*ROW('Water Data'!D66))="","",OFFSET('Water Data'!$D$27,0,10*ROW('Water Data'!D66)))</f>
        <v/>
      </c>
      <c r="BT72" s="269" t="str">
        <f ca="true">+IF(OFFSET('Water Data'!$D$28,0,10*ROW('Water Data'!D66))="","",OFFSET('Water Data'!$D$28,0,10*ROW('Water Data'!D66)))</f>
        <v/>
      </c>
      <c r="BU72" s="269" t="str">
        <f ca="true">+IF(OFFSET('Water Data'!$D$29,0,10*ROW('Water Data'!D66))="","",OFFSET('Water Data'!$D$29,0,10*ROW('Water Data'!D66)))</f>
        <v/>
      </c>
      <c r="BV72" s="269" t="str">
        <f ca="true">+IF(OFFSET('Water Data'!$E$27,0,10*ROW('Water Data'!E66))="","",OFFSET('Water Data'!$E$27,0,10*ROW('Water Data'!E66)))</f>
        <v/>
      </c>
      <c r="BW72" s="269" t="str">
        <f ca="true">+IF(OFFSET('Water Data'!$E$28,0,10*ROW('Water Data'!E66))="","",OFFSET('Water Data'!$E$28,0,10*ROW('Water Data'!E66)))</f>
        <v/>
      </c>
      <c r="BX72" s="269" t="str">
        <f ca="true">+IF(OFFSET('Water Data'!$E$29,0,10*ROW('Water Data'!E66))="","",OFFSET('Water Data'!$E$29,0,10*ROW('Water Data'!E66)))</f>
        <v/>
      </c>
      <c r="BY72" s="269" t="str">
        <f ca="true">+IF(OFFSET('Water Data'!$F$27,0,10*ROW('Water Data'!F66))="","",OFFSET('Water Data'!$F$27,0,10*ROW('Water Data'!F66)))</f>
        <v/>
      </c>
      <c r="BZ72" s="269" t="str">
        <f ca="true">+IF(OFFSET('Water Data'!$F$28,0,10*ROW('Water Data'!F66))="","",OFFSET('Water Data'!$F$28,0,10*ROW('Water Data'!F66)))</f>
        <v/>
      </c>
      <c r="CA72" s="269" t="str">
        <f ca="true">+IF(OFFSET('Water Data'!$F$29,0,10*ROW('Water Data'!F66))="","",OFFSET('Water Data'!$F$29,0,10*ROW('Water Data'!F66)))</f>
        <v/>
      </c>
      <c r="CB72" s="269" t="str">
        <f ca="true">+IF(OFFSET('Water Data'!$G$27,0,10*ROW('Water Data'!G66))="","",OFFSET('Water Data'!$G$27,0,10*ROW('Water Data'!G66)))</f>
        <v/>
      </c>
      <c r="CC72" s="269" t="str">
        <f ca="true">+IF(OFFSET('Water Data'!$G$28,0,10*ROW('Water Data'!G66))="","",OFFSET('Water Data'!$G$28,0,10*ROW('Water Data'!G66)))</f>
        <v/>
      </c>
      <c r="CD72" s="269" t="str">
        <f ca="true">+IF(OFFSET('Water Data'!$G$29,0,10*ROW('Water Data'!G66))="","",OFFSET('Water Data'!$G$29,0,10*ROW('Water Data'!G66)))</f>
        <v/>
      </c>
      <c r="CE72" s="269" t="str">
        <f ca="true">+IF(OFFSET('Water Data'!$H$27,0,10*ROW('Water Data'!H66))="","",OFFSET('Water Data'!$H$27,0,10*ROW('Water Data'!H66)))</f>
        <v/>
      </c>
      <c r="CF72" s="269" t="str">
        <f ca="true">+IF(OFFSET('Water Data'!$H$28,0,10*ROW('Water Data'!H66))="","",OFFSET('Water Data'!$H$28,0,10*ROW('Water Data'!H66)))</f>
        <v/>
      </c>
      <c r="CG72" s="269" t="str">
        <f ca="true">+IF(OFFSET('Water Data'!$H$29,0,10*ROW('Water Data'!H66))="","",OFFSET('Water Data'!$H$29,0,10*ROW('Water Data'!H66)))</f>
        <v/>
      </c>
      <c r="CH72" s="269" t="str">
        <f ca="true">+IF(OFFSET('Water Data'!$I$27,0,10*ROW('Water Data'!I66))="","",OFFSET('Water Data'!$I$27,0,10*ROW('Water Data'!I66)))</f>
        <v/>
      </c>
      <c r="CI72" s="269" t="str">
        <f ca="true">+IF(OFFSET('Water Data'!$I$28,0,10*ROW('Water Data'!I66))="","",OFFSET('Water Data'!$I$28,0,10*ROW('Water Data'!I66)))</f>
        <v/>
      </c>
      <c r="CJ72" s="269" t="str">
        <f ca="true">+IF(OFFSET('Water Data'!$I$29,0,10*ROW('Water Data'!I66))="","",OFFSET('Water Data'!$I$29,0,10*ROW('Water Data'!I66)))</f>
        <v/>
      </c>
      <c r="CK72" s="269" t="str">
        <f ca="true">+IF(OFFSET('Sanitation Data'!$D$28,0,10*ROW('Sanitation Data'!D66))="","",OFFSET('Sanitation Data'!$D$28,0,10*ROW('Sanitation Data'!D66)))</f>
        <v/>
      </c>
      <c r="CL72" s="269" t="str">
        <f ca="true">+IF(OFFSET('Sanitation Data'!$D$29,0,10*ROW('Sanitation Data'!D66))="","",OFFSET('Sanitation Data'!$D$29,0,10*ROW('Sanitation Data'!D66)))</f>
        <v/>
      </c>
      <c r="CM72" s="269" t="str">
        <f ca="true">+IF(OFFSET('Sanitation Data'!$D$30,0,10*ROW('Sanitation Data'!D66))="","",OFFSET('Sanitation Data'!$D$30,0,10*ROW('Sanitation Data'!D66)))</f>
        <v/>
      </c>
      <c r="CN72" s="269" t="str">
        <f ca="true">+IF(OFFSET('Sanitation Data'!$D$31,0,10*ROW('Sanitation Data'!D66))="","",OFFSET('Sanitation Data'!$D$31,0,10*ROW('Sanitation Data'!D66)))</f>
        <v/>
      </c>
      <c r="CO72" s="269" t="str">
        <f ca="true">+IF(OFFSET('Sanitation Data'!$D$32,0,10*ROW('Sanitation Data'!D66))="","",OFFSET('Sanitation Data'!$D$32,0,10*ROW('Sanitation Data'!D66)))</f>
        <v/>
      </c>
      <c r="CP72" s="269" t="str">
        <f ca="true">+IF(OFFSET('Sanitation Data'!$E$28,0,10*ROW('Sanitation Data'!E66))="","",OFFSET('Sanitation Data'!$E$28,0,10*ROW('Sanitation Data'!E66)))</f>
        <v/>
      </c>
      <c r="CQ72" s="269" t="str">
        <f ca="true">+IF(OFFSET('Sanitation Data'!$E$29,0,10*ROW('Sanitation Data'!E66))="","",OFFSET('Sanitation Data'!$E$29,0,10*ROW('Sanitation Data'!E66)))</f>
        <v/>
      </c>
      <c r="CR72" s="269" t="str">
        <f ca="true">+IF(OFFSET('Sanitation Data'!$E$30,0,10*ROW('Sanitation Data'!E66))="","",OFFSET('Sanitation Data'!$E$30,0,10*ROW('Sanitation Data'!E66)))</f>
        <v/>
      </c>
      <c r="CS72" s="269" t="str">
        <f ca="true">+IF(OFFSET('Sanitation Data'!$E$31,0,10*ROW('Sanitation Data'!E66))="","",OFFSET('Sanitation Data'!$E$31,0,10*ROW('Sanitation Data'!E66)))</f>
        <v/>
      </c>
      <c r="CT72" s="269" t="str">
        <f ca="true">+IF(OFFSET('Sanitation Data'!$E$32,0,10*ROW('Sanitation Data'!E66))="","",OFFSET('Sanitation Data'!$E$32,0,10*ROW('Sanitation Data'!E66)))</f>
        <v/>
      </c>
      <c r="CU72" s="269" t="str">
        <f ca="true">+IF(OFFSET('Sanitation Data'!$F$28,0,10*ROW('Sanitation Data'!F66))="","",OFFSET('Sanitation Data'!$F$28,0,10*ROW('Sanitation Data'!F66)))</f>
        <v/>
      </c>
      <c r="CV72" s="269" t="str">
        <f ca="true">+IF(OFFSET('Sanitation Data'!$F$29,0,10*ROW('Sanitation Data'!F66))="","",OFFSET('Sanitation Data'!$F$29,0,10*ROW('Sanitation Data'!F66)))</f>
        <v/>
      </c>
      <c r="CW72" s="269" t="str">
        <f ca="true">+IF(OFFSET('Sanitation Data'!$F$30,0,10*ROW('Sanitation Data'!F66))="","",OFFSET('Sanitation Data'!$F$30,0,10*ROW('Sanitation Data'!F66)))</f>
        <v/>
      </c>
      <c r="CX72" s="269" t="str">
        <f ca="true">+IF(OFFSET('Sanitation Data'!$F$31,0,10*ROW('Sanitation Data'!F66))="","",OFFSET('Sanitation Data'!$F$31,0,10*ROW('Sanitation Data'!F66)))</f>
        <v/>
      </c>
      <c r="CY72" s="269" t="str">
        <f ca="true">+IF(OFFSET('Sanitation Data'!$F$32,0,10*ROW('Sanitation Data'!F66))="","",OFFSET('Sanitation Data'!$F$32,0,10*ROW('Sanitation Data'!F66)))</f>
        <v/>
      </c>
      <c r="CZ72" s="269" t="str">
        <f ca="true">+IF(OFFSET('Sanitation Data'!$G$28,0,10*ROW('Sanitation Data'!G66))="","",OFFSET('Sanitation Data'!$G$28,0,10*ROW('Sanitation Data'!G66)))</f>
        <v/>
      </c>
      <c r="DA72" s="269" t="str">
        <f ca="true">+IF(OFFSET('Sanitation Data'!$G$29,0,10*ROW('Sanitation Data'!G66))="","",OFFSET('Sanitation Data'!$G$29,0,10*ROW('Sanitation Data'!G66)))</f>
        <v/>
      </c>
      <c r="DB72" s="269" t="str">
        <f ca="true">+IF(OFFSET('Sanitation Data'!$G$30,0,10*ROW('Sanitation Data'!G66))="","",OFFSET('Sanitation Data'!$G$30,0,10*ROW('Sanitation Data'!G66)))</f>
        <v/>
      </c>
      <c r="DC72" s="269" t="str">
        <f ca="true">+IF(OFFSET('Sanitation Data'!$G$31,0,10*ROW('Sanitation Data'!G66))="","",OFFSET('Sanitation Data'!$G$31,0,10*ROW('Sanitation Data'!G66)))</f>
        <v/>
      </c>
      <c r="DD72" s="269" t="str">
        <f ca="true">+IF(OFFSET('Sanitation Data'!$G$32,0,10*ROW('Sanitation Data'!G66))="","",OFFSET('Sanitation Data'!$G$32,0,10*ROW('Sanitation Data'!G66)))</f>
        <v/>
      </c>
      <c r="DE72" s="269" t="str">
        <f ca="true">+IF(OFFSET('Sanitation Data'!$H$28,0,10*ROW('Sanitation Data'!H66))="","",OFFSET('Sanitation Data'!$H$28,0,10*ROW('Sanitation Data'!H66)))</f>
        <v/>
      </c>
      <c r="DF72" s="269" t="str">
        <f ca="true">+IF(OFFSET('Sanitation Data'!$H$29,0,10*ROW('Sanitation Data'!H66))="","",OFFSET('Sanitation Data'!$H$29,0,10*ROW('Sanitation Data'!H66)))</f>
        <v/>
      </c>
      <c r="DG72" s="269" t="str">
        <f ca="true">+IF(OFFSET('Sanitation Data'!$H$30,0,10*ROW('Sanitation Data'!H66))="","",OFFSET('Sanitation Data'!$H$30,0,10*ROW('Sanitation Data'!H66)))</f>
        <v/>
      </c>
      <c r="DH72" s="269" t="str">
        <f ca="true">+IF(OFFSET('Sanitation Data'!$H$31,0,10*ROW('Sanitation Data'!H66))="","",OFFSET('Sanitation Data'!$H$31,0,10*ROW('Sanitation Data'!H66)))</f>
        <v/>
      </c>
      <c r="DI72" s="269" t="str">
        <f ca="true">+IF(OFFSET('Sanitation Data'!$H$32,0,10*ROW('Sanitation Data'!H66))="","",OFFSET('Sanitation Data'!$H$32,0,10*ROW('Sanitation Data'!H66)))</f>
        <v/>
      </c>
      <c r="DJ72" s="269" t="str">
        <f ca="true">+IF(OFFSET('Sanitation Data'!$I$28,0,10*ROW('Sanitation Data'!I66))="","",OFFSET('Sanitation Data'!$I$28,0,10*ROW('Sanitation Data'!I66)))</f>
        <v/>
      </c>
      <c r="DK72" s="269" t="str">
        <f ca="true">+IF(OFFSET('Sanitation Data'!$I$29,0,10*ROW('Sanitation Data'!I66))="","",OFFSET('Sanitation Data'!$I$29,0,10*ROW('Sanitation Data'!I66)))</f>
        <v/>
      </c>
      <c r="DL72" s="269" t="str">
        <f ca="true">+IF(OFFSET('Sanitation Data'!$I$30,0,10*ROW('Sanitation Data'!I66))="","",OFFSET('Sanitation Data'!$I$30,0,10*ROW('Sanitation Data'!I66)))</f>
        <v/>
      </c>
      <c r="DM72" s="269" t="str">
        <f ca="true">+IF(OFFSET('Sanitation Data'!$I$31,0,10*ROW('Sanitation Data'!I66))="","",OFFSET('Sanitation Data'!$I$31,0,10*ROW('Sanitation Data'!I66)))</f>
        <v/>
      </c>
      <c r="DN72" s="269" t="str">
        <f ca="true">+IF(OFFSET('Sanitation Data'!$I$32,0,10*ROW('Sanitation Data'!I66))="","",OFFSET('Sanitation Data'!$I$32,0,10*ROW('Sanitation Data'!I66)))</f>
        <v/>
      </c>
      <c r="DO72" s="269" t="str">
        <f ca="true">+IF(OFFSET('Hygiene Data'!$D$11,0,10*ROW('Hygiene Data'!D66))="","",OFFSET('Hygiene Data'!$D$11,0,10*ROW('Hygiene Data'!D66)))</f>
        <v/>
      </c>
      <c r="DP72" s="269" t="str">
        <f ca="true">+IF(OFFSET('Hygiene Data'!$D$12,0,10*ROW('Hygiene Data'!D66))="","",OFFSET('Hygiene Data'!$D$12,0,10*ROW('Hygiene Data'!D66)))</f>
        <v/>
      </c>
      <c r="DQ72" s="269" t="str">
        <f ca="true">+IF(OFFSET('Hygiene Data'!$D$13,0,10*ROW('Hygiene Data'!D66))="","",OFFSET('Hygiene Data'!$D$13,0,10*ROW('Hygiene Data'!D66)))</f>
        <v/>
      </c>
      <c r="DR72" s="269" t="str">
        <f ca="true">+IF(OFFSET('Hygiene Data'!$E$11,0,10*ROW('Hygiene Data'!E66))="","",OFFSET('Hygiene Data'!$E$11,0,10*ROW('Hygiene Data'!E66)))</f>
        <v/>
      </c>
      <c r="DS72" s="269" t="str">
        <f ca="true">+IF(OFFSET('Hygiene Data'!$E$12,0,10*ROW('Hygiene Data'!E66))="","",OFFSET('Hygiene Data'!$E$12,0,10*ROW('Hygiene Data'!E66)))</f>
        <v/>
      </c>
      <c r="DT72" s="269" t="str">
        <f ca="true">+IF(OFFSET('Hygiene Data'!$E$13,0,10*ROW('Hygiene Data'!E66))="","",OFFSET('Hygiene Data'!$E$13,0,10*ROW('Hygiene Data'!E66)))</f>
        <v/>
      </c>
      <c r="DU72" s="269" t="str">
        <f ca="true">+IF(OFFSET('Hygiene Data'!$F$11,0,10*ROW('Hygiene Data'!F66))="","",OFFSET('Hygiene Data'!$F$11,0,10*ROW('Hygiene Data'!F66)))</f>
        <v/>
      </c>
      <c r="DV72" s="269" t="str">
        <f ca="true">+IF(OFFSET('Hygiene Data'!$F$12,0,10*ROW('Hygiene Data'!F66))="","",OFFSET('Hygiene Data'!$F$12,0,10*ROW('Hygiene Data'!F66)))</f>
        <v/>
      </c>
      <c r="DW72" s="269" t="str">
        <f ca="true">+IF(OFFSET('Hygiene Data'!$F$13,0,10*ROW('Hygiene Data'!F66))="","",OFFSET('Hygiene Data'!$F$13,0,10*ROW('Hygiene Data'!F66)))</f>
        <v/>
      </c>
      <c r="DX72" s="269" t="str">
        <f ca="true">+IF(OFFSET('Hygiene Data'!$G$11,0,10*ROW('Hygiene Data'!G66))="","",OFFSET('Hygiene Data'!$G$11,0,10*ROW('Hygiene Data'!G66)))</f>
        <v/>
      </c>
      <c r="DY72" s="269" t="str">
        <f ca="true">+IF(OFFSET('Hygiene Data'!$G$12,0,10*ROW('Hygiene Data'!G66))="","",OFFSET('Hygiene Data'!$G$12,0,10*ROW('Hygiene Data'!G66)))</f>
        <v/>
      </c>
      <c r="DZ72" s="269" t="str">
        <f ca="true">+IF(OFFSET('Hygiene Data'!$G$13,0,10*ROW('Hygiene Data'!G66))="","",OFFSET('Hygiene Data'!$G$13,0,10*ROW('Hygiene Data'!G66)))</f>
        <v/>
      </c>
      <c r="EA72" s="269" t="str">
        <f ca="true">+IF(OFFSET('Hygiene Data'!$H$11,0,10*ROW('Hygiene Data'!H66))="","",OFFSET('Hygiene Data'!$H$11,0,10*ROW('Hygiene Data'!H66)))</f>
        <v/>
      </c>
      <c r="EB72" s="269" t="str">
        <f ca="true">+IF(OFFSET('Hygiene Data'!$H$12,0,10*ROW('Hygiene Data'!H66))="","",OFFSET('Hygiene Data'!$H$12,0,10*ROW('Hygiene Data'!H66)))</f>
        <v/>
      </c>
      <c r="EC72" s="269" t="str">
        <f ca="true">+IF(OFFSET('Hygiene Data'!$H$13,0,10*ROW('Hygiene Data'!H66))="","",OFFSET('Hygiene Data'!$H$13,0,10*ROW('Hygiene Data'!H66)))</f>
        <v/>
      </c>
      <c r="ED72" s="269" t="str">
        <f ca="true">+IF(OFFSET('Hygiene Data'!$I$11,0,10*ROW('Hygiene Data'!I66))="","",OFFSET('Hygiene Data'!$I$11,0,10*ROW('Hygiene Data'!I66)))</f>
        <v/>
      </c>
      <c r="EE72" s="269" t="str">
        <f ca="true">+IF(OFFSET('Hygiene Data'!$I$12,0,10*ROW('Hygiene Data'!I66))="","",OFFSET('Hygiene Data'!$I$12,0,10*ROW('Hygiene Data'!I66)))</f>
        <v/>
      </c>
      <c r="EF72" s="269"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3" t="str">
        <f t="shared" ca="true" si="1"/>
        <v/>
      </c>
      <c r="D73" s="88"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8"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8"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8"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8"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8"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8"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8"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8"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8"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8"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8"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8"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8"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8"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8"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8"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8"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9"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9"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9"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9"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9"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9"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9"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9"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9"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9"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9"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9"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9"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9"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9"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9"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9"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9"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9"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9"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9"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9"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9"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9"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9"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9"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9"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9"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9"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9"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0"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0"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0"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0"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0"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0"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0"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0"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0"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0"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0"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0"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0"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0"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0"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0"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0"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0"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9"/>
      <c r="BS73" s="269" t="str">
        <f ca="true">+IF(OFFSET('Water Data'!$D$27,0,10*ROW('Water Data'!D67))="","",OFFSET('Water Data'!$D$27,0,10*ROW('Water Data'!D67)))</f>
        <v/>
      </c>
      <c r="BT73" s="269" t="str">
        <f ca="true">+IF(OFFSET('Water Data'!$D$28,0,10*ROW('Water Data'!D67))="","",OFFSET('Water Data'!$D$28,0,10*ROW('Water Data'!D67)))</f>
        <v/>
      </c>
      <c r="BU73" s="269" t="str">
        <f ca="true">+IF(OFFSET('Water Data'!$D$29,0,10*ROW('Water Data'!D67))="","",OFFSET('Water Data'!$D$29,0,10*ROW('Water Data'!D67)))</f>
        <v/>
      </c>
      <c r="BV73" s="269" t="str">
        <f ca="true">+IF(OFFSET('Water Data'!$E$27,0,10*ROW('Water Data'!E67))="","",OFFSET('Water Data'!$E$27,0,10*ROW('Water Data'!E67)))</f>
        <v/>
      </c>
      <c r="BW73" s="269" t="str">
        <f ca="true">+IF(OFFSET('Water Data'!$E$28,0,10*ROW('Water Data'!E67))="","",OFFSET('Water Data'!$E$28,0,10*ROW('Water Data'!E67)))</f>
        <v/>
      </c>
      <c r="BX73" s="269" t="str">
        <f ca="true">+IF(OFFSET('Water Data'!$E$29,0,10*ROW('Water Data'!E67))="","",OFFSET('Water Data'!$E$29,0,10*ROW('Water Data'!E67)))</f>
        <v/>
      </c>
      <c r="BY73" s="269" t="str">
        <f ca="true">+IF(OFFSET('Water Data'!$F$27,0,10*ROW('Water Data'!F67))="","",OFFSET('Water Data'!$F$27,0,10*ROW('Water Data'!F67)))</f>
        <v/>
      </c>
      <c r="BZ73" s="269" t="str">
        <f ca="true">+IF(OFFSET('Water Data'!$F$28,0,10*ROW('Water Data'!F67))="","",OFFSET('Water Data'!$F$28,0,10*ROW('Water Data'!F67)))</f>
        <v/>
      </c>
      <c r="CA73" s="269" t="str">
        <f ca="true">+IF(OFFSET('Water Data'!$F$29,0,10*ROW('Water Data'!F67))="","",OFFSET('Water Data'!$F$29,0,10*ROW('Water Data'!F67)))</f>
        <v/>
      </c>
      <c r="CB73" s="269" t="str">
        <f ca="true">+IF(OFFSET('Water Data'!$G$27,0,10*ROW('Water Data'!G67))="","",OFFSET('Water Data'!$G$27,0,10*ROW('Water Data'!G67)))</f>
        <v/>
      </c>
      <c r="CC73" s="269" t="str">
        <f ca="true">+IF(OFFSET('Water Data'!$G$28,0,10*ROW('Water Data'!G67))="","",OFFSET('Water Data'!$G$28,0,10*ROW('Water Data'!G67)))</f>
        <v/>
      </c>
      <c r="CD73" s="269" t="str">
        <f ca="true">+IF(OFFSET('Water Data'!$G$29,0,10*ROW('Water Data'!G67))="","",OFFSET('Water Data'!$G$29,0,10*ROW('Water Data'!G67)))</f>
        <v/>
      </c>
      <c r="CE73" s="269" t="str">
        <f ca="true">+IF(OFFSET('Water Data'!$H$27,0,10*ROW('Water Data'!H67))="","",OFFSET('Water Data'!$H$27,0,10*ROW('Water Data'!H67)))</f>
        <v/>
      </c>
      <c r="CF73" s="269" t="str">
        <f ca="true">+IF(OFFSET('Water Data'!$H$28,0,10*ROW('Water Data'!H67))="","",OFFSET('Water Data'!$H$28,0,10*ROW('Water Data'!H67)))</f>
        <v/>
      </c>
      <c r="CG73" s="269" t="str">
        <f ca="true">+IF(OFFSET('Water Data'!$H$29,0,10*ROW('Water Data'!H67))="","",OFFSET('Water Data'!$H$29,0,10*ROW('Water Data'!H67)))</f>
        <v/>
      </c>
      <c r="CH73" s="269" t="str">
        <f ca="true">+IF(OFFSET('Water Data'!$I$27,0,10*ROW('Water Data'!I67))="","",OFFSET('Water Data'!$I$27,0,10*ROW('Water Data'!I67)))</f>
        <v/>
      </c>
      <c r="CI73" s="269" t="str">
        <f ca="true">+IF(OFFSET('Water Data'!$I$28,0,10*ROW('Water Data'!I67))="","",OFFSET('Water Data'!$I$28,0,10*ROW('Water Data'!I67)))</f>
        <v/>
      </c>
      <c r="CJ73" s="269" t="str">
        <f ca="true">+IF(OFFSET('Water Data'!$I$29,0,10*ROW('Water Data'!I67))="","",OFFSET('Water Data'!$I$29,0,10*ROW('Water Data'!I67)))</f>
        <v/>
      </c>
      <c r="CK73" s="269" t="str">
        <f ca="true">+IF(OFFSET('Sanitation Data'!$D$28,0,10*ROW('Sanitation Data'!D67))="","",OFFSET('Sanitation Data'!$D$28,0,10*ROW('Sanitation Data'!D67)))</f>
        <v/>
      </c>
      <c r="CL73" s="269" t="str">
        <f ca="true">+IF(OFFSET('Sanitation Data'!$D$29,0,10*ROW('Sanitation Data'!D67))="","",OFFSET('Sanitation Data'!$D$29,0,10*ROW('Sanitation Data'!D67)))</f>
        <v/>
      </c>
      <c r="CM73" s="269" t="str">
        <f ca="true">+IF(OFFSET('Sanitation Data'!$D$30,0,10*ROW('Sanitation Data'!D67))="","",OFFSET('Sanitation Data'!$D$30,0,10*ROW('Sanitation Data'!D67)))</f>
        <v/>
      </c>
      <c r="CN73" s="269" t="str">
        <f ca="true">+IF(OFFSET('Sanitation Data'!$D$31,0,10*ROW('Sanitation Data'!D67))="","",OFFSET('Sanitation Data'!$D$31,0,10*ROW('Sanitation Data'!D67)))</f>
        <v/>
      </c>
      <c r="CO73" s="269" t="str">
        <f ca="true">+IF(OFFSET('Sanitation Data'!$D$32,0,10*ROW('Sanitation Data'!D67))="","",OFFSET('Sanitation Data'!$D$32,0,10*ROW('Sanitation Data'!D67)))</f>
        <v/>
      </c>
      <c r="CP73" s="269" t="str">
        <f ca="true">+IF(OFFSET('Sanitation Data'!$E$28,0,10*ROW('Sanitation Data'!E67))="","",OFFSET('Sanitation Data'!$E$28,0,10*ROW('Sanitation Data'!E67)))</f>
        <v/>
      </c>
      <c r="CQ73" s="269" t="str">
        <f ca="true">+IF(OFFSET('Sanitation Data'!$E$29,0,10*ROW('Sanitation Data'!E67))="","",OFFSET('Sanitation Data'!$E$29,0,10*ROW('Sanitation Data'!E67)))</f>
        <v/>
      </c>
      <c r="CR73" s="269" t="str">
        <f ca="true">+IF(OFFSET('Sanitation Data'!$E$30,0,10*ROW('Sanitation Data'!E67))="","",OFFSET('Sanitation Data'!$E$30,0,10*ROW('Sanitation Data'!E67)))</f>
        <v/>
      </c>
      <c r="CS73" s="269" t="str">
        <f ca="true">+IF(OFFSET('Sanitation Data'!$E$31,0,10*ROW('Sanitation Data'!E67))="","",OFFSET('Sanitation Data'!$E$31,0,10*ROW('Sanitation Data'!E67)))</f>
        <v/>
      </c>
      <c r="CT73" s="269" t="str">
        <f ca="true">+IF(OFFSET('Sanitation Data'!$E$32,0,10*ROW('Sanitation Data'!E67))="","",OFFSET('Sanitation Data'!$E$32,0,10*ROW('Sanitation Data'!E67)))</f>
        <v/>
      </c>
      <c r="CU73" s="269" t="str">
        <f ca="true">+IF(OFFSET('Sanitation Data'!$F$28,0,10*ROW('Sanitation Data'!F67))="","",OFFSET('Sanitation Data'!$F$28,0,10*ROW('Sanitation Data'!F67)))</f>
        <v/>
      </c>
      <c r="CV73" s="269" t="str">
        <f ca="true">+IF(OFFSET('Sanitation Data'!$F$29,0,10*ROW('Sanitation Data'!F67))="","",OFFSET('Sanitation Data'!$F$29,0,10*ROW('Sanitation Data'!F67)))</f>
        <v/>
      </c>
      <c r="CW73" s="269" t="str">
        <f ca="true">+IF(OFFSET('Sanitation Data'!$F$30,0,10*ROW('Sanitation Data'!F67))="","",OFFSET('Sanitation Data'!$F$30,0,10*ROW('Sanitation Data'!F67)))</f>
        <v/>
      </c>
      <c r="CX73" s="269" t="str">
        <f ca="true">+IF(OFFSET('Sanitation Data'!$F$31,0,10*ROW('Sanitation Data'!F67))="","",OFFSET('Sanitation Data'!$F$31,0,10*ROW('Sanitation Data'!F67)))</f>
        <v/>
      </c>
      <c r="CY73" s="269" t="str">
        <f ca="true">+IF(OFFSET('Sanitation Data'!$F$32,0,10*ROW('Sanitation Data'!F67))="","",OFFSET('Sanitation Data'!$F$32,0,10*ROW('Sanitation Data'!F67)))</f>
        <v/>
      </c>
      <c r="CZ73" s="269" t="str">
        <f ca="true">+IF(OFFSET('Sanitation Data'!$G$28,0,10*ROW('Sanitation Data'!G67))="","",OFFSET('Sanitation Data'!$G$28,0,10*ROW('Sanitation Data'!G67)))</f>
        <v/>
      </c>
      <c r="DA73" s="269" t="str">
        <f ca="true">+IF(OFFSET('Sanitation Data'!$G$29,0,10*ROW('Sanitation Data'!G67))="","",OFFSET('Sanitation Data'!$G$29,0,10*ROW('Sanitation Data'!G67)))</f>
        <v/>
      </c>
      <c r="DB73" s="269" t="str">
        <f ca="true">+IF(OFFSET('Sanitation Data'!$G$30,0,10*ROW('Sanitation Data'!G67))="","",OFFSET('Sanitation Data'!$G$30,0,10*ROW('Sanitation Data'!G67)))</f>
        <v/>
      </c>
      <c r="DC73" s="269" t="str">
        <f ca="true">+IF(OFFSET('Sanitation Data'!$G$31,0,10*ROW('Sanitation Data'!G67))="","",OFFSET('Sanitation Data'!$G$31,0,10*ROW('Sanitation Data'!G67)))</f>
        <v/>
      </c>
      <c r="DD73" s="269" t="str">
        <f ca="true">+IF(OFFSET('Sanitation Data'!$G$32,0,10*ROW('Sanitation Data'!G67))="","",OFFSET('Sanitation Data'!$G$32,0,10*ROW('Sanitation Data'!G67)))</f>
        <v/>
      </c>
      <c r="DE73" s="269" t="str">
        <f ca="true">+IF(OFFSET('Sanitation Data'!$H$28,0,10*ROW('Sanitation Data'!H67))="","",OFFSET('Sanitation Data'!$H$28,0,10*ROW('Sanitation Data'!H67)))</f>
        <v/>
      </c>
      <c r="DF73" s="269" t="str">
        <f ca="true">+IF(OFFSET('Sanitation Data'!$H$29,0,10*ROW('Sanitation Data'!H67))="","",OFFSET('Sanitation Data'!$H$29,0,10*ROW('Sanitation Data'!H67)))</f>
        <v/>
      </c>
      <c r="DG73" s="269" t="str">
        <f ca="true">+IF(OFFSET('Sanitation Data'!$H$30,0,10*ROW('Sanitation Data'!H67))="","",OFFSET('Sanitation Data'!$H$30,0,10*ROW('Sanitation Data'!H67)))</f>
        <v/>
      </c>
      <c r="DH73" s="269" t="str">
        <f ca="true">+IF(OFFSET('Sanitation Data'!$H$31,0,10*ROW('Sanitation Data'!H67))="","",OFFSET('Sanitation Data'!$H$31,0,10*ROW('Sanitation Data'!H67)))</f>
        <v/>
      </c>
      <c r="DI73" s="269" t="str">
        <f ca="true">+IF(OFFSET('Sanitation Data'!$H$32,0,10*ROW('Sanitation Data'!H67))="","",OFFSET('Sanitation Data'!$H$32,0,10*ROW('Sanitation Data'!H67)))</f>
        <v/>
      </c>
      <c r="DJ73" s="269" t="str">
        <f ca="true">+IF(OFFSET('Sanitation Data'!$I$28,0,10*ROW('Sanitation Data'!I67))="","",OFFSET('Sanitation Data'!$I$28,0,10*ROW('Sanitation Data'!I67)))</f>
        <v/>
      </c>
      <c r="DK73" s="269" t="str">
        <f ca="true">+IF(OFFSET('Sanitation Data'!$I$29,0,10*ROW('Sanitation Data'!I67))="","",OFFSET('Sanitation Data'!$I$29,0,10*ROW('Sanitation Data'!I67)))</f>
        <v/>
      </c>
      <c r="DL73" s="269" t="str">
        <f ca="true">+IF(OFFSET('Sanitation Data'!$I$30,0,10*ROW('Sanitation Data'!I67))="","",OFFSET('Sanitation Data'!$I$30,0,10*ROW('Sanitation Data'!I67)))</f>
        <v/>
      </c>
      <c r="DM73" s="269" t="str">
        <f ca="true">+IF(OFFSET('Sanitation Data'!$I$31,0,10*ROW('Sanitation Data'!I67))="","",OFFSET('Sanitation Data'!$I$31,0,10*ROW('Sanitation Data'!I67)))</f>
        <v/>
      </c>
      <c r="DN73" s="269" t="str">
        <f ca="true">+IF(OFFSET('Sanitation Data'!$I$32,0,10*ROW('Sanitation Data'!I67))="","",OFFSET('Sanitation Data'!$I$32,0,10*ROW('Sanitation Data'!I67)))</f>
        <v/>
      </c>
      <c r="DO73" s="269" t="str">
        <f ca="true">+IF(OFFSET('Hygiene Data'!$D$11,0,10*ROW('Hygiene Data'!D67))="","",OFFSET('Hygiene Data'!$D$11,0,10*ROW('Hygiene Data'!D67)))</f>
        <v/>
      </c>
      <c r="DP73" s="269" t="str">
        <f ca="true">+IF(OFFSET('Hygiene Data'!$D$12,0,10*ROW('Hygiene Data'!D67))="","",OFFSET('Hygiene Data'!$D$12,0,10*ROW('Hygiene Data'!D67)))</f>
        <v/>
      </c>
      <c r="DQ73" s="269" t="str">
        <f ca="true">+IF(OFFSET('Hygiene Data'!$D$13,0,10*ROW('Hygiene Data'!D67))="","",OFFSET('Hygiene Data'!$D$13,0,10*ROW('Hygiene Data'!D67)))</f>
        <v/>
      </c>
      <c r="DR73" s="269" t="str">
        <f ca="true">+IF(OFFSET('Hygiene Data'!$E$11,0,10*ROW('Hygiene Data'!E67))="","",OFFSET('Hygiene Data'!$E$11,0,10*ROW('Hygiene Data'!E67)))</f>
        <v/>
      </c>
      <c r="DS73" s="269" t="str">
        <f ca="true">+IF(OFFSET('Hygiene Data'!$E$12,0,10*ROW('Hygiene Data'!E67))="","",OFFSET('Hygiene Data'!$E$12,0,10*ROW('Hygiene Data'!E67)))</f>
        <v/>
      </c>
      <c r="DT73" s="269" t="str">
        <f ca="true">+IF(OFFSET('Hygiene Data'!$E$13,0,10*ROW('Hygiene Data'!E67))="","",OFFSET('Hygiene Data'!$E$13,0,10*ROW('Hygiene Data'!E67)))</f>
        <v/>
      </c>
      <c r="DU73" s="269" t="str">
        <f ca="true">+IF(OFFSET('Hygiene Data'!$F$11,0,10*ROW('Hygiene Data'!F67))="","",OFFSET('Hygiene Data'!$F$11,0,10*ROW('Hygiene Data'!F67)))</f>
        <v/>
      </c>
      <c r="DV73" s="269" t="str">
        <f ca="true">+IF(OFFSET('Hygiene Data'!$F$12,0,10*ROW('Hygiene Data'!F67))="","",OFFSET('Hygiene Data'!$F$12,0,10*ROW('Hygiene Data'!F67)))</f>
        <v/>
      </c>
      <c r="DW73" s="269" t="str">
        <f ca="true">+IF(OFFSET('Hygiene Data'!$F$13,0,10*ROW('Hygiene Data'!F67))="","",OFFSET('Hygiene Data'!$F$13,0,10*ROW('Hygiene Data'!F67)))</f>
        <v/>
      </c>
      <c r="DX73" s="269" t="str">
        <f ca="true">+IF(OFFSET('Hygiene Data'!$G$11,0,10*ROW('Hygiene Data'!G67))="","",OFFSET('Hygiene Data'!$G$11,0,10*ROW('Hygiene Data'!G67)))</f>
        <v/>
      </c>
      <c r="DY73" s="269" t="str">
        <f ca="true">+IF(OFFSET('Hygiene Data'!$G$12,0,10*ROW('Hygiene Data'!G67))="","",OFFSET('Hygiene Data'!$G$12,0,10*ROW('Hygiene Data'!G67)))</f>
        <v/>
      </c>
      <c r="DZ73" s="269" t="str">
        <f ca="true">+IF(OFFSET('Hygiene Data'!$G$13,0,10*ROW('Hygiene Data'!G67))="","",OFFSET('Hygiene Data'!$G$13,0,10*ROW('Hygiene Data'!G67)))</f>
        <v/>
      </c>
      <c r="EA73" s="269" t="str">
        <f ca="true">+IF(OFFSET('Hygiene Data'!$H$11,0,10*ROW('Hygiene Data'!H67))="","",OFFSET('Hygiene Data'!$H$11,0,10*ROW('Hygiene Data'!H67)))</f>
        <v/>
      </c>
      <c r="EB73" s="269" t="str">
        <f ca="true">+IF(OFFSET('Hygiene Data'!$H$12,0,10*ROW('Hygiene Data'!H67))="","",OFFSET('Hygiene Data'!$H$12,0,10*ROW('Hygiene Data'!H67)))</f>
        <v/>
      </c>
      <c r="EC73" s="269" t="str">
        <f ca="true">+IF(OFFSET('Hygiene Data'!$H$13,0,10*ROW('Hygiene Data'!H67))="","",OFFSET('Hygiene Data'!$H$13,0,10*ROW('Hygiene Data'!H67)))</f>
        <v/>
      </c>
      <c r="ED73" s="269" t="str">
        <f ca="true">+IF(OFFSET('Hygiene Data'!$I$11,0,10*ROW('Hygiene Data'!I67))="","",OFFSET('Hygiene Data'!$I$11,0,10*ROW('Hygiene Data'!I67)))</f>
        <v/>
      </c>
      <c r="EE73" s="269" t="str">
        <f ca="true">+IF(OFFSET('Hygiene Data'!$I$12,0,10*ROW('Hygiene Data'!I67))="","",OFFSET('Hygiene Data'!$I$12,0,10*ROW('Hygiene Data'!I67)))</f>
        <v/>
      </c>
      <c r="EF73" s="269"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3" t="str">
        <f t="shared" ca="true" si="1"/>
        <v/>
      </c>
      <c r="D74" s="88"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8"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8"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8"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8"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8"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8"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8"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8"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8"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8"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8"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8"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8"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8"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8"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8"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8"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9"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9"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9"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9"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9"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9"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9"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9"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9"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9"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9"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9"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9"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9"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9"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9"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9"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9"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9"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9"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9"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9"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9"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9"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9"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9"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9"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9"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9"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9"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0"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0"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0"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0"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0"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0"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0"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0"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0"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0"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0"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0"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0"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0"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0"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0"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0"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0"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9"/>
      <c r="BS74" s="269" t="str">
        <f ca="true">+IF(OFFSET('Water Data'!$D$27,0,10*ROW('Water Data'!D68))="","",OFFSET('Water Data'!$D$27,0,10*ROW('Water Data'!D68)))</f>
        <v/>
      </c>
      <c r="BT74" s="269" t="str">
        <f ca="true">+IF(OFFSET('Water Data'!$D$28,0,10*ROW('Water Data'!D68))="","",OFFSET('Water Data'!$D$28,0,10*ROW('Water Data'!D68)))</f>
        <v/>
      </c>
      <c r="BU74" s="269" t="str">
        <f ca="true">+IF(OFFSET('Water Data'!$D$29,0,10*ROW('Water Data'!D68))="","",OFFSET('Water Data'!$D$29,0,10*ROW('Water Data'!D68)))</f>
        <v/>
      </c>
      <c r="BV74" s="269" t="str">
        <f ca="true">+IF(OFFSET('Water Data'!$E$27,0,10*ROW('Water Data'!E68))="","",OFFSET('Water Data'!$E$27,0,10*ROW('Water Data'!E68)))</f>
        <v/>
      </c>
      <c r="BW74" s="269" t="str">
        <f ca="true">+IF(OFFSET('Water Data'!$E$28,0,10*ROW('Water Data'!E68))="","",OFFSET('Water Data'!$E$28,0,10*ROW('Water Data'!E68)))</f>
        <v/>
      </c>
      <c r="BX74" s="269" t="str">
        <f ca="true">+IF(OFFSET('Water Data'!$E$29,0,10*ROW('Water Data'!E68))="","",OFFSET('Water Data'!$E$29,0,10*ROW('Water Data'!E68)))</f>
        <v/>
      </c>
      <c r="BY74" s="269" t="str">
        <f ca="true">+IF(OFFSET('Water Data'!$F$27,0,10*ROW('Water Data'!F68))="","",OFFSET('Water Data'!$F$27,0,10*ROW('Water Data'!F68)))</f>
        <v/>
      </c>
      <c r="BZ74" s="269" t="str">
        <f ca="true">+IF(OFFSET('Water Data'!$F$28,0,10*ROW('Water Data'!F68))="","",OFFSET('Water Data'!$F$28,0,10*ROW('Water Data'!F68)))</f>
        <v/>
      </c>
      <c r="CA74" s="269" t="str">
        <f ca="true">+IF(OFFSET('Water Data'!$F$29,0,10*ROW('Water Data'!F68))="","",OFFSET('Water Data'!$F$29,0,10*ROW('Water Data'!F68)))</f>
        <v/>
      </c>
      <c r="CB74" s="269" t="str">
        <f ca="true">+IF(OFFSET('Water Data'!$G$27,0,10*ROW('Water Data'!G68))="","",OFFSET('Water Data'!$G$27,0,10*ROW('Water Data'!G68)))</f>
        <v/>
      </c>
      <c r="CC74" s="269" t="str">
        <f ca="true">+IF(OFFSET('Water Data'!$G$28,0,10*ROW('Water Data'!G68))="","",OFFSET('Water Data'!$G$28,0,10*ROW('Water Data'!G68)))</f>
        <v/>
      </c>
      <c r="CD74" s="269" t="str">
        <f ca="true">+IF(OFFSET('Water Data'!$G$29,0,10*ROW('Water Data'!G68))="","",OFFSET('Water Data'!$G$29,0,10*ROW('Water Data'!G68)))</f>
        <v/>
      </c>
      <c r="CE74" s="269" t="str">
        <f ca="true">+IF(OFFSET('Water Data'!$H$27,0,10*ROW('Water Data'!H68))="","",OFFSET('Water Data'!$H$27,0,10*ROW('Water Data'!H68)))</f>
        <v/>
      </c>
      <c r="CF74" s="269" t="str">
        <f ca="true">+IF(OFFSET('Water Data'!$H$28,0,10*ROW('Water Data'!H68))="","",OFFSET('Water Data'!$H$28,0,10*ROW('Water Data'!H68)))</f>
        <v/>
      </c>
      <c r="CG74" s="269" t="str">
        <f ca="true">+IF(OFFSET('Water Data'!$H$29,0,10*ROW('Water Data'!H68))="","",OFFSET('Water Data'!$H$29,0,10*ROW('Water Data'!H68)))</f>
        <v/>
      </c>
      <c r="CH74" s="269" t="str">
        <f ca="true">+IF(OFFSET('Water Data'!$I$27,0,10*ROW('Water Data'!I68))="","",OFFSET('Water Data'!$I$27,0,10*ROW('Water Data'!I68)))</f>
        <v/>
      </c>
      <c r="CI74" s="269" t="str">
        <f ca="true">+IF(OFFSET('Water Data'!$I$28,0,10*ROW('Water Data'!I68))="","",OFFSET('Water Data'!$I$28,0,10*ROW('Water Data'!I68)))</f>
        <v/>
      </c>
      <c r="CJ74" s="269" t="str">
        <f ca="true">+IF(OFFSET('Water Data'!$I$29,0,10*ROW('Water Data'!I68))="","",OFFSET('Water Data'!$I$29,0,10*ROW('Water Data'!I68)))</f>
        <v/>
      </c>
      <c r="CK74" s="269" t="str">
        <f ca="true">+IF(OFFSET('Sanitation Data'!$D$28,0,10*ROW('Sanitation Data'!D68))="","",OFFSET('Sanitation Data'!$D$28,0,10*ROW('Sanitation Data'!D68)))</f>
        <v/>
      </c>
      <c r="CL74" s="269" t="str">
        <f ca="true">+IF(OFFSET('Sanitation Data'!$D$29,0,10*ROW('Sanitation Data'!D68))="","",OFFSET('Sanitation Data'!$D$29,0,10*ROW('Sanitation Data'!D68)))</f>
        <v/>
      </c>
      <c r="CM74" s="269" t="str">
        <f ca="true">+IF(OFFSET('Sanitation Data'!$D$30,0,10*ROW('Sanitation Data'!D68))="","",OFFSET('Sanitation Data'!$D$30,0,10*ROW('Sanitation Data'!D68)))</f>
        <v/>
      </c>
      <c r="CN74" s="269" t="str">
        <f ca="true">+IF(OFFSET('Sanitation Data'!$D$31,0,10*ROW('Sanitation Data'!D68))="","",OFFSET('Sanitation Data'!$D$31,0,10*ROW('Sanitation Data'!D68)))</f>
        <v/>
      </c>
      <c r="CO74" s="269" t="str">
        <f ca="true">+IF(OFFSET('Sanitation Data'!$D$32,0,10*ROW('Sanitation Data'!D68))="","",OFFSET('Sanitation Data'!$D$32,0,10*ROW('Sanitation Data'!D68)))</f>
        <v/>
      </c>
      <c r="CP74" s="269" t="str">
        <f ca="true">+IF(OFFSET('Sanitation Data'!$E$28,0,10*ROW('Sanitation Data'!E68))="","",OFFSET('Sanitation Data'!$E$28,0,10*ROW('Sanitation Data'!E68)))</f>
        <v/>
      </c>
      <c r="CQ74" s="269" t="str">
        <f ca="true">+IF(OFFSET('Sanitation Data'!$E$29,0,10*ROW('Sanitation Data'!E68))="","",OFFSET('Sanitation Data'!$E$29,0,10*ROW('Sanitation Data'!E68)))</f>
        <v/>
      </c>
      <c r="CR74" s="269" t="str">
        <f ca="true">+IF(OFFSET('Sanitation Data'!$E$30,0,10*ROW('Sanitation Data'!E68))="","",OFFSET('Sanitation Data'!$E$30,0,10*ROW('Sanitation Data'!E68)))</f>
        <v/>
      </c>
      <c r="CS74" s="269" t="str">
        <f ca="true">+IF(OFFSET('Sanitation Data'!$E$31,0,10*ROW('Sanitation Data'!E68))="","",OFFSET('Sanitation Data'!$E$31,0,10*ROW('Sanitation Data'!E68)))</f>
        <v/>
      </c>
      <c r="CT74" s="269" t="str">
        <f ca="true">+IF(OFFSET('Sanitation Data'!$E$32,0,10*ROW('Sanitation Data'!E68))="","",OFFSET('Sanitation Data'!$E$32,0,10*ROW('Sanitation Data'!E68)))</f>
        <v/>
      </c>
      <c r="CU74" s="269" t="str">
        <f ca="true">+IF(OFFSET('Sanitation Data'!$F$28,0,10*ROW('Sanitation Data'!F68))="","",OFFSET('Sanitation Data'!$F$28,0,10*ROW('Sanitation Data'!F68)))</f>
        <v/>
      </c>
      <c r="CV74" s="269" t="str">
        <f ca="true">+IF(OFFSET('Sanitation Data'!$F$29,0,10*ROW('Sanitation Data'!F68))="","",OFFSET('Sanitation Data'!$F$29,0,10*ROW('Sanitation Data'!F68)))</f>
        <v/>
      </c>
      <c r="CW74" s="269" t="str">
        <f ca="true">+IF(OFFSET('Sanitation Data'!$F$30,0,10*ROW('Sanitation Data'!F68))="","",OFFSET('Sanitation Data'!$F$30,0,10*ROW('Sanitation Data'!F68)))</f>
        <v/>
      </c>
      <c r="CX74" s="269" t="str">
        <f ca="true">+IF(OFFSET('Sanitation Data'!$F$31,0,10*ROW('Sanitation Data'!F68))="","",OFFSET('Sanitation Data'!$F$31,0,10*ROW('Sanitation Data'!F68)))</f>
        <v/>
      </c>
      <c r="CY74" s="269" t="str">
        <f ca="true">+IF(OFFSET('Sanitation Data'!$F$32,0,10*ROW('Sanitation Data'!F68))="","",OFFSET('Sanitation Data'!$F$32,0,10*ROW('Sanitation Data'!F68)))</f>
        <v/>
      </c>
      <c r="CZ74" s="269" t="str">
        <f ca="true">+IF(OFFSET('Sanitation Data'!$G$28,0,10*ROW('Sanitation Data'!G68))="","",OFFSET('Sanitation Data'!$G$28,0,10*ROW('Sanitation Data'!G68)))</f>
        <v/>
      </c>
      <c r="DA74" s="269" t="str">
        <f ca="true">+IF(OFFSET('Sanitation Data'!$G$29,0,10*ROW('Sanitation Data'!G68))="","",OFFSET('Sanitation Data'!$G$29,0,10*ROW('Sanitation Data'!G68)))</f>
        <v/>
      </c>
      <c r="DB74" s="269" t="str">
        <f ca="true">+IF(OFFSET('Sanitation Data'!$G$30,0,10*ROW('Sanitation Data'!G68))="","",OFFSET('Sanitation Data'!$G$30,0,10*ROW('Sanitation Data'!G68)))</f>
        <v/>
      </c>
      <c r="DC74" s="269" t="str">
        <f ca="true">+IF(OFFSET('Sanitation Data'!$G$31,0,10*ROW('Sanitation Data'!G68))="","",OFFSET('Sanitation Data'!$G$31,0,10*ROW('Sanitation Data'!G68)))</f>
        <v/>
      </c>
      <c r="DD74" s="269" t="str">
        <f ca="true">+IF(OFFSET('Sanitation Data'!$G$32,0,10*ROW('Sanitation Data'!G68))="","",OFFSET('Sanitation Data'!$G$32,0,10*ROW('Sanitation Data'!G68)))</f>
        <v/>
      </c>
      <c r="DE74" s="269" t="str">
        <f ca="true">+IF(OFFSET('Sanitation Data'!$H$28,0,10*ROW('Sanitation Data'!H68))="","",OFFSET('Sanitation Data'!$H$28,0,10*ROW('Sanitation Data'!H68)))</f>
        <v/>
      </c>
      <c r="DF74" s="269" t="str">
        <f ca="true">+IF(OFFSET('Sanitation Data'!$H$29,0,10*ROW('Sanitation Data'!H68))="","",OFFSET('Sanitation Data'!$H$29,0,10*ROW('Sanitation Data'!H68)))</f>
        <v/>
      </c>
      <c r="DG74" s="269" t="str">
        <f ca="true">+IF(OFFSET('Sanitation Data'!$H$30,0,10*ROW('Sanitation Data'!H68))="","",OFFSET('Sanitation Data'!$H$30,0,10*ROW('Sanitation Data'!H68)))</f>
        <v/>
      </c>
      <c r="DH74" s="269" t="str">
        <f ca="true">+IF(OFFSET('Sanitation Data'!$H$31,0,10*ROW('Sanitation Data'!H68))="","",OFFSET('Sanitation Data'!$H$31,0,10*ROW('Sanitation Data'!H68)))</f>
        <v/>
      </c>
      <c r="DI74" s="269" t="str">
        <f ca="true">+IF(OFFSET('Sanitation Data'!$H$32,0,10*ROW('Sanitation Data'!H68))="","",OFFSET('Sanitation Data'!$H$32,0,10*ROW('Sanitation Data'!H68)))</f>
        <v/>
      </c>
      <c r="DJ74" s="269" t="str">
        <f ca="true">+IF(OFFSET('Sanitation Data'!$I$28,0,10*ROW('Sanitation Data'!I68))="","",OFFSET('Sanitation Data'!$I$28,0,10*ROW('Sanitation Data'!I68)))</f>
        <v/>
      </c>
      <c r="DK74" s="269" t="str">
        <f ca="true">+IF(OFFSET('Sanitation Data'!$I$29,0,10*ROW('Sanitation Data'!I68))="","",OFFSET('Sanitation Data'!$I$29,0,10*ROW('Sanitation Data'!I68)))</f>
        <v/>
      </c>
      <c r="DL74" s="269" t="str">
        <f ca="true">+IF(OFFSET('Sanitation Data'!$I$30,0,10*ROW('Sanitation Data'!I68))="","",OFFSET('Sanitation Data'!$I$30,0,10*ROW('Sanitation Data'!I68)))</f>
        <v/>
      </c>
      <c r="DM74" s="269" t="str">
        <f ca="true">+IF(OFFSET('Sanitation Data'!$I$31,0,10*ROW('Sanitation Data'!I68))="","",OFFSET('Sanitation Data'!$I$31,0,10*ROW('Sanitation Data'!I68)))</f>
        <v/>
      </c>
      <c r="DN74" s="269" t="str">
        <f ca="true">+IF(OFFSET('Sanitation Data'!$I$32,0,10*ROW('Sanitation Data'!I68))="","",OFFSET('Sanitation Data'!$I$32,0,10*ROW('Sanitation Data'!I68)))</f>
        <v/>
      </c>
      <c r="DO74" s="269" t="str">
        <f ca="true">+IF(OFFSET('Hygiene Data'!$D$11,0,10*ROW('Hygiene Data'!D68))="","",OFFSET('Hygiene Data'!$D$11,0,10*ROW('Hygiene Data'!D68)))</f>
        <v/>
      </c>
      <c r="DP74" s="269" t="str">
        <f ca="true">+IF(OFFSET('Hygiene Data'!$D$12,0,10*ROW('Hygiene Data'!D68))="","",OFFSET('Hygiene Data'!$D$12,0,10*ROW('Hygiene Data'!D68)))</f>
        <v/>
      </c>
      <c r="DQ74" s="269" t="str">
        <f ca="true">+IF(OFFSET('Hygiene Data'!$D$13,0,10*ROW('Hygiene Data'!D68))="","",OFFSET('Hygiene Data'!$D$13,0,10*ROW('Hygiene Data'!D68)))</f>
        <v/>
      </c>
      <c r="DR74" s="269" t="str">
        <f ca="true">+IF(OFFSET('Hygiene Data'!$E$11,0,10*ROW('Hygiene Data'!E68))="","",OFFSET('Hygiene Data'!$E$11,0,10*ROW('Hygiene Data'!E68)))</f>
        <v/>
      </c>
      <c r="DS74" s="269" t="str">
        <f ca="true">+IF(OFFSET('Hygiene Data'!$E$12,0,10*ROW('Hygiene Data'!E68))="","",OFFSET('Hygiene Data'!$E$12,0,10*ROW('Hygiene Data'!E68)))</f>
        <v/>
      </c>
      <c r="DT74" s="269" t="str">
        <f ca="true">+IF(OFFSET('Hygiene Data'!$E$13,0,10*ROW('Hygiene Data'!E68))="","",OFFSET('Hygiene Data'!$E$13,0,10*ROW('Hygiene Data'!E68)))</f>
        <v/>
      </c>
      <c r="DU74" s="269" t="str">
        <f ca="true">+IF(OFFSET('Hygiene Data'!$F$11,0,10*ROW('Hygiene Data'!F68))="","",OFFSET('Hygiene Data'!$F$11,0,10*ROW('Hygiene Data'!F68)))</f>
        <v/>
      </c>
      <c r="DV74" s="269" t="str">
        <f ca="true">+IF(OFFSET('Hygiene Data'!$F$12,0,10*ROW('Hygiene Data'!F68))="","",OFFSET('Hygiene Data'!$F$12,0,10*ROW('Hygiene Data'!F68)))</f>
        <v/>
      </c>
      <c r="DW74" s="269" t="str">
        <f ca="true">+IF(OFFSET('Hygiene Data'!$F$13,0,10*ROW('Hygiene Data'!F68))="","",OFFSET('Hygiene Data'!$F$13,0,10*ROW('Hygiene Data'!F68)))</f>
        <v/>
      </c>
      <c r="DX74" s="269" t="str">
        <f ca="true">+IF(OFFSET('Hygiene Data'!$G$11,0,10*ROW('Hygiene Data'!G68))="","",OFFSET('Hygiene Data'!$G$11,0,10*ROW('Hygiene Data'!G68)))</f>
        <v/>
      </c>
      <c r="DY74" s="269" t="str">
        <f ca="true">+IF(OFFSET('Hygiene Data'!$G$12,0,10*ROW('Hygiene Data'!G68))="","",OFFSET('Hygiene Data'!$G$12,0,10*ROW('Hygiene Data'!G68)))</f>
        <v/>
      </c>
      <c r="DZ74" s="269" t="str">
        <f ca="true">+IF(OFFSET('Hygiene Data'!$G$13,0,10*ROW('Hygiene Data'!G68))="","",OFFSET('Hygiene Data'!$G$13,0,10*ROW('Hygiene Data'!G68)))</f>
        <v/>
      </c>
      <c r="EA74" s="269" t="str">
        <f ca="true">+IF(OFFSET('Hygiene Data'!$H$11,0,10*ROW('Hygiene Data'!H68))="","",OFFSET('Hygiene Data'!$H$11,0,10*ROW('Hygiene Data'!H68)))</f>
        <v/>
      </c>
      <c r="EB74" s="269" t="str">
        <f ca="true">+IF(OFFSET('Hygiene Data'!$H$12,0,10*ROW('Hygiene Data'!H68))="","",OFFSET('Hygiene Data'!$H$12,0,10*ROW('Hygiene Data'!H68)))</f>
        <v/>
      </c>
      <c r="EC74" s="269" t="str">
        <f ca="true">+IF(OFFSET('Hygiene Data'!$H$13,0,10*ROW('Hygiene Data'!H68))="","",OFFSET('Hygiene Data'!$H$13,0,10*ROW('Hygiene Data'!H68)))</f>
        <v/>
      </c>
      <c r="ED74" s="269" t="str">
        <f ca="true">+IF(OFFSET('Hygiene Data'!$I$11,0,10*ROW('Hygiene Data'!I68))="","",OFFSET('Hygiene Data'!$I$11,0,10*ROW('Hygiene Data'!I68)))</f>
        <v/>
      </c>
      <c r="EE74" s="269" t="str">
        <f ca="true">+IF(OFFSET('Hygiene Data'!$I$12,0,10*ROW('Hygiene Data'!I68))="","",OFFSET('Hygiene Data'!$I$12,0,10*ROW('Hygiene Data'!I68)))</f>
        <v/>
      </c>
      <c r="EF74" s="269"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3" t="str">
        <f t="shared" ca="true" si="1"/>
        <v/>
      </c>
      <c r="D75" s="88"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8"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8"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8"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8"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8"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8"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8"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8"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8"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8"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8"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8"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8"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8"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8"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8"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8"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9"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9"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9"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9"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9"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9"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9"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9"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9"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9"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9"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9"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9"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9"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9"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9"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9"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9"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9"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9"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9"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9"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9"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9"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9"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9"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9"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9"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9"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9"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0"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0"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0"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0"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0"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0"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0"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0"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0"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0"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0"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0"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0"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0"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0"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0"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0"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0"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9"/>
      <c r="BS75" s="269" t="str">
        <f ca="true">+IF(OFFSET('Water Data'!$D$27,0,10*ROW('Water Data'!D69))="","",OFFSET('Water Data'!$D$27,0,10*ROW('Water Data'!D69)))</f>
        <v/>
      </c>
      <c r="BT75" s="269" t="str">
        <f ca="true">+IF(OFFSET('Water Data'!$D$28,0,10*ROW('Water Data'!D69))="","",OFFSET('Water Data'!$D$28,0,10*ROW('Water Data'!D69)))</f>
        <v/>
      </c>
      <c r="BU75" s="269" t="str">
        <f ca="true">+IF(OFFSET('Water Data'!$D$29,0,10*ROW('Water Data'!D69))="","",OFFSET('Water Data'!$D$29,0,10*ROW('Water Data'!D69)))</f>
        <v/>
      </c>
      <c r="BV75" s="269" t="str">
        <f ca="true">+IF(OFFSET('Water Data'!$E$27,0,10*ROW('Water Data'!E69))="","",OFFSET('Water Data'!$E$27,0,10*ROW('Water Data'!E69)))</f>
        <v/>
      </c>
      <c r="BW75" s="269" t="str">
        <f ca="true">+IF(OFFSET('Water Data'!$E$28,0,10*ROW('Water Data'!E69))="","",OFFSET('Water Data'!$E$28,0,10*ROW('Water Data'!E69)))</f>
        <v/>
      </c>
      <c r="BX75" s="269" t="str">
        <f ca="true">+IF(OFFSET('Water Data'!$E$29,0,10*ROW('Water Data'!E69))="","",OFFSET('Water Data'!$E$29,0,10*ROW('Water Data'!E69)))</f>
        <v/>
      </c>
      <c r="BY75" s="269" t="str">
        <f ca="true">+IF(OFFSET('Water Data'!$F$27,0,10*ROW('Water Data'!F69))="","",OFFSET('Water Data'!$F$27,0,10*ROW('Water Data'!F69)))</f>
        <v/>
      </c>
      <c r="BZ75" s="269" t="str">
        <f ca="true">+IF(OFFSET('Water Data'!$F$28,0,10*ROW('Water Data'!F69))="","",OFFSET('Water Data'!$F$28,0,10*ROW('Water Data'!F69)))</f>
        <v/>
      </c>
      <c r="CA75" s="269" t="str">
        <f ca="true">+IF(OFFSET('Water Data'!$F$29,0,10*ROW('Water Data'!F69))="","",OFFSET('Water Data'!$F$29,0,10*ROW('Water Data'!F69)))</f>
        <v/>
      </c>
      <c r="CB75" s="269" t="str">
        <f ca="true">+IF(OFFSET('Water Data'!$G$27,0,10*ROW('Water Data'!G69))="","",OFFSET('Water Data'!$G$27,0,10*ROW('Water Data'!G69)))</f>
        <v/>
      </c>
      <c r="CC75" s="269" t="str">
        <f ca="true">+IF(OFFSET('Water Data'!$G$28,0,10*ROW('Water Data'!G69))="","",OFFSET('Water Data'!$G$28,0,10*ROW('Water Data'!G69)))</f>
        <v/>
      </c>
      <c r="CD75" s="269" t="str">
        <f ca="true">+IF(OFFSET('Water Data'!$G$29,0,10*ROW('Water Data'!G69))="","",OFFSET('Water Data'!$G$29,0,10*ROW('Water Data'!G69)))</f>
        <v/>
      </c>
      <c r="CE75" s="269" t="str">
        <f ca="true">+IF(OFFSET('Water Data'!$H$27,0,10*ROW('Water Data'!H69))="","",OFFSET('Water Data'!$H$27,0,10*ROW('Water Data'!H69)))</f>
        <v/>
      </c>
      <c r="CF75" s="269" t="str">
        <f ca="true">+IF(OFFSET('Water Data'!$H$28,0,10*ROW('Water Data'!H69))="","",OFFSET('Water Data'!$H$28,0,10*ROW('Water Data'!H69)))</f>
        <v/>
      </c>
      <c r="CG75" s="269" t="str">
        <f ca="true">+IF(OFFSET('Water Data'!$H$29,0,10*ROW('Water Data'!H69))="","",OFFSET('Water Data'!$H$29,0,10*ROW('Water Data'!H69)))</f>
        <v/>
      </c>
      <c r="CH75" s="269" t="str">
        <f ca="true">+IF(OFFSET('Water Data'!$I$27,0,10*ROW('Water Data'!I69))="","",OFFSET('Water Data'!$I$27,0,10*ROW('Water Data'!I69)))</f>
        <v/>
      </c>
      <c r="CI75" s="269" t="str">
        <f ca="true">+IF(OFFSET('Water Data'!$I$28,0,10*ROW('Water Data'!I69))="","",OFFSET('Water Data'!$I$28,0,10*ROW('Water Data'!I69)))</f>
        <v/>
      </c>
      <c r="CJ75" s="269" t="str">
        <f ca="true">+IF(OFFSET('Water Data'!$I$29,0,10*ROW('Water Data'!I69))="","",OFFSET('Water Data'!$I$29,0,10*ROW('Water Data'!I69)))</f>
        <v/>
      </c>
      <c r="CK75" s="269" t="str">
        <f ca="true">+IF(OFFSET('Sanitation Data'!$D$28,0,10*ROW('Sanitation Data'!D69))="","",OFFSET('Sanitation Data'!$D$28,0,10*ROW('Sanitation Data'!D69)))</f>
        <v/>
      </c>
      <c r="CL75" s="269" t="str">
        <f ca="true">+IF(OFFSET('Sanitation Data'!$D$29,0,10*ROW('Sanitation Data'!D69))="","",OFFSET('Sanitation Data'!$D$29,0,10*ROW('Sanitation Data'!D69)))</f>
        <v/>
      </c>
      <c r="CM75" s="269" t="str">
        <f ca="true">+IF(OFFSET('Sanitation Data'!$D$30,0,10*ROW('Sanitation Data'!D69))="","",OFFSET('Sanitation Data'!$D$30,0,10*ROW('Sanitation Data'!D69)))</f>
        <v/>
      </c>
      <c r="CN75" s="269" t="str">
        <f ca="true">+IF(OFFSET('Sanitation Data'!$D$31,0,10*ROW('Sanitation Data'!D69))="","",OFFSET('Sanitation Data'!$D$31,0,10*ROW('Sanitation Data'!D69)))</f>
        <v/>
      </c>
      <c r="CO75" s="269" t="str">
        <f ca="true">+IF(OFFSET('Sanitation Data'!$D$32,0,10*ROW('Sanitation Data'!D69))="","",OFFSET('Sanitation Data'!$D$32,0,10*ROW('Sanitation Data'!D69)))</f>
        <v/>
      </c>
      <c r="CP75" s="269" t="str">
        <f ca="true">+IF(OFFSET('Sanitation Data'!$E$28,0,10*ROW('Sanitation Data'!E69))="","",OFFSET('Sanitation Data'!$E$28,0,10*ROW('Sanitation Data'!E69)))</f>
        <v/>
      </c>
      <c r="CQ75" s="269" t="str">
        <f ca="true">+IF(OFFSET('Sanitation Data'!$E$29,0,10*ROW('Sanitation Data'!E69))="","",OFFSET('Sanitation Data'!$E$29,0,10*ROW('Sanitation Data'!E69)))</f>
        <v/>
      </c>
      <c r="CR75" s="269" t="str">
        <f ca="true">+IF(OFFSET('Sanitation Data'!$E$30,0,10*ROW('Sanitation Data'!E69))="","",OFFSET('Sanitation Data'!$E$30,0,10*ROW('Sanitation Data'!E69)))</f>
        <v/>
      </c>
      <c r="CS75" s="269" t="str">
        <f ca="true">+IF(OFFSET('Sanitation Data'!$E$31,0,10*ROW('Sanitation Data'!E69))="","",OFFSET('Sanitation Data'!$E$31,0,10*ROW('Sanitation Data'!E69)))</f>
        <v/>
      </c>
      <c r="CT75" s="269" t="str">
        <f ca="true">+IF(OFFSET('Sanitation Data'!$E$32,0,10*ROW('Sanitation Data'!E69))="","",OFFSET('Sanitation Data'!$E$32,0,10*ROW('Sanitation Data'!E69)))</f>
        <v/>
      </c>
      <c r="CU75" s="269" t="str">
        <f ca="true">+IF(OFFSET('Sanitation Data'!$F$28,0,10*ROW('Sanitation Data'!F69))="","",OFFSET('Sanitation Data'!$F$28,0,10*ROW('Sanitation Data'!F69)))</f>
        <v/>
      </c>
      <c r="CV75" s="269" t="str">
        <f ca="true">+IF(OFFSET('Sanitation Data'!$F$29,0,10*ROW('Sanitation Data'!F69))="","",OFFSET('Sanitation Data'!$F$29,0,10*ROW('Sanitation Data'!F69)))</f>
        <v/>
      </c>
      <c r="CW75" s="269" t="str">
        <f ca="true">+IF(OFFSET('Sanitation Data'!$F$30,0,10*ROW('Sanitation Data'!F69))="","",OFFSET('Sanitation Data'!$F$30,0,10*ROW('Sanitation Data'!F69)))</f>
        <v/>
      </c>
      <c r="CX75" s="269" t="str">
        <f ca="true">+IF(OFFSET('Sanitation Data'!$F$31,0,10*ROW('Sanitation Data'!F69))="","",OFFSET('Sanitation Data'!$F$31,0,10*ROW('Sanitation Data'!F69)))</f>
        <v/>
      </c>
      <c r="CY75" s="269" t="str">
        <f ca="true">+IF(OFFSET('Sanitation Data'!$F$32,0,10*ROW('Sanitation Data'!F69))="","",OFFSET('Sanitation Data'!$F$32,0,10*ROW('Sanitation Data'!F69)))</f>
        <v/>
      </c>
      <c r="CZ75" s="269" t="str">
        <f ca="true">+IF(OFFSET('Sanitation Data'!$G$28,0,10*ROW('Sanitation Data'!G69))="","",OFFSET('Sanitation Data'!$G$28,0,10*ROW('Sanitation Data'!G69)))</f>
        <v/>
      </c>
      <c r="DA75" s="269" t="str">
        <f ca="true">+IF(OFFSET('Sanitation Data'!$G$29,0,10*ROW('Sanitation Data'!G69))="","",OFFSET('Sanitation Data'!$G$29,0,10*ROW('Sanitation Data'!G69)))</f>
        <v/>
      </c>
      <c r="DB75" s="269" t="str">
        <f ca="true">+IF(OFFSET('Sanitation Data'!$G$30,0,10*ROW('Sanitation Data'!G69))="","",OFFSET('Sanitation Data'!$G$30,0,10*ROW('Sanitation Data'!G69)))</f>
        <v/>
      </c>
      <c r="DC75" s="269" t="str">
        <f ca="true">+IF(OFFSET('Sanitation Data'!$G$31,0,10*ROW('Sanitation Data'!G69))="","",OFFSET('Sanitation Data'!$G$31,0,10*ROW('Sanitation Data'!G69)))</f>
        <v/>
      </c>
      <c r="DD75" s="269" t="str">
        <f ca="true">+IF(OFFSET('Sanitation Data'!$G$32,0,10*ROW('Sanitation Data'!G69))="","",OFFSET('Sanitation Data'!$G$32,0,10*ROW('Sanitation Data'!G69)))</f>
        <v/>
      </c>
      <c r="DE75" s="269" t="str">
        <f ca="true">+IF(OFFSET('Sanitation Data'!$H$28,0,10*ROW('Sanitation Data'!H69))="","",OFFSET('Sanitation Data'!$H$28,0,10*ROW('Sanitation Data'!H69)))</f>
        <v/>
      </c>
      <c r="DF75" s="269" t="str">
        <f ca="true">+IF(OFFSET('Sanitation Data'!$H$29,0,10*ROW('Sanitation Data'!H69))="","",OFFSET('Sanitation Data'!$H$29,0,10*ROW('Sanitation Data'!H69)))</f>
        <v/>
      </c>
      <c r="DG75" s="269" t="str">
        <f ca="true">+IF(OFFSET('Sanitation Data'!$H$30,0,10*ROW('Sanitation Data'!H69))="","",OFFSET('Sanitation Data'!$H$30,0,10*ROW('Sanitation Data'!H69)))</f>
        <v/>
      </c>
      <c r="DH75" s="269" t="str">
        <f ca="true">+IF(OFFSET('Sanitation Data'!$H$31,0,10*ROW('Sanitation Data'!H69))="","",OFFSET('Sanitation Data'!$H$31,0,10*ROW('Sanitation Data'!H69)))</f>
        <v/>
      </c>
      <c r="DI75" s="269" t="str">
        <f ca="true">+IF(OFFSET('Sanitation Data'!$H$32,0,10*ROW('Sanitation Data'!H69))="","",OFFSET('Sanitation Data'!$H$32,0,10*ROW('Sanitation Data'!H69)))</f>
        <v/>
      </c>
      <c r="DJ75" s="269" t="str">
        <f ca="true">+IF(OFFSET('Sanitation Data'!$I$28,0,10*ROW('Sanitation Data'!I69))="","",OFFSET('Sanitation Data'!$I$28,0,10*ROW('Sanitation Data'!I69)))</f>
        <v/>
      </c>
      <c r="DK75" s="269" t="str">
        <f ca="true">+IF(OFFSET('Sanitation Data'!$I$29,0,10*ROW('Sanitation Data'!I69))="","",OFFSET('Sanitation Data'!$I$29,0,10*ROW('Sanitation Data'!I69)))</f>
        <v/>
      </c>
      <c r="DL75" s="269" t="str">
        <f ca="true">+IF(OFFSET('Sanitation Data'!$I$30,0,10*ROW('Sanitation Data'!I69))="","",OFFSET('Sanitation Data'!$I$30,0,10*ROW('Sanitation Data'!I69)))</f>
        <v/>
      </c>
      <c r="DM75" s="269" t="str">
        <f ca="true">+IF(OFFSET('Sanitation Data'!$I$31,0,10*ROW('Sanitation Data'!I69))="","",OFFSET('Sanitation Data'!$I$31,0,10*ROW('Sanitation Data'!I69)))</f>
        <v/>
      </c>
      <c r="DN75" s="269" t="str">
        <f ca="true">+IF(OFFSET('Sanitation Data'!$I$32,0,10*ROW('Sanitation Data'!I69))="","",OFFSET('Sanitation Data'!$I$32,0,10*ROW('Sanitation Data'!I69)))</f>
        <v/>
      </c>
      <c r="DO75" s="269" t="str">
        <f ca="true">+IF(OFFSET('Hygiene Data'!$D$11,0,10*ROW('Hygiene Data'!D69))="","",OFFSET('Hygiene Data'!$D$11,0,10*ROW('Hygiene Data'!D69)))</f>
        <v/>
      </c>
      <c r="DP75" s="269" t="str">
        <f ca="true">+IF(OFFSET('Hygiene Data'!$D$12,0,10*ROW('Hygiene Data'!D69))="","",OFFSET('Hygiene Data'!$D$12,0,10*ROW('Hygiene Data'!D69)))</f>
        <v/>
      </c>
      <c r="DQ75" s="269" t="str">
        <f ca="true">+IF(OFFSET('Hygiene Data'!$D$13,0,10*ROW('Hygiene Data'!D69))="","",OFFSET('Hygiene Data'!$D$13,0,10*ROW('Hygiene Data'!D69)))</f>
        <v/>
      </c>
      <c r="DR75" s="269" t="str">
        <f ca="true">+IF(OFFSET('Hygiene Data'!$E$11,0,10*ROW('Hygiene Data'!E69))="","",OFFSET('Hygiene Data'!$E$11,0,10*ROW('Hygiene Data'!E69)))</f>
        <v/>
      </c>
      <c r="DS75" s="269" t="str">
        <f ca="true">+IF(OFFSET('Hygiene Data'!$E$12,0,10*ROW('Hygiene Data'!E69))="","",OFFSET('Hygiene Data'!$E$12,0,10*ROW('Hygiene Data'!E69)))</f>
        <v/>
      </c>
      <c r="DT75" s="269" t="str">
        <f ca="true">+IF(OFFSET('Hygiene Data'!$E$13,0,10*ROW('Hygiene Data'!E69))="","",OFFSET('Hygiene Data'!$E$13,0,10*ROW('Hygiene Data'!E69)))</f>
        <v/>
      </c>
      <c r="DU75" s="269" t="str">
        <f ca="true">+IF(OFFSET('Hygiene Data'!$F$11,0,10*ROW('Hygiene Data'!F69))="","",OFFSET('Hygiene Data'!$F$11,0,10*ROW('Hygiene Data'!F69)))</f>
        <v/>
      </c>
      <c r="DV75" s="269" t="str">
        <f ca="true">+IF(OFFSET('Hygiene Data'!$F$12,0,10*ROW('Hygiene Data'!F69))="","",OFFSET('Hygiene Data'!$F$12,0,10*ROW('Hygiene Data'!F69)))</f>
        <v/>
      </c>
      <c r="DW75" s="269" t="str">
        <f ca="true">+IF(OFFSET('Hygiene Data'!$F$13,0,10*ROW('Hygiene Data'!F69))="","",OFFSET('Hygiene Data'!$F$13,0,10*ROW('Hygiene Data'!F69)))</f>
        <v/>
      </c>
      <c r="DX75" s="269" t="str">
        <f ca="true">+IF(OFFSET('Hygiene Data'!$G$11,0,10*ROW('Hygiene Data'!G69))="","",OFFSET('Hygiene Data'!$G$11,0,10*ROW('Hygiene Data'!G69)))</f>
        <v/>
      </c>
      <c r="DY75" s="269" t="str">
        <f ca="true">+IF(OFFSET('Hygiene Data'!$G$12,0,10*ROW('Hygiene Data'!G69))="","",OFFSET('Hygiene Data'!$G$12,0,10*ROW('Hygiene Data'!G69)))</f>
        <v/>
      </c>
      <c r="DZ75" s="269" t="str">
        <f ca="true">+IF(OFFSET('Hygiene Data'!$G$13,0,10*ROW('Hygiene Data'!G69))="","",OFFSET('Hygiene Data'!$G$13,0,10*ROW('Hygiene Data'!G69)))</f>
        <v/>
      </c>
      <c r="EA75" s="269" t="str">
        <f ca="true">+IF(OFFSET('Hygiene Data'!$H$11,0,10*ROW('Hygiene Data'!H69))="","",OFFSET('Hygiene Data'!$H$11,0,10*ROW('Hygiene Data'!H69)))</f>
        <v/>
      </c>
      <c r="EB75" s="269" t="str">
        <f ca="true">+IF(OFFSET('Hygiene Data'!$H$12,0,10*ROW('Hygiene Data'!H69))="","",OFFSET('Hygiene Data'!$H$12,0,10*ROW('Hygiene Data'!H69)))</f>
        <v/>
      </c>
      <c r="EC75" s="269" t="str">
        <f ca="true">+IF(OFFSET('Hygiene Data'!$H$13,0,10*ROW('Hygiene Data'!H69))="","",OFFSET('Hygiene Data'!$H$13,0,10*ROW('Hygiene Data'!H69)))</f>
        <v/>
      </c>
      <c r="ED75" s="269" t="str">
        <f ca="true">+IF(OFFSET('Hygiene Data'!$I$11,0,10*ROW('Hygiene Data'!I69))="","",OFFSET('Hygiene Data'!$I$11,0,10*ROW('Hygiene Data'!I69)))</f>
        <v/>
      </c>
      <c r="EE75" s="269" t="str">
        <f ca="true">+IF(OFFSET('Hygiene Data'!$I$12,0,10*ROW('Hygiene Data'!I69))="","",OFFSET('Hygiene Data'!$I$12,0,10*ROW('Hygiene Data'!I69)))</f>
        <v/>
      </c>
      <c r="EF75" s="269"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3" t="str">
        <f t="shared" ca="true" si="1"/>
        <v/>
      </c>
      <c r="D76" s="88"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8"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8"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8"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8"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8"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8"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8"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8"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8"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8"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8"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8"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8"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8"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8"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8"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8"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9"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9"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9"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9"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9"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9"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9"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9"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9"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9"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9"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9"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9"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9"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9"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9"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9"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9"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9"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9"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9"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9"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9"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9"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9"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9"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9"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9"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9"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9"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0"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0"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0"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0"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0"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0"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0"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0"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0"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0"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0"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0"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0"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0"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0"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0"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0"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0"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9"/>
      <c r="BS76" s="269" t="str">
        <f ca="true">+IF(OFFSET('Water Data'!$D$27,0,10*ROW('Water Data'!D70))="","",OFFSET('Water Data'!$D$27,0,10*ROW('Water Data'!D70)))</f>
        <v/>
      </c>
      <c r="BT76" s="269" t="str">
        <f ca="true">+IF(OFFSET('Water Data'!$D$28,0,10*ROW('Water Data'!D70))="","",OFFSET('Water Data'!$D$28,0,10*ROW('Water Data'!D70)))</f>
        <v/>
      </c>
      <c r="BU76" s="269" t="str">
        <f ca="true">+IF(OFFSET('Water Data'!$D$29,0,10*ROW('Water Data'!D70))="","",OFFSET('Water Data'!$D$29,0,10*ROW('Water Data'!D70)))</f>
        <v/>
      </c>
      <c r="BV76" s="269" t="str">
        <f ca="true">+IF(OFFSET('Water Data'!$E$27,0,10*ROW('Water Data'!E70))="","",OFFSET('Water Data'!$E$27,0,10*ROW('Water Data'!E70)))</f>
        <v/>
      </c>
      <c r="BW76" s="269" t="str">
        <f ca="true">+IF(OFFSET('Water Data'!$E$28,0,10*ROW('Water Data'!E70))="","",OFFSET('Water Data'!$E$28,0,10*ROW('Water Data'!E70)))</f>
        <v/>
      </c>
      <c r="BX76" s="269" t="str">
        <f ca="true">+IF(OFFSET('Water Data'!$E$29,0,10*ROW('Water Data'!E70))="","",OFFSET('Water Data'!$E$29,0,10*ROW('Water Data'!E70)))</f>
        <v/>
      </c>
      <c r="BY76" s="269" t="str">
        <f ca="true">+IF(OFFSET('Water Data'!$F$27,0,10*ROW('Water Data'!F70))="","",OFFSET('Water Data'!$F$27,0,10*ROW('Water Data'!F70)))</f>
        <v/>
      </c>
      <c r="BZ76" s="269" t="str">
        <f ca="true">+IF(OFFSET('Water Data'!$F$28,0,10*ROW('Water Data'!F70))="","",OFFSET('Water Data'!$F$28,0,10*ROW('Water Data'!F70)))</f>
        <v/>
      </c>
      <c r="CA76" s="269" t="str">
        <f ca="true">+IF(OFFSET('Water Data'!$F$29,0,10*ROW('Water Data'!F70))="","",OFFSET('Water Data'!$F$29,0,10*ROW('Water Data'!F70)))</f>
        <v/>
      </c>
      <c r="CB76" s="269" t="str">
        <f ca="true">+IF(OFFSET('Water Data'!$G$27,0,10*ROW('Water Data'!G70))="","",OFFSET('Water Data'!$G$27,0,10*ROW('Water Data'!G70)))</f>
        <v/>
      </c>
      <c r="CC76" s="269" t="str">
        <f ca="true">+IF(OFFSET('Water Data'!$G$28,0,10*ROW('Water Data'!G70))="","",OFFSET('Water Data'!$G$28,0,10*ROW('Water Data'!G70)))</f>
        <v/>
      </c>
      <c r="CD76" s="269" t="str">
        <f ca="true">+IF(OFFSET('Water Data'!$G$29,0,10*ROW('Water Data'!G70))="","",OFFSET('Water Data'!$G$29,0,10*ROW('Water Data'!G70)))</f>
        <v/>
      </c>
      <c r="CE76" s="269" t="str">
        <f ca="true">+IF(OFFSET('Water Data'!$H$27,0,10*ROW('Water Data'!H70))="","",OFFSET('Water Data'!$H$27,0,10*ROW('Water Data'!H70)))</f>
        <v/>
      </c>
      <c r="CF76" s="269" t="str">
        <f ca="true">+IF(OFFSET('Water Data'!$H$28,0,10*ROW('Water Data'!H70))="","",OFFSET('Water Data'!$H$28,0,10*ROW('Water Data'!H70)))</f>
        <v/>
      </c>
      <c r="CG76" s="269" t="str">
        <f ca="true">+IF(OFFSET('Water Data'!$H$29,0,10*ROW('Water Data'!H70))="","",OFFSET('Water Data'!$H$29,0,10*ROW('Water Data'!H70)))</f>
        <v/>
      </c>
      <c r="CH76" s="269" t="str">
        <f ca="true">+IF(OFFSET('Water Data'!$I$27,0,10*ROW('Water Data'!I70))="","",OFFSET('Water Data'!$I$27,0,10*ROW('Water Data'!I70)))</f>
        <v/>
      </c>
      <c r="CI76" s="269" t="str">
        <f ca="true">+IF(OFFSET('Water Data'!$I$28,0,10*ROW('Water Data'!I70))="","",OFFSET('Water Data'!$I$28,0,10*ROW('Water Data'!I70)))</f>
        <v/>
      </c>
      <c r="CJ76" s="269" t="str">
        <f ca="true">+IF(OFFSET('Water Data'!$I$29,0,10*ROW('Water Data'!I70))="","",OFFSET('Water Data'!$I$29,0,10*ROW('Water Data'!I70)))</f>
        <v/>
      </c>
      <c r="CK76" s="269" t="str">
        <f ca="true">+IF(OFFSET('Sanitation Data'!$D$28,0,10*ROW('Sanitation Data'!D70))="","",OFFSET('Sanitation Data'!$D$28,0,10*ROW('Sanitation Data'!D70)))</f>
        <v/>
      </c>
      <c r="CL76" s="269" t="str">
        <f ca="true">+IF(OFFSET('Sanitation Data'!$D$29,0,10*ROW('Sanitation Data'!D70))="","",OFFSET('Sanitation Data'!$D$29,0,10*ROW('Sanitation Data'!D70)))</f>
        <v/>
      </c>
      <c r="CM76" s="269" t="str">
        <f ca="true">+IF(OFFSET('Sanitation Data'!$D$30,0,10*ROW('Sanitation Data'!D70))="","",OFFSET('Sanitation Data'!$D$30,0,10*ROW('Sanitation Data'!D70)))</f>
        <v/>
      </c>
      <c r="CN76" s="269" t="str">
        <f ca="true">+IF(OFFSET('Sanitation Data'!$D$31,0,10*ROW('Sanitation Data'!D70))="","",OFFSET('Sanitation Data'!$D$31,0,10*ROW('Sanitation Data'!D70)))</f>
        <v/>
      </c>
      <c r="CO76" s="269" t="str">
        <f ca="true">+IF(OFFSET('Sanitation Data'!$D$32,0,10*ROW('Sanitation Data'!D70))="","",OFFSET('Sanitation Data'!$D$32,0,10*ROW('Sanitation Data'!D70)))</f>
        <v/>
      </c>
      <c r="CP76" s="269" t="str">
        <f ca="true">+IF(OFFSET('Sanitation Data'!$E$28,0,10*ROW('Sanitation Data'!E70))="","",OFFSET('Sanitation Data'!$E$28,0,10*ROW('Sanitation Data'!E70)))</f>
        <v/>
      </c>
      <c r="CQ76" s="269" t="str">
        <f ca="true">+IF(OFFSET('Sanitation Data'!$E$29,0,10*ROW('Sanitation Data'!E70))="","",OFFSET('Sanitation Data'!$E$29,0,10*ROW('Sanitation Data'!E70)))</f>
        <v/>
      </c>
      <c r="CR76" s="269" t="str">
        <f ca="true">+IF(OFFSET('Sanitation Data'!$E$30,0,10*ROW('Sanitation Data'!E70))="","",OFFSET('Sanitation Data'!$E$30,0,10*ROW('Sanitation Data'!E70)))</f>
        <v/>
      </c>
      <c r="CS76" s="269" t="str">
        <f ca="true">+IF(OFFSET('Sanitation Data'!$E$31,0,10*ROW('Sanitation Data'!E70))="","",OFFSET('Sanitation Data'!$E$31,0,10*ROW('Sanitation Data'!E70)))</f>
        <v/>
      </c>
      <c r="CT76" s="269" t="str">
        <f ca="true">+IF(OFFSET('Sanitation Data'!$E$32,0,10*ROW('Sanitation Data'!E70))="","",OFFSET('Sanitation Data'!$E$32,0,10*ROW('Sanitation Data'!E70)))</f>
        <v/>
      </c>
      <c r="CU76" s="269" t="str">
        <f ca="true">+IF(OFFSET('Sanitation Data'!$F$28,0,10*ROW('Sanitation Data'!F70))="","",OFFSET('Sanitation Data'!$F$28,0,10*ROW('Sanitation Data'!F70)))</f>
        <v/>
      </c>
      <c r="CV76" s="269" t="str">
        <f ca="true">+IF(OFFSET('Sanitation Data'!$F$29,0,10*ROW('Sanitation Data'!F70))="","",OFFSET('Sanitation Data'!$F$29,0,10*ROW('Sanitation Data'!F70)))</f>
        <v/>
      </c>
      <c r="CW76" s="269" t="str">
        <f ca="true">+IF(OFFSET('Sanitation Data'!$F$30,0,10*ROW('Sanitation Data'!F70))="","",OFFSET('Sanitation Data'!$F$30,0,10*ROW('Sanitation Data'!F70)))</f>
        <v/>
      </c>
      <c r="CX76" s="269" t="str">
        <f ca="true">+IF(OFFSET('Sanitation Data'!$F$31,0,10*ROW('Sanitation Data'!F70))="","",OFFSET('Sanitation Data'!$F$31,0,10*ROW('Sanitation Data'!F70)))</f>
        <v/>
      </c>
      <c r="CY76" s="269" t="str">
        <f ca="true">+IF(OFFSET('Sanitation Data'!$F$32,0,10*ROW('Sanitation Data'!F70))="","",OFFSET('Sanitation Data'!$F$32,0,10*ROW('Sanitation Data'!F70)))</f>
        <v/>
      </c>
      <c r="CZ76" s="269" t="str">
        <f ca="true">+IF(OFFSET('Sanitation Data'!$G$28,0,10*ROW('Sanitation Data'!G70))="","",OFFSET('Sanitation Data'!$G$28,0,10*ROW('Sanitation Data'!G70)))</f>
        <v/>
      </c>
      <c r="DA76" s="269" t="str">
        <f ca="true">+IF(OFFSET('Sanitation Data'!$G$29,0,10*ROW('Sanitation Data'!G70))="","",OFFSET('Sanitation Data'!$G$29,0,10*ROW('Sanitation Data'!G70)))</f>
        <v/>
      </c>
      <c r="DB76" s="269" t="str">
        <f ca="true">+IF(OFFSET('Sanitation Data'!$G$30,0,10*ROW('Sanitation Data'!G70))="","",OFFSET('Sanitation Data'!$G$30,0,10*ROW('Sanitation Data'!G70)))</f>
        <v/>
      </c>
      <c r="DC76" s="269" t="str">
        <f ca="true">+IF(OFFSET('Sanitation Data'!$G$31,0,10*ROW('Sanitation Data'!G70))="","",OFFSET('Sanitation Data'!$G$31,0,10*ROW('Sanitation Data'!G70)))</f>
        <v/>
      </c>
      <c r="DD76" s="269" t="str">
        <f ca="true">+IF(OFFSET('Sanitation Data'!$G$32,0,10*ROW('Sanitation Data'!G70))="","",OFFSET('Sanitation Data'!$G$32,0,10*ROW('Sanitation Data'!G70)))</f>
        <v/>
      </c>
      <c r="DE76" s="269" t="str">
        <f ca="true">+IF(OFFSET('Sanitation Data'!$H$28,0,10*ROW('Sanitation Data'!H70))="","",OFFSET('Sanitation Data'!$H$28,0,10*ROW('Sanitation Data'!H70)))</f>
        <v/>
      </c>
      <c r="DF76" s="269" t="str">
        <f ca="true">+IF(OFFSET('Sanitation Data'!$H$29,0,10*ROW('Sanitation Data'!H70))="","",OFFSET('Sanitation Data'!$H$29,0,10*ROW('Sanitation Data'!H70)))</f>
        <v/>
      </c>
      <c r="DG76" s="269" t="str">
        <f ca="true">+IF(OFFSET('Sanitation Data'!$H$30,0,10*ROW('Sanitation Data'!H70))="","",OFFSET('Sanitation Data'!$H$30,0,10*ROW('Sanitation Data'!H70)))</f>
        <v/>
      </c>
      <c r="DH76" s="269" t="str">
        <f ca="true">+IF(OFFSET('Sanitation Data'!$H$31,0,10*ROW('Sanitation Data'!H70))="","",OFFSET('Sanitation Data'!$H$31,0,10*ROW('Sanitation Data'!H70)))</f>
        <v/>
      </c>
      <c r="DI76" s="269" t="str">
        <f ca="true">+IF(OFFSET('Sanitation Data'!$H$32,0,10*ROW('Sanitation Data'!H70))="","",OFFSET('Sanitation Data'!$H$32,0,10*ROW('Sanitation Data'!H70)))</f>
        <v/>
      </c>
      <c r="DJ76" s="269" t="str">
        <f ca="true">+IF(OFFSET('Sanitation Data'!$I$28,0,10*ROW('Sanitation Data'!I70))="","",OFFSET('Sanitation Data'!$I$28,0,10*ROW('Sanitation Data'!I70)))</f>
        <v/>
      </c>
      <c r="DK76" s="269" t="str">
        <f ca="true">+IF(OFFSET('Sanitation Data'!$I$29,0,10*ROW('Sanitation Data'!I70))="","",OFFSET('Sanitation Data'!$I$29,0,10*ROW('Sanitation Data'!I70)))</f>
        <v/>
      </c>
      <c r="DL76" s="269" t="str">
        <f ca="true">+IF(OFFSET('Sanitation Data'!$I$30,0,10*ROW('Sanitation Data'!I70))="","",OFFSET('Sanitation Data'!$I$30,0,10*ROW('Sanitation Data'!I70)))</f>
        <v/>
      </c>
      <c r="DM76" s="269" t="str">
        <f ca="true">+IF(OFFSET('Sanitation Data'!$I$31,0,10*ROW('Sanitation Data'!I70))="","",OFFSET('Sanitation Data'!$I$31,0,10*ROW('Sanitation Data'!I70)))</f>
        <v/>
      </c>
      <c r="DN76" s="269" t="str">
        <f ca="true">+IF(OFFSET('Sanitation Data'!$I$32,0,10*ROW('Sanitation Data'!I70))="","",OFFSET('Sanitation Data'!$I$32,0,10*ROW('Sanitation Data'!I70)))</f>
        <v/>
      </c>
      <c r="DO76" s="269" t="str">
        <f ca="true">+IF(OFFSET('Hygiene Data'!$D$11,0,10*ROW('Hygiene Data'!D70))="","",OFFSET('Hygiene Data'!$D$11,0,10*ROW('Hygiene Data'!D70)))</f>
        <v/>
      </c>
      <c r="DP76" s="269" t="str">
        <f ca="true">+IF(OFFSET('Hygiene Data'!$D$12,0,10*ROW('Hygiene Data'!D70))="","",OFFSET('Hygiene Data'!$D$12,0,10*ROW('Hygiene Data'!D70)))</f>
        <v/>
      </c>
      <c r="DQ76" s="269" t="str">
        <f ca="true">+IF(OFFSET('Hygiene Data'!$D$13,0,10*ROW('Hygiene Data'!D70))="","",OFFSET('Hygiene Data'!$D$13,0,10*ROW('Hygiene Data'!D70)))</f>
        <v/>
      </c>
      <c r="DR76" s="269" t="str">
        <f ca="true">+IF(OFFSET('Hygiene Data'!$E$11,0,10*ROW('Hygiene Data'!E70))="","",OFFSET('Hygiene Data'!$E$11,0,10*ROW('Hygiene Data'!E70)))</f>
        <v/>
      </c>
      <c r="DS76" s="269" t="str">
        <f ca="true">+IF(OFFSET('Hygiene Data'!$E$12,0,10*ROW('Hygiene Data'!E70))="","",OFFSET('Hygiene Data'!$E$12,0,10*ROW('Hygiene Data'!E70)))</f>
        <v/>
      </c>
      <c r="DT76" s="269" t="str">
        <f ca="true">+IF(OFFSET('Hygiene Data'!$E$13,0,10*ROW('Hygiene Data'!E70))="","",OFFSET('Hygiene Data'!$E$13,0,10*ROW('Hygiene Data'!E70)))</f>
        <v/>
      </c>
      <c r="DU76" s="269" t="str">
        <f ca="true">+IF(OFFSET('Hygiene Data'!$F$11,0,10*ROW('Hygiene Data'!F70))="","",OFFSET('Hygiene Data'!$F$11,0,10*ROW('Hygiene Data'!F70)))</f>
        <v/>
      </c>
      <c r="DV76" s="269" t="str">
        <f ca="true">+IF(OFFSET('Hygiene Data'!$F$12,0,10*ROW('Hygiene Data'!F70))="","",OFFSET('Hygiene Data'!$F$12,0,10*ROW('Hygiene Data'!F70)))</f>
        <v/>
      </c>
      <c r="DW76" s="269" t="str">
        <f ca="true">+IF(OFFSET('Hygiene Data'!$F$13,0,10*ROW('Hygiene Data'!F70))="","",OFFSET('Hygiene Data'!$F$13,0,10*ROW('Hygiene Data'!F70)))</f>
        <v/>
      </c>
      <c r="DX76" s="269" t="str">
        <f ca="true">+IF(OFFSET('Hygiene Data'!$G$11,0,10*ROW('Hygiene Data'!G70))="","",OFFSET('Hygiene Data'!$G$11,0,10*ROW('Hygiene Data'!G70)))</f>
        <v/>
      </c>
      <c r="DY76" s="269" t="str">
        <f ca="true">+IF(OFFSET('Hygiene Data'!$G$12,0,10*ROW('Hygiene Data'!G70))="","",OFFSET('Hygiene Data'!$G$12,0,10*ROW('Hygiene Data'!G70)))</f>
        <v/>
      </c>
      <c r="DZ76" s="269" t="str">
        <f ca="true">+IF(OFFSET('Hygiene Data'!$G$13,0,10*ROW('Hygiene Data'!G70))="","",OFFSET('Hygiene Data'!$G$13,0,10*ROW('Hygiene Data'!G70)))</f>
        <v/>
      </c>
      <c r="EA76" s="269" t="str">
        <f ca="true">+IF(OFFSET('Hygiene Data'!$H$11,0,10*ROW('Hygiene Data'!H70))="","",OFFSET('Hygiene Data'!$H$11,0,10*ROW('Hygiene Data'!H70)))</f>
        <v/>
      </c>
      <c r="EB76" s="269" t="str">
        <f ca="true">+IF(OFFSET('Hygiene Data'!$H$12,0,10*ROW('Hygiene Data'!H70))="","",OFFSET('Hygiene Data'!$H$12,0,10*ROW('Hygiene Data'!H70)))</f>
        <v/>
      </c>
      <c r="EC76" s="269" t="str">
        <f ca="true">+IF(OFFSET('Hygiene Data'!$H$13,0,10*ROW('Hygiene Data'!H70))="","",OFFSET('Hygiene Data'!$H$13,0,10*ROW('Hygiene Data'!H70)))</f>
        <v/>
      </c>
      <c r="ED76" s="269" t="str">
        <f ca="true">+IF(OFFSET('Hygiene Data'!$I$11,0,10*ROW('Hygiene Data'!I70))="","",OFFSET('Hygiene Data'!$I$11,0,10*ROW('Hygiene Data'!I70)))</f>
        <v/>
      </c>
      <c r="EE76" s="269" t="str">
        <f ca="true">+IF(OFFSET('Hygiene Data'!$I$12,0,10*ROW('Hygiene Data'!I70))="","",OFFSET('Hygiene Data'!$I$12,0,10*ROW('Hygiene Data'!I70)))</f>
        <v/>
      </c>
      <c r="EF76" s="269"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3" t="str">
        <f t="shared" ca="true" si="1"/>
        <v/>
      </c>
      <c r="D77" s="88"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8"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8"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8"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8"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8"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8"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8"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8"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8"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8"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8"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8"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8"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8"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8"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8"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8"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9"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9"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9"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9"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9"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9"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9"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9"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9"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9"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9"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9"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9"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9"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9"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9"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9"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9"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9"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9"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9"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9"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9"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9"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9"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9"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9"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9"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9"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9"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0"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0"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0"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0"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0"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0"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0"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0"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0"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0"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0"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0"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0"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0"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0"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0"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0"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0"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9"/>
      <c r="BS77" s="269" t="str">
        <f ca="true">+IF(OFFSET('Water Data'!$D$27,0,10*ROW('Water Data'!D71))="","",OFFSET('Water Data'!$D$27,0,10*ROW('Water Data'!D71)))</f>
        <v/>
      </c>
      <c r="BT77" s="269" t="str">
        <f ca="true">+IF(OFFSET('Water Data'!$D$28,0,10*ROW('Water Data'!D71))="","",OFFSET('Water Data'!$D$28,0,10*ROW('Water Data'!D71)))</f>
        <v/>
      </c>
      <c r="BU77" s="269" t="str">
        <f ca="true">+IF(OFFSET('Water Data'!$D$29,0,10*ROW('Water Data'!D71))="","",OFFSET('Water Data'!$D$29,0,10*ROW('Water Data'!D71)))</f>
        <v/>
      </c>
      <c r="BV77" s="269" t="str">
        <f ca="true">+IF(OFFSET('Water Data'!$E$27,0,10*ROW('Water Data'!E71))="","",OFFSET('Water Data'!$E$27,0,10*ROW('Water Data'!E71)))</f>
        <v/>
      </c>
      <c r="BW77" s="269" t="str">
        <f ca="true">+IF(OFFSET('Water Data'!$E$28,0,10*ROW('Water Data'!E71))="","",OFFSET('Water Data'!$E$28,0,10*ROW('Water Data'!E71)))</f>
        <v/>
      </c>
      <c r="BX77" s="269" t="str">
        <f ca="true">+IF(OFFSET('Water Data'!$E$29,0,10*ROW('Water Data'!E71))="","",OFFSET('Water Data'!$E$29,0,10*ROW('Water Data'!E71)))</f>
        <v/>
      </c>
      <c r="BY77" s="269" t="str">
        <f ca="true">+IF(OFFSET('Water Data'!$F$27,0,10*ROW('Water Data'!F71))="","",OFFSET('Water Data'!$F$27,0,10*ROW('Water Data'!F71)))</f>
        <v/>
      </c>
      <c r="BZ77" s="269" t="str">
        <f ca="true">+IF(OFFSET('Water Data'!$F$28,0,10*ROW('Water Data'!F71))="","",OFFSET('Water Data'!$F$28,0,10*ROW('Water Data'!F71)))</f>
        <v/>
      </c>
      <c r="CA77" s="269" t="str">
        <f ca="true">+IF(OFFSET('Water Data'!$F$29,0,10*ROW('Water Data'!F71))="","",OFFSET('Water Data'!$F$29,0,10*ROW('Water Data'!F71)))</f>
        <v/>
      </c>
      <c r="CB77" s="269" t="str">
        <f ca="true">+IF(OFFSET('Water Data'!$G$27,0,10*ROW('Water Data'!G71))="","",OFFSET('Water Data'!$G$27,0,10*ROW('Water Data'!G71)))</f>
        <v/>
      </c>
      <c r="CC77" s="269" t="str">
        <f ca="true">+IF(OFFSET('Water Data'!$G$28,0,10*ROW('Water Data'!G71))="","",OFFSET('Water Data'!$G$28,0,10*ROW('Water Data'!G71)))</f>
        <v/>
      </c>
      <c r="CD77" s="269" t="str">
        <f ca="true">+IF(OFFSET('Water Data'!$G$29,0,10*ROW('Water Data'!G71))="","",OFFSET('Water Data'!$G$29,0,10*ROW('Water Data'!G71)))</f>
        <v/>
      </c>
      <c r="CE77" s="269" t="str">
        <f ca="true">+IF(OFFSET('Water Data'!$H$27,0,10*ROW('Water Data'!H71))="","",OFFSET('Water Data'!$H$27,0,10*ROW('Water Data'!H71)))</f>
        <v/>
      </c>
      <c r="CF77" s="269" t="str">
        <f ca="true">+IF(OFFSET('Water Data'!$H$28,0,10*ROW('Water Data'!H71))="","",OFFSET('Water Data'!$H$28,0,10*ROW('Water Data'!H71)))</f>
        <v/>
      </c>
      <c r="CG77" s="269" t="str">
        <f ca="true">+IF(OFFSET('Water Data'!$H$29,0,10*ROW('Water Data'!H71))="","",OFFSET('Water Data'!$H$29,0,10*ROW('Water Data'!H71)))</f>
        <v/>
      </c>
      <c r="CH77" s="269" t="str">
        <f ca="true">+IF(OFFSET('Water Data'!$I$27,0,10*ROW('Water Data'!I71))="","",OFFSET('Water Data'!$I$27,0,10*ROW('Water Data'!I71)))</f>
        <v/>
      </c>
      <c r="CI77" s="269" t="str">
        <f ca="true">+IF(OFFSET('Water Data'!$I$28,0,10*ROW('Water Data'!I71))="","",OFFSET('Water Data'!$I$28,0,10*ROW('Water Data'!I71)))</f>
        <v/>
      </c>
      <c r="CJ77" s="269" t="str">
        <f ca="true">+IF(OFFSET('Water Data'!$I$29,0,10*ROW('Water Data'!I71))="","",OFFSET('Water Data'!$I$29,0,10*ROW('Water Data'!I71)))</f>
        <v/>
      </c>
      <c r="CK77" s="269" t="str">
        <f ca="true">+IF(OFFSET('Sanitation Data'!$D$28,0,10*ROW('Sanitation Data'!D71))="","",OFFSET('Sanitation Data'!$D$28,0,10*ROW('Sanitation Data'!D71)))</f>
        <v/>
      </c>
      <c r="CL77" s="269" t="str">
        <f ca="true">+IF(OFFSET('Sanitation Data'!$D$29,0,10*ROW('Sanitation Data'!D71))="","",OFFSET('Sanitation Data'!$D$29,0,10*ROW('Sanitation Data'!D71)))</f>
        <v/>
      </c>
      <c r="CM77" s="269" t="str">
        <f ca="true">+IF(OFFSET('Sanitation Data'!$D$30,0,10*ROW('Sanitation Data'!D71))="","",OFFSET('Sanitation Data'!$D$30,0,10*ROW('Sanitation Data'!D71)))</f>
        <v/>
      </c>
      <c r="CN77" s="269" t="str">
        <f ca="true">+IF(OFFSET('Sanitation Data'!$D$31,0,10*ROW('Sanitation Data'!D71))="","",OFFSET('Sanitation Data'!$D$31,0,10*ROW('Sanitation Data'!D71)))</f>
        <v/>
      </c>
      <c r="CO77" s="269" t="str">
        <f ca="true">+IF(OFFSET('Sanitation Data'!$D$32,0,10*ROW('Sanitation Data'!D71))="","",OFFSET('Sanitation Data'!$D$32,0,10*ROW('Sanitation Data'!D71)))</f>
        <v/>
      </c>
      <c r="CP77" s="269" t="str">
        <f ca="true">+IF(OFFSET('Sanitation Data'!$E$28,0,10*ROW('Sanitation Data'!E71))="","",OFFSET('Sanitation Data'!$E$28,0,10*ROW('Sanitation Data'!E71)))</f>
        <v/>
      </c>
      <c r="CQ77" s="269" t="str">
        <f ca="true">+IF(OFFSET('Sanitation Data'!$E$29,0,10*ROW('Sanitation Data'!E71))="","",OFFSET('Sanitation Data'!$E$29,0,10*ROW('Sanitation Data'!E71)))</f>
        <v/>
      </c>
      <c r="CR77" s="269" t="str">
        <f ca="true">+IF(OFFSET('Sanitation Data'!$E$30,0,10*ROW('Sanitation Data'!E71))="","",OFFSET('Sanitation Data'!$E$30,0,10*ROW('Sanitation Data'!E71)))</f>
        <v/>
      </c>
      <c r="CS77" s="269" t="str">
        <f ca="true">+IF(OFFSET('Sanitation Data'!$E$31,0,10*ROW('Sanitation Data'!E71))="","",OFFSET('Sanitation Data'!$E$31,0,10*ROW('Sanitation Data'!E71)))</f>
        <v/>
      </c>
      <c r="CT77" s="269" t="str">
        <f ca="true">+IF(OFFSET('Sanitation Data'!$E$32,0,10*ROW('Sanitation Data'!E71))="","",OFFSET('Sanitation Data'!$E$32,0,10*ROW('Sanitation Data'!E71)))</f>
        <v/>
      </c>
      <c r="CU77" s="269" t="str">
        <f ca="true">+IF(OFFSET('Sanitation Data'!$F$28,0,10*ROW('Sanitation Data'!F71))="","",OFFSET('Sanitation Data'!$F$28,0,10*ROW('Sanitation Data'!F71)))</f>
        <v/>
      </c>
      <c r="CV77" s="269" t="str">
        <f ca="true">+IF(OFFSET('Sanitation Data'!$F$29,0,10*ROW('Sanitation Data'!F71))="","",OFFSET('Sanitation Data'!$F$29,0,10*ROW('Sanitation Data'!F71)))</f>
        <v/>
      </c>
      <c r="CW77" s="269" t="str">
        <f ca="true">+IF(OFFSET('Sanitation Data'!$F$30,0,10*ROW('Sanitation Data'!F71))="","",OFFSET('Sanitation Data'!$F$30,0,10*ROW('Sanitation Data'!F71)))</f>
        <v/>
      </c>
      <c r="CX77" s="269" t="str">
        <f ca="true">+IF(OFFSET('Sanitation Data'!$F$31,0,10*ROW('Sanitation Data'!F71))="","",OFFSET('Sanitation Data'!$F$31,0,10*ROW('Sanitation Data'!F71)))</f>
        <v/>
      </c>
      <c r="CY77" s="269" t="str">
        <f ca="true">+IF(OFFSET('Sanitation Data'!$F$32,0,10*ROW('Sanitation Data'!F71))="","",OFFSET('Sanitation Data'!$F$32,0,10*ROW('Sanitation Data'!F71)))</f>
        <v/>
      </c>
      <c r="CZ77" s="269" t="str">
        <f ca="true">+IF(OFFSET('Sanitation Data'!$G$28,0,10*ROW('Sanitation Data'!G71))="","",OFFSET('Sanitation Data'!$G$28,0,10*ROW('Sanitation Data'!G71)))</f>
        <v/>
      </c>
      <c r="DA77" s="269" t="str">
        <f ca="true">+IF(OFFSET('Sanitation Data'!$G$29,0,10*ROW('Sanitation Data'!G71))="","",OFFSET('Sanitation Data'!$G$29,0,10*ROW('Sanitation Data'!G71)))</f>
        <v/>
      </c>
      <c r="DB77" s="269" t="str">
        <f ca="true">+IF(OFFSET('Sanitation Data'!$G$30,0,10*ROW('Sanitation Data'!G71))="","",OFFSET('Sanitation Data'!$G$30,0,10*ROW('Sanitation Data'!G71)))</f>
        <v/>
      </c>
      <c r="DC77" s="269" t="str">
        <f ca="true">+IF(OFFSET('Sanitation Data'!$G$31,0,10*ROW('Sanitation Data'!G71))="","",OFFSET('Sanitation Data'!$G$31,0,10*ROW('Sanitation Data'!G71)))</f>
        <v/>
      </c>
      <c r="DD77" s="269" t="str">
        <f ca="true">+IF(OFFSET('Sanitation Data'!$G$32,0,10*ROW('Sanitation Data'!G71))="","",OFFSET('Sanitation Data'!$G$32,0,10*ROW('Sanitation Data'!G71)))</f>
        <v/>
      </c>
      <c r="DE77" s="269" t="str">
        <f ca="true">+IF(OFFSET('Sanitation Data'!$H$28,0,10*ROW('Sanitation Data'!H71))="","",OFFSET('Sanitation Data'!$H$28,0,10*ROW('Sanitation Data'!H71)))</f>
        <v/>
      </c>
      <c r="DF77" s="269" t="str">
        <f ca="true">+IF(OFFSET('Sanitation Data'!$H$29,0,10*ROW('Sanitation Data'!H71))="","",OFFSET('Sanitation Data'!$H$29,0,10*ROW('Sanitation Data'!H71)))</f>
        <v/>
      </c>
      <c r="DG77" s="269" t="str">
        <f ca="true">+IF(OFFSET('Sanitation Data'!$H$30,0,10*ROW('Sanitation Data'!H71))="","",OFFSET('Sanitation Data'!$H$30,0,10*ROW('Sanitation Data'!H71)))</f>
        <v/>
      </c>
      <c r="DH77" s="269" t="str">
        <f ca="true">+IF(OFFSET('Sanitation Data'!$H$31,0,10*ROW('Sanitation Data'!H71))="","",OFFSET('Sanitation Data'!$H$31,0,10*ROW('Sanitation Data'!H71)))</f>
        <v/>
      </c>
      <c r="DI77" s="269" t="str">
        <f ca="true">+IF(OFFSET('Sanitation Data'!$H$32,0,10*ROW('Sanitation Data'!H71))="","",OFFSET('Sanitation Data'!$H$32,0,10*ROW('Sanitation Data'!H71)))</f>
        <v/>
      </c>
      <c r="DJ77" s="269" t="str">
        <f ca="true">+IF(OFFSET('Sanitation Data'!$I$28,0,10*ROW('Sanitation Data'!I71))="","",OFFSET('Sanitation Data'!$I$28,0,10*ROW('Sanitation Data'!I71)))</f>
        <v/>
      </c>
      <c r="DK77" s="269" t="str">
        <f ca="true">+IF(OFFSET('Sanitation Data'!$I$29,0,10*ROW('Sanitation Data'!I71))="","",OFFSET('Sanitation Data'!$I$29,0,10*ROW('Sanitation Data'!I71)))</f>
        <v/>
      </c>
      <c r="DL77" s="269" t="str">
        <f ca="true">+IF(OFFSET('Sanitation Data'!$I$30,0,10*ROW('Sanitation Data'!I71))="","",OFFSET('Sanitation Data'!$I$30,0,10*ROW('Sanitation Data'!I71)))</f>
        <v/>
      </c>
      <c r="DM77" s="269" t="str">
        <f ca="true">+IF(OFFSET('Sanitation Data'!$I$31,0,10*ROW('Sanitation Data'!I71))="","",OFFSET('Sanitation Data'!$I$31,0,10*ROW('Sanitation Data'!I71)))</f>
        <v/>
      </c>
      <c r="DN77" s="269" t="str">
        <f ca="true">+IF(OFFSET('Sanitation Data'!$I$32,0,10*ROW('Sanitation Data'!I71))="","",OFFSET('Sanitation Data'!$I$32,0,10*ROW('Sanitation Data'!I71)))</f>
        <v/>
      </c>
      <c r="DO77" s="269" t="str">
        <f ca="true">+IF(OFFSET('Hygiene Data'!$D$11,0,10*ROW('Hygiene Data'!D71))="","",OFFSET('Hygiene Data'!$D$11,0,10*ROW('Hygiene Data'!D71)))</f>
        <v/>
      </c>
      <c r="DP77" s="269" t="str">
        <f ca="true">+IF(OFFSET('Hygiene Data'!$D$12,0,10*ROW('Hygiene Data'!D71))="","",OFFSET('Hygiene Data'!$D$12,0,10*ROW('Hygiene Data'!D71)))</f>
        <v/>
      </c>
      <c r="DQ77" s="269" t="str">
        <f ca="true">+IF(OFFSET('Hygiene Data'!$D$13,0,10*ROW('Hygiene Data'!D71))="","",OFFSET('Hygiene Data'!$D$13,0,10*ROW('Hygiene Data'!D71)))</f>
        <v/>
      </c>
      <c r="DR77" s="269" t="str">
        <f ca="true">+IF(OFFSET('Hygiene Data'!$E$11,0,10*ROW('Hygiene Data'!E71))="","",OFFSET('Hygiene Data'!$E$11,0,10*ROW('Hygiene Data'!E71)))</f>
        <v/>
      </c>
      <c r="DS77" s="269" t="str">
        <f ca="true">+IF(OFFSET('Hygiene Data'!$E$12,0,10*ROW('Hygiene Data'!E71))="","",OFFSET('Hygiene Data'!$E$12,0,10*ROW('Hygiene Data'!E71)))</f>
        <v/>
      </c>
      <c r="DT77" s="269" t="str">
        <f ca="true">+IF(OFFSET('Hygiene Data'!$E$13,0,10*ROW('Hygiene Data'!E71))="","",OFFSET('Hygiene Data'!$E$13,0,10*ROW('Hygiene Data'!E71)))</f>
        <v/>
      </c>
      <c r="DU77" s="269" t="str">
        <f ca="true">+IF(OFFSET('Hygiene Data'!$F$11,0,10*ROW('Hygiene Data'!F71))="","",OFFSET('Hygiene Data'!$F$11,0,10*ROW('Hygiene Data'!F71)))</f>
        <v/>
      </c>
      <c r="DV77" s="269" t="str">
        <f ca="true">+IF(OFFSET('Hygiene Data'!$F$12,0,10*ROW('Hygiene Data'!F71))="","",OFFSET('Hygiene Data'!$F$12,0,10*ROW('Hygiene Data'!F71)))</f>
        <v/>
      </c>
      <c r="DW77" s="269" t="str">
        <f ca="true">+IF(OFFSET('Hygiene Data'!$F$13,0,10*ROW('Hygiene Data'!F71))="","",OFFSET('Hygiene Data'!$F$13,0,10*ROW('Hygiene Data'!F71)))</f>
        <v/>
      </c>
      <c r="DX77" s="269" t="str">
        <f ca="true">+IF(OFFSET('Hygiene Data'!$G$11,0,10*ROW('Hygiene Data'!G71))="","",OFFSET('Hygiene Data'!$G$11,0,10*ROW('Hygiene Data'!G71)))</f>
        <v/>
      </c>
      <c r="DY77" s="269" t="str">
        <f ca="true">+IF(OFFSET('Hygiene Data'!$G$12,0,10*ROW('Hygiene Data'!G71))="","",OFFSET('Hygiene Data'!$G$12,0,10*ROW('Hygiene Data'!G71)))</f>
        <v/>
      </c>
      <c r="DZ77" s="269" t="str">
        <f ca="true">+IF(OFFSET('Hygiene Data'!$G$13,0,10*ROW('Hygiene Data'!G71))="","",OFFSET('Hygiene Data'!$G$13,0,10*ROW('Hygiene Data'!G71)))</f>
        <v/>
      </c>
      <c r="EA77" s="269" t="str">
        <f ca="true">+IF(OFFSET('Hygiene Data'!$H$11,0,10*ROW('Hygiene Data'!H71))="","",OFFSET('Hygiene Data'!$H$11,0,10*ROW('Hygiene Data'!H71)))</f>
        <v/>
      </c>
      <c r="EB77" s="269" t="str">
        <f ca="true">+IF(OFFSET('Hygiene Data'!$H$12,0,10*ROW('Hygiene Data'!H71))="","",OFFSET('Hygiene Data'!$H$12,0,10*ROW('Hygiene Data'!H71)))</f>
        <v/>
      </c>
      <c r="EC77" s="269" t="str">
        <f ca="true">+IF(OFFSET('Hygiene Data'!$H$13,0,10*ROW('Hygiene Data'!H71))="","",OFFSET('Hygiene Data'!$H$13,0,10*ROW('Hygiene Data'!H71)))</f>
        <v/>
      </c>
      <c r="ED77" s="269" t="str">
        <f ca="true">+IF(OFFSET('Hygiene Data'!$I$11,0,10*ROW('Hygiene Data'!I71))="","",OFFSET('Hygiene Data'!$I$11,0,10*ROW('Hygiene Data'!I71)))</f>
        <v/>
      </c>
      <c r="EE77" s="269" t="str">
        <f ca="true">+IF(OFFSET('Hygiene Data'!$I$12,0,10*ROW('Hygiene Data'!I71))="","",OFFSET('Hygiene Data'!$I$12,0,10*ROW('Hygiene Data'!I71)))</f>
        <v/>
      </c>
      <c r="EF77" s="269"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3" t="str">
        <f t="shared" ca="true" si="1"/>
        <v/>
      </c>
      <c r="D78" s="88"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8"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8"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8"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8"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8"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8"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8"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8"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8"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8"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8"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8"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8"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8"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8"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8"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8"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9"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9"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9"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9"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9"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9"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9"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9"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9"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9"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9"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9"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9"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9"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9"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9"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9"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9"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9"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9"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9"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9"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9"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9"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9"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9"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9"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9"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9"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9"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0"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0"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0"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0"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0"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0"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0"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0"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0"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0"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0"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0"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0"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0"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0"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0"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0"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0"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9"/>
      <c r="BS78" s="269" t="str">
        <f ca="true">+IF(OFFSET('Water Data'!$D$27,0,10*ROW('Water Data'!D72))="","",OFFSET('Water Data'!$D$27,0,10*ROW('Water Data'!D72)))</f>
        <v/>
      </c>
      <c r="BT78" s="269" t="str">
        <f ca="true">+IF(OFFSET('Water Data'!$D$28,0,10*ROW('Water Data'!D72))="","",OFFSET('Water Data'!$D$28,0,10*ROW('Water Data'!D72)))</f>
        <v/>
      </c>
      <c r="BU78" s="269" t="str">
        <f ca="true">+IF(OFFSET('Water Data'!$D$29,0,10*ROW('Water Data'!D72))="","",OFFSET('Water Data'!$D$29,0,10*ROW('Water Data'!D72)))</f>
        <v/>
      </c>
      <c r="BV78" s="269" t="str">
        <f ca="true">+IF(OFFSET('Water Data'!$E$27,0,10*ROW('Water Data'!E72))="","",OFFSET('Water Data'!$E$27,0,10*ROW('Water Data'!E72)))</f>
        <v/>
      </c>
      <c r="BW78" s="269" t="str">
        <f ca="true">+IF(OFFSET('Water Data'!$E$28,0,10*ROW('Water Data'!E72))="","",OFFSET('Water Data'!$E$28,0,10*ROW('Water Data'!E72)))</f>
        <v/>
      </c>
      <c r="BX78" s="269" t="str">
        <f ca="true">+IF(OFFSET('Water Data'!$E$29,0,10*ROW('Water Data'!E72))="","",OFFSET('Water Data'!$E$29,0,10*ROW('Water Data'!E72)))</f>
        <v/>
      </c>
      <c r="BY78" s="269" t="str">
        <f ca="true">+IF(OFFSET('Water Data'!$F$27,0,10*ROW('Water Data'!F72))="","",OFFSET('Water Data'!$F$27,0,10*ROW('Water Data'!F72)))</f>
        <v/>
      </c>
      <c r="BZ78" s="269" t="str">
        <f ca="true">+IF(OFFSET('Water Data'!$F$28,0,10*ROW('Water Data'!F72))="","",OFFSET('Water Data'!$F$28,0,10*ROW('Water Data'!F72)))</f>
        <v/>
      </c>
      <c r="CA78" s="269" t="str">
        <f ca="true">+IF(OFFSET('Water Data'!$F$29,0,10*ROW('Water Data'!F72))="","",OFFSET('Water Data'!$F$29,0,10*ROW('Water Data'!F72)))</f>
        <v/>
      </c>
      <c r="CB78" s="269" t="str">
        <f ca="true">+IF(OFFSET('Water Data'!$G$27,0,10*ROW('Water Data'!G72))="","",OFFSET('Water Data'!$G$27,0,10*ROW('Water Data'!G72)))</f>
        <v/>
      </c>
      <c r="CC78" s="269" t="str">
        <f ca="true">+IF(OFFSET('Water Data'!$G$28,0,10*ROW('Water Data'!G72))="","",OFFSET('Water Data'!$G$28,0,10*ROW('Water Data'!G72)))</f>
        <v/>
      </c>
      <c r="CD78" s="269" t="str">
        <f ca="true">+IF(OFFSET('Water Data'!$G$29,0,10*ROW('Water Data'!G72))="","",OFFSET('Water Data'!$G$29,0,10*ROW('Water Data'!G72)))</f>
        <v/>
      </c>
      <c r="CE78" s="269" t="str">
        <f ca="true">+IF(OFFSET('Water Data'!$H$27,0,10*ROW('Water Data'!H72))="","",OFFSET('Water Data'!$H$27,0,10*ROW('Water Data'!H72)))</f>
        <v/>
      </c>
      <c r="CF78" s="269" t="str">
        <f ca="true">+IF(OFFSET('Water Data'!$H$28,0,10*ROW('Water Data'!H72))="","",OFFSET('Water Data'!$H$28,0,10*ROW('Water Data'!H72)))</f>
        <v/>
      </c>
      <c r="CG78" s="269" t="str">
        <f ca="true">+IF(OFFSET('Water Data'!$H$29,0,10*ROW('Water Data'!H72))="","",OFFSET('Water Data'!$H$29,0,10*ROW('Water Data'!H72)))</f>
        <v/>
      </c>
      <c r="CH78" s="269" t="str">
        <f ca="true">+IF(OFFSET('Water Data'!$I$27,0,10*ROW('Water Data'!I72))="","",OFFSET('Water Data'!$I$27,0,10*ROW('Water Data'!I72)))</f>
        <v/>
      </c>
      <c r="CI78" s="269" t="str">
        <f ca="true">+IF(OFFSET('Water Data'!$I$28,0,10*ROW('Water Data'!I72))="","",OFFSET('Water Data'!$I$28,0,10*ROW('Water Data'!I72)))</f>
        <v/>
      </c>
      <c r="CJ78" s="269" t="str">
        <f ca="true">+IF(OFFSET('Water Data'!$I$29,0,10*ROW('Water Data'!I72))="","",OFFSET('Water Data'!$I$29,0,10*ROW('Water Data'!I72)))</f>
        <v/>
      </c>
      <c r="CK78" s="269" t="str">
        <f ca="true">+IF(OFFSET('Sanitation Data'!$D$28,0,10*ROW('Sanitation Data'!D72))="","",OFFSET('Sanitation Data'!$D$28,0,10*ROW('Sanitation Data'!D72)))</f>
        <v/>
      </c>
      <c r="CL78" s="269" t="str">
        <f ca="true">+IF(OFFSET('Sanitation Data'!$D$29,0,10*ROW('Sanitation Data'!D72))="","",OFFSET('Sanitation Data'!$D$29,0,10*ROW('Sanitation Data'!D72)))</f>
        <v/>
      </c>
      <c r="CM78" s="269" t="str">
        <f ca="true">+IF(OFFSET('Sanitation Data'!$D$30,0,10*ROW('Sanitation Data'!D72))="","",OFFSET('Sanitation Data'!$D$30,0,10*ROW('Sanitation Data'!D72)))</f>
        <v/>
      </c>
      <c r="CN78" s="269" t="str">
        <f ca="true">+IF(OFFSET('Sanitation Data'!$D$31,0,10*ROW('Sanitation Data'!D72))="","",OFFSET('Sanitation Data'!$D$31,0,10*ROW('Sanitation Data'!D72)))</f>
        <v/>
      </c>
      <c r="CO78" s="269" t="str">
        <f ca="true">+IF(OFFSET('Sanitation Data'!$D$32,0,10*ROW('Sanitation Data'!D72))="","",OFFSET('Sanitation Data'!$D$32,0,10*ROW('Sanitation Data'!D72)))</f>
        <v/>
      </c>
      <c r="CP78" s="269" t="str">
        <f ca="true">+IF(OFFSET('Sanitation Data'!$E$28,0,10*ROW('Sanitation Data'!E72))="","",OFFSET('Sanitation Data'!$E$28,0,10*ROW('Sanitation Data'!E72)))</f>
        <v/>
      </c>
      <c r="CQ78" s="269" t="str">
        <f ca="true">+IF(OFFSET('Sanitation Data'!$E$29,0,10*ROW('Sanitation Data'!E72))="","",OFFSET('Sanitation Data'!$E$29,0,10*ROW('Sanitation Data'!E72)))</f>
        <v/>
      </c>
      <c r="CR78" s="269" t="str">
        <f ca="true">+IF(OFFSET('Sanitation Data'!$E$30,0,10*ROW('Sanitation Data'!E72))="","",OFFSET('Sanitation Data'!$E$30,0,10*ROW('Sanitation Data'!E72)))</f>
        <v/>
      </c>
      <c r="CS78" s="269" t="str">
        <f ca="true">+IF(OFFSET('Sanitation Data'!$E$31,0,10*ROW('Sanitation Data'!E72))="","",OFFSET('Sanitation Data'!$E$31,0,10*ROW('Sanitation Data'!E72)))</f>
        <v/>
      </c>
      <c r="CT78" s="269" t="str">
        <f ca="true">+IF(OFFSET('Sanitation Data'!$E$32,0,10*ROW('Sanitation Data'!E72))="","",OFFSET('Sanitation Data'!$E$32,0,10*ROW('Sanitation Data'!E72)))</f>
        <v/>
      </c>
      <c r="CU78" s="269" t="str">
        <f ca="true">+IF(OFFSET('Sanitation Data'!$F$28,0,10*ROW('Sanitation Data'!F72))="","",OFFSET('Sanitation Data'!$F$28,0,10*ROW('Sanitation Data'!F72)))</f>
        <v/>
      </c>
      <c r="CV78" s="269" t="str">
        <f ca="true">+IF(OFFSET('Sanitation Data'!$F$29,0,10*ROW('Sanitation Data'!F72))="","",OFFSET('Sanitation Data'!$F$29,0,10*ROW('Sanitation Data'!F72)))</f>
        <v/>
      </c>
      <c r="CW78" s="269" t="str">
        <f ca="true">+IF(OFFSET('Sanitation Data'!$F$30,0,10*ROW('Sanitation Data'!F72))="","",OFFSET('Sanitation Data'!$F$30,0,10*ROW('Sanitation Data'!F72)))</f>
        <v/>
      </c>
      <c r="CX78" s="269" t="str">
        <f ca="true">+IF(OFFSET('Sanitation Data'!$F$31,0,10*ROW('Sanitation Data'!F72))="","",OFFSET('Sanitation Data'!$F$31,0,10*ROW('Sanitation Data'!F72)))</f>
        <v/>
      </c>
      <c r="CY78" s="269" t="str">
        <f ca="true">+IF(OFFSET('Sanitation Data'!$F$32,0,10*ROW('Sanitation Data'!F72))="","",OFFSET('Sanitation Data'!$F$32,0,10*ROW('Sanitation Data'!F72)))</f>
        <v/>
      </c>
      <c r="CZ78" s="269" t="str">
        <f ca="true">+IF(OFFSET('Sanitation Data'!$G$28,0,10*ROW('Sanitation Data'!G72))="","",OFFSET('Sanitation Data'!$G$28,0,10*ROW('Sanitation Data'!G72)))</f>
        <v/>
      </c>
      <c r="DA78" s="269" t="str">
        <f ca="true">+IF(OFFSET('Sanitation Data'!$G$29,0,10*ROW('Sanitation Data'!G72))="","",OFFSET('Sanitation Data'!$G$29,0,10*ROW('Sanitation Data'!G72)))</f>
        <v/>
      </c>
      <c r="DB78" s="269" t="str">
        <f ca="true">+IF(OFFSET('Sanitation Data'!$G$30,0,10*ROW('Sanitation Data'!G72))="","",OFFSET('Sanitation Data'!$G$30,0,10*ROW('Sanitation Data'!G72)))</f>
        <v/>
      </c>
      <c r="DC78" s="269" t="str">
        <f ca="true">+IF(OFFSET('Sanitation Data'!$G$31,0,10*ROW('Sanitation Data'!G72))="","",OFFSET('Sanitation Data'!$G$31,0,10*ROW('Sanitation Data'!G72)))</f>
        <v/>
      </c>
      <c r="DD78" s="269" t="str">
        <f ca="true">+IF(OFFSET('Sanitation Data'!$G$32,0,10*ROW('Sanitation Data'!G72))="","",OFFSET('Sanitation Data'!$G$32,0,10*ROW('Sanitation Data'!G72)))</f>
        <v/>
      </c>
      <c r="DE78" s="269" t="str">
        <f ca="true">+IF(OFFSET('Sanitation Data'!$H$28,0,10*ROW('Sanitation Data'!H72))="","",OFFSET('Sanitation Data'!$H$28,0,10*ROW('Sanitation Data'!H72)))</f>
        <v/>
      </c>
      <c r="DF78" s="269" t="str">
        <f ca="true">+IF(OFFSET('Sanitation Data'!$H$29,0,10*ROW('Sanitation Data'!H72))="","",OFFSET('Sanitation Data'!$H$29,0,10*ROW('Sanitation Data'!H72)))</f>
        <v/>
      </c>
      <c r="DG78" s="269" t="str">
        <f ca="true">+IF(OFFSET('Sanitation Data'!$H$30,0,10*ROW('Sanitation Data'!H72))="","",OFFSET('Sanitation Data'!$H$30,0,10*ROW('Sanitation Data'!H72)))</f>
        <v/>
      </c>
      <c r="DH78" s="269" t="str">
        <f ca="true">+IF(OFFSET('Sanitation Data'!$H$31,0,10*ROW('Sanitation Data'!H72))="","",OFFSET('Sanitation Data'!$H$31,0,10*ROW('Sanitation Data'!H72)))</f>
        <v/>
      </c>
      <c r="DI78" s="269" t="str">
        <f ca="true">+IF(OFFSET('Sanitation Data'!$H$32,0,10*ROW('Sanitation Data'!H72))="","",OFFSET('Sanitation Data'!$H$32,0,10*ROW('Sanitation Data'!H72)))</f>
        <v/>
      </c>
      <c r="DJ78" s="269" t="str">
        <f ca="true">+IF(OFFSET('Sanitation Data'!$I$28,0,10*ROW('Sanitation Data'!I72))="","",OFFSET('Sanitation Data'!$I$28,0,10*ROW('Sanitation Data'!I72)))</f>
        <v/>
      </c>
      <c r="DK78" s="269" t="str">
        <f ca="true">+IF(OFFSET('Sanitation Data'!$I$29,0,10*ROW('Sanitation Data'!I72))="","",OFFSET('Sanitation Data'!$I$29,0,10*ROW('Sanitation Data'!I72)))</f>
        <v/>
      </c>
      <c r="DL78" s="269" t="str">
        <f ca="true">+IF(OFFSET('Sanitation Data'!$I$30,0,10*ROW('Sanitation Data'!I72))="","",OFFSET('Sanitation Data'!$I$30,0,10*ROW('Sanitation Data'!I72)))</f>
        <v/>
      </c>
      <c r="DM78" s="269" t="str">
        <f ca="true">+IF(OFFSET('Sanitation Data'!$I$31,0,10*ROW('Sanitation Data'!I72))="","",OFFSET('Sanitation Data'!$I$31,0,10*ROW('Sanitation Data'!I72)))</f>
        <v/>
      </c>
      <c r="DN78" s="269" t="str">
        <f ca="true">+IF(OFFSET('Sanitation Data'!$I$32,0,10*ROW('Sanitation Data'!I72))="","",OFFSET('Sanitation Data'!$I$32,0,10*ROW('Sanitation Data'!I72)))</f>
        <v/>
      </c>
      <c r="DO78" s="269" t="str">
        <f ca="true">+IF(OFFSET('Hygiene Data'!$D$11,0,10*ROW('Hygiene Data'!D72))="","",OFFSET('Hygiene Data'!$D$11,0,10*ROW('Hygiene Data'!D72)))</f>
        <v/>
      </c>
      <c r="DP78" s="269" t="str">
        <f ca="true">+IF(OFFSET('Hygiene Data'!$D$12,0,10*ROW('Hygiene Data'!D72))="","",OFFSET('Hygiene Data'!$D$12,0,10*ROW('Hygiene Data'!D72)))</f>
        <v/>
      </c>
      <c r="DQ78" s="269" t="str">
        <f ca="true">+IF(OFFSET('Hygiene Data'!$D$13,0,10*ROW('Hygiene Data'!D72))="","",OFFSET('Hygiene Data'!$D$13,0,10*ROW('Hygiene Data'!D72)))</f>
        <v/>
      </c>
      <c r="DR78" s="269" t="str">
        <f ca="true">+IF(OFFSET('Hygiene Data'!$E$11,0,10*ROW('Hygiene Data'!E72))="","",OFFSET('Hygiene Data'!$E$11,0,10*ROW('Hygiene Data'!E72)))</f>
        <v/>
      </c>
      <c r="DS78" s="269" t="str">
        <f ca="true">+IF(OFFSET('Hygiene Data'!$E$12,0,10*ROW('Hygiene Data'!E72))="","",OFFSET('Hygiene Data'!$E$12,0,10*ROW('Hygiene Data'!E72)))</f>
        <v/>
      </c>
      <c r="DT78" s="269" t="str">
        <f ca="true">+IF(OFFSET('Hygiene Data'!$E$13,0,10*ROW('Hygiene Data'!E72))="","",OFFSET('Hygiene Data'!$E$13,0,10*ROW('Hygiene Data'!E72)))</f>
        <v/>
      </c>
      <c r="DU78" s="269" t="str">
        <f ca="true">+IF(OFFSET('Hygiene Data'!$F$11,0,10*ROW('Hygiene Data'!F72))="","",OFFSET('Hygiene Data'!$F$11,0,10*ROW('Hygiene Data'!F72)))</f>
        <v/>
      </c>
      <c r="DV78" s="269" t="str">
        <f ca="true">+IF(OFFSET('Hygiene Data'!$F$12,0,10*ROW('Hygiene Data'!F72))="","",OFFSET('Hygiene Data'!$F$12,0,10*ROW('Hygiene Data'!F72)))</f>
        <v/>
      </c>
      <c r="DW78" s="269" t="str">
        <f ca="true">+IF(OFFSET('Hygiene Data'!$F$13,0,10*ROW('Hygiene Data'!F72))="","",OFFSET('Hygiene Data'!$F$13,0,10*ROW('Hygiene Data'!F72)))</f>
        <v/>
      </c>
      <c r="DX78" s="269" t="str">
        <f ca="true">+IF(OFFSET('Hygiene Data'!$G$11,0,10*ROW('Hygiene Data'!G72))="","",OFFSET('Hygiene Data'!$G$11,0,10*ROW('Hygiene Data'!G72)))</f>
        <v/>
      </c>
      <c r="DY78" s="269" t="str">
        <f ca="true">+IF(OFFSET('Hygiene Data'!$G$12,0,10*ROW('Hygiene Data'!G72))="","",OFFSET('Hygiene Data'!$G$12,0,10*ROW('Hygiene Data'!G72)))</f>
        <v/>
      </c>
      <c r="DZ78" s="269" t="str">
        <f ca="true">+IF(OFFSET('Hygiene Data'!$G$13,0,10*ROW('Hygiene Data'!G72))="","",OFFSET('Hygiene Data'!$G$13,0,10*ROW('Hygiene Data'!G72)))</f>
        <v/>
      </c>
      <c r="EA78" s="269" t="str">
        <f ca="true">+IF(OFFSET('Hygiene Data'!$H$11,0,10*ROW('Hygiene Data'!H72))="","",OFFSET('Hygiene Data'!$H$11,0,10*ROW('Hygiene Data'!H72)))</f>
        <v/>
      </c>
      <c r="EB78" s="269" t="str">
        <f ca="true">+IF(OFFSET('Hygiene Data'!$H$12,0,10*ROW('Hygiene Data'!H72))="","",OFFSET('Hygiene Data'!$H$12,0,10*ROW('Hygiene Data'!H72)))</f>
        <v/>
      </c>
      <c r="EC78" s="269" t="str">
        <f ca="true">+IF(OFFSET('Hygiene Data'!$H$13,0,10*ROW('Hygiene Data'!H72))="","",OFFSET('Hygiene Data'!$H$13,0,10*ROW('Hygiene Data'!H72)))</f>
        <v/>
      </c>
      <c r="ED78" s="269" t="str">
        <f ca="true">+IF(OFFSET('Hygiene Data'!$I$11,0,10*ROW('Hygiene Data'!I72))="","",OFFSET('Hygiene Data'!$I$11,0,10*ROW('Hygiene Data'!I72)))</f>
        <v/>
      </c>
      <c r="EE78" s="269" t="str">
        <f ca="true">+IF(OFFSET('Hygiene Data'!$I$12,0,10*ROW('Hygiene Data'!I72))="","",OFFSET('Hygiene Data'!$I$12,0,10*ROW('Hygiene Data'!I72)))</f>
        <v/>
      </c>
      <c r="EF78" s="269"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3" t="str">
        <f t="shared" ca="true" si="1"/>
        <v/>
      </c>
      <c r="D79" s="88"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8"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8"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8"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8"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8"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8"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8"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8"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8"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8"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8"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8"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8"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8"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8"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8"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8"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9"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9"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9"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9"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9"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9"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9"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9"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9"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9"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9"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9"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9"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9"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9"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9"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9"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9"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9"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9"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9"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9"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9"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9"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9"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9"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9"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9"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9"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9"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0"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0"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0"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0"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0"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0"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0"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0"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0"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0"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0"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0"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0"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0"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0"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0"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0"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0"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9"/>
      <c r="BS79" s="269" t="str">
        <f ca="true">+IF(OFFSET('Water Data'!$D$27,0,10*ROW('Water Data'!D73))="","",OFFSET('Water Data'!$D$27,0,10*ROW('Water Data'!D73)))</f>
        <v/>
      </c>
      <c r="BT79" s="269" t="str">
        <f ca="true">+IF(OFFSET('Water Data'!$D$28,0,10*ROW('Water Data'!D73))="","",OFFSET('Water Data'!$D$28,0,10*ROW('Water Data'!D73)))</f>
        <v/>
      </c>
      <c r="BU79" s="269" t="str">
        <f ca="true">+IF(OFFSET('Water Data'!$D$29,0,10*ROW('Water Data'!D73))="","",OFFSET('Water Data'!$D$29,0,10*ROW('Water Data'!D73)))</f>
        <v/>
      </c>
      <c r="BV79" s="269" t="str">
        <f ca="true">+IF(OFFSET('Water Data'!$E$27,0,10*ROW('Water Data'!E73))="","",OFFSET('Water Data'!$E$27,0,10*ROW('Water Data'!E73)))</f>
        <v/>
      </c>
      <c r="BW79" s="269" t="str">
        <f ca="true">+IF(OFFSET('Water Data'!$E$28,0,10*ROW('Water Data'!E73))="","",OFFSET('Water Data'!$E$28,0,10*ROW('Water Data'!E73)))</f>
        <v/>
      </c>
      <c r="BX79" s="269" t="str">
        <f ca="true">+IF(OFFSET('Water Data'!$E$29,0,10*ROW('Water Data'!E73))="","",OFFSET('Water Data'!$E$29,0,10*ROW('Water Data'!E73)))</f>
        <v/>
      </c>
      <c r="BY79" s="269" t="str">
        <f ca="true">+IF(OFFSET('Water Data'!$F$27,0,10*ROW('Water Data'!F73))="","",OFFSET('Water Data'!$F$27,0,10*ROW('Water Data'!F73)))</f>
        <v/>
      </c>
      <c r="BZ79" s="269" t="str">
        <f ca="true">+IF(OFFSET('Water Data'!$F$28,0,10*ROW('Water Data'!F73))="","",OFFSET('Water Data'!$F$28,0,10*ROW('Water Data'!F73)))</f>
        <v/>
      </c>
      <c r="CA79" s="269" t="str">
        <f ca="true">+IF(OFFSET('Water Data'!$F$29,0,10*ROW('Water Data'!F73))="","",OFFSET('Water Data'!$F$29,0,10*ROW('Water Data'!F73)))</f>
        <v/>
      </c>
      <c r="CB79" s="269" t="str">
        <f ca="true">+IF(OFFSET('Water Data'!$G$27,0,10*ROW('Water Data'!G73))="","",OFFSET('Water Data'!$G$27,0,10*ROW('Water Data'!G73)))</f>
        <v/>
      </c>
      <c r="CC79" s="269" t="str">
        <f ca="true">+IF(OFFSET('Water Data'!$G$28,0,10*ROW('Water Data'!G73))="","",OFFSET('Water Data'!$G$28,0,10*ROW('Water Data'!G73)))</f>
        <v/>
      </c>
      <c r="CD79" s="269" t="str">
        <f ca="true">+IF(OFFSET('Water Data'!$G$29,0,10*ROW('Water Data'!G73))="","",OFFSET('Water Data'!$G$29,0,10*ROW('Water Data'!G73)))</f>
        <v/>
      </c>
      <c r="CE79" s="269" t="str">
        <f ca="true">+IF(OFFSET('Water Data'!$H$27,0,10*ROW('Water Data'!H73))="","",OFFSET('Water Data'!$H$27,0,10*ROW('Water Data'!H73)))</f>
        <v/>
      </c>
      <c r="CF79" s="269" t="str">
        <f ca="true">+IF(OFFSET('Water Data'!$H$28,0,10*ROW('Water Data'!H73))="","",OFFSET('Water Data'!$H$28,0,10*ROW('Water Data'!H73)))</f>
        <v/>
      </c>
      <c r="CG79" s="269" t="str">
        <f ca="true">+IF(OFFSET('Water Data'!$H$29,0,10*ROW('Water Data'!H73))="","",OFFSET('Water Data'!$H$29,0,10*ROW('Water Data'!H73)))</f>
        <v/>
      </c>
      <c r="CH79" s="269" t="str">
        <f ca="true">+IF(OFFSET('Water Data'!$I$27,0,10*ROW('Water Data'!I73))="","",OFFSET('Water Data'!$I$27,0,10*ROW('Water Data'!I73)))</f>
        <v/>
      </c>
      <c r="CI79" s="269" t="str">
        <f ca="true">+IF(OFFSET('Water Data'!$I$28,0,10*ROW('Water Data'!I73))="","",OFFSET('Water Data'!$I$28,0,10*ROW('Water Data'!I73)))</f>
        <v/>
      </c>
      <c r="CJ79" s="269" t="str">
        <f ca="true">+IF(OFFSET('Water Data'!$I$29,0,10*ROW('Water Data'!I73))="","",OFFSET('Water Data'!$I$29,0,10*ROW('Water Data'!I73)))</f>
        <v/>
      </c>
      <c r="CK79" s="269" t="str">
        <f ca="true">+IF(OFFSET('Sanitation Data'!$D$28,0,10*ROW('Sanitation Data'!D73))="","",OFFSET('Sanitation Data'!$D$28,0,10*ROW('Sanitation Data'!D73)))</f>
        <v/>
      </c>
      <c r="CL79" s="269" t="str">
        <f ca="true">+IF(OFFSET('Sanitation Data'!$D$29,0,10*ROW('Sanitation Data'!D73))="","",OFFSET('Sanitation Data'!$D$29,0,10*ROW('Sanitation Data'!D73)))</f>
        <v/>
      </c>
      <c r="CM79" s="269" t="str">
        <f ca="true">+IF(OFFSET('Sanitation Data'!$D$30,0,10*ROW('Sanitation Data'!D73))="","",OFFSET('Sanitation Data'!$D$30,0,10*ROW('Sanitation Data'!D73)))</f>
        <v/>
      </c>
      <c r="CN79" s="269" t="str">
        <f ca="true">+IF(OFFSET('Sanitation Data'!$D$31,0,10*ROW('Sanitation Data'!D73))="","",OFFSET('Sanitation Data'!$D$31,0,10*ROW('Sanitation Data'!D73)))</f>
        <v/>
      </c>
      <c r="CO79" s="269" t="str">
        <f ca="true">+IF(OFFSET('Sanitation Data'!$D$32,0,10*ROW('Sanitation Data'!D73))="","",OFFSET('Sanitation Data'!$D$32,0,10*ROW('Sanitation Data'!D73)))</f>
        <v/>
      </c>
      <c r="CP79" s="269" t="str">
        <f ca="true">+IF(OFFSET('Sanitation Data'!$E$28,0,10*ROW('Sanitation Data'!E73))="","",OFFSET('Sanitation Data'!$E$28,0,10*ROW('Sanitation Data'!E73)))</f>
        <v/>
      </c>
      <c r="CQ79" s="269" t="str">
        <f ca="true">+IF(OFFSET('Sanitation Data'!$E$29,0,10*ROW('Sanitation Data'!E73))="","",OFFSET('Sanitation Data'!$E$29,0,10*ROW('Sanitation Data'!E73)))</f>
        <v/>
      </c>
      <c r="CR79" s="269" t="str">
        <f ca="true">+IF(OFFSET('Sanitation Data'!$E$30,0,10*ROW('Sanitation Data'!E73))="","",OFFSET('Sanitation Data'!$E$30,0,10*ROW('Sanitation Data'!E73)))</f>
        <v/>
      </c>
      <c r="CS79" s="269" t="str">
        <f ca="true">+IF(OFFSET('Sanitation Data'!$E$31,0,10*ROW('Sanitation Data'!E73))="","",OFFSET('Sanitation Data'!$E$31,0,10*ROW('Sanitation Data'!E73)))</f>
        <v/>
      </c>
      <c r="CT79" s="269" t="str">
        <f ca="true">+IF(OFFSET('Sanitation Data'!$E$32,0,10*ROW('Sanitation Data'!E73))="","",OFFSET('Sanitation Data'!$E$32,0,10*ROW('Sanitation Data'!E73)))</f>
        <v/>
      </c>
      <c r="CU79" s="269" t="str">
        <f ca="true">+IF(OFFSET('Sanitation Data'!$F$28,0,10*ROW('Sanitation Data'!F73))="","",OFFSET('Sanitation Data'!$F$28,0,10*ROW('Sanitation Data'!F73)))</f>
        <v/>
      </c>
      <c r="CV79" s="269" t="str">
        <f ca="true">+IF(OFFSET('Sanitation Data'!$F$29,0,10*ROW('Sanitation Data'!F73))="","",OFFSET('Sanitation Data'!$F$29,0,10*ROW('Sanitation Data'!F73)))</f>
        <v/>
      </c>
      <c r="CW79" s="269" t="str">
        <f ca="true">+IF(OFFSET('Sanitation Data'!$F$30,0,10*ROW('Sanitation Data'!F73))="","",OFFSET('Sanitation Data'!$F$30,0,10*ROW('Sanitation Data'!F73)))</f>
        <v/>
      </c>
      <c r="CX79" s="269" t="str">
        <f ca="true">+IF(OFFSET('Sanitation Data'!$F$31,0,10*ROW('Sanitation Data'!F73))="","",OFFSET('Sanitation Data'!$F$31,0,10*ROW('Sanitation Data'!F73)))</f>
        <v/>
      </c>
      <c r="CY79" s="269" t="str">
        <f ca="true">+IF(OFFSET('Sanitation Data'!$F$32,0,10*ROW('Sanitation Data'!F73))="","",OFFSET('Sanitation Data'!$F$32,0,10*ROW('Sanitation Data'!F73)))</f>
        <v/>
      </c>
      <c r="CZ79" s="269" t="str">
        <f ca="true">+IF(OFFSET('Sanitation Data'!$G$28,0,10*ROW('Sanitation Data'!G73))="","",OFFSET('Sanitation Data'!$G$28,0,10*ROW('Sanitation Data'!G73)))</f>
        <v/>
      </c>
      <c r="DA79" s="269" t="str">
        <f ca="true">+IF(OFFSET('Sanitation Data'!$G$29,0,10*ROW('Sanitation Data'!G73))="","",OFFSET('Sanitation Data'!$G$29,0,10*ROW('Sanitation Data'!G73)))</f>
        <v/>
      </c>
      <c r="DB79" s="269" t="str">
        <f ca="true">+IF(OFFSET('Sanitation Data'!$G$30,0,10*ROW('Sanitation Data'!G73))="","",OFFSET('Sanitation Data'!$G$30,0,10*ROW('Sanitation Data'!G73)))</f>
        <v/>
      </c>
      <c r="DC79" s="269" t="str">
        <f ca="true">+IF(OFFSET('Sanitation Data'!$G$31,0,10*ROW('Sanitation Data'!G73))="","",OFFSET('Sanitation Data'!$G$31,0,10*ROW('Sanitation Data'!G73)))</f>
        <v/>
      </c>
      <c r="DD79" s="269" t="str">
        <f ca="true">+IF(OFFSET('Sanitation Data'!$G$32,0,10*ROW('Sanitation Data'!G73))="","",OFFSET('Sanitation Data'!$G$32,0,10*ROW('Sanitation Data'!G73)))</f>
        <v/>
      </c>
      <c r="DE79" s="269" t="str">
        <f ca="true">+IF(OFFSET('Sanitation Data'!$H$28,0,10*ROW('Sanitation Data'!H73))="","",OFFSET('Sanitation Data'!$H$28,0,10*ROW('Sanitation Data'!H73)))</f>
        <v/>
      </c>
      <c r="DF79" s="269" t="str">
        <f ca="true">+IF(OFFSET('Sanitation Data'!$H$29,0,10*ROW('Sanitation Data'!H73))="","",OFFSET('Sanitation Data'!$H$29,0,10*ROW('Sanitation Data'!H73)))</f>
        <v/>
      </c>
      <c r="DG79" s="269" t="str">
        <f ca="true">+IF(OFFSET('Sanitation Data'!$H$30,0,10*ROW('Sanitation Data'!H73))="","",OFFSET('Sanitation Data'!$H$30,0,10*ROW('Sanitation Data'!H73)))</f>
        <v/>
      </c>
      <c r="DH79" s="269" t="str">
        <f ca="true">+IF(OFFSET('Sanitation Data'!$H$31,0,10*ROW('Sanitation Data'!H73))="","",OFFSET('Sanitation Data'!$H$31,0,10*ROW('Sanitation Data'!H73)))</f>
        <v/>
      </c>
      <c r="DI79" s="269" t="str">
        <f ca="true">+IF(OFFSET('Sanitation Data'!$H$32,0,10*ROW('Sanitation Data'!H73))="","",OFFSET('Sanitation Data'!$H$32,0,10*ROW('Sanitation Data'!H73)))</f>
        <v/>
      </c>
      <c r="DJ79" s="269" t="str">
        <f ca="true">+IF(OFFSET('Sanitation Data'!$I$28,0,10*ROW('Sanitation Data'!I73))="","",OFFSET('Sanitation Data'!$I$28,0,10*ROW('Sanitation Data'!I73)))</f>
        <v/>
      </c>
      <c r="DK79" s="269" t="str">
        <f ca="true">+IF(OFFSET('Sanitation Data'!$I$29,0,10*ROW('Sanitation Data'!I73))="","",OFFSET('Sanitation Data'!$I$29,0,10*ROW('Sanitation Data'!I73)))</f>
        <v/>
      </c>
      <c r="DL79" s="269" t="str">
        <f ca="true">+IF(OFFSET('Sanitation Data'!$I$30,0,10*ROW('Sanitation Data'!I73))="","",OFFSET('Sanitation Data'!$I$30,0,10*ROW('Sanitation Data'!I73)))</f>
        <v/>
      </c>
      <c r="DM79" s="269" t="str">
        <f ca="true">+IF(OFFSET('Sanitation Data'!$I$31,0,10*ROW('Sanitation Data'!I73))="","",OFFSET('Sanitation Data'!$I$31,0,10*ROW('Sanitation Data'!I73)))</f>
        <v/>
      </c>
      <c r="DN79" s="269" t="str">
        <f ca="true">+IF(OFFSET('Sanitation Data'!$I$32,0,10*ROW('Sanitation Data'!I73))="","",OFFSET('Sanitation Data'!$I$32,0,10*ROW('Sanitation Data'!I73)))</f>
        <v/>
      </c>
      <c r="DO79" s="269" t="str">
        <f ca="true">+IF(OFFSET('Hygiene Data'!$D$11,0,10*ROW('Hygiene Data'!D73))="","",OFFSET('Hygiene Data'!$D$11,0,10*ROW('Hygiene Data'!D73)))</f>
        <v/>
      </c>
      <c r="DP79" s="269" t="str">
        <f ca="true">+IF(OFFSET('Hygiene Data'!$D$12,0,10*ROW('Hygiene Data'!D73))="","",OFFSET('Hygiene Data'!$D$12,0,10*ROW('Hygiene Data'!D73)))</f>
        <v/>
      </c>
      <c r="DQ79" s="269" t="str">
        <f ca="true">+IF(OFFSET('Hygiene Data'!$D$13,0,10*ROW('Hygiene Data'!D73))="","",OFFSET('Hygiene Data'!$D$13,0,10*ROW('Hygiene Data'!D73)))</f>
        <v/>
      </c>
      <c r="DR79" s="269" t="str">
        <f ca="true">+IF(OFFSET('Hygiene Data'!$E$11,0,10*ROW('Hygiene Data'!E73))="","",OFFSET('Hygiene Data'!$E$11,0,10*ROW('Hygiene Data'!E73)))</f>
        <v/>
      </c>
      <c r="DS79" s="269" t="str">
        <f ca="true">+IF(OFFSET('Hygiene Data'!$E$12,0,10*ROW('Hygiene Data'!E73))="","",OFFSET('Hygiene Data'!$E$12,0,10*ROW('Hygiene Data'!E73)))</f>
        <v/>
      </c>
      <c r="DT79" s="269" t="str">
        <f ca="true">+IF(OFFSET('Hygiene Data'!$E$13,0,10*ROW('Hygiene Data'!E73))="","",OFFSET('Hygiene Data'!$E$13,0,10*ROW('Hygiene Data'!E73)))</f>
        <v/>
      </c>
      <c r="DU79" s="269" t="str">
        <f ca="true">+IF(OFFSET('Hygiene Data'!$F$11,0,10*ROW('Hygiene Data'!F73))="","",OFFSET('Hygiene Data'!$F$11,0,10*ROW('Hygiene Data'!F73)))</f>
        <v/>
      </c>
      <c r="DV79" s="269" t="str">
        <f ca="true">+IF(OFFSET('Hygiene Data'!$F$12,0,10*ROW('Hygiene Data'!F73))="","",OFFSET('Hygiene Data'!$F$12,0,10*ROW('Hygiene Data'!F73)))</f>
        <v/>
      </c>
      <c r="DW79" s="269" t="str">
        <f ca="true">+IF(OFFSET('Hygiene Data'!$F$13,0,10*ROW('Hygiene Data'!F73))="","",OFFSET('Hygiene Data'!$F$13,0,10*ROW('Hygiene Data'!F73)))</f>
        <v/>
      </c>
      <c r="DX79" s="269" t="str">
        <f ca="true">+IF(OFFSET('Hygiene Data'!$G$11,0,10*ROW('Hygiene Data'!G73))="","",OFFSET('Hygiene Data'!$G$11,0,10*ROW('Hygiene Data'!G73)))</f>
        <v/>
      </c>
      <c r="DY79" s="269" t="str">
        <f ca="true">+IF(OFFSET('Hygiene Data'!$G$12,0,10*ROW('Hygiene Data'!G73))="","",OFFSET('Hygiene Data'!$G$12,0,10*ROW('Hygiene Data'!G73)))</f>
        <v/>
      </c>
      <c r="DZ79" s="269" t="str">
        <f ca="true">+IF(OFFSET('Hygiene Data'!$G$13,0,10*ROW('Hygiene Data'!G73))="","",OFFSET('Hygiene Data'!$G$13,0,10*ROW('Hygiene Data'!G73)))</f>
        <v/>
      </c>
      <c r="EA79" s="269" t="str">
        <f ca="true">+IF(OFFSET('Hygiene Data'!$H$11,0,10*ROW('Hygiene Data'!H73))="","",OFFSET('Hygiene Data'!$H$11,0,10*ROW('Hygiene Data'!H73)))</f>
        <v/>
      </c>
      <c r="EB79" s="269" t="str">
        <f ca="true">+IF(OFFSET('Hygiene Data'!$H$12,0,10*ROW('Hygiene Data'!H73))="","",OFFSET('Hygiene Data'!$H$12,0,10*ROW('Hygiene Data'!H73)))</f>
        <v/>
      </c>
      <c r="EC79" s="269" t="str">
        <f ca="true">+IF(OFFSET('Hygiene Data'!$H$13,0,10*ROW('Hygiene Data'!H73))="","",OFFSET('Hygiene Data'!$H$13,0,10*ROW('Hygiene Data'!H73)))</f>
        <v/>
      </c>
      <c r="ED79" s="269" t="str">
        <f ca="true">+IF(OFFSET('Hygiene Data'!$I$11,0,10*ROW('Hygiene Data'!I73))="","",OFFSET('Hygiene Data'!$I$11,0,10*ROW('Hygiene Data'!I73)))</f>
        <v/>
      </c>
      <c r="EE79" s="269" t="str">
        <f ca="true">+IF(OFFSET('Hygiene Data'!$I$12,0,10*ROW('Hygiene Data'!I73))="","",OFFSET('Hygiene Data'!$I$12,0,10*ROW('Hygiene Data'!I73)))</f>
        <v/>
      </c>
      <c r="EF79" s="269"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3" t="str">
        <f t="shared" ca="true" si="1"/>
        <v/>
      </c>
      <c r="D80" s="88"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8"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8"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8"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8"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8"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8"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8"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8"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8"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8"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8"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8"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8"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8"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8"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8"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8"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9"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9"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9"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9"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9"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9"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9"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9"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9"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9"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9"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9"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9"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9"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9"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9"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9"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9"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9"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9"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9"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9"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9"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9"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9"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9"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9"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9"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9"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9"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0"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0"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0"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0"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0"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0"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0"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0"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0"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0"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0"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0"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0"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0"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0"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0"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0"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0"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9"/>
      <c r="BS80" s="269" t="str">
        <f ca="true">+IF(OFFSET('Water Data'!$D$27,0,10*ROW('Water Data'!D74))="","",OFFSET('Water Data'!$D$27,0,10*ROW('Water Data'!D74)))</f>
        <v/>
      </c>
      <c r="BT80" s="269" t="str">
        <f ca="true">+IF(OFFSET('Water Data'!$D$28,0,10*ROW('Water Data'!D74))="","",OFFSET('Water Data'!$D$28,0,10*ROW('Water Data'!D74)))</f>
        <v/>
      </c>
      <c r="BU80" s="269" t="str">
        <f ca="true">+IF(OFFSET('Water Data'!$D$29,0,10*ROW('Water Data'!D74))="","",OFFSET('Water Data'!$D$29,0,10*ROW('Water Data'!D74)))</f>
        <v/>
      </c>
      <c r="BV80" s="269" t="str">
        <f ca="true">+IF(OFFSET('Water Data'!$E$27,0,10*ROW('Water Data'!E74))="","",OFFSET('Water Data'!$E$27,0,10*ROW('Water Data'!E74)))</f>
        <v/>
      </c>
      <c r="BW80" s="269" t="str">
        <f ca="true">+IF(OFFSET('Water Data'!$E$28,0,10*ROW('Water Data'!E74))="","",OFFSET('Water Data'!$E$28,0,10*ROW('Water Data'!E74)))</f>
        <v/>
      </c>
      <c r="BX80" s="269" t="str">
        <f ca="true">+IF(OFFSET('Water Data'!$E$29,0,10*ROW('Water Data'!E74))="","",OFFSET('Water Data'!$E$29,0,10*ROW('Water Data'!E74)))</f>
        <v/>
      </c>
      <c r="BY80" s="269" t="str">
        <f ca="true">+IF(OFFSET('Water Data'!$F$27,0,10*ROW('Water Data'!F74))="","",OFFSET('Water Data'!$F$27,0,10*ROW('Water Data'!F74)))</f>
        <v/>
      </c>
      <c r="BZ80" s="269" t="str">
        <f ca="true">+IF(OFFSET('Water Data'!$F$28,0,10*ROW('Water Data'!F74))="","",OFFSET('Water Data'!$F$28,0,10*ROW('Water Data'!F74)))</f>
        <v/>
      </c>
      <c r="CA80" s="269" t="str">
        <f ca="true">+IF(OFFSET('Water Data'!$F$29,0,10*ROW('Water Data'!F74))="","",OFFSET('Water Data'!$F$29,0,10*ROW('Water Data'!F74)))</f>
        <v/>
      </c>
      <c r="CB80" s="269" t="str">
        <f ca="true">+IF(OFFSET('Water Data'!$G$27,0,10*ROW('Water Data'!G74))="","",OFFSET('Water Data'!$G$27,0,10*ROW('Water Data'!G74)))</f>
        <v/>
      </c>
      <c r="CC80" s="269" t="str">
        <f ca="true">+IF(OFFSET('Water Data'!$G$28,0,10*ROW('Water Data'!G74))="","",OFFSET('Water Data'!$G$28,0,10*ROW('Water Data'!G74)))</f>
        <v/>
      </c>
      <c r="CD80" s="269" t="str">
        <f ca="true">+IF(OFFSET('Water Data'!$G$29,0,10*ROW('Water Data'!G74))="","",OFFSET('Water Data'!$G$29,0,10*ROW('Water Data'!G74)))</f>
        <v/>
      </c>
      <c r="CE80" s="269" t="str">
        <f ca="true">+IF(OFFSET('Water Data'!$H$27,0,10*ROW('Water Data'!H74))="","",OFFSET('Water Data'!$H$27,0,10*ROW('Water Data'!H74)))</f>
        <v/>
      </c>
      <c r="CF80" s="269" t="str">
        <f ca="true">+IF(OFFSET('Water Data'!$H$28,0,10*ROW('Water Data'!H74))="","",OFFSET('Water Data'!$H$28,0,10*ROW('Water Data'!H74)))</f>
        <v/>
      </c>
      <c r="CG80" s="269" t="str">
        <f ca="true">+IF(OFFSET('Water Data'!$H$29,0,10*ROW('Water Data'!H74))="","",OFFSET('Water Data'!$H$29,0,10*ROW('Water Data'!H74)))</f>
        <v/>
      </c>
      <c r="CH80" s="269" t="str">
        <f ca="true">+IF(OFFSET('Water Data'!$I$27,0,10*ROW('Water Data'!I74))="","",OFFSET('Water Data'!$I$27,0,10*ROW('Water Data'!I74)))</f>
        <v/>
      </c>
      <c r="CI80" s="269" t="str">
        <f ca="true">+IF(OFFSET('Water Data'!$I$28,0,10*ROW('Water Data'!I74))="","",OFFSET('Water Data'!$I$28,0,10*ROW('Water Data'!I74)))</f>
        <v/>
      </c>
      <c r="CJ80" s="269" t="str">
        <f ca="true">+IF(OFFSET('Water Data'!$I$29,0,10*ROW('Water Data'!I74))="","",OFFSET('Water Data'!$I$29,0,10*ROW('Water Data'!I74)))</f>
        <v/>
      </c>
      <c r="CK80" s="269" t="str">
        <f ca="true">+IF(OFFSET('Sanitation Data'!$D$28,0,10*ROW('Sanitation Data'!D74))="","",OFFSET('Sanitation Data'!$D$28,0,10*ROW('Sanitation Data'!D74)))</f>
        <v/>
      </c>
      <c r="CL80" s="269" t="str">
        <f ca="true">+IF(OFFSET('Sanitation Data'!$D$29,0,10*ROW('Sanitation Data'!D74))="","",OFFSET('Sanitation Data'!$D$29,0,10*ROW('Sanitation Data'!D74)))</f>
        <v/>
      </c>
      <c r="CM80" s="269" t="str">
        <f ca="true">+IF(OFFSET('Sanitation Data'!$D$30,0,10*ROW('Sanitation Data'!D74))="","",OFFSET('Sanitation Data'!$D$30,0,10*ROW('Sanitation Data'!D74)))</f>
        <v/>
      </c>
      <c r="CN80" s="269" t="str">
        <f ca="true">+IF(OFFSET('Sanitation Data'!$D$31,0,10*ROW('Sanitation Data'!D74))="","",OFFSET('Sanitation Data'!$D$31,0,10*ROW('Sanitation Data'!D74)))</f>
        <v/>
      </c>
      <c r="CO80" s="269" t="str">
        <f ca="true">+IF(OFFSET('Sanitation Data'!$D$32,0,10*ROW('Sanitation Data'!D74))="","",OFFSET('Sanitation Data'!$D$32,0,10*ROW('Sanitation Data'!D74)))</f>
        <v/>
      </c>
      <c r="CP80" s="269" t="str">
        <f ca="true">+IF(OFFSET('Sanitation Data'!$E$28,0,10*ROW('Sanitation Data'!E74))="","",OFFSET('Sanitation Data'!$E$28,0,10*ROW('Sanitation Data'!E74)))</f>
        <v/>
      </c>
      <c r="CQ80" s="269" t="str">
        <f ca="true">+IF(OFFSET('Sanitation Data'!$E$29,0,10*ROW('Sanitation Data'!E74))="","",OFFSET('Sanitation Data'!$E$29,0,10*ROW('Sanitation Data'!E74)))</f>
        <v/>
      </c>
      <c r="CR80" s="269" t="str">
        <f ca="true">+IF(OFFSET('Sanitation Data'!$E$30,0,10*ROW('Sanitation Data'!E74))="","",OFFSET('Sanitation Data'!$E$30,0,10*ROW('Sanitation Data'!E74)))</f>
        <v/>
      </c>
      <c r="CS80" s="269" t="str">
        <f ca="true">+IF(OFFSET('Sanitation Data'!$E$31,0,10*ROW('Sanitation Data'!E74))="","",OFFSET('Sanitation Data'!$E$31,0,10*ROW('Sanitation Data'!E74)))</f>
        <v/>
      </c>
      <c r="CT80" s="269" t="str">
        <f ca="true">+IF(OFFSET('Sanitation Data'!$E$32,0,10*ROW('Sanitation Data'!E74))="","",OFFSET('Sanitation Data'!$E$32,0,10*ROW('Sanitation Data'!E74)))</f>
        <v/>
      </c>
      <c r="CU80" s="269" t="str">
        <f ca="true">+IF(OFFSET('Sanitation Data'!$F$28,0,10*ROW('Sanitation Data'!F74))="","",OFFSET('Sanitation Data'!$F$28,0,10*ROW('Sanitation Data'!F74)))</f>
        <v/>
      </c>
      <c r="CV80" s="269" t="str">
        <f ca="true">+IF(OFFSET('Sanitation Data'!$F$29,0,10*ROW('Sanitation Data'!F74))="","",OFFSET('Sanitation Data'!$F$29,0,10*ROW('Sanitation Data'!F74)))</f>
        <v/>
      </c>
      <c r="CW80" s="269" t="str">
        <f ca="true">+IF(OFFSET('Sanitation Data'!$F$30,0,10*ROW('Sanitation Data'!F74))="","",OFFSET('Sanitation Data'!$F$30,0,10*ROW('Sanitation Data'!F74)))</f>
        <v/>
      </c>
      <c r="CX80" s="269" t="str">
        <f ca="true">+IF(OFFSET('Sanitation Data'!$F$31,0,10*ROW('Sanitation Data'!F74))="","",OFFSET('Sanitation Data'!$F$31,0,10*ROW('Sanitation Data'!F74)))</f>
        <v/>
      </c>
      <c r="CY80" s="269" t="str">
        <f ca="true">+IF(OFFSET('Sanitation Data'!$F$32,0,10*ROW('Sanitation Data'!F74))="","",OFFSET('Sanitation Data'!$F$32,0,10*ROW('Sanitation Data'!F74)))</f>
        <v/>
      </c>
      <c r="CZ80" s="269" t="str">
        <f ca="true">+IF(OFFSET('Sanitation Data'!$G$28,0,10*ROW('Sanitation Data'!G74))="","",OFFSET('Sanitation Data'!$G$28,0,10*ROW('Sanitation Data'!G74)))</f>
        <v/>
      </c>
      <c r="DA80" s="269" t="str">
        <f ca="true">+IF(OFFSET('Sanitation Data'!$G$29,0,10*ROW('Sanitation Data'!G74))="","",OFFSET('Sanitation Data'!$G$29,0,10*ROW('Sanitation Data'!G74)))</f>
        <v/>
      </c>
      <c r="DB80" s="269" t="str">
        <f ca="true">+IF(OFFSET('Sanitation Data'!$G$30,0,10*ROW('Sanitation Data'!G74))="","",OFFSET('Sanitation Data'!$G$30,0,10*ROW('Sanitation Data'!G74)))</f>
        <v/>
      </c>
      <c r="DC80" s="269" t="str">
        <f ca="true">+IF(OFFSET('Sanitation Data'!$G$31,0,10*ROW('Sanitation Data'!G74))="","",OFFSET('Sanitation Data'!$G$31,0,10*ROW('Sanitation Data'!G74)))</f>
        <v/>
      </c>
      <c r="DD80" s="269" t="str">
        <f ca="true">+IF(OFFSET('Sanitation Data'!$G$32,0,10*ROW('Sanitation Data'!G74))="","",OFFSET('Sanitation Data'!$G$32,0,10*ROW('Sanitation Data'!G74)))</f>
        <v/>
      </c>
      <c r="DE80" s="269" t="str">
        <f ca="true">+IF(OFFSET('Sanitation Data'!$H$28,0,10*ROW('Sanitation Data'!H74))="","",OFFSET('Sanitation Data'!$H$28,0,10*ROW('Sanitation Data'!H74)))</f>
        <v/>
      </c>
      <c r="DF80" s="269" t="str">
        <f ca="true">+IF(OFFSET('Sanitation Data'!$H$29,0,10*ROW('Sanitation Data'!H74))="","",OFFSET('Sanitation Data'!$H$29,0,10*ROW('Sanitation Data'!H74)))</f>
        <v/>
      </c>
      <c r="DG80" s="269" t="str">
        <f ca="true">+IF(OFFSET('Sanitation Data'!$H$30,0,10*ROW('Sanitation Data'!H74))="","",OFFSET('Sanitation Data'!$H$30,0,10*ROW('Sanitation Data'!H74)))</f>
        <v/>
      </c>
      <c r="DH80" s="269" t="str">
        <f ca="true">+IF(OFFSET('Sanitation Data'!$H$31,0,10*ROW('Sanitation Data'!H74))="","",OFFSET('Sanitation Data'!$H$31,0,10*ROW('Sanitation Data'!H74)))</f>
        <v/>
      </c>
      <c r="DI80" s="269" t="str">
        <f ca="true">+IF(OFFSET('Sanitation Data'!$H$32,0,10*ROW('Sanitation Data'!H74))="","",OFFSET('Sanitation Data'!$H$32,0,10*ROW('Sanitation Data'!H74)))</f>
        <v/>
      </c>
      <c r="DJ80" s="269" t="str">
        <f ca="true">+IF(OFFSET('Sanitation Data'!$I$28,0,10*ROW('Sanitation Data'!I74))="","",OFFSET('Sanitation Data'!$I$28,0,10*ROW('Sanitation Data'!I74)))</f>
        <v/>
      </c>
      <c r="DK80" s="269" t="str">
        <f ca="true">+IF(OFFSET('Sanitation Data'!$I$29,0,10*ROW('Sanitation Data'!I74))="","",OFFSET('Sanitation Data'!$I$29,0,10*ROW('Sanitation Data'!I74)))</f>
        <v/>
      </c>
      <c r="DL80" s="269" t="str">
        <f ca="true">+IF(OFFSET('Sanitation Data'!$I$30,0,10*ROW('Sanitation Data'!I74))="","",OFFSET('Sanitation Data'!$I$30,0,10*ROW('Sanitation Data'!I74)))</f>
        <v/>
      </c>
      <c r="DM80" s="269" t="str">
        <f ca="true">+IF(OFFSET('Sanitation Data'!$I$31,0,10*ROW('Sanitation Data'!I74))="","",OFFSET('Sanitation Data'!$I$31,0,10*ROW('Sanitation Data'!I74)))</f>
        <v/>
      </c>
      <c r="DN80" s="269" t="str">
        <f ca="true">+IF(OFFSET('Sanitation Data'!$I$32,0,10*ROW('Sanitation Data'!I74))="","",OFFSET('Sanitation Data'!$I$32,0,10*ROW('Sanitation Data'!I74)))</f>
        <v/>
      </c>
      <c r="DO80" s="269" t="str">
        <f ca="true">+IF(OFFSET('Hygiene Data'!$D$11,0,10*ROW('Hygiene Data'!D74))="","",OFFSET('Hygiene Data'!$D$11,0,10*ROW('Hygiene Data'!D74)))</f>
        <v/>
      </c>
      <c r="DP80" s="269" t="str">
        <f ca="true">+IF(OFFSET('Hygiene Data'!$D$12,0,10*ROW('Hygiene Data'!D74))="","",OFFSET('Hygiene Data'!$D$12,0,10*ROW('Hygiene Data'!D74)))</f>
        <v/>
      </c>
      <c r="DQ80" s="269" t="str">
        <f ca="true">+IF(OFFSET('Hygiene Data'!$D$13,0,10*ROW('Hygiene Data'!D74))="","",OFFSET('Hygiene Data'!$D$13,0,10*ROW('Hygiene Data'!D74)))</f>
        <v/>
      </c>
      <c r="DR80" s="269" t="str">
        <f ca="true">+IF(OFFSET('Hygiene Data'!$E$11,0,10*ROW('Hygiene Data'!E74))="","",OFFSET('Hygiene Data'!$E$11,0,10*ROW('Hygiene Data'!E74)))</f>
        <v/>
      </c>
      <c r="DS80" s="269" t="str">
        <f ca="true">+IF(OFFSET('Hygiene Data'!$E$12,0,10*ROW('Hygiene Data'!E74))="","",OFFSET('Hygiene Data'!$E$12,0,10*ROW('Hygiene Data'!E74)))</f>
        <v/>
      </c>
      <c r="DT80" s="269" t="str">
        <f ca="true">+IF(OFFSET('Hygiene Data'!$E$13,0,10*ROW('Hygiene Data'!E74))="","",OFFSET('Hygiene Data'!$E$13,0,10*ROW('Hygiene Data'!E74)))</f>
        <v/>
      </c>
      <c r="DU80" s="269" t="str">
        <f ca="true">+IF(OFFSET('Hygiene Data'!$F$11,0,10*ROW('Hygiene Data'!F74))="","",OFFSET('Hygiene Data'!$F$11,0,10*ROW('Hygiene Data'!F74)))</f>
        <v/>
      </c>
      <c r="DV80" s="269" t="str">
        <f ca="true">+IF(OFFSET('Hygiene Data'!$F$12,0,10*ROW('Hygiene Data'!F74))="","",OFFSET('Hygiene Data'!$F$12,0,10*ROW('Hygiene Data'!F74)))</f>
        <v/>
      </c>
      <c r="DW80" s="269" t="str">
        <f ca="true">+IF(OFFSET('Hygiene Data'!$F$13,0,10*ROW('Hygiene Data'!F74))="","",OFFSET('Hygiene Data'!$F$13,0,10*ROW('Hygiene Data'!F74)))</f>
        <v/>
      </c>
      <c r="DX80" s="269" t="str">
        <f ca="true">+IF(OFFSET('Hygiene Data'!$G$11,0,10*ROW('Hygiene Data'!G74))="","",OFFSET('Hygiene Data'!$G$11,0,10*ROW('Hygiene Data'!G74)))</f>
        <v/>
      </c>
      <c r="DY80" s="269" t="str">
        <f ca="true">+IF(OFFSET('Hygiene Data'!$G$12,0,10*ROW('Hygiene Data'!G74))="","",OFFSET('Hygiene Data'!$G$12,0,10*ROW('Hygiene Data'!G74)))</f>
        <v/>
      </c>
      <c r="DZ80" s="269" t="str">
        <f ca="true">+IF(OFFSET('Hygiene Data'!$G$13,0,10*ROW('Hygiene Data'!G74))="","",OFFSET('Hygiene Data'!$G$13,0,10*ROW('Hygiene Data'!G74)))</f>
        <v/>
      </c>
      <c r="EA80" s="269" t="str">
        <f ca="true">+IF(OFFSET('Hygiene Data'!$H$11,0,10*ROW('Hygiene Data'!H74))="","",OFFSET('Hygiene Data'!$H$11,0,10*ROW('Hygiene Data'!H74)))</f>
        <v/>
      </c>
      <c r="EB80" s="269" t="str">
        <f ca="true">+IF(OFFSET('Hygiene Data'!$H$12,0,10*ROW('Hygiene Data'!H74))="","",OFFSET('Hygiene Data'!$H$12,0,10*ROW('Hygiene Data'!H74)))</f>
        <v/>
      </c>
      <c r="EC80" s="269" t="str">
        <f ca="true">+IF(OFFSET('Hygiene Data'!$H$13,0,10*ROW('Hygiene Data'!H74))="","",OFFSET('Hygiene Data'!$H$13,0,10*ROW('Hygiene Data'!H74)))</f>
        <v/>
      </c>
      <c r="ED80" s="269" t="str">
        <f ca="true">+IF(OFFSET('Hygiene Data'!$I$11,0,10*ROW('Hygiene Data'!I74))="","",OFFSET('Hygiene Data'!$I$11,0,10*ROW('Hygiene Data'!I74)))</f>
        <v/>
      </c>
      <c r="EE80" s="269" t="str">
        <f ca="true">+IF(OFFSET('Hygiene Data'!$I$12,0,10*ROW('Hygiene Data'!I74))="","",OFFSET('Hygiene Data'!$I$12,0,10*ROW('Hygiene Data'!I74)))</f>
        <v/>
      </c>
      <c r="EF80" s="269"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3" t="str">
        <f t="shared" ca="true" si="1"/>
        <v/>
      </c>
      <c r="D81" s="88"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8"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8"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8"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8"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8"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8"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8"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8"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8"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8"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8"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8"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8"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8"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8"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8"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8"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9"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9"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9"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9"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9"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9"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9"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9"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9"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9"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9"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9"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9"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9"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9"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9"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9"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9"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9"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9"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9"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9"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9"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9"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9"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9"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9"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9"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9"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9"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0"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0"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0"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0"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0"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0"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0"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0"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0"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0"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0"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0"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0"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0"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0"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0"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0"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0"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9"/>
      <c r="BS81" s="269" t="str">
        <f ca="true">+IF(OFFSET('Water Data'!$D$27,0,10*ROW('Water Data'!D75))="","",OFFSET('Water Data'!$D$27,0,10*ROW('Water Data'!D75)))</f>
        <v/>
      </c>
      <c r="BT81" s="269" t="str">
        <f ca="true">+IF(OFFSET('Water Data'!$D$28,0,10*ROW('Water Data'!D75))="","",OFFSET('Water Data'!$D$28,0,10*ROW('Water Data'!D75)))</f>
        <v/>
      </c>
      <c r="BU81" s="269" t="str">
        <f ca="true">+IF(OFFSET('Water Data'!$D$29,0,10*ROW('Water Data'!D75))="","",OFFSET('Water Data'!$D$29,0,10*ROW('Water Data'!D75)))</f>
        <v/>
      </c>
      <c r="BV81" s="269" t="str">
        <f ca="true">+IF(OFFSET('Water Data'!$E$27,0,10*ROW('Water Data'!E75))="","",OFFSET('Water Data'!$E$27,0,10*ROW('Water Data'!E75)))</f>
        <v/>
      </c>
      <c r="BW81" s="269" t="str">
        <f ca="true">+IF(OFFSET('Water Data'!$E$28,0,10*ROW('Water Data'!E75))="","",OFFSET('Water Data'!$E$28,0,10*ROW('Water Data'!E75)))</f>
        <v/>
      </c>
      <c r="BX81" s="269" t="str">
        <f ca="true">+IF(OFFSET('Water Data'!$E$29,0,10*ROW('Water Data'!E75))="","",OFFSET('Water Data'!$E$29,0,10*ROW('Water Data'!E75)))</f>
        <v/>
      </c>
      <c r="BY81" s="269" t="str">
        <f ca="true">+IF(OFFSET('Water Data'!$F$27,0,10*ROW('Water Data'!F75))="","",OFFSET('Water Data'!$F$27,0,10*ROW('Water Data'!F75)))</f>
        <v/>
      </c>
      <c r="BZ81" s="269" t="str">
        <f ca="true">+IF(OFFSET('Water Data'!$F$28,0,10*ROW('Water Data'!F75))="","",OFFSET('Water Data'!$F$28,0,10*ROW('Water Data'!F75)))</f>
        <v/>
      </c>
      <c r="CA81" s="269" t="str">
        <f ca="true">+IF(OFFSET('Water Data'!$F$29,0,10*ROW('Water Data'!F75))="","",OFFSET('Water Data'!$F$29,0,10*ROW('Water Data'!F75)))</f>
        <v/>
      </c>
      <c r="CB81" s="269" t="str">
        <f ca="true">+IF(OFFSET('Water Data'!$G$27,0,10*ROW('Water Data'!G75))="","",OFFSET('Water Data'!$G$27,0,10*ROW('Water Data'!G75)))</f>
        <v/>
      </c>
      <c r="CC81" s="269" t="str">
        <f ca="true">+IF(OFFSET('Water Data'!$G$28,0,10*ROW('Water Data'!G75))="","",OFFSET('Water Data'!$G$28,0,10*ROW('Water Data'!G75)))</f>
        <v/>
      </c>
      <c r="CD81" s="269" t="str">
        <f ca="true">+IF(OFFSET('Water Data'!$G$29,0,10*ROW('Water Data'!G75))="","",OFFSET('Water Data'!$G$29,0,10*ROW('Water Data'!G75)))</f>
        <v/>
      </c>
      <c r="CE81" s="269" t="str">
        <f ca="true">+IF(OFFSET('Water Data'!$H$27,0,10*ROW('Water Data'!H75))="","",OFFSET('Water Data'!$H$27,0,10*ROW('Water Data'!H75)))</f>
        <v/>
      </c>
      <c r="CF81" s="269" t="str">
        <f ca="true">+IF(OFFSET('Water Data'!$H$28,0,10*ROW('Water Data'!H75))="","",OFFSET('Water Data'!$H$28,0,10*ROW('Water Data'!H75)))</f>
        <v/>
      </c>
      <c r="CG81" s="269" t="str">
        <f ca="true">+IF(OFFSET('Water Data'!$H$29,0,10*ROW('Water Data'!H75))="","",OFFSET('Water Data'!$H$29,0,10*ROW('Water Data'!H75)))</f>
        <v/>
      </c>
      <c r="CH81" s="269" t="str">
        <f ca="true">+IF(OFFSET('Water Data'!$I$27,0,10*ROW('Water Data'!I75))="","",OFFSET('Water Data'!$I$27,0,10*ROW('Water Data'!I75)))</f>
        <v/>
      </c>
      <c r="CI81" s="269" t="str">
        <f ca="true">+IF(OFFSET('Water Data'!$I$28,0,10*ROW('Water Data'!I75))="","",OFFSET('Water Data'!$I$28,0,10*ROW('Water Data'!I75)))</f>
        <v/>
      </c>
      <c r="CJ81" s="269" t="str">
        <f ca="true">+IF(OFFSET('Water Data'!$I$29,0,10*ROW('Water Data'!I75))="","",OFFSET('Water Data'!$I$29,0,10*ROW('Water Data'!I75)))</f>
        <v/>
      </c>
      <c r="CK81" s="269" t="str">
        <f ca="true">+IF(OFFSET('Sanitation Data'!$D$28,0,10*ROW('Sanitation Data'!D75))="","",OFFSET('Sanitation Data'!$D$28,0,10*ROW('Sanitation Data'!D75)))</f>
        <v/>
      </c>
      <c r="CL81" s="269" t="str">
        <f ca="true">+IF(OFFSET('Sanitation Data'!$D$29,0,10*ROW('Sanitation Data'!D75))="","",OFFSET('Sanitation Data'!$D$29,0,10*ROW('Sanitation Data'!D75)))</f>
        <v/>
      </c>
      <c r="CM81" s="269" t="str">
        <f ca="true">+IF(OFFSET('Sanitation Data'!$D$30,0,10*ROW('Sanitation Data'!D75))="","",OFFSET('Sanitation Data'!$D$30,0,10*ROW('Sanitation Data'!D75)))</f>
        <v/>
      </c>
      <c r="CN81" s="269" t="str">
        <f ca="true">+IF(OFFSET('Sanitation Data'!$D$31,0,10*ROW('Sanitation Data'!D75))="","",OFFSET('Sanitation Data'!$D$31,0,10*ROW('Sanitation Data'!D75)))</f>
        <v/>
      </c>
      <c r="CO81" s="269" t="str">
        <f ca="true">+IF(OFFSET('Sanitation Data'!$D$32,0,10*ROW('Sanitation Data'!D75))="","",OFFSET('Sanitation Data'!$D$32,0,10*ROW('Sanitation Data'!D75)))</f>
        <v/>
      </c>
      <c r="CP81" s="269" t="str">
        <f ca="true">+IF(OFFSET('Sanitation Data'!$E$28,0,10*ROW('Sanitation Data'!E75))="","",OFFSET('Sanitation Data'!$E$28,0,10*ROW('Sanitation Data'!E75)))</f>
        <v/>
      </c>
      <c r="CQ81" s="269" t="str">
        <f ca="true">+IF(OFFSET('Sanitation Data'!$E$29,0,10*ROW('Sanitation Data'!E75))="","",OFFSET('Sanitation Data'!$E$29,0,10*ROW('Sanitation Data'!E75)))</f>
        <v/>
      </c>
      <c r="CR81" s="269" t="str">
        <f ca="true">+IF(OFFSET('Sanitation Data'!$E$30,0,10*ROW('Sanitation Data'!E75))="","",OFFSET('Sanitation Data'!$E$30,0,10*ROW('Sanitation Data'!E75)))</f>
        <v/>
      </c>
      <c r="CS81" s="269" t="str">
        <f ca="true">+IF(OFFSET('Sanitation Data'!$E$31,0,10*ROW('Sanitation Data'!E75))="","",OFFSET('Sanitation Data'!$E$31,0,10*ROW('Sanitation Data'!E75)))</f>
        <v/>
      </c>
      <c r="CT81" s="269" t="str">
        <f ca="true">+IF(OFFSET('Sanitation Data'!$E$32,0,10*ROW('Sanitation Data'!E75))="","",OFFSET('Sanitation Data'!$E$32,0,10*ROW('Sanitation Data'!E75)))</f>
        <v/>
      </c>
      <c r="CU81" s="269" t="str">
        <f ca="true">+IF(OFFSET('Sanitation Data'!$F$28,0,10*ROW('Sanitation Data'!F75))="","",OFFSET('Sanitation Data'!$F$28,0,10*ROW('Sanitation Data'!F75)))</f>
        <v/>
      </c>
      <c r="CV81" s="269" t="str">
        <f ca="true">+IF(OFFSET('Sanitation Data'!$F$29,0,10*ROW('Sanitation Data'!F75))="","",OFFSET('Sanitation Data'!$F$29,0,10*ROW('Sanitation Data'!F75)))</f>
        <v/>
      </c>
      <c r="CW81" s="269" t="str">
        <f ca="true">+IF(OFFSET('Sanitation Data'!$F$30,0,10*ROW('Sanitation Data'!F75))="","",OFFSET('Sanitation Data'!$F$30,0,10*ROW('Sanitation Data'!F75)))</f>
        <v/>
      </c>
      <c r="CX81" s="269" t="str">
        <f ca="true">+IF(OFFSET('Sanitation Data'!$F$31,0,10*ROW('Sanitation Data'!F75))="","",OFFSET('Sanitation Data'!$F$31,0,10*ROW('Sanitation Data'!F75)))</f>
        <v/>
      </c>
      <c r="CY81" s="269" t="str">
        <f ca="true">+IF(OFFSET('Sanitation Data'!$F$32,0,10*ROW('Sanitation Data'!F75))="","",OFFSET('Sanitation Data'!$F$32,0,10*ROW('Sanitation Data'!F75)))</f>
        <v/>
      </c>
      <c r="CZ81" s="269" t="str">
        <f ca="true">+IF(OFFSET('Sanitation Data'!$G$28,0,10*ROW('Sanitation Data'!G75))="","",OFFSET('Sanitation Data'!$G$28,0,10*ROW('Sanitation Data'!G75)))</f>
        <v/>
      </c>
      <c r="DA81" s="269" t="str">
        <f ca="true">+IF(OFFSET('Sanitation Data'!$G$29,0,10*ROW('Sanitation Data'!G75))="","",OFFSET('Sanitation Data'!$G$29,0,10*ROW('Sanitation Data'!G75)))</f>
        <v/>
      </c>
      <c r="DB81" s="269" t="str">
        <f ca="true">+IF(OFFSET('Sanitation Data'!$G$30,0,10*ROW('Sanitation Data'!G75))="","",OFFSET('Sanitation Data'!$G$30,0,10*ROW('Sanitation Data'!G75)))</f>
        <v/>
      </c>
      <c r="DC81" s="269" t="str">
        <f ca="true">+IF(OFFSET('Sanitation Data'!$G$31,0,10*ROW('Sanitation Data'!G75))="","",OFFSET('Sanitation Data'!$G$31,0,10*ROW('Sanitation Data'!G75)))</f>
        <v/>
      </c>
      <c r="DD81" s="269" t="str">
        <f ca="true">+IF(OFFSET('Sanitation Data'!$G$32,0,10*ROW('Sanitation Data'!G75))="","",OFFSET('Sanitation Data'!$G$32,0,10*ROW('Sanitation Data'!G75)))</f>
        <v/>
      </c>
      <c r="DE81" s="269" t="str">
        <f ca="true">+IF(OFFSET('Sanitation Data'!$H$28,0,10*ROW('Sanitation Data'!H75))="","",OFFSET('Sanitation Data'!$H$28,0,10*ROW('Sanitation Data'!H75)))</f>
        <v/>
      </c>
      <c r="DF81" s="269" t="str">
        <f ca="true">+IF(OFFSET('Sanitation Data'!$H$29,0,10*ROW('Sanitation Data'!H75))="","",OFFSET('Sanitation Data'!$H$29,0,10*ROW('Sanitation Data'!H75)))</f>
        <v/>
      </c>
      <c r="DG81" s="269" t="str">
        <f ca="true">+IF(OFFSET('Sanitation Data'!$H$30,0,10*ROW('Sanitation Data'!H75))="","",OFFSET('Sanitation Data'!$H$30,0,10*ROW('Sanitation Data'!H75)))</f>
        <v/>
      </c>
      <c r="DH81" s="269" t="str">
        <f ca="true">+IF(OFFSET('Sanitation Data'!$H$31,0,10*ROW('Sanitation Data'!H75))="","",OFFSET('Sanitation Data'!$H$31,0,10*ROW('Sanitation Data'!H75)))</f>
        <v/>
      </c>
      <c r="DI81" s="269" t="str">
        <f ca="true">+IF(OFFSET('Sanitation Data'!$H$32,0,10*ROW('Sanitation Data'!H75))="","",OFFSET('Sanitation Data'!$H$32,0,10*ROW('Sanitation Data'!H75)))</f>
        <v/>
      </c>
      <c r="DJ81" s="269" t="str">
        <f ca="true">+IF(OFFSET('Sanitation Data'!$I$28,0,10*ROW('Sanitation Data'!I75))="","",OFFSET('Sanitation Data'!$I$28,0,10*ROW('Sanitation Data'!I75)))</f>
        <v/>
      </c>
      <c r="DK81" s="269" t="str">
        <f ca="true">+IF(OFFSET('Sanitation Data'!$I$29,0,10*ROW('Sanitation Data'!I75))="","",OFFSET('Sanitation Data'!$I$29,0,10*ROW('Sanitation Data'!I75)))</f>
        <v/>
      </c>
      <c r="DL81" s="269" t="str">
        <f ca="true">+IF(OFFSET('Sanitation Data'!$I$30,0,10*ROW('Sanitation Data'!I75))="","",OFFSET('Sanitation Data'!$I$30,0,10*ROW('Sanitation Data'!I75)))</f>
        <v/>
      </c>
      <c r="DM81" s="269" t="str">
        <f ca="true">+IF(OFFSET('Sanitation Data'!$I$31,0,10*ROW('Sanitation Data'!I75))="","",OFFSET('Sanitation Data'!$I$31,0,10*ROW('Sanitation Data'!I75)))</f>
        <v/>
      </c>
      <c r="DN81" s="269" t="str">
        <f ca="true">+IF(OFFSET('Sanitation Data'!$I$32,0,10*ROW('Sanitation Data'!I75))="","",OFFSET('Sanitation Data'!$I$32,0,10*ROW('Sanitation Data'!I75)))</f>
        <v/>
      </c>
      <c r="DO81" s="269" t="str">
        <f ca="true">+IF(OFFSET('Hygiene Data'!$D$11,0,10*ROW('Hygiene Data'!D75))="","",OFFSET('Hygiene Data'!$D$11,0,10*ROW('Hygiene Data'!D75)))</f>
        <v/>
      </c>
      <c r="DP81" s="269" t="str">
        <f ca="true">+IF(OFFSET('Hygiene Data'!$D$12,0,10*ROW('Hygiene Data'!D75))="","",OFFSET('Hygiene Data'!$D$12,0,10*ROW('Hygiene Data'!D75)))</f>
        <v/>
      </c>
      <c r="DQ81" s="269" t="str">
        <f ca="true">+IF(OFFSET('Hygiene Data'!$D$13,0,10*ROW('Hygiene Data'!D75))="","",OFFSET('Hygiene Data'!$D$13,0,10*ROW('Hygiene Data'!D75)))</f>
        <v/>
      </c>
      <c r="DR81" s="269" t="str">
        <f ca="true">+IF(OFFSET('Hygiene Data'!$E$11,0,10*ROW('Hygiene Data'!E75))="","",OFFSET('Hygiene Data'!$E$11,0,10*ROW('Hygiene Data'!E75)))</f>
        <v/>
      </c>
      <c r="DS81" s="269" t="str">
        <f ca="true">+IF(OFFSET('Hygiene Data'!$E$12,0,10*ROW('Hygiene Data'!E75))="","",OFFSET('Hygiene Data'!$E$12,0,10*ROW('Hygiene Data'!E75)))</f>
        <v/>
      </c>
      <c r="DT81" s="269" t="str">
        <f ca="true">+IF(OFFSET('Hygiene Data'!$E$13,0,10*ROW('Hygiene Data'!E75))="","",OFFSET('Hygiene Data'!$E$13,0,10*ROW('Hygiene Data'!E75)))</f>
        <v/>
      </c>
      <c r="DU81" s="269" t="str">
        <f ca="true">+IF(OFFSET('Hygiene Data'!$F$11,0,10*ROW('Hygiene Data'!F75))="","",OFFSET('Hygiene Data'!$F$11,0,10*ROW('Hygiene Data'!F75)))</f>
        <v/>
      </c>
      <c r="DV81" s="269" t="str">
        <f ca="true">+IF(OFFSET('Hygiene Data'!$F$12,0,10*ROW('Hygiene Data'!F75))="","",OFFSET('Hygiene Data'!$F$12,0,10*ROW('Hygiene Data'!F75)))</f>
        <v/>
      </c>
      <c r="DW81" s="269" t="str">
        <f ca="true">+IF(OFFSET('Hygiene Data'!$F$13,0,10*ROW('Hygiene Data'!F75))="","",OFFSET('Hygiene Data'!$F$13,0,10*ROW('Hygiene Data'!F75)))</f>
        <v/>
      </c>
      <c r="DX81" s="269" t="str">
        <f ca="true">+IF(OFFSET('Hygiene Data'!$G$11,0,10*ROW('Hygiene Data'!G75))="","",OFFSET('Hygiene Data'!$G$11,0,10*ROW('Hygiene Data'!G75)))</f>
        <v/>
      </c>
      <c r="DY81" s="269" t="str">
        <f ca="true">+IF(OFFSET('Hygiene Data'!$G$12,0,10*ROW('Hygiene Data'!G75))="","",OFFSET('Hygiene Data'!$G$12,0,10*ROW('Hygiene Data'!G75)))</f>
        <v/>
      </c>
      <c r="DZ81" s="269" t="str">
        <f ca="true">+IF(OFFSET('Hygiene Data'!$G$13,0,10*ROW('Hygiene Data'!G75))="","",OFFSET('Hygiene Data'!$G$13,0,10*ROW('Hygiene Data'!G75)))</f>
        <v/>
      </c>
      <c r="EA81" s="269" t="str">
        <f ca="true">+IF(OFFSET('Hygiene Data'!$H$11,0,10*ROW('Hygiene Data'!H75))="","",OFFSET('Hygiene Data'!$H$11,0,10*ROW('Hygiene Data'!H75)))</f>
        <v/>
      </c>
      <c r="EB81" s="269" t="str">
        <f ca="true">+IF(OFFSET('Hygiene Data'!$H$12,0,10*ROW('Hygiene Data'!H75))="","",OFFSET('Hygiene Data'!$H$12,0,10*ROW('Hygiene Data'!H75)))</f>
        <v/>
      </c>
      <c r="EC81" s="269" t="str">
        <f ca="true">+IF(OFFSET('Hygiene Data'!$H$13,0,10*ROW('Hygiene Data'!H75))="","",OFFSET('Hygiene Data'!$H$13,0,10*ROW('Hygiene Data'!H75)))</f>
        <v/>
      </c>
      <c r="ED81" s="269" t="str">
        <f ca="true">+IF(OFFSET('Hygiene Data'!$I$11,0,10*ROW('Hygiene Data'!I75))="","",OFFSET('Hygiene Data'!$I$11,0,10*ROW('Hygiene Data'!I75)))</f>
        <v/>
      </c>
      <c r="EE81" s="269" t="str">
        <f ca="true">+IF(OFFSET('Hygiene Data'!$I$12,0,10*ROW('Hygiene Data'!I75))="","",OFFSET('Hygiene Data'!$I$12,0,10*ROW('Hygiene Data'!I75)))</f>
        <v/>
      </c>
      <c r="EF81" s="269"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3" t="str">
        <f t="shared" ca="true" si="1"/>
        <v/>
      </c>
      <c r="D82" s="88"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8"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8"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8"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8"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8"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8"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8"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8"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8"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8"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8"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8"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8"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8"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8"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8"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8"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9"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9"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9"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9"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9"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9"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9"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9"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9"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9"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9"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9"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9"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9"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9"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9"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9"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9"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9"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9"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9"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9"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9"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9"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9"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9"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9"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9"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9"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9"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0"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0"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0"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0"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0"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0"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0"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0"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0"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0"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0"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0"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0"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0"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0"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0"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0"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0"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9"/>
      <c r="BS82" s="269" t="str">
        <f ca="true">+IF(OFFSET('Water Data'!$D$27,0,10*ROW('Water Data'!D76))="","",OFFSET('Water Data'!$D$27,0,10*ROW('Water Data'!D76)))</f>
        <v/>
      </c>
      <c r="BT82" s="269" t="str">
        <f ca="true">+IF(OFFSET('Water Data'!$D$28,0,10*ROW('Water Data'!D76))="","",OFFSET('Water Data'!$D$28,0,10*ROW('Water Data'!D76)))</f>
        <v/>
      </c>
      <c r="BU82" s="269" t="str">
        <f ca="true">+IF(OFFSET('Water Data'!$D$29,0,10*ROW('Water Data'!D76))="","",OFFSET('Water Data'!$D$29,0,10*ROW('Water Data'!D76)))</f>
        <v/>
      </c>
      <c r="BV82" s="269" t="str">
        <f ca="true">+IF(OFFSET('Water Data'!$E$27,0,10*ROW('Water Data'!E76))="","",OFFSET('Water Data'!$E$27,0,10*ROW('Water Data'!E76)))</f>
        <v/>
      </c>
      <c r="BW82" s="269" t="str">
        <f ca="true">+IF(OFFSET('Water Data'!$E$28,0,10*ROW('Water Data'!E76))="","",OFFSET('Water Data'!$E$28,0,10*ROW('Water Data'!E76)))</f>
        <v/>
      </c>
      <c r="BX82" s="269" t="str">
        <f ca="true">+IF(OFFSET('Water Data'!$E$29,0,10*ROW('Water Data'!E76))="","",OFFSET('Water Data'!$E$29,0,10*ROW('Water Data'!E76)))</f>
        <v/>
      </c>
      <c r="BY82" s="269" t="str">
        <f ca="true">+IF(OFFSET('Water Data'!$F$27,0,10*ROW('Water Data'!F76))="","",OFFSET('Water Data'!$F$27,0,10*ROW('Water Data'!F76)))</f>
        <v/>
      </c>
      <c r="BZ82" s="269" t="str">
        <f ca="true">+IF(OFFSET('Water Data'!$F$28,0,10*ROW('Water Data'!F76))="","",OFFSET('Water Data'!$F$28,0,10*ROW('Water Data'!F76)))</f>
        <v/>
      </c>
      <c r="CA82" s="269" t="str">
        <f ca="true">+IF(OFFSET('Water Data'!$F$29,0,10*ROW('Water Data'!F76))="","",OFFSET('Water Data'!$F$29,0,10*ROW('Water Data'!F76)))</f>
        <v/>
      </c>
      <c r="CB82" s="269" t="str">
        <f ca="true">+IF(OFFSET('Water Data'!$G$27,0,10*ROW('Water Data'!G76))="","",OFFSET('Water Data'!$G$27,0,10*ROW('Water Data'!G76)))</f>
        <v/>
      </c>
      <c r="CC82" s="269" t="str">
        <f ca="true">+IF(OFFSET('Water Data'!$G$28,0,10*ROW('Water Data'!G76))="","",OFFSET('Water Data'!$G$28,0,10*ROW('Water Data'!G76)))</f>
        <v/>
      </c>
      <c r="CD82" s="269" t="str">
        <f ca="true">+IF(OFFSET('Water Data'!$G$29,0,10*ROW('Water Data'!G76))="","",OFFSET('Water Data'!$G$29,0,10*ROW('Water Data'!G76)))</f>
        <v/>
      </c>
      <c r="CE82" s="269" t="str">
        <f ca="true">+IF(OFFSET('Water Data'!$H$27,0,10*ROW('Water Data'!H76))="","",OFFSET('Water Data'!$H$27,0,10*ROW('Water Data'!H76)))</f>
        <v/>
      </c>
      <c r="CF82" s="269" t="str">
        <f ca="true">+IF(OFFSET('Water Data'!$H$28,0,10*ROW('Water Data'!H76))="","",OFFSET('Water Data'!$H$28,0,10*ROW('Water Data'!H76)))</f>
        <v/>
      </c>
      <c r="CG82" s="269" t="str">
        <f ca="true">+IF(OFFSET('Water Data'!$H$29,0,10*ROW('Water Data'!H76))="","",OFFSET('Water Data'!$H$29,0,10*ROW('Water Data'!H76)))</f>
        <v/>
      </c>
      <c r="CH82" s="269" t="str">
        <f ca="true">+IF(OFFSET('Water Data'!$I$27,0,10*ROW('Water Data'!I76))="","",OFFSET('Water Data'!$I$27,0,10*ROW('Water Data'!I76)))</f>
        <v/>
      </c>
      <c r="CI82" s="269" t="str">
        <f ca="true">+IF(OFFSET('Water Data'!$I$28,0,10*ROW('Water Data'!I76))="","",OFFSET('Water Data'!$I$28,0,10*ROW('Water Data'!I76)))</f>
        <v/>
      </c>
      <c r="CJ82" s="269" t="str">
        <f ca="true">+IF(OFFSET('Water Data'!$I$29,0,10*ROW('Water Data'!I76))="","",OFFSET('Water Data'!$I$29,0,10*ROW('Water Data'!I76)))</f>
        <v/>
      </c>
      <c r="CK82" s="269" t="str">
        <f ca="true">+IF(OFFSET('Sanitation Data'!$D$28,0,10*ROW('Sanitation Data'!D76))="","",OFFSET('Sanitation Data'!$D$28,0,10*ROW('Sanitation Data'!D76)))</f>
        <v/>
      </c>
      <c r="CL82" s="269" t="str">
        <f ca="true">+IF(OFFSET('Sanitation Data'!$D$29,0,10*ROW('Sanitation Data'!D76))="","",OFFSET('Sanitation Data'!$D$29,0,10*ROW('Sanitation Data'!D76)))</f>
        <v/>
      </c>
      <c r="CM82" s="269" t="str">
        <f ca="true">+IF(OFFSET('Sanitation Data'!$D$30,0,10*ROW('Sanitation Data'!D76))="","",OFFSET('Sanitation Data'!$D$30,0,10*ROW('Sanitation Data'!D76)))</f>
        <v/>
      </c>
      <c r="CN82" s="269" t="str">
        <f ca="true">+IF(OFFSET('Sanitation Data'!$D$31,0,10*ROW('Sanitation Data'!D76))="","",OFFSET('Sanitation Data'!$D$31,0,10*ROW('Sanitation Data'!D76)))</f>
        <v/>
      </c>
      <c r="CO82" s="269" t="str">
        <f ca="true">+IF(OFFSET('Sanitation Data'!$D$32,0,10*ROW('Sanitation Data'!D76))="","",OFFSET('Sanitation Data'!$D$32,0,10*ROW('Sanitation Data'!D76)))</f>
        <v/>
      </c>
      <c r="CP82" s="269" t="str">
        <f ca="true">+IF(OFFSET('Sanitation Data'!$E$28,0,10*ROW('Sanitation Data'!E76))="","",OFFSET('Sanitation Data'!$E$28,0,10*ROW('Sanitation Data'!E76)))</f>
        <v/>
      </c>
      <c r="CQ82" s="269" t="str">
        <f ca="true">+IF(OFFSET('Sanitation Data'!$E$29,0,10*ROW('Sanitation Data'!E76))="","",OFFSET('Sanitation Data'!$E$29,0,10*ROW('Sanitation Data'!E76)))</f>
        <v/>
      </c>
      <c r="CR82" s="269" t="str">
        <f ca="true">+IF(OFFSET('Sanitation Data'!$E$30,0,10*ROW('Sanitation Data'!E76))="","",OFFSET('Sanitation Data'!$E$30,0,10*ROW('Sanitation Data'!E76)))</f>
        <v/>
      </c>
      <c r="CS82" s="269" t="str">
        <f ca="true">+IF(OFFSET('Sanitation Data'!$E$31,0,10*ROW('Sanitation Data'!E76))="","",OFFSET('Sanitation Data'!$E$31,0,10*ROW('Sanitation Data'!E76)))</f>
        <v/>
      </c>
      <c r="CT82" s="269" t="str">
        <f ca="true">+IF(OFFSET('Sanitation Data'!$E$32,0,10*ROW('Sanitation Data'!E76))="","",OFFSET('Sanitation Data'!$E$32,0,10*ROW('Sanitation Data'!E76)))</f>
        <v/>
      </c>
      <c r="CU82" s="269" t="str">
        <f ca="true">+IF(OFFSET('Sanitation Data'!$F$28,0,10*ROW('Sanitation Data'!F76))="","",OFFSET('Sanitation Data'!$F$28,0,10*ROW('Sanitation Data'!F76)))</f>
        <v/>
      </c>
      <c r="CV82" s="269" t="str">
        <f ca="true">+IF(OFFSET('Sanitation Data'!$F$29,0,10*ROW('Sanitation Data'!F76))="","",OFFSET('Sanitation Data'!$F$29,0,10*ROW('Sanitation Data'!F76)))</f>
        <v/>
      </c>
      <c r="CW82" s="269" t="str">
        <f ca="true">+IF(OFFSET('Sanitation Data'!$F$30,0,10*ROW('Sanitation Data'!F76))="","",OFFSET('Sanitation Data'!$F$30,0,10*ROW('Sanitation Data'!F76)))</f>
        <v/>
      </c>
      <c r="CX82" s="269" t="str">
        <f ca="true">+IF(OFFSET('Sanitation Data'!$F$31,0,10*ROW('Sanitation Data'!F76))="","",OFFSET('Sanitation Data'!$F$31,0,10*ROW('Sanitation Data'!F76)))</f>
        <v/>
      </c>
      <c r="CY82" s="269" t="str">
        <f ca="true">+IF(OFFSET('Sanitation Data'!$F$32,0,10*ROW('Sanitation Data'!F76))="","",OFFSET('Sanitation Data'!$F$32,0,10*ROW('Sanitation Data'!F76)))</f>
        <v/>
      </c>
      <c r="CZ82" s="269" t="str">
        <f ca="true">+IF(OFFSET('Sanitation Data'!$G$28,0,10*ROW('Sanitation Data'!G76))="","",OFFSET('Sanitation Data'!$G$28,0,10*ROW('Sanitation Data'!G76)))</f>
        <v/>
      </c>
      <c r="DA82" s="269" t="str">
        <f ca="true">+IF(OFFSET('Sanitation Data'!$G$29,0,10*ROW('Sanitation Data'!G76))="","",OFFSET('Sanitation Data'!$G$29,0,10*ROW('Sanitation Data'!G76)))</f>
        <v/>
      </c>
      <c r="DB82" s="269" t="str">
        <f ca="true">+IF(OFFSET('Sanitation Data'!$G$30,0,10*ROW('Sanitation Data'!G76))="","",OFFSET('Sanitation Data'!$G$30,0,10*ROW('Sanitation Data'!G76)))</f>
        <v/>
      </c>
      <c r="DC82" s="269" t="str">
        <f ca="true">+IF(OFFSET('Sanitation Data'!$G$31,0,10*ROW('Sanitation Data'!G76))="","",OFFSET('Sanitation Data'!$G$31,0,10*ROW('Sanitation Data'!G76)))</f>
        <v/>
      </c>
      <c r="DD82" s="269" t="str">
        <f ca="true">+IF(OFFSET('Sanitation Data'!$G$32,0,10*ROW('Sanitation Data'!G76))="","",OFFSET('Sanitation Data'!$G$32,0,10*ROW('Sanitation Data'!G76)))</f>
        <v/>
      </c>
      <c r="DE82" s="269" t="str">
        <f ca="true">+IF(OFFSET('Sanitation Data'!$H$28,0,10*ROW('Sanitation Data'!H76))="","",OFFSET('Sanitation Data'!$H$28,0,10*ROW('Sanitation Data'!H76)))</f>
        <v/>
      </c>
      <c r="DF82" s="269" t="str">
        <f ca="true">+IF(OFFSET('Sanitation Data'!$H$29,0,10*ROW('Sanitation Data'!H76))="","",OFFSET('Sanitation Data'!$H$29,0,10*ROW('Sanitation Data'!H76)))</f>
        <v/>
      </c>
      <c r="DG82" s="269" t="str">
        <f ca="true">+IF(OFFSET('Sanitation Data'!$H$30,0,10*ROW('Sanitation Data'!H76))="","",OFFSET('Sanitation Data'!$H$30,0,10*ROW('Sanitation Data'!H76)))</f>
        <v/>
      </c>
      <c r="DH82" s="269" t="str">
        <f ca="true">+IF(OFFSET('Sanitation Data'!$H$31,0,10*ROW('Sanitation Data'!H76))="","",OFFSET('Sanitation Data'!$H$31,0,10*ROW('Sanitation Data'!H76)))</f>
        <v/>
      </c>
      <c r="DI82" s="269" t="str">
        <f ca="true">+IF(OFFSET('Sanitation Data'!$H$32,0,10*ROW('Sanitation Data'!H76))="","",OFFSET('Sanitation Data'!$H$32,0,10*ROW('Sanitation Data'!H76)))</f>
        <v/>
      </c>
      <c r="DJ82" s="269" t="str">
        <f ca="true">+IF(OFFSET('Sanitation Data'!$I$28,0,10*ROW('Sanitation Data'!I76))="","",OFFSET('Sanitation Data'!$I$28,0,10*ROW('Sanitation Data'!I76)))</f>
        <v/>
      </c>
      <c r="DK82" s="269" t="str">
        <f ca="true">+IF(OFFSET('Sanitation Data'!$I$29,0,10*ROW('Sanitation Data'!I76))="","",OFFSET('Sanitation Data'!$I$29,0,10*ROW('Sanitation Data'!I76)))</f>
        <v/>
      </c>
      <c r="DL82" s="269" t="str">
        <f ca="true">+IF(OFFSET('Sanitation Data'!$I$30,0,10*ROW('Sanitation Data'!I76))="","",OFFSET('Sanitation Data'!$I$30,0,10*ROW('Sanitation Data'!I76)))</f>
        <v/>
      </c>
      <c r="DM82" s="269" t="str">
        <f ca="true">+IF(OFFSET('Sanitation Data'!$I$31,0,10*ROW('Sanitation Data'!I76))="","",OFFSET('Sanitation Data'!$I$31,0,10*ROW('Sanitation Data'!I76)))</f>
        <v/>
      </c>
      <c r="DN82" s="269" t="str">
        <f ca="true">+IF(OFFSET('Sanitation Data'!$I$32,0,10*ROW('Sanitation Data'!I76))="","",OFFSET('Sanitation Data'!$I$32,0,10*ROW('Sanitation Data'!I76)))</f>
        <v/>
      </c>
      <c r="DO82" s="269" t="str">
        <f ca="true">+IF(OFFSET('Hygiene Data'!$D$11,0,10*ROW('Hygiene Data'!D76))="","",OFFSET('Hygiene Data'!$D$11,0,10*ROW('Hygiene Data'!D76)))</f>
        <v/>
      </c>
      <c r="DP82" s="269" t="str">
        <f ca="true">+IF(OFFSET('Hygiene Data'!$D$12,0,10*ROW('Hygiene Data'!D76))="","",OFFSET('Hygiene Data'!$D$12,0,10*ROW('Hygiene Data'!D76)))</f>
        <v/>
      </c>
      <c r="DQ82" s="269" t="str">
        <f ca="true">+IF(OFFSET('Hygiene Data'!$D$13,0,10*ROW('Hygiene Data'!D76))="","",OFFSET('Hygiene Data'!$D$13,0,10*ROW('Hygiene Data'!D76)))</f>
        <v/>
      </c>
      <c r="DR82" s="269" t="str">
        <f ca="true">+IF(OFFSET('Hygiene Data'!$E$11,0,10*ROW('Hygiene Data'!E76))="","",OFFSET('Hygiene Data'!$E$11,0,10*ROW('Hygiene Data'!E76)))</f>
        <v/>
      </c>
      <c r="DS82" s="269" t="str">
        <f ca="true">+IF(OFFSET('Hygiene Data'!$E$12,0,10*ROW('Hygiene Data'!E76))="","",OFFSET('Hygiene Data'!$E$12,0,10*ROW('Hygiene Data'!E76)))</f>
        <v/>
      </c>
      <c r="DT82" s="269" t="str">
        <f ca="true">+IF(OFFSET('Hygiene Data'!$E$13,0,10*ROW('Hygiene Data'!E76))="","",OFFSET('Hygiene Data'!$E$13,0,10*ROW('Hygiene Data'!E76)))</f>
        <v/>
      </c>
      <c r="DU82" s="269" t="str">
        <f ca="true">+IF(OFFSET('Hygiene Data'!$F$11,0,10*ROW('Hygiene Data'!F76))="","",OFFSET('Hygiene Data'!$F$11,0,10*ROW('Hygiene Data'!F76)))</f>
        <v/>
      </c>
      <c r="DV82" s="269" t="str">
        <f ca="true">+IF(OFFSET('Hygiene Data'!$F$12,0,10*ROW('Hygiene Data'!F76))="","",OFFSET('Hygiene Data'!$F$12,0,10*ROW('Hygiene Data'!F76)))</f>
        <v/>
      </c>
      <c r="DW82" s="269" t="str">
        <f ca="true">+IF(OFFSET('Hygiene Data'!$F$13,0,10*ROW('Hygiene Data'!F76))="","",OFFSET('Hygiene Data'!$F$13,0,10*ROW('Hygiene Data'!F76)))</f>
        <v/>
      </c>
      <c r="DX82" s="269" t="str">
        <f ca="true">+IF(OFFSET('Hygiene Data'!$G$11,0,10*ROW('Hygiene Data'!G76))="","",OFFSET('Hygiene Data'!$G$11,0,10*ROW('Hygiene Data'!G76)))</f>
        <v/>
      </c>
      <c r="DY82" s="269" t="str">
        <f ca="true">+IF(OFFSET('Hygiene Data'!$G$12,0,10*ROW('Hygiene Data'!G76))="","",OFFSET('Hygiene Data'!$G$12,0,10*ROW('Hygiene Data'!G76)))</f>
        <v/>
      </c>
      <c r="DZ82" s="269" t="str">
        <f ca="true">+IF(OFFSET('Hygiene Data'!$G$13,0,10*ROW('Hygiene Data'!G76))="","",OFFSET('Hygiene Data'!$G$13,0,10*ROW('Hygiene Data'!G76)))</f>
        <v/>
      </c>
      <c r="EA82" s="269" t="str">
        <f ca="true">+IF(OFFSET('Hygiene Data'!$H$11,0,10*ROW('Hygiene Data'!H76))="","",OFFSET('Hygiene Data'!$H$11,0,10*ROW('Hygiene Data'!H76)))</f>
        <v/>
      </c>
      <c r="EB82" s="269" t="str">
        <f ca="true">+IF(OFFSET('Hygiene Data'!$H$12,0,10*ROW('Hygiene Data'!H76))="","",OFFSET('Hygiene Data'!$H$12,0,10*ROW('Hygiene Data'!H76)))</f>
        <v/>
      </c>
      <c r="EC82" s="269" t="str">
        <f ca="true">+IF(OFFSET('Hygiene Data'!$H$13,0,10*ROW('Hygiene Data'!H76))="","",OFFSET('Hygiene Data'!$H$13,0,10*ROW('Hygiene Data'!H76)))</f>
        <v/>
      </c>
      <c r="ED82" s="269" t="str">
        <f ca="true">+IF(OFFSET('Hygiene Data'!$I$11,0,10*ROW('Hygiene Data'!I76))="","",OFFSET('Hygiene Data'!$I$11,0,10*ROW('Hygiene Data'!I76)))</f>
        <v/>
      </c>
      <c r="EE82" s="269" t="str">
        <f ca="true">+IF(OFFSET('Hygiene Data'!$I$12,0,10*ROW('Hygiene Data'!I76))="","",OFFSET('Hygiene Data'!$I$12,0,10*ROW('Hygiene Data'!I76)))</f>
        <v/>
      </c>
      <c r="EF82" s="269"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3" t="str">
        <f t="shared" ca="true" si="1"/>
        <v/>
      </c>
      <c r="D83" s="88"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8"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8"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8"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8"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8"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8"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8"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8"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8"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8"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8"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8"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8"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8"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8"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8"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8"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9"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9"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9"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9"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9"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9"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9"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9"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9"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9"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9"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9"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9"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9"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9"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9"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9"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9"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9"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9"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9"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9"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9"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9"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9"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9"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9"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9"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9"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9"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0"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0"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0"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0"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0"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0"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0"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0"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0"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0"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0"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0"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0"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0"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0"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0"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0"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0"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9"/>
      <c r="BS83" s="269" t="str">
        <f ca="true">+IF(OFFSET('Water Data'!$D$27,0,10*ROW('Water Data'!D77))="","",OFFSET('Water Data'!$D$27,0,10*ROW('Water Data'!D77)))</f>
        <v/>
      </c>
      <c r="BT83" s="269" t="str">
        <f ca="true">+IF(OFFSET('Water Data'!$D$28,0,10*ROW('Water Data'!D77))="","",OFFSET('Water Data'!$D$28,0,10*ROW('Water Data'!D77)))</f>
        <v/>
      </c>
      <c r="BU83" s="269" t="str">
        <f ca="true">+IF(OFFSET('Water Data'!$D$29,0,10*ROW('Water Data'!D77))="","",OFFSET('Water Data'!$D$29,0,10*ROW('Water Data'!D77)))</f>
        <v/>
      </c>
      <c r="BV83" s="269" t="str">
        <f ca="true">+IF(OFFSET('Water Data'!$E$27,0,10*ROW('Water Data'!E77))="","",OFFSET('Water Data'!$E$27,0,10*ROW('Water Data'!E77)))</f>
        <v/>
      </c>
      <c r="BW83" s="269" t="str">
        <f ca="true">+IF(OFFSET('Water Data'!$E$28,0,10*ROW('Water Data'!E77))="","",OFFSET('Water Data'!$E$28,0,10*ROW('Water Data'!E77)))</f>
        <v/>
      </c>
      <c r="BX83" s="269" t="str">
        <f ca="true">+IF(OFFSET('Water Data'!$E$29,0,10*ROW('Water Data'!E77))="","",OFFSET('Water Data'!$E$29,0,10*ROW('Water Data'!E77)))</f>
        <v/>
      </c>
      <c r="BY83" s="269" t="str">
        <f ca="true">+IF(OFFSET('Water Data'!$F$27,0,10*ROW('Water Data'!F77))="","",OFFSET('Water Data'!$F$27,0,10*ROW('Water Data'!F77)))</f>
        <v/>
      </c>
      <c r="BZ83" s="269" t="str">
        <f ca="true">+IF(OFFSET('Water Data'!$F$28,0,10*ROW('Water Data'!F77))="","",OFFSET('Water Data'!$F$28,0,10*ROW('Water Data'!F77)))</f>
        <v/>
      </c>
      <c r="CA83" s="269" t="str">
        <f ca="true">+IF(OFFSET('Water Data'!$F$29,0,10*ROW('Water Data'!F77))="","",OFFSET('Water Data'!$F$29,0,10*ROW('Water Data'!F77)))</f>
        <v/>
      </c>
      <c r="CB83" s="269" t="str">
        <f ca="true">+IF(OFFSET('Water Data'!$G$27,0,10*ROW('Water Data'!G77))="","",OFFSET('Water Data'!$G$27,0,10*ROW('Water Data'!G77)))</f>
        <v/>
      </c>
      <c r="CC83" s="269" t="str">
        <f ca="true">+IF(OFFSET('Water Data'!$G$28,0,10*ROW('Water Data'!G77))="","",OFFSET('Water Data'!$G$28,0,10*ROW('Water Data'!G77)))</f>
        <v/>
      </c>
      <c r="CD83" s="269" t="str">
        <f ca="true">+IF(OFFSET('Water Data'!$G$29,0,10*ROW('Water Data'!G77))="","",OFFSET('Water Data'!$G$29,0,10*ROW('Water Data'!G77)))</f>
        <v/>
      </c>
      <c r="CE83" s="269" t="str">
        <f ca="true">+IF(OFFSET('Water Data'!$H$27,0,10*ROW('Water Data'!H77))="","",OFFSET('Water Data'!$H$27,0,10*ROW('Water Data'!H77)))</f>
        <v/>
      </c>
      <c r="CF83" s="269" t="str">
        <f ca="true">+IF(OFFSET('Water Data'!$H$28,0,10*ROW('Water Data'!H77))="","",OFFSET('Water Data'!$H$28,0,10*ROW('Water Data'!H77)))</f>
        <v/>
      </c>
      <c r="CG83" s="269" t="str">
        <f ca="true">+IF(OFFSET('Water Data'!$H$29,0,10*ROW('Water Data'!H77))="","",OFFSET('Water Data'!$H$29,0,10*ROW('Water Data'!H77)))</f>
        <v/>
      </c>
      <c r="CH83" s="269" t="str">
        <f ca="true">+IF(OFFSET('Water Data'!$I$27,0,10*ROW('Water Data'!I77))="","",OFFSET('Water Data'!$I$27,0,10*ROW('Water Data'!I77)))</f>
        <v/>
      </c>
      <c r="CI83" s="269" t="str">
        <f ca="true">+IF(OFFSET('Water Data'!$I$28,0,10*ROW('Water Data'!I77))="","",OFFSET('Water Data'!$I$28,0,10*ROW('Water Data'!I77)))</f>
        <v/>
      </c>
      <c r="CJ83" s="269" t="str">
        <f ca="true">+IF(OFFSET('Water Data'!$I$29,0,10*ROW('Water Data'!I77))="","",OFFSET('Water Data'!$I$29,0,10*ROW('Water Data'!I77)))</f>
        <v/>
      </c>
      <c r="CK83" s="269" t="str">
        <f ca="true">+IF(OFFSET('Sanitation Data'!$D$28,0,10*ROW('Sanitation Data'!D77))="","",OFFSET('Sanitation Data'!$D$28,0,10*ROW('Sanitation Data'!D77)))</f>
        <v/>
      </c>
      <c r="CL83" s="269" t="str">
        <f ca="true">+IF(OFFSET('Sanitation Data'!$D$29,0,10*ROW('Sanitation Data'!D77))="","",OFFSET('Sanitation Data'!$D$29,0,10*ROW('Sanitation Data'!D77)))</f>
        <v/>
      </c>
      <c r="CM83" s="269" t="str">
        <f ca="true">+IF(OFFSET('Sanitation Data'!$D$30,0,10*ROW('Sanitation Data'!D77))="","",OFFSET('Sanitation Data'!$D$30,0,10*ROW('Sanitation Data'!D77)))</f>
        <v/>
      </c>
      <c r="CN83" s="269" t="str">
        <f ca="true">+IF(OFFSET('Sanitation Data'!$D$31,0,10*ROW('Sanitation Data'!D77))="","",OFFSET('Sanitation Data'!$D$31,0,10*ROW('Sanitation Data'!D77)))</f>
        <v/>
      </c>
      <c r="CO83" s="269" t="str">
        <f ca="true">+IF(OFFSET('Sanitation Data'!$D$32,0,10*ROW('Sanitation Data'!D77))="","",OFFSET('Sanitation Data'!$D$32,0,10*ROW('Sanitation Data'!D77)))</f>
        <v/>
      </c>
      <c r="CP83" s="269" t="str">
        <f ca="true">+IF(OFFSET('Sanitation Data'!$E$28,0,10*ROW('Sanitation Data'!E77))="","",OFFSET('Sanitation Data'!$E$28,0,10*ROW('Sanitation Data'!E77)))</f>
        <v/>
      </c>
      <c r="CQ83" s="269" t="str">
        <f ca="true">+IF(OFFSET('Sanitation Data'!$E$29,0,10*ROW('Sanitation Data'!E77))="","",OFFSET('Sanitation Data'!$E$29,0,10*ROW('Sanitation Data'!E77)))</f>
        <v/>
      </c>
      <c r="CR83" s="269" t="str">
        <f ca="true">+IF(OFFSET('Sanitation Data'!$E$30,0,10*ROW('Sanitation Data'!E77))="","",OFFSET('Sanitation Data'!$E$30,0,10*ROW('Sanitation Data'!E77)))</f>
        <v/>
      </c>
      <c r="CS83" s="269" t="str">
        <f ca="true">+IF(OFFSET('Sanitation Data'!$E$31,0,10*ROW('Sanitation Data'!E77))="","",OFFSET('Sanitation Data'!$E$31,0,10*ROW('Sanitation Data'!E77)))</f>
        <v/>
      </c>
      <c r="CT83" s="269" t="str">
        <f ca="true">+IF(OFFSET('Sanitation Data'!$E$32,0,10*ROW('Sanitation Data'!E77))="","",OFFSET('Sanitation Data'!$E$32,0,10*ROW('Sanitation Data'!E77)))</f>
        <v/>
      </c>
      <c r="CU83" s="269" t="str">
        <f ca="true">+IF(OFFSET('Sanitation Data'!$F$28,0,10*ROW('Sanitation Data'!F77))="","",OFFSET('Sanitation Data'!$F$28,0,10*ROW('Sanitation Data'!F77)))</f>
        <v/>
      </c>
      <c r="CV83" s="269" t="str">
        <f ca="true">+IF(OFFSET('Sanitation Data'!$F$29,0,10*ROW('Sanitation Data'!F77))="","",OFFSET('Sanitation Data'!$F$29,0,10*ROW('Sanitation Data'!F77)))</f>
        <v/>
      </c>
      <c r="CW83" s="269" t="str">
        <f ca="true">+IF(OFFSET('Sanitation Data'!$F$30,0,10*ROW('Sanitation Data'!F77))="","",OFFSET('Sanitation Data'!$F$30,0,10*ROW('Sanitation Data'!F77)))</f>
        <v/>
      </c>
      <c r="CX83" s="269" t="str">
        <f ca="true">+IF(OFFSET('Sanitation Data'!$F$31,0,10*ROW('Sanitation Data'!F77))="","",OFFSET('Sanitation Data'!$F$31,0,10*ROW('Sanitation Data'!F77)))</f>
        <v/>
      </c>
      <c r="CY83" s="269" t="str">
        <f ca="true">+IF(OFFSET('Sanitation Data'!$F$32,0,10*ROW('Sanitation Data'!F77))="","",OFFSET('Sanitation Data'!$F$32,0,10*ROW('Sanitation Data'!F77)))</f>
        <v/>
      </c>
      <c r="CZ83" s="269" t="str">
        <f ca="true">+IF(OFFSET('Sanitation Data'!$G$28,0,10*ROW('Sanitation Data'!G77))="","",OFFSET('Sanitation Data'!$G$28,0,10*ROW('Sanitation Data'!G77)))</f>
        <v/>
      </c>
      <c r="DA83" s="269" t="str">
        <f ca="true">+IF(OFFSET('Sanitation Data'!$G$29,0,10*ROW('Sanitation Data'!G77))="","",OFFSET('Sanitation Data'!$G$29,0,10*ROW('Sanitation Data'!G77)))</f>
        <v/>
      </c>
      <c r="DB83" s="269" t="str">
        <f ca="true">+IF(OFFSET('Sanitation Data'!$G$30,0,10*ROW('Sanitation Data'!G77))="","",OFFSET('Sanitation Data'!$G$30,0,10*ROW('Sanitation Data'!G77)))</f>
        <v/>
      </c>
      <c r="DC83" s="269" t="str">
        <f ca="true">+IF(OFFSET('Sanitation Data'!$G$31,0,10*ROW('Sanitation Data'!G77))="","",OFFSET('Sanitation Data'!$G$31,0,10*ROW('Sanitation Data'!G77)))</f>
        <v/>
      </c>
      <c r="DD83" s="269" t="str">
        <f ca="true">+IF(OFFSET('Sanitation Data'!$G$32,0,10*ROW('Sanitation Data'!G77))="","",OFFSET('Sanitation Data'!$G$32,0,10*ROW('Sanitation Data'!G77)))</f>
        <v/>
      </c>
      <c r="DE83" s="269" t="str">
        <f ca="true">+IF(OFFSET('Sanitation Data'!$H$28,0,10*ROW('Sanitation Data'!H77))="","",OFFSET('Sanitation Data'!$H$28,0,10*ROW('Sanitation Data'!H77)))</f>
        <v/>
      </c>
      <c r="DF83" s="269" t="str">
        <f ca="true">+IF(OFFSET('Sanitation Data'!$H$29,0,10*ROW('Sanitation Data'!H77))="","",OFFSET('Sanitation Data'!$H$29,0,10*ROW('Sanitation Data'!H77)))</f>
        <v/>
      </c>
      <c r="DG83" s="269" t="str">
        <f ca="true">+IF(OFFSET('Sanitation Data'!$H$30,0,10*ROW('Sanitation Data'!H77))="","",OFFSET('Sanitation Data'!$H$30,0,10*ROW('Sanitation Data'!H77)))</f>
        <v/>
      </c>
      <c r="DH83" s="269" t="str">
        <f ca="true">+IF(OFFSET('Sanitation Data'!$H$31,0,10*ROW('Sanitation Data'!H77))="","",OFFSET('Sanitation Data'!$H$31,0,10*ROW('Sanitation Data'!H77)))</f>
        <v/>
      </c>
      <c r="DI83" s="269" t="str">
        <f ca="true">+IF(OFFSET('Sanitation Data'!$H$32,0,10*ROW('Sanitation Data'!H77))="","",OFFSET('Sanitation Data'!$H$32,0,10*ROW('Sanitation Data'!H77)))</f>
        <v/>
      </c>
      <c r="DJ83" s="269" t="str">
        <f ca="true">+IF(OFFSET('Sanitation Data'!$I$28,0,10*ROW('Sanitation Data'!I77))="","",OFFSET('Sanitation Data'!$I$28,0,10*ROW('Sanitation Data'!I77)))</f>
        <v/>
      </c>
      <c r="DK83" s="269" t="str">
        <f ca="true">+IF(OFFSET('Sanitation Data'!$I$29,0,10*ROW('Sanitation Data'!I77))="","",OFFSET('Sanitation Data'!$I$29,0,10*ROW('Sanitation Data'!I77)))</f>
        <v/>
      </c>
      <c r="DL83" s="269" t="str">
        <f ca="true">+IF(OFFSET('Sanitation Data'!$I$30,0,10*ROW('Sanitation Data'!I77))="","",OFFSET('Sanitation Data'!$I$30,0,10*ROW('Sanitation Data'!I77)))</f>
        <v/>
      </c>
      <c r="DM83" s="269" t="str">
        <f ca="true">+IF(OFFSET('Sanitation Data'!$I$31,0,10*ROW('Sanitation Data'!I77))="","",OFFSET('Sanitation Data'!$I$31,0,10*ROW('Sanitation Data'!I77)))</f>
        <v/>
      </c>
      <c r="DN83" s="269" t="str">
        <f ca="true">+IF(OFFSET('Sanitation Data'!$I$32,0,10*ROW('Sanitation Data'!I77))="","",OFFSET('Sanitation Data'!$I$32,0,10*ROW('Sanitation Data'!I77)))</f>
        <v/>
      </c>
      <c r="DO83" s="269" t="str">
        <f ca="true">+IF(OFFSET('Hygiene Data'!$D$11,0,10*ROW('Hygiene Data'!D77))="","",OFFSET('Hygiene Data'!$D$11,0,10*ROW('Hygiene Data'!D77)))</f>
        <v/>
      </c>
      <c r="DP83" s="269" t="str">
        <f ca="true">+IF(OFFSET('Hygiene Data'!$D$12,0,10*ROW('Hygiene Data'!D77))="","",OFFSET('Hygiene Data'!$D$12,0,10*ROW('Hygiene Data'!D77)))</f>
        <v/>
      </c>
      <c r="DQ83" s="269" t="str">
        <f ca="true">+IF(OFFSET('Hygiene Data'!$D$13,0,10*ROW('Hygiene Data'!D77))="","",OFFSET('Hygiene Data'!$D$13,0,10*ROW('Hygiene Data'!D77)))</f>
        <v/>
      </c>
      <c r="DR83" s="269" t="str">
        <f ca="true">+IF(OFFSET('Hygiene Data'!$E$11,0,10*ROW('Hygiene Data'!E77))="","",OFFSET('Hygiene Data'!$E$11,0,10*ROW('Hygiene Data'!E77)))</f>
        <v/>
      </c>
      <c r="DS83" s="269" t="str">
        <f ca="true">+IF(OFFSET('Hygiene Data'!$E$12,0,10*ROW('Hygiene Data'!E77))="","",OFFSET('Hygiene Data'!$E$12,0,10*ROW('Hygiene Data'!E77)))</f>
        <v/>
      </c>
      <c r="DT83" s="269" t="str">
        <f ca="true">+IF(OFFSET('Hygiene Data'!$E$13,0,10*ROW('Hygiene Data'!E77))="","",OFFSET('Hygiene Data'!$E$13,0,10*ROW('Hygiene Data'!E77)))</f>
        <v/>
      </c>
      <c r="DU83" s="269" t="str">
        <f ca="true">+IF(OFFSET('Hygiene Data'!$F$11,0,10*ROW('Hygiene Data'!F77))="","",OFFSET('Hygiene Data'!$F$11,0,10*ROW('Hygiene Data'!F77)))</f>
        <v/>
      </c>
      <c r="DV83" s="269" t="str">
        <f ca="true">+IF(OFFSET('Hygiene Data'!$F$12,0,10*ROW('Hygiene Data'!F77))="","",OFFSET('Hygiene Data'!$F$12,0,10*ROW('Hygiene Data'!F77)))</f>
        <v/>
      </c>
      <c r="DW83" s="269" t="str">
        <f ca="true">+IF(OFFSET('Hygiene Data'!$F$13,0,10*ROW('Hygiene Data'!F77))="","",OFFSET('Hygiene Data'!$F$13,0,10*ROW('Hygiene Data'!F77)))</f>
        <v/>
      </c>
      <c r="DX83" s="269" t="str">
        <f ca="true">+IF(OFFSET('Hygiene Data'!$G$11,0,10*ROW('Hygiene Data'!G77))="","",OFFSET('Hygiene Data'!$G$11,0,10*ROW('Hygiene Data'!G77)))</f>
        <v/>
      </c>
      <c r="DY83" s="269" t="str">
        <f ca="true">+IF(OFFSET('Hygiene Data'!$G$12,0,10*ROW('Hygiene Data'!G77))="","",OFFSET('Hygiene Data'!$G$12,0,10*ROW('Hygiene Data'!G77)))</f>
        <v/>
      </c>
      <c r="DZ83" s="269" t="str">
        <f ca="true">+IF(OFFSET('Hygiene Data'!$G$13,0,10*ROW('Hygiene Data'!G77))="","",OFFSET('Hygiene Data'!$G$13,0,10*ROW('Hygiene Data'!G77)))</f>
        <v/>
      </c>
      <c r="EA83" s="269" t="str">
        <f ca="true">+IF(OFFSET('Hygiene Data'!$H$11,0,10*ROW('Hygiene Data'!H77))="","",OFFSET('Hygiene Data'!$H$11,0,10*ROW('Hygiene Data'!H77)))</f>
        <v/>
      </c>
      <c r="EB83" s="269" t="str">
        <f ca="true">+IF(OFFSET('Hygiene Data'!$H$12,0,10*ROW('Hygiene Data'!H77))="","",OFFSET('Hygiene Data'!$H$12,0,10*ROW('Hygiene Data'!H77)))</f>
        <v/>
      </c>
      <c r="EC83" s="269" t="str">
        <f ca="true">+IF(OFFSET('Hygiene Data'!$H$13,0,10*ROW('Hygiene Data'!H77))="","",OFFSET('Hygiene Data'!$H$13,0,10*ROW('Hygiene Data'!H77)))</f>
        <v/>
      </c>
      <c r="ED83" s="269" t="str">
        <f ca="true">+IF(OFFSET('Hygiene Data'!$I$11,0,10*ROW('Hygiene Data'!I77))="","",OFFSET('Hygiene Data'!$I$11,0,10*ROW('Hygiene Data'!I77)))</f>
        <v/>
      </c>
      <c r="EE83" s="269" t="str">
        <f ca="true">+IF(OFFSET('Hygiene Data'!$I$12,0,10*ROW('Hygiene Data'!I77))="","",OFFSET('Hygiene Data'!$I$12,0,10*ROW('Hygiene Data'!I77)))</f>
        <v/>
      </c>
      <c r="EF83" s="269"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3" t="str">
        <f t="shared" ca="true" si="1"/>
        <v/>
      </c>
      <c r="D84" s="88"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8"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8"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8"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8"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8"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8"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8"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8"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8"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8"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8"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8"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8"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8"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8"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8"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8"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9"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9"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9"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9"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9"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9"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9"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9"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9"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9"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9"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9"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9"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9"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9"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9"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9"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9"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9"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9"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9"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9"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9"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9"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9"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9"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9"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9"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9"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9"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0"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0"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0"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0"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0"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0"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0"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0"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0"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0"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0"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0"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0"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0"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0"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0"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0"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0"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9"/>
      <c r="BS84" s="269" t="str">
        <f ca="true">+IF(OFFSET('Water Data'!$D$27,0,10*ROW('Water Data'!D78))="","",OFFSET('Water Data'!$D$27,0,10*ROW('Water Data'!D78)))</f>
        <v/>
      </c>
      <c r="BT84" s="269" t="str">
        <f ca="true">+IF(OFFSET('Water Data'!$D$28,0,10*ROW('Water Data'!D78))="","",OFFSET('Water Data'!$D$28,0,10*ROW('Water Data'!D78)))</f>
        <v/>
      </c>
      <c r="BU84" s="269" t="str">
        <f ca="true">+IF(OFFSET('Water Data'!$D$29,0,10*ROW('Water Data'!D78))="","",OFFSET('Water Data'!$D$29,0,10*ROW('Water Data'!D78)))</f>
        <v/>
      </c>
      <c r="BV84" s="269" t="str">
        <f ca="true">+IF(OFFSET('Water Data'!$E$27,0,10*ROW('Water Data'!E78))="","",OFFSET('Water Data'!$E$27,0,10*ROW('Water Data'!E78)))</f>
        <v/>
      </c>
      <c r="BW84" s="269" t="str">
        <f ca="true">+IF(OFFSET('Water Data'!$E$28,0,10*ROW('Water Data'!E78))="","",OFFSET('Water Data'!$E$28,0,10*ROW('Water Data'!E78)))</f>
        <v/>
      </c>
      <c r="BX84" s="269" t="str">
        <f ca="true">+IF(OFFSET('Water Data'!$E$29,0,10*ROW('Water Data'!E78))="","",OFFSET('Water Data'!$E$29,0,10*ROW('Water Data'!E78)))</f>
        <v/>
      </c>
      <c r="BY84" s="269" t="str">
        <f ca="true">+IF(OFFSET('Water Data'!$F$27,0,10*ROW('Water Data'!F78))="","",OFFSET('Water Data'!$F$27,0,10*ROW('Water Data'!F78)))</f>
        <v/>
      </c>
      <c r="BZ84" s="269" t="str">
        <f ca="true">+IF(OFFSET('Water Data'!$F$28,0,10*ROW('Water Data'!F78))="","",OFFSET('Water Data'!$F$28,0,10*ROW('Water Data'!F78)))</f>
        <v/>
      </c>
      <c r="CA84" s="269" t="str">
        <f ca="true">+IF(OFFSET('Water Data'!$F$29,0,10*ROW('Water Data'!F78))="","",OFFSET('Water Data'!$F$29,0,10*ROW('Water Data'!F78)))</f>
        <v/>
      </c>
      <c r="CB84" s="269" t="str">
        <f ca="true">+IF(OFFSET('Water Data'!$G$27,0,10*ROW('Water Data'!G78))="","",OFFSET('Water Data'!$G$27,0,10*ROW('Water Data'!G78)))</f>
        <v/>
      </c>
      <c r="CC84" s="269" t="str">
        <f ca="true">+IF(OFFSET('Water Data'!$G$28,0,10*ROW('Water Data'!G78))="","",OFFSET('Water Data'!$G$28,0,10*ROW('Water Data'!G78)))</f>
        <v/>
      </c>
      <c r="CD84" s="269" t="str">
        <f ca="true">+IF(OFFSET('Water Data'!$G$29,0,10*ROW('Water Data'!G78))="","",OFFSET('Water Data'!$G$29,0,10*ROW('Water Data'!G78)))</f>
        <v/>
      </c>
      <c r="CE84" s="269" t="str">
        <f ca="true">+IF(OFFSET('Water Data'!$H$27,0,10*ROW('Water Data'!H78))="","",OFFSET('Water Data'!$H$27,0,10*ROW('Water Data'!H78)))</f>
        <v/>
      </c>
      <c r="CF84" s="269" t="str">
        <f ca="true">+IF(OFFSET('Water Data'!$H$28,0,10*ROW('Water Data'!H78))="","",OFFSET('Water Data'!$H$28,0,10*ROW('Water Data'!H78)))</f>
        <v/>
      </c>
      <c r="CG84" s="269" t="str">
        <f ca="true">+IF(OFFSET('Water Data'!$H$29,0,10*ROW('Water Data'!H78))="","",OFFSET('Water Data'!$H$29,0,10*ROW('Water Data'!H78)))</f>
        <v/>
      </c>
      <c r="CH84" s="269" t="str">
        <f ca="true">+IF(OFFSET('Water Data'!$I$27,0,10*ROW('Water Data'!I78))="","",OFFSET('Water Data'!$I$27,0,10*ROW('Water Data'!I78)))</f>
        <v/>
      </c>
      <c r="CI84" s="269" t="str">
        <f ca="true">+IF(OFFSET('Water Data'!$I$28,0,10*ROW('Water Data'!I78))="","",OFFSET('Water Data'!$I$28,0,10*ROW('Water Data'!I78)))</f>
        <v/>
      </c>
      <c r="CJ84" s="269" t="str">
        <f ca="true">+IF(OFFSET('Water Data'!$I$29,0,10*ROW('Water Data'!I78))="","",OFFSET('Water Data'!$I$29,0,10*ROW('Water Data'!I78)))</f>
        <v/>
      </c>
      <c r="CK84" s="269" t="str">
        <f ca="true">+IF(OFFSET('Sanitation Data'!$D$28,0,10*ROW('Sanitation Data'!D78))="","",OFFSET('Sanitation Data'!$D$28,0,10*ROW('Sanitation Data'!D78)))</f>
        <v/>
      </c>
      <c r="CL84" s="269" t="str">
        <f ca="true">+IF(OFFSET('Sanitation Data'!$D$29,0,10*ROW('Sanitation Data'!D78))="","",OFFSET('Sanitation Data'!$D$29,0,10*ROW('Sanitation Data'!D78)))</f>
        <v/>
      </c>
      <c r="CM84" s="269" t="str">
        <f ca="true">+IF(OFFSET('Sanitation Data'!$D$30,0,10*ROW('Sanitation Data'!D78))="","",OFFSET('Sanitation Data'!$D$30,0,10*ROW('Sanitation Data'!D78)))</f>
        <v/>
      </c>
      <c r="CN84" s="269" t="str">
        <f ca="true">+IF(OFFSET('Sanitation Data'!$D$31,0,10*ROW('Sanitation Data'!D78))="","",OFFSET('Sanitation Data'!$D$31,0,10*ROW('Sanitation Data'!D78)))</f>
        <v/>
      </c>
      <c r="CO84" s="269" t="str">
        <f ca="true">+IF(OFFSET('Sanitation Data'!$D$32,0,10*ROW('Sanitation Data'!D78))="","",OFFSET('Sanitation Data'!$D$32,0,10*ROW('Sanitation Data'!D78)))</f>
        <v/>
      </c>
      <c r="CP84" s="269" t="str">
        <f ca="true">+IF(OFFSET('Sanitation Data'!$E$28,0,10*ROW('Sanitation Data'!E78))="","",OFFSET('Sanitation Data'!$E$28,0,10*ROW('Sanitation Data'!E78)))</f>
        <v/>
      </c>
      <c r="CQ84" s="269" t="str">
        <f ca="true">+IF(OFFSET('Sanitation Data'!$E$29,0,10*ROW('Sanitation Data'!E78))="","",OFFSET('Sanitation Data'!$E$29,0,10*ROW('Sanitation Data'!E78)))</f>
        <v/>
      </c>
      <c r="CR84" s="269" t="str">
        <f ca="true">+IF(OFFSET('Sanitation Data'!$E$30,0,10*ROW('Sanitation Data'!E78))="","",OFFSET('Sanitation Data'!$E$30,0,10*ROW('Sanitation Data'!E78)))</f>
        <v/>
      </c>
      <c r="CS84" s="269" t="str">
        <f ca="true">+IF(OFFSET('Sanitation Data'!$E$31,0,10*ROW('Sanitation Data'!E78))="","",OFFSET('Sanitation Data'!$E$31,0,10*ROW('Sanitation Data'!E78)))</f>
        <v/>
      </c>
      <c r="CT84" s="269" t="str">
        <f ca="true">+IF(OFFSET('Sanitation Data'!$E$32,0,10*ROW('Sanitation Data'!E78))="","",OFFSET('Sanitation Data'!$E$32,0,10*ROW('Sanitation Data'!E78)))</f>
        <v/>
      </c>
      <c r="CU84" s="269" t="str">
        <f ca="true">+IF(OFFSET('Sanitation Data'!$F$28,0,10*ROW('Sanitation Data'!F78))="","",OFFSET('Sanitation Data'!$F$28,0,10*ROW('Sanitation Data'!F78)))</f>
        <v/>
      </c>
      <c r="CV84" s="269" t="str">
        <f ca="true">+IF(OFFSET('Sanitation Data'!$F$29,0,10*ROW('Sanitation Data'!F78))="","",OFFSET('Sanitation Data'!$F$29,0,10*ROW('Sanitation Data'!F78)))</f>
        <v/>
      </c>
      <c r="CW84" s="269" t="str">
        <f ca="true">+IF(OFFSET('Sanitation Data'!$F$30,0,10*ROW('Sanitation Data'!F78))="","",OFFSET('Sanitation Data'!$F$30,0,10*ROW('Sanitation Data'!F78)))</f>
        <v/>
      </c>
      <c r="CX84" s="269" t="str">
        <f ca="true">+IF(OFFSET('Sanitation Data'!$F$31,0,10*ROW('Sanitation Data'!F78))="","",OFFSET('Sanitation Data'!$F$31,0,10*ROW('Sanitation Data'!F78)))</f>
        <v/>
      </c>
      <c r="CY84" s="269" t="str">
        <f ca="true">+IF(OFFSET('Sanitation Data'!$F$32,0,10*ROW('Sanitation Data'!F78))="","",OFFSET('Sanitation Data'!$F$32,0,10*ROW('Sanitation Data'!F78)))</f>
        <v/>
      </c>
      <c r="CZ84" s="269" t="str">
        <f ca="true">+IF(OFFSET('Sanitation Data'!$G$28,0,10*ROW('Sanitation Data'!G78))="","",OFFSET('Sanitation Data'!$G$28,0,10*ROW('Sanitation Data'!G78)))</f>
        <v/>
      </c>
      <c r="DA84" s="269" t="str">
        <f ca="true">+IF(OFFSET('Sanitation Data'!$G$29,0,10*ROW('Sanitation Data'!G78))="","",OFFSET('Sanitation Data'!$G$29,0,10*ROW('Sanitation Data'!G78)))</f>
        <v/>
      </c>
      <c r="DB84" s="269" t="str">
        <f ca="true">+IF(OFFSET('Sanitation Data'!$G$30,0,10*ROW('Sanitation Data'!G78))="","",OFFSET('Sanitation Data'!$G$30,0,10*ROW('Sanitation Data'!G78)))</f>
        <v/>
      </c>
      <c r="DC84" s="269" t="str">
        <f ca="true">+IF(OFFSET('Sanitation Data'!$G$31,0,10*ROW('Sanitation Data'!G78))="","",OFFSET('Sanitation Data'!$G$31,0,10*ROW('Sanitation Data'!G78)))</f>
        <v/>
      </c>
      <c r="DD84" s="269" t="str">
        <f ca="true">+IF(OFFSET('Sanitation Data'!$G$32,0,10*ROW('Sanitation Data'!G78))="","",OFFSET('Sanitation Data'!$G$32,0,10*ROW('Sanitation Data'!G78)))</f>
        <v/>
      </c>
      <c r="DE84" s="269" t="str">
        <f ca="true">+IF(OFFSET('Sanitation Data'!$H$28,0,10*ROW('Sanitation Data'!H78))="","",OFFSET('Sanitation Data'!$H$28,0,10*ROW('Sanitation Data'!H78)))</f>
        <v/>
      </c>
      <c r="DF84" s="269" t="str">
        <f ca="true">+IF(OFFSET('Sanitation Data'!$H$29,0,10*ROW('Sanitation Data'!H78))="","",OFFSET('Sanitation Data'!$H$29,0,10*ROW('Sanitation Data'!H78)))</f>
        <v/>
      </c>
      <c r="DG84" s="269" t="str">
        <f ca="true">+IF(OFFSET('Sanitation Data'!$H$30,0,10*ROW('Sanitation Data'!H78))="","",OFFSET('Sanitation Data'!$H$30,0,10*ROW('Sanitation Data'!H78)))</f>
        <v/>
      </c>
      <c r="DH84" s="269" t="str">
        <f ca="true">+IF(OFFSET('Sanitation Data'!$H$31,0,10*ROW('Sanitation Data'!H78))="","",OFFSET('Sanitation Data'!$H$31,0,10*ROW('Sanitation Data'!H78)))</f>
        <v/>
      </c>
      <c r="DI84" s="269" t="str">
        <f ca="true">+IF(OFFSET('Sanitation Data'!$H$32,0,10*ROW('Sanitation Data'!H78))="","",OFFSET('Sanitation Data'!$H$32,0,10*ROW('Sanitation Data'!H78)))</f>
        <v/>
      </c>
      <c r="DJ84" s="269" t="str">
        <f ca="true">+IF(OFFSET('Sanitation Data'!$I$28,0,10*ROW('Sanitation Data'!I78))="","",OFFSET('Sanitation Data'!$I$28,0,10*ROW('Sanitation Data'!I78)))</f>
        <v/>
      </c>
      <c r="DK84" s="269" t="str">
        <f ca="true">+IF(OFFSET('Sanitation Data'!$I$29,0,10*ROW('Sanitation Data'!I78))="","",OFFSET('Sanitation Data'!$I$29,0,10*ROW('Sanitation Data'!I78)))</f>
        <v/>
      </c>
      <c r="DL84" s="269" t="str">
        <f ca="true">+IF(OFFSET('Sanitation Data'!$I$30,0,10*ROW('Sanitation Data'!I78))="","",OFFSET('Sanitation Data'!$I$30,0,10*ROW('Sanitation Data'!I78)))</f>
        <v/>
      </c>
      <c r="DM84" s="269" t="str">
        <f ca="true">+IF(OFFSET('Sanitation Data'!$I$31,0,10*ROW('Sanitation Data'!I78))="","",OFFSET('Sanitation Data'!$I$31,0,10*ROW('Sanitation Data'!I78)))</f>
        <v/>
      </c>
      <c r="DN84" s="269" t="str">
        <f ca="true">+IF(OFFSET('Sanitation Data'!$I$32,0,10*ROW('Sanitation Data'!I78))="","",OFFSET('Sanitation Data'!$I$32,0,10*ROW('Sanitation Data'!I78)))</f>
        <v/>
      </c>
      <c r="DO84" s="269" t="str">
        <f ca="true">+IF(OFFSET('Hygiene Data'!$D$11,0,10*ROW('Hygiene Data'!D78))="","",OFFSET('Hygiene Data'!$D$11,0,10*ROW('Hygiene Data'!D78)))</f>
        <v/>
      </c>
      <c r="DP84" s="269" t="str">
        <f ca="true">+IF(OFFSET('Hygiene Data'!$D$12,0,10*ROW('Hygiene Data'!D78))="","",OFFSET('Hygiene Data'!$D$12,0,10*ROW('Hygiene Data'!D78)))</f>
        <v/>
      </c>
      <c r="DQ84" s="269" t="str">
        <f ca="true">+IF(OFFSET('Hygiene Data'!$D$13,0,10*ROW('Hygiene Data'!D78))="","",OFFSET('Hygiene Data'!$D$13,0,10*ROW('Hygiene Data'!D78)))</f>
        <v/>
      </c>
      <c r="DR84" s="269" t="str">
        <f ca="true">+IF(OFFSET('Hygiene Data'!$E$11,0,10*ROW('Hygiene Data'!E78))="","",OFFSET('Hygiene Data'!$E$11,0,10*ROW('Hygiene Data'!E78)))</f>
        <v/>
      </c>
      <c r="DS84" s="269" t="str">
        <f ca="true">+IF(OFFSET('Hygiene Data'!$E$12,0,10*ROW('Hygiene Data'!E78))="","",OFFSET('Hygiene Data'!$E$12,0,10*ROW('Hygiene Data'!E78)))</f>
        <v/>
      </c>
      <c r="DT84" s="269" t="str">
        <f ca="true">+IF(OFFSET('Hygiene Data'!$E$13,0,10*ROW('Hygiene Data'!E78))="","",OFFSET('Hygiene Data'!$E$13,0,10*ROW('Hygiene Data'!E78)))</f>
        <v/>
      </c>
      <c r="DU84" s="269" t="str">
        <f ca="true">+IF(OFFSET('Hygiene Data'!$F$11,0,10*ROW('Hygiene Data'!F78))="","",OFFSET('Hygiene Data'!$F$11,0,10*ROW('Hygiene Data'!F78)))</f>
        <v/>
      </c>
      <c r="DV84" s="269" t="str">
        <f ca="true">+IF(OFFSET('Hygiene Data'!$F$12,0,10*ROW('Hygiene Data'!F78))="","",OFFSET('Hygiene Data'!$F$12,0,10*ROW('Hygiene Data'!F78)))</f>
        <v/>
      </c>
      <c r="DW84" s="269" t="str">
        <f ca="true">+IF(OFFSET('Hygiene Data'!$F$13,0,10*ROW('Hygiene Data'!F78))="","",OFFSET('Hygiene Data'!$F$13,0,10*ROW('Hygiene Data'!F78)))</f>
        <v/>
      </c>
      <c r="DX84" s="269" t="str">
        <f ca="true">+IF(OFFSET('Hygiene Data'!$G$11,0,10*ROW('Hygiene Data'!G78))="","",OFFSET('Hygiene Data'!$G$11,0,10*ROW('Hygiene Data'!G78)))</f>
        <v/>
      </c>
      <c r="DY84" s="269" t="str">
        <f ca="true">+IF(OFFSET('Hygiene Data'!$G$12,0,10*ROW('Hygiene Data'!G78))="","",OFFSET('Hygiene Data'!$G$12,0,10*ROW('Hygiene Data'!G78)))</f>
        <v/>
      </c>
      <c r="DZ84" s="269" t="str">
        <f ca="true">+IF(OFFSET('Hygiene Data'!$G$13,0,10*ROW('Hygiene Data'!G78))="","",OFFSET('Hygiene Data'!$G$13,0,10*ROW('Hygiene Data'!G78)))</f>
        <v/>
      </c>
      <c r="EA84" s="269" t="str">
        <f ca="true">+IF(OFFSET('Hygiene Data'!$H$11,0,10*ROW('Hygiene Data'!H78))="","",OFFSET('Hygiene Data'!$H$11,0,10*ROW('Hygiene Data'!H78)))</f>
        <v/>
      </c>
      <c r="EB84" s="269" t="str">
        <f ca="true">+IF(OFFSET('Hygiene Data'!$H$12,0,10*ROW('Hygiene Data'!H78))="","",OFFSET('Hygiene Data'!$H$12,0,10*ROW('Hygiene Data'!H78)))</f>
        <v/>
      </c>
      <c r="EC84" s="269" t="str">
        <f ca="true">+IF(OFFSET('Hygiene Data'!$H$13,0,10*ROW('Hygiene Data'!H78))="","",OFFSET('Hygiene Data'!$H$13,0,10*ROW('Hygiene Data'!H78)))</f>
        <v/>
      </c>
      <c r="ED84" s="269" t="str">
        <f ca="true">+IF(OFFSET('Hygiene Data'!$I$11,0,10*ROW('Hygiene Data'!I78))="","",OFFSET('Hygiene Data'!$I$11,0,10*ROW('Hygiene Data'!I78)))</f>
        <v/>
      </c>
      <c r="EE84" s="269" t="str">
        <f ca="true">+IF(OFFSET('Hygiene Data'!$I$12,0,10*ROW('Hygiene Data'!I78))="","",OFFSET('Hygiene Data'!$I$12,0,10*ROW('Hygiene Data'!I78)))</f>
        <v/>
      </c>
      <c r="EF84" s="269"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3" t="str">
        <f t="shared" ca="true" si="1"/>
        <v/>
      </c>
      <c r="D85" s="88"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8"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8"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8"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8"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8"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8"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8"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8"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8"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8"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8"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8"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8"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8"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8"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8"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8"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9"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9"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9"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9"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9"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9"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9"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9"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9"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9"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9"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9"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9"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9"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9"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9"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9"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9"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9"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9"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9"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9"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9"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9"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9"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9"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9"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9"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9"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9"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0"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0"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0"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0"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0"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0"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0"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0"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0"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0"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0"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0"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0"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0"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0"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0"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0"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0"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9"/>
      <c r="BS85" s="269" t="str">
        <f ca="true">+IF(OFFSET('Water Data'!$D$27,0,10*ROW('Water Data'!D79))="","",OFFSET('Water Data'!$D$27,0,10*ROW('Water Data'!D79)))</f>
        <v/>
      </c>
      <c r="BT85" s="269" t="str">
        <f ca="true">+IF(OFFSET('Water Data'!$D$28,0,10*ROW('Water Data'!D79))="","",OFFSET('Water Data'!$D$28,0,10*ROW('Water Data'!D79)))</f>
        <v/>
      </c>
      <c r="BU85" s="269" t="str">
        <f ca="true">+IF(OFFSET('Water Data'!$D$29,0,10*ROW('Water Data'!D79))="","",OFFSET('Water Data'!$D$29,0,10*ROW('Water Data'!D79)))</f>
        <v/>
      </c>
      <c r="BV85" s="269" t="str">
        <f ca="true">+IF(OFFSET('Water Data'!$E$27,0,10*ROW('Water Data'!E79))="","",OFFSET('Water Data'!$E$27,0,10*ROW('Water Data'!E79)))</f>
        <v/>
      </c>
      <c r="BW85" s="269" t="str">
        <f ca="true">+IF(OFFSET('Water Data'!$E$28,0,10*ROW('Water Data'!E79))="","",OFFSET('Water Data'!$E$28,0,10*ROW('Water Data'!E79)))</f>
        <v/>
      </c>
      <c r="BX85" s="269" t="str">
        <f ca="true">+IF(OFFSET('Water Data'!$E$29,0,10*ROW('Water Data'!E79))="","",OFFSET('Water Data'!$E$29,0,10*ROW('Water Data'!E79)))</f>
        <v/>
      </c>
      <c r="BY85" s="269" t="str">
        <f ca="true">+IF(OFFSET('Water Data'!$F$27,0,10*ROW('Water Data'!F79))="","",OFFSET('Water Data'!$F$27,0,10*ROW('Water Data'!F79)))</f>
        <v/>
      </c>
      <c r="BZ85" s="269" t="str">
        <f ca="true">+IF(OFFSET('Water Data'!$F$28,0,10*ROW('Water Data'!F79))="","",OFFSET('Water Data'!$F$28,0,10*ROW('Water Data'!F79)))</f>
        <v/>
      </c>
      <c r="CA85" s="269" t="str">
        <f ca="true">+IF(OFFSET('Water Data'!$F$29,0,10*ROW('Water Data'!F79))="","",OFFSET('Water Data'!$F$29,0,10*ROW('Water Data'!F79)))</f>
        <v/>
      </c>
      <c r="CB85" s="269" t="str">
        <f ca="true">+IF(OFFSET('Water Data'!$G$27,0,10*ROW('Water Data'!G79))="","",OFFSET('Water Data'!$G$27,0,10*ROW('Water Data'!G79)))</f>
        <v/>
      </c>
      <c r="CC85" s="269" t="str">
        <f ca="true">+IF(OFFSET('Water Data'!$G$28,0,10*ROW('Water Data'!G79))="","",OFFSET('Water Data'!$G$28,0,10*ROW('Water Data'!G79)))</f>
        <v/>
      </c>
      <c r="CD85" s="269" t="str">
        <f ca="true">+IF(OFFSET('Water Data'!$G$29,0,10*ROW('Water Data'!G79))="","",OFFSET('Water Data'!$G$29,0,10*ROW('Water Data'!G79)))</f>
        <v/>
      </c>
      <c r="CE85" s="269" t="str">
        <f ca="true">+IF(OFFSET('Water Data'!$H$27,0,10*ROW('Water Data'!H79))="","",OFFSET('Water Data'!$H$27,0,10*ROW('Water Data'!H79)))</f>
        <v/>
      </c>
      <c r="CF85" s="269" t="str">
        <f ca="true">+IF(OFFSET('Water Data'!$H$28,0,10*ROW('Water Data'!H79))="","",OFFSET('Water Data'!$H$28,0,10*ROW('Water Data'!H79)))</f>
        <v/>
      </c>
      <c r="CG85" s="269" t="str">
        <f ca="true">+IF(OFFSET('Water Data'!$H$29,0,10*ROW('Water Data'!H79))="","",OFFSET('Water Data'!$H$29,0,10*ROW('Water Data'!H79)))</f>
        <v/>
      </c>
      <c r="CH85" s="269" t="str">
        <f ca="true">+IF(OFFSET('Water Data'!$I$27,0,10*ROW('Water Data'!I79))="","",OFFSET('Water Data'!$I$27,0,10*ROW('Water Data'!I79)))</f>
        <v/>
      </c>
      <c r="CI85" s="269" t="str">
        <f ca="true">+IF(OFFSET('Water Data'!$I$28,0,10*ROW('Water Data'!I79))="","",OFFSET('Water Data'!$I$28,0,10*ROW('Water Data'!I79)))</f>
        <v/>
      </c>
      <c r="CJ85" s="269" t="str">
        <f ca="true">+IF(OFFSET('Water Data'!$I$29,0,10*ROW('Water Data'!I79))="","",OFFSET('Water Data'!$I$29,0,10*ROW('Water Data'!I79)))</f>
        <v/>
      </c>
      <c r="CK85" s="269" t="str">
        <f ca="true">+IF(OFFSET('Sanitation Data'!$D$28,0,10*ROW('Sanitation Data'!D79))="","",OFFSET('Sanitation Data'!$D$28,0,10*ROW('Sanitation Data'!D79)))</f>
        <v/>
      </c>
      <c r="CL85" s="269" t="str">
        <f ca="true">+IF(OFFSET('Sanitation Data'!$D$29,0,10*ROW('Sanitation Data'!D79))="","",OFFSET('Sanitation Data'!$D$29,0,10*ROW('Sanitation Data'!D79)))</f>
        <v/>
      </c>
      <c r="CM85" s="269" t="str">
        <f ca="true">+IF(OFFSET('Sanitation Data'!$D$30,0,10*ROW('Sanitation Data'!D79))="","",OFFSET('Sanitation Data'!$D$30,0,10*ROW('Sanitation Data'!D79)))</f>
        <v/>
      </c>
      <c r="CN85" s="269" t="str">
        <f ca="true">+IF(OFFSET('Sanitation Data'!$D$31,0,10*ROW('Sanitation Data'!D79))="","",OFFSET('Sanitation Data'!$D$31,0,10*ROW('Sanitation Data'!D79)))</f>
        <v/>
      </c>
      <c r="CO85" s="269" t="str">
        <f ca="true">+IF(OFFSET('Sanitation Data'!$D$32,0,10*ROW('Sanitation Data'!D79))="","",OFFSET('Sanitation Data'!$D$32,0,10*ROW('Sanitation Data'!D79)))</f>
        <v/>
      </c>
      <c r="CP85" s="269" t="str">
        <f ca="true">+IF(OFFSET('Sanitation Data'!$E$28,0,10*ROW('Sanitation Data'!E79))="","",OFFSET('Sanitation Data'!$E$28,0,10*ROW('Sanitation Data'!E79)))</f>
        <v/>
      </c>
      <c r="CQ85" s="269" t="str">
        <f ca="true">+IF(OFFSET('Sanitation Data'!$E$29,0,10*ROW('Sanitation Data'!E79))="","",OFFSET('Sanitation Data'!$E$29,0,10*ROW('Sanitation Data'!E79)))</f>
        <v/>
      </c>
      <c r="CR85" s="269" t="str">
        <f ca="true">+IF(OFFSET('Sanitation Data'!$E$30,0,10*ROW('Sanitation Data'!E79))="","",OFFSET('Sanitation Data'!$E$30,0,10*ROW('Sanitation Data'!E79)))</f>
        <v/>
      </c>
      <c r="CS85" s="269" t="str">
        <f ca="true">+IF(OFFSET('Sanitation Data'!$E$31,0,10*ROW('Sanitation Data'!E79))="","",OFFSET('Sanitation Data'!$E$31,0,10*ROW('Sanitation Data'!E79)))</f>
        <v/>
      </c>
      <c r="CT85" s="269" t="str">
        <f ca="true">+IF(OFFSET('Sanitation Data'!$E$32,0,10*ROW('Sanitation Data'!E79))="","",OFFSET('Sanitation Data'!$E$32,0,10*ROW('Sanitation Data'!E79)))</f>
        <v/>
      </c>
      <c r="CU85" s="269" t="str">
        <f ca="true">+IF(OFFSET('Sanitation Data'!$F$28,0,10*ROW('Sanitation Data'!F79))="","",OFFSET('Sanitation Data'!$F$28,0,10*ROW('Sanitation Data'!F79)))</f>
        <v/>
      </c>
      <c r="CV85" s="269" t="str">
        <f ca="true">+IF(OFFSET('Sanitation Data'!$F$29,0,10*ROW('Sanitation Data'!F79))="","",OFFSET('Sanitation Data'!$F$29,0,10*ROW('Sanitation Data'!F79)))</f>
        <v/>
      </c>
      <c r="CW85" s="269" t="str">
        <f ca="true">+IF(OFFSET('Sanitation Data'!$F$30,0,10*ROW('Sanitation Data'!F79))="","",OFFSET('Sanitation Data'!$F$30,0,10*ROW('Sanitation Data'!F79)))</f>
        <v/>
      </c>
      <c r="CX85" s="269" t="str">
        <f ca="true">+IF(OFFSET('Sanitation Data'!$F$31,0,10*ROW('Sanitation Data'!F79))="","",OFFSET('Sanitation Data'!$F$31,0,10*ROW('Sanitation Data'!F79)))</f>
        <v/>
      </c>
      <c r="CY85" s="269" t="str">
        <f ca="true">+IF(OFFSET('Sanitation Data'!$F$32,0,10*ROW('Sanitation Data'!F79))="","",OFFSET('Sanitation Data'!$F$32,0,10*ROW('Sanitation Data'!F79)))</f>
        <v/>
      </c>
      <c r="CZ85" s="269" t="str">
        <f ca="true">+IF(OFFSET('Sanitation Data'!$G$28,0,10*ROW('Sanitation Data'!G79))="","",OFFSET('Sanitation Data'!$G$28,0,10*ROW('Sanitation Data'!G79)))</f>
        <v/>
      </c>
      <c r="DA85" s="269" t="str">
        <f ca="true">+IF(OFFSET('Sanitation Data'!$G$29,0,10*ROW('Sanitation Data'!G79))="","",OFFSET('Sanitation Data'!$G$29,0,10*ROW('Sanitation Data'!G79)))</f>
        <v/>
      </c>
      <c r="DB85" s="269" t="str">
        <f ca="true">+IF(OFFSET('Sanitation Data'!$G$30,0,10*ROW('Sanitation Data'!G79))="","",OFFSET('Sanitation Data'!$G$30,0,10*ROW('Sanitation Data'!G79)))</f>
        <v/>
      </c>
      <c r="DC85" s="269" t="str">
        <f ca="true">+IF(OFFSET('Sanitation Data'!$G$31,0,10*ROW('Sanitation Data'!G79))="","",OFFSET('Sanitation Data'!$G$31,0,10*ROW('Sanitation Data'!G79)))</f>
        <v/>
      </c>
      <c r="DD85" s="269" t="str">
        <f ca="true">+IF(OFFSET('Sanitation Data'!$G$32,0,10*ROW('Sanitation Data'!G79))="","",OFFSET('Sanitation Data'!$G$32,0,10*ROW('Sanitation Data'!G79)))</f>
        <v/>
      </c>
      <c r="DE85" s="269" t="str">
        <f ca="true">+IF(OFFSET('Sanitation Data'!$H$28,0,10*ROW('Sanitation Data'!H79))="","",OFFSET('Sanitation Data'!$H$28,0,10*ROW('Sanitation Data'!H79)))</f>
        <v/>
      </c>
      <c r="DF85" s="269" t="str">
        <f ca="true">+IF(OFFSET('Sanitation Data'!$H$29,0,10*ROW('Sanitation Data'!H79))="","",OFFSET('Sanitation Data'!$H$29,0,10*ROW('Sanitation Data'!H79)))</f>
        <v/>
      </c>
      <c r="DG85" s="269" t="str">
        <f ca="true">+IF(OFFSET('Sanitation Data'!$H$30,0,10*ROW('Sanitation Data'!H79))="","",OFFSET('Sanitation Data'!$H$30,0,10*ROW('Sanitation Data'!H79)))</f>
        <v/>
      </c>
      <c r="DH85" s="269" t="str">
        <f ca="true">+IF(OFFSET('Sanitation Data'!$H$31,0,10*ROW('Sanitation Data'!H79))="","",OFFSET('Sanitation Data'!$H$31,0,10*ROW('Sanitation Data'!H79)))</f>
        <v/>
      </c>
      <c r="DI85" s="269" t="str">
        <f ca="true">+IF(OFFSET('Sanitation Data'!$H$32,0,10*ROW('Sanitation Data'!H79))="","",OFFSET('Sanitation Data'!$H$32,0,10*ROW('Sanitation Data'!H79)))</f>
        <v/>
      </c>
      <c r="DJ85" s="269" t="str">
        <f ca="true">+IF(OFFSET('Sanitation Data'!$I$28,0,10*ROW('Sanitation Data'!I79))="","",OFFSET('Sanitation Data'!$I$28,0,10*ROW('Sanitation Data'!I79)))</f>
        <v/>
      </c>
      <c r="DK85" s="269" t="str">
        <f ca="true">+IF(OFFSET('Sanitation Data'!$I$29,0,10*ROW('Sanitation Data'!I79))="","",OFFSET('Sanitation Data'!$I$29,0,10*ROW('Sanitation Data'!I79)))</f>
        <v/>
      </c>
      <c r="DL85" s="269" t="str">
        <f ca="true">+IF(OFFSET('Sanitation Data'!$I$30,0,10*ROW('Sanitation Data'!I79))="","",OFFSET('Sanitation Data'!$I$30,0,10*ROW('Sanitation Data'!I79)))</f>
        <v/>
      </c>
      <c r="DM85" s="269" t="str">
        <f ca="true">+IF(OFFSET('Sanitation Data'!$I$31,0,10*ROW('Sanitation Data'!I79))="","",OFFSET('Sanitation Data'!$I$31,0,10*ROW('Sanitation Data'!I79)))</f>
        <v/>
      </c>
      <c r="DN85" s="269" t="str">
        <f ca="true">+IF(OFFSET('Sanitation Data'!$I$32,0,10*ROW('Sanitation Data'!I79))="","",OFFSET('Sanitation Data'!$I$32,0,10*ROW('Sanitation Data'!I79)))</f>
        <v/>
      </c>
      <c r="DO85" s="269" t="str">
        <f ca="true">+IF(OFFSET('Hygiene Data'!$D$11,0,10*ROW('Hygiene Data'!D79))="","",OFFSET('Hygiene Data'!$D$11,0,10*ROW('Hygiene Data'!D79)))</f>
        <v/>
      </c>
      <c r="DP85" s="269" t="str">
        <f ca="true">+IF(OFFSET('Hygiene Data'!$D$12,0,10*ROW('Hygiene Data'!D79))="","",OFFSET('Hygiene Data'!$D$12,0,10*ROW('Hygiene Data'!D79)))</f>
        <v/>
      </c>
      <c r="DQ85" s="269" t="str">
        <f ca="true">+IF(OFFSET('Hygiene Data'!$D$13,0,10*ROW('Hygiene Data'!D79))="","",OFFSET('Hygiene Data'!$D$13,0,10*ROW('Hygiene Data'!D79)))</f>
        <v/>
      </c>
      <c r="DR85" s="269" t="str">
        <f ca="true">+IF(OFFSET('Hygiene Data'!$E$11,0,10*ROW('Hygiene Data'!E79))="","",OFFSET('Hygiene Data'!$E$11,0,10*ROW('Hygiene Data'!E79)))</f>
        <v/>
      </c>
      <c r="DS85" s="269" t="str">
        <f ca="true">+IF(OFFSET('Hygiene Data'!$E$12,0,10*ROW('Hygiene Data'!E79))="","",OFFSET('Hygiene Data'!$E$12,0,10*ROW('Hygiene Data'!E79)))</f>
        <v/>
      </c>
      <c r="DT85" s="269" t="str">
        <f ca="true">+IF(OFFSET('Hygiene Data'!$E$13,0,10*ROW('Hygiene Data'!E79))="","",OFFSET('Hygiene Data'!$E$13,0,10*ROW('Hygiene Data'!E79)))</f>
        <v/>
      </c>
      <c r="DU85" s="269" t="str">
        <f ca="true">+IF(OFFSET('Hygiene Data'!$F$11,0,10*ROW('Hygiene Data'!F79))="","",OFFSET('Hygiene Data'!$F$11,0,10*ROW('Hygiene Data'!F79)))</f>
        <v/>
      </c>
      <c r="DV85" s="269" t="str">
        <f ca="true">+IF(OFFSET('Hygiene Data'!$F$12,0,10*ROW('Hygiene Data'!F79))="","",OFFSET('Hygiene Data'!$F$12,0,10*ROW('Hygiene Data'!F79)))</f>
        <v/>
      </c>
      <c r="DW85" s="269" t="str">
        <f ca="true">+IF(OFFSET('Hygiene Data'!$F$13,0,10*ROW('Hygiene Data'!F79))="","",OFFSET('Hygiene Data'!$F$13,0,10*ROW('Hygiene Data'!F79)))</f>
        <v/>
      </c>
      <c r="DX85" s="269" t="str">
        <f ca="true">+IF(OFFSET('Hygiene Data'!$G$11,0,10*ROW('Hygiene Data'!G79))="","",OFFSET('Hygiene Data'!$G$11,0,10*ROW('Hygiene Data'!G79)))</f>
        <v/>
      </c>
      <c r="DY85" s="269" t="str">
        <f ca="true">+IF(OFFSET('Hygiene Data'!$G$12,0,10*ROW('Hygiene Data'!G79))="","",OFFSET('Hygiene Data'!$G$12,0,10*ROW('Hygiene Data'!G79)))</f>
        <v/>
      </c>
      <c r="DZ85" s="269" t="str">
        <f ca="true">+IF(OFFSET('Hygiene Data'!$G$13,0,10*ROW('Hygiene Data'!G79))="","",OFFSET('Hygiene Data'!$G$13,0,10*ROW('Hygiene Data'!G79)))</f>
        <v/>
      </c>
      <c r="EA85" s="269" t="str">
        <f ca="true">+IF(OFFSET('Hygiene Data'!$H$11,0,10*ROW('Hygiene Data'!H79))="","",OFFSET('Hygiene Data'!$H$11,0,10*ROW('Hygiene Data'!H79)))</f>
        <v/>
      </c>
      <c r="EB85" s="269" t="str">
        <f ca="true">+IF(OFFSET('Hygiene Data'!$H$12,0,10*ROW('Hygiene Data'!H79))="","",OFFSET('Hygiene Data'!$H$12,0,10*ROW('Hygiene Data'!H79)))</f>
        <v/>
      </c>
      <c r="EC85" s="269" t="str">
        <f ca="true">+IF(OFFSET('Hygiene Data'!$H$13,0,10*ROW('Hygiene Data'!H79))="","",OFFSET('Hygiene Data'!$H$13,0,10*ROW('Hygiene Data'!H79)))</f>
        <v/>
      </c>
      <c r="ED85" s="269" t="str">
        <f ca="true">+IF(OFFSET('Hygiene Data'!$I$11,0,10*ROW('Hygiene Data'!I79))="","",OFFSET('Hygiene Data'!$I$11,0,10*ROW('Hygiene Data'!I79)))</f>
        <v/>
      </c>
      <c r="EE85" s="269" t="str">
        <f ca="true">+IF(OFFSET('Hygiene Data'!$I$12,0,10*ROW('Hygiene Data'!I79))="","",OFFSET('Hygiene Data'!$I$12,0,10*ROW('Hygiene Data'!I79)))</f>
        <v/>
      </c>
      <c r="EF85" s="269"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3" t="str">
        <f t="shared" ca="true" si="1"/>
        <v/>
      </c>
      <c r="D86" s="88"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8"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8"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8"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8"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8"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8"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8"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8"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8"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8"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8"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8"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8"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8"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8"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8"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8"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9"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9"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9"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9"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9"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9"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9"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9"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9"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9"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9"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9"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9"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9"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9"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9"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9"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9"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9"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9"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9"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9"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9"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9"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9"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9"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9"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9"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9"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9"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0"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0"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0"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0"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0"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0"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0"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0"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0"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0"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0"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0"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0"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0"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0"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0"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0"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0"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9"/>
      <c r="BS86" s="269" t="str">
        <f ca="true">+IF(OFFSET('Water Data'!$D$27,0,10*ROW('Water Data'!D80))="","",OFFSET('Water Data'!$D$27,0,10*ROW('Water Data'!D80)))</f>
        <v/>
      </c>
      <c r="BT86" s="269" t="str">
        <f ca="true">+IF(OFFSET('Water Data'!$D$28,0,10*ROW('Water Data'!D80))="","",OFFSET('Water Data'!$D$28,0,10*ROW('Water Data'!D80)))</f>
        <v/>
      </c>
      <c r="BU86" s="269" t="str">
        <f ca="true">+IF(OFFSET('Water Data'!$D$29,0,10*ROW('Water Data'!D80))="","",OFFSET('Water Data'!$D$29,0,10*ROW('Water Data'!D80)))</f>
        <v/>
      </c>
      <c r="BV86" s="269" t="str">
        <f ca="true">+IF(OFFSET('Water Data'!$E$27,0,10*ROW('Water Data'!E80))="","",OFFSET('Water Data'!$E$27,0,10*ROW('Water Data'!E80)))</f>
        <v/>
      </c>
      <c r="BW86" s="269" t="str">
        <f ca="true">+IF(OFFSET('Water Data'!$E$28,0,10*ROW('Water Data'!E80))="","",OFFSET('Water Data'!$E$28,0,10*ROW('Water Data'!E80)))</f>
        <v/>
      </c>
      <c r="BX86" s="269" t="str">
        <f ca="true">+IF(OFFSET('Water Data'!$E$29,0,10*ROW('Water Data'!E80))="","",OFFSET('Water Data'!$E$29,0,10*ROW('Water Data'!E80)))</f>
        <v/>
      </c>
      <c r="BY86" s="269" t="str">
        <f ca="true">+IF(OFFSET('Water Data'!$F$27,0,10*ROW('Water Data'!F80))="","",OFFSET('Water Data'!$F$27,0,10*ROW('Water Data'!F80)))</f>
        <v/>
      </c>
      <c r="BZ86" s="269" t="str">
        <f ca="true">+IF(OFFSET('Water Data'!$F$28,0,10*ROW('Water Data'!F80))="","",OFFSET('Water Data'!$F$28,0,10*ROW('Water Data'!F80)))</f>
        <v/>
      </c>
      <c r="CA86" s="269" t="str">
        <f ca="true">+IF(OFFSET('Water Data'!$F$29,0,10*ROW('Water Data'!F80))="","",OFFSET('Water Data'!$F$29,0,10*ROW('Water Data'!F80)))</f>
        <v/>
      </c>
      <c r="CB86" s="269" t="str">
        <f ca="true">+IF(OFFSET('Water Data'!$G$27,0,10*ROW('Water Data'!G80))="","",OFFSET('Water Data'!$G$27,0,10*ROW('Water Data'!G80)))</f>
        <v/>
      </c>
      <c r="CC86" s="269" t="str">
        <f ca="true">+IF(OFFSET('Water Data'!$G$28,0,10*ROW('Water Data'!G80))="","",OFFSET('Water Data'!$G$28,0,10*ROW('Water Data'!G80)))</f>
        <v/>
      </c>
      <c r="CD86" s="269" t="str">
        <f ca="true">+IF(OFFSET('Water Data'!$G$29,0,10*ROW('Water Data'!G80))="","",OFFSET('Water Data'!$G$29,0,10*ROW('Water Data'!G80)))</f>
        <v/>
      </c>
      <c r="CE86" s="269" t="str">
        <f ca="true">+IF(OFFSET('Water Data'!$H$27,0,10*ROW('Water Data'!H80))="","",OFFSET('Water Data'!$H$27,0,10*ROW('Water Data'!H80)))</f>
        <v/>
      </c>
      <c r="CF86" s="269" t="str">
        <f ca="true">+IF(OFFSET('Water Data'!$H$28,0,10*ROW('Water Data'!H80))="","",OFFSET('Water Data'!$H$28,0,10*ROW('Water Data'!H80)))</f>
        <v/>
      </c>
      <c r="CG86" s="269" t="str">
        <f ca="true">+IF(OFFSET('Water Data'!$H$29,0,10*ROW('Water Data'!H80))="","",OFFSET('Water Data'!$H$29,0,10*ROW('Water Data'!H80)))</f>
        <v/>
      </c>
      <c r="CH86" s="269" t="str">
        <f ca="true">+IF(OFFSET('Water Data'!$I$27,0,10*ROW('Water Data'!I80))="","",OFFSET('Water Data'!$I$27,0,10*ROW('Water Data'!I80)))</f>
        <v/>
      </c>
      <c r="CI86" s="269" t="str">
        <f ca="true">+IF(OFFSET('Water Data'!$I$28,0,10*ROW('Water Data'!I80))="","",OFFSET('Water Data'!$I$28,0,10*ROW('Water Data'!I80)))</f>
        <v/>
      </c>
      <c r="CJ86" s="269" t="str">
        <f ca="true">+IF(OFFSET('Water Data'!$I$29,0,10*ROW('Water Data'!I80))="","",OFFSET('Water Data'!$I$29,0,10*ROW('Water Data'!I80)))</f>
        <v/>
      </c>
      <c r="CK86" s="269" t="str">
        <f ca="true">+IF(OFFSET('Sanitation Data'!$D$28,0,10*ROW('Sanitation Data'!D80))="","",OFFSET('Sanitation Data'!$D$28,0,10*ROW('Sanitation Data'!D80)))</f>
        <v/>
      </c>
      <c r="CL86" s="269" t="str">
        <f ca="true">+IF(OFFSET('Sanitation Data'!$D$29,0,10*ROW('Sanitation Data'!D80))="","",OFFSET('Sanitation Data'!$D$29,0,10*ROW('Sanitation Data'!D80)))</f>
        <v/>
      </c>
      <c r="CM86" s="269" t="str">
        <f ca="true">+IF(OFFSET('Sanitation Data'!$D$30,0,10*ROW('Sanitation Data'!D80))="","",OFFSET('Sanitation Data'!$D$30,0,10*ROW('Sanitation Data'!D80)))</f>
        <v/>
      </c>
      <c r="CN86" s="269" t="str">
        <f ca="true">+IF(OFFSET('Sanitation Data'!$D$31,0,10*ROW('Sanitation Data'!D80))="","",OFFSET('Sanitation Data'!$D$31,0,10*ROW('Sanitation Data'!D80)))</f>
        <v/>
      </c>
      <c r="CO86" s="269" t="str">
        <f ca="true">+IF(OFFSET('Sanitation Data'!$D$32,0,10*ROW('Sanitation Data'!D80))="","",OFFSET('Sanitation Data'!$D$32,0,10*ROW('Sanitation Data'!D80)))</f>
        <v/>
      </c>
      <c r="CP86" s="269" t="str">
        <f ca="true">+IF(OFFSET('Sanitation Data'!$E$28,0,10*ROW('Sanitation Data'!E80))="","",OFFSET('Sanitation Data'!$E$28,0,10*ROW('Sanitation Data'!E80)))</f>
        <v/>
      </c>
      <c r="CQ86" s="269" t="str">
        <f ca="true">+IF(OFFSET('Sanitation Data'!$E$29,0,10*ROW('Sanitation Data'!E80))="","",OFFSET('Sanitation Data'!$E$29,0,10*ROW('Sanitation Data'!E80)))</f>
        <v/>
      </c>
      <c r="CR86" s="269" t="str">
        <f ca="true">+IF(OFFSET('Sanitation Data'!$E$30,0,10*ROW('Sanitation Data'!E80))="","",OFFSET('Sanitation Data'!$E$30,0,10*ROW('Sanitation Data'!E80)))</f>
        <v/>
      </c>
      <c r="CS86" s="269" t="str">
        <f ca="true">+IF(OFFSET('Sanitation Data'!$E$31,0,10*ROW('Sanitation Data'!E80))="","",OFFSET('Sanitation Data'!$E$31,0,10*ROW('Sanitation Data'!E80)))</f>
        <v/>
      </c>
      <c r="CT86" s="269" t="str">
        <f ca="true">+IF(OFFSET('Sanitation Data'!$E$32,0,10*ROW('Sanitation Data'!E80))="","",OFFSET('Sanitation Data'!$E$32,0,10*ROW('Sanitation Data'!E80)))</f>
        <v/>
      </c>
      <c r="CU86" s="269" t="str">
        <f ca="true">+IF(OFFSET('Sanitation Data'!$F$28,0,10*ROW('Sanitation Data'!F80))="","",OFFSET('Sanitation Data'!$F$28,0,10*ROW('Sanitation Data'!F80)))</f>
        <v/>
      </c>
      <c r="CV86" s="269" t="str">
        <f ca="true">+IF(OFFSET('Sanitation Data'!$F$29,0,10*ROW('Sanitation Data'!F80))="","",OFFSET('Sanitation Data'!$F$29,0,10*ROW('Sanitation Data'!F80)))</f>
        <v/>
      </c>
      <c r="CW86" s="269" t="str">
        <f ca="true">+IF(OFFSET('Sanitation Data'!$F$30,0,10*ROW('Sanitation Data'!F80))="","",OFFSET('Sanitation Data'!$F$30,0,10*ROW('Sanitation Data'!F80)))</f>
        <v/>
      </c>
      <c r="CX86" s="269" t="str">
        <f ca="true">+IF(OFFSET('Sanitation Data'!$F$31,0,10*ROW('Sanitation Data'!F80))="","",OFFSET('Sanitation Data'!$F$31,0,10*ROW('Sanitation Data'!F80)))</f>
        <v/>
      </c>
      <c r="CY86" s="269" t="str">
        <f ca="true">+IF(OFFSET('Sanitation Data'!$F$32,0,10*ROW('Sanitation Data'!F80))="","",OFFSET('Sanitation Data'!$F$32,0,10*ROW('Sanitation Data'!F80)))</f>
        <v/>
      </c>
      <c r="CZ86" s="269" t="str">
        <f ca="true">+IF(OFFSET('Sanitation Data'!$G$28,0,10*ROW('Sanitation Data'!G80))="","",OFFSET('Sanitation Data'!$G$28,0,10*ROW('Sanitation Data'!G80)))</f>
        <v/>
      </c>
      <c r="DA86" s="269" t="str">
        <f ca="true">+IF(OFFSET('Sanitation Data'!$G$29,0,10*ROW('Sanitation Data'!G80))="","",OFFSET('Sanitation Data'!$G$29,0,10*ROW('Sanitation Data'!G80)))</f>
        <v/>
      </c>
      <c r="DB86" s="269" t="str">
        <f ca="true">+IF(OFFSET('Sanitation Data'!$G$30,0,10*ROW('Sanitation Data'!G80))="","",OFFSET('Sanitation Data'!$G$30,0,10*ROW('Sanitation Data'!G80)))</f>
        <v/>
      </c>
      <c r="DC86" s="269" t="str">
        <f ca="true">+IF(OFFSET('Sanitation Data'!$G$31,0,10*ROW('Sanitation Data'!G80))="","",OFFSET('Sanitation Data'!$G$31,0,10*ROW('Sanitation Data'!G80)))</f>
        <v/>
      </c>
      <c r="DD86" s="269" t="str">
        <f ca="true">+IF(OFFSET('Sanitation Data'!$G$32,0,10*ROW('Sanitation Data'!G80))="","",OFFSET('Sanitation Data'!$G$32,0,10*ROW('Sanitation Data'!G80)))</f>
        <v/>
      </c>
      <c r="DE86" s="269" t="str">
        <f ca="true">+IF(OFFSET('Sanitation Data'!$H$28,0,10*ROW('Sanitation Data'!H80))="","",OFFSET('Sanitation Data'!$H$28,0,10*ROW('Sanitation Data'!H80)))</f>
        <v/>
      </c>
      <c r="DF86" s="269" t="str">
        <f ca="true">+IF(OFFSET('Sanitation Data'!$H$29,0,10*ROW('Sanitation Data'!H80))="","",OFFSET('Sanitation Data'!$H$29,0,10*ROW('Sanitation Data'!H80)))</f>
        <v/>
      </c>
      <c r="DG86" s="269" t="str">
        <f ca="true">+IF(OFFSET('Sanitation Data'!$H$30,0,10*ROW('Sanitation Data'!H80))="","",OFFSET('Sanitation Data'!$H$30,0,10*ROW('Sanitation Data'!H80)))</f>
        <v/>
      </c>
      <c r="DH86" s="269" t="str">
        <f ca="true">+IF(OFFSET('Sanitation Data'!$H$31,0,10*ROW('Sanitation Data'!H80))="","",OFFSET('Sanitation Data'!$H$31,0,10*ROW('Sanitation Data'!H80)))</f>
        <v/>
      </c>
      <c r="DI86" s="269" t="str">
        <f ca="true">+IF(OFFSET('Sanitation Data'!$H$32,0,10*ROW('Sanitation Data'!H80))="","",OFFSET('Sanitation Data'!$H$32,0,10*ROW('Sanitation Data'!H80)))</f>
        <v/>
      </c>
      <c r="DJ86" s="269" t="str">
        <f ca="true">+IF(OFFSET('Sanitation Data'!$I$28,0,10*ROW('Sanitation Data'!I80))="","",OFFSET('Sanitation Data'!$I$28,0,10*ROW('Sanitation Data'!I80)))</f>
        <v/>
      </c>
      <c r="DK86" s="269" t="str">
        <f ca="true">+IF(OFFSET('Sanitation Data'!$I$29,0,10*ROW('Sanitation Data'!I80))="","",OFFSET('Sanitation Data'!$I$29,0,10*ROW('Sanitation Data'!I80)))</f>
        <v/>
      </c>
      <c r="DL86" s="269" t="str">
        <f ca="true">+IF(OFFSET('Sanitation Data'!$I$30,0,10*ROW('Sanitation Data'!I80))="","",OFFSET('Sanitation Data'!$I$30,0,10*ROW('Sanitation Data'!I80)))</f>
        <v/>
      </c>
      <c r="DM86" s="269" t="str">
        <f ca="true">+IF(OFFSET('Sanitation Data'!$I$31,0,10*ROW('Sanitation Data'!I80))="","",OFFSET('Sanitation Data'!$I$31,0,10*ROW('Sanitation Data'!I80)))</f>
        <v/>
      </c>
      <c r="DN86" s="269" t="str">
        <f ca="true">+IF(OFFSET('Sanitation Data'!$I$32,0,10*ROW('Sanitation Data'!I80))="","",OFFSET('Sanitation Data'!$I$32,0,10*ROW('Sanitation Data'!I80)))</f>
        <v/>
      </c>
      <c r="DO86" s="269" t="str">
        <f ca="true">+IF(OFFSET('Hygiene Data'!$D$11,0,10*ROW('Hygiene Data'!D80))="","",OFFSET('Hygiene Data'!$D$11,0,10*ROW('Hygiene Data'!D80)))</f>
        <v/>
      </c>
      <c r="DP86" s="269" t="str">
        <f ca="true">+IF(OFFSET('Hygiene Data'!$D$12,0,10*ROW('Hygiene Data'!D80))="","",OFFSET('Hygiene Data'!$D$12,0,10*ROW('Hygiene Data'!D80)))</f>
        <v/>
      </c>
      <c r="DQ86" s="269" t="str">
        <f ca="true">+IF(OFFSET('Hygiene Data'!$D$13,0,10*ROW('Hygiene Data'!D80))="","",OFFSET('Hygiene Data'!$D$13,0,10*ROW('Hygiene Data'!D80)))</f>
        <v/>
      </c>
      <c r="DR86" s="269" t="str">
        <f ca="true">+IF(OFFSET('Hygiene Data'!$E$11,0,10*ROW('Hygiene Data'!E80))="","",OFFSET('Hygiene Data'!$E$11,0,10*ROW('Hygiene Data'!E80)))</f>
        <v/>
      </c>
      <c r="DS86" s="269" t="str">
        <f ca="true">+IF(OFFSET('Hygiene Data'!$E$12,0,10*ROW('Hygiene Data'!E80))="","",OFFSET('Hygiene Data'!$E$12,0,10*ROW('Hygiene Data'!E80)))</f>
        <v/>
      </c>
      <c r="DT86" s="269" t="str">
        <f ca="true">+IF(OFFSET('Hygiene Data'!$E$13,0,10*ROW('Hygiene Data'!E80))="","",OFFSET('Hygiene Data'!$E$13,0,10*ROW('Hygiene Data'!E80)))</f>
        <v/>
      </c>
      <c r="DU86" s="269" t="str">
        <f ca="true">+IF(OFFSET('Hygiene Data'!$F$11,0,10*ROW('Hygiene Data'!F80))="","",OFFSET('Hygiene Data'!$F$11,0,10*ROW('Hygiene Data'!F80)))</f>
        <v/>
      </c>
      <c r="DV86" s="269" t="str">
        <f ca="true">+IF(OFFSET('Hygiene Data'!$F$12,0,10*ROW('Hygiene Data'!F80))="","",OFFSET('Hygiene Data'!$F$12,0,10*ROW('Hygiene Data'!F80)))</f>
        <v/>
      </c>
      <c r="DW86" s="269" t="str">
        <f ca="true">+IF(OFFSET('Hygiene Data'!$F$13,0,10*ROW('Hygiene Data'!F80))="","",OFFSET('Hygiene Data'!$F$13,0,10*ROW('Hygiene Data'!F80)))</f>
        <v/>
      </c>
      <c r="DX86" s="269" t="str">
        <f ca="true">+IF(OFFSET('Hygiene Data'!$G$11,0,10*ROW('Hygiene Data'!G80))="","",OFFSET('Hygiene Data'!$G$11,0,10*ROW('Hygiene Data'!G80)))</f>
        <v/>
      </c>
      <c r="DY86" s="269" t="str">
        <f ca="true">+IF(OFFSET('Hygiene Data'!$G$12,0,10*ROW('Hygiene Data'!G80))="","",OFFSET('Hygiene Data'!$G$12,0,10*ROW('Hygiene Data'!G80)))</f>
        <v/>
      </c>
      <c r="DZ86" s="269" t="str">
        <f ca="true">+IF(OFFSET('Hygiene Data'!$G$13,0,10*ROW('Hygiene Data'!G80))="","",OFFSET('Hygiene Data'!$G$13,0,10*ROW('Hygiene Data'!G80)))</f>
        <v/>
      </c>
      <c r="EA86" s="269" t="str">
        <f ca="true">+IF(OFFSET('Hygiene Data'!$H$11,0,10*ROW('Hygiene Data'!H80))="","",OFFSET('Hygiene Data'!$H$11,0,10*ROW('Hygiene Data'!H80)))</f>
        <v/>
      </c>
      <c r="EB86" s="269" t="str">
        <f ca="true">+IF(OFFSET('Hygiene Data'!$H$12,0,10*ROW('Hygiene Data'!H80))="","",OFFSET('Hygiene Data'!$H$12,0,10*ROW('Hygiene Data'!H80)))</f>
        <v/>
      </c>
      <c r="EC86" s="269" t="str">
        <f ca="true">+IF(OFFSET('Hygiene Data'!$H$13,0,10*ROW('Hygiene Data'!H80))="","",OFFSET('Hygiene Data'!$H$13,0,10*ROW('Hygiene Data'!H80)))</f>
        <v/>
      </c>
      <c r="ED86" s="269" t="str">
        <f ca="true">+IF(OFFSET('Hygiene Data'!$I$11,0,10*ROW('Hygiene Data'!I80))="","",OFFSET('Hygiene Data'!$I$11,0,10*ROW('Hygiene Data'!I80)))</f>
        <v/>
      </c>
      <c r="EE86" s="269" t="str">
        <f ca="true">+IF(OFFSET('Hygiene Data'!$I$12,0,10*ROW('Hygiene Data'!I80))="","",OFFSET('Hygiene Data'!$I$12,0,10*ROW('Hygiene Data'!I80)))</f>
        <v/>
      </c>
      <c r="EF86" s="269"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3" t="str">
        <f t="shared" ca="true" si="1"/>
        <v/>
      </c>
      <c r="D87" s="88"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8"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8"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8"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8"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8"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8"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8"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8"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8"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8"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8"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8"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8"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8"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8"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8"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8"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9"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9"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9"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9"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9"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9"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9"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9"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9"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9"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9"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9"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9"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9"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9"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9"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9"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9"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9"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9"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9"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9"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9"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9"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9"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9"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9"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9"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9"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9"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0"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0"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0"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0"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0"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0"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0"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0"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0"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0"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0"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0"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0"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0"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0"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0"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0"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0"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9"/>
      <c r="BS87" s="269" t="str">
        <f ca="true">+IF(OFFSET('Water Data'!$D$27,0,10*ROW('Water Data'!D81))="","",OFFSET('Water Data'!$D$27,0,10*ROW('Water Data'!D81)))</f>
        <v/>
      </c>
      <c r="BT87" s="269" t="str">
        <f ca="true">+IF(OFFSET('Water Data'!$D$28,0,10*ROW('Water Data'!D81))="","",OFFSET('Water Data'!$D$28,0,10*ROW('Water Data'!D81)))</f>
        <v/>
      </c>
      <c r="BU87" s="269" t="str">
        <f ca="true">+IF(OFFSET('Water Data'!$D$29,0,10*ROW('Water Data'!D81))="","",OFFSET('Water Data'!$D$29,0,10*ROW('Water Data'!D81)))</f>
        <v/>
      </c>
      <c r="BV87" s="269" t="str">
        <f ca="true">+IF(OFFSET('Water Data'!$E$27,0,10*ROW('Water Data'!E81))="","",OFFSET('Water Data'!$E$27,0,10*ROW('Water Data'!E81)))</f>
        <v/>
      </c>
      <c r="BW87" s="269" t="str">
        <f ca="true">+IF(OFFSET('Water Data'!$E$28,0,10*ROW('Water Data'!E81))="","",OFFSET('Water Data'!$E$28,0,10*ROW('Water Data'!E81)))</f>
        <v/>
      </c>
      <c r="BX87" s="269" t="str">
        <f ca="true">+IF(OFFSET('Water Data'!$E$29,0,10*ROW('Water Data'!E81))="","",OFFSET('Water Data'!$E$29,0,10*ROW('Water Data'!E81)))</f>
        <v/>
      </c>
      <c r="BY87" s="269" t="str">
        <f ca="true">+IF(OFFSET('Water Data'!$F$27,0,10*ROW('Water Data'!F81))="","",OFFSET('Water Data'!$F$27,0,10*ROW('Water Data'!F81)))</f>
        <v/>
      </c>
      <c r="BZ87" s="269" t="str">
        <f ca="true">+IF(OFFSET('Water Data'!$F$28,0,10*ROW('Water Data'!F81))="","",OFFSET('Water Data'!$F$28,0,10*ROW('Water Data'!F81)))</f>
        <v/>
      </c>
      <c r="CA87" s="269" t="str">
        <f ca="true">+IF(OFFSET('Water Data'!$F$29,0,10*ROW('Water Data'!F81))="","",OFFSET('Water Data'!$F$29,0,10*ROW('Water Data'!F81)))</f>
        <v/>
      </c>
      <c r="CB87" s="269" t="str">
        <f ca="true">+IF(OFFSET('Water Data'!$G$27,0,10*ROW('Water Data'!G81))="","",OFFSET('Water Data'!$G$27,0,10*ROW('Water Data'!G81)))</f>
        <v/>
      </c>
      <c r="CC87" s="269" t="str">
        <f ca="true">+IF(OFFSET('Water Data'!$G$28,0,10*ROW('Water Data'!G81))="","",OFFSET('Water Data'!$G$28,0,10*ROW('Water Data'!G81)))</f>
        <v/>
      </c>
      <c r="CD87" s="269" t="str">
        <f ca="true">+IF(OFFSET('Water Data'!$G$29,0,10*ROW('Water Data'!G81))="","",OFFSET('Water Data'!$G$29,0,10*ROW('Water Data'!G81)))</f>
        <v/>
      </c>
      <c r="CE87" s="269" t="str">
        <f ca="true">+IF(OFFSET('Water Data'!$H$27,0,10*ROW('Water Data'!H81))="","",OFFSET('Water Data'!$H$27,0,10*ROW('Water Data'!H81)))</f>
        <v/>
      </c>
      <c r="CF87" s="269" t="str">
        <f ca="true">+IF(OFFSET('Water Data'!$H$28,0,10*ROW('Water Data'!H81))="","",OFFSET('Water Data'!$H$28,0,10*ROW('Water Data'!H81)))</f>
        <v/>
      </c>
      <c r="CG87" s="269" t="str">
        <f ca="true">+IF(OFFSET('Water Data'!$H$29,0,10*ROW('Water Data'!H81))="","",OFFSET('Water Data'!$H$29,0,10*ROW('Water Data'!H81)))</f>
        <v/>
      </c>
      <c r="CH87" s="269" t="str">
        <f ca="true">+IF(OFFSET('Water Data'!$I$27,0,10*ROW('Water Data'!I81))="","",OFFSET('Water Data'!$I$27,0,10*ROW('Water Data'!I81)))</f>
        <v/>
      </c>
      <c r="CI87" s="269" t="str">
        <f ca="true">+IF(OFFSET('Water Data'!$I$28,0,10*ROW('Water Data'!I81))="","",OFFSET('Water Data'!$I$28,0,10*ROW('Water Data'!I81)))</f>
        <v/>
      </c>
      <c r="CJ87" s="269" t="str">
        <f ca="true">+IF(OFFSET('Water Data'!$I$29,0,10*ROW('Water Data'!I81))="","",OFFSET('Water Data'!$I$29,0,10*ROW('Water Data'!I81)))</f>
        <v/>
      </c>
      <c r="CK87" s="269" t="str">
        <f ca="true">+IF(OFFSET('Sanitation Data'!$D$28,0,10*ROW('Sanitation Data'!D81))="","",OFFSET('Sanitation Data'!$D$28,0,10*ROW('Sanitation Data'!D81)))</f>
        <v/>
      </c>
      <c r="CL87" s="269" t="str">
        <f ca="true">+IF(OFFSET('Sanitation Data'!$D$29,0,10*ROW('Sanitation Data'!D81))="","",OFFSET('Sanitation Data'!$D$29,0,10*ROW('Sanitation Data'!D81)))</f>
        <v/>
      </c>
      <c r="CM87" s="269" t="str">
        <f ca="true">+IF(OFFSET('Sanitation Data'!$D$30,0,10*ROW('Sanitation Data'!D81))="","",OFFSET('Sanitation Data'!$D$30,0,10*ROW('Sanitation Data'!D81)))</f>
        <v/>
      </c>
      <c r="CN87" s="269" t="str">
        <f ca="true">+IF(OFFSET('Sanitation Data'!$D$31,0,10*ROW('Sanitation Data'!D81))="","",OFFSET('Sanitation Data'!$D$31,0,10*ROW('Sanitation Data'!D81)))</f>
        <v/>
      </c>
      <c r="CO87" s="269" t="str">
        <f ca="true">+IF(OFFSET('Sanitation Data'!$D$32,0,10*ROW('Sanitation Data'!D81))="","",OFFSET('Sanitation Data'!$D$32,0,10*ROW('Sanitation Data'!D81)))</f>
        <v/>
      </c>
      <c r="CP87" s="269" t="str">
        <f ca="true">+IF(OFFSET('Sanitation Data'!$E$28,0,10*ROW('Sanitation Data'!E81))="","",OFFSET('Sanitation Data'!$E$28,0,10*ROW('Sanitation Data'!E81)))</f>
        <v/>
      </c>
      <c r="CQ87" s="269" t="str">
        <f ca="true">+IF(OFFSET('Sanitation Data'!$E$29,0,10*ROW('Sanitation Data'!E81))="","",OFFSET('Sanitation Data'!$E$29,0,10*ROW('Sanitation Data'!E81)))</f>
        <v/>
      </c>
      <c r="CR87" s="269" t="str">
        <f ca="true">+IF(OFFSET('Sanitation Data'!$E$30,0,10*ROW('Sanitation Data'!E81))="","",OFFSET('Sanitation Data'!$E$30,0,10*ROW('Sanitation Data'!E81)))</f>
        <v/>
      </c>
      <c r="CS87" s="269" t="str">
        <f ca="true">+IF(OFFSET('Sanitation Data'!$E$31,0,10*ROW('Sanitation Data'!E81))="","",OFFSET('Sanitation Data'!$E$31,0,10*ROW('Sanitation Data'!E81)))</f>
        <v/>
      </c>
      <c r="CT87" s="269" t="str">
        <f ca="true">+IF(OFFSET('Sanitation Data'!$E$32,0,10*ROW('Sanitation Data'!E81))="","",OFFSET('Sanitation Data'!$E$32,0,10*ROW('Sanitation Data'!E81)))</f>
        <v/>
      </c>
      <c r="CU87" s="269" t="str">
        <f ca="true">+IF(OFFSET('Sanitation Data'!$F$28,0,10*ROW('Sanitation Data'!F81))="","",OFFSET('Sanitation Data'!$F$28,0,10*ROW('Sanitation Data'!F81)))</f>
        <v/>
      </c>
      <c r="CV87" s="269" t="str">
        <f ca="true">+IF(OFFSET('Sanitation Data'!$F$29,0,10*ROW('Sanitation Data'!F81))="","",OFFSET('Sanitation Data'!$F$29,0,10*ROW('Sanitation Data'!F81)))</f>
        <v/>
      </c>
      <c r="CW87" s="269" t="str">
        <f ca="true">+IF(OFFSET('Sanitation Data'!$F$30,0,10*ROW('Sanitation Data'!F81))="","",OFFSET('Sanitation Data'!$F$30,0,10*ROW('Sanitation Data'!F81)))</f>
        <v/>
      </c>
      <c r="CX87" s="269" t="str">
        <f ca="true">+IF(OFFSET('Sanitation Data'!$F$31,0,10*ROW('Sanitation Data'!F81))="","",OFFSET('Sanitation Data'!$F$31,0,10*ROW('Sanitation Data'!F81)))</f>
        <v/>
      </c>
      <c r="CY87" s="269" t="str">
        <f ca="true">+IF(OFFSET('Sanitation Data'!$F$32,0,10*ROW('Sanitation Data'!F81))="","",OFFSET('Sanitation Data'!$F$32,0,10*ROW('Sanitation Data'!F81)))</f>
        <v/>
      </c>
      <c r="CZ87" s="269" t="str">
        <f ca="true">+IF(OFFSET('Sanitation Data'!$G$28,0,10*ROW('Sanitation Data'!G81))="","",OFFSET('Sanitation Data'!$G$28,0,10*ROW('Sanitation Data'!G81)))</f>
        <v/>
      </c>
      <c r="DA87" s="269" t="str">
        <f ca="true">+IF(OFFSET('Sanitation Data'!$G$29,0,10*ROW('Sanitation Data'!G81))="","",OFFSET('Sanitation Data'!$G$29,0,10*ROW('Sanitation Data'!G81)))</f>
        <v/>
      </c>
      <c r="DB87" s="269" t="str">
        <f ca="true">+IF(OFFSET('Sanitation Data'!$G$30,0,10*ROW('Sanitation Data'!G81))="","",OFFSET('Sanitation Data'!$G$30,0,10*ROW('Sanitation Data'!G81)))</f>
        <v/>
      </c>
      <c r="DC87" s="269" t="str">
        <f ca="true">+IF(OFFSET('Sanitation Data'!$G$31,0,10*ROW('Sanitation Data'!G81))="","",OFFSET('Sanitation Data'!$G$31,0,10*ROW('Sanitation Data'!G81)))</f>
        <v/>
      </c>
      <c r="DD87" s="269" t="str">
        <f ca="true">+IF(OFFSET('Sanitation Data'!$G$32,0,10*ROW('Sanitation Data'!G81))="","",OFFSET('Sanitation Data'!$G$32,0,10*ROW('Sanitation Data'!G81)))</f>
        <v/>
      </c>
      <c r="DE87" s="269" t="str">
        <f ca="true">+IF(OFFSET('Sanitation Data'!$H$28,0,10*ROW('Sanitation Data'!H81))="","",OFFSET('Sanitation Data'!$H$28,0,10*ROW('Sanitation Data'!H81)))</f>
        <v/>
      </c>
      <c r="DF87" s="269" t="str">
        <f ca="true">+IF(OFFSET('Sanitation Data'!$H$29,0,10*ROW('Sanitation Data'!H81))="","",OFFSET('Sanitation Data'!$H$29,0,10*ROW('Sanitation Data'!H81)))</f>
        <v/>
      </c>
      <c r="DG87" s="269" t="str">
        <f ca="true">+IF(OFFSET('Sanitation Data'!$H$30,0,10*ROW('Sanitation Data'!H81))="","",OFFSET('Sanitation Data'!$H$30,0,10*ROW('Sanitation Data'!H81)))</f>
        <v/>
      </c>
      <c r="DH87" s="269" t="str">
        <f ca="true">+IF(OFFSET('Sanitation Data'!$H$31,0,10*ROW('Sanitation Data'!H81))="","",OFFSET('Sanitation Data'!$H$31,0,10*ROW('Sanitation Data'!H81)))</f>
        <v/>
      </c>
      <c r="DI87" s="269" t="str">
        <f ca="true">+IF(OFFSET('Sanitation Data'!$H$32,0,10*ROW('Sanitation Data'!H81))="","",OFFSET('Sanitation Data'!$H$32,0,10*ROW('Sanitation Data'!H81)))</f>
        <v/>
      </c>
      <c r="DJ87" s="269" t="str">
        <f ca="true">+IF(OFFSET('Sanitation Data'!$I$28,0,10*ROW('Sanitation Data'!I81))="","",OFFSET('Sanitation Data'!$I$28,0,10*ROW('Sanitation Data'!I81)))</f>
        <v/>
      </c>
      <c r="DK87" s="269" t="str">
        <f ca="true">+IF(OFFSET('Sanitation Data'!$I$29,0,10*ROW('Sanitation Data'!I81))="","",OFFSET('Sanitation Data'!$I$29,0,10*ROW('Sanitation Data'!I81)))</f>
        <v/>
      </c>
      <c r="DL87" s="269" t="str">
        <f ca="true">+IF(OFFSET('Sanitation Data'!$I$30,0,10*ROW('Sanitation Data'!I81))="","",OFFSET('Sanitation Data'!$I$30,0,10*ROW('Sanitation Data'!I81)))</f>
        <v/>
      </c>
      <c r="DM87" s="269" t="str">
        <f ca="true">+IF(OFFSET('Sanitation Data'!$I$31,0,10*ROW('Sanitation Data'!I81))="","",OFFSET('Sanitation Data'!$I$31,0,10*ROW('Sanitation Data'!I81)))</f>
        <v/>
      </c>
      <c r="DN87" s="269" t="str">
        <f ca="true">+IF(OFFSET('Sanitation Data'!$I$32,0,10*ROW('Sanitation Data'!I81))="","",OFFSET('Sanitation Data'!$I$32,0,10*ROW('Sanitation Data'!I81)))</f>
        <v/>
      </c>
      <c r="DO87" s="269" t="str">
        <f ca="true">+IF(OFFSET('Hygiene Data'!$D$11,0,10*ROW('Hygiene Data'!D81))="","",OFFSET('Hygiene Data'!$D$11,0,10*ROW('Hygiene Data'!D81)))</f>
        <v/>
      </c>
      <c r="DP87" s="269" t="str">
        <f ca="true">+IF(OFFSET('Hygiene Data'!$D$12,0,10*ROW('Hygiene Data'!D81))="","",OFFSET('Hygiene Data'!$D$12,0,10*ROW('Hygiene Data'!D81)))</f>
        <v/>
      </c>
      <c r="DQ87" s="269" t="str">
        <f ca="true">+IF(OFFSET('Hygiene Data'!$D$13,0,10*ROW('Hygiene Data'!D81))="","",OFFSET('Hygiene Data'!$D$13,0,10*ROW('Hygiene Data'!D81)))</f>
        <v/>
      </c>
      <c r="DR87" s="269" t="str">
        <f ca="true">+IF(OFFSET('Hygiene Data'!$E$11,0,10*ROW('Hygiene Data'!E81))="","",OFFSET('Hygiene Data'!$E$11,0,10*ROW('Hygiene Data'!E81)))</f>
        <v/>
      </c>
      <c r="DS87" s="269" t="str">
        <f ca="true">+IF(OFFSET('Hygiene Data'!$E$12,0,10*ROW('Hygiene Data'!E81))="","",OFFSET('Hygiene Data'!$E$12,0,10*ROW('Hygiene Data'!E81)))</f>
        <v/>
      </c>
      <c r="DT87" s="269" t="str">
        <f ca="true">+IF(OFFSET('Hygiene Data'!$E$13,0,10*ROW('Hygiene Data'!E81))="","",OFFSET('Hygiene Data'!$E$13,0,10*ROW('Hygiene Data'!E81)))</f>
        <v/>
      </c>
      <c r="DU87" s="269" t="str">
        <f ca="true">+IF(OFFSET('Hygiene Data'!$F$11,0,10*ROW('Hygiene Data'!F81))="","",OFFSET('Hygiene Data'!$F$11,0,10*ROW('Hygiene Data'!F81)))</f>
        <v/>
      </c>
      <c r="DV87" s="269" t="str">
        <f ca="true">+IF(OFFSET('Hygiene Data'!$F$12,0,10*ROW('Hygiene Data'!F81))="","",OFFSET('Hygiene Data'!$F$12,0,10*ROW('Hygiene Data'!F81)))</f>
        <v/>
      </c>
      <c r="DW87" s="269" t="str">
        <f ca="true">+IF(OFFSET('Hygiene Data'!$F$13,0,10*ROW('Hygiene Data'!F81))="","",OFFSET('Hygiene Data'!$F$13,0,10*ROW('Hygiene Data'!F81)))</f>
        <v/>
      </c>
      <c r="DX87" s="269" t="str">
        <f ca="true">+IF(OFFSET('Hygiene Data'!$G$11,0,10*ROW('Hygiene Data'!G81))="","",OFFSET('Hygiene Data'!$G$11,0,10*ROW('Hygiene Data'!G81)))</f>
        <v/>
      </c>
      <c r="DY87" s="269" t="str">
        <f ca="true">+IF(OFFSET('Hygiene Data'!$G$12,0,10*ROW('Hygiene Data'!G81))="","",OFFSET('Hygiene Data'!$G$12,0,10*ROW('Hygiene Data'!G81)))</f>
        <v/>
      </c>
      <c r="DZ87" s="269" t="str">
        <f ca="true">+IF(OFFSET('Hygiene Data'!$G$13,0,10*ROW('Hygiene Data'!G81))="","",OFFSET('Hygiene Data'!$G$13,0,10*ROW('Hygiene Data'!G81)))</f>
        <v/>
      </c>
      <c r="EA87" s="269" t="str">
        <f ca="true">+IF(OFFSET('Hygiene Data'!$H$11,0,10*ROW('Hygiene Data'!H81))="","",OFFSET('Hygiene Data'!$H$11,0,10*ROW('Hygiene Data'!H81)))</f>
        <v/>
      </c>
      <c r="EB87" s="269" t="str">
        <f ca="true">+IF(OFFSET('Hygiene Data'!$H$12,0,10*ROW('Hygiene Data'!H81))="","",OFFSET('Hygiene Data'!$H$12,0,10*ROW('Hygiene Data'!H81)))</f>
        <v/>
      </c>
      <c r="EC87" s="269" t="str">
        <f ca="true">+IF(OFFSET('Hygiene Data'!$H$13,0,10*ROW('Hygiene Data'!H81))="","",OFFSET('Hygiene Data'!$H$13,0,10*ROW('Hygiene Data'!H81)))</f>
        <v/>
      </c>
      <c r="ED87" s="269" t="str">
        <f ca="true">+IF(OFFSET('Hygiene Data'!$I$11,0,10*ROW('Hygiene Data'!I81))="","",OFFSET('Hygiene Data'!$I$11,0,10*ROW('Hygiene Data'!I81)))</f>
        <v/>
      </c>
      <c r="EE87" s="269" t="str">
        <f ca="true">+IF(OFFSET('Hygiene Data'!$I$12,0,10*ROW('Hygiene Data'!I81))="","",OFFSET('Hygiene Data'!$I$12,0,10*ROW('Hygiene Data'!I81)))</f>
        <v/>
      </c>
      <c r="EF87" s="269"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3" t="str">
        <f t="shared" ca="true" si="1"/>
        <v/>
      </c>
      <c r="D88" s="88"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8"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8"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8"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8"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8"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8"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8"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8"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8"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8"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8"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8"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8"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8"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8"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8"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8"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9"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9"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9"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9"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9"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9"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9"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9"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9"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9"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9"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9"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9"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9"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9"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9"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9"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9"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9"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9"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9"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9"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9"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9"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9"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9"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9"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9"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9"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9"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0"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0"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0"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0"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0"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0"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0"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0"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0"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0"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0"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0"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0"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0"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0"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0"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0"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0"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9"/>
      <c r="BS88" s="269" t="str">
        <f ca="true">+IF(OFFSET('Water Data'!$D$27,0,10*ROW('Water Data'!D82))="","",OFFSET('Water Data'!$D$27,0,10*ROW('Water Data'!D82)))</f>
        <v/>
      </c>
      <c r="BT88" s="269" t="str">
        <f ca="true">+IF(OFFSET('Water Data'!$D$28,0,10*ROW('Water Data'!D82))="","",OFFSET('Water Data'!$D$28,0,10*ROW('Water Data'!D82)))</f>
        <v/>
      </c>
      <c r="BU88" s="269" t="str">
        <f ca="true">+IF(OFFSET('Water Data'!$D$29,0,10*ROW('Water Data'!D82))="","",OFFSET('Water Data'!$D$29,0,10*ROW('Water Data'!D82)))</f>
        <v/>
      </c>
      <c r="BV88" s="269" t="str">
        <f ca="true">+IF(OFFSET('Water Data'!$E$27,0,10*ROW('Water Data'!E82))="","",OFFSET('Water Data'!$E$27,0,10*ROW('Water Data'!E82)))</f>
        <v/>
      </c>
      <c r="BW88" s="269" t="str">
        <f ca="true">+IF(OFFSET('Water Data'!$E$28,0,10*ROW('Water Data'!E82))="","",OFFSET('Water Data'!$E$28,0,10*ROW('Water Data'!E82)))</f>
        <v/>
      </c>
      <c r="BX88" s="269" t="str">
        <f ca="true">+IF(OFFSET('Water Data'!$E$29,0,10*ROW('Water Data'!E82))="","",OFFSET('Water Data'!$E$29,0,10*ROW('Water Data'!E82)))</f>
        <v/>
      </c>
      <c r="BY88" s="269" t="str">
        <f ca="true">+IF(OFFSET('Water Data'!$F$27,0,10*ROW('Water Data'!F82))="","",OFFSET('Water Data'!$F$27,0,10*ROW('Water Data'!F82)))</f>
        <v/>
      </c>
      <c r="BZ88" s="269" t="str">
        <f ca="true">+IF(OFFSET('Water Data'!$F$28,0,10*ROW('Water Data'!F82))="","",OFFSET('Water Data'!$F$28,0,10*ROW('Water Data'!F82)))</f>
        <v/>
      </c>
      <c r="CA88" s="269" t="str">
        <f ca="true">+IF(OFFSET('Water Data'!$F$29,0,10*ROW('Water Data'!F82))="","",OFFSET('Water Data'!$F$29,0,10*ROW('Water Data'!F82)))</f>
        <v/>
      </c>
      <c r="CB88" s="269" t="str">
        <f ca="true">+IF(OFFSET('Water Data'!$G$27,0,10*ROW('Water Data'!G82))="","",OFFSET('Water Data'!$G$27,0,10*ROW('Water Data'!G82)))</f>
        <v/>
      </c>
      <c r="CC88" s="269" t="str">
        <f ca="true">+IF(OFFSET('Water Data'!$G$28,0,10*ROW('Water Data'!G82))="","",OFFSET('Water Data'!$G$28,0,10*ROW('Water Data'!G82)))</f>
        <v/>
      </c>
      <c r="CD88" s="269" t="str">
        <f ca="true">+IF(OFFSET('Water Data'!$G$29,0,10*ROW('Water Data'!G82))="","",OFFSET('Water Data'!$G$29,0,10*ROW('Water Data'!G82)))</f>
        <v/>
      </c>
      <c r="CE88" s="269" t="str">
        <f ca="true">+IF(OFFSET('Water Data'!$H$27,0,10*ROW('Water Data'!H82))="","",OFFSET('Water Data'!$H$27,0,10*ROW('Water Data'!H82)))</f>
        <v/>
      </c>
      <c r="CF88" s="269" t="str">
        <f ca="true">+IF(OFFSET('Water Data'!$H$28,0,10*ROW('Water Data'!H82))="","",OFFSET('Water Data'!$H$28,0,10*ROW('Water Data'!H82)))</f>
        <v/>
      </c>
      <c r="CG88" s="269" t="str">
        <f ca="true">+IF(OFFSET('Water Data'!$H$29,0,10*ROW('Water Data'!H82))="","",OFFSET('Water Data'!$H$29,0,10*ROW('Water Data'!H82)))</f>
        <v/>
      </c>
      <c r="CH88" s="269" t="str">
        <f ca="true">+IF(OFFSET('Water Data'!$I$27,0,10*ROW('Water Data'!I82))="","",OFFSET('Water Data'!$I$27,0,10*ROW('Water Data'!I82)))</f>
        <v/>
      </c>
      <c r="CI88" s="269" t="str">
        <f ca="true">+IF(OFFSET('Water Data'!$I$28,0,10*ROW('Water Data'!I82))="","",OFFSET('Water Data'!$I$28,0,10*ROW('Water Data'!I82)))</f>
        <v/>
      </c>
      <c r="CJ88" s="269" t="str">
        <f ca="true">+IF(OFFSET('Water Data'!$I$29,0,10*ROW('Water Data'!I82))="","",OFFSET('Water Data'!$I$29,0,10*ROW('Water Data'!I82)))</f>
        <v/>
      </c>
      <c r="CK88" s="269" t="str">
        <f ca="true">+IF(OFFSET('Sanitation Data'!$D$28,0,10*ROW('Sanitation Data'!D82))="","",OFFSET('Sanitation Data'!$D$28,0,10*ROW('Sanitation Data'!D82)))</f>
        <v/>
      </c>
      <c r="CL88" s="269" t="str">
        <f ca="true">+IF(OFFSET('Sanitation Data'!$D$29,0,10*ROW('Sanitation Data'!D82))="","",OFFSET('Sanitation Data'!$D$29,0,10*ROW('Sanitation Data'!D82)))</f>
        <v/>
      </c>
      <c r="CM88" s="269" t="str">
        <f ca="true">+IF(OFFSET('Sanitation Data'!$D$30,0,10*ROW('Sanitation Data'!D82))="","",OFFSET('Sanitation Data'!$D$30,0,10*ROW('Sanitation Data'!D82)))</f>
        <v/>
      </c>
      <c r="CN88" s="269" t="str">
        <f ca="true">+IF(OFFSET('Sanitation Data'!$D$31,0,10*ROW('Sanitation Data'!D82))="","",OFFSET('Sanitation Data'!$D$31,0,10*ROW('Sanitation Data'!D82)))</f>
        <v/>
      </c>
      <c r="CO88" s="269" t="str">
        <f ca="true">+IF(OFFSET('Sanitation Data'!$D$32,0,10*ROW('Sanitation Data'!D82))="","",OFFSET('Sanitation Data'!$D$32,0,10*ROW('Sanitation Data'!D82)))</f>
        <v/>
      </c>
      <c r="CP88" s="269" t="str">
        <f ca="true">+IF(OFFSET('Sanitation Data'!$E$28,0,10*ROW('Sanitation Data'!E82))="","",OFFSET('Sanitation Data'!$E$28,0,10*ROW('Sanitation Data'!E82)))</f>
        <v/>
      </c>
      <c r="CQ88" s="269" t="str">
        <f ca="true">+IF(OFFSET('Sanitation Data'!$E$29,0,10*ROW('Sanitation Data'!E82))="","",OFFSET('Sanitation Data'!$E$29,0,10*ROW('Sanitation Data'!E82)))</f>
        <v/>
      </c>
      <c r="CR88" s="269" t="str">
        <f ca="true">+IF(OFFSET('Sanitation Data'!$E$30,0,10*ROW('Sanitation Data'!E82))="","",OFFSET('Sanitation Data'!$E$30,0,10*ROW('Sanitation Data'!E82)))</f>
        <v/>
      </c>
      <c r="CS88" s="269" t="str">
        <f ca="true">+IF(OFFSET('Sanitation Data'!$E$31,0,10*ROW('Sanitation Data'!E82))="","",OFFSET('Sanitation Data'!$E$31,0,10*ROW('Sanitation Data'!E82)))</f>
        <v/>
      </c>
      <c r="CT88" s="269" t="str">
        <f ca="true">+IF(OFFSET('Sanitation Data'!$E$32,0,10*ROW('Sanitation Data'!E82))="","",OFFSET('Sanitation Data'!$E$32,0,10*ROW('Sanitation Data'!E82)))</f>
        <v/>
      </c>
      <c r="CU88" s="269" t="str">
        <f ca="true">+IF(OFFSET('Sanitation Data'!$F$28,0,10*ROW('Sanitation Data'!F82))="","",OFFSET('Sanitation Data'!$F$28,0,10*ROW('Sanitation Data'!F82)))</f>
        <v/>
      </c>
      <c r="CV88" s="269" t="str">
        <f ca="true">+IF(OFFSET('Sanitation Data'!$F$29,0,10*ROW('Sanitation Data'!F82))="","",OFFSET('Sanitation Data'!$F$29,0,10*ROW('Sanitation Data'!F82)))</f>
        <v/>
      </c>
      <c r="CW88" s="269" t="str">
        <f ca="true">+IF(OFFSET('Sanitation Data'!$F$30,0,10*ROW('Sanitation Data'!F82))="","",OFFSET('Sanitation Data'!$F$30,0,10*ROW('Sanitation Data'!F82)))</f>
        <v/>
      </c>
      <c r="CX88" s="269" t="str">
        <f ca="true">+IF(OFFSET('Sanitation Data'!$F$31,0,10*ROW('Sanitation Data'!F82))="","",OFFSET('Sanitation Data'!$F$31,0,10*ROW('Sanitation Data'!F82)))</f>
        <v/>
      </c>
      <c r="CY88" s="269" t="str">
        <f ca="true">+IF(OFFSET('Sanitation Data'!$F$32,0,10*ROW('Sanitation Data'!F82))="","",OFFSET('Sanitation Data'!$F$32,0,10*ROW('Sanitation Data'!F82)))</f>
        <v/>
      </c>
      <c r="CZ88" s="269" t="str">
        <f ca="true">+IF(OFFSET('Sanitation Data'!$G$28,0,10*ROW('Sanitation Data'!G82))="","",OFFSET('Sanitation Data'!$G$28,0,10*ROW('Sanitation Data'!G82)))</f>
        <v/>
      </c>
      <c r="DA88" s="269" t="str">
        <f ca="true">+IF(OFFSET('Sanitation Data'!$G$29,0,10*ROW('Sanitation Data'!G82))="","",OFFSET('Sanitation Data'!$G$29,0,10*ROW('Sanitation Data'!G82)))</f>
        <v/>
      </c>
      <c r="DB88" s="269" t="str">
        <f ca="true">+IF(OFFSET('Sanitation Data'!$G$30,0,10*ROW('Sanitation Data'!G82))="","",OFFSET('Sanitation Data'!$G$30,0,10*ROW('Sanitation Data'!G82)))</f>
        <v/>
      </c>
      <c r="DC88" s="269" t="str">
        <f ca="true">+IF(OFFSET('Sanitation Data'!$G$31,0,10*ROW('Sanitation Data'!G82))="","",OFFSET('Sanitation Data'!$G$31,0,10*ROW('Sanitation Data'!G82)))</f>
        <v/>
      </c>
      <c r="DD88" s="269" t="str">
        <f ca="true">+IF(OFFSET('Sanitation Data'!$G$32,0,10*ROW('Sanitation Data'!G82))="","",OFFSET('Sanitation Data'!$G$32,0,10*ROW('Sanitation Data'!G82)))</f>
        <v/>
      </c>
      <c r="DE88" s="269" t="str">
        <f ca="true">+IF(OFFSET('Sanitation Data'!$H$28,0,10*ROW('Sanitation Data'!H82))="","",OFFSET('Sanitation Data'!$H$28,0,10*ROW('Sanitation Data'!H82)))</f>
        <v/>
      </c>
      <c r="DF88" s="269" t="str">
        <f ca="true">+IF(OFFSET('Sanitation Data'!$H$29,0,10*ROW('Sanitation Data'!H82))="","",OFFSET('Sanitation Data'!$H$29,0,10*ROW('Sanitation Data'!H82)))</f>
        <v/>
      </c>
      <c r="DG88" s="269" t="str">
        <f ca="true">+IF(OFFSET('Sanitation Data'!$H$30,0,10*ROW('Sanitation Data'!H82))="","",OFFSET('Sanitation Data'!$H$30,0,10*ROW('Sanitation Data'!H82)))</f>
        <v/>
      </c>
      <c r="DH88" s="269" t="str">
        <f ca="true">+IF(OFFSET('Sanitation Data'!$H$31,0,10*ROW('Sanitation Data'!H82))="","",OFFSET('Sanitation Data'!$H$31,0,10*ROW('Sanitation Data'!H82)))</f>
        <v/>
      </c>
      <c r="DI88" s="269" t="str">
        <f ca="true">+IF(OFFSET('Sanitation Data'!$H$32,0,10*ROW('Sanitation Data'!H82))="","",OFFSET('Sanitation Data'!$H$32,0,10*ROW('Sanitation Data'!H82)))</f>
        <v/>
      </c>
      <c r="DJ88" s="269" t="str">
        <f ca="true">+IF(OFFSET('Sanitation Data'!$I$28,0,10*ROW('Sanitation Data'!I82))="","",OFFSET('Sanitation Data'!$I$28,0,10*ROW('Sanitation Data'!I82)))</f>
        <v/>
      </c>
      <c r="DK88" s="269" t="str">
        <f ca="true">+IF(OFFSET('Sanitation Data'!$I$29,0,10*ROW('Sanitation Data'!I82))="","",OFFSET('Sanitation Data'!$I$29,0,10*ROW('Sanitation Data'!I82)))</f>
        <v/>
      </c>
      <c r="DL88" s="269" t="str">
        <f ca="true">+IF(OFFSET('Sanitation Data'!$I$30,0,10*ROW('Sanitation Data'!I82))="","",OFFSET('Sanitation Data'!$I$30,0,10*ROW('Sanitation Data'!I82)))</f>
        <v/>
      </c>
      <c r="DM88" s="269" t="str">
        <f ca="true">+IF(OFFSET('Sanitation Data'!$I$31,0,10*ROW('Sanitation Data'!I82))="","",OFFSET('Sanitation Data'!$I$31,0,10*ROW('Sanitation Data'!I82)))</f>
        <v/>
      </c>
      <c r="DN88" s="269" t="str">
        <f ca="true">+IF(OFFSET('Sanitation Data'!$I$32,0,10*ROW('Sanitation Data'!I82))="","",OFFSET('Sanitation Data'!$I$32,0,10*ROW('Sanitation Data'!I82)))</f>
        <v/>
      </c>
      <c r="DO88" s="269" t="str">
        <f ca="true">+IF(OFFSET('Hygiene Data'!$D$11,0,10*ROW('Hygiene Data'!D82))="","",OFFSET('Hygiene Data'!$D$11,0,10*ROW('Hygiene Data'!D82)))</f>
        <v/>
      </c>
      <c r="DP88" s="269" t="str">
        <f ca="true">+IF(OFFSET('Hygiene Data'!$D$12,0,10*ROW('Hygiene Data'!D82))="","",OFFSET('Hygiene Data'!$D$12,0,10*ROW('Hygiene Data'!D82)))</f>
        <v/>
      </c>
      <c r="DQ88" s="269" t="str">
        <f ca="true">+IF(OFFSET('Hygiene Data'!$D$13,0,10*ROW('Hygiene Data'!D82))="","",OFFSET('Hygiene Data'!$D$13,0,10*ROW('Hygiene Data'!D82)))</f>
        <v/>
      </c>
      <c r="DR88" s="269" t="str">
        <f ca="true">+IF(OFFSET('Hygiene Data'!$E$11,0,10*ROW('Hygiene Data'!E82))="","",OFFSET('Hygiene Data'!$E$11,0,10*ROW('Hygiene Data'!E82)))</f>
        <v/>
      </c>
      <c r="DS88" s="269" t="str">
        <f ca="true">+IF(OFFSET('Hygiene Data'!$E$12,0,10*ROW('Hygiene Data'!E82))="","",OFFSET('Hygiene Data'!$E$12,0,10*ROW('Hygiene Data'!E82)))</f>
        <v/>
      </c>
      <c r="DT88" s="269" t="str">
        <f ca="true">+IF(OFFSET('Hygiene Data'!$E$13,0,10*ROW('Hygiene Data'!E82))="","",OFFSET('Hygiene Data'!$E$13,0,10*ROW('Hygiene Data'!E82)))</f>
        <v/>
      </c>
      <c r="DU88" s="269" t="str">
        <f ca="true">+IF(OFFSET('Hygiene Data'!$F$11,0,10*ROW('Hygiene Data'!F82))="","",OFFSET('Hygiene Data'!$F$11,0,10*ROW('Hygiene Data'!F82)))</f>
        <v/>
      </c>
      <c r="DV88" s="269" t="str">
        <f ca="true">+IF(OFFSET('Hygiene Data'!$F$12,0,10*ROW('Hygiene Data'!F82))="","",OFFSET('Hygiene Data'!$F$12,0,10*ROW('Hygiene Data'!F82)))</f>
        <v/>
      </c>
      <c r="DW88" s="269" t="str">
        <f ca="true">+IF(OFFSET('Hygiene Data'!$F$13,0,10*ROW('Hygiene Data'!F82))="","",OFFSET('Hygiene Data'!$F$13,0,10*ROW('Hygiene Data'!F82)))</f>
        <v/>
      </c>
      <c r="DX88" s="269" t="str">
        <f ca="true">+IF(OFFSET('Hygiene Data'!$G$11,0,10*ROW('Hygiene Data'!G82))="","",OFFSET('Hygiene Data'!$G$11,0,10*ROW('Hygiene Data'!G82)))</f>
        <v/>
      </c>
      <c r="DY88" s="269" t="str">
        <f ca="true">+IF(OFFSET('Hygiene Data'!$G$12,0,10*ROW('Hygiene Data'!G82))="","",OFFSET('Hygiene Data'!$G$12,0,10*ROW('Hygiene Data'!G82)))</f>
        <v/>
      </c>
      <c r="DZ88" s="269" t="str">
        <f ca="true">+IF(OFFSET('Hygiene Data'!$G$13,0,10*ROW('Hygiene Data'!G82))="","",OFFSET('Hygiene Data'!$G$13,0,10*ROW('Hygiene Data'!G82)))</f>
        <v/>
      </c>
      <c r="EA88" s="269" t="str">
        <f ca="true">+IF(OFFSET('Hygiene Data'!$H$11,0,10*ROW('Hygiene Data'!H82))="","",OFFSET('Hygiene Data'!$H$11,0,10*ROW('Hygiene Data'!H82)))</f>
        <v/>
      </c>
      <c r="EB88" s="269" t="str">
        <f ca="true">+IF(OFFSET('Hygiene Data'!$H$12,0,10*ROW('Hygiene Data'!H82))="","",OFFSET('Hygiene Data'!$H$12,0,10*ROW('Hygiene Data'!H82)))</f>
        <v/>
      </c>
      <c r="EC88" s="269" t="str">
        <f ca="true">+IF(OFFSET('Hygiene Data'!$H$13,0,10*ROW('Hygiene Data'!H82))="","",OFFSET('Hygiene Data'!$H$13,0,10*ROW('Hygiene Data'!H82)))</f>
        <v/>
      </c>
      <c r="ED88" s="269" t="str">
        <f ca="true">+IF(OFFSET('Hygiene Data'!$I$11,0,10*ROW('Hygiene Data'!I82))="","",OFFSET('Hygiene Data'!$I$11,0,10*ROW('Hygiene Data'!I82)))</f>
        <v/>
      </c>
      <c r="EE88" s="269" t="str">
        <f ca="true">+IF(OFFSET('Hygiene Data'!$I$12,0,10*ROW('Hygiene Data'!I82))="","",OFFSET('Hygiene Data'!$I$12,0,10*ROW('Hygiene Data'!I82)))</f>
        <v/>
      </c>
      <c r="EF88" s="269"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3" t="str">
        <f t="shared" ca="true" si="1"/>
        <v/>
      </c>
      <c r="D89" s="88"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8"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8"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8"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8"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8"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8"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8"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8"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8"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8"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8"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8"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8"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8"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8"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8"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8"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9"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9"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9"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9"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9"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9"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9"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9"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9"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9"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9"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9"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9"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9"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9"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9"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9"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9"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9"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9"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9"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9"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9"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9"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9"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9"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9"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9"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9"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9"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0"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0"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0"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0"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0"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0"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0"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0"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0"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0"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0"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0"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0"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0"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0"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0"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0"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0"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9"/>
      <c r="BS89" s="269" t="str">
        <f ca="true">+IF(OFFSET('Water Data'!$D$27,0,10*ROW('Water Data'!D83))="","",OFFSET('Water Data'!$D$27,0,10*ROW('Water Data'!D83)))</f>
        <v/>
      </c>
      <c r="BT89" s="269" t="str">
        <f ca="true">+IF(OFFSET('Water Data'!$D$28,0,10*ROW('Water Data'!D83))="","",OFFSET('Water Data'!$D$28,0,10*ROW('Water Data'!D83)))</f>
        <v/>
      </c>
      <c r="BU89" s="269" t="str">
        <f ca="true">+IF(OFFSET('Water Data'!$D$29,0,10*ROW('Water Data'!D83))="","",OFFSET('Water Data'!$D$29,0,10*ROW('Water Data'!D83)))</f>
        <v/>
      </c>
      <c r="BV89" s="269" t="str">
        <f ca="true">+IF(OFFSET('Water Data'!$E$27,0,10*ROW('Water Data'!E83))="","",OFFSET('Water Data'!$E$27,0,10*ROW('Water Data'!E83)))</f>
        <v/>
      </c>
      <c r="BW89" s="269" t="str">
        <f ca="true">+IF(OFFSET('Water Data'!$E$28,0,10*ROW('Water Data'!E83))="","",OFFSET('Water Data'!$E$28,0,10*ROW('Water Data'!E83)))</f>
        <v/>
      </c>
      <c r="BX89" s="269" t="str">
        <f ca="true">+IF(OFFSET('Water Data'!$E$29,0,10*ROW('Water Data'!E83))="","",OFFSET('Water Data'!$E$29,0,10*ROW('Water Data'!E83)))</f>
        <v/>
      </c>
      <c r="BY89" s="269" t="str">
        <f ca="true">+IF(OFFSET('Water Data'!$F$27,0,10*ROW('Water Data'!F83))="","",OFFSET('Water Data'!$F$27,0,10*ROW('Water Data'!F83)))</f>
        <v/>
      </c>
      <c r="BZ89" s="269" t="str">
        <f ca="true">+IF(OFFSET('Water Data'!$F$28,0,10*ROW('Water Data'!F83))="","",OFFSET('Water Data'!$F$28,0,10*ROW('Water Data'!F83)))</f>
        <v/>
      </c>
      <c r="CA89" s="269" t="str">
        <f ca="true">+IF(OFFSET('Water Data'!$F$29,0,10*ROW('Water Data'!F83))="","",OFFSET('Water Data'!$F$29,0,10*ROW('Water Data'!F83)))</f>
        <v/>
      </c>
      <c r="CB89" s="269" t="str">
        <f ca="true">+IF(OFFSET('Water Data'!$G$27,0,10*ROW('Water Data'!G83))="","",OFFSET('Water Data'!$G$27,0,10*ROW('Water Data'!G83)))</f>
        <v/>
      </c>
      <c r="CC89" s="269" t="str">
        <f ca="true">+IF(OFFSET('Water Data'!$G$28,0,10*ROW('Water Data'!G83))="","",OFFSET('Water Data'!$G$28,0,10*ROW('Water Data'!G83)))</f>
        <v/>
      </c>
      <c r="CD89" s="269" t="str">
        <f ca="true">+IF(OFFSET('Water Data'!$G$29,0,10*ROW('Water Data'!G83))="","",OFFSET('Water Data'!$G$29,0,10*ROW('Water Data'!G83)))</f>
        <v/>
      </c>
      <c r="CE89" s="269" t="str">
        <f ca="true">+IF(OFFSET('Water Data'!$H$27,0,10*ROW('Water Data'!H83))="","",OFFSET('Water Data'!$H$27,0,10*ROW('Water Data'!H83)))</f>
        <v/>
      </c>
      <c r="CF89" s="269" t="str">
        <f ca="true">+IF(OFFSET('Water Data'!$H$28,0,10*ROW('Water Data'!H83))="","",OFFSET('Water Data'!$H$28,0,10*ROW('Water Data'!H83)))</f>
        <v/>
      </c>
      <c r="CG89" s="269" t="str">
        <f ca="true">+IF(OFFSET('Water Data'!$H$29,0,10*ROW('Water Data'!H83))="","",OFFSET('Water Data'!$H$29,0,10*ROW('Water Data'!H83)))</f>
        <v/>
      </c>
      <c r="CH89" s="269" t="str">
        <f ca="true">+IF(OFFSET('Water Data'!$I$27,0,10*ROW('Water Data'!I83))="","",OFFSET('Water Data'!$I$27,0,10*ROW('Water Data'!I83)))</f>
        <v/>
      </c>
      <c r="CI89" s="269" t="str">
        <f ca="true">+IF(OFFSET('Water Data'!$I$28,0,10*ROW('Water Data'!I83))="","",OFFSET('Water Data'!$I$28,0,10*ROW('Water Data'!I83)))</f>
        <v/>
      </c>
      <c r="CJ89" s="269" t="str">
        <f ca="true">+IF(OFFSET('Water Data'!$I$29,0,10*ROW('Water Data'!I83))="","",OFFSET('Water Data'!$I$29,0,10*ROW('Water Data'!I83)))</f>
        <v/>
      </c>
      <c r="CK89" s="269" t="str">
        <f ca="true">+IF(OFFSET('Sanitation Data'!$D$28,0,10*ROW('Sanitation Data'!D83))="","",OFFSET('Sanitation Data'!$D$28,0,10*ROW('Sanitation Data'!D83)))</f>
        <v/>
      </c>
      <c r="CL89" s="269" t="str">
        <f ca="true">+IF(OFFSET('Sanitation Data'!$D$29,0,10*ROW('Sanitation Data'!D83))="","",OFFSET('Sanitation Data'!$D$29,0,10*ROW('Sanitation Data'!D83)))</f>
        <v/>
      </c>
      <c r="CM89" s="269" t="str">
        <f ca="true">+IF(OFFSET('Sanitation Data'!$D$30,0,10*ROW('Sanitation Data'!D83))="","",OFFSET('Sanitation Data'!$D$30,0,10*ROW('Sanitation Data'!D83)))</f>
        <v/>
      </c>
      <c r="CN89" s="269" t="str">
        <f ca="true">+IF(OFFSET('Sanitation Data'!$D$31,0,10*ROW('Sanitation Data'!D83))="","",OFFSET('Sanitation Data'!$D$31,0,10*ROW('Sanitation Data'!D83)))</f>
        <v/>
      </c>
      <c r="CO89" s="269" t="str">
        <f ca="true">+IF(OFFSET('Sanitation Data'!$D$32,0,10*ROW('Sanitation Data'!D83))="","",OFFSET('Sanitation Data'!$D$32,0,10*ROW('Sanitation Data'!D83)))</f>
        <v/>
      </c>
      <c r="CP89" s="269" t="str">
        <f ca="true">+IF(OFFSET('Sanitation Data'!$E$28,0,10*ROW('Sanitation Data'!E83))="","",OFFSET('Sanitation Data'!$E$28,0,10*ROW('Sanitation Data'!E83)))</f>
        <v/>
      </c>
      <c r="CQ89" s="269" t="str">
        <f ca="true">+IF(OFFSET('Sanitation Data'!$E$29,0,10*ROW('Sanitation Data'!E83))="","",OFFSET('Sanitation Data'!$E$29,0,10*ROW('Sanitation Data'!E83)))</f>
        <v/>
      </c>
      <c r="CR89" s="269" t="str">
        <f ca="true">+IF(OFFSET('Sanitation Data'!$E$30,0,10*ROW('Sanitation Data'!E83))="","",OFFSET('Sanitation Data'!$E$30,0,10*ROW('Sanitation Data'!E83)))</f>
        <v/>
      </c>
      <c r="CS89" s="269" t="str">
        <f ca="true">+IF(OFFSET('Sanitation Data'!$E$31,0,10*ROW('Sanitation Data'!E83))="","",OFFSET('Sanitation Data'!$E$31,0,10*ROW('Sanitation Data'!E83)))</f>
        <v/>
      </c>
      <c r="CT89" s="269" t="str">
        <f ca="true">+IF(OFFSET('Sanitation Data'!$E$32,0,10*ROW('Sanitation Data'!E83))="","",OFFSET('Sanitation Data'!$E$32,0,10*ROW('Sanitation Data'!E83)))</f>
        <v/>
      </c>
      <c r="CU89" s="269" t="str">
        <f ca="true">+IF(OFFSET('Sanitation Data'!$F$28,0,10*ROW('Sanitation Data'!F83))="","",OFFSET('Sanitation Data'!$F$28,0,10*ROW('Sanitation Data'!F83)))</f>
        <v/>
      </c>
      <c r="CV89" s="269" t="str">
        <f ca="true">+IF(OFFSET('Sanitation Data'!$F$29,0,10*ROW('Sanitation Data'!F83))="","",OFFSET('Sanitation Data'!$F$29,0,10*ROW('Sanitation Data'!F83)))</f>
        <v/>
      </c>
      <c r="CW89" s="269" t="str">
        <f ca="true">+IF(OFFSET('Sanitation Data'!$F$30,0,10*ROW('Sanitation Data'!F83))="","",OFFSET('Sanitation Data'!$F$30,0,10*ROW('Sanitation Data'!F83)))</f>
        <v/>
      </c>
      <c r="CX89" s="269" t="str">
        <f ca="true">+IF(OFFSET('Sanitation Data'!$F$31,0,10*ROW('Sanitation Data'!F83))="","",OFFSET('Sanitation Data'!$F$31,0,10*ROW('Sanitation Data'!F83)))</f>
        <v/>
      </c>
      <c r="CY89" s="269" t="str">
        <f ca="true">+IF(OFFSET('Sanitation Data'!$F$32,0,10*ROW('Sanitation Data'!F83))="","",OFFSET('Sanitation Data'!$F$32,0,10*ROW('Sanitation Data'!F83)))</f>
        <v/>
      </c>
      <c r="CZ89" s="269" t="str">
        <f ca="true">+IF(OFFSET('Sanitation Data'!$G$28,0,10*ROW('Sanitation Data'!G83))="","",OFFSET('Sanitation Data'!$G$28,0,10*ROW('Sanitation Data'!G83)))</f>
        <v/>
      </c>
      <c r="DA89" s="269" t="str">
        <f ca="true">+IF(OFFSET('Sanitation Data'!$G$29,0,10*ROW('Sanitation Data'!G83))="","",OFFSET('Sanitation Data'!$G$29,0,10*ROW('Sanitation Data'!G83)))</f>
        <v/>
      </c>
      <c r="DB89" s="269" t="str">
        <f ca="true">+IF(OFFSET('Sanitation Data'!$G$30,0,10*ROW('Sanitation Data'!G83))="","",OFFSET('Sanitation Data'!$G$30,0,10*ROW('Sanitation Data'!G83)))</f>
        <v/>
      </c>
      <c r="DC89" s="269" t="str">
        <f ca="true">+IF(OFFSET('Sanitation Data'!$G$31,0,10*ROW('Sanitation Data'!G83))="","",OFFSET('Sanitation Data'!$G$31,0,10*ROW('Sanitation Data'!G83)))</f>
        <v/>
      </c>
      <c r="DD89" s="269" t="str">
        <f ca="true">+IF(OFFSET('Sanitation Data'!$G$32,0,10*ROW('Sanitation Data'!G83))="","",OFFSET('Sanitation Data'!$G$32,0,10*ROW('Sanitation Data'!G83)))</f>
        <v/>
      </c>
      <c r="DE89" s="269" t="str">
        <f ca="true">+IF(OFFSET('Sanitation Data'!$H$28,0,10*ROW('Sanitation Data'!H83))="","",OFFSET('Sanitation Data'!$H$28,0,10*ROW('Sanitation Data'!H83)))</f>
        <v/>
      </c>
      <c r="DF89" s="269" t="str">
        <f ca="true">+IF(OFFSET('Sanitation Data'!$H$29,0,10*ROW('Sanitation Data'!H83))="","",OFFSET('Sanitation Data'!$H$29,0,10*ROW('Sanitation Data'!H83)))</f>
        <v/>
      </c>
      <c r="DG89" s="269" t="str">
        <f ca="true">+IF(OFFSET('Sanitation Data'!$H$30,0,10*ROW('Sanitation Data'!H83))="","",OFFSET('Sanitation Data'!$H$30,0,10*ROW('Sanitation Data'!H83)))</f>
        <v/>
      </c>
      <c r="DH89" s="269" t="str">
        <f ca="true">+IF(OFFSET('Sanitation Data'!$H$31,0,10*ROW('Sanitation Data'!H83))="","",OFFSET('Sanitation Data'!$H$31,0,10*ROW('Sanitation Data'!H83)))</f>
        <v/>
      </c>
      <c r="DI89" s="269" t="str">
        <f ca="true">+IF(OFFSET('Sanitation Data'!$H$32,0,10*ROW('Sanitation Data'!H83))="","",OFFSET('Sanitation Data'!$H$32,0,10*ROW('Sanitation Data'!H83)))</f>
        <v/>
      </c>
      <c r="DJ89" s="269" t="str">
        <f ca="true">+IF(OFFSET('Sanitation Data'!$I$28,0,10*ROW('Sanitation Data'!I83))="","",OFFSET('Sanitation Data'!$I$28,0,10*ROW('Sanitation Data'!I83)))</f>
        <v/>
      </c>
      <c r="DK89" s="269" t="str">
        <f ca="true">+IF(OFFSET('Sanitation Data'!$I$29,0,10*ROW('Sanitation Data'!I83))="","",OFFSET('Sanitation Data'!$I$29,0,10*ROW('Sanitation Data'!I83)))</f>
        <v/>
      </c>
      <c r="DL89" s="269" t="str">
        <f ca="true">+IF(OFFSET('Sanitation Data'!$I$30,0,10*ROW('Sanitation Data'!I83))="","",OFFSET('Sanitation Data'!$I$30,0,10*ROW('Sanitation Data'!I83)))</f>
        <v/>
      </c>
      <c r="DM89" s="269" t="str">
        <f ca="true">+IF(OFFSET('Sanitation Data'!$I$31,0,10*ROW('Sanitation Data'!I83))="","",OFFSET('Sanitation Data'!$I$31,0,10*ROW('Sanitation Data'!I83)))</f>
        <v/>
      </c>
      <c r="DN89" s="269" t="str">
        <f ca="true">+IF(OFFSET('Sanitation Data'!$I$32,0,10*ROW('Sanitation Data'!I83))="","",OFFSET('Sanitation Data'!$I$32,0,10*ROW('Sanitation Data'!I83)))</f>
        <v/>
      </c>
      <c r="DO89" s="269" t="str">
        <f ca="true">+IF(OFFSET('Hygiene Data'!$D$11,0,10*ROW('Hygiene Data'!D83))="","",OFFSET('Hygiene Data'!$D$11,0,10*ROW('Hygiene Data'!D83)))</f>
        <v/>
      </c>
      <c r="DP89" s="269" t="str">
        <f ca="true">+IF(OFFSET('Hygiene Data'!$D$12,0,10*ROW('Hygiene Data'!D83))="","",OFFSET('Hygiene Data'!$D$12,0,10*ROW('Hygiene Data'!D83)))</f>
        <v/>
      </c>
      <c r="DQ89" s="269" t="str">
        <f ca="true">+IF(OFFSET('Hygiene Data'!$D$13,0,10*ROW('Hygiene Data'!D83))="","",OFFSET('Hygiene Data'!$D$13,0,10*ROW('Hygiene Data'!D83)))</f>
        <v/>
      </c>
      <c r="DR89" s="269" t="str">
        <f ca="true">+IF(OFFSET('Hygiene Data'!$E$11,0,10*ROW('Hygiene Data'!E83))="","",OFFSET('Hygiene Data'!$E$11,0,10*ROW('Hygiene Data'!E83)))</f>
        <v/>
      </c>
      <c r="DS89" s="269" t="str">
        <f ca="true">+IF(OFFSET('Hygiene Data'!$E$12,0,10*ROW('Hygiene Data'!E83))="","",OFFSET('Hygiene Data'!$E$12,0,10*ROW('Hygiene Data'!E83)))</f>
        <v/>
      </c>
      <c r="DT89" s="269" t="str">
        <f ca="true">+IF(OFFSET('Hygiene Data'!$E$13,0,10*ROW('Hygiene Data'!E83))="","",OFFSET('Hygiene Data'!$E$13,0,10*ROW('Hygiene Data'!E83)))</f>
        <v/>
      </c>
      <c r="DU89" s="269" t="str">
        <f ca="true">+IF(OFFSET('Hygiene Data'!$F$11,0,10*ROW('Hygiene Data'!F83))="","",OFFSET('Hygiene Data'!$F$11,0,10*ROW('Hygiene Data'!F83)))</f>
        <v/>
      </c>
      <c r="DV89" s="269" t="str">
        <f ca="true">+IF(OFFSET('Hygiene Data'!$F$12,0,10*ROW('Hygiene Data'!F83))="","",OFFSET('Hygiene Data'!$F$12,0,10*ROW('Hygiene Data'!F83)))</f>
        <v/>
      </c>
      <c r="DW89" s="269" t="str">
        <f ca="true">+IF(OFFSET('Hygiene Data'!$F$13,0,10*ROW('Hygiene Data'!F83))="","",OFFSET('Hygiene Data'!$F$13,0,10*ROW('Hygiene Data'!F83)))</f>
        <v/>
      </c>
      <c r="DX89" s="269" t="str">
        <f ca="true">+IF(OFFSET('Hygiene Data'!$G$11,0,10*ROW('Hygiene Data'!G83))="","",OFFSET('Hygiene Data'!$G$11,0,10*ROW('Hygiene Data'!G83)))</f>
        <v/>
      </c>
      <c r="DY89" s="269" t="str">
        <f ca="true">+IF(OFFSET('Hygiene Data'!$G$12,0,10*ROW('Hygiene Data'!G83))="","",OFFSET('Hygiene Data'!$G$12,0,10*ROW('Hygiene Data'!G83)))</f>
        <v/>
      </c>
      <c r="DZ89" s="269" t="str">
        <f ca="true">+IF(OFFSET('Hygiene Data'!$G$13,0,10*ROW('Hygiene Data'!G83))="","",OFFSET('Hygiene Data'!$G$13,0,10*ROW('Hygiene Data'!G83)))</f>
        <v/>
      </c>
      <c r="EA89" s="269" t="str">
        <f ca="true">+IF(OFFSET('Hygiene Data'!$H$11,0,10*ROW('Hygiene Data'!H83))="","",OFFSET('Hygiene Data'!$H$11,0,10*ROW('Hygiene Data'!H83)))</f>
        <v/>
      </c>
      <c r="EB89" s="269" t="str">
        <f ca="true">+IF(OFFSET('Hygiene Data'!$H$12,0,10*ROW('Hygiene Data'!H83))="","",OFFSET('Hygiene Data'!$H$12,0,10*ROW('Hygiene Data'!H83)))</f>
        <v/>
      </c>
      <c r="EC89" s="269" t="str">
        <f ca="true">+IF(OFFSET('Hygiene Data'!$H$13,0,10*ROW('Hygiene Data'!H83))="","",OFFSET('Hygiene Data'!$H$13,0,10*ROW('Hygiene Data'!H83)))</f>
        <v/>
      </c>
      <c r="ED89" s="269" t="str">
        <f ca="true">+IF(OFFSET('Hygiene Data'!$I$11,0,10*ROW('Hygiene Data'!I83))="","",OFFSET('Hygiene Data'!$I$11,0,10*ROW('Hygiene Data'!I83)))</f>
        <v/>
      </c>
      <c r="EE89" s="269" t="str">
        <f ca="true">+IF(OFFSET('Hygiene Data'!$I$12,0,10*ROW('Hygiene Data'!I83))="","",OFFSET('Hygiene Data'!$I$12,0,10*ROW('Hygiene Data'!I83)))</f>
        <v/>
      </c>
      <c r="EF89" s="269"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3" t="str">
        <f t="shared" ca="true" si="1"/>
        <v/>
      </c>
      <c r="D90" s="88"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8"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8"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8"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8"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8"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8"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8"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8"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8"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8"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8"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8"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8"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8"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8"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8"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8"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9"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9"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9"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9"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9"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9"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9"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9"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9"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9"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9"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9"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9"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9"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9"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9"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9"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9"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9"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9"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9"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9"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9"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9"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9"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9"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9"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9"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9"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9"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0"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0"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0"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0"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0"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0"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0"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0"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0"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0"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0"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0"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0"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0"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0"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0"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0"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0"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9"/>
      <c r="BS90" s="269" t="str">
        <f ca="true">+IF(OFFSET('Water Data'!$D$27,0,10*ROW('Water Data'!D84))="","",OFFSET('Water Data'!$D$27,0,10*ROW('Water Data'!D84)))</f>
        <v/>
      </c>
      <c r="BT90" s="269" t="str">
        <f ca="true">+IF(OFFSET('Water Data'!$D$28,0,10*ROW('Water Data'!D84))="","",OFFSET('Water Data'!$D$28,0,10*ROW('Water Data'!D84)))</f>
        <v/>
      </c>
      <c r="BU90" s="269" t="str">
        <f ca="true">+IF(OFFSET('Water Data'!$D$29,0,10*ROW('Water Data'!D84))="","",OFFSET('Water Data'!$D$29,0,10*ROW('Water Data'!D84)))</f>
        <v/>
      </c>
      <c r="BV90" s="269" t="str">
        <f ca="true">+IF(OFFSET('Water Data'!$E$27,0,10*ROW('Water Data'!E84))="","",OFFSET('Water Data'!$E$27,0,10*ROW('Water Data'!E84)))</f>
        <v/>
      </c>
      <c r="BW90" s="269" t="str">
        <f ca="true">+IF(OFFSET('Water Data'!$E$28,0,10*ROW('Water Data'!E84))="","",OFFSET('Water Data'!$E$28,0,10*ROW('Water Data'!E84)))</f>
        <v/>
      </c>
      <c r="BX90" s="269" t="str">
        <f ca="true">+IF(OFFSET('Water Data'!$E$29,0,10*ROW('Water Data'!E84))="","",OFFSET('Water Data'!$E$29,0,10*ROW('Water Data'!E84)))</f>
        <v/>
      </c>
      <c r="BY90" s="269" t="str">
        <f ca="true">+IF(OFFSET('Water Data'!$F$27,0,10*ROW('Water Data'!F84))="","",OFFSET('Water Data'!$F$27,0,10*ROW('Water Data'!F84)))</f>
        <v/>
      </c>
      <c r="BZ90" s="269" t="str">
        <f ca="true">+IF(OFFSET('Water Data'!$F$28,0,10*ROW('Water Data'!F84))="","",OFFSET('Water Data'!$F$28,0,10*ROW('Water Data'!F84)))</f>
        <v/>
      </c>
      <c r="CA90" s="269" t="str">
        <f ca="true">+IF(OFFSET('Water Data'!$F$29,0,10*ROW('Water Data'!F84))="","",OFFSET('Water Data'!$F$29,0,10*ROW('Water Data'!F84)))</f>
        <v/>
      </c>
      <c r="CB90" s="269" t="str">
        <f ca="true">+IF(OFFSET('Water Data'!$G$27,0,10*ROW('Water Data'!G84))="","",OFFSET('Water Data'!$G$27,0,10*ROW('Water Data'!G84)))</f>
        <v/>
      </c>
      <c r="CC90" s="269" t="str">
        <f ca="true">+IF(OFFSET('Water Data'!$G$28,0,10*ROW('Water Data'!G84))="","",OFFSET('Water Data'!$G$28,0,10*ROW('Water Data'!G84)))</f>
        <v/>
      </c>
      <c r="CD90" s="269" t="str">
        <f ca="true">+IF(OFFSET('Water Data'!$G$29,0,10*ROW('Water Data'!G84))="","",OFFSET('Water Data'!$G$29,0,10*ROW('Water Data'!G84)))</f>
        <v/>
      </c>
      <c r="CE90" s="269" t="str">
        <f ca="true">+IF(OFFSET('Water Data'!$H$27,0,10*ROW('Water Data'!H84))="","",OFFSET('Water Data'!$H$27,0,10*ROW('Water Data'!H84)))</f>
        <v/>
      </c>
      <c r="CF90" s="269" t="str">
        <f ca="true">+IF(OFFSET('Water Data'!$H$28,0,10*ROW('Water Data'!H84))="","",OFFSET('Water Data'!$H$28,0,10*ROW('Water Data'!H84)))</f>
        <v/>
      </c>
      <c r="CG90" s="269" t="str">
        <f ca="true">+IF(OFFSET('Water Data'!$H$29,0,10*ROW('Water Data'!H84))="","",OFFSET('Water Data'!$H$29,0,10*ROW('Water Data'!H84)))</f>
        <v/>
      </c>
      <c r="CH90" s="269" t="str">
        <f ca="true">+IF(OFFSET('Water Data'!$I$27,0,10*ROW('Water Data'!I84))="","",OFFSET('Water Data'!$I$27,0,10*ROW('Water Data'!I84)))</f>
        <v/>
      </c>
      <c r="CI90" s="269" t="str">
        <f ca="true">+IF(OFFSET('Water Data'!$I$28,0,10*ROW('Water Data'!I84))="","",OFFSET('Water Data'!$I$28,0,10*ROW('Water Data'!I84)))</f>
        <v/>
      </c>
      <c r="CJ90" s="269" t="str">
        <f ca="true">+IF(OFFSET('Water Data'!$I$29,0,10*ROW('Water Data'!I84))="","",OFFSET('Water Data'!$I$29,0,10*ROW('Water Data'!I84)))</f>
        <v/>
      </c>
      <c r="CK90" s="269" t="str">
        <f ca="true">+IF(OFFSET('Sanitation Data'!$D$28,0,10*ROW('Sanitation Data'!D84))="","",OFFSET('Sanitation Data'!$D$28,0,10*ROW('Sanitation Data'!D84)))</f>
        <v/>
      </c>
      <c r="CL90" s="269" t="str">
        <f ca="true">+IF(OFFSET('Sanitation Data'!$D$29,0,10*ROW('Sanitation Data'!D84))="","",OFFSET('Sanitation Data'!$D$29,0,10*ROW('Sanitation Data'!D84)))</f>
        <v/>
      </c>
      <c r="CM90" s="269" t="str">
        <f ca="true">+IF(OFFSET('Sanitation Data'!$D$30,0,10*ROW('Sanitation Data'!D84))="","",OFFSET('Sanitation Data'!$D$30,0,10*ROW('Sanitation Data'!D84)))</f>
        <v/>
      </c>
      <c r="CN90" s="269" t="str">
        <f ca="true">+IF(OFFSET('Sanitation Data'!$D$31,0,10*ROW('Sanitation Data'!D84))="","",OFFSET('Sanitation Data'!$D$31,0,10*ROW('Sanitation Data'!D84)))</f>
        <v/>
      </c>
      <c r="CO90" s="269" t="str">
        <f ca="true">+IF(OFFSET('Sanitation Data'!$D$32,0,10*ROW('Sanitation Data'!D84))="","",OFFSET('Sanitation Data'!$D$32,0,10*ROW('Sanitation Data'!D84)))</f>
        <v/>
      </c>
      <c r="CP90" s="269" t="str">
        <f ca="true">+IF(OFFSET('Sanitation Data'!$E$28,0,10*ROW('Sanitation Data'!E84))="","",OFFSET('Sanitation Data'!$E$28,0,10*ROW('Sanitation Data'!E84)))</f>
        <v/>
      </c>
      <c r="CQ90" s="269" t="str">
        <f ca="true">+IF(OFFSET('Sanitation Data'!$E$29,0,10*ROW('Sanitation Data'!E84))="","",OFFSET('Sanitation Data'!$E$29,0,10*ROW('Sanitation Data'!E84)))</f>
        <v/>
      </c>
      <c r="CR90" s="269" t="str">
        <f ca="true">+IF(OFFSET('Sanitation Data'!$E$30,0,10*ROW('Sanitation Data'!E84))="","",OFFSET('Sanitation Data'!$E$30,0,10*ROW('Sanitation Data'!E84)))</f>
        <v/>
      </c>
      <c r="CS90" s="269" t="str">
        <f ca="true">+IF(OFFSET('Sanitation Data'!$E$31,0,10*ROW('Sanitation Data'!E84))="","",OFFSET('Sanitation Data'!$E$31,0,10*ROW('Sanitation Data'!E84)))</f>
        <v/>
      </c>
      <c r="CT90" s="269" t="str">
        <f ca="true">+IF(OFFSET('Sanitation Data'!$E$32,0,10*ROW('Sanitation Data'!E84))="","",OFFSET('Sanitation Data'!$E$32,0,10*ROW('Sanitation Data'!E84)))</f>
        <v/>
      </c>
      <c r="CU90" s="269" t="str">
        <f ca="true">+IF(OFFSET('Sanitation Data'!$F$28,0,10*ROW('Sanitation Data'!F84))="","",OFFSET('Sanitation Data'!$F$28,0,10*ROW('Sanitation Data'!F84)))</f>
        <v/>
      </c>
      <c r="CV90" s="269" t="str">
        <f ca="true">+IF(OFFSET('Sanitation Data'!$F$29,0,10*ROW('Sanitation Data'!F84))="","",OFFSET('Sanitation Data'!$F$29,0,10*ROW('Sanitation Data'!F84)))</f>
        <v/>
      </c>
      <c r="CW90" s="269" t="str">
        <f ca="true">+IF(OFFSET('Sanitation Data'!$F$30,0,10*ROW('Sanitation Data'!F84))="","",OFFSET('Sanitation Data'!$F$30,0,10*ROW('Sanitation Data'!F84)))</f>
        <v/>
      </c>
      <c r="CX90" s="269" t="str">
        <f ca="true">+IF(OFFSET('Sanitation Data'!$F$31,0,10*ROW('Sanitation Data'!F84))="","",OFFSET('Sanitation Data'!$F$31,0,10*ROW('Sanitation Data'!F84)))</f>
        <v/>
      </c>
      <c r="CY90" s="269" t="str">
        <f ca="true">+IF(OFFSET('Sanitation Data'!$F$32,0,10*ROW('Sanitation Data'!F84))="","",OFFSET('Sanitation Data'!$F$32,0,10*ROW('Sanitation Data'!F84)))</f>
        <v/>
      </c>
      <c r="CZ90" s="269" t="str">
        <f ca="true">+IF(OFFSET('Sanitation Data'!$G$28,0,10*ROW('Sanitation Data'!G84))="","",OFFSET('Sanitation Data'!$G$28,0,10*ROW('Sanitation Data'!G84)))</f>
        <v/>
      </c>
      <c r="DA90" s="269" t="str">
        <f ca="true">+IF(OFFSET('Sanitation Data'!$G$29,0,10*ROW('Sanitation Data'!G84))="","",OFFSET('Sanitation Data'!$G$29,0,10*ROW('Sanitation Data'!G84)))</f>
        <v/>
      </c>
      <c r="DB90" s="269" t="str">
        <f ca="true">+IF(OFFSET('Sanitation Data'!$G$30,0,10*ROW('Sanitation Data'!G84))="","",OFFSET('Sanitation Data'!$G$30,0,10*ROW('Sanitation Data'!G84)))</f>
        <v/>
      </c>
      <c r="DC90" s="269" t="str">
        <f ca="true">+IF(OFFSET('Sanitation Data'!$G$31,0,10*ROW('Sanitation Data'!G84))="","",OFFSET('Sanitation Data'!$G$31,0,10*ROW('Sanitation Data'!G84)))</f>
        <v/>
      </c>
      <c r="DD90" s="269" t="str">
        <f ca="true">+IF(OFFSET('Sanitation Data'!$G$32,0,10*ROW('Sanitation Data'!G84))="","",OFFSET('Sanitation Data'!$G$32,0,10*ROW('Sanitation Data'!G84)))</f>
        <v/>
      </c>
      <c r="DE90" s="269" t="str">
        <f ca="true">+IF(OFFSET('Sanitation Data'!$H$28,0,10*ROW('Sanitation Data'!H84))="","",OFFSET('Sanitation Data'!$H$28,0,10*ROW('Sanitation Data'!H84)))</f>
        <v/>
      </c>
      <c r="DF90" s="269" t="str">
        <f ca="true">+IF(OFFSET('Sanitation Data'!$H$29,0,10*ROW('Sanitation Data'!H84))="","",OFFSET('Sanitation Data'!$H$29,0,10*ROW('Sanitation Data'!H84)))</f>
        <v/>
      </c>
      <c r="DG90" s="269" t="str">
        <f ca="true">+IF(OFFSET('Sanitation Data'!$H$30,0,10*ROW('Sanitation Data'!H84))="","",OFFSET('Sanitation Data'!$H$30,0,10*ROW('Sanitation Data'!H84)))</f>
        <v/>
      </c>
      <c r="DH90" s="269" t="str">
        <f ca="true">+IF(OFFSET('Sanitation Data'!$H$31,0,10*ROW('Sanitation Data'!H84))="","",OFFSET('Sanitation Data'!$H$31,0,10*ROW('Sanitation Data'!H84)))</f>
        <v/>
      </c>
      <c r="DI90" s="269" t="str">
        <f ca="true">+IF(OFFSET('Sanitation Data'!$H$32,0,10*ROW('Sanitation Data'!H84))="","",OFFSET('Sanitation Data'!$H$32,0,10*ROW('Sanitation Data'!H84)))</f>
        <v/>
      </c>
      <c r="DJ90" s="269" t="str">
        <f ca="true">+IF(OFFSET('Sanitation Data'!$I$28,0,10*ROW('Sanitation Data'!I84))="","",OFFSET('Sanitation Data'!$I$28,0,10*ROW('Sanitation Data'!I84)))</f>
        <v/>
      </c>
      <c r="DK90" s="269" t="str">
        <f ca="true">+IF(OFFSET('Sanitation Data'!$I$29,0,10*ROW('Sanitation Data'!I84))="","",OFFSET('Sanitation Data'!$I$29,0,10*ROW('Sanitation Data'!I84)))</f>
        <v/>
      </c>
      <c r="DL90" s="269" t="str">
        <f ca="true">+IF(OFFSET('Sanitation Data'!$I$30,0,10*ROW('Sanitation Data'!I84))="","",OFFSET('Sanitation Data'!$I$30,0,10*ROW('Sanitation Data'!I84)))</f>
        <v/>
      </c>
      <c r="DM90" s="269" t="str">
        <f ca="true">+IF(OFFSET('Sanitation Data'!$I$31,0,10*ROW('Sanitation Data'!I84))="","",OFFSET('Sanitation Data'!$I$31,0,10*ROW('Sanitation Data'!I84)))</f>
        <v/>
      </c>
      <c r="DN90" s="269" t="str">
        <f ca="true">+IF(OFFSET('Sanitation Data'!$I$32,0,10*ROW('Sanitation Data'!I84))="","",OFFSET('Sanitation Data'!$I$32,0,10*ROW('Sanitation Data'!I84)))</f>
        <v/>
      </c>
      <c r="DO90" s="269" t="str">
        <f ca="true">+IF(OFFSET('Hygiene Data'!$D$11,0,10*ROW('Hygiene Data'!D84))="","",OFFSET('Hygiene Data'!$D$11,0,10*ROW('Hygiene Data'!D84)))</f>
        <v/>
      </c>
      <c r="DP90" s="269" t="str">
        <f ca="true">+IF(OFFSET('Hygiene Data'!$D$12,0,10*ROW('Hygiene Data'!D84))="","",OFFSET('Hygiene Data'!$D$12,0,10*ROW('Hygiene Data'!D84)))</f>
        <v/>
      </c>
      <c r="DQ90" s="269" t="str">
        <f ca="true">+IF(OFFSET('Hygiene Data'!$D$13,0,10*ROW('Hygiene Data'!D84))="","",OFFSET('Hygiene Data'!$D$13,0,10*ROW('Hygiene Data'!D84)))</f>
        <v/>
      </c>
      <c r="DR90" s="269" t="str">
        <f ca="true">+IF(OFFSET('Hygiene Data'!$E$11,0,10*ROW('Hygiene Data'!E84))="","",OFFSET('Hygiene Data'!$E$11,0,10*ROW('Hygiene Data'!E84)))</f>
        <v/>
      </c>
      <c r="DS90" s="269" t="str">
        <f ca="true">+IF(OFFSET('Hygiene Data'!$E$12,0,10*ROW('Hygiene Data'!E84))="","",OFFSET('Hygiene Data'!$E$12,0,10*ROW('Hygiene Data'!E84)))</f>
        <v/>
      </c>
      <c r="DT90" s="269" t="str">
        <f ca="true">+IF(OFFSET('Hygiene Data'!$E$13,0,10*ROW('Hygiene Data'!E84))="","",OFFSET('Hygiene Data'!$E$13,0,10*ROW('Hygiene Data'!E84)))</f>
        <v/>
      </c>
      <c r="DU90" s="269" t="str">
        <f ca="true">+IF(OFFSET('Hygiene Data'!$F$11,0,10*ROW('Hygiene Data'!F84))="","",OFFSET('Hygiene Data'!$F$11,0,10*ROW('Hygiene Data'!F84)))</f>
        <v/>
      </c>
      <c r="DV90" s="269" t="str">
        <f ca="true">+IF(OFFSET('Hygiene Data'!$F$12,0,10*ROW('Hygiene Data'!F84))="","",OFFSET('Hygiene Data'!$F$12,0,10*ROW('Hygiene Data'!F84)))</f>
        <v/>
      </c>
      <c r="DW90" s="269" t="str">
        <f ca="true">+IF(OFFSET('Hygiene Data'!$F$13,0,10*ROW('Hygiene Data'!F84))="","",OFFSET('Hygiene Data'!$F$13,0,10*ROW('Hygiene Data'!F84)))</f>
        <v/>
      </c>
      <c r="DX90" s="269" t="str">
        <f ca="true">+IF(OFFSET('Hygiene Data'!$G$11,0,10*ROW('Hygiene Data'!G84))="","",OFFSET('Hygiene Data'!$G$11,0,10*ROW('Hygiene Data'!G84)))</f>
        <v/>
      </c>
      <c r="DY90" s="269" t="str">
        <f ca="true">+IF(OFFSET('Hygiene Data'!$G$12,0,10*ROW('Hygiene Data'!G84))="","",OFFSET('Hygiene Data'!$G$12,0,10*ROW('Hygiene Data'!G84)))</f>
        <v/>
      </c>
      <c r="DZ90" s="269" t="str">
        <f ca="true">+IF(OFFSET('Hygiene Data'!$G$13,0,10*ROW('Hygiene Data'!G84))="","",OFFSET('Hygiene Data'!$G$13,0,10*ROW('Hygiene Data'!G84)))</f>
        <v/>
      </c>
      <c r="EA90" s="269" t="str">
        <f ca="true">+IF(OFFSET('Hygiene Data'!$H$11,0,10*ROW('Hygiene Data'!H84))="","",OFFSET('Hygiene Data'!$H$11,0,10*ROW('Hygiene Data'!H84)))</f>
        <v/>
      </c>
      <c r="EB90" s="269" t="str">
        <f ca="true">+IF(OFFSET('Hygiene Data'!$H$12,0,10*ROW('Hygiene Data'!H84))="","",OFFSET('Hygiene Data'!$H$12,0,10*ROW('Hygiene Data'!H84)))</f>
        <v/>
      </c>
      <c r="EC90" s="269" t="str">
        <f ca="true">+IF(OFFSET('Hygiene Data'!$H$13,0,10*ROW('Hygiene Data'!H84))="","",OFFSET('Hygiene Data'!$H$13,0,10*ROW('Hygiene Data'!H84)))</f>
        <v/>
      </c>
      <c r="ED90" s="269" t="str">
        <f ca="true">+IF(OFFSET('Hygiene Data'!$I$11,0,10*ROW('Hygiene Data'!I84))="","",OFFSET('Hygiene Data'!$I$11,0,10*ROW('Hygiene Data'!I84)))</f>
        <v/>
      </c>
      <c r="EE90" s="269" t="str">
        <f ca="true">+IF(OFFSET('Hygiene Data'!$I$12,0,10*ROW('Hygiene Data'!I84))="","",OFFSET('Hygiene Data'!$I$12,0,10*ROW('Hygiene Data'!I84)))</f>
        <v/>
      </c>
      <c r="EF90" s="269"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3" t="str">
        <f t="shared" ca="true" si="1"/>
        <v/>
      </c>
      <c r="D91" s="88"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8"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8"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8"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8"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8"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8"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8"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8"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8"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8"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8"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8"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8"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8"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8"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8"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8"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9"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9"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9"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9"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9"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9"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9"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9"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9"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9"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9"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9"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9"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9"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9"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9"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9"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9"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9"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9"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9"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9"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9"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9"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9"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9"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9"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9"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9"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9"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0"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0"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0"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0"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0"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0"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0"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0"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0"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0"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0"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0"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0"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0"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0"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0"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0"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0"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9"/>
      <c r="BS91" s="269" t="str">
        <f ca="true">+IF(OFFSET('Water Data'!$D$27,0,10*ROW('Water Data'!D85))="","",OFFSET('Water Data'!$D$27,0,10*ROW('Water Data'!D85)))</f>
        <v/>
      </c>
      <c r="BT91" s="269" t="str">
        <f ca="true">+IF(OFFSET('Water Data'!$D$28,0,10*ROW('Water Data'!D85))="","",OFFSET('Water Data'!$D$28,0,10*ROW('Water Data'!D85)))</f>
        <v/>
      </c>
      <c r="BU91" s="269" t="str">
        <f ca="true">+IF(OFFSET('Water Data'!$D$29,0,10*ROW('Water Data'!D85))="","",OFFSET('Water Data'!$D$29,0,10*ROW('Water Data'!D85)))</f>
        <v/>
      </c>
      <c r="BV91" s="269" t="str">
        <f ca="true">+IF(OFFSET('Water Data'!$E$27,0,10*ROW('Water Data'!E85))="","",OFFSET('Water Data'!$E$27,0,10*ROW('Water Data'!E85)))</f>
        <v/>
      </c>
      <c r="BW91" s="269" t="str">
        <f ca="true">+IF(OFFSET('Water Data'!$E$28,0,10*ROW('Water Data'!E85))="","",OFFSET('Water Data'!$E$28,0,10*ROW('Water Data'!E85)))</f>
        <v/>
      </c>
      <c r="BX91" s="269" t="str">
        <f ca="true">+IF(OFFSET('Water Data'!$E$29,0,10*ROW('Water Data'!E85))="","",OFFSET('Water Data'!$E$29,0,10*ROW('Water Data'!E85)))</f>
        <v/>
      </c>
      <c r="BY91" s="269" t="str">
        <f ca="true">+IF(OFFSET('Water Data'!$F$27,0,10*ROW('Water Data'!F85))="","",OFFSET('Water Data'!$F$27,0,10*ROW('Water Data'!F85)))</f>
        <v/>
      </c>
      <c r="BZ91" s="269" t="str">
        <f ca="true">+IF(OFFSET('Water Data'!$F$28,0,10*ROW('Water Data'!F85))="","",OFFSET('Water Data'!$F$28,0,10*ROW('Water Data'!F85)))</f>
        <v/>
      </c>
      <c r="CA91" s="269" t="str">
        <f ca="true">+IF(OFFSET('Water Data'!$F$29,0,10*ROW('Water Data'!F85))="","",OFFSET('Water Data'!$F$29,0,10*ROW('Water Data'!F85)))</f>
        <v/>
      </c>
      <c r="CB91" s="269" t="str">
        <f ca="true">+IF(OFFSET('Water Data'!$G$27,0,10*ROW('Water Data'!G85))="","",OFFSET('Water Data'!$G$27,0,10*ROW('Water Data'!G85)))</f>
        <v/>
      </c>
      <c r="CC91" s="269" t="str">
        <f ca="true">+IF(OFFSET('Water Data'!$G$28,0,10*ROW('Water Data'!G85))="","",OFFSET('Water Data'!$G$28,0,10*ROW('Water Data'!G85)))</f>
        <v/>
      </c>
      <c r="CD91" s="269" t="str">
        <f ca="true">+IF(OFFSET('Water Data'!$G$29,0,10*ROW('Water Data'!G85))="","",OFFSET('Water Data'!$G$29,0,10*ROW('Water Data'!G85)))</f>
        <v/>
      </c>
      <c r="CE91" s="269" t="str">
        <f ca="true">+IF(OFFSET('Water Data'!$H$27,0,10*ROW('Water Data'!H85))="","",OFFSET('Water Data'!$H$27,0,10*ROW('Water Data'!H85)))</f>
        <v/>
      </c>
      <c r="CF91" s="269" t="str">
        <f ca="true">+IF(OFFSET('Water Data'!$H$28,0,10*ROW('Water Data'!H85))="","",OFFSET('Water Data'!$H$28,0,10*ROW('Water Data'!H85)))</f>
        <v/>
      </c>
      <c r="CG91" s="269" t="str">
        <f ca="true">+IF(OFFSET('Water Data'!$H$29,0,10*ROW('Water Data'!H85))="","",OFFSET('Water Data'!$H$29,0,10*ROW('Water Data'!H85)))</f>
        <v/>
      </c>
      <c r="CH91" s="269" t="str">
        <f ca="true">+IF(OFFSET('Water Data'!$I$27,0,10*ROW('Water Data'!I85))="","",OFFSET('Water Data'!$I$27,0,10*ROW('Water Data'!I85)))</f>
        <v/>
      </c>
      <c r="CI91" s="269" t="str">
        <f ca="true">+IF(OFFSET('Water Data'!$I$28,0,10*ROW('Water Data'!I85))="","",OFFSET('Water Data'!$I$28,0,10*ROW('Water Data'!I85)))</f>
        <v/>
      </c>
      <c r="CJ91" s="269" t="str">
        <f ca="true">+IF(OFFSET('Water Data'!$I$29,0,10*ROW('Water Data'!I85))="","",OFFSET('Water Data'!$I$29,0,10*ROW('Water Data'!I85)))</f>
        <v/>
      </c>
      <c r="CK91" s="269" t="str">
        <f ca="true">+IF(OFFSET('Sanitation Data'!$D$28,0,10*ROW('Sanitation Data'!D85))="","",OFFSET('Sanitation Data'!$D$28,0,10*ROW('Sanitation Data'!D85)))</f>
        <v/>
      </c>
      <c r="CL91" s="269" t="str">
        <f ca="true">+IF(OFFSET('Sanitation Data'!$D$29,0,10*ROW('Sanitation Data'!D85))="","",OFFSET('Sanitation Data'!$D$29,0,10*ROW('Sanitation Data'!D85)))</f>
        <v/>
      </c>
      <c r="CM91" s="269" t="str">
        <f ca="true">+IF(OFFSET('Sanitation Data'!$D$30,0,10*ROW('Sanitation Data'!D85))="","",OFFSET('Sanitation Data'!$D$30,0,10*ROW('Sanitation Data'!D85)))</f>
        <v/>
      </c>
      <c r="CN91" s="269" t="str">
        <f ca="true">+IF(OFFSET('Sanitation Data'!$D$31,0,10*ROW('Sanitation Data'!D85))="","",OFFSET('Sanitation Data'!$D$31,0,10*ROW('Sanitation Data'!D85)))</f>
        <v/>
      </c>
      <c r="CO91" s="269" t="str">
        <f ca="true">+IF(OFFSET('Sanitation Data'!$D$32,0,10*ROW('Sanitation Data'!D85))="","",OFFSET('Sanitation Data'!$D$32,0,10*ROW('Sanitation Data'!D85)))</f>
        <v/>
      </c>
      <c r="CP91" s="269" t="str">
        <f ca="true">+IF(OFFSET('Sanitation Data'!$E$28,0,10*ROW('Sanitation Data'!E85))="","",OFFSET('Sanitation Data'!$E$28,0,10*ROW('Sanitation Data'!E85)))</f>
        <v/>
      </c>
      <c r="CQ91" s="269" t="str">
        <f ca="true">+IF(OFFSET('Sanitation Data'!$E$29,0,10*ROW('Sanitation Data'!E85))="","",OFFSET('Sanitation Data'!$E$29,0,10*ROW('Sanitation Data'!E85)))</f>
        <v/>
      </c>
      <c r="CR91" s="269" t="str">
        <f ca="true">+IF(OFFSET('Sanitation Data'!$E$30,0,10*ROW('Sanitation Data'!E85))="","",OFFSET('Sanitation Data'!$E$30,0,10*ROW('Sanitation Data'!E85)))</f>
        <v/>
      </c>
      <c r="CS91" s="269" t="str">
        <f ca="true">+IF(OFFSET('Sanitation Data'!$E$31,0,10*ROW('Sanitation Data'!E85))="","",OFFSET('Sanitation Data'!$E$31,0,10*ROW('Sanitation Data'!E85)))</f>
        <v/>
      </c>
      <c r="CT91" s="269" t="str">
        <f ca="true">+IF(OFFSET('Sanitation Data'!$E$32,0,10*ROW('Sanitation Data'!E85))="","",OFFSET('Sanitation Data'!$E$32,0,10*ROW('Sanitation Data'!E85)))</f>
        <v/>
      </c>
      <c r="CU91" s="269" t="str">
        <f ca="true">+IF(OFFSET('Sanitation Data'!$F$28,0,10*ROW('Sanitation Data'!F85))="","",OFFSET('Sanitation Data'!$F$28,0,10*ROW('Sanitation Data'!F85)))</f>
        <v/>
      </c>
      <c r="CV91" s="269" t="str">
        <f ca="true">+IF(OFFSET('Sanitation Data'!$F$29,0,10*ROW('Sanitation Data'!F85))="","",OFFSET('Sanitation Data'!$F$29,0,10*ROW('Sanitation Data'!F85)))</f>
        <v/>
      </c>
      <c r="CW91" s="269" t="str">
        <f ca="true">+IF(OFFSET('Sanitation Data'!$F$30,0,10*ROW('Sanitation Data'!F85))="","",OFFSET('Sanitation Data'!$F$30,0,10*ROW('Sanitation Data'!F85)))</f>
        <v/>
      </c>
      <c r="CX91" s="269" t="str">
        <f ca="true">+IF(OFFSET('Sanitation Data'!$F$31,0,10*ROW('Sanitation Data'!F85))="","",OFFSET('Sanitation Data'!$F$31,0,10*ROW('Sanitation Data'!F85)))</f>
        <v/>
      </c>
      <c r="CY91" s="269" t="str">
        <f ca="true">+IF(OFFSET('Sanitation Data'!$F$32,0,10*ROW('Sanitation Data'!F85))="","",OFFSET('Sanitation Data'!$F$32,0,10*ROW('Sanitation Data'!F85)))</f>
        <v/>
      </c>
      <c r="CZ91" s="269" t="str">
        <f ca="true">+IF(OFFSET('Sanitation Data'!$G$28,0,10*ROW('Sanitation Data'!G85))="","",OFFSET('Sanitation Data'!$G$28,0,10*ROW('Sanitation Data'!G85)))</f>
        <v/>
      </c>
      <c r="DA91" s="269" t="str">
        <f ca="true">+IF(OFFSET('Sanitation Data'!$G$29,0,10*ROW('Sanitation Data'!G85))="","",OFFSET('Sanitation Data'!$G$29,0,10*ROW('Sanitation Data'!G85)))</f>
        <v/>
      </c>
      <c r="DB91" s="269" t="str">
        <f ca="true">+IF(OFFSET('Sanitation Data'!$G$30,0,10*ROW('Sanitation Data'!G85))="","",OFFSET('Sanitation Data'!$G$30,0,10*ROW('Sanitation Data'!G85)))</f>
        <v/>
      </c>
      <c r="DC91" s="269" t="str">
        <f ca="true">+IF(OFFSET('Sanitation Data'!$G$31,0,10*ROW('Sanitation Data'!G85))="","",OFFSET('Sanitation Data'!$G$31,0,10*ROW('Sanitation Data'!G85)))</f>
        <v/>
      </c>
      <c r="DD91" s="269" t="str">
        <f ca="true">+IF(OFFSET('Sanitation Data'!$G$32,0,10*ROW('Sanitation Data'!G85))="","",OFFSET('Sanitation Data'!$G$32,0,10*ROW('Sanitation Data'!G85)))</f>
        <v/>
      </c>
      <c r="DE91" s="269" t="str">
        <f ca="true">+IF(OFFSET('Sanitation Data'!$H$28,0,10*ROW('Sanitation Data'!H85))="","",OFFSET('Sanitation Data'!$H$28,0,10*ROW('Sanitation Data'!H85)))</f>
        <v/>
      </c>
      <c r="DF91" s="269" t="str">
        <f ca="true">+IF(OFFSET('Sanitation Data'!$H$29,0,10*ROW('Sanitation Data'!H85))="","",OFFSET('Sanitation Data'!$H$29,0,10*ROW('Sanitation Data'!H85)))</f>
        <v/>
      </c>
      <c r="DG91" s="269" t="str">
        <f ca="true">+IF(OFFSET('Sanitation Data'!$H$30,0,10*ROW('Sanitation Data'!H85))="","",OFFSET('Sanitation Data'!$H$30,0,10*ROW('Sanitation Data'!H85)))</f>
        <v/>
      </c>
      <c r="DH91" s="269" t="str">
        <f ca="true">+IF(OFFSET('Sanitation Data'!$H$31,0,10*ROW('Sanitation Data'!H85))="","",OFFSET('Sanitation Data'!$H$31,0,10*ROW('Sanitation Data'!H85)))</f>
        <v/>
      </c>
      <c r="DI91" s="269" t="str">
        <f ca="true">+IF(OFFSET('Sanitation Data'!$H$32,0,10*ROW('Sanitation Data'!H85))="","",OFFSET('Sanitation Data'!$H$32,0,10*ROW('Sanitation Data'!H85)))</f>
        <v/>
      </c>
      <c r="DJ91" s="269" t="str">
        <f ca="true">+IF(OFFSET('Sanitation Data'!$I$28,0,10*ROW('Sanitation Data'!I85))="","",OFFSET('Sanitation Data'!$I$28,0,10*ROW('Sanitation Data'!I85)))</f>
        <v/>
      </c>
      <c r="DK91" s="269" t="str">
        <f ca="true">+IF(OFFSET('Sanitation Data'!$I$29,0,10*ROW('Sanitation Data'!I85))="","",OFFSET('Sanitation Data'!$I$29,0,10*ROW('Sanitation Data'!I85)))</f>
        <v/>
      </c>
      <c r="DL91" s="269" t="str">
        <f ca="true">+IF(OFFSET('Sanitation Data'!$I$30,0,10*ROW('Sanitation Data'!I85))="","",OFFSET('Sanitation Data'!$I$30,0,10*ROW('Sanitation Data'!I85)))</f>
        <v/>
      </c>
      <c r="DM91" s="269" t="str">
        <f ca="true">+IF(OFFSET('Sanitation Data'!$I$31,0,10*ROW('Sanitation Data'!I85))="","",OFFSET('Sanitation Data'!$I$31,0,10*ROW('Sanitation Data'!I85)))</f>
        <v/>
      </c>
      <c r="DN91" s="269" t="str">
        <f ca="true">+IF(OFFSET('Sanitation Data'!$I$32,0,10*ROW('Sanitation Data'!I85))="","",OFFSET('Sanitation Data'!$I$32,0,10*ROW('Sanitation Data'!I85)))</f>
        <v/>
      </c>
      <c r="DO91" s="269" t="str">
        <f ca="true">+IF(OFFSET('Hygiene Data'!$D$11,0,10*ROW('Hygiene Data'!D85))="","",OFFSET('Hygiene Data'!$D$11,0,10*ROW('Hygiene Data'!D85)))</f>
        <v/>
      </c>
      <c r="DP91" s="269" t="str">
        <f ca="true">+IF(OFFSET('Hygiene Data'!$D$12,0,10*ROW('Hygiene Data'!D85))="","",OFFSET('Hygiene Data'!$D$12,0,10*ROW('Hygiene Data'!D85)))</f>
        <v/>
      </c>
      <c r="DQ91" s="269" t="str">
        <f ca="true">+IF(OFFSET('Hygiene Data'!$D$13,0,10*ROW('Hygiene Data'!D85))="","",OFFSET('Hygiene Data'!$D$13,0,10*ROW('Hygiene Data'!D85)))</f>
        <v/>
      </c>
      <c r="DR91" s="269" t="str">
        <f ca="true">+IF(OFFSET('Hygiene Data'!$E$11,0,10*ROW('Hygiene Data'!E85))="","",OFFSET('Hygiene Data'!$E$11,0,10*ROW('Hygiene Data'!E85)))</f>
        <v/>
      </c>
      <c r="DS91" s="269" t="str">
        <f ca="true">+IF(OFFSET('Hygiene Data'!$E$12,0,10*ROW('Hygiene Data'!E85))="","",OFFSET('Hygiene Data'!$E$12,0,10*ROW('Hygiene Data'!E85)))</f>
        <v/>
      </c>
      <c r="DT91" s="269" t="str">
        <f ca="true">+IF(OFFSET('Hygiene Data'!$E$13,0,10*ROW('Hygiene Data'!E85))="","",OFFSET('Hygiene Data'!$E$13,0,10*ROW('Hygiene Data'!E85)))</f>
        <v/>
      </c>
      <c r="DU91" s="269" t="str">
        <f ca="true">+IF(OFFSET('Hygiene Data'!$F$11,0,10*ROW('Hygiene Data'!F85))="","",OFFSET('Hygiene Data'!$F$11,0,10*ROW('Hygiene Data'!F85)))</f>
        <v/>
      </c>
      <c r="DV91" s="269" t="str">
        <f ca="true">+IF(OFFSET('Hygiene Data'!$F$12,0,10*ROW('Hygiene Data'!F85))="","",OFFSET('Hygiene Data'!$F$12,0,10*ROW('Hygiene Data'!F85)))</f>
        <v/>
      </c>
      <c r="DW91" s="269" t="str">
        <f ca="true">+IF(OFFSET('Hygiene Data'!$F$13,0,10*ROW('Hygiene Data'!F85))="","",OFFSET('Hygiene Data'!$F$13,0,10*ROW('Hygiene Data'!F85)))</f>
        <v/>
      </c>
      <c r="DX91" s="269" t="str">
        <f ca="true">+IF(OFFSET('Hygiene Data'!$G$11,0,10*ROW('Hygiene Data'!G85))="","",OFFSET('Hygiene Data'!$G$11,0,10*ROW('Hygiene Data'!G85)))</f>
        <v/>
      </c>
      <c r="DY91" s="269" t="str">
        <f ca="true">+IF(OFFSET('Hygiene Data'!$G$12,0,10*ROW('Hygiene Data'!G85))="","",OFFSET('Hygiene Data'!$G$12,0,10*ROW('Hygiene Data'!G85)))</f>
        <v/>
      </c>
      <c r="DZ91" s="269" t="str">
        <f ca="true">+IF(OFFSET('Hygiene Data'!$G$13,0,10*ROW('Hygiene Data'!G85))="","",OFFSET('Hygiene Data'!$G$13,0,10*ROW('Hygiene Data'!G85)))</f>
        <v/>
      </c>
      <c r="EA91" s="269" t="str">
        <f ca="true">+IF(OFFSET('Hygiene Data'!$H$11,0,10*ROW('Hygiene Data'!H85))="","",OFFSET('Hygiene Data'!$H$11,0,10*ROW('Hygiene Data'!H85)))</f>
        <v/>
      </c>
      <c r="EB91" s="269" t="str">
        <f ca="true">+IF(OFFSET('Hygiene Data'!$H$12,0,10*ROW('Hygiene Data'!H85))="","",OFFSET('Hygiene Data'!$H$12,0,10*ROW('Hygiene Data'!H85)))</f>
        <v/>
      </c>
      <c r="EC91" s="269" t="str">
        <f ca="true">+IF(OFFSET('Hygiene Data'!$H$13,0,10*ROW('Hygiene Data'!H85))="","",OFFSET('Hygiene Data'!$H$13,0,10*ROW('Hygiene Data'!H85)))</f>
        <v/>
      </c>
      <c r="ED91" s="269" t="str">
        <f ca="true">+IF(OFFSET('Hygiene Data'!$I$11,0,10*ROW('Hygiene Data'!I85))="","",OFFSET('Hygiene Data'!$I$11,0,10*ROW('Hygiene Data'!I85)))</f>
        <v/>
      </c>
      <c r="EE91" s="269" t="str">
        <f ca="true">+IF(OFFSET('Hygiene Data'!$I$12,0,10*ROW('Hygiene Data'!I85))="","",OFFSET('Hygiene Data'!$I$12,0,10*ROW('Hygiene Data'!I85)))</f>
        <v/>
      </c>
      <c r="EF91" s="269"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3" t="str">
        <f t="shared" ca="true" si="1"/>
        <v/>
      </c>
      <c r="D92" s="88"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8"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8"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8"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8"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8"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8"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8"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8"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8"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8"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8"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8"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8"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8"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8"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8"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8"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9"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9"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9"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9"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9"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9"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9"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9"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9"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9"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9"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9"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9"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9"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9"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9"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9"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9"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9"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9"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9"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9"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9"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9"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9"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9"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9"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9"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9"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9"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0"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0"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0"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0"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0"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0"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0"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0"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0"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0"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0"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0"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0"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0"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0"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0"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0"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0"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9"/>
      <c r="BS92" s="269" t="str">
        <f ca="true">+IF(OFFSET('Water Data'!$D$27,0,10*ROW('Water Data'!D86))="","",OFFSET('Water Data'!$D$27,0,10*ROW('Water Data'!D86)))</f>
        <v/>
      </c>
      <c r="BT92" s="269" t="str">
        <f ca="true">+IF(OFFSET('Water Data'!$D$28,0,10*ROW('Water Data'!D86))="","",OFFSET('Water Data'!$D$28,0,10*ROW('Water Data'!D86)))</f>
        <v/>
      </c>
      <c r="BU92" s="269" t="str">
        <f ca="true">+IF(OFFSET('Water Data'!$D$29,0,10*ROW('Water Data'!D86))="","",OFFSET('Water Data'!$D$29,0,10*ROW('Water Data'!D86)))</f>
        <v/>
      </c>
      <c r="BV92" s="269" t="str">
        <f ca="true">+IF(OFFSET('Water Data'!$E$27,0,10*ROW('Water Data'!E86))="","",OFFSET('Water Data'!$E$27,0,10*ROW('Water Data'!E86)))</f>
        <v/>
      </c>
      <c r="BW92" s="269" t="str">
        <f ca="true">+IF(OFFSET('Water Data'!$E$28,0,10*ROW('Water Data'!E86))="","",OFFSET('Water Data'!$E$28,0,10*ROW('Water Data'!E86)))</f>
        <v/>
      </c>
      <c r="BX92" s="269" t="str">
        <f ca="true">+IF(OFFSET('Water Data'!$E$29,0,10*ROW('Water Data'!E86))="","",OFFSET('Water Data'!$E$29,0,10*ROW('Water Data'!E86)))</f>
        <v/>
      </c>
      <c r="BY92" s="269" t="str">
        <f ca="true">+IF(OFFSET('Water Data'!$F$27,0,10*ROW('Water Data'!F86))="","",OFFSET('Water Data'!$F$27,0,10*ROW('Water Data'!F86)))</f>
        <v/>
      </c>
      <c r="BZ92" s="269" t="str">
        <f ca="true">+IF(OFFSET('Water Data'!$F$28,0,10*ROW('Water Data'!F86))="","",OFFSET('Water Data'!$F$28,0,10*ROW('Water Data'!F86)))</f>
        <v/>
      </c>
      <c r="CA92" s="269" t="str">
        <f ca="true">+IF(OFFSET('Water Data'!$F$29,0,10*ROW('Water Data'!F86))="","",OFFSET('Water Data'!$F$29,0,10*ROW('Water Data'!F86)))</f>
        <v/>
      </c>
      <c r="CB92" s="269" t="str">
        <f ca="true">+IF(OFFSET('Water Data'!$G$27,0,10*ROW('Water Data'!G86))="","",OFFSET('Water Data'!$G$27,0,10*ROW('Water Data'!G86)))</f>
        <v/>
      </c>
      <c r="CC92" s="269" t="str">
        <f ca="true">+IF(OFFSET('Water Data'!$G$28,0,10*ROW('Water Data'!G86))="","",OFFSET('Water Data'!$G$28,0,10*ROW('Water Data'!G86)))</f>
        <v/>
      </c>
      <c r="CD92" s="269" t="str">
        <f ca="true">+IF(OFFSET('Water Data'!$G$29,0,10*ROW('Water Data'!G86))="","",OFFSET('Water Data'!$G$29,0,10*ROW('Water Data'!G86)))</f>
        <v/>
      </c>
      <c r="CE92" s="269" t="str">
        <f ca="true">+IF(OFFSET('Water Data'!$H$27,0,10*ROW('Water Data'!H86))="","",OFFSET('Water Data'!$H$27,0,10*ROW('Water Data'!H86)))</f>
        <v/>
      </c>
      <c r="CF92" s="269" t="str">
        <f ca="true">+IF(OFFSET('Water Data'!$H$28,0,10*ROW('Water Data'!H86))="","",OFFSET('Water Data'!$H$28,0,10*ROW('Water Data'!H86)))</f>
        <v/>
      </c>
      <c r="CG92" s="269" t="str">
        <f ca="true">+IF(OFFSET('Water Data'!$H$29,0,10*ROW('Water Data'!H86))="","",OFFSET('Water Data'!$H$29,0,10*ROW('Water Data'!H86)))</f>
        <v/>
      </c>
      <c r="CH92" s="269" t="str">
        <f ca="true">+IF(OFFSET('Water Data'!$I$27,0,10*ROW('Water Data'!I86))="","",OFFSET('Water Data'!$I$27,0,10*ROW('Water Data'!I86)))</f>
        <v/>
      </c>
      <c r="CI92" s="269" t="str">
        <f ca="true">+IF(OFFSET('Water Data'!$I$28,0,10*ROW('Water Data'!I86))="","",OFFSET('Water Data'!$I$28,0,10*ROW('Water Data'!I86)))</f>
        <v/>
      </c>
      <c r="CJ92" s="269" t="str">
        <f ca="true">+IF(OFFSET('Water Data'!$I$29,0,10*ROW('Water Data'!I86))="","",OFFSET('Water Data'!$I$29,0,10*ROW('Water Data'!I86)))</f>
        <v/>
      </c>
      <c r="CK92" s="269" t="str">
        <f ca="true">+IF(OFFSET('Sanitation Data'!$D$28,0,10*ROW('Sanitation Data'!D86))="","",OFFSET('Sanitation Data'!$D$28,0,10*ROW('Sanitation Data'!D86)))</f>
        <v/>
      </c>
      <c r="CL92" s="269" t="str">
        <f ca="true">+IF(OFFSET('Sanitation Data'!$D$29,0,10*ROW('Sanitation Data'!D86))="","",OFFSET('Sanitation Data'!$D$29,0,10*ROW('Sanitation Data'!D86)))</f>
        <v/>
      </c>
      <c r="CM92" s="269" t="str">
        <f ca="true">+IF(OFFSET('Sanitation Data'!$D$30,0,10*ROW('Sanitation Data'!D86))="","",OFFSET('Sanitation Data'!$D$30,0,10*ROW('Sanitation Data'!D86)))</f>
        <v/>
      </c>
      <c r="CN92" s="269" t="str">
        <f ca="true">+IF(OFFSET('Sanitation Data'!$D$31,0,10*ROW('Sanitation Data'!D86))="","",OFFSET('Sanitation Data'!$D$31,0,10*ROW('Sanitation Data'!D86)))</f>
        <v/>
      </c>
      <c r="CO92" s="269" t="str">
        <f ca="true">+IF(OFFSET('Sanitation Data'!$D$32,0,10*ROW('Sanitation Data'!D86))="","",OFFSET('Sanitation Data'!$D$32,0,10*ROW('Sanitation Data'!D86)))</f>
        <v/>
      </c>
      <c r="CP92" s="269" t="str">
        <f ca="true">+IF(OFFSET('Sanitation Data'!$E$28,0,10*ROW('Sanitation Data'!E86))="","",OFFSET('Sanitation Data'!$E$28,0,10*ROW('Sanitation Data'!E86)))</f>
        <v/>
      </c>
      <c r="CQ92" s="269" t="str">
        <f ca="true">+IF(OFFSET('Sanitation Data'!$E$29,0,10*ROW('Sanitation Data'!E86))="","",OFFSET('Sanitation Data'!$E$29,0,10*ROW('Sanitation Data'!E86)))</f>
        <v/>
      </c>
      <c r="CR92" s="269" t="str">
        <f ca="true">+IF(OFFSET('Sanitation Data'!$E$30,0,10*ROW('Sanitation Data'!E86))="","",OFFSET('Sanitation Data'!$E$30,0,10*ROW('Sanitation Data'!E86)))</f>
        <v/>
      </c>
      <c r="CS92" s="269" t="str">
        <f ca="true">+IF(OFFSET('Sanitation Data'!$E$31,0,10*ROW('Sanitation Data'!E86))="","",OFFSET('Sanitation Data'!$E$31,0,10*ROW('Sanitation Data'!E86)))</f>
        <v/>
      </c>
      <c r="CT92" s="269" t="str">
        <f ca="true">+IF(OFFSET('Sanitation Data'!$E$32,0,10*ROW('Sanitation Data'!E86))="","",OFFSET('Sanitation Data'!$E$32,0,10*ROW('Sanitation Data'!E86)))</f>
        <v/>
      </c>
      <c r="CU92" s="269" t="str">
        <f ca="true">+IF(OFFSET('Sanitation Data'!$F$28,0,10*ROW('Sanitation Data'!F86))="","",OFFSET('Sanitation Data'!$F$28,0,10*ROW('Sanitation Data'!F86)))</f>
        <v/>
      </c>
      <c r="CV92" s="269" t="str">
        <f ca="true">+IF(OFFSET('Sanitation Data'!$F$29,0,10*ROW('Sanitation Data'!F86))="","",OFFSET('Sanitation Data'!$F$29,0,10*ROW('Sanitation Data'!F86)))</f>
        <v/>
      </c>
      <c r="CW92" s="269" t="str">
        <f ca="true">+IF(OFFSET('Sanitation Data'!$F$30,0,10*ROW('Sanitation Data'!F86))="","",OFFSET('Sanitation Data'!$F$30,0,10*ROW('Sanitation Data'!F86)))</f>
        <v/>
      </c>
      <c r="CX92" s="269" t="str">
        <f ca="true">+IF(OFFSET('Sanitation Data'!$F$31,0,10*ROW('Sanitation Data'!F86))="","",OFFSET('Sanitation Data'!$F$31,0,10*ROW('Sanitation Data'!F86)))</f>
        <v/>
      </c>
      <c r="CY92" s="269" t="str">
        <f ca="true">+IF(OFFSET('Sanitation Data'!$F$32,0,10*ROW('Sanitation Data'!F86))="","",OFFSET('Sanitation Data'!$F$32,0,10*ROW('Sanitation Data'!F86)))</f>
        <v/>
      </c>
      <c r="CZ92" s="269" t="str">
        <f ca="true">+IF(OFFSET('Sanitation Data'!$G$28,0,10*ROW('Sanitation Data'!G86))="","",OFFSET('Sanitation Data'!$G$28,0,10*ROW('Sanitation Data'!G86)))</f>
        <v/>
      </c>
      <c r="DA92" s="269" t="str">
        <f ca="true">+IF(OFFSET('Sanitation Data'!$G$29,0,10*ROW('Sanitation Data'!G86))="","",OFFSET('Sanitation Data'!$G$29,0,10*ROW('Sanitation Data'!G86)))</f>
        <v/>
      </c>
      <c r="DB92" s="269" t="str">
        <f ca="true">+IF(OFFSET('Sanitation Data'!$G$30,0,10*ROW('Sanitation Data'!G86))="","",OFFSET('Sanitation Data'!$G$30,0,10*ROW('Sanitation Data'!G86)))</f>
        <v/>
      </c>
      <c r="DC92" s="269" t="str">
        <f ca="true">+IF(OFFSET('Sanitation Data'!$G$31,0,10*ROW('Sanitation Data'!G86))="","",OFFSET('Sanitation Data'!$G$31,0,10*ROW('Sanitation Data'!G86)))</f>
        <v/>
      </c>
      <c r="DD92" s="269" t="str">
        <f ca="true">+IF(OFFSET('Sanitation Data'!$G$32,0,10*ROW('Sanitation Data'!G86))="","",OFFSET('Sanitation Data'!$G$32,0,10*ROW('Sanitation Data'!G86)))</f>
        <v/>
      </c>
      <c r="DE92" s="269" t="str">
        <f ca="true">+IF(OFFSET('Sanitation Data'!$H$28,0,10*ROW('Sanitation Data'!H86))="","",OFFSET('Sanitation Data'!$H$28,0,10*ROW('Sanitation Data'!H86)))</f>
        <v/>
      </c>
      <c r="DF92" s="269" t="str">
        <f ca="true">+IF(OFFSET('Sanitation Data'!$H$29,0,10*ROW('Sanitation Data'!H86))="","",OFFSET('Sanitation Data'!$H$29,0,10*ROW('Sanitation Data'!H86)))</f>
        <v/>
      </c>
      <c r="DG92" s="269" t="str">
        <f ca="true">+IF(OFFSET('Sanitation Data'!$H$30,0,10*ROW('Sanitation Data'!H86))="","",OFFSET('Sanitation Data'!$H$30,0,10*ROW('Sanitation Data'!H86)))</f>
        <v/>
      </c>
      <c r="DH92" s="269" t="str">
        <f ca="true">+IF(OFFSET('Sanitation Data'!$H$31,0,10*ROW('Sanitation Data'!H86))="","",OFFSET('Sanitation Data'!$H$31,0,10*ROW('Sanitation Data'!H86)))</f>
        <v/>
      </c>
      <c r="DI92" s="269" t="str">
        <f ca="true">+IF(OFFSET('Sanitation Data'!$H$32,0,10*ROW('Sanitation Data'!H86))="","",OFFSET('Sanitation Data'!$H$32,0,10*ROW('Sanitation Data'!H86)))</f>
        <v/>
      </c>
      <c r="DJ92" s="269" t="str">
        <f ca="true">+IF(OFFSET('Sanitation Data'!$I$28,0,10*ROW('Sanitation Data'!I86))="","",OFFSET('Sanitation Data'!$I$28,0,10*ROW('Sanitation Data'!I86)))</f>
        <v/>
      </c>
      <c r="DK92" s="269" t="str">
        <f ca="true">+IF(OFFSET('Sanitation Data'!$I$29,0,10*ROW('Sanitation Data'!I86))="","",OFFSET('Sanitation Data'!$I$29,0,10*ROW('Sanitation Data'!I86)))</f>
        <v/>
      </c>
      <c r="DL92" s="269" t="str">
        <f ca="true">+IF(OFFSET('Sanitation Data'!$I$30,0,10*ROW('Sanitation Data'!I86))="","",OFFSET('Sanitation Data'!$I$30,0,10*ROW('Sanitation Data'!I86)))</f>
        <v/>
      </c>
      <c r="DM92" s="269" t="str">
        <f ca="true">+IF(OFFSET('Sanitation Data'!$I$31,0,10*ROW('Sanitation Data'!I86))="","",OFFSET('Sanitation Data'!$I$31,0,10*ROW('Sanitation Data'!I86)))</f>
        <v/>
      </c>
      <c r="DN92" s="269" t="str">
        <f ca="true">+IF(OFFSET('Sanitation Data'!$I$32,0,10*ROW('Sanitation Data'!I86))="","",OFFSET('Sanitation Data'!$I$32,0,10*ROW('Sanitation Data'!I86)))</f>
        <v/>
      </c>
      <c r="DO92" s="269" t="str">
        <f ca="true">+IF(OFFSET('Hygiene Data'!$D$11,0,10*ROW('Hygiene Data'!D86))="","",OFFSET('Hygiene Data'!$D$11,0,10*ROW('Hygiene Data'!D86)))</f>
        <v/>
      </c>
      <c r="DP92" s="269" t="str">
        <f ca="true">+IF(OFFSET('Hygiene Data'!$D$12,0,10*ROW('Hygiene Data'!D86))="","",OFFSET('Hygiene Data'!$D$12,0,10*ROW('Hygiene Data'!D86)))</f>
        <v/>
      </c>
      <c r="DQ92" s="269" t="str">
        <f ca="true">+IF(OFFSET('Hygiene Data'!$D$13,0,10*ROW('Hygiene Data'!D86))="","",OFFSET('Hygiene Data'!$D$13,0,10*ROW('Hygiene Data'!D86)))</f>
        <v/>
      </c>
      <c r="DR92" s="269" t="str">
        <f ca="true">+IF(OFFSET('Hygiene Data'!$E$11,0,10*ROW('Hygiene Data'!E86))="","",OFFSET('Hygiene Data'!$E$11,0,10*ROW('Hygiene Data'!E86)))</f>
        <v/>
      </c>
      <c r="DS92" s="269" t="str">
        <f ca="true">+IF(OFFSET('Hygiene Data'!$E$12,0,10*ROW('Hygiene Data'!E86))="","",OFFSET('Hygiene Data'!$E$12,0,10*ROW('Hygiene Data'!E86)))</f>
        <v/>
      </c>
      <c r="DT92" s="269" t="str">
        <f ca="true">+IF(OFFSET('Hygiene Data'!$E$13,0,10*ROW('Hygiene Data'!E86))="","",OFFSET('Hygiene Data'!$E$13,0,10*ROW('Hygiene Data'!E86)))</f>
        <v/>
      </c>
      <c r="DU92" s="269" t="str">
        <f ca="true">+IF(OFFSET('Hygiene Data'!$F$11,0,10*ROW('Hygiene Data'!F86))="","",OFFSET('Hygiene Data'!$F$11,0,10*ROW('Hygiene Data'!F86)))</f>
        <v/>
      </c>
      <c r="DV92" s="269" t="str">
        <f ca="true">+IF(OFFSET('Hygiene Data'!$F$12,0,10*ROW('Hygiene Data'!F86))="","",OFFSET('Hygiene Data'!$F$12,0,10*ROW('Hygiene Data'!F86)))</f>
        <v/>
      </c>
      <c r="DW92" s="269" t="str">
        <f ca="true">+IF(OFFSET('Hygiene Data'!$F$13,0,10*ROW('Hygiene Data'!F86))="","",OFFSET('Hygiene Data'!$F$13,0,10*ROW('Hygiene Data'!F86)))</f>
        <v/>
      </c>
      <c r="DX92" s="269" t="str">
        <f ca="true">+IF(OFFSET('Hygiene Data'!$G$11,0,10*ROW('Hygiene Data'!G86))="","",OFFSET('Hygiene Data'!$G$11,0,10*ROW('Hygiene Data'!G86)))</f>
        <v/>
      </c>
      <c r="DY92" s="269" t="str">
        <f ca="true">+IF(OFFSET('Hygiene Data'!$G$12,0,10*ROW('Hygiene Data'!G86))="","",OFFSET('Hygiene Data'!$G$12,0,10*ROW('Hygiene Data'!G86)))</f>
        <v/>
      </c>
      <c r="DZ92" s="269" t="str">
        <f ca="true">+IF(OFFSET('Hygiene Data'!$G$13,0,10*ROW('Hygiene Data'!G86))="","",OFFSET('Hygiene Data'!$G$13,0,10*ROW('Hygiene Data'!G86)))</f>
        <v/>
      </c>
      <c r="EA92" s="269" t="str">
        <f ca="true">+IF(OFFSET('Hygiene Data'!$H$11,0,10*ROW('Hygiene Data'!H86))="","",OFFSET('Hygiene Data'!$H$11,0,10*ROW('Hygiene Data'!H86)))</f>
        <v/>
      </c>
      <c r="EB92" s="269" t="str">
        <f ca="true">+IF(OFFSET('Hygiene Data'!$H$12,0,10*ROW('Hygiene Data'!H86))="","",OFFSET('Hygiene Data'!$H$12,0,10*ROW('Hygiene Data'!H86)))</f>
        <v/>
      </c>
      <c r="EC92" s="269" t="str">
        <f ca="true">+IF(OFFSET('Hygiene Data'!$H$13,0,10*ROW('Hygiene Data'!H86))="","",OFFSET('Hygiene Data'!$H$13,0,10*ROW('Hygiene Data'!H86)))</f>
        <v/>
      </c>
      <c r="ED92" s="269" t="str">
        <f ca="true">+IF(OFFSET('Hygiene Data'!$I$11,0,10*ROW('Hygiene Data'!I86))="","",OFFSET('Hygiene Data'!$I$11,0,10*ROW('Hygiene Data'!I86)))</f>
        <v/>
      </c>
      <c r="EE92" s="269" t="str">
        <f ca="true">+IF(OFFSET('Hygiene Data'!$I$12,0,10*ROW('Hygiene Data'!I86))="","",OFFSET('Hygiene Data'!$I$12,0,10*ROW('Hygiene Data'!I86)))</f>
        <v/>
      </c>
      <c r="EF92" s="269"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3" t="str">
        <f t="shared" ca="true" si="1"/>
        <v/>
      </c>
      <c r="D93" s="88"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8"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8"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8"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8"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8"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8"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8"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8"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8"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8"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8"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8"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8"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8"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8"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8"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8"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9"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9"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9"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9"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9"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9"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9"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9"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9"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9"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9"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9"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9"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9"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9"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9"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9"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9"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9"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9"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9"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9"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9"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9"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9"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9"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9"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9"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9"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9"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0"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0"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0"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0"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0"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0"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0"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0"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0"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0"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0"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0"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0"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0"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0"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0"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0"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0"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9"/>
      <c r="BS93" s="269" t="str">
        <f ca="true">+IF(OFFSET('Water Data'!$D$27,0,10*ROW('Water Data'!D87))="","",OFFSET('Water Data'!$D$27,0,10*ROW('Water Data'!D87)))</f>
        <v/>
      </c>
      <c r="BT93" s="269" t="str">
        <f ca="true">+IF(OFFSET('Water Data'!$D$28,0,10*ROW('Water Data'!D87))="","",OFFSET('Water Data'!$D$28,0,10*ROW('Water Data'!D87)))</f>
        <v/>
      </c>
      <c r="BU93" s="269" t="str">
        <f ca="true">+IF(OFFSET('Water Data'!$D$29,0,10*ROW('Water Data'!D87))="","",OFFSET('Water Data'!$D$29,0,10*ROW('Water Data'!D87)))</f>
        <v/>
      </c>
      <c r="BV93" s="269" t="str">
        <f ca="true">+IF(OFFSET('Water Data'!$E$27,0,10*ROW('Water Data'!E87))="","",OFFSET('Water Data'!$E$27,0,10*ROW('Water Data'!E87)))</f>
        <v/>
      </c>
      <c r="BW93" s="269" t="str">
        <f ca="true">+IF(OFFSET('Water Data'!$E$28,0,10*ROW('Water Data'!E87))="","",OFFSET('Water Data'!$E$28,0,10*ROW('Water Data'!E87)))</f>
        <v/>
      </c>
      <c r="BX93" s="269" t="str">
        <f ca="true">+IF(OFFSET('Water Data'!$E$29,0,10*ROW('Water Data'!E87))="","",OFFSET('Water Data'!$E$29,0,10*ROW('Water Data'!E87)))</f>
        <v/>
      </c>
      <c r="BY93" s="269" t="str">
        <f ca="true">+IF(OFFSET('Water Data'!$F$27,0,10*ROW('Water Data'!F87))="","",OFFSET('Water Data'!$F$27,0,10*ROW('Water Data'!F87)))</f>
        <v/>
      </c>
      <c r="BZ93" s="269" t="str">
        <f ca="true">+IF(OFFSET('Water Data'!$F$28,0,10*ROW('Water Data'!F87))="","",OFFSET('Water Data'!$F$28,0,10*ROW('Water Data'!F87)))</f>
        <v/>
      </c>
      <c r="CA93" s="269" t="str">
        <f ca="true">+IF(OFFSET('Water Data'!$F$29,0,10*ROW('Water Data'!F87))="","",OFFSET('Water Data'!$F$29,0,10*ROW('Water Data'!F87)))</f>
        <v/>
      </c>
      <c r="CB93" s="269" t="str">
        <f ca="true">+IF(OFFSET('Water Data'!$G$27,0,10*ROW('Water Data'!G87))="","",OFFSET('Water Data'!$G$27,0,10*ROW('Water Data'!G87)))</f>
        <v/>
      </c>
      <c r="CC93" s="269" t="str">
        <f ca="true">+IF(OFFSET('Water Data'!$G$28,0,10*ROW('Water Data'!G87))="","",OFFSET('Water Data'!$G$28,0,10*ROW('Water Data'!G87)))</f>
        <v/>
      </c>
      <c r="CD93" s="269" t="str">
        <f ca="true">+IF(OFFSET('Water Data'!$G$29,0,10*ROW('Water Data'!G87))="","",OFFSET('Water Data'!$G$29,0,10*ROW('Water Data'!G87)))</f>
        <v/>
      </c>
      <c r="CE93" s="269" t="str">
        <f ca="true">+IF(OFFSET('Water Data'!$H$27,0,10*ROW('Water Data'!H87))="","",OFFSET('Water Data'!$H$27,0,10*ROW('Water Data'!H87)))</f>
        <v/>
      </c>
      <c r="CF93" s="269" t="str">
        <f ca="true">+IF(OFFSET('Water Data'!$H$28,0,10*ROW('Water Data'!H87))="","",OFFSET('Water Data'!$H$28,0,10*ROW('Water Data'!H87)))</f>
        <v/>
      </c>
      <c r="CG93" s="269" t="str">
        <f ca="true">+IF(OFFSET('Water Data'!$H$29,0,10*ROW('Water Data'!H87))="","",OFFSET('Water Data'!$H$29,0,10*ROW('Water Data'!H87)))</f>
        <v/>
      </c>
      <c r="CH93" s="269" t="str">
        <f ca="true">+IF(OFFSET('Water Data'!$I$27,0,10*ROW('Water Data'!I87))="","",OFFSET('Water Data'!$I$27,0,10*ROW('Water Data'!I87)))</f>
        <v/>
      </c>
      <c r="CI93" s="269" t="str">
        <f ca="true">+IF(OFFSET('Water Data'!$I$28,0,10*ROW('Water Data'!I87))="","",OFFSET('Water Data'!$I$28,0,10*ROW('Water Data'!I87)))</f>
        <v/>
      </c>
      <c r="CJ93" s="269" t="str">
        <f ca="true">+IF(OFFSET('Water Data'!$I$29,0,10*ROW('Water Data'!I87))="","",OFFSET('Water Data'!$I$29,0,10*ROW('Water Data'!I87)))</f>
        <v/>
      </c>
      <c r="CK93" s="269" t="str">
        <f ca="true">+IF(OFFSET('Sanitation Data'!$D$28,0,10*ROW('Sanitation Data'!D87))="","",OFFSET('Sanitation Data'!$D$28,0,10*ROW('Sanitation Data'!D87)))</f>
        <v/>
      </c>
      <c r="CL93" s="269" t="str">
        <f ca="true">+IF(OFFSET('Sanitation Data'!$D$29,0,10*ROW('Sanitation Data'!D87))="","",OFFSET('Sanitation Data'!$D$29,0,10*ROW('Sanitation Data'!D87)))</f>
        <v/>
      </c>
      <c r="CM93" s="269" t="str">
        <f ca="true">+IF(OFFSET('Sanitation Data'!$D$30,0,10*ROW('Sanitation Data'!D87))="","",OFFSET('Sanitation Data'!$D$30,0,10*ROW('Sanitation Data'!D87)))</f>
        <v/>
      </c>
      <c r="CN93" s="269" t="str">
        <f ca="true">+IF(OFFSET('Sanitation Data'!$D$31,0,10*ROW('Sanitation Data'!D87))="","",OFFSET('Sanitation Data'!$D$31,0,10*ROW('Sanitation Data'!D87)))</f>
        <v/>
      </c>
      <c r="CO93" s="269" t="str">
        <f ca="true">+IF(OFFSET('Sanitation Data'!$D$32,0,10*ROW('Sanitation Data'!D87))="","",OFFSET('Sanitation Data'!$D$32,0,10*ROW('Sanitation Data'!D87)))</f>
        <v/>
      </c>
      <c r="CP93" s="269" t="str">
        <f ca="true">+IF(OFFSET('Sanitation Data'!$E$28,0,10*ROW('Sanitation Data'!E87))="","",OFFSET('Sanitation Data'!$E$28,0,10*ROW('Sanitation Data'!E87)))</f>
        <v/>
      </c>
      <c r="CQ93" s="269" t="str">
        <f ca="true">+IF(OFFSET('Sanitation Data'!$E$29,0,10*ROW('Sanitation Data'!E87))="","",OFFSET('Sanitation Data'!$E$29,0,10*ROW('Sanitation Data'!E87)))</f>
        <v/>
      </c>
      <c r="CR93" s="269" t="str">
        <f ca="true">+IF(OFFSET('Sanitation Data'!$E$30,0,10*ROW('Sanitation Data'!E87))="","",OFFSET('Sanitation Data'!$E$30,0,10*ROW('Sanitation Data'!E87)))</f>
        <v/>
      </c>
      <c r="CS93" s="269" t="str">
        <f ca="true">+IF(OFFSET('Sanitation Data'!$E$31,0,10*ROW('Sanitation Data'!E87))="","",OFFSET('Sanitation Data'!$E$31,0,10*ROW('Sanitation Data'!E87)))</f>
        <v/>
      </c>
      <c r="CT93" s="269" t="str">
        <f ca="true">+IF(OFFSET('Sanitation Data'!$E$32,0,10*ROW('Sanitation Data'!E87))="","",OFFSET('Sanitation Data'!$E$32,0,10*ROW('Sanitation Data'!E87)))</f>
        <v/>
      </c>
      <c r="CU93" s="269" t="str">
        <f ca="true">+IF(OFFSET('Sanitation Data'!$F$28,0,10*ROW('Sanitation Data'!F87))="","",OFFSET('Sanitation Data'!$F$28,0,10*ROW('Sanitation Data'!F87)))</f>
        <v/>
      </c>
      <c r="CV93" s="269" t="str">
        <f ca="true">+IF(OFFSET('Sanitation Data'!$F$29,0,10*ROW('Sanitation Data'!F87))="","",OFFSET('Sanitation Data'!$F$29,0,10*ROW('Sanitation Data'!F87)))</f>
        <v/>
      </c>
      <c r="CW93" s="269" t="str">
        <f ca="true">+IF(OFFSET('Sanitation Data'!$F$30,0,10*ROW('Sanitation Data'!F87))="","",OFFSET('Sanitation Data'!$F$30,0,10*ROW('Sanitation Data'!F87)))</f>
        <v/>
      </c>
      <c r="CX93" s="269" t="str">
        <f ca="true">+IF(OFFSET('Sanitation Data'!$F$31,0,10*ROW('Sanitation Data'!F87))="","",OFFSET('Sanitation Data'!$F$31,0,10*ROW('Sanitation Data'!F87)))</f>
        <v/>
      </c>
      <c r="CY93" s="269" t="str">
        <f ca="true">+IF(OFFSET('Sanitation Data'!$F$32,0,10*ROW('Sanitation Data'!F87))="","",OFFSET('Sanitation Data'!$F$32,0,10*ROW('Sanitation Data'!F87)))</f>
        <v/>
      </c>
      <c r="CZ93" s="269" t="str">
        <f ca="true">+IF(OFFSET('Sanitation Data'!$G$28,0,10*ROW('Sanitation Data'!G87))="","",OFFSET('Sanitation Data'!$G$28,0,10*ROW('Sanitation Data'!G87)))</f>
        <v/>
      </c>
      <c r="DA93" s="269" t="str">
        <f ca="true">+IF(OFFSET('Sanitation Data'!$G$29,0,10*ROW('Sanitation Data'!G87))="","",OFFSET('Sanitation Data'!$G$29,0,10*ROW('Sanitation Data'!G87)))</f>
        <v/>
      </c>
      <c r="DB93" s="269" t="str">
        <f ca="true">+IF(OFFSET('Sanitation Data'!$G$30,0,10*ROW('Sanitation Data'!G87))="","",OFFSET('Sanitation Data'!$G$30,0,10*ROW('Sanitation Data'!G87)))</f>
        <v/>
      </c>
      <c r="DC93" s="269" t="str">
        <f ca="true">+IF(OFFSET('Sanitation Data'!$G$31,0,10*ROW('Sanitation Data'!G87))="","",OFFSET('Sanitation Data'!$G$31,0,10*ROW('Sanitation Data'!G87)))</f>
        <v/>
      </c>
      <c r="DD93" s="269" t="str">
        <f ca="true">+IF(OFFSET('Sanitation Data'!$G$32,0,10*ROW('Sanitation Data'!G87))="","",OFFSET('Sanitation Data'!$G$32,0,10*ROW('Sanitation Data'!G87)))</f>
        <v/>
      </c>
      <c r="DE93" s="269" t="str">
        <f ca="true">+IF(OFFSET('Sanitation Data'!$H$28,0,10*ROW('Sanitation Data'!H87))="","",OFFSET('Sanitation Data'!$H$28,0,10*ROW('Sanitation Data'!H87)))</f>
        <v/>
      </c>
      <c r="DF93" s="269" t="str">
        <f ca="true">+IF(OFFSET('Sanitation Data'!$H$29,0,10*ROW('Sanitation Data'!H87))="","",OFFSET('Sanitation Data'!$H$29,0,10*ROW('Sanitation Data'!H87)))</f>
        <v/>
      </c>
      <c r="DG93" s="269" t="str">
        <f ca="true">+IF(OFFSET('Sanitation Data'!$H$30,0,10*ROW('Sanitation Data'!H87))="","",OFFSET('Sanitation Data'!$H$30,0,10*ROW('Sanitation Data'!H87)))</f>
        <v/>
      </c>
      <c r="DH93" s="269" t="str">
        <f ca="true">+IF(OFFSET('Sanitation Data'!$H$31,0,10*ROW('Sanitation Data'!H87))="","",OFFSET('Sanitation Data'!$H$31,0,10*ROW('Sanitation Data'!H87)))</f>
        <v/>
      </c>
      <c r="DI93" s="269" t="str">
        <f ca="true">+IF(OFFSET('Sanitation Data'!$H$32,0,10*ROW('Sanitation Data'!H87))="","",OFFSET('Sanitation Data'!$H$32,0,10*ROW('Sanitation Data'!H87)))</f>
        <v/>
      </c>
      <c r="DJ93" s="269" t="str">
        <f ca="true">+IF(OFFSET('Sanitation Data'!$I$28,0,10*ROW('Sanitation Data'!I87))="","",OFFSET('Sanitation Data'!$I$28,0,10*ROW('Sanitation Data'!I87)))</f>
        <v/>
      </c>
      <c r="DK93" s="269" t="str">
        <f ca="true">+IF(OFFSET('Sanitation Data'!$I$29,0,10*ROW('Sanitation Data'!I87))="","",OFFSET('Sanitation Data'!$I$29,0,10*ROW('Sanitation Data'!I87)))</f>
        <v/>
      </c>
      <c r="DL93" s="269" t="str">
        <f ca="true">+IF(OFFSET('Sanitation Data'!$I$30,0,10*ROW('Sanitation Data'!I87))="","",OFFSET('Sanitation Data'!$I$30,0,10*ROW('Sanitation Data'!I87)))</f>
        <v/>
      </c>
      <c r="DM93" s="269" t="str">
        <f ca="true">+IF(OFFSET('Sanitation Data'!$I$31,0,10*ROW('Sanitation Data'!I87))="","",OFFSET('Sanitation Data'!$I$31,0,10*ROW('Sanitation Data'!I87)))</f>
        <v/>
      </c>
      <c r="DN93" s="269" t="str">
        <f ca="true">+IF(OFFSET('Sanitation Data'!$I$32,0,10*ROW('Sanitation Data'!I87))="","",OFFSET('Sanitation Data'!$I$32,0,10*ROW('Sanitation Data'!I87)))</f>
        <v/>
      </c>
      <c r="DO93" s="269" t="str">
        <f ca="true">+IF(OFFSET('Hygiene Data'!$D$11,0,10*ROW('Hygiene Data'!D87))="","",OFFSET('Hygiene Data'!$D$11,0,10*ROW('Hygiene Data'!D87)))</f>
        <v/>
      </c>
      <c r="DP93" s="269" t="str">
        <f ca="true">+IF(OFFSET('Hygiene Data'!$D$12,0,10*ROW('Hygiene Data'!D87))="","",OFFSET('Hygiene Data'!$D$12,0,10*ROW('Hygiene Data'!D87)))</f>
        <v/>
      </c>
      <c r="DQ93" s="269" t="str">
        <f ca="true">+IF(OFFSET('Hygiene Data'!$D$13,0,10*ROW('Hygiene Data'!D87))="","",OFFSET('Hygiene Data'!$D$13,0,10*ROW('Hygiene Data'!D87)))</f>
        <v/>
      </c>
      <c r="DR93" s="269" t="str">
        <f ca="true">+IF(OFFSET('Hygiene Data'!$E$11,0,10*ROW('Hygiene Data'!E87))="","",OFFSET('Hygiene Data'!$E$11,0,10*ROW('Hygiene Data'!E87)))</f>
        <v/>
      </c>
      <c r="DS93" s="269" t="str">
        <f ca="true">+IF(OFFSET('Hygiene Data'!$E$12,0,10*ROW('Hygiene Data'!E87))="","",OFFSET('Hygiene Data'!$E$12,0,10*ROW('Hygiene Data'!E87)))</f>
        <v/>
      </c>
      <c r="DT93" s="269" t="str">
        <f ca="true">+IF(OFFSET('Hygiene Data'!$E$13,0,10*ROW('Hygiene Data'!E87))="","",OFFSET('Hygiene Data'!$E$13,0,10*ROW('Hygiene Data'!E87)))</f>
        <v/>
      </c>
      <c r="DU93" s="269" t="str">
        <f ca="true">+IF(OFFSET('Hygiene Data'!$F$11,0,10*ROW('Hygiene Data'!F87))="","",OFFSET('Hygiene Data'!$F$11,0,10*ROW('Hygiene Data'!F87)))</f>
        <v/>
      </c>
      <c r="DV93" s="269" t="str">
        <f ca="true">+IF(OFFSET('Hygiene Data'!$F$12,0,10*ROW('Hygiene Data'!F87))="","",OFFSET('Hygiene Data'!$F$12,0,10*ROW('Hygiene Data'!F87)))</f>
        <v/>
      </c>
      <c r="DW93" s="269" t="str">
        <f ca="true">+IF(OFFSET('Hygiene Data'!$F$13,0,10*ROW('Hygiene Data'!F87))="","",OFFSET('Hygiene Data'!$F$13,0,10*ROW('Hygiene Data'!F87)))</f>
        <v/>
      </c>
      <c r="DX93" s="269" t="str">
        <f ca="true">+IF(OFFSET('Hygiene Data'!$G$11,0,10*ROW('Hygiene Data'!G87))="","",OFFSET('Hygiene Data'!$G$11,0,10*ROW('Hygiene Data'!G87)))</f>
        <v/>
      </c>
      <c r="DY93" s="269" t="str">
        <f ca="true">+IF(OFFSET('Hygiene Data'!$G$12,0,10*ROW('Hygiene Data'!G87))="","",OFFSET('Hygiene Data'!$G$12,0,10*ROW('Hygiene Data'!G87)))</f>
        <v/>
      </c>
      <c r="DZ93" s="269" t="str">
        <f ca="true">+IF(OFFSET('Hygiene Data'!$G$13,0,10*ROW('Hygiene Data'!G87))="","",OFFSET('Hygiene Data'!$G$13,0,10*ROW('Hygiene Data'!G87)))</f>
        <v/>
      </c>
      <c r="EA93" s="269" t="str">
        <f ca="true">+IF(OFFSET('Hygiene Data'!$H$11,0,10*ROW('Hygiene Data'!H87))="","",OFFSET('Hygiene Data'!$H$11,0,10*ROW('Hygiene Data'!H87)))</f>
        <v/>
      </c>
      <c r="EB93" s="269" t="str">
        <f ca="true">+IF(OFFSET('Hygiene Data'!$H$12,0,10*ROW('Hygiene Data'!H87))="","",OFFSET('Hygiene Data'!$H$12,0,10*ROW('Hygiene Data'!H87)))</f>
        <v/>
      </c>
      <c r="EC93" s="269" t="str">
        <f ca="true">+IF(OFFSET('Hygiene Data'!$H$13,0,10*ROW('Hygiene Data'!H87))="","",OFFSET('Hygiene Data'!$H$13,0,10*ROW('Hygiene Data'!H87)))</f>
        <v/>
      </c>
      <c r="ED93" s="269" t="str">
        <f ca="true">+IF(OFFSET('Hygiene Data'!$I$11,0,10*ROW('Hygiene Data'!I87))="","",OFFSET('Hygiene Data'!$I$11,0,10*ROW('Hygiene Data'!I87)))</f>
        <v/>
      </c>
      <c r="EE93" s="269" t="str">
        <f ca="true">+IF(OFFSET('Hygiene Data'!$I$12,0,10*ROW('Hygiene Data'!I87))="","",OFFSET('Hygiene Data'!$I$12,0,10*ROW('Hygiene Data'!I87)))</f>
        <v/>
      </c>
      <c r="EF93" s="269"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3" t="str">
        <f t="shared" ca="true" si="1"/>
        <v/>
      </c>
      <c r="D94" s="88"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8"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8"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8"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8"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8"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8"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8"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8"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8"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8"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8"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8"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8"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8"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8"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8"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8"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9"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9"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9"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9"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9"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9"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9"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9"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9"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9"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9"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9"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9"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9"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9"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9"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9"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9"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9"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9"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9"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9"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9"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9"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9"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9"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9"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9"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9"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9"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0"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0"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0"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0"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0"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0"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0"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0"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0"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0"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0"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0"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0"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0"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0"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0"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0"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0"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9"/>
      <c r="BS94" s="269" t="str">
        <f ca="true">+IF(OFFSET('Water Data'!$D$27,0,10*ROW('Water Data'!D88))="","",OFFSET('Water Data'!$D$27,0,10*ROW('Water Data'!D88)))</f>
        <v/>
      </c>
      <c r="BT94" s="269" t="str">
        <f ca="true">+IF(OFFSET('Water Data'!$D$28,0,10*ROW('Water Data'!D88))="","",OFFSET('Water Data'!$D$28,0,10*ROW('Water Data'!D88)))</f>
        <v/>
      </c>
      <c r="BU94" s="269" t="str">
        <f ca="true">+IF(OFFSET('Water Data'!$D$29,0,10*ROW('Water Data'!D88))="","",OFFSET('Water Data'!$D$29,0,10*ROW('Water Data'!D88)))</f>
        <v/>
      </c>
      <c r="BV94" s="269" t="str">
        <f ca="true">+IF(OFFSET('Water Data'!$E$27,0,10*ROW('Water Data'!E88))="","",OFFSET('Water Data'!$E$27,0,10*ROW('Water Data'!E88)))</f>
        <v/>
      </c>
      <c r="BW94" s="269" t="str">
        <f ca="true">+IF(OFFSET('Water Data'!$E$28,0,10*ROW('Water Data'!E88))="","",OFFSET('Water Data'!$E$28,0,10*ROW('Water Data'!E88)))</f>
        <v/>
      </c>
      <c r="BX94" s="269" t="str">
        <f ca="true">+IF(OFFSET('Water Data'!$E$29,0,10*ROW('Water Data'!E88))="","",OFFSET('Water Data'!$E$29,0,10*ROW('Water Data'!E88)))</f>
        <v/>
      </c>
      <c r="BY94" s="269" t="str">
        <f ca="true">+IF(OFFSET('Water Data'!$F$27,0,10*ROW('Water Data'!F88))="","",OFFSET('Water Data'!$F$27,0,10*ROW('Water Data'!F88)))</f>
        <v/>
      </c>
      <c r="BZ94" s="269" t="str">
        <f ca="true">+IF(OFFSET('Water Data'!$F$28,0,10*ROW('Water Data'!F88))="","",OFFSET('Water Data'!$F$28,0,10*ROW('Water Data'!F88)))</f>
        <v/>
      </c>
      <c r="CA94" s="269" t="str">
        <f ca="true">+IF(OFFSET('Water Data'!$F$29,0,10*ROW('Water Data'!F88))="","",OFFSET('Water Data'!$F$29,0,10*ROW('Water Data'!F88)))</f>
        <v/>
      </c>
      <c r="CB94" s="269" t="str">
        <f ca="true">+IF(OFFSET('Water Data'!$G$27,0,10*ROW('Water Data'!G88))="","",OFFSET('Water Data'!$G$27,0,10*ROW('Water Data'!G88)))</f>
        <v/>
      </c>
      <c r="CC94" s="269" t="str">
        <f ca="true">+IF(OFFSET('Water Data'!$G$28,0,10*ROW('Water Data'!G88))="","",OFFSET('Water Data'!$G$28,0,10*ROW('Water Data'!G88)))</f>
        <v/>
      </c>
      <c r="CD94" s="269" t="str">
        <f ca="true">+IF(OFFSET('Water Data'!$G$29,0,10*ROW('Water Data'!G88))="","",OFFSET('Water Data'!$G$29,0,10*ROW('Water Data'!G88)))</f>
        <v/>
      </c>
      <c r="CE94" s="269" t="str">
        <f ca="true">+IF(OFFSET('Water Data'!$H$27,0,10*ROW('Water Data'!H88))="","",OFFSET('Water Data'!$H$27,0,10*ROW('Water Data'!H88)))</f>
        <v/>
      </c>
      <c r="CF94" s="269" t="str">
        <f ca="true">+IF(OFFSET('Water Data'!$H$28,0,10*ROW('Water Data'!H88))="","",OFFSET('Water Data'!$H$28,0,10*ROW('Water Data'!H88)))</f>
        <v/>
      </c>
      <c r="CG94" s="269" t="str">
        <f ca="true">+IF(OFFSET('Water Data'!$H$29,0,10*ROW('Water Data'!H88))="","",OFFSET('Water Data'!$H$29,0,10*ROW('Water Data'!H88)))</f>
        <v/>
      </c>
      <c r="CH94" s="269" t="str">
        <f ca="true">+IF(OFFSET('Water Data'!$I$27,0,10*ROW('Water Data'!I88))="","",OFFSET('Water Data'!$I$27,0,10*ROW('Water Data'!I88)))</f>
        <v/>
      </c>
      <c r="CI94" s="269" t="str">
        <f ca="true">+IF(OFFSET('Water Data'!$I$28,0,10*ROW('Water Data'!I88))="","",OFFSET('Water Data'!$I$28,0,10*ROW('Water Data'!I88)))</f>
        <v/>
      </c>
      <c r="CJ94" s="269" t="str">
        <f ca="true">+IF(OFFSET('Water Data'!$I$29,0,10*ROW('Water Data'!I88))="","",OFFSET('Water Data'!$I$29,0,10*ROW('Water Data'!I88)))</f>
        <v/>
      </c>
      <c r="CK94" s="269" t="str">
        <f ca="true">+IF(OFFSET('Sanitation Data'!$D$28,0,10*ROW('Sanitation Data'!D88))="","",OFFSET('Sanitation Data'!$D$28,0,10*ROW('Sanitation Data'!D88)))</f>
        <v/>
      </c>
      <c r="CL94" s="269" t="str">
        <f ca="true">+IF(OFFSET('Sanitation Data'!$D$29,0,10*ROW('Sanitation Data'!D88))="","",OFFSET('Sanitation Data'!$D$29,0,10*ROW('Sanitation Data'!D88)))</f>
        <v/>
      </c>
      <c r="CM94" s="269" t="str">
        <f ca="true">+IF(OFFSET('Sanitation Data'!$D$30,0,10*ROW('Sanitation Data'!D88))="","",OFFSET('Sanitation Data'!$D$30,0,10*ROW('Sanitation Data'!D88)))</f>
        <v/>
      </c>
      <c r="CN94" s="269" t="str">
        <f ca="true">+IF(OFFSET('Sanitation Data'!$D$31,0,10*ROW('Sanitation Data'!D88))="","",OFFSET('Sanitation Data'!$D$31,0,10*ROW('Sanitation Data'!D88)))</f>
        <v/>
      </c>
      <c r="CO94" s="269" t="str">
        <f ca="true">+IF(OFFSET('Sanitation Data'!$D$32,0,10*ROW('Sanitation Data'!D88))="","",OFFSET('Sanitation Data'!$D$32,0,10*ROW('Sanitation Data'!D88)))</f>
        <v/>
      </c>
      <c r="CP94" s="269" t="str">
        <f ca="true">+IF(OFFSET('Sanitation Data'!$E$28,0,10*ROW('Sanitation Data'!E88))="","",OFFSET('Sanitation Data'!$E$28,0,10*ROW('Sanitation Data'!E88)))</f>
        <v/>
      </c>
      <c r="CQ94" s="269" t="str">
        <f ca="true">+IF(OFFSET('Sanitation Data'!$E$29,0,10*ROW('Sanitation Data'!E88))="","",OFFSET('Sanitation Data'!$E$29,0,10*ROW('Sanitation Data'!E88)))</f>
        <v/>
      </c>
      <c r="CR94" s="269" t="str">
        <f ca="true">+IF(OFFSET('Sanitation Data'!$E$30,0,10*ROW('Sanitation Data'!E88))="","",OFFSET('Sanitation Data'!$E$30,0,10*ROW('Sanitation Data'!E88)))</f>
        <v/>
      </c>
      <c r="CS94" s="269" t="str">
        <f ca="true">+IF(OFFSET('Sanitation Data'!$E$31,0,10*ROW('Sanitation Data'!E88))="","",OFFSET('Sanitation Data'!$E$31,0,10*ROW('Sanitation Data'!E88)))</f>
        <v/>
      </c>
      <c r="CT94" s="269" t="str">
        <f ca="true">+IF(OFFSET('Sanitation Data'!$E$32,0,10*ROW('Sanitation Data'!E88))="","",OFFSET('Sanitation Data'!$E$32,0,10*ROW('Sanitation Data'!E88)))</f>
        <v/>
      </c>
      <c r="CU94" s="269" t="str">
        <f ca="true">+IF(OFFSET('Sanitation Data'!$F$28,0,10*ROW('Sanitation Data'!F88))="","",OFFSET('Sanitation Data'!$F$28,0,10*ROW('Sanitation Data'!F88)))</f>
        <v/>
      </c>
      <c r="CV94" s="269" t="str">
        <f ca="true">+IF(OFFSET('Sanitation Data'!$F$29,0,10*ROW('Sanitation Data'!F88))="","",OFFSET('Sanitation Data'!$F$29,0,10*ROW('Sanitation Data'!F88)))</f>
        <v/>
      </c>
      <c r="CW94" s="269" t="str">
        <f ca="true">+IF(OFFSET('Sanitation Data'!$F$30,0,10*ROW('Sanitation Data'!F88))="","",OFFSET('Sanitation Data'!$F$30,0,10*ROW('Sanitation Data'!F88)))</f>
        <v/>
      </c>
      <c r="CX94" s="269" t="str">
        <f ca="true">+IF(OFFSET('Sanitation Data'!$F$31,0,10*ROW('Sanitation Data'!F88))="","",OFFSET('Sanitation Data'!$F$31,0,10*ROW('Sanitation Data'!F88)))</f>
        <v/>
      </c>
      <c r="CY94" s="269" t="str">
        <f ca="true">+IF(OFFSET('Sanitation Data'!$F$32,0,10*ROW('Sanitation Data'!F88))="","",OFFSET('Sanitation Data'!$F$32,0,10*ROW('Sanitation Data'!F88)))</f>
        <v/>
      </c>
      <c r="CZ94" s="269" t="str">
        <f ca="true">+IF(OFFSET('Sanitation Data'!$G$28,0,10*ROW('Sanitation Data'!G88))="","",OFFSET('Sanitation Data'!$G$28,0,10*ROW('Sanitation Data'!G88)))</f>
        <v/>
      </c>
      <c r="DA94" s="269" t="str">
        <f ca="true">+IF(OFFSET('Sanitation Data'!$G$29,0,10*ROW('Sanitation Data'!G88))="","",OFFSET('Sanitation Data'!$G$29,0,10*ROW('Sanitation Data'!G88)))</f>
        <v/>
      </c>
      <c r="DB94" s="269" t="str">
        <f ca="true">+IF(OFFSET('Sanitation Data'!$G$30,0,10*ROW('Sanitation Data'!G88))="","",OFFSET('Sanitation Data'!$G$30,0,10*ROW('Sanitation Data'!G88)))</f>
        <v/>
      </c>
      <c r="DC94" s="269" t="str">
        <f ca="true">+IF(OFFSET('Sanitation Data'!$G$31,0,10*ROW('Sanitation Data'!G88))="","",OFFSET('Sanitation Data'!$G$31,0,10*ROW('Sanitation Data'!G88)))</f>
        <v/>
      </c>
      <c r="DD94" s="269" t="str">
        <f ca="true">+IF(OFFSET('Sanitation Data'!$G$32,0,10*ROW('Sanitation Data'!G88))="","",OFFSET('Sanitation Data'!$G$32,0,10*ROW('Sanitation Data'!G88)))</f>
        <v/>
      </c>
      <c r="DE94" s="269" t="str">
        <f ca="true">+IF(OFFSET('Sanitation Data'!$H$28,0,10*ROW('Sanitation Data'!H88))="","",OFFSET('Sanitation Data'!$H$28,0,10*ROW('Sanitation Data'!H88)))</f>
        <v/>
      </c>
      <c r="DF94" s="269" t="str">
        <f ca="true">+IF(OFFSET('Sanitation Data'!$H$29,0,10*ROW('Sanitation Data'!H88))="","",OFFSET('Sanitation Data'!$H$29,0,10*ROW('Sanitation Data'!H88)))</f>
        <v/>
      </c>
      <c r="DG94" s="269" t="str">
        <f ca="true">+IF(OFFSET('Sanitation Data'!$H$30,0,10*ROW('Sanitation Data'!H88))="","",OFFSET('Sanitation Data'!$H$30,0,10*ROW('Sanitation Data'!H88)))</f>
        <v/>
      </c>
      <c r="DH94" s="269" t="str">
        <f ca="true">+IF(OFFSET('Sanitation Data'!$H$31,0,10*ROW('Sanitation Data'!H88))="","",OFFSET('Sanitation Data'!$H$31,0,10*ROW('Sanitation Data'!H88)))</f>
        <v/>
      </c>
      <c r="DI94" s="269" t="str">
        <f ca="true">+IF(OFFSET('Sanitation Data'!$H$32,0,10*ROW('Sanitation Data'!H88))="","",OFFSET('Sanitation Data'!$H$32,0,10*ROW('Sanitation Data'!H88)))</f>
        <v/>
      </c>
      <c r="DJ94" s="269" t="str">
        <f ca="true">+IF(OFFSET('Sanitation Data'!$I$28,0,10*ROW('Sanitation Data'!I88))="","",OFFSET('Sanitation Data'!$I$28,0,10*ROW('Sanitation Data'!I88)))</f>
        <v/>
      </c>
      <c r="DK94" s="269" t="str">
        <f ca="true">+IF(OFFSET('Sanitation Data'!$I$29,0,10*ROW('Sanitation Data'!I88))="","",OFFSET('Sanitation Data'!$I$29,0,10*ROW('Sanitation Data'!I88)))</f>
        <v/>
      </c>
      <c r="DL94" s="269" t="str">
        <f ca="true">+IF(OFFSET('Sanitation Data'!$I$30,0,10*ROW('Sanitation Data'!I88))="","",OFFSET('Sanitation Data'!$I$30,0,10*ROW('Sanitation Data'!I88)))</f>
        <v/>
      </c>
      <c r="DM94" s="269" t="str">
        <f ca="true">+IF(OFFSET('Sanitation Data'!$I$31,0,10*ROW('Sanitation Data'!I88))="","",OFFSET('Sanitation Data'!$I$31,0,10*ROW('Sanitation Data'!I88)))</f>
        <v/>
      </c>
      <c r="DN94" s="269" t="str">
        <f ca="true">+IF(OFFSET('Sanitation Data'!$I$32,0,10*ROW('Sanitation Data'!I88))="","",OFFSET('Sanitation Data'!$I$32,0,10*ROW('Sanitation Data'!I88)))</f>
        <v/>
      </c>
      <c r="DO94" s="269" t="str">
        <f ca="true">+IF(OFFSET('Hygiene Data'!$D$11,0,10*ROW('Hygiene Data'!D88))="","",OFFSET('Hygiene Data'!$D$11,0,10*ROW('Hygiene Data'!D88)))</f>
        <v/>
      </c>
      <c r="DP94" s="269" t="str">
        <f ca="true">+IF(OFFSET('Hygiene Data'!$D$12,0,10*ROW('Hygiene Data'!D88))="","",OFFSET('Hygiene Data'!$D$12,0,10*ROW('Hygiene Data'!D88)))</f>
        <v/>
      </c>
      <c r="DQ94" s="269" t="str">
        <f ca="true">+IF(OFFSET('Hygiene Data'!$D$13,0,10*ROW('Hygiene Data'!D88))="","",OFFSET('Hygiene Data'!$D$13,0,10*ROW('Hygiene Data'!D88)))</f>
        <v/>
      </c>
      <c r="DR94" s="269" t="str">
        <f ca="true">+IF(OFFSET('Hygiene Data'!$E$11,0,10*ROW('Hygiene Data'!E88))="","",OFFSET('Hygiene Data'!$E$11,0,10*ROW('Hygiene Data'!E88)))</f>
        <v/>
      </c>
      <c r="DS94" s="269" t="str">
        <f ca="true">+IF(OFFSET('Hygiene Data'!$E$12,0,10*ROW('Hygiene Data'!E88))="","",OFFSET('Hygiene Data'!$E$12,0,10*ROW('Hygiene Data'!E88)))</f>
        <v/>
      </c>
      <c r="DT94" s="269" t="str">
        <f ca="true">+IF(OFFSET('Hygiene Data'!$E$13,0,10*ROW('Hygiene Data'!E88))="","",OFFSET('Hygiene Data'!$E$13,0,10*ROW('Hygiene Data'!E88)))</f>
        <v/>
      </c>
      <c r="DU94" s="269" t="str">
        <f ca="true">+IF(OFFSET('Hygiene Data'!$F$11,0,10*ROW('Hygiene Data'!F88))="","",OFFSET('Hygiene Data'!$F$11,0,10*ROW('Hygiene Data'!F88)))</f>
        <v/>
      </c>
      <c r="DV94" s="269" t="str">
        <f ca="true">+IF(OFFSET('Hygiene Data'!$F$12,0,10*ROW('Hygiene Data'!F88))="","",OFFSET('Hygiene Data'!$F$12,0,10*ROW('Hygiene Data'!F88)))</f>
        <v/>
      </c>
      <c r="DW94" s="269" t="str">
        <f ca="true">+IF(OFFSET('Hygiene Data'!$F$13,0,10*ROW('Hygiene Data'!F88))="","",OFFSET('Hygiene Data'!$F$13,0,10*ROW('Hygiene Data'!F88)))</f>
        <v/>
      </c>
      <c r="DX94" s="269" t="str">
        <f ca="true">+IF(OFFSET('Hygiene Data'!$G$11,0,10*ROW('Hygiene Data'!G88))="","",OFFSET('Hygiene Data'!$G$11,0,10*ROW('Hygiene Data'!G88)))</f>
        <v/>
      </c>
      <c r="DY94" s="269" t="str">
        <f ca="true">+IF(OFFSET('Hygiene Data'!$G$12,0,10*ROW('Hygiene Data'!G88))="","",OFFSET('Hygiene Data'!$G$12,0,10*ROW('Hygiene Data'!G88)))</f>
        <v/>
      </c>
      <c r="DZ94" s="269" t="str">
        <f ca="true">+IF(OFFSET('Hygiene Data'!$G$13,0,10*ROW('Hygiene Data'!G88))="","",OFFSET('Hygiene Data'!$G$13,0,10*ROW('Hygiene Data'!G88)))</f>
        <v/>
      </c>
      <c r="EA94" s="269" t="str">
        <f ca="true">+IF(OFFSET('Hygiene Data'!$H$11,0,10*ROW('Hygiene Data'!H88))="","",OFFSET('Hygiene Data'!$H$11,0,10*ROW('Hygiene Data'!H88)))</f>
        <v/>
      </c>
      <c r="EB94" s="269" t="str">
        <f ca="true">+IF(OFFSET('Hygiene Data'!$H$12,0,10*ROW('Hygiene Data'!H88))="","",OFFSET('Hygiene Data'!$H$12,0,10*ROW('Hygiene Data'!H88)))</f>
        <v/>
      </c>
      <c r="EC94" s="269" t="str">
        <f ca="true">+IF(OFFSET('Hygiene Data'!$H$13,0,10*ROW('Hygiene Data'!H88))="","",OFFSET('Hygiene Data'!$H$13,0,10*ROW('Hygiene Data'!H88)))</f>
        <v/>
      </c>
      <c r="ED94" s="269" t="str">
        <f ca="true">+IF(OFFSET('Hygiene Data'!$I$11,0,10*ROW('Hygiene Data'!I88))="","",OFFSET('Hygiene Data'!$I$11,0,10*ROW('Hygiene Data'!I88)))</f>
        <v/>
      </c>
      <c r="EE94" s="269" t="str">
        <f ca="true">+IF(OFFSET('Hygiene Data'!$I$12,0,10*ROW('Hygiene Data'!I88))="","",OFFSET('Hygiene Data'!$I$12,0,10*ROW('Hygiene Data'!I88)))</f>
        <v/>
      </c>
      <c r="EF94" s="269"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3" t="str">
        <f t="shared" ca="true" si="1"/>
        <v/>
      </c>
      <c r="D95" s="88"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8"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8"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8"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8"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8"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8"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8"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8"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8"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8"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8"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8"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8"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8"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8"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8"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8"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9"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9"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9"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9"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9"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9"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9"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9"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9"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9"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9"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9"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9"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9"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9"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9"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9"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9"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9"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9"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9"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9"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9"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9"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9"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9"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9"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9"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9"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9"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0"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0"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0"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0"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0"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0"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0"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0"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0"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0"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0"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0"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0"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0"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0"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0"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0"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0"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9"/>
      <c r="BS95" s="269" t="str">
        <f ca="true">+IF(OFFSET('Water Data'!$D$27,0,10*ROW('Water Data'!D89))="","",OFFSET('Water Data'!$D$27,0,10*ROW('Water Data'!D89)))</f>
        <v/>
      </c>
      <c r="BT95" s="269" t="str">
        <f ca="true">+IF(OFFSET('Water Data'!$D$28,0,10*ROW('Water Data'!D89))="","",OFFSET('Water Data'!$D$28,0,10*ROW('Water Data'!D89)))</f>
        <v/>
      </c>
      <c r="BU95" s="269" t="str">
        <f ca="true">+IF(OFFSET('Water Data'!$D$29,0,10*ROW('Water Data'!D89))="","",OFFSET('Water Data'!$D$29,0,10*ROW('Water Data'!D89)))</f>
        <v/>
      </c>
      <c r="BV95" s="269" t="str">
        <f ca="true">+IF(OFFSET('Water Data'!$E$27,0,10*ROW('Water Data'!E89))="","",OFFSET('Water Data'!$E$27,0,10*ROW('Water Data'!E89)))</f>
        <v/>
      </c>
      <c r="BW95" s="269" t="str">
        <f ca="true">+IF(OFFSET('Water Data'!$E$28,0,10*ROW('Water Data'!E89))="","",OFFSET('Water Data'!$E$28,0,10*ROW('Water Data'!E89)))</f>
        <v/>
      </c>
      <c r="BX95" s="269" t="str">
        <f ca="true">+IF(OFFSET('Water Data'!$E$29,0,10*ROW('Water Data'!E89))="","",OFFSET('Water Data'!$E$29,0,10*ROW('Water Data'!E89)))</f>
        <v/>
      </c>
      <c r="BY95" s="269" t="str">
        <f ca="true">+IF(OFFSET('Water Data'!$F$27,0,10*ROW('Water Data'!F89))="","",OFFSET('Water Data'!$F$27,0,10*ROW('Water Data'!F89)))</f>
        <v/>
      </c>
      <c r="BZ95" s="269" t="str">
        <f ca="true">+IF(OFFSET('Water Data'!$F$28,0,10*ROW('Water Data'!F89))="","",OFFSET('Water Data'!$F$28,0,10*ROW('Water Data'!F89)))</f>
        <v/>
      </c>
      <c r="CA95" s="269" t="str">
        <f ca="true">+IF(OFFSET('Water Data'!$F$29,0,10*ROW('Water Data'!F89))="","",OFFSET('Water Data'!$F$29,0,10*ROW('Water Data'!F89)))</f>
        <v/>
      </c>
      <c r="CB95" s="269" t="str">
        <f ca="true">+IF(OFFSET('Water Data'!$G$27,0,10*ROW('Water Data'!G89))="","",OFFSET('Water Data'!$G$27,0,10*ROW('Water Data'!G89)))</f>
        <v/>
      </c>
      <c r="CC95" s="269" t="str">
        <f ca="true">+IF(OFFSET('Water Data'!$G$28,0,10*ROW('Water Data'!G89))="","",OFFSET('Water Data'!$G$28,0,10*ROW('Water Data'!G89)))</f>
        <v/>
      </c>
      <c r="CD95" s="269" t="str">
        <f ca="true">+IF(OFFSET('Water Data'!$G$29,0,10*ROW('Water Data'!G89))="","",OFFSET('Water Data'!$G$29,0,10*ROW('Water Data'!G89)))</f>
        <v/>
      </c>
      <c r="CE95" s="269" t="str">
        <f ca="true">+IF(OFFSET('Water Data'!$H$27,0,10*ROW('Water Data'!H89))="","",OFFSET('Water Data'!$H$27,0,10*ROW('Water Data'!H89)))</f>
        <v/>
      </c>
      <c r="CF95" s="269" t="str">
        <f ca="true">+IF(OFFSET('Water Data'!$H$28,0,10*ROW('Water Data'!H89))="","",OFFSET('Water Data'!$H$28,0,10*ROW('Water Data'!H89)))</f>
        <v/>
      </c>
      <c r="CG95" s="269" t="str">
        <f ca="true">+IF(OFFSET('Water Data'!$H$29,0,10*ROW('Water Data'!H89))="","",OFFSET('Water Data'!$H$29,0,10*ROW('Water Data'!H89)))</f>
        <v/>
      </c>
      <c r="CH95" s="269" t="str">
        <f ca="true">+IF(OFFSET('Water Data'!$I$27,0,10*ROW('Water Data'!I89))="","",OFFSET('Water Data'!$I$27,0,10*ROW('Water Data'!I89)))</f>
        <v/>
      </c>
      <c r="CI95" s="269" t="str">
        <f ca="true">+IF(OFFSET('Water Data'!$I$28,0,10*ROW('Water Data'!I89))="","",OFFSET('Water Data'!$I$28,0,10*ROW('Water Data'!I89)))</f>
        <v/>
      </c>
      <c r="CJ95" s="269" t="str">
        <f ca="true">+IF(OFFSET('Water Data'!$I$29,0,10*ROW('Water Data'!I89))="","",OFFSET('Water Data'!$I$29,0,10*ROW('Water Data'!I89)))</f>
        <v/>
      </c>
      <c r="CK95" s="269" t="str">
        <f ca="true">+IF(OFFSET('Sanitation Data'!$D$28,0,10*ROW('Sanitation Data'!D89))="","",OFFSET('Sanitation Data'!$D$28,0,10*ROW('Sanitation Data'!D89)))</f>
        <v/>
      </c>
      <c r="CL95" s="269" t="str">
        <f ca="true">+IF(OFFSET('Sanitation Data'!$D$29,0,10*ROW('Sanitation Data'!D89))="","",OFFSET('Sanitation Data'!$D$29,0,10*ROW('Sanitation Data'!D89)))</f>
        <v/>
      </c>
      <c r="CM95" s="269" t="str">
        <f ca="true">+IF(OFFSET('Sanitation Data'!$D$30,0,10*ROW('Sanitation Data'!D89))="","",OFFSET('Sanitation Data'!$D$30,0,10*ROW('Sanitation Data'!D89)))</f>
        <v/>
      </c>
      <c r="CN95" s="269" t="str">
        <f ca="true">+IF(OFFSET('Sanitation Data'!$D$31,0,10*ROW('Sanitation Data'!D89))="","",OFFSET('Sanitation Data'!$D$31,0,10*ROW('Sanitation Data'!D89)))</f>
        <v/>
      </c>
      <c r="CO95" s="269" t="str">
        <f ca="true">+IF(OFFSET('Sanitation Data'!$D$32,0,10*ROW('Sanitation Data'!D89))="","",OFFSET('Sanitation Data'!$D$32,0,10*ROW('Sanitation Data'!D89)))</f>
        <v/>
      </c>
      <c r="CP95" s="269" t="str">
        <f ca="true">+IF(OFFSET('Sanitation Data'!$E$28,0,10*ROW('Sanitation Data'!E89))="","",OFFSET('Sanitation Data'!$E$28,0,10*ROW('Sanitation Data'!E89)))</f>
        <v/>
      </c>
      <c r="CQ95" s="269" t="str">
        <f ca="true">+IF(OFFSET('Sanitation Data'!$E$29,0,10*ROW('Sanitation Data'!E89))="","",OFFSET('Sanitation Data'!$E$29,0,10*ROW('Sanitation Data'!E89)))</f>
        <v/>
      </c>
      <c r="CR95" s="269" t="str">
        <f ca="true">+IF(OFFSET('Sanitation Data'!$E$30,0,10*ROW('Sanitation Data'!E89))="","",OFFSET('Sanitation Data'!$E$30,0,10*ROW('Sanitation Data'!E89)))</f>
        <v/>
      </c>
      <c r="CS95" s="269" t="str">
        <f ca="true">+IF(OFFSET('Sanitation Data'!$E$31,0,10*ROW('Sanitation Data'!E89))="","",OFFSET('Sanitation Data'!$E$31,0,10*ROW('Sanitation Data'!E89)))</f>
        <v/>
      </c>
      <c r="CT95" s="269" t="str">
        <f ca="true">+IF(OFFSET('Sanitation Data'!$E$32,0,10*ROW('Sanitation Data'!E89))="","",OFFSET('Sanitation Data'!$E$32,0,10*ROW('Sanitation Data'!E89)))</f>
        <v/>
      </c>
      <c r="CU95" s="269" t="str">
        <f ca="true">+IF(OFFSET('Sanitation Data'!$F$28,0,10*ROW('Sanitation Data'!F89))="","",OFFSET('Sanitation Data'!$F$28,0,10*ROW('Sanitation Data'!F89)))</f>
        <v/>
      </c>
      <c r="CV95" s="269" t="str">
        <f ca="true">+IF(OFFSET('Sanitation Data'!$F$29,0,10*ROW('Sanitation Data'!F89))="","",OFFSET('Sanitation Data'!$F$29,0,10*ROW('Sanitation Data'!F89)))</f>
        <v/>
      </c>
      <c r="CW95" s="269" t="str">
        <f ca="true">+IF(OFFSET('Sanitation Data'!$F$30,0,10*ROW('Sanitation Data'!F89))="","",OFFSET('Sanitation Data'!$F$30,0,10*ROW('Sanitation Data'!F89)))</f>
        <v/>
      </c>
      <c r="CX95" s="269" t="str">
        <f ca="true">+IF(OFFSET('Sanitation Data'!$F$31,0,10*ROW('Sanitation Data'!F89))="","",OFFSET('Sanitation Data'!$F$31,0,10*ROW('Sanitation Data'!F89)))</f>
        <v/>
      </c>
      <c r="CY95" s="269" t="str">
        <f ca="true">+IF(OFFSET('Sanitation Data'!$F$32,0,10*ROW('Sanitation Data'!F89))="","",OFFSET('Sanitation Data'!$F$32,0,10*ROW('Sanitation Data'!F89)))</f>
        <v/>
      </c>
      <c r="CZ95" s="269" t="str">
        <f ca="true">+IF(OFFSET('Sanitation Data'!$G$28,0,10*ROW('Sanitation Data'!G89))="","",OFFSET('Sanitation Data'!$G$28,0,10*ROW('Sanitation Data'!G89)))</f>
        <v/>
      </c>
      <c r="DA95" s="269" t="str">
        <f ca="true">+IF(OFFSET('Sanitation Data'!$G$29,0,10*ROW('Sanitation Data'!G89))="","",OFFSET('Sanitation Data'!$G$29,0,10*ROW('Sanitation Data'!G89)))</f>
        <v/>
      </c>
      <c r="DB95" s="269" t="str">
        <f ca="true">+IF(OFFSET('Sanitation Data'!$G$30,0,10*ROW('Sanitation Data'!G89))="","",OFFSET('Sanitation Data'!$G$30,0,10*ROW('Sanitation Data'!G89)))</f>
        <v/>
      </c>
      <c r="DC95" s="269" t="str">
        <f ca="true">+IF(OFFSET('Sanitation Data'!$G$31,0,10*ROW('Sanitation Data'!G89))="","",OFFSET('Sanitation Data'!$G$31,0,10*ROW('Sanitation Data'!G89)))</f>
        <v/>
      </c>
      <c r="DD95" s="269" t="str">
        <f ca="true">+IF(OFFSET('Sanitation Data'!$G$32,0,10*ROW('Sanitation Data'!G89))="","",OFFSET('Sanitation Data'!$G$32,0,10*ROW('Sanitation Data'!G89)))</f>
        <v/>
      </c>
      <c r="DE95" s="269" t="str">
        <f ca="true">+IF(OFFSET('Sanitation Data'!$H$28,0,10*ROW('Sanitation Data'!H89))="","",OFFSET('Sanitation Data'!$H$28,0,10*ROW('Sanitation Data'!H89)))</f>
        <v/>
      </c>
      <c r="DF95" s="269" t="str">
        <f ca="true">+IF(OFFSET('Sanitation Data'!$H$29,0,10*ROW('Sanitation Data'!H89))="","",OFFSET('Sanitation Data'!$H$29,0,10*ROW('Sanitation Data'!H89)))</f>
        <v/>
      </c>
      <c r="DG95" s="269" t="str">
        <f ca="true">+IF(OFFSET('Sanitation Data'!$H$30,0,10*ROW('Sanitation Data'!H89))="","",OFFSET('Sanitation Data'!$H$30,0,10*ROW('Sanitation Data'!H89)))</f>
        <v/>
      </c>
      <c r="DH95" s="269" t="str">
        <f ca="true">+IF(OFFSET('Sanitation Data'!$H$31,0,10*ROW('Sanitation Data'!H89))="","",OFFSET('Sanitation Data'!$H$31,0,10*ROW('Sanitation Data'!H89)))</f>
        <v/>
      </c>
      <c r="DI95" s="269" t="str">
        <f ca="true">+IF(OFFSET('Sanitation Data'!$H$32,0,10*ROW('Sanitation Data'!H89))="","",OFFSET('Sanitation Data'!$H$32,0,10*ROW('Sanitation Data'!H89)))</f>
        <v/>
      </c>
      <c r="DJ95" s="269" t="str">
        <f ca="true">+IF(OFFSET('Sanitation Data'!$I$28,0,10*ROW('Sanitation Data'!I89))="","",OFFSET('Sanitation Data'!$I$28,0,10*ROW('Sanitation Data'!I89)))</f>
        <v/>
      </c>
      <c r="DK95" s="269" t="str">
        <f ca="true">+IF(OFFSET('Sanitation Data'!$I$29,0,10*ROW('Sanitation Data'!I89))="","",OFFSET('Sanitation Data'!$I$29,0,10*ROW('Sanitation Data'!I89)))</f>
        <v/>
      </c>
      <c r="DL95" s="269" t="str">
        <f ca="true">+IF(OFFSET('Sanitation Data'!$I$30,0,10*ROW('Sanitation Data'!I89))="","",OFFSET('Sanitation Data'!$I$30,0,10*ROW('Sanitation Data'!I89)))</f>
        <v/>
      </c>
      <c r="DM95" s="269" t="str">
        <f ca="true">+IF(OFFSET('Sanitation Data'!$I$31,0,10*ROW('Sanitation Data'!I89))="","",OFFSET('Sanitation Data'!$I$31,0,10*ROW('Sanitation Data'!I89)))</f>
        <v/>
      </c>
      <c r="DN95" s="269" t="str">
        <f ca="true">+IF(OFFSET('Sanitation Data'!$I$32,0,10*ROW('Sanitation Data'!I89))="","",OFFSET('Sanitation Data'!$I$32,0,10*ROW('Sanitation Data'!I89)))</f>
        <v/>
      </c>
      <c r="DO95" s="269" t="str">
        <f ca="true">+IF(OFFSET('Hygiene Data'!$D$11,0,10*ROW('Hygiene Data'!D89))="","",OFFSET('Hygiene Data'!$D$11,0,10*ROW('Hygiene Data'!D89)))</f>
        <v/>
      </c>
      <c r="DP95" s="269" t="str">
        <f ca="true">+IF(OFFSET('Hygiene Data'!$D$12,0,10*ROW('Hygiene Data'!D89))="","",OFFSET('Hygiene Data'!$D$12,0,10*ROW('Hygiene Data'!D89)))</f>
        <v/>
      </c>
      <c r="DQ95" s="269" t="str">
        <f ca="true">+IF(OFFSET('Hygiene Data'!$D$13,0,10*ROW('Hygiene Data'!D89))="","",OFFSET('Hygiene Data'!$D$13,0,10*ROW('Hygiene Data'!D89)))</f>
        <v/>
      </c>
      <c r="DR95" s="269" t="str">
        <f ca="true">+IF(OFFSET('Hygiene Data'!$E$11,0,10*ROW('Hygiene Data'!E89))="","",OFFSET('Hygiene Data'!$E$11,0,10*ROW('Hygiene Data'!E89)))</f>
        <v/>
      </c>
      <c r="DS95" s="269" t="str">
        <f ca="true">+IF(OFFSET('Hygiene Data'!$E$12,0,10*ROW('Hygiene Data'!E89))="","",OFFSET('Hygiene Data'!$E$12,0,10*ROW('Hygiene Data'!E89)))</f>
        <v/>
      </c>
      <c r="DT95" s="269" t="str">
        <f ca="true">+IF(OFFSET('Hygiene Data'!$E$13,0,10*ROW('Hygiene Data'!E89))="","",OFFSET('Hygiene Data'!$E$13,0,10*ROW('Hygiene Data'!E89)))</f>
        <v/>
      </c>
      <c r="DU95" s="269" t="str">
        <f ca="true">+IF(OFFSET('Hygiene Data'!$F$11,0,10*ROW('Hygiene Data'!F89))="","",OFFSET('Hygiene Data'!$F$11,0,10*ROW('Hygiene Data'!F89)))</f>
        <v/>
      </c>
      <c r="DV95" s="269" t="str">
        <f ca="true">+IF(OFFSET('Hygiene Data'!$F$12,0,10*ROW('Hygiene Data'!F89))="","",OFFSET('Hygiene Data'!$F$12,0,10*ROW('Hygiene Data'!F89)))</f>
        <v/>
      </c>
      <c r="DW95" s="269" t="str">
        <f ca="true">+IF(OFFSET('Hygiene Data'!$F$13,0,10*ROW('Hygiene Data'!F89))="","",OFFSET('Hygiene Data'!$F$13,0,10*ROW('Hygiene Data'!F89)))</f>
        <v/>
      </c>
      <c r="DX95" s="269" t="str">
        <f ca="true">+IF(OFFSET('Hygiene Data'!$G$11,0,10*ROW('Hygiene Data'!G89))="","",OFFSET('Hygiene Data'!$G$11,0,10*ROW('Hygiene Data'!G89)))</f>
        <v/>
      </c>
      <c r="DY95" s="269" t="str">
        <f ca="true">+IF(OFFSET('Hygiene Data'!$G$12,0,10*ROW('Hygiene Data'!G89))="","",OFFSET('Hygiene Data'!$G$12,0,10*ROW('Hygiene Data'!G89)))</f>
        <v/>
      </c>
      <c r="DZ95" s="269" t="str">
        <f ca="true">+IF(OFFSET('Hygiene Data'!$G$13,0,10*ROW('Hygiene Data'!G89))="","",OFFSET('Hygiene Data'!$G$13,0,10*ROW('Hygiene Data'!G89)))</f>
        <v/>
      </c>
      <c r="EA95" s="269" t="str">
        <f ca="true">+IF(OFFSET('Hygiene Data'!$H$11,0,10*ROW('Hygiene Data'!H89))="","",OFFSET('Hygiene Data'!$H$11,0,10*ROW('Hygiene Data'!H89)))</f>
        <v/>
      </c>
      <c r="EB95" s="269" t="str">
        <f ca="true">+IF(OFFSET('Hygiene Data'!$H$12,0,10*ROW('Hygiene Data'!H89))="","",OFFSET('Hygiene Data'!$H$12,0,10*ROW('Hygiene Data'!H89)))</f>
        <v/>
      </c>
      <c r="EC95" s="269" t="str">
        <f ca="true">+IF(OFFSET('Hygiene Data'!$H$13,0,10*ROW('Hygiene Data'!H89))="","",OFFSET('Hygiene Data'!$H$13,0,10*ROW('Hygiene Data'!H89)))</f>
        <v/>
      </c>
      <c r="ED95" s="269" t="str">
        <f ca="true">+IF(OFFSET('Hygiene Data'!$I$11,0,10*ROW('Hygiene Data'!I89))="","",OFFSET('Hygiene Data'!$I$11,0,10*ROW('Hygiene Data'!I89)))</f>
        <v/>
      </c>
      <c r="EE95" s="269" t="str">
        <f ca="true">+IF(OFFSET('Hygiene Data'!$I$12,0,10*ROW('Hygiene Data'!I89))="","",OFFSET('Hygiene Data'!$I$12,0,10*ROW('Hygiene Data'!I89)))</f>
        <v/>
      </c>
      <c r="EF95" s="269"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3" t="str">
        <f t="shared" ca="true" si="1"/>
        <v/>
      </c>
      <c r="D96" s="88"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8"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8"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8"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8"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8"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8"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8"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8"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8"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8"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8"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8"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8"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8"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8"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8"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8"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9"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9"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9"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9"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9"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9"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9"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9"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9"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9"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9"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9"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9"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9"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9"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9"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9"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9"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9"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9"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9"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9"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9"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9"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9"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9"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9"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9"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9"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9"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0"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0"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0"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0"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0"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0"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0"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0"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0"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0"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0"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0"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0"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0"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0"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0"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0"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0"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9"/>
      <c r="BS96" s="269" t="str">
        <f ca="true">+IF(OFFSET('Water Data'!$D$27,0,10*ROW('Water Data'!D90))="","",OFFSET('Water Data'!$D$27,0,10*ROW('Water Data'!D90)))</f>
        <v/>
      </c>
      <c r="BT96" s="269" t="str">
        <f ca="true">+IF(OFFSET('Water Data'!$D$28,0,10*ROW('Water Data'!D90))="","",OFFSET('Water Data'!$D$28,0,10*ROW('Water Data'!D90)))</f>
        <v/>
      </c>
      <c r="BU96" s="269" t="str">
        <f ca="true">+IF(OFFSET('Water Data'!$D$29,0,10*ROW('Water Data'!D90))="","",OFFSET('Water Data'!$D$29,0,10*ROW('Water Data'!D90)))</f>
        <v/>
      </c>
      <c r="BV96" s="269" t="str">
        <f ca="true">+IF(OFFSET('Water Data'!$E$27,0,10*ROW('Water Data'!E90))="","",OFFSET('Water Data'!$E$27,0,10*ROW('Water Data'!E90)))</f>
        <v/>
      </c>
      <c r="BW96" s="269" t="str">
        <f ca="true">+IF(OFFSET('Water Data'!$E$28,0,10*ROW('Water Data'!E90))="","",OFFSET('Water Data'!$E$28,0,10*ROW('Water Data'!E90)))</f>
        <v/>
      </c>
      <c r="BX96" s="269" t="str">
        <f ca="true">+IF(OFFSET('Water Data'!$E$29,0,10*ROW('Water Data'!E90))="","",OFFSET('Water Data'!$E$29,0,10*ROW('Water Data'!E90)))</f>
        <v/>
      </c>
      <c r="BY96" s="269" t="str">
        <f ca="true">+IF(OFFSET('Water Data'!$F$27,0,10*ROW('Water Data'!F90))="","",OFFSET('Water Data'!$F$27,0,10*ROW('Water Data'!F90)))</f>
        <v/>
      </c>
      <c r="BZ96" s="269" t="str">
        <f ca="true">+IF(OFFSET('Water Data'!$F$28,0,10*ROW('Water Data'!F90))="","",OFFSET('Water Data'!$F$28,0,10*ROW('Water Data'!F90)))</f>
        <v/>
      </c>
      <c r="CA96" s="269" t="str">
        <f ca="true">+IF(OFFSET('Water Data'!$F$29,0,10*ROW('Water Data'!F90))="","",OFFSET('Water Data'!$F$29,0,10*ROW('Water Data'!F90)))</f>
        <v/>
      </c>
      <c r="CB96" s="269" t="str">
        <f ca="true">+IF(OFFSET('Water Data'!$G$27,0,10*ROW('Water Data'!G90))="","",OFFSET('Water Data'!$G$27,0,10*ROW('Water Data'!G90)))</f>
        <v/>
      </c>
      <c r="CC96" s="269" t="str">
        <f ca="true">+IF(OFFSET('Water Data'!$G$28,0,10*ROW('Water Data'!G90))="","",OFFSET('Water Data'!$G$28,0,10*ROW('Water Data'!G90)))</f>
        <v/>
      </c>
      <c r="CD96" s="269" t="str">
        <f ca="true">+IF(OFFSET('Water Data'!$G$29,0,10*ROW('Water Data'!G90))="","",OFFSET('Water Data'!$G$29,0,10*ROW('Water Data'!G90)))</f>
        <v/>
      </c>
      <c r="CE96" s="269" t="str">
        <f ca="true">+IF(OFFSET('Water Data'!$H$27,0,10*ROW('Water Data'!H90))="","",OFFSET('Water Data'!$H$27,0,10*ROW('Water Data'!H90)))</f>
        <v/>
      </c>
      <c r="CF96" s="269" t="str">
        <f ca="true">+IF(OFFSET('Water Data'!$H$28,0,10*ROW('Water Data'!H90))="","",OFFSET('Water Data'!$H$28,0,10*ROW('Water Data'!H90)))</f>
        <v/>
      </c>
      <c r="CG96" s="269" t="str">
        <f ca="true">+IF(OFFSET('Water Data'!$H$29,0,10*ROW('Water Data'!H90))="","",OFFSET('Water Data'!$H$29,0,10*ROW('Water Data'!H90)))</f>
        <v/>
      </c>
      <c r="CH96" s="269" t="str">
        <f ca="true">+IF(OFFSET('Water Data'!$I$27,0,10*ROW('Water Data'!I90))="","",OFFSET('Water Data'!$I$27,0,10*ROW('Water Data'!I90)))</f>
        <v/>
      </c>
      <c r="CI96" s="269" t="str">
        <f ca="true">+IF(OFFSET('Water Data'!$I$28,0,10*ROW('Water Data'!I90))="","",OFFSET('Water Data'!$I$28,0,10*ROW('Water Data'!I90)))</f>
        <v/>
      </c>
      <c r="CJ96" s="269" t="str">
        <f ca="true">+IF(OFFSET('Water Data'!$I$29,0,10*ROW('Water Data'!I90))="","",OFFSET('Water Data'!$I$29,0,10*ROW('Water Data'!I90)))</f>
        <v/>
      </c>
      <c r="CK96" s="269" t="str">
        <f ca="true">+IF(OFFSET('Sanitation Data'!$D$28,0,10*ROW('Sanitation Data'!D90))="","",OFFSET('Sanitation Data'!$D$28,0,10*ROW('Sanitation Data'!D90)))</f>
        <v/>
      </c>
      <c r="CL96" s="269" t="str">
        <f ca="true">+IF(OFFSET('Sanitation Data'!$D$29,0,10*ROW('Sanitation Data'!D90))="","",OFFSET('Sanitation Data'!$D$29,0,10*ROW('Sanitation Data'!D90)))</f>
        <v/>
      </c>
      <c r="CM96" s="269" t="str">
        <f ca="true">+IF(OFFSET('Sanitation Data'!$D$30,0,10*ROW('Sanitation Data'!D90))="","",OFFSET('Sanitation Data'!$D$30,0,10*ROW('Sanitation Data'!D90)))</f>
        <v/>
      </c>
      <c r="CN96" s="269" t="str">
        <f ca="true">+IF(OFFSET('Sanitation Data'!$D$31,0,10*ROW('Sanitation Data'!D90))="","",OFFSET('Sanitation Data'!$D$31,0,10*ROW('Sanitation Data'!D90)))</f>
        <v/>
      </c>
      <c r="CO96" s="269" t="str">
        <f ca="true">+IF(OFFSET('Sanitation Data'!$D$32,0,10*ROW('Sanitation Data'!D90))="","",OFFSET('Sanitation Data'!$D$32,0,10*ROW('Sanitation Data'!D90)))</f>
        <v/>
      </c>
      <c r="CP96" s="269" t="str">
        <f ca="true">+IF(OFFSET('Sanitation Data'!$E$28,0,10*ROW('Sanitation Data'!E90))="","",OFFSET('Sanitation Data'!$E$28,0,10*ROW('Sanitation Data'!E90)))</f>
        <v/>
      </c>
      <c r="CQ96" s="269" t="str">
        <f ca="true">+IF(OFFSET('Sanitation Data'!$E$29,0,10*ROW('Sanitation Data'!E90))="","",OFFSET('Sanitation Data'!$E$29,0,10*ROW('Sanitation Data'!E90)))</f>
        <v/>
      </c>
      <c r="CR96" s="269" t="str">
        <f ca="true">+IF(OFFSET('Sanitation Data'!$E$30,0,10*ROW('Sanitation Data'!E90))="","",OFFSET('Sanitation Data'!$E$30,0,10*ROW('Sanitation Data'!E90)))</f>
        <v/>
      </c>
      <c r="CS96" s="269" t="str">
        <f ca="true">+IF(OFFSET('Sanitation Data'!$E$31,0,10*ROW('Sanitation Data'!E90))="","",OFFSET('Sanitation Data'!$E$31,0,10*ROW('Sanitation Data'!E90)))</f>
        <v/>
      </c>
      <c r="CT96" s="269" t="str">
        <f ca="true">+IF(OFFSET('Sanitation Data'!$E$32,0,10*ROW('Sanitation Data'!E90))="","",OFFSET('Sanitation Data'!$E$32,0,10*ROW('Sanitation Data'!E90)))</f>
        <v/>
      </c>
      <c r="CU96" s="269" t="str">
        <f ca="true">+IF(OFFSET('Sanitation Data'!$F$28,0,10*ROW('Sanitation Data'!F90))="","",OFFSET('Sanitation Data'!$F$28,0,10*ROW('Sanitation Data'!F90)))</f>
        <v/>
      </c>
      <c r="CV96" s="269" t="str">
        <f ca="true">+IF(OFFSET('Sanitation Data'!$F$29,0,10*ROW('Sanitation Data'!F90))="","",OFFSET('Sanitation Data'!$F$29,0,10*ROW('Sanitation Data'!F90)))</f>
        <v/>
      </c>
      <c r="CW96" s="269" t="str">
        <f ca="true">+IF(OFFSET('Sanitation Data'!$F$30,0,10*ROW('Sanitation Data'!F90))="","",OFFSET('Sanitation Data'!$F$30,0,10*ROW('Sanitation Data'!F90)))</f>
        <v/>
      </c>
      <c r="CX96" s="269" t="str">
        <f ca="true">+IF(OFFSET('Sanitation Data'!$F$31,0,10*ROW('Sanitation Data'!F90))="","",OFFSET('Sanitation Data'!$F$31,0,10*ROW('Sanitation Data'!F90)))</f>
        <v/>
      </c>
      <c r="CY96" s="269" t="str">
        <f ca="true">+IF(OFFSET('Sanitation Data'!$F$32,0,10*ROW('Sanitation Data'!F90))="","",OFFSET('Sanitation Data'!$F$32,0,10*ROW('Sanitation Data'!F90)))</f>
        <v/>
      </c>
      <c r="CZ96" s="269" t="str">
        <f ca="true">+IF(OFFSET('Sanitation Data'!$G$28,0,10*ROW('Sanitation Data'!G90))="","",OFFSET('Sanitation Data'!$G$28,0,10*ROW('Sanitation Data'!G90)))</f>
        <v/>
      </c>
      <c r="DA96" s="269" t="str">
        <f ca="true">+IF(OFFSET('Sanitation Data'!$G$29,0,10*ROW('Sanitation Data'!G90))="","",OFFSET('Sanitation Data'!$G$29,0,10*ROW('Sanitation Data'!G90)))</f>
        <v/>
      </c>
      <c r="DB96" s="269" t="str">
        <f ca="true">+IF(OFFSET('Sanitation Data'!$G$30,0,10*ROW('Sanitation Data'!G90))="","",OFFSET('Sanitation Data'!$G$30,0,10*ROW('Sanitation Data'!G90)))</f>
        <v/>
      </c>
      <c r="DC96" s="269" t="str">
        <f ca="true">+IF(OFFSET('Sanitation Data'!$G$31,0,10*ROW('Sanitation Data'!G90))="","",OFFSET('Sanitation Data'!$G$31,0,10*ROW('Sanitation Data'!G90)))</f>
        <v/>
      </c>
      <c r="DD96" s="269" t="str">
        <f ca="true">+IF(OFFSET('Sanitation Data'!$G$32,0,10*ROW('Sanitation Data'!G90))="","",OFFSET('Sanitation Data'!$G$32,0,10*ROW('Sanitation Data'!G90)))</f>
        <v/>
      </c>
      <c r="DE96" s="269" t="str">
        <f ca="true">+IF(OFFSET('Sanitation Data'!$H$28,0,10*ROW('Sanitation Data'!H90))="","",OFFSET('Sanitation Data'!$H$28,0,10*ROW('Sanitation Data'!H90)))</f>
        <v/>
      </c>
      <c r="DF96" s="269" t="str">
        <f ca="true">+IF(OFFSET('Sanitation Data'!$H$29,0,10*ROW('Sanitation Data'!H90))="","",OFFSET('Sanitation Data'!$H$29,0,10*ROW('Sanitation Data'!H90)))</f>
        <v/>
      </c>
      <c r="DG96" s="269" t="str">
        <f ca="true">+IF(OFFSET('Sanitation Data'!$H$30,0,10*ROW('Sanitation Data'!H90))="","",OFFSET('Sanitation Data'!$H$30,0,10*ROW('Sanitation Data'!H90)))</f>
        <v/>
      </c>
      <c r="DH96" s="269" t="str">
        <f ca="true">+IF(OFFSET('Sanitation Data'!$H$31,0,10*ROW('Sanitation Data'!H90))="","",OFFSET('Sanitation Data'!$H$31,0,10*ROW('Sanitation Data'!H90)))</f>
        <v/>
      </c>
      <c r="DI96" s="269" t="str">
        <f ca="true">+IF(OFFSET('Sanitation Data'!$H$32,0,10*ROW('Sanitation Data'!H90))="","",OFFSET('Sanitation Data'!$H$32,0,10*ROW('Sanitation Data'!H90)))</f>
        <v/>
      </c>
      <c r="DJ96" s="269" t="str">
        <f ca="true">+IF(OFFSET('Sanitation Data'!$I$28,0,10*ROW('Sanitation Data'!I90))="","",OFFSET('Sanitation Data'!$I$28,0,10*ROW('Sanitation Data'!I90)))</f>
        <v/>
      </c>
      <c r="DK96" s="269" t="str">
        <f ca="true">+IF(OFFSET('Sanitation Data'!$I$29,0,10*ROW('Sanitation Data'!I90))="","",OFFSET('Sanitation Data'!$I$29,0,10*ROW('Sanitation Data'!I90)))</f>
        <v/>
      </c>
      <c r="DL96" s="269" t="str">
        <f ca="true">+IF(OFFSET('Sanitation Data'!$I$30,0,10*ROW('Sanitation Data'!I90))="","",OFFSET('Sanitation Data'!$I$30,0,10*ROW('Sanitation Data'!I90)))</f>
        <v/>
      </c>
      <c r="DM96" s="269" t="str">
        <f ca="true">+IF(OFFSET('Sanitation Data'!$I$31,0,10*ROW('Sanitation Data'!I90))="","",OFFSET('Sanitation Data'!$I$31,0,10*ROW('Sanitation Data'!I90)))</f>
        <v/>
      </c>
      <c r="DN96" s="269" t="str">
        <f ca="true">+IF(OFFSET('Sanitation Data'!$I$32,0,10*ROW('Sanitation Data'!I90))="","",OFFSET('Sanitation Data'!$I$32,0,10*ROW('Sanitation Data'!I90)))</f>
        <v/>
      </c>
      <c r="DO96" s="269" t="str">
        <f ca="true">+IF(OFFSET('Hygiene Data'!$D$11,0,10*ROW('Hygiene Data'!D90))="","",OFFSET('Hygiene Data'!$D$11,0,10*ROW('Hygiene Data'!D90)))</f>
        <v/>
      </c>
      <c r="DP96" s="269" t="str">
        <f ca="true">+IF(OFFSET('Hygiene Data'!$D$12,0,10*ROW('Hygiene Data'!D90))="","",OFFSET('Hygiene Data'!$D$12,0,10*ROW('Hygiene Data'!D90)))</f>
        <v/>
      </c>
      <c r="DQ96" s="269" t="str">
        <f ca="true">+IF(OFFSET('Hygiene Data'!$D$13,0,10*ROW('Hygiene Data'!D90))="","",OFFSET('Hygiene Data'!$D$13,0,10*ROW('Hygiene Data'!D90)))</f>
        <v/>
      </c>
      <c r="DR96" s="269" t="str">
        <f ca="true">+IF(OFFSET('Hygiene Data'!$E$11,0,10*ROW('Hygiene Data'!E90))="","",OFFSET('Hygiene Data'!$E$11,0,10*ROW('Hygiene Data'!E90)))</f>
        <v/>
      </c>
      <c r="DS96" s="269" t="str">
        <f ca="true">+IF(OFFSET('Hygiene Data'!$E$12,0,10*ROW('Hygiene Data'!E90))="","",OFFSET('Hygiene Data'!$E$12,0,10*ROW('Hygiene Data'!E90)))</f>
        <v/>
      </c>
      <c r="DT96" s="269" t="str">
        <f ca="true">+IF(OFFSET('Hygiene Data'!$E$13,0,10*ROW('Hygiene Data'!E90))="","",OFFSET('Hygiene Data'!$E$13,0,10*ROW('Hygiene Data'!E90)))</f>
        <v/>
      </c>
      <c r="DU96" s="269" t="str">
        <f ca="true">+IF(OFFSET('Hygiene Data'!$F$11,0,10*ROW('Hygiene Data'!F90))="","",OFFSET('Hygiene Data'!$F$11,0,10*ROW('Hygiene Data'!F90)))</f>
        <v/>
      </c>
      <c r="DV96" s="269" t="str">
        <f ca="true">+IF(OFFSET('Hygiene Data'!$F$12,0,10*ROW('Hygiene Data'!F90))="","",OFFSET('Hygiene Data'!$F$12,0,10*ROW('Hygiene Data'!F90)))</f>
        <v/>
      </c>
      <c r="DW96" s="269" t="str">
        <f ca="true">+IF(OFFSET('Hygiene Data'!$F$13,0,10*ROW('Hygiene Data'!F90))="","",OFFSET('Hygiene Data'!$F$13,0,10*ROW('Hygiene Data'!F90)))</f>
        <v/>
      </c>
      <c r="DX96" s="269" t="str">
        <f ca="true">+IF(OFFSET('Hygiene Data'!$G$11,0,10*ROW('Hygiene Data'!G90))="","",OFFSET('Hygiene Data'!$G$11,0,10*ROW('Hygiene Data'!G90)))</f>
        <v/>
      </c>
      <c r="DY96" s="269" t="str">
        <f ca="true">+IF(OFFSET('Hygiene Data'!$G$12,0,10*ROW('Hygiene Data'!G90))="","",OFFSET('Hygiene Data'!$G$12,0,10*ROW('Hygiene Data'!G90)))</f>
        <v/>
      </c>
      <c r="DZ96" s="269" t="str">
        <f ca="true">+IF(OFFSET('Hygiene Data'!$G$13,0,10*ROW('Hygiene Data'!G90))="","",OFFSET('Hygiene Data'!$G$13,0,10*ROW('Hygiene Data'!G90)))</f>
        <v/>
      </c>
      <c r="EA96" s="269" t="str">
        <f ca="true">+IF(OFFSET('Hygiene Data'!$H$11,0,10*ROW('Hygiene Data'!H90))="","",OFFSET('Hygiene Data'!$H$11,0,10*ROW('Hygiene Data'!H90)))</f>
        <v/>
      </c>
      <c r="EB96" s="269" t="str">
        <f ca="true">+IF(OFFSET('Hygiene Data'!$H$12,0,10*ROW('Hygiene Data'!H90))="","",OFFSET('Hygiene Data'!$H$12,0,10*ROW('Hygiene Data'!H90)))</f>
        <v/>
      </c>
      <c r="EC96" s="269" t="str">
        <f ca="true">+IF(OFFSET('Hygiene Data'!$H$13,0,10*ROW('Hygiene Data'!H90))="","",OFFSET('Hygiene Data'!$H$13,0,10*ROW('Hygiene Data'!H90)))</f>
        <v/>
      </c>
      <c r="ED96" s="269" t="str">
        <f ca="true">+IF(OFFSET('Hygiene Data'!$I$11,0,10*ROW('Hygiene Data'!I90))="","",OFFSET('Hygiene Data'!$I$11,0,10*ROW('Hygiene Data'!I90)))</f>
        <v/>
      </c>
      <c r="EE96" s="269" t="str">
        <f ca="true">+IF(OFFSET('Hygiene Data'!$I$12,0,10*ROW('Hygiene Data'!I90))="","",OFFSET('Hygiene Data'!$I$12,0,10*ROW('Hygiene Data'!I90)))</f>
        <v/>
      </c>
      <c r="EF96" s="269"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3" t="str">
        <f t="shared" ca="true" si="1"/>
        <v/>
      </c>
      <c r="D97" s="88"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8"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8"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8"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8"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8"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8"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8"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8"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8"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8"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8"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8"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8"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8"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8"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8"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8"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9"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9"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9"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9"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9"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9"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9"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9"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9"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9"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9"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9"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9"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9"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9"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9"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9"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9"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9"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9"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9"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9"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9"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9"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9"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9"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9"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9"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9"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9"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0"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0"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0"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0"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0"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0"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0"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0"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0"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0"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0"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0"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0"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0"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0"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0"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0"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0"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9"/>
      <c r="BS97" s="269" t="str">
        <f ca="true">+IF(OFFSET('Water Data'!$D$27,0,10*ROW('Water Data'!D91))="","",OFFSET('Water Data'!$D$27,0,10*ROW('Water Data'!D91)))</f>
        <v/>
      </c>
      <c r="BT97" s="269" t="str">
        <f ca="true">+IF(OFFSET('Water Data'!$D$28,0,10*ROW('Water Data'!D91))="","",OFFSET('Water Data'!$D$28,0,10*ROW('Water Data'!D91)))</f>
        <v/>
      </c>
      <c r="BU97" s="269" t="str">
        <f ca="true">+IF(OFFSET('Water Data'!$D$29,0,10*ROW('Water Data'!D91))="","",OFFSET('Water Data'!$D$29,0,10*ROW('Water Data'!D91)))</f>
        <v/>
      </c>
      <c r="BV97" s="269" t="str">
        <f ca="true">+IF(OFFSET('Water Data'!$E$27,0,10*ROW('Water Data'!E91))="","",OFFSET('Water Data'!$E$27,0,10*ROW('Water Data'!E91)))</f>
        <v/>
      </c>
      <c r="BW97" s="269" t="str">
        <f ca="true">+IF(OFFSET('Water Data'!$E$28,0,10*ROW('Water Data'!E91))="","",OFFSET('Water Data'!$E$28,0,10*ROW('Water Data'!E91)))</f>
        <v/>
      </c>
      <c r="BX97" s="269" t="str">
        <f ca="true">+IF(OFFSET('Water Data'!$E$29,0,10*ROW('Water Data'!E91))="","",OFFSET('Water Data'!$E$29,0,10*ROW('Water Data'!E91)))</f>
        <v/>
      </c>
      <c r="BY97" s="269" t="str">
        <f ca="true">+IF(OFFSET('Water Data'!$F$27,0,10*ROW('Water Data'!F91))="","",OFFSET('Water Data'!$F$27,0,10*ROW('Water Data'!F91)))</f>
        <v/>
      </c>
      <c r="BZ97" s="269" t="str">
        <f ca="true">+IF(OFFSET('Water Data'!$F$28,0,10*ROW('Water Data'!F91))="","",OFFSET('Water Data'!$F$28,0,10*ROW('Water Data'!F91)))</f>
        <v/>
      </c>
      <c r="CA97" s="269" t="str">
        <f ca="true">+IF(OFFSET('Water Data'!$F$29,0,10*ROW('Water Data'!F91))="","",OFFSET('Water Data'!$F$29,0,10*ROW('Water Data'!F91)))</f>
        <v/>
      </c>
      <c r="CB97" s="269" t="str">
        <f ca="true">+IF(OFFSET('Water Data'!$G$27,0,10*ROW('Water Data'!G91))="","",OFFSET('Water Data'!$G$27,0,10*ROW('Water Data'!G91)))</f>
        <v/>
      </c>
      <c r="CC97" s="269" t="str">
        <f ca="true">+IF(OFFSET('Water Data'!$G$28,0,10*ROW('Water Data'!G91))="","",OFFSET('Water Data'!$G$28,0,10*ROW('Water Data'!G91)))</f>
        <v/>
      </c>
      <c r="CD97" s="269" t="str">
        <f ca="true">+IF(OFFSET('Water Data'!$G$29,0,10*ROW('Water Data'!G91))="","",OFFSET('Water Data'!$G$29,0,10*ROW('Water Data'!G91)))</f>
        <v/>
      </c>
      <c r="CE97" s="269" t="str">
        <f ca="true">+IF(OFFSET('Water Data'!$H$27,0,10*ROW('Water Data'!H91))="","",OFFSET('Water Data'!$H$27,0,10*ROW('Water Data'!H91)))</f>
        <v/>
      </c>
      <c r="CF97" s="269" t="str">
        <f ca="true">+IF(OFFSET('Water Data'!$H$28,0,10*ROW('Water Data'!H91))="","",OFFSET('Water Data'!$H$28,0,10*ROW('Water Data'!H91)))</f>
        <v/>
      </c>
      <c r="CG97" s="269" t="str">
        <f ca="true">+IF(OFFSET('Water Data'!$H$29,0,10*ROW('Water Data'!H91))="","",OFFSET('Water Data'!$H$29,0,10*ROW('Water Data'!H91)))</f>
        <v/>
      </c>
      <c r="CH97" s="269" t="str">
        <f ca="true">+IF(OFFSET('Water Data'!$I$27,0,10*ROW('Water Data'!I91))="","",OFFSET('Water Data'!$I$27,0,10*ROW('Water Data'!I91)))</f>
        <v/>
      </c>
      <c r="CI97" s="269" t="str">
        <f ca="true">+IF(OFFSET('Water Data'!$I$28,0,10*ROW('Water Data'!I91))="","",OFFSET('Water Data'!$I$28,0,10*ROW('Water Data'!I91)))</f>
        <v/>
      </c>
      <c r="CJ97" s="269" t="str">
        <f ca="true">+IF(OFFSET('Water Data'!$I$29,0,10*ROW('Water Data'!I91))="","",OFFSET('Water Data'!$I$29,0,10*ROW('Water Data'!I91)))</f>
        <v/>
      </c>
      <c r="CK97" s="269" t="str">
        <f ca="true">+IF(OFFSET('Sanitation Data'!$D$28,0,10*ROW('Sanitation Data'!D91))="","",OFFSET('Sanitation Data'!$D$28,0,10*ROW('Sanitation Data'!D91)))</f>
        <v/>
      </c>
      <c r="CL97" s="269" t="str">
        <f ca="true">+IF(OFFSET('Sanitation Data'!$D$29,0,10*ROW('Sanitation Data'!D91))="","",OFFSET('Sanitation Data'!$D$29,0,10*ROW('Sanitation Data'!D91)))</f>
        <v/>
      </c>
      <c r="CM97" s="269" t="str">
        <f ca="true">+IF(OFFSET('Sanitation Data'!$D$30,0,10*ROW('Sanitation Data'!D91))="","",OFFSET('Sanitation Data'!$D$30,0,10*ROW('Sanitation Data'!D91)))</f>
        <v/>
      </c>
      <c r="CN97" s="269" t="str">
        <f ca="true">+IF(OFFSET('Sanitation Data'!$D$31,0,10*ROW('Sanitation Data'!D91))="","",OFFSET('Sanitation Data'!$D$31,0,10*ROW('Sanitation Data'!D91)))</f>
        <v/>
      </c>
      <c r="CO97" s="269" t="str">
        <f ca="true">+IF(OFFSET('Sanitation Data'!$D$32,0,10*ROW('Sanitation Data'!D91))="","",OFFSET('Sanitation Data'!$D$32,0,10*ROW('Sanitation Data'!D91)))</f>
        <v/>
      </c>
      <c r="CP97" s="269" t="str">
        <f ca="true">+IF(OFFSET('Sanitation Data'!$E$28,0,10*ROW('Sanitation Data'!E91))="","",OFFSET('Sanitation Data'!$E$28,0,10*ROW('Sanitation Data'!E91)))</f>
        <v/>
      </c>
      <c r="CQ97" s="269" t="str">
        <f ca="true">+IF(OFFSET('Sanitation Data'!$E$29,0,10*ROW('Sanitation Data'!E91))="","",OFFSET('Sanitation Data'!$E$29,0,10*ROW('Sanitation Data'!E91)))</f>
        <v/>
      </c>
      <c r="CR97" s="269" t="str">
        <f ca="true">+IF(OFFSET('Sanitation Data'!$E$30,0,10*ROW('Sanitation Data'!E91))="","",OFFSET('Sanitation Data'!$E$30,0,10*ROW('Sanitation Data'!E91)))</f>
        <v/>
      </c>
      <c r="CS97" s="269" t="str">
        <f ca="true">+IF(OFFSET('Sanitation Data'!$E$31,0,10*ROW('Sanitation Data'!E91))="","",OFFSET('Sanitation Data'!$E$31,0,10*ROW('Sanitation Data'!E91)))</f>
        <v/>
      </c>
      <c r="CT97" s="269" t="str">
        <f ca="true">+IF(OFFSET('Sanitation Data'!$E$32,0,10*ROW('Sanitation Data'!E91))="","",OFFSET('Sanitation Data'!$E$32,0,10*ROW('Sanitation Data'!E91)))</f>
        <v/>
      </c>
      <c r="CU97" s="269" t="str">
        <f ca="true">+IF(OFFSET('Sanitation Data'!$F$28,0,10*ROW('Sanitation Data'!F91))="","",OFFSET('Sanitation Data'!$F$28,0,10*ROW('Sanitation Data'!F91)))</f>
        <v/>
      </c>
      <c r="CV97" s="269" t="str">
        <f ca="true">+IF(OFFSET('Sanitation Data'!$F$29,0,10*ROW('Sanitation Data'!F91))="","",OFFSET('Sanitation Data'!$F$29,0,10*ROW('Sanitation Data'!F91)))</f>
        <v/>
      </c>
      <c r="CW97" s="269" t="str">
        <f ca="true">+IF(OFFSET('Sanitation Data'!$F$30,0,10*ROW('Sanitation Data'!F91))="","",OFFSET('Sanitation Data'!$F$30,0,10*ROW('Sanitation Data'!F91)))</f>
        <v/>
      </c>
      <c r="CX97" s="269" t="str">
        <f ca="true">+IF(OFFSET('Sanitation Data'!$F$31,0,10*ROW('Sanitation Data'!F91))="","",OFFSET('Sanitation Data'!$F$31,0,10*ROW('Sanitation Data'!F91)))</f>
        <v/>
      </c>
      <c r="CY97" s="269" t="str">
        <f ca="true">+IF(OFFSET('Sanitation Data'!$F$32,0,10*ROW('Sanitation Data'!F91))="","",OFFSET('Sanitation Data'!$F$32,0,10*ROW('Sanitation Data'!F91)))</f>
        <v/>
      </c>
      <c r="CZ97" s="269" t="str">
        <f ca="true">+IF(OFFSET('Sanitation Data'!$G$28,0,10*ROW('Sanitation Data'!G91))="","",OFFSET('Sanitation Data'!$G$28,0,10*ROW('Sanitation Data'!G91)))</f>
        <v/>
      </c>
      <c r="DA97" s="269" t="str">
        <f ca="true">+IF(OFFSET('Sanitation Data'!$G$29,0,10*ROW('Sanitation Data'!G91))="","",OFFSET('Sanitation Data'!$G$29,0,10*ROW('Sanitation Data'!G91)))</f>
        <v/>
      </c>
      <c r="DB97" s="269" t="str">
        <f ca="true">+IF(OFFSET('Sanitation Data'!$G$30,0,10*ROW('Sanitation Data'!G91))="","",OFFSET('Sanitation Data'!$G$30,0,10*ROW('Sanitation Data'!G91)))</f>
        <v/>
      </c>
      <c r="DC97" s="269" t="str">
        <f ca="true">+IF(OFFSET('Sanitation Data'!$G$31,0,10*ROW('Sanitation Data'!G91))="","",OFFSET('Sanitation Data'!$G$31,0,10*ROW('Sanitation Data'!G91)))</f>
        <v/>
      </c>
      <c r="DD97" s="269" t="str">
        <f ca="true">+IF(OFFSET('Sanitation Data'!$G$32,0,10*ROW('Sanitation Data'!G91))="","",OFFSET('Sanitation Data'!$G$32,0,10*ROW('Sanitation Data'!G91)))</f>
        <v/>
      </c>
      <c r="DE97" s="269" t="str">
        <f ca="true">+IF(OFFSET('Sanitation Data'!$H$28,0,10*ROW('Sanitation Data'!H91))="","",OFFSET('Sanitation Data'!$H$28,0,10*ROW('Sanitation Data'!H91)))</f>
        <v/>
      </c>
      <c r="DF97" s="269" t="str">
        <f ca="true">+IF(OFFSET('Sanitation Data'!$H$29,0,10*ROW('Sanitation Data'!H91))="","",OFFSET('Sanitation Data'!$H$29,0,10*ROW('Sanitation Data'!H91)))</f>
        <v/>
      </c>
      <c r="DG97" s="269" t="str">
        <f ca="true">+IF(OFFSET('Sanitation Data'!$H$30,0,10*ROW('Sanitation Data'!H91))="","",OFFSET('Sanitation Data'!$H$30,0,10*ROW('Sanitation Data'!H91)))</f>
        <v/>
      </c>
      <c r="DH97" s="269" t="str">
        <f ca="true">+IF(OFFSET('Sanitation Data'!$H$31,0,10*ROW('Sanitation Data'!H91))="","",OFFSET('Sanitation Data'!$H$31,0,10*ROW('Sanitation Data'!H91)))</f>
        <v/>
      </c>
      <c r="DI97" s="269" t="str">
        <f ca="true">+IF(OFFSET('Sanitation Data'!$H$32,0,10*ROW('Sanitation Data'!H91))="","",OFFSET('Sanitation Data'!$H$32,0,10*ROW('Sanitation Data'!H91)))</f>
        <v/>
      </c>
      <c r="DJ97" s="269" t="str">
        <f ca="true">+IF(OFFSET('Sanitation Data'!$I$28,0,10*ROW('Sanitation Data'!I91))="","",OFFSET('Sanitation Data'!$I$28,0,10*ROW('Sanitation Data'!I91)))</f>
        <v/>
      </c>
      <c r="DK97" s="269" t="str">
        <f ca="true">+IF(OFFSET('Sanitation Data'!$I$29,0,10*ROW('Sanitation Data'!I91))="","",OFFSET('Sanitation Data'!$I$29,0,10*ROW('Sanitation Data'!I91)))</f>
        <v/>
      </c>
      <c r="DL97" s="269" t="str">
        <f ca="true">+IF(OFFSET('Sanitation Data'!$I$30,0,10*ROW('Sanitation Data'!I91))="","",OFFSET('Sanitation Data'!$I$30,0,10*ROW('Sanitation Data'!I91)))</f>
        <v/>
      </c>
      <c r="DM97" s="269" t="str">
        <f ca="true">+IF(OFFSET('Sanitation Data'!$I$31,0,10*ROW('Sanitation Data'!I91))="","",OFFSET('Sanitation Data'!$I$31,0,10*ROW('Sanitation Data'!I91)))</f>
        <v/>
      </c>
      <c r="DN97" s="269" t="str">
        <f ca="true">+IF(OFFSET('Sanitation Data'!$I$32,0,10*ROW('Sanitation Data'!I91))="","",OFFSET('Sanitation Data'!$I$32,0,10*ROW('Sanitation Data'!I91)))</f>
        <v/>
      </c>
      <c r="DO97" s="269" t="str">
        <f ca="true">+IF(OFFSET('Hygiene Data'!$D$11,0,10*ROW('Hygiene Data'!D91))="","",OFFSET('Hygiene Data'!$D$11,0,10*ROW('Hygiene Data'!D91)))</f>
        <v/>
      </c>
      <c r="DP97" s="269" t="str">
        <f ca="true">+IF(OFFSET('Hygiene Data'!$D$12,0,10*ROW('Hygiene Data'!D91))="","",OFFSET('Hygiene Data'!$D$12,0,10*ROW('Hygiene Data'!D91)))</f>
        <v/>
      </c>
      <c r="DQ97" s="269" t="str">
        <f ca="true">+IF(OFFSET('Hygiene Data'!$D$13,0,10*ROW('Hygiene Data'!D91))="","",OFFSET('Hygiene Data'!$D$13,0,10*ROW('Hygiene Data'!D91)))</f>
        <v/>
      </c>
      <c r="DR97" s="269" t="str">
        <f ca="true">+IF(OFFSET('Hygiene Data'!$E$11,0,10*ROW('Hygiene Data'!E91))="","",OFFSET('Hygiene Data'!$E$11,0,10*ROW('Hygiene Data'!E91)))</f>
        <v/>
      </c>
      <c r="DS97" s="269" t="str">
        <f ca="true">+IF(OFFSET('Hygiene Data'!$E$12,0,10*ROW('Hygiene Data'!E91))="","",OFFSET('Hygiene Data'!$E$12,0,10*ROW('Hygiene Data'!E91)))</f>
        <v/>
      </c>
      <c r="DT97" s="269" t="str">
        <f ca="true">+IF(OFFSET('Hygiene Data'!$E$13,0,10*ROW('Hygiene Data'!E91))="","",OFFSET('Hygiene Data'!$E$13,0,10*ROW('Hygiene Data'!E91)))</f>
        <v/>
      </c>
      <c r="DU97" s="269" t="str">
        <f ca="true">+IF(OFFSET('Hygiene Data'!$F$11,0,10*ROW('Hygiene Data'!F91))="","",OFFSET('Hygiene Data'!$F$11,0,10*ROW('Hygiene Data'!F91)))</f>
        <v/>
      </c>
      <c r="DV97" s="269" t="str">
        <f ca="true">+IF(OFFSET('Hygiene Data'!$F$12,0,10*ROW('Hygiene Data'!F91))="","",OFFSET('Hygiene Data'!$F$12,0,10*ROW('Hygiene Data'!F91)))</f>
        <v/>
      </c>
      <c r="DW97" s="269" t="str">
        <f ca="true">+IF(OFFSET('Hygiene Data'!$F$13,0,10*ROW('Hygiene Data'!F91))="","",OFFSET('Hygiene Data'!$F$13,0,10*ROW('Hygiene Data'!F91)))</f>
        <v/>
      </c>
      <c r="DX97" s="269" t="str">
        <f ca="true">+IF(OFFSET('Hygiene Data'!$G$11,0,10*ROW('Hygiene Data'!G91))="","",OFFSET('Hygiene Data'!$G$11,0,10*ROW('Hygiene Data'!G91)))</f>
        <v/>
      </c>
      <c r="DY97" s="269" t="str">
        <f ca="true">+IF(OFFSET('Hygiene Data'!$G$12,0,10*ROW('Hygiene Data'!G91))="","",OFFSET('Hygiene Data'!$G$12,0,10*ROW('Hygiene Data'!G91)))</f>
        <v/>
      </c>
      <c r="DZ97" s="269" t="str">
        <f ca="true">+IF(OFFSET('Hygiene Data'!$G$13,0,10*ROW('Hygiene Data'!G91))="","",OFFSET('Hygiene Data'!$G$13,0,10*ROW('Hygiene Data'!G91)))</f>
        <v/>
      </c>
      <c r="EA97" s="269" t="str">
        <f ca="true">+IF(OFFSET('Hygiene Data'!$H$11,0,10*ROW('Hygiene Data'!H91))="","",OFFSET('Hygiene Data'!$H$11,0,10*ROW('Hygiene Data'!H91)))</f>
        <v/>
      </c>
      <c r="EB97" s="269" t="str">
        <f ca="true">+IF(OFFSET('Hygiene Data'!$H$12,0,10*ROW('Hygiene Data'!H91))="","",OFFSET('Hygiene Data'!$H$12,0,10*ROW('Hygiene Data'!H91)))</f>
        <v/>
      </c>
      <c r="EC97" s="269" t="str">
        <f ca="true">+IF(OFFSET('Hygiene Data'!$H$13,0,10*ROW('Hygiene Data'!H91))="","",OFFSET('Hygiene Data'!$H$13,0,10*ROW('Hygiene Data'!H91)))</f>
        <v/>
      </c>
      <c r="ED97" s="269" t="str">
        <f ca="true">+IF(OFFSET('Hygiene Data'!$I$11,0,10*ROW('Hygiene Data'!I91))="","",OFFSET('Hygiene Data'!$I$11,0,10*ROW('Hygiene Data'!I91)))</f>
        <v/>
      </c>
      <c r="EE97" s="269" t="str">
        <f ca="true">+IF(OFFSET('Hygiene Data'!$I$12,0,10*ROW('Hygiene Data'!I91))="","",OFFSET('Hygiene Data'!$I$12,0,10*ROW('Hygiene Data'!I91)))</f>
        <v/>
      </c>
      <c r="EF97" s="269"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3" t="str">
        <f t="shared" ca="true" si="1"/>
        <v/>
      </c>
      <c r="D98" s="88"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8"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8"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8"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8"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8"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8"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8"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8"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8"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8"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8"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8"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8"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8"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8"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8"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8"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9"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9"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9"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9"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9"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9"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9"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9"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9"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9"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9"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9"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9"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9"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9"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9"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9"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9"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9"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9"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9"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9"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9"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9"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9"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9"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9"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9"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9"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9"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0"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0"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0"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0"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0"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0"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0"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0"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0"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0"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0"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0"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0"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0"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0"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0"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0"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0"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9"/>
      <c r="BS98" s="269" t="str">
        <f ca="true">+IF(OFFSET('Water Data'!$D$27,0,10*ROW('Water Data'!D92))="","",OFFSET('Water Data'!$D$27,0,10*ROW('Water Data'!D92)))</f>
        <v/>
      </c>
      <c r="BT98" s="269" t="str">
        <f ca="true">+IF(OFFSET('Water Data'!$D$28,0,10*ROW('Water Data'!D92))="","",OFFSET('Water Data'!$D$28,0,10*ROW('Water Data'!D92)))</f>
        <v/>
      </c>
      <c r="BU98" s="269" t="str">
        <f ca="true">+IF(OFFSET('Water Data'!$D$29,0,10*ROW('Water Data'!D92))="","",OFFSET('Water Data'!$D$29,0,10*ROW('Water Data'!D92)))</f>
        <v/>
      </c>
      <c r="BV98" s="269" t="str">
        <f ca="true">+IF(OFFSET('Water Data'!$E$27,0,10*ROW('Water Data'!E92))="","",OFFSET('Water Data'!$E$27,0,10*ROW('Water Data'!E92)))</f>
        <v/>
      </c>
      <c r="BW98" s="269" t="str">
        <f ca="true">+IF(OFFSET('Water Data'!$E$28,0,10*ROW('Water Data'!E92))="","",OFFSET('Water Data'!$E$28,0,10*ROW('Water Data'!E92)))</f>
        <v/>
      </c>
      <c r="BX98" s="269" t="str">
        <f ca="true">+IF(OFFSET('Water Data'!$E$29,0,10*ROW('Water Data'!E92))="","",OFFSET('Water Data'!$E$29,0,10*ROW('Water Data'!E92)))</f>
        <v/>
      </c>
      <c r="BY98" s="269" t="str">
        <f ca="true">+IF(OFFSET('Water Data'!$F$27,0,10*ROW('Water Data'!F92))="","",OFFSET('Water Data'!$F$27,0,10*ROW('Water Data'!F92)))</f>
        <v/>
      </c>
      <c r="BZ98" s="269" t="str">
        <f ca="true">+IF(OFFSET('Water Data'!$F$28,0,10*ROW('Water Data'!F92))="","",OFFSET('Water Data'!$F$28,0,10*ROW('Water Data'!F92)))</f>
        <v/>
      </c>
      <c r="CA98" s="269" t="str">
        <f ca="true">+IF(OFFSET('Water Data'!$F$29,0,10*ROW('Water Data'!F92))="","",OFFSET('Water Data'!$F$29,0,10*ROW('Water Data'!F92)))</f>
        <v/>
      </c>
      <c r="CB98" s="269" t="str">
        <f ca="true">+IF(OFFSET('Water Data'!$G$27,0,10*ROW('Water Data'!G92))="","",OFFSET('Water Data'!$G$27,0,10*ROW('Water Data'!G92)))</f>
        <v/>
      </c>
      <c r="CC98" s="269" t="str">
        <f ca="true">+IF(OFFSET('Water Data'!$G$28,0,10*ROW('Water Data'!G92))="","",OFFSET('Water Data'!$G$28,0,10*ROW('Water Data'!G92)))</f>
        <v/>
      </c>
      <c r="CD98" s="269" t="str">
        <f ca="true">+IF(OFFSET('Water Data'!$G$29,0,10*ROW('Water Data'!G92))="","",OFFSET('Water Data'!$G$29,0,10*ROW('Water Data'!G92)))</f>
        <v/>
      </c>
      <c r="CE98" s="269" t="str">
        <f ca="true">+IF(OFFSET('Water Data'!$H$27,0,10*ROW('Water Data'!H92))="","",OFFSET('Water Data'!$H$27,0,10*ROW('Water Data'!H92)))</f>
        <v/>
      </c>
      <c r="CF98" s="269" t="str">
        <f ca="true">+IF(OFFSET('Water Data'!$H$28,0,10*ROW('Water Data'!H92))="","",OFFSET('Water Data'!$H$28,0,10*ROW('Water Data'!H92)))</f>
        <v/>
      </c>
      <c r="CG98" s="269" t="str">
        <f ca="true">+IF(OFFSET('Water Data'!$H$29,0,10*ROW('Water Data'!H92))="","",OFFSET('Water Data'!$H$29,0,10*ROW('Water Data'!H92)))</f>
        <v/>
      </c>
      <c r="CH98" s="269" t="str">
        <f ca="true">+IF(OFFSET('Water Data'!$I$27,0,10*ROW('Water Data'!I92))="","",OFFSET('Water Data'!$I$27,0,10*ROW('Water Data'!I92)))</f>
        <v/>
      </c>
      <c r="CI98" s="269" t="str">
        <f ca="true">+IF(OFFSET('Water Data'!$I$28,0,10*ROW('Water Data'!I92))="","",OFFSET('Water Data'!$I$28,0,10*ROW('Water Data'!I92)))</f>
        <v/>
      </c>
      <c r="CJ98" s="269" t="str">
        <f ca="true">+IF(OFFSET('Water Data'!$I$29,0,10*ROW('Water Data'!I92))="","",OFFSET('Water Data'!$I$29,0,10*ROW('Water Data'!I92)))</f>
        <v/>
      </c>
      <c r="CK98" s="269" t="str">
        <f ca="true">+IF(OFFSET('Sanitation Data'!$D$28,0,10*ROW('Sanitation Data'!D92))="","",OFFSET('Sanitation Data'!$D$28,0,10*ROW('Sanitation Data'!D92)))</f>
        <v/>
      </c>
      <c r="CL98" s="269" t="str">
        <f ca="true">+IF(OFFSET('Sanitation Data'!$D$29,0,10*ROW('Sanitation Data'!D92))="","",OFFSET('Sanitation Data'!$D$29,0,10*ROW('Sanitation Data'!D92)))</f>
        <v/>
      </c>
      <c r="CM98" s="269" t="str">
        <f ca="true">+IF(OFFSET('Sanitation Data'!$D$30,0,10*ROW('Sanitation Data'!D92))="","",OFFSET('Sanitation Data'!$D$30,0,10*ROW('Sanitation Data'!D92)))</f>
        <v/>
      </c>
      <c r="CN98" s="269" t="str">
        <f ca="true">+IF(OFFSET('Sanitation Data'!$D$31,0,10*ROW('Sanitation Data'!D92))="","",OFFSET('Sanitation Data'!$D$31,0,10*ROW('Sanitation Data'!D92)))</f>
        <v/>
      </c>
      <c r="CO98" s="269" t="str">
        <f ca="true">+IF(OFFSET('Sanitation Data'!$D$32,0,10*ROW('Sanitation Data'!D92))="","",OFFSET('Sanitation Data'!$D$32,0,10*ROW('Sanitation Data'!D92)))</f>
        <v/>
      </c>
      <c r="CP98" s="269" t="str">
        <f ca="true">+IF(OFFSET('Sanitation Data'!$E$28,0,10*ROW('Sanitation Data'!E92))="","",OFFSET('Sanitation Data'!$E$28,0,10*ROW('Sanitation Data'!E92)))</f>
        <v/>
      </c>
      <c r="CQ98" s="269" t="str">
        <f ca="true">+IF(OFFSET('Sanitation Data'!$E$29,0,10*ROW('Sanitation Data'!E92))="","",OFFSET('Sanitation Data'!$E$29,0,10*ROW('Sanitation Data'!E92)))</f>
        <v/>
      </c>
      <c r="CR98" s="269" t="str">
        <f ca="true">+IF(OFFSET('Sanitation Data'!$E$30,0,10*ROW('Sanitation Data'!E92))="","",OFFSET('Sanitation Data'!$E$30,0,10*ROW('Sanitation Data'!E92)))</f>
        <v/>
      </c>
      <c r="CS98" s="269" t="str">
        <f ca="true">+IF(OFFSET('Sanitation Data'!$E$31,0,10*ROW('Sanitation Data'!E92))="","",OFFSET('Sanitation Data'!$E$31,0,10*ROW('Sanitation Data'!E92)))</f>
        <v/>
      </c>
      <c r="CT98" s="269" t="str">
        <f ca="true">+IF(OFFSET('Sanitation Data'!$E$32,0,10*ROW('Sanitation Data'!E92))="","",OFFSET('Sanitation Data'!$E$32,0,10*ROW('Sanitation Data'!E92)))</f>
        <v/>
      </c>
      <c r="CU98" s="269" t="str">
        <f ca="true">+IF(OFFSET('Sanitation Data'!$F$28,0,10*ROW('Sanitation Data'!F92))="","",OFFSET('Sanitation Data'!$F$28,0,10*ROW('Sanitation Data'!F92)))</f>
        <v/>
      </c>
      <c r="CV98" s="269" t="str">
        <f ca="true">+IF(OFFSET('Sanitation Data'!$F$29,0,10*ROW('Sanitation Data'!F92))="","",OFFSET('Sanitation Data'!$F$29,0,10*ROW('Sanitation Data'!F92)))</f>
        <v/>
      </c>
      <c r="CW98" s="269" t="str">
        <f ca="true">+IF(OFFSET('Sanitation Data'!$F$30,0,10*ROW('Sanitation Data'!F92))="","",OFFSET('Sanitation Data'!$F$30,0,10*ROW('Sanitation Data'!F92)))</f>
        <v/>
      </c>
      <c r="CX98" s="269" t="str">
        <f ca="true">+IF(OFFSET('Sanitation Data'!$F$31,0,10*ROW('Sanitation Data'!F92))="","",OFFSET('Sanitation Data'!$F$31,0,10*ROW('Sanitation Data'!F92)))</f>
        <v/>
      </c>
      <c r="CY98" s="269" t="str">
        <f ca="true">+IF(OFFSET('Sanitation Data'!$F$32,0,10*ROW('Sanitation Data'!F92))="","",OFFSET('Sanitation Data'!$F$32,0,10*ROW('Sanitation Data'!F92)))</f>
        <v/>
      </c>
      <c r="CZ98" s="269" t="str">
        <f ca="true">+IF(OFFSET('Sanitation Data'!$G$28,0,10*ROW('Sanitation Data'!G92))="","",OFFSET('Sanitation Data'!$G$28,0,10*ROW('Sanitation Data'!G92)))</f>
        <v/>
      </c>
      <c r="DA98" s="269" t="str">
        <f ca="true">+IF(OFFSET('Sanitation Data'!$G$29,0,10*ROW('Sanitation Data'!G92))="","",OFFSET('Sanitation Data'!$G$29,0,10*ROW('Sanitation Data'!G92)))</f>
        <v/>
      </c>
      <c r="DB98" s="269" t="str">
        <f ca="true">+IF(OFFSET('Sanitation Data'!$G$30,0,10*ROW('Sanitation Data'!G92))="","",OFFSET('Sanitation Data'!$G$30,0,10*ROW('Sanitation Data'!G92)))</f>
        <v/>
      </c>
      <c r="DC98" s="269" t="str">
        <f ca="true">+IF(OFFSET('Sanitation Data'!$G$31,0,10*ROW('Sanitation Data'!G92))="","",OFFSET('Sanitation Data'!$G$31,0,10*ROW('Sanitation Data'!G92)))</f>
        <v/>
      </c>
      <c r="DD98" s="269" t="str">
        <f ca="true">+IF(OFFSET('Sanitation Data'!$G$32,0,10*ROW('Sanitation Data'!G92))="","",OFFSET('Sanitation Data'!$G$32,0,10*ROW('Sanitation Data'!G92)))</f>
        <v/>
      </c>
      <c r="DE98" s="269" t="str">
        <f ca="true">+IF(OFFSET('Sanitation Data'!$H$28,0,10*ROW('Sanitation Data'!H92))="","",OFFSET('Sanitation Data'!$H$28,0,10*ROW('Sanitation Data'!H92)))</f>
        <v/>
      </c>
      <c r="DF98" s="269" t="str">
        <f ca="true">+IF(OFFSET('Sanitation Data'!$H$29,0,10*ROW('Sanitation Data'!H92))="","",OFFSET('Sanitation Data'!$H$29,0,10*ROW('Sanitation Data'!H92)))</f>
        <v/>
      </c>
      <c r="DG98" s="269" t="str">
        <f ca="true">+IF(OFFSET('Sanitation Data'!$H$30,0,10*ROW('Sanitation Data'!H92))="","",OFFSET('Sanitation Data'!$H$30,0,10*ROW('Sanitation Data'!H92)))</f>
        <v/>
      </c>
      <c r="DH98" s="269" t="str">
        <f ca="true">+IF(OFFSET('Sanitation Data'!$H$31,0,10*ROW('Sanitation Data'!H92))="","",OFFSET('Sanitation Data'!$H$31,0,10*ROW('Sanitation Data'!H92)))</f>
        <v/>
      </c>
      <c r="DI98" s="269" t="str">
        <f ca="true">+IF(OFFSET('Sanitation Data'!$H$32,0,10*ROW('Sanitation Data'!H92))="","",OFFSET('Sanitation Data'!$H$32,0,10*ROW('Sanitation Data'!H92)))</f>
        <v/>
      </c>
      <c r="DJ98" s="269" t="str">
        <f ca="true">+IF(OFFSET('Sanitation Data'!$I$28,0,10*ROW('Sanitation Data'!I92))="","",OFFSET('Sanitation Data'!$I$28,0,10*ROW('Sanitation Data'!I92)))</f>
        <v/>
      </c>
      <c r="DK98" s="269" t="str">
        <f ca="true">+IF(OFFSET('Sanitation Data'!$I$29,0,10*ROW('Sanitation Data'!I92))="","",OFFSET('Sanitation Data'!$I$29,0,10*ROW('Sanitation Data'!I92)))</f>
        <v/>
      </c>
      <c r="DL98" s="269" t="str">
        <f ca="true">+IF(OFFSET('Sanitation Data'!$I$30,0,10*ROW('Sanitation Data'!I92))="","",OFFSET('Sanitation Data'!$I$30,0,10*ROW('Sanitation Data'!I92)))</f>
        <v/>
      </c>
      <c r="DM98" s="269" t="str">
        <f ca="true">+IF(OFFSET('Sanitation Data'!$I$31,0,10*ROW('Sanitation Data'!I92))="","",OFFSET('Sanitation Data'!$I$31,0,10*ROW('Sanitation Data'!I92)))</f>
        <v/>
      </c>
      <c r="DN98" s="269" t="str">
        <f ca="true">+IF(OFFSET('Sanitation Data'!$I$32,0,10*ROW('Sanitation Data'!I92))="","",OFFSET('Sanitation Data'!$I$32,0,10*ROW('Sanitation Data'!I92)))</f>
        <v/>
      </c>
      <c r="DO98" s="269" t="str">
        <f ca="true">+IF(OFFSET('Hygiene Data'!$D$11,0,10*ROW('Hygiene Data'!D92))="","",OFFSET('Hygiene Data'!$D$11,0,10*ROW('Hygiene Data'!D92)))</f>
        <v/>
      </c>
      <c r="DP98" s="269" t="str">
        <f ca="true">+IF(OFFSET('Hygiene Data'!$D$12,0,10*ROW('Hygiene Data'!D92))="","",OFFSET('Hygiene Data'!$D$12,0,10*ROW('Hygiene Data'!D92)))</f>
        <v/>
      </c>
      <c r="DQ98" s="269" t="str">
        <f ca="true">+IF(OFFSET('Hygiene Data'!$D$13,0,10*ROW('Hygiene Data'!D92))="","",OFFSET('Hygiene Data'!$D$13,0,10*ROW('Hygiene Data'!D92)))</f>
        <v/>
      </c>
      <c r="DR98" s="269" t="str">
        <f ca="true">+IF(OFFSET('Hygiene Data'!$E$11,0,10*ROW('Hygiene Data'!E92))="","",OFFSET('Hygiene Data'!$E$11,0,10*ROW('Hygiene Data'!E92)))</f>
        <v/>
      </c>
      <c r="DS98" s="269" t="str">
        <f ca="true">+IF(OFFSET('Hygiene Data'!$E$12,0,10*ROW('Hygiene Data'!E92))="","",OFFSET('Hygiene Data'!$E$12,0,10*ROW('Hygiene Data'!E92)))</f>
        <v/>
      </c>
      <c r="DT98" s="269" t="str">
        <f ca="true">+IF(OFFSET('Hygiene Data'!$E$13,0,10*ROW('Hygiene Data'!E92))="","",OFFSET('Hygiene Data'!$E$13,0,10*ROW('Hygiene Data'!E92)))</f>
        <v/>
      </c>
      <c r="DU98" s="269" t="str">
        <f ca="true">+IF(OFFSET('Hygiene Data'!$F$11,0,10*ROW('Hygiene Data'!F92))="","",OFFSET('Hygiene Data'!$F$11,0,10*ROW('Hygiene Data'!F92)))</f>
        <v/>
      </c>
      <c r="DV98" s="269" t="str">
        <f ca="true">+IF(OFFSET('Hygiene Data'!$F$12,0,10*ROW('Hygiene Data'!F92))="","",OFFSET('Hygiene Data'!$F$12,0,10*ROW('Hygiene Data'!F92)))</f>
        <v/>
      </c>
      <c r="DW98" s="269" t="str">
        <f ca="true">+IF(OFFSET('Hygiene Data'!$F$13,0,10*ROW('Hygiene Data'!F92))="","",OFFSET('Hygiene Data'!$F$13,0,10*ROW('Hygiene Data'!F92)))</f>
        <v/>
      </c>
      <c r="DX98" s="269" t="str">
        <f ca="true">+IF(OFFSET('Hygiene Data'!$G$11,0,10*ROW('Hygiene Data'!G92))="","",OFFSET('Hygiene Data'!$G$11,0,10*ROW('Hygiene Data'!G92)))</f>
        <v/>
      </c>
      <c r="DY98" s="269" t="str">
        <f ca="true">+IF(OFFSET('Hygiene Data'!$G$12,0,10*ROW('Hygiene Data'!G92))="","",OFFSET('Hygiene Data'!$G$12,0,10*ROW('Hygiene Data'!G92)))</f>
        <v/>
      </c>
      <c r="DZ98" s="269" t="str">
        <f ca="true">+IF(OFFSET('Hygiene Data'!$G$13,0,10*ROW('Hygiene Data'!G92))="","",OFFSET('Hygiene Data'!$G$13,0,10*ROW('Hygiene Data'!G92)))</f>
        <v/>
      </c>
      <c r="EA98" s="269" t="str">
        <f ca="true">+IF(OFFSET('Hygiene Data'!$H$11,0,10*ROW('Hygiene Data'!H92))="","",OFFSET('Hygiene Data'!$H$11,0,10*ROW('Hygiene Data'!H92)))</f>
        <v/>
      </c>
      <c r="EB98" s="269" t="str">
        <f ca="true">+IF(OFFSET('Hygiene Data'!$H$12,0,10*ROW('Hygiene Data'!H92))="","",OFFSET('Hygiene Data'!$H$12,0,10*ROW('Hygiene Data'!H92)))</f>
        <v/>
      </c>
      <c r="EC98" s="269" t="str">
        <f ca="true">+IF(OFFSET('Hygiene Data'!$H$13,0,10*ROW('Hygiene Data'!H92))="","",OFFSET('Hygiene Data'!$H$13,0,10*ROW('Hygiene Data'!H92)))</f>
        <v/>
      </c>
      <c r="ED98" s="269" t="str">
        <f ca="true">+IF(OFFSET('Hygiene Data'!$I$11,0,10*ROW('Hygiene Data'!I92))="","",OFFSET('Hygiene Data'!$I$11,0,10*ROW('Hygiene Data'!I92)))</f>
        <v/>
      </c>
      <c r="EE98" s="269" t="str">
        <f ca="true">+IF(OFFSET('Hygiene Data'!$I$12,0,10*ROW('Hygiene Data'!I92))="","",OFFSET('Hygiene Data'!$I$12,0,10*ROW('Hygiene Data'!I92)))</f>
        <v/>
      </c>
      <c r="EF98" s="269"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3" t="str">
        <f t="shared" ca="true" si="1"/>
        <v/>
      </c>
      <c r="D99" s="88"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8"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8"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8"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8"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8"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8"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8"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8"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8"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8"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8"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8"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8"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8"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8"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8"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8"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9"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9"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9"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9"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9"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9"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9"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9"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9"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9"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9"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9"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9"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9"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9"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9"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9"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9"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9"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9"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9"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9"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9"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9"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9"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9"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9"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9"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9"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9"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0"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0"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0"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0"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0"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0"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0"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0"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0"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0"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0"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0"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0"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0"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0"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0"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0"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0"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9"/>
      <c r="BS99" s="269" t="str">
        <f ca="true">+IF(OFFSET('Water Data'!$D$27,0,10*ROW('Water Data'!D93))="","",OFFSET('Water Data'!$D$27,0,10*ROW('Water Data'!D93)))</f>
        <v/>
      </c>
      <c r="BT99" s="269" t="str">
        <f ca="true">+IF(OFFSET('Water Data'!$D$28,0,10*ROW('Water Data'!D93))="","",OFFSET('Water Data'!$D$28,0,10*ROW('Water Data'!D93)))</f>
        <v/>
      </c>
      <c r="BU99" s="269" t="str">
        <f ca="true">+IF(OFFSET('Water Data'!$D$29,0,10*ROW('Water Data'!D93))="","",OFFSET('Water Data'!$D$29,0,10*ROW('Water Data'!D93)))</f>
        <v/>
      </c>
      <c r="BV99" s="269" t="str">
        <f ca="true">+IF(OFFSET('Water Data'!$E$27,0,10*ROW('Water Data'!E93))="","",OFFSET('Water Data'!$E$27,0,10*ROW('Water Data'!E93)))</f>
        <v/>
      </c>
      <c r="BW99" s="269" t="str">
        <f ca="true">+IF(OFFSET('Water Data'!$E$28,0,10*ROW('Water Data'!E93))="","",OFFSET('Water Data'!$E$28,0,10*ROW('Water Data'!E93)))</f>
        <v/>
      </c>
      <c r="BX99" s="269" t="str">
        <f ca="true">+IF(OFFSET('Water Data'!$E$29,0,10*ROW('Water Data'!E93))="","",OFFSET('Water Data'!$E$29,0,10*ROW('Water Data'!E93)))</f>
        <v/>
      </c>
      <c r="BY99" s="269" t="str">
        <f ca="true">+IF(OFFSET('Water Data'!$F$27,0,10*ROW('Water Data'!F93))="","",OFFSET('Water Data'!$F$27,0,10*ROW('Water Data'!F93)))</f>
        <v/>
      </c>
      <c r="BZ99" s="269" t="str">
        <f ca="true">+IF(OFFSET('Water Data'!$F$28,0,10*ROW('Water Data'!F93))="","",OFFSET('Water Data'!$F$28,0,10*ROW('Water Data'!F93)))</f>
        <v/>
      </c>
      <c r="CA99" s="269" t="str">
        <f ca="true">+IF(OFFSET('Water Data'!$F$29,0,10*ROW('Water Data'!F93))="","",OFFSET('Water Data'!$F$29,0,10*ROW('Water Data'!F93)))</f>
        <v/>
      </c>
      <c r="CB99" s="269" t="str">
        <f ca="true">+IF(OFFSET('Water Data'!$G$27,0,10*ROW('Water Data'!G93))="","",OFFSET('Water Data'!$G$27,0,10*ROW('Water Data'!G93)))</f>
        <v/>
      </c>
      <c r="CC99" s="269" t="str">
        <f ca="true">+IF(OFFSET('Water Data'!$G$28,0,10*ROW('Water Data'!G93))="","",OFFSET('Water Data'!$G$28,0,10*ROW('Water Data'!G93)))</f>
        <v/>
      </c>
      <c r="CD99" s="269" t="str">
        <f ca="true">+IF(OFFSET('Water Data'!$G$29,0,10*ROW('Water Data'!G93))="","",OFFSET('Water Data'!$G$29,0,10*ROW('Water Data'!G93)))</f>
        <v/>
      </c>
      <c r="CE99" s="269" t="str">
        <f ca="true">+IF(OFFSET('Water Data'!$H$27,0,10*ROW('Water Data'!H93))="","",OFFSET('Water Data'!$H$27,0,10*ROW('Water Data'!H93)))</f>
        <v/>
      </c>
      <c r="CF99" s="269" t="str">
        <f ca="true">+IF(OFFSET('Water Data'!$H$28,0,10*ROW('Water Data'!H93))="","",OFFSET('Water Data'!$H$28,0,10*ROW('Water Data'!H93)))</f>
        <v/>
      </c>
      <c r="CG99" s="269" t="str">
        <f ca="true">+IF(OFFSET('Water Data'!$H$29,0,10*ROW('Water Data'!H93))="","",OFFSET('Water Data'!$H$29,0,10*ROW('Water Data'!H93)))</f>
        <v/>
      </c>
      <c r="CH99" s="269" t="str">
        <f ca="true">+IF(OFFSET('Water Data'!$I$27,0,10*ROW('Water Data'!I93))="","",OFFSET('Water Data'!$I$27,0,10*ROW('Water Data'!I93)))</f>
        <v/>
      </c>
      <c r="CI99" s="269" t="str">
        <f ca="true">+IF(OFFSET('Water Data'!$I$28,0,10*ROW('Water Data'!I93))="","",OFFSET('Water Data'!$I$28,0,10*ROW('Water Data'!I93)))</f>
        <v/>
      </c>
      <c r="CJ99" s="269" t="str">
        <f ca="true">+IF(OFFSET('Water Data'!$I$29,0,10*ROW('Water Data'!I93))="","",OFFSET('Water Data'!$I$29,0,10*ROW('Water Data'!I93)))</f>
        <v/>
      </c>
      <c r="CK99" s="269" t="str">
        <f ca="true">+IF(OFFSET('Sanitation Data'!$D$28,0,10*ROW('Sanitation Data'!D93))="","",OFFSET('Sanitation Data'!$D$28,0,10*ROW('Sanitation Data'!D93)))</f>
        <v/>
      </c>
      <c r="CL99" s="269" t="str">
        <f ca="true">+IF(OFFSET('Sanitation Data'!$D$29,0,10*ROW('Sanitation Data'!D93))="","",OFFSET('Sanitation Data'!$D$29,0,10*ROW('Sanitation Data'!D93)))</f>
        <v/>
      </c>
      <c r="CM99" s="269" t="str">
        <f ca="true">+IF(OFFSET('Sanitation Data'!$D$30,0,10*ROW('Sanitation Data'!D93))="","",OFFSET('Sanitation Data'!$D$30,0,10*ROW('Sanitation Data'!D93)))</f>
        <v/>
      </c>
      <c r="CN99" s="269" t="str">
        <f ca="true">+IF(OFFSET('Sanitation Data'!$D$31,0,10*ROW('Sanitation Data'!D93))="","",OFFSET('Sanitation Data'!$D$31,0,10*ROW('Sanitation Data'!D93)))</f>
        <v/>
      </c>
      <c r="CO99" s="269" t="str">
        <f ca="true">+IF(OFFSET('Sanitation Data'!$D$32,0,10*ROW('Sanitation Data'!D93))="","",OFFSET('Sanitation Data'!$D$32,0,10*ROW('Sanitation Data'!D93)))</f>
        <v/>
      </c>
      <c r="CP99" s="269" t="str">
        <f ca="true">+IF(OFFSET('Sanitation Data'!$E$28,0,10*ROW('Sanitation Data'!E93))="","",OFFSET('Sanitation Data'!$E$28,0,10*ROW('Sanitation Data'!E93)))</f>
        <v/>
      </c>
      <c r="CQ99" s="269" t="str">
        <f ca="true">+IF(OFFSET('Sanitation Data'!$E$29,0,10*ROW('Sanitation Data'!E93))="","",OFFSET('Sanitation Data'!$E$29,0,10*ROW('Sanitation Data'!E93)))</f>
        <v/>
      </c>
      <c r="CR99" s="269" t="str">
        <f ca="true">+IF(OFFSET('Sanitation Data'!$E$30,0,10*ROW('Sanitation Data'!E93))="","",OFFSET('Sanitation Data'!$E$30,0,10*ROW('Sanitation Data'!E93)))</f>
        <v/>
      </c>
      <c r="CS99" s="269" t="str">
        <f ca="true">+IF(OFFSET('Sanitation Data'!$E$31,0,10*ROW('Sanitation Data'!E93))="","",OFFSET('Sanitation Data'!$E$31,0,10*ROW('Sanitation Data'!E93)))</f>
        <v/>
      </c>
      <c r="CT99" s="269" t="str">
        <f ca="true">+IF(OFFSET('Sanitation Data'!$E$32,0,10*ROW('Sanitation Data'!E93))="","",OFFSET('Sanitation Data'!$E$32,0,10*ROW('Sanitation Data'!E93)))</f>
        <v/>
      </c>
      <c r="CU99" s="269" t="str">
        <f ca="true">+IF(OFFSET('Sanitation Data'!$F$28,0,10*ROW('Sanitation Data'!F93))="","",OFFSET('Sanitation Data'!$F$28,0,10*ROW('Sanitation Data'!F93)))</f>
        <v/>
      </c>
      <c r="CV99" s="269" t="str">
        <f ca="true">+IF(OFFSET('Sanitation Data'!$F$29,0,10*ROW('Sanitation Data'!F93))="","",OFFSET('Sanitation Data'!$F$29,0,10*ROW('Sanitation Data'!F93)))</f>
        <v/>
      </c>
      <c r="CW99" s="269" t="str">
        <f ca="true">+IF(OFFSET('Sanitation Data'!$F$30,0,10*ROW('Sanitation Data'!F93))="","",OFFSET('Sanitation Data'!$F$30,0,10*ROW('Sanitation Data'!F93)))</f>
        <v/>
      </c>
      <c r="CX99" s="269" t="str">
        <f ca="true">+IF(OFFSET('Sanitation Data'!$F$31,0,10*ROW('Sanitation Data'!F93))="","",OFFSET('Sanitation Data'!$F$31,0,10*ROW('Sanitation Data'!F93)))</f>
        <v/>
      </c>
      <c r="CY99" s="269" t="str">
        <f ca="true">+IF(OFFSET('Sanitation Data'!$F$32,0,10*ROW('Sanitation Data'!F93))="","",OFFSET('Sanitation Data'!$F$32,0,10*ROW('Sanitation Data'!F93)))</f>
        <v/>
      </c>
      <c r="CZ99" s="269" t="str">
        <f ca="true">+IF(OFFSET('Sanitation Data'!$G$28,0,10*ROW('Sanitation Data'!G93))="","",OFFSET('Sanitation Data'!$G$28,0,10*ROW('Sanitation Data'!G93)))</f>
        <v/>
      </c>
      <c r="DA99" s="269" t="str">
        <f ca="true">+IF(OFFSET('Sanitation Data'!$G$29,0,10*ROW('Sanitation Data'!G93))="","",OFFSET('Sanitation Data'!$G$29,0,10*ROW('Sanitation Data'!G93)))</f>
        <v/>
      </c>
      <c r="DB99" s="269" t="str">
        <f ca="true">+IF(OFFSET('Sanitation Data'!$G$30,0,10*ROW('Sanitation Data'!G93))="","",OFFSET('Sanitation Data'!$G$30,0,10*ROW('Sanitation Data'!G93)))</f>
        <v/>
      </c>
      <c r="DC99" s="269" t="str">
        <f ca="true">+IF(OFFSET('Sanitation Data'!$G$31,0,10*ROW('Sanitation Data'!G93))="","",OFFSET('Sanitation Data'!$G$31,0,10*ROW('Sanitation Data'!G93)))</f>
        <v/>
      </c>
      <c r="DD99" s="269" t="str">
        <f ca="true">+IF(OFFSET('Sanitation Data'!$G$32,0,10*ROW('Sanitation Data'!G93))="","",OFFSET('Sanitation Data'!$G$32,0,10*ROW('Sanitation Data'!G93)))</f>
        <v/>
      </c>
      <c r="DE99" s="269" t="str">
        <f ca="true">+IF(OFFSET('Sanitation Data'!$H$28,0,10*ROW('Sanitation Data'!H93))="","",OFFSET('Sanitation Data'!$H$28,0,10*ROW('Sanitation Data'!H93)))</f>
        <v/>
      </c>
      <c r="DF99" s="269" t="str">
        <f ca="true">+IF(OFFSET('Sanitation Data'!$H$29,0,10*ROW('Sanitation Data'!H93))="","",OFFSET('Sanitation Data'!$H$29,0,10*ROW('Sanitation Data'!H93)))</f>
        <v/>
      </c>
      <c r="DG99" s="269" t="str">
        <f ca="true">+IF(OFFSET('Sanitation Data'!$H$30,0,10*ROW('Sanitation Data'!H93))="","",OFFSET('Sanitation Data'!$H$30,0,10*ROW('Sanitation Data'!H93)))</f>
        <v/>
      </c>
      <c r="DH99" s="269" t="str">
        <f ca="true">+IF(OFFSET('Sanitation Data'!$H$31,0,10*ROW('Sanitation Data'!H93))="","",OFFSET('Sanitation Data'!$H$31,0,10*ROW('Sanitation Data'!H93)))</f>
        <v/>
      </c>
      <c r="DI99" s="269" t="str">
        <f ca="true">+IF(OFFSET('Sanitation Data'!$H$32,0,10*ROW('Sanitation Data'!H93))="","",OFFSET('Sanitation Data'!$H$32,0,10*ROW('Sanitation Data'!H93)))</f>
        <v/>
      </c>
      <c r="DJ99" s="269" t="str">
        <f ca="true">+IF(OFFSET('Sanitation Data'!$I$28,0,10*ROW('Sanitation Data'!I93))="","",OFFSET('Sanitation Data'!$I$28,0,10*ROW('Sanitation Data'!I93)))</f>
        <v/>
      </c>
      <c r="DK99" s="269" t="str">
        <f ca="true">+IF(OFFSET('Sanitation Data'!$I$29,0,10*ROW('Sanitation Data'!I93))="","",OFFSET('Sanitation Data'!$I$29,0,10*ROW('Sanitation Data'!I93)))</f>
        <v/>
      </c>
      <c r="DL99" s="269" t="str">
        <f ca="true">+IF(OFFSET('Sanitation Data'!$I$30,0,10*ROW('Sanitation Data'!I93))="","",OFFSET('Sanitation Data'!$I$30,0,10*ROW('Sanitation Data'!I93)))</f>
        <v/>
      </c>
      <c r="DM99" s="269" t="str">
        <f ca="true">+IF(OFFSET('Sanitation Data'!$I$31,0,10*ROW('Sanitation Data'!I93))="","",OFFSET('Sanitation Data'!$I$31,0,10*ROW('Sanitation Data'!I93)))</f>
        <v/>
      </c>
      <c r="DN99" s="269" t="str">
        <f ca="true">+IF(OFFSET('Sanitation Data'!$I$32,0,10*ROW('Sanitation Data'!I93))="","",OFFSET('Sanitation Data'!$I$32,0,10*ROW('Sanitation Data'!I93)))</f>
        <v/>
      </c>
      <c r="DO99" s="269" t="str">
        <f ca="true">+IF(OFFSET('Hygiene Data'!$D$11,0,10*ROW('Hygiene Data'!D93))="","",OFFSET('Hygiene Data'!$D$11,0,10*ROW('Hygiene Data'!D93)))</f>
        <v/>
      </c>
      <c r="DP99" s="269" t="str">
        <f ca="true">+IF(OFFSET('Hygiene Data'!$D$12,0,10*ROW('Hygiene Data'!D93))="","",OFFSET('Hygiene Data'!$D$12,0,10*ROW('Hygiene Data'!D93)))</f>
        <v/>
      </c>
      <c r="DQ99" s="269" t="str">
        <f ca="true">+IF(OFFSET('Hygiene Data'!$D$13,0,10*ROW('Hygiene Data'!D93))="","",OFFSET('Hygiene Data'!$D$13,0,10*ROW('Hygiene Data'!D93)))</f>
        <v/>
      </c>
      <c r="DR99" s="269" t="str">
        <f ca="true">+IF(OFFSET('Hygiene Data'!$E$11,0,10*ROW('Hygiene Data'!E93))="","",OFFSET('Hygiene Data'!$E$11,0,10*ROW('Hygiene Data'!E93)))</f>
        <v/>
      </c>
      <c r="DS99" s="269" t="str">
        <f ca="true">+IF(OFFSET('Hygiene Data'!$E$12,0,10*ROW('Hygiene Data'!E93))="","",OFFSET('Hygiene Data'!$E$12,0,10*ROW('Hygiene Data'!E93)))</f>
        <v/>
      </c>
      <c r="DT99" s="269" t="str">
        <f ca="true">+IF(OFFSET('Hygiene Data'!$E$13,0,10*ROW('Hygiene Data'!E93))="","",OFFSET('Hygiene Data'!$E$13,0,10*ROW('Hygiene Data'!E93)))</f>
        <v/>
      </c>
      <c r="DU99" s="269" t="str">
        <f ca="true">+IF(OFFSET('Hygiene Data'!$F$11,0,10*ROW('Hygiene Data'!F93))="","",OFFSET('Hygiene Data'!$F$11,0,10*ROW('Hygiene Data'!F93)))</f>
        <v/>
      </c>
      <c r="DV99" s="269" t="str">
        <f ca="true">+IF(OFFSET('Hygiene Data'!$F$12,0,10*ROW('Hygiene Data'!F93))="","",OFFSET('Hygiene Data'!$F$12,0,10*ROW('Hygiene Data'!F93)))</f>
        <v/>
      </c>
      <c r="DW99" s="269" t="str">
        <f ca="true">+IF(OFFSET('Hygiene Data'!$F$13,0,10*ROW('Hygiene Data'!F93))="","",OFFSET('Hygiene Data'!$F$13,0,10*ROW('Hygiene Data'!F93)))</f>
        <v/>
      </c>
      <c r="DX99" s="269" t="str">
        <f ca="true">+IF(OFFSET('Hygiene Data'!$G$11,0,10*ROW('Hygiene Data'!G93))="","",OFFSET('Hygiene Data'!$G$11,0,10*ROW('Hygiene Data'!G93)))</f>
        <v/>
      </c>
      <c r="DY99" s="269" t="str">
        <f ca="true">+IF(OFFSET('Hygiene Data'!$G$12,0,10*ROW('Hygiene Data'!G93))="","",OFFSET('Hygiene Data'!$G$12,0,10*ROW('Hygiene Data'!G93)))</f>
        <v/>
      </c>
      <c r="DZ99" s="269" t="str">
        <f ca="true">+IF(OFFSET('Hygiene Data'!$G$13,0,10*ROW('Hygiene Data'!G93))="","",OFFSET('Hygiene Data'!$G$13,0,10*ROW('Hygiene Data'!G93)))</f>
        <v/>
      </c>
      <c r="EA99" s="269" t="str">
        <f ca="true">+IF(OFFSET('Hygiene Data'!$H$11,0,10*ROW('Hygiene Data'!H93))="","",OFFSET('Hygiene Data'!$H$11,0,10*ROW('Hygiene Data'!H93)))</f>
        <v/>
      </c>
      <c r="EB99" s="269" t="str">
        <f ca="true">+IF(OFFSET('Hygiene Data'!$H$12,0,10*ROW('Hygiene Data'!H93))="","",OFFSET('Hygiene Data'!$H$12,0,10*ROW('Hygiene Data'!H93)))</f>
        <v/>
      </c>
      <c r="EC99" s="269" t="str">
        <f ca="true">+IF(OFFSET('Hygiene Data'!$H$13,0,10*ROW('Hygiene Data'!H93))="","",OFFSET('Hygiene Data'!$H$13,0,10*ROW('Hygiene Data'!H93)))</f>
        <v/>
      </c>
      <c r="ED99" s="269" t="str">
        <f ca="true">+IF(OFFSET('Hygiene Data'!$I$11,0,10*ROW('Hygiene Data'!I93))="","",OFFSET('Hygiene Data'!$I$11,0,10*ROW('Hygiene Data'!I93)))</f>
        <v/>
      </c>
      <c r="EE99" s="269" t="str">
        <f ca="true">+IF(OFFSET('Hygiene Data'!$I$12,0,10*ROW('Hygiene Data'!I93))="","",OFFSET('Hygiene Data'!$I$12,0,10*ROW('Hygiene Data'!I93)))</f>
        <v/>
      </c>
      <c r="EF99" s="269"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3" t="str">
        <f t="shared" ca="true" si="1"/>
        <v/>
      </c>
      <c r="D100" s="88"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8"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8"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8"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8"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8"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8"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8"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8"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8"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8"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8"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8"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8"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8"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8"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8"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8"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9"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9"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9"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9"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9"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9"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9"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9"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9"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9"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9"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9"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9"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9"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9"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9"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9"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9"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9"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9"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9"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9"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9"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9"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9"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9"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9"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9"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9"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9"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0"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0"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0"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0"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0"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0"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0"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0"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0"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0"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0"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0"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0"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0"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0"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0"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0"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0"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9"/>
      <c r="BS100" s="269" t="str">
        <f ca="true">+IF(OFFSET('Water Data'!$D$27,0,10*ROW('Water Data'!D94))="","",OFFSET('Water Data'!$D$27,0,10*ROW('Water Data'!D94)))</f>
        <v/>
      </c>
      <c r="BT100" s="269" t="str">
        <f ca="true">+IF(OFFSET('Water Data'!$D$28,0,10*ROW('Water Data'!D94))="","",OFFSET('Water Data'!$D$28,0,10*ROW('Water Data'!D94)))</f>
        <v/>
      </c>
      <c r="BU100" s="269" t="str">
        <f ca="true">+IF(OFFSET('Water Data'!$D$29,0,10*ROW('Water Data'!D94))="","",OFFSET('Water Data'!$D$29,0,10*ROW('Water Data'!D94)))</f>
        <v/>
      </c>
      <c r="BV100" s="269" t="str">
        <f ca="true">+IF(OFFSET('Water Data'!$E$27,0,10*ROW('Water Data'!E94))="","",OFFSET('Water Data'!$E$27,0,10*ROW('Water Data'!E94)))</f>
        <v/>
      </c>
      <c r="BW100" s="269" t="str">
        <f ca="true">+IF(OFFSET('Water Data'!$E$28,0,10*ROW('Water Data'!E94))="","",OFFSET('Water Data'!$E$28,0,10*ROW('Water Data'!E94)))</f>
        <v/>
      </c>
      <c r="BX100" s="269" t="str">
        <f ca="true">+IF(OFFSET('Water Data'!$E$29,0,10*ROW('Water Data'!E94))="","",OFFSET('Water Data'!$E$29,0,10*ROW('Water Data'!E94)))</f>
        <v/>
      </c>
      <c r="BY100" s="269" t="str">
        <f ca="true">+IF(OFFSET('Water Data'!$F$27,0,10*ROW('Water Data'!F94))="","",OFFSET('Water Data'!$F$27,0,10*ROW('Water Data'!F94)))</f>
        <v/>
      </c>
      <c r="BZ100" s="269" t="str">
        <f ca="true">+IF(OFFSET('Water Data'!$F$28,0,10*ROW('Water Data'!F94))="","",OFFSET('Water Data'!$F$28,0,10*ROW('Water Data'!F94)))</f>
        <v/>
      </c>
      <c r="CA100" s="269" t="str">
        <f ca="true">+IF(OFFSET('Water Data'!$F$29,0,10*ROW('Water Data'!F94))="","",OFFSET('Water Data'!$F$29,0,10*ROW('Water Data'!F94)))</f>
        <v/>
      </c>
      <c r="CB100" s="269" t="str">
        <f ca="true">+IF(OFFSET('Water Data'!$G$27,0,10*ROW('Water Data'!G94))="","",OFFSET('Water Data'!$G$27,0,10*ROW('Water Data'!G94)))</f>
        <v/>
      </c>
      <c r="CC100" s="269" t="str">
        <f ca="true">+IF(OFFSET('Water Data'!$G$28,0,10*ROW('Water Data'!G94))="","",OFFSET('Water Data'!$G$28,0,10*ROW('Water Data'!G94)))</f>
        <v/>
      </c>
      <c r="CD100" s="269" t="str">
        <f ca="true">+IF(OFFSET('Water Data'!$G$29,0,10*ROW('Water Data'!G94))="","",OFFSET('Water Data'!$G$29,0,10*ROW('Water Data'!G94)))</f>
        <v/>
      </c>
      <c r="CE100" s="269" t="str">
        <f ca="true">+IF(OFFSET('Water Data'!$H$27,0,10*ROW('Water Data'!H94))="","",OFFSET('Water Data'!$H$27,0,10*ROW('Water Data'!H94)))</f>
        <v/>
      </c>
      <c r="CF100" s="269" t="str">
        <f ca="true">+IF(OFFSET('Water Data'!$H$28,0,10*ROW('Water Data'!H94))="","",OFFSET('Water Data'!$H$28,0,10*ROW('Water Data'!H94)))</f>
        <v/>
      </c>
      <c r="CG100" s="269" t="str">
        <f ca="true">+IF(OFFSET('Water Data'!$H$29,0,10*ROW('Water Data'!H94))="","",OFFSET('Water Data'!$H$29,0,10*ROW('Water Data'!H94)))</f>
        <v/>
      </c>
      <c r="CH100" s="269" t="str">
        <f ca="true">+IF(OFFSET('Water Data'!$I$27,0,10*ROW('Water Data'!I94))="","",OFFSET('Water Data'!$I$27,0,10*ROW('Water Data'!I94)))</f>
        <v/>
      </c>
      <c r="CI100" s="269" t="str">
        <f ca="true">+IF(OFFSET('Water Data'!$I$28,0,10*ROW('Water Data'!I94))="","",OFFSET('Water Data'!$I$28,0,10*ROW('Water Data'!I94)))</f>
        <v/>
      </c>
      <c r="CJ100" s="269" t="str">
        <f ca="true">+IF(OFFSET('Water Data'!$I$29,0,10*ROW('Water Data'!I94))="","",OFFSET('Water Data'!$I$29,0,10*ROW('Water Data'!I94)))</f>
        <v/>
      </c>
      <c r="CK100" s="269" t="str">
        <f ca="true">+IF(OFFSET('Sanitation Data'!$D$28,0,10*ROW('Sanitation Data'!D94))="","",OFFSET('Sanitation Data'!$D$28,0,10*ROW('Sanitation Data'!D94)))</f>
        <v/>
      </c>
      <c r="CL100" s="269" t="str">
        <f ca="true">+IF(OFFSET('Sanitation Data'!$D$29,0,10*ROW('Sanitation Data'!D94))="","",OFFSET('Sanitation Data'!$D$29,0,10*ROW('Sanitation Data'!D94)))</f>
        <v/>
      </c>
      <c r="CM100" s="269" t="str">
        <f ca="true">+IF(OFFSET('Sanitation Data'!$D$30,0,10*ROW('Sanitation Data'!D94))="","",OFFSET('Sanitation Data'!$D$30,0,10*ROW('Sanitation Data'!D94)))</f>
        <v/>
      </c>
      <c r="CN100" s="269" t="str">
        <f ca="true">+IF(OFFSET('Sanitation Data'!$D$31,0,10*ROW('Sanitation Data'!D94))="","",OFFSET('Sanitation Data'!$D$31,0,10*ROW('Sanitation Data'!D94)))</f>
        <v/>
      </c>
      <c r="CO100" s="269" t="str">
        <f ca="true">+IF(OFFSET('Sanitation Data'!$D$32,0,10*ROW('Sanitation Data'!D94))="","",OFFSET('Sanitation Data'!$D$32,0,10*ROW('Sanitation Data'!D94)))</f>
        <v/>
      </c>
      <c r="CP100" s="269" t="str">
        <f ca="true">+IF(OFFSET('Sanitation Data'!$E$28,0,10*ROW('Sanitation Data'!E94))="","",OFFSET('Sanitation Data'!$E$28,0,10*ROW('Sanitation Data'!E94)))</f>
        <v/>
      </c>
      <c r="CQ100" s="269" t="str">
        <f ca="true">+IF(OFFSET('Sanitation Data'!$E$29,0,10*ROW('Sanitation Data'!E94))="","",OFFSET('Sanitation Data'!$E$29,0,10*ROW('Sanitation Data'!E94)))</f>
        <v/>
      </c>
      <c r="CR100" s="269" t="str">
        <f ca="true">+IF(OFFSET('Sanitation Data'!$E$30,0,10*ROW('Sanitation Data'!E94))="","",OFFSET('Sanitation Data'!$E$30,0,10*ROW('Sanitation Data'!E94)))</f>
        <v/>
      </c>
      <c r="CS100" s="269" t="str">
        <f ca="true">+IF(OFFSET('Sanitation Data'!$E$31,0,10*ROW('Sanitation Data'!E94))="","",OFFSET('Sanitation Data'!$E$31,0,10*ROW('Sanitation Data'!E94)))</f>
        <v/>
      </c>
      <c r="CT100" s="269" t="str">
        <f ca="true">+IF(OFFSET('Sanitation Data'!$E$32,0,10*ROW('Sanitation Data'!E94))="","",OFFSET('Sanitation Data'!$E$32,0,10*ROW('Sanitation Data'!E94)))</f>
        <v/>
      </c>
      <c r="CU100" s="269" t="str">
        <f ca="true">+IF(OFFSET('Sanitation Data'!$F$28,0,10*ROW('Sanitation Data'!F94))="","",OFFSET('Sanitation Data'!$F$28,0,10*ROW('Sanitation Data'!F94)))</f>
        <v/>
      </c>
      <c r="CV100" s="269" t="str">
        <f ca="true">+IF(OFFSET('Sanitation Data'!$F$29,0,10*ROW('Sanitation Data'!F94))="","",OFFSET('Sanitation Data'!$F$29,0,10*ROW('Sanitation Data'!F94)))</f>
        <v/>
      </c>
      <c r="CW100" s="269" t="str">
        <f ca="true">+IF(OFFSET('Sanitation Data'!$F$30,0,10*ROW('Sanitation Data'!F94))="","",OFFSET('Sanitation Data'!$F$30,0,10*ROW('Sanitation Data'!F94)))</f>
        <v/>
      </c>
      <c r="CX100" s="269" t="str">
        <f ca="true">+IF(OFFSET('Sanitation Data'!$F$31,0,10*ROW('Sanitation Data'!F94))="","",OFFSET('Sanitation Data'!$F$31,0,10*ROW('Sanitation Data'!F94)))</f>
        <v/>
      </c>
      <c r="CY100" s="269" t="str">
        <f ca="true">+IF(OFFSET('Sanitation Data'!$F$32,0,10*ROW('Sanitation Data'!F94))="","",OFFSET('Sanitation Data'!$F$32,0,10*ROW('Sanitation Data'!F94)))</f>
        <v/>
      </c>
      <c r="CZ100" s="269" t="str">
        <f ca="true">+IF(OFFSET('Sanitation Data'!$G$28,0,10*ROW('Sanitation Data'!G94))="","",OFFSET('Sanitation Data'!$G$28,0,10*ROW('Sanitation Data'!G94)))</f>
        <v/>
      </c>
      <c r="DA100" s="269" t="str">
        <f ca="true">+IF(OFFSET('Sanitation Data'!$G$29,0,10*ROW('Sanitation Data'!G94))="","",OFFSET('Sanitation Data'!$G$29,0,10*ROW('Sanitation Data'!G94)))</f>
        <v/>
      </c>
      <c r="DB100" s="269" t="str">
        <f ca="true">+IF(OFFSET('Sanitation Data'!$G$30,0,10*ROW('Sanitation Data'!G94))="","",OFFSET('Sanitation Data'!$G$30,0,10*ROW('Sanitation Data'!G94)))</f>
        <v/>
      </c>
      <c r="DC100" s="269" t="str">
        <f ca="true">+IF(OFFSET('Sanitation Data'!$G$31,0,10*ROW('Sanitation Data'!G94))="","",OFFSET('Sanitation Data'!$G$31,0,10*ROW('Sanitation Data'!G94)))</f>
        <v/>
      </c>
      <c r="DD100" s="269" t="str">
        <f ca="true">+IF(OFFSET('Sanitation Data'!$G$32,0,10*ROW('Sanitation Data'!G94))="","",OFFSET('Sanitation Data'!$G$32,0,10*ROW('Sanitation Data'!G94)))</f>
        <v/>
      </c>
      <c r="DE100" s="269" t="str">
        <f ca="true">+IF(OFFSET('Sanitation Data'!$H$28,0,10*ROW('Sanitation Data'!H94))="","",OFFSET('Sanitation Data'!$H$28,0,10*ROW('Sanitation Data'!H94)))</f>
        <v/>
      </c>
      <c r="DF100" s="269" t="str">
        <f ca="true">+IF(OFFSET('Sanitation Data'!$H$29,0,10*ROW('Sanitation Data'!H94))="","",OFFSET('Sanitation Data'!$H$29,0,10*ROW('Sanitation Data'!H94)))</f>
        <v/>
      </c>
      <c r="DG100" s="269" t="str">
        <f ca="true">+IF(OFFSET('Sanitation Data'!$H$30,0,10*ROW('Sanitation Data'!H94))="","",OFFSET('Sanitation Data'!$H$30,0,10*ROW('Sanitation Data'!H94)))</f>
        <v/>
      </c>
      <c r="DH100" s="269" t="str">
        <f ca="true">+IF(OFFSET('Sanitation Data'!$H$31,0,10*ROW('Sanitation Data'!H94))="","",OFFSET('Sanitation Data'!$H$31,0,10*ROW('Sanitation Data'!H94)))</f>
        <v/>
      </c>
      <c r="DI100" s="269" t="str">
        <f ca="true">+IF(OFFSET('Sanitation Data'!$H$32,0,10*ROW('Sanitation Data'!H94))="","",OFFSET('Sanitation Data'!$H$32,0,10*ROW('Sanitation Data'!H94)))</f>
        <v/>
      </c>
      <c r="DJ100" s="269" t="str">
        <f ca="true">+IF(OFFSET('Sanitation Data'!$I$28,0,10*ROW('Sanitation Data'!I94))="","",OFFSET('Sanitation Data'!$I$28,0,10*ROW('Sanitation Data'!I94)))</f>
        <v/>
      </c>
      <c r="DK100" s="269" t="str">
        <f ca="true">+IF(OFFSET('Sanitation Data'!$I$29,0,10*ROW('Sanitation Data'!I94))="","",OFFSET('Sanitation Data'!$I$29,0,10*ROW('Sanitation Data'!I94)))</f>
        <v/>
      </c>
      <c r="DL100" s="269" t="str">
        <f ca="true">+IF(OFFSET('Sanitation Data'!$I$30,0,10*ROW('Sanitation Data'!I94))="","",OFFSET('Sanitation Data'!$I$30,0,10*ROW('Sanitation Data'!I94)))</f>
        <v/>
      </c>
      <c r="DM100" s="269" t="str">
        <f ca="true">+IF(OFFSET('Sanitation Data'!$I$31,0,10*ROW('Sanitation Data'!I94))="","",OFFSET('Sanitation Data'!$I$31,0,10*ROW('Sanitation Data'!I94)))</f>
        <v/>
      </c>
      <c r="DN100" s="269" t="str">
        <f ca="true">+IF(OFFSET('Sanitation Data'!$I$32,0,10*ROW('Sanitation Data'!I94))="","",OFFSET('Sanitation Data'!$I$32,0,10*ROW('Sanitation Data'!I94)))</f>
        <v/>
      </c>
      <c r="DO100" s="269" t="str">
        <f ca="true">+IF(OFFSET('Hygiene Data'!$D$11,0,10*ROW('Hygiene Data'!D94))="","",OFFSET('Hygiene Data'!$D$11,0,10*ROW('Hygiene Data'!D94)))</f>
        <v/>
      </c>
      <c r="DP100" s="269" t="str">
        <f ca="true">+IF(OFFSET('Hygiene Data'!$D$12,0,10*ROW('Hygiene Data'!D94))="","",OFFSET('Hygiene Data'!$D$12,0,10*ROW('Hygiene Data'!D94)))</f>
        <v/>
      </c>
      <c r="DQ100" s="269" t="str">
        <f ca="true">+IF(OFFSET('Hygiene Data'!$D$13,0,10*ROW('Hygiene Data'!D94))="","",OFFSET('Hygiene Data'!$D$13,0,10*ROW('Hygiene Data'!D94)))</f>
        <v/>
      </c>
      <c r="DR100" s="269" t="str">
        <f ca="true">+IF(OFFSET('Hygiene Data'!$E$11,0,10*ROW('Hygiene Data'!E94))="","",OFFSET('Hygiene Data'!$E$11,0,10*ROW('Hygiene Data'!E94)))</f>
        <v/>
      </c>
      <c r="DS100" s="269" t="str">
        <f ca="true">+IF(OFFSET('Hygiene Data'!$E$12,0,10*ROW('Hygiene Data'!E94))="","",OFFSET('Hygiene Data'!$E$12,0,10*ROW('Hygiene Data'!E94)))</f>
        <v/>
      </c>
      <c r="DT100" s="269" t="str">
        <f ca="true">+IF(OFFSET('Hygiene Data'!$E$13,0,10*ROW('Hygiene Data'!E94))="","",OFFSET('Hygiene Data'!$E$13,0,10*ROW('Hygiene Data'!E94)))</f>
        <v/>
      </c>
      <c r="DU100" s="269" t="str">
        <f ca="true">+IF(OFFSET('Hygiene Data'!$F$11,0,10*ROW('Hygiene Data'!F94))="","",OFFSET('Hygiene Data'!$F$11,0,10*ROW('Hygiene Data'!F94)))</f>
        <v/>
      </c>
      <c r="DV100" s="269" t="str">
        <f ca="true">+IF(OFFSET('Hygiene Data'!$F$12,0,10*ROW('Hygiene Data'!F94))="","",OFFSET('Hygiene Data'!$F$12,0,10*ROW('Hygiene Data'!F94)))</f>
        <v/>
      </c>
      <c r="DW100" s="269" t="str">
        <f ca="true">+IF(OFFSET('Hygiene Data'!$F$13,0,10*ROW('Hygiene Data'!F94))="","",OFFSET('Hygiene Data'!$F$13,0,10*ROW('Hygiene Data'!F94)))</f>
        <v/>
      </c>
      <c r="DX100" s="269" t="str">
        <f ca="true">+IF(OFFSET('Hygiene Data'!$G$11,0,10*ROW('Hygiene Data'!G94))="","",OFFSET('Hygiene Data'!$G$11,0,10*ROW('Hygiene Data'!G94)))</f>
        <v/>
      </c>
      <c r="DY100" s="269" t="str">
        <f ca="true">+IF(OFFSET('Hygiene Data'!$G$12,0,10*ROW('Hygiene Data'!G94))="","",OFFSET('Hygiene Data'!$G$12,0,10*ROW('Hygiene Data'!G94)))</f>
        <v/>
      </c>
      <c r="DZ100" s="269" t="str">
        <f ca="true">+IF(OFFSET('Hygiene Data'!$G$13,0,10*ROW('Hygiene Data'!G94))="","",OFFSET('Hygiene Data'!$G$13,0,10*ROW('Hygiene Data'!G94)))</f>
        <v/>
      </c>
      <c r="EA100" s="269" t="str">
        <f ca="true">+IF(OFFSET('Hygiene Data'!$H$11,0,10*ROW('Hygiene Data'!H94))="","",OFFSET('Hygiene Data'!$H$11,0,10*ROW('Hygiene Data'!H94)))</f>
        <v/>
      </c>
      <c r="EB100" s="269" t="str">
        <f ca="true">+IF(OFFSET('Hygiene Data'!$H$12,0,10*ROW('Hygiene Data'!H94))="","",OFFSET('Hygiene Data'!$H$12,0,10*ROW('Hygiene Data'!H94)))</f>
        <v/>
      </c>
      <c r="EC100" s="269" t="str">
        <f ca="true">+IF(OFFSET('Hygiene Data'!$H$13,0,10*ROW('Hygiene Data'!H94))="","",OFFSET('Hygiene Data'!$H$13,0,10*ROW('Hygiene Data'!H94)))</f>
        <v/>
      </c>
      <c r="ED100" s="269" t="str">
        <f ca="true">+IF(OFFSET('Hygiene Data'!$I$11,0,10*ROW('Hygiene Data'!I94))="","",OFFSET('Hygiene Data'!$I$11,0,10*ROW('Hygiene Data'!I94)))</f>
        <v/>
      </c>
      <c r="EE100" s="269" t="str">
        <f ca="true">+IF(OFFSET('Hygiene Data'!$I$12,0,10*ROW('Hygiene Data'!I94))="","",OFFSET('Hygiene Data'!$I$12,0,10*ROW('Hygiene Data'!I94)))</f>
        <v/>
      </c>
      <c r="EF100" s="269"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3" t="str">
        <f t="shared" ca="true" si="1"/>
        <v/>
      </c>
      <c r="D101" s="88"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8"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8"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8"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8"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8"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8"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8"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8"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8"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8"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8"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8"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8"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8"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8"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8"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8"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9"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9"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9"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9"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9"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9"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9"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9"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9"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9"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9"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9"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9"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9"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9"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9"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9"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9"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9"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9"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9"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9"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9"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9"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9"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9"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9"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9"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9"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9"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0"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0"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0"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0"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0"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0"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0"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0"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0"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0"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0"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0"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0"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0"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0"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0"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0"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0"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9"/>
      <c r="BS101" s="269" t="str">
        <f ca="true">+IF(OFFSET('Water Data'!$D$27,0,10*ROW('Water Data'!D95))="","",OFFSET('Water Data'!$D$27,0,10*ROW('Water Data'!D95)))</f>
        <v/>
      </c>
      <c r="BT101" s="269" t="str">
        <f ca="true">+IF(OFFSET('Water Data'!$D$28,0,10*ROW('Water Data'!D95))="","",OFFSET('Water Data'!$D$28,0,10*ROW('Water Data'!D95)))</f>
        <v/>
      </c>
      <c r="BU101" s="269" t="str">
        <f ca="true">+IF(OFFSET('Water Data'!$D$29,0,10*ROW('Water Data'!D95))="","",OFFSET('Water Data'!$D$29,0,10*ROW('Water Data'!D95)))</f>
        <v/>
      </c>
      <c r="BV101" s="269" t="str">
        <f ca="true">+IF(OFFSET('Water Data'!$E$27,0,10*ROW('Water Data'!E95))="","",OFFSET('Water Data'!$E$27,0,10*ROW('Water Data'!E95)))</f>
        <v/>
      </c>
      <c r="BW101" s="269" t="str">
        <f ca="true">+IF(OFFSET('Water Data'!$E$28,0,10*ROW('Water Data'!E95))="","",OFFSET('Water Data'!$E$28,0,10*ROW('Water Data'!E95)))</f>
        <v/>
      </c>
      <c r="BX101" s="269" t="str">
        <f ca="true">+IF(OFFSET('Water Data'!$E$29,0,10*ROW('Water Data'!E95))="","",OFFSET('Water Data'!$E$29,0,10*ROW('Water Data'!E95)))</f>
        <v/>
      </c>
      <c r="BY101" s="269" t="str">
        <f ca="true">+IF(OFFSET('Water Data'!$F$27,0,10*ROW('Water Data'!F95))="","",OFFSET('Water Data'!$F$27,0,10*ROW('Water Data'!F95)))</f>
        <v/>
      </c>
      <c r="BZ101" s="269" t="str">
        <f ca="true">+IF(OFFSET('Water Data'!$F$28,0,10*ROW('Water Data'!F95))="","",OFFSET('Water Data'!$F$28,0,10*ROW('Water Data'!F95)))</f>
        <v/>
      </c>
      <c r="CA101" s="269" t="str">
        <f ca="true">+IF(OFFSET('Water Data'!$F$29,0,10*ROW('Water Data'!F95))="","",OFFSET('Water Data'!$F$29,0,10*ROW('Water Data'!F95)))</f>
        <v/>
      </c>
      <c r="CB101" s="269" t="str">
        <f ca="true">+IF(OFFSET('Water Data'!$G$27,0,10*ROW('Water Data'!G95))="","",OFFSET('Water Data'!$G$27,0,10*ROW('Water Data'!G95)))</f>
        <v/>
      </c>
      <c r="CC101" s="269" t="str">
        <f ca="true">+IF(OFFSET('Water Data'!$G$28,0,10*ROW('Water Data'!G95))="","",OFFSET('Water Data'!$G$28,0,10*ROW('Water Data'!G95)))</f>
        <v/>
      </c>
      <c r="CD101" s="269" t="str">
        <f ca="true">+IF(OFFSET('Water Data'!$G$29,0,10*ROW('Water Data'!G95))="","",OFFSET('Water Data'!$G$29,0,10*ROW('Water Data'!G95)))</f>
        <v/>
      </c>
      <c r="CE101" s="269" t="str">
        <f ca="true">+IF(OFFSET('Water Data'!$H$27,0,10*ROW('Water Data'!H95))="","",OFFSET('Water Data'!$H$27,0,10*ROW('Water Data'!H95)))</f>
        <v/>
      </c>
      <c r="CF101" s="269" t="str">
        <f ca="true">+IF(OFFSET('Water Data'!$H$28,0,10*ROW('Water Data'!H95))="","",OFFSET('Water Data'!$H$28,0,10*ROW('Water Data'!H95)))</f>
        <v/>
      </c>
      <c r="CG101" s="269" t="str">
        <f ca="true">+IF(OFFSET('Water Data'!$H$29,0,10*ROW('Water Data'!H95))="","",OFFSET('Water Data'!$H$29,0,10*ROW('Water Data'!H95)))</f>
        <v/>
      </c>
      <c r="CH101" s="269" t="str">
        <f ca="true">+IF(OFFSET('Water Data'!$I$27,0,10*ROW('Water Data'!I95))="","",OFFSET('Water Data'!$I$27,0,10*ROW('Water Data'!I95)))</f>
        <v/>
      </c>
      <c r="CI101" s="269" t="str">
        <f ca="true">+IF(OFFSET('Water Data'!$I$28,0,10*ROW('Water Data'!I95))="","",OFFSET('Water Data'!$I$28,0,10*ROW('Water Data'!I95)))</f>
        <v/>
      </c>
      <c r="CJ101" s="269" t="str">
        <f ca="true">+IF(OFFSET('Water Data'!$I$29,0,10*ROW('Water Data'!I95))="","",OFFSET('Water Data'!$I$29,0,10*ROW('Water Data'!I95)))</f>
        <v/>
      </c>
      <c r="CK101" s="269" t="str">
        <f ca="true">+IF(OFFSET('Sanitation Data'!$D$28,0,10*ROW('Sanitation Data'!D95))="","",OFFSET('Sanitation Data'!$D$28,0,10*ROW('Sanitation Data'!D95)))</f>
        <v/>
      </c>
      <c r="CL101" s="269" t="str">
        <f ca="true">+IF(OFFSET('Sanitation Data'!$D$29,0,10*ROW('Sanitation Data'!D95))="","",OFFSET('Sanitation Data'!$D$29,0,10*ROW('Sanitation Data'!D95)))</f>
        <v/>
      </c>
      <c r="CM101" s="269" t="str">
        <f ca="true">+IF(OFFSET('Sanitation Data'!$D$30,0,10*ROW('Sanitation Data'!D95))="","",OFFSET('Sanitation Data'!$D$30,0,10*ROW('Sanitation Data'!D95)))</f>
        <v/>
      </c>
      <c r="CN101" s="269" t="str">
        <f ca="true">+IF(OFFSET('Sanitation Data'!$D$31,0,10*ROW('Sanitation Data'!D95))="","",OFFSET('Sanitation Data'!$D$31,0,10*ROW('Sanitation Data'!D95)))</f>
        <v/>
      </c>
      <c r="CO101" s="269" t="str">
        <f ca="true">+IF(OFFSET('Sanitation Data'!$D$32,0,10*ROW('Sanitation Data'!D95))="","",OFFSET('Sanitation Data'!$D$32,0,10*ROW('Sanitation Data'!D95)))</f>
        <v/>
      </c>
      <c r="CP101" s="269" t="str">
        <f ca="true">+IF(OFFSET('Sanitation Data'!$E$28,0,10*ROW('Sanitation Data'!E95))="","",OFFSET('Sanitation Data'!$E$28,0,10*ROW('Sanitation Data'!E95)))</f>
        <v/>
      </c>
      <c r="CQ101" s="269" t="str">
        <f ca="true">+IF(OFFSET('Sanitation Data'!$E$29,0,10*ROW('Sanitation Data'!E95))="","",OFFSET('Sanitation Data'!$E$29,0,10*ROW('Sanitation Data'!E95)))</f>
        <v/>
      </c>
      <c r="CR101" s="269" t="str">
        <f ca="true">+IF(OFFSET('Sanitation Data'!$E$30,0,10*ROW('Sanitation Data'!E95))="","",OFFSET('Sanitation Data'!$E$30,0,10*ROW('Sanitation Data'!E95)))</f>
        <v/>
      </c>
      <c r="CS101" s="269" t="str">
        <f ca="true">+IF(OFFSET('Sanitation Data'!$E$31,0,10*ROW('Sanitation Data'!E95))="","",OFFSET('Sanitation Data'!$E$31,0,10*ROW('Sanitation Data'!E95)))</f>
        <v/>
      </c>
      <c r="CT101" s="269" t="str">
        <f ca="true">+IF(OFFSET('Sanitation Data'!$E$32,0,10*ROW('Sanitation Data'!E95))="","",OFFSET('Sanitation Data'!$E$32,0,10*ROW('Sanitation Data'!E95)))</f>
        <v/>
      </c>
      <c r="CU101" s="269" t="str">
        <f ca="true">+IF(OFFSET('Sanitation Data'!$F$28,0,10*ROW('Sanitation Data'!F95))="","",OFFSET('Sanitation Data'!$F$28,0,10*ROW('Sanitation Data'!F95)))</f>
        <v/>
      </c>
      <c r="CV101" s="269" t="str">
        <f ca="true">+IF(OFFSET('Sanitation Data'!$F$29,0,10*ROW('Sanitation Data'!F95))="","",OFFSET('Sanitation Data'!$F$29,0,10*ROW('Sanitation Data'!F95)))</f>
        <v/>
      </c>
      <c r="CW101" s="269" t="str">
        <f ca="true">+IF(OFFSET('Sanitation Data'!$F$30,0,10*ROW('Sanitation Data'!F95))="","",OFFSET('Sanitation Data'!$F$30,0,10*ROW('Sanitation Data'!F95)))</f>
        <v/>
      </c>
      <c r="CX101" s="269" t="str">
        <f ca="true">+IF(OFFSET('Sanitation Data'!$F$31,0,10*ROW('Sanitation Data'!F95))="","",OFFSET('Sanitation Data'!$F$31,0,10*ROW('Sanitation Data'!F95)))</f>
        <v/>
      </c>
      <c r="CY101" s="269" t="str">
        <f ca="true">+IF(OFFSET('Sanitation Data'!$F$32,0,10*ROW('Sanitation Data'!F95))="","",OFFSET('Sanitation Data'!$F$32,0,10*ROW('Sanitation Data'!F95)))</f>
        <v/>
      </c>
      <c r="CZ101" s="269" t="str">
        <f ca="true">+IF(OFFSET('Sanitation Data'!$G$28,0,10*ROW('Sanitation Data'!G95))="","",OFFSET('Sanitation Data'!$G$28,0,10*ROW('Sanitation Data'!G95)))</f>
        <v/>
      </c>
      <c r="DA101" s="269" t="str">
        <f ca="true">+IF(OFFSET('Sanitation Data'!$G$29,0,10*ROW('Sanitation Data'!G95))="","",OFFSET('Sanitation Data'!$G$29,0,10*ROW('Sanitation Data'!G95)))</f>
        <v/>
      </c>
      <c r="DB101" s="269" t="str">
        <f ca="true">+IF(OFFSET('Sanitation Data'!$G$30,0,10*ROW('Sanitation Data'!G95))="","",OFFSET('Sanitation Data'!$G$30,0,10*ROW('Sanitation Data'!G95)))</f>
        <v/>
      </c>
      <c r="DC101" s="269" t="str">
        <f ca="true">+IF(OFFSET('Sanitation Data'!$G$31,0,10*ROW('Sanitation Data'!G95))="","",OFFSET('Sanitation Data'!$G$31,0,10*ROW('Sanitation Data'!G95)))</f>
        <v/>
      </c>
      <c r="DD101" s="269" t="str">
        <f ca="true">+IF(OFFSET('Sanitation Data'!$G$32,0,10*ROW('Sanitation Data'!G95))="","",OFFSET('Sanitation Data'!$G$32,0,10*ROW('Sanitation Data'!G95)))</f>
        <v/>
      </c>
      <c r="DE101" s="269" t="str">
        <f ca="true">+IF(OFFSET('Sanitation Data'!$H$28,0,10*ROW('Sanitation Data'!H95))="","",OFFSET('Sanitation Data'!$H$28,0,10*ROW('Sanitation Data'!H95)))</f>
        <v/>
      </c>
      <c r="DF101" s="269" t="str">
        <f ca="true">+IF(OFFSET('Sanitation Data'!$H$29,0,10*ROW('Sanitation Data'!H95))="","",OFFSET('Sanitation Data'!$H$29,0,10*ROW('Sanitation Data'!H95)))</f>
        <v/>
      </c>
      <c r="DG101" s="269" t="str">
        <f ca="true">+IF(OFFSET('Sanitation Data'!$H$30,0,10*ROW('Sanitation Data'!H95))="","",OFFSET('Sanitation Data'!$H$30,0,10*ROW('Sanitation Data'!H95)))</f>
        <v/>
      </c>
      <c r="DH101" s="269" t="str">
        <f ca="true">+IF(OFFSET('Sanitation Data'!$H$31,0,10*ROW('Sanitation Data'!H95))="","",OFFSET('Sanitation Data'!$H$31,0,10*ROW('Sanitation Data'!H95)))</f>
        <v/>
      </c>
      <c r="DI101" s="269" t="str">
        <f ca="true">+IF(OFFSET('Sanitation Data'!$H$32,0,10*ROW('Sanitation Data'!H95))="","",OFFSET('Sanitation Data'!$H$32,0,10*ROW('Sanitation Data'!H95)))</f>
        <v/>
      </c>
      <c r="DJ101" s="269" t="str">
        <f ca="true">+IF(OFFSET('Sanitation Data'!$I$28,0,10*ROW('Sanitation Data'!I95))="","",OFFSET('Sanitation Data'!$I$28,0,10*ROW('Sanitation Data'!I95)))</f>
        <v/>
      </c>
      <c r="DK101" s="269" t="str">
        <f ca="true">+IF(OFFSET('Sanitation Data'!$I$29,0,10*ROW('Sanitation Data'!I95))="","",OFFSET('Sanitation Data'!$I$29,0,10*ROW('Sanitation Data'!I95)))</f>
        <v/>
      </c>
      <c r="DL101" s="269" t="str">
        <f ca="true">+IF(OFFSET('Sanitation Data'!$I$30,0,10*ROW('Sanitation Data'!I95))="","",OFFSET('Sanitation Data'!$I$30,0,10*ROW('Sanitation Data'!I95)))</f>
        <v/>
      </c>
      <c r="DM101" s="269" t="str">
        <f ca="true">+IF(OFFSET('Sanitation Data'!$I$31,0,10*ROW('Sanitation Data'!I95))="","",OFFSET('Sanitation Data'!$I$31,0,10*ROW('Sanitation Data'!I95)))</f>
        <v/>
      </c>
      <c r="DN101" s="269" t="str">
        <f ca="true">+IF(OFFSET('Sanitation Data'!$I$32,0,10*ROW('Sanitation Data'!I95))="","",OFFSET('Sanitation Data'!$I$32,0,10*ROW('Sanitation Data'!I95)))</f>
        <v/>
      </c>
      <c r="DO101" s="269" t="str">
        <f ca="true">+IF(OFFSET('Hygiene Data'!$D$11,0,10*ROW('Hygiene Data'!D95))="","",OFFSET('Hygiene Data'!$D$11,0,10*ROW('Hygiene Data'!D95)))</f>
        <v/>
      </c>
      <c r="DP101" s="269" t="str">
        <f ca="true">+IF(OFFSET('Hygiene Data'!$D$12,0,10*ROW('Hygiene Data'!D95))="","",OFFSET('Hygiene Data'!$D$12,0,10*ROW('Hygiene Data'!D95)))</f>
        <v/>
      </c>
      <c r="DQ101" s="269" t="str">
        <f ca="true">+IF(OFFSET('Hygiene Data'!$D$13,0,10*ROW('Hygiene Data'!D95))="","",OFFSET('Hygiene Data'!$D$13,0,10*ROW('Hygiene Data'!D95)))</f>
        <v/>
      </c>
      <c r="DR101" s="269" t="str">
        <f ca="true">+IF(OFFSET('Hygiene Data'!$E$11,0,10*ROW('Hygiene Data'!E95))="","",OFFSET('Hygiene Data'!$E$11,0,10*ROW('Hygiene Data'!E95)))</f>
        <v/>
      </c>
      <c r="DS101" s="269" t="str">
        <f ca="true">+IF(OFFSET('Hygiene Data'!$E$12,0,10*ROW('Hygiene Data'!E95))="","",OFFSET('Hygiene Data'!$E$12,0,10*ROW('Hygiene Data'!E95)))</f>
        <v/>
      </c>
      <c r="DT101" s="269" t="str">
        <f ca="true">+IF(OFFSET('Hygiene Data'!$E$13,0,10*ROW('Hygiene Data'!E95))="","",OFFSET('Hygiene Data'!$E$13,0,10*ROW('Hygiene Data'!E95)))</f>
        <v/>
      </c>
      <c r="DU101" s="269" t="str">
        <f ca="true">+IF(OFFSET('Hygiene Data'!$F$11,0,10*ROW('Hygiene Data'!F95))="","",OFFSET('Hygiene Data'!$F$11,0,10*ROW('Hygiene Data'!F95)))</f>
        <v/>
      </c>
      <c r="DV101" s="269" t="str">
        <f ca="true">+IF(OFFSET('Hygiene Data'!$F$12,0,10*ROW('Hygiene Data'!F95))="","",OFFSET('Hygiene Data'!$F$12,0,10*ROW('Hygiene Data'!F95)))</f>
        <v/>
      </c>
      <c r="DW101" s="269" t="str">
        <f ca="true">+IF(OFFSET('Hygiene Data'!$F$13,0,10*ROW('Hygiene Data'!F95))="","",OFFSET('Hygiene Data'!$F$13,0,10*ROW('Hygiene Data'!F95)))</f>
        <v/>
      </c>
      <c r="DX101" s="269" t="str">
        <f ca="true">+IF(OFFSET('Hygiene Data'!$G$11,0,10*ROW('Hygiene Data'!G95))="","",OFFSET('Hygiene Data'!$G$11,0,10*ROW('Hygiene Data'!G95)))</f>
        <v/>
      </c>
      <c r="DY101" s="269" t="str">
        <f ca="true">+IF(OFFSET('Hygiene Data'!$G$12,0,10*ROW('Hygiene Data'!G95))="","",OFFSET('Hygiene Data'!$G$12,0,10*ROW('Hygiene Data'!G95)))</f>
        <v/>
      </c>
      <c r="DZ101" s="269" t="str">
        <f ca="true">+IF(OFFSET('Hygiene Data'!$G$13,0,10*ROW('Hygiene Data'!G95))="","",OFFSET('Hygiene Data'!$G$13,0,10*ROW('Hygiene Data'!G95)))</f>
        <v/>
      </c>
      <c r="EA101" s="269" t="str">
        <f ca="true">+IF(OFFSET('Hygiene Data'!$H$11,0,10*ROW('Hygiene Data'!H95))="","",OFFSET('Hygiene Data'!$H$11,0,10*ROW('Hygiene Data'!H95)))</f>
        <v/>
      </c>
      <c r="EB101" s="269" t="str">
        <f ca="true">+IF(OFFSET('Hygiene Data'!$H$12,0,10*ROW('Hygiene Data'!H95))="","",OFFSET('Hygiene Data'!$H$12,0,10*ROW('Hygiene Data'!H95)))</f>
        <v/>
      </c>
      <c r="EC101" s="269" t="str">
        <f ca="true">+IF(OFFSET('Hygiene Data'!$H$13,0,10*ROW('Hygiene Data'!H95))="","",OFFSET('Hygiene Data'!$H$13,0,10*ROW('Hygiene Data'!H95)))</f>
        <v/>
      </c>
      <c r="ED101" s="269" t="str">
        <f ca="true">+IF(OFFSET('Hygiene Data'!$I$11,0,10*ROW('Hygiene Data'!I95))="","",OFFSET('Hygiene Data'!$I$11,0,10*ROW('Hygiene Data'!I95)))</f>
        <v/>
      </c>
      <c r="EE101" s="269" t="str">
        <f ca="true">+IF(OFFSET('Hygiene Data'!$I$12,0,10*ROW('Hygiene Data'!I95))="","",OFFSET('Hygiene Data'!$I$12,0,10*ROW('Hygiene Data'!I95)))</f>
        <v/>
      </c>
      <c r="EF101" s="269"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3" t="str">
        <f t="shared" ca="true" si="1"/>
        <v/>
      </c>
      <c r="D102" s="88"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8"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8"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8"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8"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8"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8"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8"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8"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8"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8"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8"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8"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8"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8"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8"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8"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8"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9"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9"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9"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9"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9"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9"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9"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9"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9"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9"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9"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9"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9"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9"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9"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9"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9"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9"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9"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9"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9"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9"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9"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9"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9"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9"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9"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9"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9"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9"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0"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0"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0"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0"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0"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0"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0"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0"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0"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0"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0"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0"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0"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0"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0"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0"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0"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0"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9"/>
      <c r="BS102" s="269" t="str">
        <f ca="true">+IF(OFFSET('Water Data'!$D$27,0,10*ROW('Water Data'!D96))="","",OFFSET('Water Data'!$D$27,0,10*ROW('Water Data'!D96)))</f>
        <v/>
      </c>
      <c r="BT102" s="269" t="str">
        <f ca="true">+IF(OFFSET('Water Data'!$D$28,0,10*ROW('Water Data'!D96))="","",OFFSET('Water Data'!$D$28,0,10*ROW('Water Data'!D96)))</f>
        <v/>
      </c>
      <c r="BU102" s="269" t="str">
        <f ca="true">+IF(OFFSET('Water Data'!$D$29,0,10*ROW('Water Data'!D96))="","",OFFSET('Water Data'!$D$29,0,10*ROW('Water Data'!D96)))</f>
        <v/>
      </c>
      <c r="BV102" s="269" t="str">
        <f ca="true">+IF(OFFSET('Water Data'!$E$27,0,10*ROW('Water Data'!E96))="","",OFFSET('Water Data'!$E$27,0,10*ROW('Water Data'!E96)))</f>
        <v/>
      </c>
      <c r="BW102" s="269" t="str">
        <f ca="true">+IF(OFFSET('Water Data'!$E$28,0,10*ROW('Water Data'!E96))="","",OFFSET('Water Data'!$E$28,0,10*ROW('Water Data'!E96)))</f>
        <v/>
      </c>
      <c r="BX102" s="269" t="str">
        <f ca="true">+IF(OFFSET('Water Data'!$E$29,0,10*ROW('Water Data'!E96))="","",OFFSET('Water Data'!$E$29,0,10*ROW('Water Data'!E96)))</f>
        <v/>
      </c>
      <c r="BY102" s="269" t="str">
        <f ca="true">+IF(OFFSET('Water Data'!$F$27,0,10*ROW('Water Data'!F96))="","",OFFSET('Water Data'!$F$27,0,10*ROW('Water Data'!F96)))</f>
        <v/>
      </c>
      <c r="BZ102" s="269" t="str">
        <f ca="true">+IF(OFFSET('Water Data'!$F$28,0,10*ROW('Water Data'!F96))="","",OFFSET('Water Data'!$F$28,0,10*ROW('Water Data'!F96)))</f>
        <v/>
      </c>
      <c r="CA102" s="269" t="str">
        <f ca="true">+IF(OFFSET('Water Data'!$F$29,0,10*ROW('Water Data'!F96))="","",OFFSET('Water Data'!$F$29,0,10*ROW('Water Data'!F96)))</f>
        <v/>
      </c>
      <c r="CB102" s="269" t="str">
        <f ca="true">+IF(OFFSET('Water Data'!$G$27,0,10*ROW('Water Data'!G96))="","",OFFSET('Water Data'!$G$27,0,10*ROW('Water Data'!G96)))</f>
        <v/>
      </c>
      <c r="CC102" s="269" t="str">
        <f ca="true">+IF(OFFSET('Water Data'!$G$28,0,10*ROW('Water Data'!G96))="","",OFFSET('Water Data'!$G$28,0,10*ROW('Water Data'!G96)))</f>
        <v/>
      </c>
      <c r="CD102" s="269" t="str">
        <f ca="true">+IF(OFFSET('Water Data'!$G$29,0,10*ROW('Water Data'!G96))="","",OFFSET('Water Data'!$G$29,0,10*ROW('Water Data'!G96)))</f>
        <v/>
      </c>
      <c r="CE102" s="269" t="str">
        <f ca="true">+IF(OFFSET('Water Data'!$H$27,0,10*ROW('Water Data'!H96))="","",OFFSET('Water Data'!$H$27,0,10*ROW('Water Data'!H96)))</f>
        <v/>
      </c>
      <c r="CF102" s="269" t="str">
        <f ca="true">+IF(OFFSET('Water Data'!$H$28,0,10*ROW('Water Data'!H96))="","",OFFSET('Water Data'!$H$28,0,10*ROW('Water Data'!H96)))</f>
        <v/>
      </c>
      <c r="CG102" s="269" t="str">
        <f ca="true">+IF(OFFSET('Water Data'!$H$29,0,10*ROW('Water Data'!H96))="","",OFFSET('Water Data'!$H$29,0,10*ROW('Water Data'!H96)))</f>
        <v/>
      </c>
      <c r="CH102" s="269" t="str">
        <f ca="true">+IF(OFFSET('Water Data'!$I$27,0,10*ROW('Water Data'!I96))="","",OFFSET('Water Data'!$I$27,0,10*ROW('Water Data'!I96)))</f>
        <v/>
      </c>
      <c r="CI102" s="269" t="str">
        <f ca="true">+IF(OFFSET('Water Data'!$I$28,0,10*ROW('Water Data'!I96))="","",OFFSET('Water Data'!$I$28,0,10*ROW('Water Data'!I96)))</f>
        <v/>
      </c>
      <c r="CJ102" s="269" t="str">
        <f ca="true">+IF(OFFSET('Water Data'!$I$29,0,10*ROW('Water Data'!I96))="","",OFFSET('Water Data'!$I$29,0,10*ROW('Water Data'!I96)))</f>
        <v/>
      </c>
      <c r="CK102" s="269" t="str">
        <f ca="true">+IF(OFFSET('Sanitation Data'!$D$28,0,10*ROW('Sanitation Data'!D96))="","",OFFSET('Sanitation Data'!$D$28,0,10*ROW('Sanitation Data'!D96)))</f>
        <v/>
      </c>
      <c r="CL102" s="269" t="str">
        <f ca="true">+IF(OFFSET('Sanitation Data'!$D$29,0,10*ROW('Sanitation Data'!D96))="","",OFFSET('Sanitation Data'!$D$29,0,10*ROW('Sanitation Data'!D96)))</f>
        <v/>
      </c>
      <c r="CM102" s="269" t="str">
        <f ca="true">+IF(OFFSET('Sanitation Data'!$D$30,0,10*ROW('Sanitation Data'!D96))="","",OFFSET('Sanitation Data'!$D$30,0,10*ROW('Sanitation Data'!D96)))</f>
        <v/>
      </c>
      <c r="CN102" s="269" t="str">
        <f ca="true">+IF(OFFSET('Sanitation Data'!$D$31,0,10*ROW('Sanitation Data'!D96))="","",OFFSET('Sanitation Data'!$D$31,0,10*ROW('Sanitation Data'!D96)))</f>
        <v/>
      </c>
      <c r="CO102" s="269" t="str">
        <f ca="true">+IF(OFFSET('Sanitation Data'!$D$32,0,10*ROW('Sanitation Data'!D96))="","",OFFSET('Sanitation Data'!$D$32,0,10*ROW('Sanitation Data'!D96)))</f>
        <v/>
      </c>
      <c r="CP102" s="269" t="str">
        <f ca="true">+IF(OFFSET('Sanitation Data'!$E$28,0,10*ROW('Sanitation Data'!E96))="","",OFFSET('Sanitation Data'!$E$28,0,10*ROW('Sanitation Data'!E96)))</f>
        <v/>
      </c>
      <c r="CQ102" s="269" t="str">
        <f ca="true">+IF(OFFSET('Sanitation Data'!$E$29,0,10*ROW('Sanitation Data'!E96))="","",OFFSET('Sanitation Data'!$E$29,0,10*ROW('Sanitation Data'!E96)))</f>
        <v/>
      </c>
      <c r="CR102" s="269" t="str">
        <f ca="true">+IF(OFFSET('Sanitation Data'!$E$30,0,10*ROW('Sanitation Data'!E96))="","",OFFSET('Sanitation Data'!$E$30,0,10*ROW('Sanitation Data'!E96)))</f>
        <v/>
      </c>
      <c r="CS102" s="269" t="str">
        <f ca="true">+IF(OFFSET('Sanitation Data'!$E$31,0,10*ROW('Sanitation Data'!E96))="","",OFFSET('Sanitation Data'!$E$31,0,10*ROW('Sanitation Data'!E96)))</f>
        <v/>
      </c>
      <c r="CT102" s="269" t="str">
        <f ca="true">+IF(OFFSET('Sanitation Data'!$E$32,0,10*ROW('Sanitation Data'!E96))="","",OFFSET('Sanitation Data'!$E$32,0,10*ROW('Sanitation Data'!E96)))</f>
        <v/>
      </c>
      <c r="CU102" s="269" t="str">
        <f ca="true">+IF(OFFSET('Sanitation Data'!$F$28,0,10*ROW('Sanitation Data'!F96))="","",OFFSET('Sanitation Data'!$F$28,0,10*ROW('Sanitation Data'!F96)))</f>
        <v/>
      </c>
      <c r="CV102" s="269" t="str">
        <f ca="true">+IF(OFFSET('Sanitation Data'!$F$29,0,10*ROW('Sanitation Data'!F96))="","",OFFSET('Sanitation Data'!$F$29,0,10*ROW('Sanitation Data'!F96)))</f>
        <v/>
      </c>
      <c r="CW102" s="269" t="str">
        <f ca="true">+IF(OFFSET('Sanitation Data'!$F$30,0,10*ROW('Sanitation Data'!F96))="","",OFFSET('Sanitation Data'!$F$30,0,10*ROW('Sanitation Data'!F96)))</f>
        <v/>
      </c>
      <c r="CX102" s="269" t="str">
        <f ca="true">+IF(OFFSET('Sanitation Data'!$F$31,0,10*ROW('Sanitation Data'!F96))="","",OFFSET('Sanitation Data'!$F$31,0,10*ROW('Sanitation Data'!F96)))</f>
        <v/>
      </c>
      <c r="CY102" s="269" t="str">
        <f ca="true">+IF(OFFSET('Sanitation Data'!$F$32,0,10*ROW('Sanitation Data'!F96))="","",OFFSET('Sanitation Data'!$F$32,0,10*ROW('Sanitation Data'!F96)))</f>
        <v/>
      </c>
      <c r="CZ102" s="269" t="str">
        <f ca="true">+IF(OFFSET('Sanitation Data'!$G$28,0,10*ROW('Sanitation Data'!G96))="","",OFFSET('Sanitation Data'!$G$28,0,10*ROW('Sanitation Data'!G96)))</f>
        <v/>
      </c>
      <c r="DA102" s="269" t="str">
        <f ca="true">+IF(OFFSET('Sanitation Data'!$G$29,0,10*ROW('Sanitation Data'!G96))="","",OFFSET('Sanitation Data'!$G$29,0,10*ROW('Sanitation Data'!G96)))</f>
        <v/>
      </c>
      <c r="DB102" s="269" t="str">
        <f ca="true">+IF(OFFSET('Sanitation Data'!$G$30,0,10*ROW('Sanitation Data'!G96))="","",OFFSET('Sanitation Data'!$G$30,0,10*ROW('Sanitation Data'!G96)))</f>
        <v/>
      </c>
      <c r="DC102" s="269" t="str">
        <f ca="true">+IF(OFFSET('Sanitation Data'!$G$31,0,10*ROW('Sanitation Data'!G96))="","",OFFSET('Sanitation Data'!$G$31,0,10*ROW('Sanitation Data'!G96)))</f>
        <v/>
      </c>
      <c r="DD102" s="269" t="str">
        <f ca="true">+IF(OFFSET('Sanitation Data'!$G$32,0,10*ROW('Sanitation Data'!G96))="","",OFFSET('Sanitation Data'!$G$32,0,10*ROW('Sanitation Data'!G96)))</f>
        <v/>
      </c>
      <c r="DE102" s="269" t="str">
        <f ca="true">+IF(OFFSET('Sanitation Data'!$H$28,0,10*ROW('Sanitation Data'!H96))="","",OFFSET('Sanitation Data'!$H$28,0,10*ROW('Sanitation Data'!H96)))</f>
        <v/>
      </c>
      <c r="DF102" s="269" t="str">
        <f ca="true">+IF(OFFSET('Sanitation Data'!$H$29,0,10*ROW('Sanitation Data'!H96))="","",OFFSET('Sanitation Data'!$H$29,0,10*ROW('Sanitation Data'!H96)))</f>
        <v/>
      </c>
      <c r="DG102" s="269" t="str">
        <f ca="true">+IF(OFFSET('Sanitation Data'!$H$30,0,10*ROW('Sanitation Data'!H96))="","",OFFSET('Sanitation Data'!$H$30,0,10*ROW('Sanitation Data'!H96)))</f>
        <v/>
      </c>
      <c r="DH102" s="269" t="str">
        <f ca="true">+IF(OFFSET('Sanitation Data'!$H$31,0,10*ROW('Sanitation Data'!H96))="","",OFFSET('Sanitation Data'!$H$31,0,10*ROW('Sanitation Data'!H96)))</f>
        <v/>
      </c>
      <c r="DI102" s="269" t="str">
        <f ca="true">+IF(OFFSET('Sanitation Data'!$H$32,0,10*ROW('Sanitation Data'!H96))="","",OFFSET('Sanitation Data'!$H$32,0,10*ROW('Sanitation Data'!H96)))</f>
        <v/>
      </c>
      <c r="DJ102" s="269" t="str">
        <f ca="true">+IF(OFFSET('Sanitation Data'!$I$28,0,10*ROW('Sanitation Data'!I96))="","",OFFSET('Sanitation Data'!$I$28,0,10*ROW('Sanitation Data'!I96)))</f>
        <v/>
      </c>
      <c r="DK102" s="269" t="str">
        <f ca="true">+IF(OFFSET('Sanitation Data'!$I$29,0,10*ROW('Sanitation Data'!I96))="","",OFFSET('Sanitation Data'!$I$29,0,10*ROW('Sanitation Data'!I96)))</f>
        <v/>
      </c>
      <c r="DL102" s="269" t="str">
        <f ca="true">+IF(OFFSET('Sanitation Data'!$I$30,0,10*ROW('Sanitation Data'!I96))="","",OFFSET('Sanitation Data'!$I$30,0,10*ROW('Sanitation Data'!I96)))</f>
        <v/>
      </c>
      <c r="DM102" s="269" t="str">
        <f ca="true">+IF(OFFSET('Sanitation Data'!$I$31,0,10*ROW('Sanitation Data'!I96))="","",OFFSET('Sanitation Data'!$I$31,0,10*ROW('Sanitation Data'!I96)))</f>
        <v/>
      </c>
      <c r="DN102" s="269" t="str">
        <f ca="true">+IF(OFFSET('Sanitation Data'!$I$32,0,10*ROW('Sanitation Data'!I96))="","",OFFSET('Sanitation Data'!$I$32,0,10*ROW('Sanitation Data'!I96)))</f>
        <v/>
      </c>
      <c r="DO102" s="269" t="str">
        <f ca="true">+IF(OFFSET('Hygiene Data'!$D$11,0,10*ROW('Hygiene Data'!D96))="","",OFFSET('Hygiene Data'!$D$11,0,10*ROW('Hygiene Data'!D96)))</f>
        <v/>
      </c>
      <c r="DP102" s="269" t="str">
        <f ca="true">+IF(OFFSET('Hygiene Data'!$D$12,0,10*ROW('Hygiene Data'!D96))="","",OFFSET('Hygiene Data'!$D$12,0,10*ROW('Hygiene Data'!D96)))</f>
        <v/>
      </c>
      <c r="DQ102" s="269" t="str">
        <f ca="true">+IF(OFFSET('Hygiene Data'!$D$13,0,10*ROW('Hygiene Data'!D96))="","",OFFSET('Hygiene Data'!$D$13,0,10*ROW('Hygiene Data'!D96)))</f>
        <v/>
      </c>
      <c r="DR102" s="269" t="str">
        <f ca="true">+IF(OFFSET('Hygiene Data'!$E$11,0,10*ROW('Hygiene Data'!E96))="","",OFFSET('Hygiene Data'!$E$11,0,10*ROW('Hygiene Data'!E96)))</f>
        <v/>
      </c>
      <c r="DS102" s="269" t="str">
        <f ca="true">+IF(OFFSET('Hygiene Data'!$E$12,0,10*ROW('Hygiene Data'!E96))="","",OFFSET('Hygiene Data'!$E$12,0,10*ROW('Hygiene Data'!E96)))</f>
        <v/>
      </c>
      <c r="DT102" s="269" t="str">
        <f ca="true">+IF(OFFSET('Hygiene Data'!$E$13,0,10*ROW('Hygiene Data'!E96))="","",OFFSET('Hygiene Data'!$E$13,0,10*ROW('Hygiene Data'!E96)))</f>
        <v/>
      </c>
      <c r="DU102" s="269" t="str">
        <f ca="true">+IF(OFFSET('Hygiene Data'!$F$11,0,10*ROW('Hygiene Data'!F96))="","",OFFSET('Hygiene Data'!$F$11,0,10*ROW('Hygiene Data'!F96)))</f>
        <v/>
      </c>
      <c r="DV102" s="269" t="str">
        <f ca="true">+IF(OFFSET('Hygiene Data'!$F$12,0,10*ROW('Hygiene Data'!F96))="","",OFFSET('Hygiene Data'!$F$12,0,10*ROW('Hygiene Data'!F96)))</f>
        <v/>
      </c>
      <c r="DW102" s="269" t="str">
        <f ca="true">+IF(OFFSET('Hygiene Data'!$F$13,0,10*ROW('Hygiene Data'!F96))="","",OFFSET('Hygiene Data'!$F$13,0,10*ROW('Hygiene Data'!F96)))</f>
        <v/>
      </c>
      <c r="DX102" s="269" t="str">
        <f ca="true">+IF(OFFSET('Hygiene Data'!$G$11,0,10*ROW('Hygiene Data'!G96))="","",OFFSET('Hygiene Data'!$G$11,0,10*ROW('Hygiene Data'!G96)))</f>
        <v/>
      </c>
      <c r="DY102" s="269" t="str">
        <f ca="true">+IF(OFFSET('Hygiene Data'!$G$12,0,10*ROW('Hygiene Data'!G96))="","",OFFSET('Hygiene Data'!$G$12,0,10*ROW('Hygiene Data'!G96)))</f>
        <v/>
      </c>
      <c r="DZ102" s="269" t="str">
        <f ca="true">+IF(OFFSET('Hygiene Data'!$G$13,0,10*ROW('Hygiene Data'!G96))="","",OFFSET('Hygiene Data'!$G$13,0,10*ROW('Hygiene Data'!G96)))</f>
        <v/>
      </c>
      <c r="EA102" s="269" t="str">
        <f ca="true">+IF(OFFSET('Hygiene Data'!$H$11,0,10*ROW('Hygiene Data'!H96))="","",OFFSET('Hygiene Data'!$H$11,0,10*ROW('Hygiene Data'!H96)))</f>
        <v/>
      </c>
      <c r="EB102" s="269" t="str">
        <f ca="true">+IF(OFFSET('Hygiene Data'!$H$12,0,10*ROW('Hygiene Data'!H96))="","",OFFSET('Hygiene Data'!$H$12,0,10*ROW('Hygiene Data'!H96)))</f>
        <v/>
      </c>
      <c r="EC102" s="269" t="str">
        <f ca="true">+IF(OFFSET('Hygiene Data'!$H$13,0,10*ROW('Hygiene Data'!H96))="","",OFFSET('Hygiene Data'!$H$13,0,10*ROW('Hygiene Data'!H96)))</f>
        <v/>
      </c>
      <c r="ED102" s="269" t="str">
        <f ca="true">+IF(OFFSET('Hygiene Data'!$I$11,0,10*ROW('Hygiene Data'!I96))="","",OFFSET('Hygiene Data'!$I$11,0,10*ROW('Hygiene Data'!I96)))</f>
        <v/>
      </c>
      <c r="EE102" s="269" t="str">
        <f ca="true">+IF(OFFSET('Hygiene Data'!$I$12,0,10*ROW('Hygiene Data'!I96))="","",OFFSET('Hygiene Data'!$I$12,0,10*ROW('Hygiene Data'!I96)))</f>
        <v/>
      </c>
      <c r="EF102" s="269"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3" t="str">
        <f t="shared" ca="true" si="1"/>
        <v/>
      </c>
      <c r="D103" s="88"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8"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8"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8"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8"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8"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8"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8"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8"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8"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8"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8"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8"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8"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8"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8"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8"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8"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9"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9"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9"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9"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9"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9"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9"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9"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9"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9"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9"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9"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9"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9"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9"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9"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9"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9"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9"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9"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9"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9"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9"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9"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9"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9"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9"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9"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9"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9"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0"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0"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0"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0"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0"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0"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0"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0"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0"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0"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0"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0"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0"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0"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0"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0"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0"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0"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9"/>
      <c r="BS103" s="269" t="str">
        <f ca="true">+IF(OFFSET('Water Data'!$D$27,0,10*ROW('Water Data'!D97))="","",OFFSET('Water Data'!$D$27,0,10*ROW('Water Data'!D97)))</f>
        <v/>
      </c>
      <c r="BT103" s="269" t="str">
        <f ca="true">+IF(OFFSET('Water Data'!$D$28,0,10*ROW('Water Data'!D97))="","",OFFSET('Water Data'!$D$28,0,10*ROW('Water Data'!D97)))</f>
        <v/>
      </c>
      <c r="BU103" s="269" t="str">
        <f ca="true">+IF(OFFSET('Water Data'!$D$29,0,10*ROW('Water Data'!D97))="","",OFFSET('Water Data'!$D$29,0,10*ROW('Water Data'!D97)))</f>
        <v/>
      </c>
      <c r="BV103" s="269" t="str">
        <f ca="true">+IF(OFFSET('Water Data'!$E$27,0,10*ROW('Water Data'!E97))="","",OFFSET('Water Data'!$E$27,0,10*ROW('Water Data'!E97)))</f>
        <v/>
      </c>
      <c r="BW103" s="269" t="str">
        <f ca="true">+IF(OFFSET('Water Data'!$E$28,0,10*ROW('Water Data'!E97))="","",OFFSET('Water Data'!$E$28,0,10*ROW('Water Data'!E97)))</f>
        <v/>
      </c>
      <c r="BX103" s="269" t="str">
        <f ca="true">+IF(OFFSET('Water Data'!$E$29,0,10*ROW('Water Data'!E97))="","",OFFSET('Water Data'!$E$29,0,10*ROW('Water Data'!E97)))</f>
        <v/>
      </c>
      <c r="BY103" s="269" t="str">
        <f ca="true">+IF(OFFSET('Water Data'!$F$27,0,10*ROW('Water Data'!F97))="","",OFFSET('Water Data'!$F$27,0,10*ROW('Water Data'!F97)))</f>
        <v/>
      </c>
      <c r="BZ103" s="269" t="str">
        <f ca="true">+IF(OFFSET('Water Data'!$F$28,0,10*ROW('Water Data'!F97))="","",OFFSET('Water Data'!$F$28,0,10*ROW('Water Data'!F97)))</f>
        <v/>
      </c>
      <c r="CA103" s="269" t="str">
        <f ca="true">+IF(OFFSET('Water Data'!$F$29,0,10*ROW('Water Data'!F97))="","",OFFSET('Water Data'!$F$29,0,10*ROW('Water Data'!F97)))</f>
        <v/>
      </c>
      <c r="CB103" s="269" t="str">
        <f ca="true">+IF(OFFSET('Water Data'!$G$27,0,10*ROW('Water Data'!G97))="","",OFFSET('Water Data'!$G$27,0,10*ROW('Water Data'!G97)))</f>
        <v/>
      </c>
      <c r="CC103" s="269" t="str">
        <f ca="true">+IF(OFFSET('Water Data'!$G$28,0,10*ROW('Water Data'!G97))="","",OFFSET('Water Data'!$G$28,0,10*ROW('Water Data'!G97)))</f>
        <v/>
      </c>
      <c r="CD103" s="269" t="str">
        <f ca="true">+IF(OFFSET('Water Data'!$G$29,0,10*ROW('Water Data'!G97))="","",OFFSET('Water Data'!$G$29,0,10*ROW('Water Data'!G97)))</f>
        <v/>
      </c>
      <c r="CE103" s="269" t="str">
        <f ca="true">+IF(OFFSET('Water Data'!$H$27,0,10*ROW('Water Data'!H97))="","",OFFSET('Water Data'!$H$27,0,10*ROW('Water Data'!H97)))</f>
        <v/>
      </c>
      <c r="CF103" s="269" t="str">
        <f ca="true">+IF(OFFSET('Water Data'!$H$28,0,10*ROW('Water Data'!H97))="","",OFFSET('Water Data'!$H$28,0,10*ROW('Water Data'!H97)))</f>
        <v/>
      </c>
      <c r="CG103" s="269" t="str">
        <f ca="true">+IF(OFFSET('Water Data'!$H$29,0,10*ROW('Water Data'!H97))="","",OFFSET('Water Data'!$H$29,0,10*ROW('Water Data'!H97)))</f>
        <v/>
      </c>
      <c r="CH103" s="269" t="str">
        <f ca="true">+IF(OFFSET('Water Data'!$I$27,0,10*ROW('Water Data'!I97))="","",OFFSET('Water Data'!$I$27,0,10*ROW('Water Data'!I97)))</f>
        <v/>
      </c>
      <c r="CI103" s="269" t="str">
        <f ca="true">+IF(OFFSET('Water Data'!$I$28,0,10*ROW('Water Data'!I97))="","",OFFSET('Water Data'!$I$28,0,10*ROW('Water Data'!I97)))</f>
        <v/>
      </c>
      <c r="CJ103" s="269" t="str">
        <f ca="true">+IF(OFFSET('Water Data'!$I$29,0,10*ROW('Water Data'!I97))="","",OFFSET('Water Data'!$I$29,0,10*ROW('Water Data'!I97)))</f>
        <v/>
      </c>
      <c r="CK103" s="269" t="str">
        <f ca="true">+IF(OFFSET('Sanitation Data'!$D$28,0,10*ROW('Sanitation Data'!D97))="","",OFFSET('Sanitation Data'!$D$28,0,10*ROW('Sanitation Data'!D97)))</f>
        <v/>
      </c>
      <c r="CL103" s="269" t="str">
        <f ca="true">+IF(OFFSET('Sanitation Data'!$D$29,0,10*ROW('Sanitation Data'!D97))="","",OFFSET('Sanitation Data'!$D$29,0,10*ROW('Sanitation Data'!D97)))</f>
        <v/>
      </c>
      <c r="CM103" s="269" t="str">
        <f ca="true">+IF(OFFSET('Sanitation Data'!$D$30,0,10*ROW('Sanitation Data'!D97))="","",OFFSET('Sanitation Data'!$D$30,0,10*ROW('Sanitation Data'!D97)))</f>
        <v/>
      </c>
      <c r="CN103" s="269" t="str">
        <f ca="true">+IF(OFFSET('Sanitation Data'!$D$31,0,10*ROW('Sanitation Data'!D97))="","",OFFSET('Sanitation Data'!$D$31,0,10*ROW('Sanitation Data'!D97)))</f>
        <v/>
      </c>
      <c r="CO103" s="269" t="str">
        <f ca="true">+IF(OFFSET('Sanitation Data'!$D$32,0,10*ROW('Sanitation Data'!D97))="","",OFFSET('Sanitation Data'!$D$32,0,10*ROW('Sanitation Data'!D97)))</f>
        <v/>
      </c>
      <c r="CP103" s="269" t="str">
        <f ca="true">+IF(OFFSET('Sanitation Data'!$E$28,0,10*ROW('Sanitation Data'!E97))="","",OFFSET('Sanitation Data'!$E$28,0,10*ROW('Sanitation Data'!E97)))</f>
        <v/>
      </c>
      <c r="CQ103" s="269" t="str">
        <f ca="true">+IF(OFFSET('Sanitation Data'!$E$29,0,10*ROW('Sanitation Data'!E97))="","",OFFSET('Sanitation Data'!$E$29,0,10*ROW('Sanitation Data'!E97)))</f>
        <v/>
      </c>
      <c r="CR103" s="269" t="str">
        <f ca="true">+IF(OFFSET('Sanitation Data'!$E$30,0,10*ROW('Sanitation Data'!E97))="","",OFFSET('Sanitation Data'!$E$30,0,10*ROW('Sanitation Data'!E97)))</f>
        <v/>
      </c>
      <c r="CS103" s="269" t="str">
        <f ca="true">+IF(OFFSET('Sanitation Data'!$E$31,0,10*ROW('Sanitation Data'!E97))="","",OFFSET('Sanitation Data'!$E$31,0,10*ROW('Sanitation Data'!E97)))</f>
        <v/>
      </c>
      <c r="CT103" s="269" t="str">
        <f ca="true">+IF(OFFSET('Sanitation Data'!$E$32,0,10*ROW('Sanitation Data'!E97))="","",OFFSET('Sanitation Data'!$E$32,0,10*ROW('Sanitation Data'!E97)))</f>
        <v/>
      </c>
      <c r="CU103" s="269" t="str">
        <f ca="true">+IF(OFFSET('Sanitation Data'!$F$28,0,10*ROW('Sanitation Data'!F97))="","",OFFSET('Sanitation Data'!$F$28,0,10*ROW('Sanitation Data'!F97)))</f>
        <v/>
      </c>
      <c r="CV103" s="269" t="str">
        <f ca="true">+IF(OFFSET('Sanitation Data'!$F$29,0,10*ROW('Sanitation Data'!F97))="","",OFFSET('Sanitation Data'!$F$29,0,10*ROW('Sanitation Data'!F97)))</f>
        <v/>
      </c>
      <c r="CW103" s="269" t="str">
        <f ca="true">+IF(OFFSET('Sanitation Data'!$F$30,0,10*ROW('Sanitation Data'!F97))="","",OFFSET('Sanitation Data'!$F$30,0,10*ROW('Sanitation Data'!F97)))</f>
        <v/>
      </c>
      <c r="CX103" s="269" t="str">
        <f ca="true">+IF(OFFSET('Sanitation Data'!$F$31,0,10*ROW('Sanitation Data'!F97))="","",OFFSET('Sanitation Data'!$F$31,0,10*ROW('Sanitation Data'!F97)))</f>
        <v/>
      </c>
      <c r="CY103" s="269" t="str">
        <f ca="true">+IF(OFFSET('Sanitation Data'!$F$32,0,10*ROW('Sanitation Data'!F97))="","",OFFSET('Sanitation Data'!$F$32,0,10*ROW('Sanitation Data'!F97)))</f>
        <v/>
      </c>
      <c r="CZ103" s="269" t="str">
        <f ca="true">+IF(OFFSET('Sanitation Data'!$G$28,0,10*ROW('Sanitation Data'!G97))="","",OFFSET('Sanitation Data'!$G$28,0,10*ROW('Sanitation Data'!G97)))</f>
        <v/>
      </c>
      <c r="DA103" s="269" t="str">
        <f ca="true">+IF(OFFSET('Sanitation Data'!$G$29,0,10*ROW('Sanitation Data'!G97))="","",OFFSET('Sanitation Data'!$G$29,0,10*ROW('Sanitation Data'!G97)))</f>
        <v/>
      </c>
      <c r="DB103" s="269" t="str">
        <f ca="true">+IF(OFFSET('Sanitation Data'!$G$30,0,10*ROW('Sanitation Data'!G97))="","",OFFSET('Sanitation Data'!$G$30,0,10*ROW('Sanitation Data'!G97)))</f>
        <v/>
      </c>
      <c r="DC103" s="269" t="str">
        <f ca="true">+IF(OFFSET('Sanitation Data'!$G$31,0,10*ROW('Sanitation Data'!G97))="","",OFFSET('Sanitation Data'!$G$31,0,10*ROW('Sanitation Data'!G97)))</f>
        <v/>
      </c>
      <c r="DD103" s="269" t="str">
        <f ca="true">+IF(OFFSET('Sanitation Data'!$G$32,0,10*ROW('Sanitation Data'!G97))="","",OFFSET('Sanitation Data'!$G$32,0,10*ROW('Sanitation Data'!G97)))</f>
        <v/>
      </c>
      <c r="DE103" s="269" t="str">
        <f ca="true">+IF(OFFSET('Sanitation Data'!$H$28,0,10*ROW('Sanitation Data'!H97))="","",OFFSET('Sanitation Data'!$H$28,0,10*ROW('Sanitation Data'!H97)))</f>
        <v/>
      </c>
      <c r="DF103" s="269" t="str">
        <f ca="true">+IF(OFFSET('Sanitation Data'!$H$29,0,10*ROW('Sanitation Data'!H97))="","",OFFSET('Sanitation Data'!$H$29,0,10*ROW('Sanitation Data'!H97)))</f>
        <v/>
      </c>
      <c r="DG103" s="269" t="str">
        <f ca="true">+IF(OFFSET('Sanitation Data'!$H$30,0,10*ROW('Sanitation Data'!H97))="","",OFFSET('Sanitation Data'!$H$30,0,10*ROW('Sanitation Data'!H97)))</f>
        <v/>
      </c>
      <c r="DH103" s="269" t="str">
        <f ca="true">+IF(OFFSET('Sanitation Data'!$H$31,0,10*ROW('Sanitation Data'!H97))="","",OFFSET('Sanitation Data'!$H$31,0,10*ROW('Sanitation Data'!H97)))</f>
        <v/>
      </c>
      <c r="DI103" s="269" t="str">
        <f ca="true">+IF(OFFSET('Sanitation Data'!$H$32,0,10*ROW('Sanitation Data'!H97))="","",OFFSET('Sanitation Data'!$H$32,0,10*ROW('Sanitation Data'!H97)))</f>
        <v/>
      </c>
      <c r="DJ103" s="269" t="str">
        <f ca="true">+IF(OFFSET('Sanitation Data'!$I$28,0,10*ROW('Sanitation Data'!I97))="","",OFFSET('Sanitation Data'!$I$28,0,10*ROW('Sanitation Data'!I97)))</f>
        <v/>
      </c>
      <c r="DK103" s="269" t="str">
        <f ca="true">+IF(OFFSET('Sanitation Data'!$I$29,0,10*ROW('Sanitation Data'!I97))="","",OFFSET('Sanitation Data'!$I$29,0,10*ROW('Sanitation Data'!I97)))</f>
        <v/>
      </c>
      <c r="DL103" s="269" t="str">
        <f ca="true">+IF(OFFSET('Sanitation Data'!$I$30,0,10*ROW('Sanitation Data'!I97))="","",OFFSET('Sanitation Data'!$I$30,0,10*ROW('Sanitation Data'!I97)))</f>
        <v/>
      </c>
      <c r="DM103" s="269" t="str">
        <f ca="true">+IF(OFFSET('Sanitation Data'!$I$31,0,10*ROW('Sanitation Data'!I97))="","",OFFSET('Sanitation Data'!$I$31,0,10*ROW('Sanitation Data'!I97)))</f>
        <v/>
      </c>
      <c r="DN103" s="269" t="str">
        <f ca="true">+IF(OFFSET('Sanitation Data'!$I$32,0,10*ROW('Sanitation Data'!I97))="","",OFFSET('Sanitation Data'!$I$32,0,10*ROW('Sanitation Data'!I97)))</f>
        <v/>
      </c>
      <c r="DO103" s="269" t="str">
        <f ca="true">+IF(OFFSET('Hygiene Data'!$D$11,0,10*ROW('Hygiene Data'!D97))="","",OFFSET('Hygiene Data'!$D$11,0,10*ROW('Hygiene Data'!D97)))</f>
        <v/>
      </c>
      <c r="DP103" s="269" t="str">
        <f ca="true">+IF(OFFSET('Hygiene Data'!$D$12,0,10*ROW('Hygiene Data'!D97))="","",OFFSET('Hygiene Data'!$D$12,0,10*ROW('Hygiene Data'!D97)))</f>
        <v/>
      </c>
      <c r="DQ103" s="269" t="str">
        <f ca="true">+IF(OFFSET('Hygiene Data'!$D$13,0,10*ROW('Hygiene Data'!D97))="","",OFFSET('Hygiene Data'!$D$13,0,10*ROW('Hygiene Data'!D97)))</f>
        <v/>
      </c>
      <c r="DR103" s="269" t="str">
        <f ca="true">+IF(OFFSET('Hygiene Data'!$E$11,0,10*ROW('Hygiene Data'!E97))="","",OFFSET('Hygiene Data'!$E$11,0,10*ROW('Hygiene Data'!E97)))</f>
        <v/>
      </c>
      <c r="DS103" s="269" t="str">
        <f ca="true">+IF(OFFSET('Hygiene Data'!$E$12,0,10*ROW('Hygiene Data'!E97))="","",OFFSET('Hygiene Data'!$E$12,0,10*ROW('Hygiene Data'!E97)))</f>
        <v/>
      </c>
      <c r="DT103" s="269" t="str">
        <f ca="true">+IF(OFFSET('Hygiene Data'!$E$13,0,10*ROW('Hygiene Data'!E97))="","",OFFSET('Hygiene Data'!$E$13,0,10*ROW('Hygiene Data'!E97)))</f>
        <v/>
      </c>
      <c r="DU103" s="269" t="str">
        <f ca="true">+IF(OFFSET('Hygiene Data'!$F$11,0,10*ROW('Hygiene Data'!F97))="","",OFFSET('Hygiene Data'!$F$11,0,10*ROW('Hygiene Data'!F97)))</f>
        <v/>
      </c>
      <c r="DV103" s="269" t="str">
        <f ca="true">+IF(OFFSET('Hygiene Data'!$F$12,0,10*ROW('Hygiene Data'!F97))="","",OFFSET('Hygiene Data'!$F$12,0,10*ROW('Hygiene Data'!F97)))</f>
        <v/>
      </c>
      <c r="DW103" s="269" t="str">
        <f ca="true">+IF(OFFSET('Hygiene Data'!$F$13,0,10*ROW('Hygiene Data'!F97))="","",OFFSET('Hygiene Data'!$F$13,0,10*ROW('Hygiene Data'!F97)))</f>
        <v/>
      </c>
      <c r="DX103" s="269" t="str">
        <f ca="true">+IF(OFFSET('Hygiene Data'!$G$11,0,10*ROW('Hygiene Data'!G97))="","",OFFSET('Hygiene Data'!$G$11,0,10*ROW('Hygiene Data'!G97)))</f>
        <v/>
      </c>
      <c r="DY103" s="269" t="str">
        <f ca="true">+IF(OFFSET('Hygiene Data'!$G$12,0,10*ROW('Hygiene Data'!G97))="","",OFFSET('Hygiene Data'!$G$12,0,10*ROW('Hygiene Data'!G97)))</f>
        <v/>
      </c>
      <c r="DZ103" s="269" t="str">
        <f ca="true">+IF(OFFSET('Hygiene Data'!$G$13,0,10*ROW('Hygiene Data'!G97))="","",OFFSET('Hygiene Data'!$G$13,0,10*ROW('Hygiene Data'!G97)))</f>
        <v/>
      </c>
      <c r="EA103" s="269" t="str">
        <f ca="true">+IF(OFFSET('Hygiene Data'!$H$11,0,10*ROW('Hygiene Data'!H97))="","",OFFSET('Hygiene Data'!$H$11,0,10*ROW('Hygiene Data'!H97)))</f>
        <v/>
      </c>
      <c r="EB103" s="269" t="str">
        <f ca="true">+IF(OFFSET('Hygiene Data'!$H$12,0,10*ROW('Hygiene Data'!H97))="","",OFFSET('Hygiene Data'!$H$12,0,10*ROW('Hygiene Data'!H97)))</f>
        <v/>
      </c>
      <c r="EC103" s="269" t="str">
        <f ca="true">+IF(OFFSET('Hygiene Data'!$H$13,0,10*ROW('Hygiene Data'!H97))="","",OFFSET('Hygiene Data'!$H$13,0,10*ROW('Hygiene Data'!H97)))</f>
        <v/>
      </c>
      <c r="ED103" s="269" t="str">
        <f ca="true">+IF(OFFSET('Hygiene Data'!$I$11,0,10*ROW('Hygiene Data'!I97))="","",OFFSET('Hygiene Data'!$I$11,0,10*ROW('Hygiene Data'!I97)))</f>
        <v/>
      </c>
      <c r="EE103" s="269" t="str">
        <f ca="true">+IF(OFFSET('Hygiene Data'!$I$12,0,10*ROW('Hygiene Data'!I97))="","",OFFSET('Hygiene Data'!$I$12,0,10*ROW('Hygiene Data'!I97)))</f>
        <v/>
      </c>
      <c r="EF103" s="269"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3" t="str">
        <f t="shared" ca="true" si="1"/>
        <v/>
      </c>
      <c r="D104" s="88"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8"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8"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8"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8"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8"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8"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8"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8"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8"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8"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8"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8"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8"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8"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8"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8"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8"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9"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9"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9"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9"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9"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9"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9"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9"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9"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9"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9"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9"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9"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9"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9"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9"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9"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9"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9"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9"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9"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9"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9"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9"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9"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9"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9"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9"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9"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9"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0"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0"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0"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0"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0"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0"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0"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0"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0"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0"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0"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0"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0"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0"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0"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0"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0"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0"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9"/>
      <c r="BS104" s="269" t="str">
        <f ca="true">+IF(OFFSET('Water Data'!$D$27,0,10*ROW('Water Data'!D98))="","",OFFSET('Water Data'!$D$27,0,10*ROW('Water Data'!D98)))</f>
        <v/>
      </c>
      <c r="BT104" s="269" t="str">
        <f ca="true">+IF(OFFSET('Water Data'!$D$28,0,10*ROW('Water Data'!D98))="","",OFFSET('Water Data'!$D$28,0,10*ROW('Water Data'!D98)))</f>
        <v/>
      </c>
      <c r="BU104" s="269" t="str">
        <f ca="true">+IF(OFFSET('Water Data'!$D$29,0,10*ROW('Water Data'!D98))="","",OFFSET('Water Data'!$D$29,0,10*ROW('Water Data'!D98)))</f>
        <v/>
      </c>
      <c r="BV104" s="269" t="str">
        <f ca="true">+IF(OFFSET('Water Data'!$E$27,0,10*ROW('Water Data'!E98))="","",OFFSET('Water Data'!$E$27,0,10*ROW('Water Data'!E98)))</f>
        <v/>
      </c>
      <c r="BW104" s="269" t="str">
        <f ca="true">+IF(OFFSET('Water Data'!$E$28,0,10*ROW('Water Data'!E98))="","",OFFSET('Water Data'!$E$28,0,10*ROW('Water Data'!E98)))</f>
        <v/>
      </c>
      <c r="BX104" s="269" t="str">
        <f ca="true">+IF(OFFSET('Water Data'!$E$29,0,10*ROW('Water Data'!E98))="","",OFFSET('Water Data'!$E$29,0,10*ROW('Water Data'!E98)))</f>
        <v/>
      </c>
      <c r="BY104" s="269" t="str">
        <f ca="true">+IF(OFFSET('Water Data'!$F$27,0,10*ROW('Water Data'!F98))="","",OFFSET('Water Data'!$F$27,0,10*ROW('Water Data'!F98)))</f>
        <v/>
      </c>
      <c r="BZ104" s="269" t="str">
        <f ca="true">+IF(OFFSET('Water Data'!$F$28,0,10*ROW('Water Data'!F98))="","",OFFSET('Water Data'!$F$28,0,10*ROW('Water Data'!F98)))</f>
        <v/>
      </c>
      <c r="CA104" s="269" t="str">
        <f ca="true">+IF(OFFSET('Water Data'!$F$29,0,10*ROW('Water Data'!F98))="","",OFFSET('Water Data'!$F$29,0,10*ROW('Water Data'!F98)))</f>
        <v/>
      </c>
      <c r="CB104" s="269" t="str">
        <f ca="true">+IF(OFFSET('Water Data'!$G$27,0,10*ROW('Water Data'!G98))="","",OFFSET('Water Data'!$G$27,0,10*ROW('Water Data'!G98)))</f>
        <v/>
      </c>
      <c r="CC104" s="269" t="str">
        <f ca="true">+IF(OFFSET('Water Data'!$G$28,0,10*ROW('Water Data'!G98))="","",OFFSET('Water Data'!$G$28,0,10*ROW('Water Data'!G98)))</f>
        <v/>
      </c>
      <c r="CD104" s="269" t="str">
        <f ca="true">+IF(OFFSET('Water Data'!$G$29,0,10*ROW('Water Data'!G98))="","",OFFSET('Water Data'!$G$29,0,10*ROW('Water Data'!G98)))</f>
        <v/>
      </c>
      <c r="CE104" s="269" t="str">
        <f ca="true">+IF(OFFSET('Water Data'!$H$27,0,10*ROW('Water Data'!H98))="","",OFFSET('Water Data'!$H$27,0,10*ROW('Water Data'!H98)))</f>
        <v/>
      </c>
      <c r="CF104" s="269" t="str">
        <f ca="true">+IF(OFFSET('Water Data'!$H$28,0,10*ROW('Water Data'!H98))="","",OFFSET('Water Data'!$H$28,0,10*ROW('Water Data'!H98)))</f>
        <v/>
      </c>
      <c r="CG104" s="269" t="str">
        <f ca="true">+IF(OFFSET('Water Data'!$H$29,0,10*ROW('Water Data'!H98))="","",OFFSET('Water Data'!$H$29,0,10*ROW('Water Data'!H98)))</f>
        <v/>
      </c>
      <c r="CH104" s="269" t="str">
        <f ca="true">+IF(OFFSET('Water Data'!$I$27,0,10*ROW('Water Data'!I98))="","",OFFSET('Water Data'!$I$27,0,10*ROW('Water Data'!I98)))</f>
        <v/>
      </c>
      <c r="CI104" s="269" t="str">
        <f ca="true">+IF(OFFSET('Water Data'!$I$28,0,10*ROW('Water Data'!I98))="","",OFFSET('Water Data'!$I$28,0,10*ROW('Water Data'!I98)))</f>
        <v/>
      </c>
      <c r="CJ104" s="269" t="str">
        <f ca="true">+IF(OFFSET('Water Data'!$I$29,0,10*ROW('Water Data'!I98))="","",OFFSET('Water Data'!$I$29,0,10*ROW('Water Data'!I98)))</f>
        <v/>
      </c>
      <c r="CK104" s="269" t="str">
        <f ca="true">+IF(OFFSET('Sanitation Data'!$D$28,0,10*ROW('Sanitation Data'!D98))="","",OFFSET('Sanitation Data'!$D$28,0,10*ROW('Sanitation Data'!D98)))</f>
        <v/>
      </c>
      <c r="CL104" s="269" t="str">
        <f ca="true">+IF(OFFSET('Sanitation Data'!$D$29,0,10*ROW('Sanitation Data'!D98))="","",OFFSET('Sanitation Data'!$D$29,0,10*ROW('Sanitation Data'!D98)))</f>
        <v/>
      </c>
      <c r="CM104" s="269" t="str">
        <f ca="true">+IF(OFFSET('Sanitation Data'!$D$30,0,10*ROW('Sanitation Data'!D98))="","",OFFSET('Sanitation Data'!$D$30,0,10*ROW('Sanitation Data'!D98)))</f>
        <v/>
      </c>
      <c r="CN104" s="269" t="str">
        <f ca="true">+IF(OFFSET('Sanitation Data'!$D$31,0,10*ROW('Sanitation Data'!D98))="","",OFFSET('Sanitation Data'!$D$31,0,10*ROW('Sanitation Data'!D98)))</f>
        <v/>
      </c>
      <c r="CO104" s="269" t="str">
        <f ca="true">+IF(OFFSET('Sanitation Data'!$D$32,0,10*ROW('Sanitation Data'!D98))="","",OFFSET('Sanitation Data'!$D$32,0,10*ROW('Sanitation Data'!D98)))</f>
        <v/>
      </c>
      <c r="CP104" s="269" t="str">
        <f ca="true">+IF(OFFSET('Sanitation Data'!$E$28,0,10*ROW('Sanitation Data'!E98))="","",OFFSET('Sanitation Data'!$E$28,0,10*ROW('Sanitation Data'!E98)))</f>
        <v/>
      </c>
      <c r="CQ104" s="269" t="str">
        <f ca="true">+IF(OFFSET('Sanitation Data'!$E$29,0,10*ROW('Sanitation Data'!E98))="","",OFFSET('Sanitation Data'!$E$29,0,10*ROW('Sanitation Data'!E98)))</f>
        <v/>
      </c>
      <c r="CR104" s="269" t="str">
        <f ca="true">+IF(OFFSET('Sanitation Data'!$E$30,0,10*ROW('Sanitation Data'!E98))="","",OFFSET('Sanitation Data'!$E$30,0,10*ROW('Sanitation Data'!E98)))</f>
        <v/>
      </c>
      <c r="CS104" s="269" t="str">
        <f ca="true">+IF(OFFSET('Sanitation Data'!$E$31,0,10*ROW('Sanitation Data'!E98))="","",OFFSET('Sanitation Data'!$E$31,0,10*ROW('Sanitation Data'!E98)))</f>
        <v/>
      </c>
      <c r="CT104" s="269" t="str">
        <f ca="true">+IF(OFFSET('Sanitation Data'!$E$32,0,10*ROW('Sanitation Data'!E98))="","",OFFSET('Sanitation Data'!$E$32,0,10*ROW('Sanitation Data'!E98)))</f>
        <v/>
      </c>
      <c r="CU104" s="269" t="str">
        <f ca="true">+IF(OFFSET('Sanitation Data'!$F$28,0,10*ROW('Sanitation Data'!F98))="","",OFFSET('Sanitation Data'!$F$28,0,10*ROW('Sanitation Data'!F98)))</f>
        <v/>
      </c>
      <c r="CV104" s="269" t="str">
        <f ca="true">+IF(OFFSET('Sanitation Data'!$F$29,0,10*ROW('Sanitation Data'!F98))="","",OFFSET('Sanitation Data'!$F$29,0,10*ROW('Sanitation Data'!F98)))</f>
        <v/>
      </c>
      <c r="CW104" s="269" t="str">
        <f ca="true">+IF(OFFSET('Sanitation Data'!$F$30,0,10*ROW('Sanitation Data'!F98))="","",OFFSET('Sanitation Data'!$F$30,0,10*ROW('Sanitation Data'!F98)))</f>
        <v/>
      </c>
      <c r="CX104" s="269" t="str">
        <f ca="true">+IF(OFFSET('Sanitation Data'!$F$31,0,10*ROW('Sanitation Data'!F98))="","",OFFSET('Sanitation Data'!$F$31,0,10*ROW('Sanitation Data'!F98)))</f>
        <v/>
      </c>
      <c r="CY104" s="269" t="str">
        <f ca="true">+IF(OFFSET('Sanitation Data'!$F$32,0,10*ROW('Sanitation Data'!F98))="","",OFFSET('Sanitation Data'!$F$32,0,10*ROW('Sanitation Data'!F98)))</f>
        <v/>
      </c>
      <c r="CZ104" s="269" t="str">
        <f ca="true">+IF(OFFSET('Sanitation Data'!$G$28,0,10*ROW('Sanitation Data'!G98))="","",OFFSET('Sanitation Data'!$G$28,0,10*ROW('Sanitation Data'!G98)))</f>
        <v/>
      </c>
      <c r="DA104" s="269" t="str">
        <f ca="true">+IF(OFFSET('Sanitation Data'!$G$29,0,10*ROW('Sanitation Data'!G98))="","",OFFSET('Sanitation Data'!$G$29,0,10*ROW('Sanitation Data'!G98)))</f>
        <v/>
      </c>
      <c r="DB104" s="269" t="str">
        <f ca="true">+IF(OFFSET('Sanitation Data'!$G$30,0,10*ROW('Sanitation Data'!G98))="","",OFFSET('Sanitation Data'!$G$30,0,10*ROW('Sanitation Data'!G98)))</f>
        <v/>
      </c>
      <c r="DC104" s="269" t="str">
        <f ca="true">+IF(OFFSET('Sanitation Data'!$G$31,0,10*ROW('Sanitation Data'!G98))="","",OFFSET('Sanitation Data'!$G$31,0,10*ROW('Sanitation Data'!G98)))</f>
        <v/>
      </c>
      <c r="DD104" s="269" t="str">
        <f ca="true">+IF(OFFSET('Sanitation Data'!$G$32,0,10*ROW('Sanitation Data'!G98))="","",OFFSET('Sanitation Data'!$G$32,0,10*ROW('Sanitation Data'!G98)))</f>
        <v/>
      </c>
      <c r="DE104" s="269" t="str">
        <f ca="true">+IF(OFFSET('Sanitation Data'!$H$28,0,10*ROW('Sanitation Data'!H98))="","",OFFSET('Sanitation Data'!$H$28,0,10*ROW('Sanitation Data'!H98)))</f>
        <v/>
      </c>
      <c r="DF104" s="269" t="str">
        <f ca="true">+IF(OFFSET('Sanitation Data'!$H$29,0,10*ROW('Sanitation Data'!H98))="","",OFFSET('Sanitation Data'!$H$29,0,10*ROW('Sanitation Data'!H98)))</f>
        <v/>
      </c>
      <c r="DG104" s="269" t="str">
        <f ca="true">+IF(OFFSET('Sanitation Data'!$H$30,0,10*ROW('Sanitation Data'!H98))="","",OFFSET('Sanitation Data'!$H$30,0,10*ROW('Sanitation Data'!H98)))</f>
        <v/>
      </c>
      <c r="DH104" s="269" t="str">
        <f ca="true">+IF(OFFSET('Sanitation Data'!$H$31,0,10*ROW('Sanitation Data'!H98))="","",OFFSET('Sanitation Data'!$H$31,0,10*ROW('Sanitation Data'!H98)))</f>
        <v/>
      </c>
      <c r="DI104" s="269" t="str">
        <f ca="true">+IF(OFFSET('Sanitation Data'!$H$32,0,10*ROW('Sanitation Data'!H98))="","",OFFSET('Sanitation Data'!$H$32,0,10*ROW('Sanitation Data'!H98)))</f>
        <v/>
      </c>
      <c r="DJ104" s="269" t="str">
        <f ca="true">+IF(OFFSET('Sanitation Data'!$I$28,0,10*ROW('Sanitation Data'!I98))="","",OFFSET('Sanitation Data'!$I$28,0,10*ROW('Sanitation Data'!I98)))</f>
        <v/>
      </c>
      <c r="DK104" s="269" t="str">
        <f ca="true">+IF(OFFSET('Sanitation Data'!$I$29,0,10*ROW('Sanitation Data'!I98))="","",OFFSET('Sanitation Data'!$I$29,0,10*ROW('Sanitation Data'!I98)))</f>
        <v/>
      </c>
      <c r="DL104" s="269" t="str">
        <f ca="true">+IF(OFFSET('Sanitation Data'!$I$30,0,10*ROW('Sanitation Data'!I98))="","",OFFSET('Sanitation Data'!$I$30,0,10*ROW('Sanitation Data'!I98)))</f>
        <v/>
      </c>
      <c r="DM104" s="269" t="str">
        <f ca="true">+IF(OFFSET('Sanitation Data'!$I$31,0,10*ROW('Sanitation Data'!I98))="","",OFFSET('Sanitation Data'!$I$31,0,10*ROW('Sanitation Data'!I98)))</f>
        <v/>
      </c>
      <c r="DN104" s="269" t="str">
        <f ca="true">+IF(OFFSET('Sanitation Data'!$I$32,0,10*ROW('Sanitation Data'!I98))="","",OFFSET('Sanitation Data'!$I$32,0,10*ROW('Sanitation Data'!I98)))</f>
        <v/>
      </c>
      <c r="DO104" s="269" t="str">
        <f ca="true">+IF(OFFSET('Hygiene Data'!$D$11,0,10*ROW('Hygiene Data'!D98))="","",OFFSET('Hygiene Data'!$D$11,0,10*ROW('Hygiene Data'!D98)))</f>
        <v/>
      </c>
      <c r="DP104" s="269" t="str">
        <f ca="true">+IF(OFFSET('Hygiene Data'!$D$12,0,10*ROW('Hygiene Data'!D98))="","",OFFSET('Hygiene Data'!$D$12,0,10*ROW('Hygiene Data'!D98)))</f>
        <v/>
      </c>
      <c r="DQ104" s="269" t="str">
        <f ca="true">+IF(OFFSET('Hygiene Data'!$D$13,0,10*ROW('Hygiene Data'!D98))="","",OFFSET('Hygiene Data'!$D$13,0,10*ROW('Hygiene Data'!D98)))</f>
        <v/>
      </c>
      <c r="DR104" s="269" t="str">
        <f ca="true">+IF(OFFSET('Hygiene Data'!$E$11,0,10*ROW('Hygiene Data'!E98))="","",OFFSET('Hygiene Data'!$E$11,0,10*ROW('Hygiene Data'!E98)))</f>
        <v/>
      </c>
      <c r="DS104" s="269" t="str">
        <f ca="true">+IF(OFFSET('Hygiene Data'!$E$12,0,10*ROW('Hygiene Data'!E98))="","",OFFSET('Hygiene Data'!$E$12,0,10*ROW('Hygiene Data'!E98)))</f>
        <v/>
      </c>
      <c r="DT104" s="269" t="str">
        <f ca="true">+IF(OFFSET('Hygiene Data'!$E$13,0,10*ROW('Hygiene Data'!E98))="","",OFFSET('Hygiene Data'!$E$13,0,10*ROW('Hygiene Data'!E98)))</f>
        <v/>
      </c>
      <c r="DU104" s="269" t="str">
        <f ca="true">+IF(OFFSET('Hygiene Data'!$F$11,0,10*ROW('Hygiene Data'!F98))="","",OFFSET('Hygiene Data'!$F$11,0,10*ROW('Hygiene Data'!F98)))</f>
        <v/>
      </c>
      <c r="DV104" s="269" t="str">
        <f ca="true">+IF(OFFSET('Hygiene Data'!$F$12,0,10*ROW('Hygiene Data'!F98))="","",OFFSET('Hygiene Data'!$F$12,0,10*ROW('Hygiene Data'!F98)))</f>
        <v/>
      </c>
      <c r="DW104" s="269" t="str">
        <f ca="true">+IF(OFFSET('Hygiene Data'!$F$13,0,10*ROW('Hygiene Data'!F98))="","",OFFSET('Hygiene Data'!$F$13,0,10*ROW('Hygiene Data'!F98)))</f>
        <v/>
      </c>
      <c r="DX104" s="269" t="str">
        <f ca="true">+IF(OFFSET('Hygiene Data'!$G$11,0,10*ROW('Hygiene Data'!G98))="","",OFFSET('Hygiene Data'!$G$11,0,10*ROW('Hygiene Data'!G98)))</f>
        <v/>
      </c>
      <c r="DY104" s="269" t="str">
        <f ca="true">+IF(OFFSET('Hygiene Data'!$G$12,0,10*ROW('Hygiene Data'!G98))="","",OFFSET('Hygiene Data'!$G$12,0,10*ROW('Hygiene Data'!G98)))</f>
        <v/>
      </c>
      <c r="DZ104" s="269" t="str">
        <f ca="true">+IF(OFFSET('Hygiene Data'!$G$13,0,10*ROW('Hygiene Data'!G98))="","",OFFSET('Hygiene Data'!$G$13,0,10*ROW('Hygiene Data'!G98)))</f>
        <v/>
      </c>
      <c r="EA104" s="269" t="str">
        <f ca="true">+IF(OFFSET('Hygiene Data'!$H$11,0,10*ROW('Hygiene Data'!H98))="","",OFFSET('Hygiene Data'!$H$11,0,10*ROW('Hygiene Data'!H98)))</f>
        <v/>
      </c>
      <c r="EB104" s="269" t="str">
        <f ca="true">+IF(OFFSET('Hygiene Data'!$H$12,0,10*ROW('Hygiene Data'!H98))="","",OFFSET('Hygiene Data'!$H$12,0,10*ROW('Hygiene Data'!H98)))</f>
        <v/>
      </c>
      <c r="EC104" s="269" t="str">
        <f ca="true">+IF(OFFSET('Hygiene Data'!$H$13,0,10*ROW('Hygiene Data'!H98))="","",OFFSET('Hygiene Data'!$H$13,0,10*ROW('Hygiene Data'!H98)))</f>
        <v/>
      </c>
      <c r="ED104" s="269" t="str">
        <f ca="true">+IF(OFFSET('Hygiene Data'!$I$11,0,10*ROW('Hygiene Data'!I98))="","",OFFSET('Hygiene Data'!$I$11,0,10*ROW('Hygiene Data'!I98)))</f>
        <v/>
      </c>
      <c r="EE104" s="269" t="str">
        <f ca="true">+IF(OFFSET('Hygiene Data'!$I$12,0,10*ROW('Hygiene Data'!I98))="","",OFFSET('Hygiene Data'!$I$12,0,10*ROW('Hygiene Data'!I98)))</f>
        <v/>
      </c>
      <c r="EF104" s="269"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3" t="str">
        <f t="shared" ca="true" si="1"/>
        <v/>
      </c>
      <c r="D105" s="88"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8"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8"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8"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8"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8"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8"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8"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8"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8"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8"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8"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8"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8"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8"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8"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8"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8"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9"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9"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9"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9"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9"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9"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9"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9"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9"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9"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9"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9"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9"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9"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9"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9"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9"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9"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9"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9"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9"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9"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9"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9"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9"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9"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9"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9"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9"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9"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0"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0"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0"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0"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0"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0"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0"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0"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0"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0"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0"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0"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0"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0"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0"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0"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0"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0"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9"/>
      <c r="BS105" s="269" t="str">
        <f ca="true">+IF(OFFSET('Water Data'!$D$27,0,10*ROW('Water Data'!D99))="","",OFFSET('Water Data'!$D$27,0,10*ROW('Water Data'!D99)))</f>
        <v/>
      </c>
      <c r="BT105" s="269" t="str">
        <f ca="true">+IF(OFFSET('Water Data'!$D$28,0,10*ROW('Water Data'!D99))="","",OFFSET('Water Data'!$D$28,0,10*ROW('Water Data'!D99)))</f>
        <v/>
      </c>
      <c r="BU105" s="269" t="str">
        <f ca="true">+IF(OFFSET('Water Data'!$D$29,0,10*ROW('Water Data'!D99))="","",OFFSET('Water Data'!$D$29,0,10*ROW('Water Data'!D99)))</f>
        <v/>
      </c>
      <c r="BV105" s="269" t="str">
        <f ca="true">+IF(OFFSET('Water Data'!$E$27,0,10*ROW('Water Data'!E99))="","",OFFSET('Water Data'!$E$27,0,10*ROW('Water Data'!E99)))</f>
        <v/>
      </c>
      <c r="BW105" s="269" t="str">
        <f ca="true">+IF(OFFSET('Water Data'!$E$28,0,10*ROW('Water Data'!E99))="","",OFFSET('Water Data'!$E$28,0,10*ROW('Water Data'!E99)))</f>
        <v/>
      </c>
      <c r="BX105" s="269" t="str">
        <f ca="true">+IF(OFFSET('Water Data'!$E$29,0,10*ROW('Water Data'!E99))="","",OFFSET('Water Data'!$E$29,0,10*ROW('Water Data'!E99)))</f>
        <v/>
      </c>
      <c r="BY105" s="269" t="str">
        <f ca="true">+IF(OFFSET('Water Data'!$F$27,0,10*ROW('Water Data'!F99))="","",OFFSET('Water Data'!$F$27,0,10*ROW('Water Data'!F99)))</f>
        <v/>
      </c>
      <c r="BZ105" s="269" t="str">
        <f ca="true">+IF(OFFSET('Water Data'!$F$28,0,10*ROW('Water Data'!F99))="","",OFFSET('Water Data'!$F$28,0,10*ROW('Water Data'!F99)))</f>
        <v/>
      </c>
      <c r="CA105" s="269" t="str">
        <f ca="true">+IF(OFFSET('Water Data'!$F$29,0,10*ROW('Water Data'!F99))="","",OFFSET('Water Data'!$F$29,0,10*ROW('Water Data'!F99)))</f>
        <v/>
      </c>
      <c r="CB105" s="269" t="str">
        <f ca="true">+IF(OFFSET('Water Data'!$G$27,0,10*ROW('Water Data'!G99))="","",OFFSET('Water Data'!$G$27,0,10*ROW('Water Data'!G99)))</f>
        <v/>
      </c>
      <c r="CC105" s="269" t="str">
        <f ca="true">+IF(OFFSET('Water Data'!$G$28,0,10*ROW('Water Data'!G99))="","",OFFSET('Water Data'!$G$28,0,10*ROW('Water Data'!G99)))</f>
        <v/>
      </c>
      <c r="CD105" s="269" t="str">
        <f ca="true">+IF(OFFSET('Water Data'!$G$29,0,10*ROW('Water Data'!G99))="","",OFFSET('Water Data'!$G$29,0,10*ROW('Water Data'!G99)))</f>
        <v/>
      </c>
      <c r="CE105" s="269" t="str">
        <f ca="true">+IF(OFFSET('Water Data'!$H$27,0,10*ROW('Water Data'!H99))="","",OFFSET('Water Data'!$H$27,0,10*ROW('Water Data'!H99)))</f>
        <v/>
      </c>
      <c r="CF105" s="269" t="str">
        <f ca="true">+IF(OFFSET('Water Data'!$H$28,0,10*ROW('Water Data'!H99))="","",OFFSET('Water Data'!$H$28,0,10*ROW('Water Data'!H99)))</f>
        <v/>
      </c>
      <c r="CG105" s="269" t="str">
        <f ca="true">+IF(OFFSET('Water Data'!$H$29,0,10*ROW('Water Data'!H99))="","",OFFSET('Water Data'!$H$29,0,10*ROW('Water Data'!H99)))</f>
        <v/>
      </c>
      <c r="CH105" s="269" t="str">
        <f ca="true">+IF(OFFSET('Water Data'!$I$27,0,10*ROW('Water Data'!I99))="","",OFFSET('Water Data'!$I$27,0,10*ROW('Water Data'!I99)))</f>
        <v/>
      </c>
      <c r="CI105" s="269" t="str">
        <f ca="true">+IF(OFFSET('Water Data'!$I$28,0,10*ROW('Water Data'!I99))="","",OFFSET('Water Data'!$I$28,0,10*ROW('Water Data'!I99)))</f>
        <v/>
      </c>
      <c r="CJ105" s="269" t="str">
        <f ca="true">+IF(OFFSET('Water Data'!$I$29,0,10*ROW('Water Data'!I99))="","",OFFSET('Water Data'!$I$29,0,10*ROW('Water Data'!I99)))</f>
        <v/>
      </c>
      <c r="CK105" s="269" t="str">
        <f ca="true">+IF(OFFSET('Sanitation Data'!$D$28,0,10*ROW('Sanitation Data'!D99))="","",OFFSET('Sanitation Data'!$D$28,0,10*ROW('Sanitation Data'!D99)))</f>
        <v/>
      </c>
      <c r="CL105" s="269" t="str">
        <f ca="true">+IF(OFFSET('Sanitation Data'!$D$29,0,10*ROW('Sanitation Data'!D99))="","",OFFSET('Sanitation Data'!$D$29,0,10*ROW('Sanitation Data'!D99)))</f>
        <v/>
      </c>
      <c r="CM105" s="269" t="str">
        <f ca="true">+IF(OFFSET('Sanitation Data'!$D$30,0,10*ROW('Sanitation Data'!D99))="","",OFFSET('Sanitation Data'!$D$30,0,10*ROW('Sanitation Data'!D99)))</f>
        <v/>
      </c>
      <c r="CN105" s="269" t="str">
        <f ca="true">+IF(OFFSET('Sanitation Data'!$D$31,0,10*ROW('Sanitation Data'!D99))="","",OFFSET('Sanitation Data'!$D$31,0,10*ROW('Sanitation Data'!D99)))</f>
        <v/>
      </c>
      <c r="CO105" s="269" t="str">
        <f ca="true">+IF(OFFSET('Sanitation Data'!$D$32,0,10*ROW('Sanitation Data'!D99))="","",OFFSET('Sanitation Data'!$D$32,0,10*ROW('Sanitation Data'!D99)))</f>
        <v/>
      </c>
      <c r="CP105" s="269" t="str">
        <f ca="true">+IF(OFFSET('Sanitation Data'!$E$28,0,10*ROW('Sanitation Data'!E99))="","",OFFSET('Sanitation Data'!$E$28,0,10*ROW('Sanitation Data'!E99)))</f>
        <v/>
      </c>
      <c r="CQ105" s="269" t="str">
        <f ca="true">+IF(OFFSET('Sanitation Data'!$E$29,0,10*ROW('Sanitation Data'!E99))="","",OFFSET('Sanitation Data'!$E$29,0,10*ROW('Sanitation Data'!E99)))</f>
        <v/>
      </c>
      <c r="CR105" s="269" t="str">
        <f ca="true">+IF(OFFSET('Sanitation Data'!$E$30,0,10*ROW('Sanitation Data'!E99))="","",OFFSET('Sanitation Data'!$E$30,0,10*ROW('Sanitation Data'!E99)))</f>
        <v/>
      </c>
      <c r="CS105" s="269" t="str">
        <f ca="true">+IF(OFFSET('Sanitation Data'!$E$31,0,10*ROW('Sanitation Data'!E99))="","",OFFSET('Sanitation Data'!$E$31,0,10*ROW('Sanitation Data'!E99)))</f>
        <v/>
      </c>
      <c r="CT105" s="269" t="str">
        <f ca="true">+IF(OFFSET('Sanitation Data'!$E$32,0,10*ROW('Sanitation Data'!E99))="","",OFFSET('Sanitation Data'!$E$32,0,10*ROW('Sanitation Data'!E99)))</f>
        <v/>
      </c>
      <c r="CU105" s="269" t="str">
        <f ca="true">+IF(OFFSET('Sanitation Data'!$F$28,0,10*ROW('Sanitation Data'!F99))="","",OFFSET('Sanitation Data'!$F$28,0,10*ROW('Sanitation Data'!F99)))</f>
        <v/>
      </c>
      <c r="CV105" s="269" t="str">
        <f ca="true">+IF(OFFSET('Sanitation Data'!$F$29,0,10*ROW('Sanitation Data'!F99))="","",OFFSET('Sanitation Data'!$F$29,0,10*ROW('Sanitation Data'!F99)))</f>
        <v/>
      </c>
      <c r="CW105" s="269" t="str">
        <f ca="true">+IF(OFFSET('Sanitation Data'!$F$30,0,10*ROW('Sanitation Data'!F99))="","",OFFSET('Sanitation Data'!$F$30,0,10*ROW('Sanitation Data'!F99)))</f>
        <v/>
      </c>
      <c r="CX105" s="269" t="str">
        <f ca="true">+IF(OFFSET('Sanitation Data'!$F$31,0,10*ROW('Sanitation Data'!F99))="","",OFFSET('Sanitation Data'!$F$31,0,10*ROW('Sanitation Data'!F99)))</f>
        <v/>
      </c>
      <c r="CY105" s="269" t="str">
        <f ca="true">+IF(OFFSET('Sanitation Data'!$F$32,0,10*ROW('Sanitation Data'!F99))="","",OFFSET('Sanitation Data'!$F$32,0,10*ROW('Sanitation Data'!F99)))</f>
        <v/>
      </c>
      <c r="CZ105" s="269" t="str">
        <f ca="true">+IF(OFFSET('Sanitation Data'!$G$28,0,10*ROW('Sanitation Data'!G99))="","",OFFSET('Sanitation Data'!$G$28,0,10*ROW('Sanitation Data'!G99)))</f>
        <v/>
      </c>
      <c r="DA105" s="269" t="str">
        <f ca="true">+IF(OFFSET('Sanitation Data'!$G$29,0,10*ROW('Sanitation Data'!G99))="","",OFFSET('Sanitation Data'!$G$29,0,10*ROW('Sanitation Data'!G99)))</f>
        <v/>
      </c>
      <c r="DB105" s="269" t="str">
        <f ca="true">+IF(OFFSET('Sanitation Data'!$G$30,0,10*ROW('Sanitation Data'!G99))="","",OFFSET('Sanitation Data'!$G$30,0,10*ROW('Sanitation Data'!G99)))</f>
        <v/>
      </c>
      <c r="DC105" s="269" t="str">
        <f ca="true">+IF(OFFSET('Sanitation Data'!$G$31,0,10*ROW('Sanitation Data'!G99))="","",OFFSET('Sanitation Data'!$G$31,0,10*ROW('Sanitation Data'!G99)))</f>
        <v/>
      </c>
      <c r="DD105" s="269" t="str">
        <f ca="true">+IF(OFFSET('Sanitation Data'!$G$32,0,10*ROW('Sanitation Data'!G99))="","",OFFSET('Sanitation Data'!$G$32,0,10*ROW('Sanitation Data'!G99)))</f>
        <v/>
      </c>
      <c r="DE105" s="269" t="str">
        <f ca="true">+IF(OFFSET('Sanitation Data'!$H$28,0,10*ROW('Sanitation Data'!H99))="","",OFFSET('Sanitation Data'!$H$28,0,10*ROW('Sanitation Data'!H99)))</f>
        <v/>
      </c>
      <c r="DF105" s="269" t="str">
        <f ca="true">+IF(OFFSET('Sanitation Data'!$H$29,0,10*ROW('Sanitation Data'!H99))="","",OFFSET('Sanitation Data'!$H$29,0,10*ROW('Sanitation Data'!H99)))</f>
        <v/>
      </c>
      <c r="DG105" s="269" t="str">
        <f ca="true">+IF(OFFSET('Sanitation Data'!$H$30,0,10*ROW('Sanitation Data'!H99))="","",OFFSET('Sanitation Data'!$H$30,0,10*ROW('Sanitation Data'!H99)))</f>
        <v/>
      </c>
      <c r="DH105" s="269" t="str">
        <f ca="true">+IF(OFFSET('Sanitation Data'!$H$31,0,10*ROW('Sanitation Data'!H99))="","",OFFSET('Sanitation Data'!$H$31,0,10*ROW('Sanitation Data'!H99)))</f>
        <v/>
      </c>
      <c r="DI105" s="269" t="str">
        <f ca="true">+IF(OFFSET('Sanitation Data'!$H$32,0,10*ROW('Sanitation Data'!H99))="","",OFFSET('Sanitation Data'!$H$32,0,10*ROW('Sanitation Data'!H99)))</f>
        <v/>
      </c>
      <c r="DJ105" s="269" t="str">
        <f ca="true">+IF(OFFSET('Sanitation Data'!$I$28,0,10*ROW('Sanitation Data'!I99))="","",OFFSET('Sanitation Data'!$I$28,0,10*ROW('Sanitation Data'!I99)))</f>
        <v/>
      </c>
      <c r="DK105" s="269" t="str">
        <f ca="true">+IF(OFFSET('Sanitation Data'!$I$29,0,10*ROW('Sanitation Data'!I99))="","",OFFSET('Sanitation Data'!$I$29,0,10*ROW('Sanitation Data'!I99)))</f>
        <v/>
      </c>
      <c r="DL105" s="269" t="str">
        <f ca="true">+IF(OFFSET('Sanitation Data'!$I$30,0,10*ROW('Sanitation Data'!I99))="","",OFFSET('Sanitation Data'!$I$30,0,10*ROW('Sanitation Data'!I99)))</f>
        <v/>
      </c>
      <c r="DM105" s="269" t="str">
        <f ca="true">+IF(OFFSET('Sanitation Data'!$I$31,0,10*ROW('Sanitation Data'!I99))="","",OFFSET('Sanitation Data'!$I$31,0,10*ROW('Sanitation Data'!I99)))</f>
        <v/>
      </c>
      <c r="DN105" s="269" t="str">
        <f ca="true">+IF(OFFSET('Sanitation Data'!$I$32,0,10*ROW('Sanitation Data'!I99))="","",OFFSET('Sanitation Data'!$I$32,0,10*ROW('Sanitation Data'!I99)))</f>
        <v/>
      </c>
      <c r="DO105" s="269" t="str">
        <f ca="true">+IF(OFFSET('Hygiene Data'!$D$11,0,10*ROW('Hygiene Data'!D99))="","",OFFSET('Hygiene Data'!$D$11,0,10*ROW('Hygiene Data'!D99)))</f>
        <v/>
      </c>
      <c r="DP105" s="269" t="str">
        <f ca="true">+IF(OFFSET('Hygiene Data'!$D$12,0,10*ROW('Hygiene Data'!D99))="","",OFFSET('Hygiene Data'!$D$12,0,10*ROW('Hygiene Data'!D99)))</f>
        <v/>
      </c>
      <c r="DQ105" s="269" t="str">
        <f ca="true">+IF(OFFSET('Hygiene Data'!$D$13,0,10*ROW('Hygiene Data'!D99))="","",OFFSET('Hygiene Data'!$D$13,0,10*ROW('Hygiene Data'!D99)))</f>
        <v/>
      </c>
      <c r="DR105" s="269" t="str">
        <f ca="true">+IF(OFFSET('Hygiene Data'!$E$11,0,10*ROW('Hygiene Data'!E99))="","",OFFSET('Hygiene Data'!$E$11,0,10*ROW('Hygiene Data'!E99)))</f>
        <v/>
      </c>
      <c r="DS105" s="269" t="str">
        <f ca="true">+IF(OFFSET('Hygiene Data'!$E$12,0,10*ROW('Hygiene Data'!E99))="","",OFFSET('Hygiene Data'!$E$12,0,10*ROW('Hygiene Data'!E99)))</f>
        <v/>
      </c>
      <c r="DT105" s="269" t="str">
        <f ca="true">+IF(OFFSET('Hygiene Data'!$E$13,0,10*ROW('Hygiene Data'!E99))="","",OFFSET('Hygiene Data'!$E$13,0,10*ROW('Hygiene Data'!E99)))</f>
        <v/>
      </c>
      <c r="DU105" s="269" t="str">
        <f ca="true">+IF(OFFSET('Hygiene Data'!$F$11,0,10*ROW('Hygiene Data'!F99))="","",OFFSET('Hygiene Data'!$F$11,0,10*ROW('Hygiene Data'!F99)))</f>
        <v/>
      </c>
      <c r="DV105" s="269" t="str">
        <f ca="true">+IF(OFFSET('Hygiene Data'!$F$12,0,10*ROW('Hygiene Data'!F99))="","",OFFSET('Hygiene Data'!$F$12,0,10*ROW('Hygiene Data'!F99)))</f>
        <v/>
      </c>
      <c r="DW105" s="269" t="str">
        <f ca="true">+IF(OFFSET('Hygiene Data'!$F$13,0,10*ROW('Hygiene Data'!F99))="","",OFFSET('Hygiene Data'!$F$13,0,10*ROW('Hygiene Data'!F99)))</f>
        <v/>
      </c>
      <c r="DX105" s="269" t="str">
        <f ca="true">+IF(OFFSET('Hygiene Data'!$G$11,0,10*ROW('Hygiene Data'!G99))="","",OFFSET('Hygiene Data'!$G$11,0,10*ROW('Hygiene Data'!G99)))</f>
        <v/>
      </c>
      <c r="DY105" s="269" t="str">
        <f ca="true">+IF(OFFSET('Hygiene Data'!$G$12,0,10*ROW('Hygiene Data'!G99))="","",OFFSET('Hygiene Data'!$G$12,0,10*ROW('Hygiene Data'!G99)))</f>
        <v/>
      </c>
      <c r="DZ105" s="269" t="str">
        <f ca="true">+IF(OFFSET('Hygiene Data'!$G$13,0,10*ROW('Hygiene Data'!G99))="","",OFFSET('Hygiene Data'!$G$13,0,10*ROW('Hygiene Data'!G99)))</f>
        <v/>
      </c>
      <c r="EA105" s="269" t="str">
        <f ca="true">+IF(OFFSET('Hygiene Data'!$H$11,0,10*ROW('Hygiene Data'!H99))="","",OFFSET('Hygiene Data'!$H$11,0,10*ROW('Hygiene Data'!H99)))</f>
        <v/>
      </c>
      <c r="EB105" s="269" t="str">
        <f ca="true">+IF(OFFSET('Hygiene Data'!$H$12,0,10*ROW('Hygiene Data'!H99))="","",OFFSET('Hygiene Data'!$H$12,0,10*ROW('Hygiene Data'!H99)))</f>
        <v/>
      </c>
      <c r="EC105" s="269" t="str">
        <f ca="true">+IF(OFFSET('Hygiene Data'!$H$13,0,10*ROW('Hygiene Data'!H99))="","",OFFSET('Hygiene Data'!$H$13,0,10*ROW('Hygiene Data'!H99)))</f>
        <v/>
      </c>
      <c r="ED105" s="269" t="str">
        <f ca="true">+IF(OFFSET('Hygiene Data'!$I$11,0,10*ROW('Hygiene Data'!I99))="","",OFFSET('Hygiene Data'!$I$11,0,10*ROW('Hygiene Data'!I99)))</f>
        <v/>
      </c>
      <c r="EE105" s="269" t="str">
        <f ca="true">+IF(OFFSET('Hygiene Data'!$I$12,0,10*ROW('Hygiene Data'!I99))="","",OFFSET('Hygiene Data'!$I$12,0,10*ROW('Hygiene Data'!I99)))</f>
        <v/>
      </c>
      <c r="EF105" s="269"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3" t="str">
        <f t="shared" ca="true" si="1"/>
        <v/>
      </c>
      <c r="D106" s="88"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8"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8"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8"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8"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8"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8"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8"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8"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8"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8"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8"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8"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8"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8"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8"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8"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8"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9"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9"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9"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9"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9"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9"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9"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9"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9"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9"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9"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9"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9"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9"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9"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9"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9"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9"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9"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9"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9"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9"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9"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9"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9"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9"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9"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9"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9"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9"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0"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0"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0"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0"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0"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0"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0"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0"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0"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0"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0"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0"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0"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0"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0"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0"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0"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0"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9"/>
      <c r="BS106" s="269" t="str">
        <f ca="true">+IF(OFFSET('Water Data'!$D$27,0,10*ROW('Water Data'!D100))="","",OFFSET('Water Data'!$D$27,0,10*ROW('Water Data'!D100)))</f>
        <v/>
      </c>
      <c r="BT106" s="269" t="str">
        <f ca="true">+IF(OFFSET('Water Data'!$D$28,0,10*ROW('Water Data'!D100))="","",OFFSET('Water Data'!$D$28,0,10*ROW('Water Data'!D100)))</f>
        <v/>
      </c>
      <c r="BU106" s="269" t="str">
        <f ca="true">+IF(OFFSET('Water Data'!$D$29,0,10*ROW('Water Data'!D100))="","",OFFSET('Water Data'!$D$29,0,10*ROW('Water Data'!D100)))</f>
        <v/>
      </c>
      <c r="BV106" s="269" t="str">
        <f ca="true">+IF(OFFSET('Water Data'!$E$27,0,10*ROW('Water Data'!E100))="","",OFFSET('Water Data'!$E$27,0,10*ROW('Water Data'!E100)))</f>
        <v/>
      </c>
      <c r="BW106" s="269" t="str">
        <f ca="true">+IF(OFFSET('Water Data'!$E$28,0,10*ROW('Water Data'!E100))="","",OFFSET('Water Data'!$E$28,0,10*ROW('Water Data'!E100)))</f>
        <v/>
      </c>
      <c r="BX106" s="269" t="str">
        <f ca="true">+IF(OFFSET('Water Data'!$E$29,0,10*ROW('Water Data'!E100))="","",OFFSET('Water Data'!$E$29,0,10*ROW('Water Data'!E100)))</f>
        <v/>
      </c>
      <c r="BY106" s="269" t="str">
        <f ca="true">+IF(OFFSET('Water Data'!$F$27,0,10*ROW('Water Data'!F100))="","",OFFSET('Water Data'!$F$27,0,10*ROW('Water Data'!F100)))</f>
        <v/>
      </c>
      <c r="BZ106" s="269" t="str">
        <f ca="true">+IF(OFFSET('Water Data'!$F$28,0,10*ROW('Water Data'!F100))="","",OFFSET('Water Data'!$F$28,0,10*ROW('Water Data'!F100)))</f>
        <v/>
      </c>
      <c r="CA106" s="269" t="str">
        <f ca="true">+IF(OFFSET('Water Data'!$F$29,0,10*ROW('Water Data'!F100))="","",OFFSET('Water Data'!$F$29,0,10*ROW('Water Data'!F100)))</f>
        <v/>
      </c>
      <c r="CB106" s="269" t="str">
        <f ca="true">+IF(OFFSET('Water Data'!$G$27,0,10*ROW('Water Data'!G100))="","",OFFSET('Water Data'!$G$27,0,10*ROW('Water Data'!G100)))</f>
        <v/>
      </c>
      <c r="CC106" s="269" t="str">
        <f ca="true">+IF(OFFSET('Water Data'!$G$28,0,10*ROW('Water Data'!G100))="","",OFFSET('Water Data'!$G$28,0,10*ROW('Water Data'!G100)))</f>
        <v/>
      </c>
      <c r="CD106" s="269" t="str">
        <f ca="true">+IF(OFFSET('Water Data'!$G$29,0,10*ROW('Water Data'!G100))="","",OFFSET('Water Data'!$G$29,0,10*ROW('Water Data'!G100)))</f>
        <v/>
      </c>
      <c r="CE106" s="269" t="str">
        <f ca="true">+IF(OFFSET('Water Data'!$H$27,0,10*ROW('Water Data'!H100))="","",OFFSET('Water Data'!$H$27,0,10*ROW('Water Data'!H100)))</f>
        <v/>
      </c>
      <c r="CF106" s="269" t="str">
        <f ca="true">+IF(OFFSET('Water Data'!$H$28,0,10*ROW('Water Data'!H100))="","",OFFSET('Water Data'!$H$28,0,10*ROW('Water Data'!H100)))</f>
        <v/>
      </c>
      <c r="CG106" s="269" t="str">
        <f ca="true">+IF(OFFSET('Water Data'!$H$29,0,10*ROW('Water Data'!H100))="","",OFFSET('Water Data'!$H$29,0,10*ROW('Water Data'!H100)))</f>
        <v/>
      </c>
      <c r="CH106" s="269" t="str">
        <f ca="true">+IF(OFFSET('Water Data'!$I$27,0,10*ROW('Water Data'!I100))="","",OFFSET('Water Data'!$I$27,0,10*ROW('Water Data'!I100)))</f>
        <v/>
      </c>
      <c r="CI106" s="269" t="str">
        <f ca="true">+IF(OFFSET('Water Data'!$I$28,0,10*ROW('Water Data'!I100))="","",OFFSET('Water Data'!$I$28,0,10*ROW('Water Data'!I100)))</f>
        <v/>
      </c>
      <c r="CJ106" s="269" t="str">
        <f ca="true">+IF(OFFSET('Water Data'!$I$29,0,10*ROW('Water Data'!I100))="","",OFFSET('Water Data'!$I$29,0,10*ROW('Water Data'!I100)))</f>
        <v/>
      </c>
      <c r="CK106" s="269" t="str">
        <f ca="true">+IF(OFFSET('Sanitation Data'!$D$28,0,10*ROW('Sanitation Data'!D100))="","",OFFSET('Sanitation Data'!$D$28,0,10*ROW('Sanitation Data'!D100)))</f>
        <v/>
      </c>
      <c r="CL106" s="269" t="str">
        <f ca="true">+IF(OFFSET('Sanitation Data'!$D$29,0,10*ROW('Sanitation Data'!D100))="","",OFFSET('Sanitation Data'!$D$29,0,10*ROW('Sanitation Data'!D100)))</f>
        <v/>
      </c>
      <c r="CM106" s="269" t="str">
        <f ca="true">+IF(OFFSET('Sanitation Data'!$D$30,0,10*ROW('Sanitation Data'!D100))="","",OFFSET('Sanitation Data'!$D$30,0,10*ROW('Sanitation Data'!D100)))</f>
        <v/>
      </c>
      <c r="CN106" s="269" t="str">
        <f ca="true">+IF(OFFSET('Sanitation Data'!$D$31,0,10*ROW('Sanitation Data'!D100))="","",OFFSET('Sanitation Data'!$D$31,0,10*ROW('Sanitation Data'!D100)))</f>
        <v/>
      </c>
      <c r="CO106" s="269" t="str">
        <f ca="true">+IF(OFFSET('Sanitation Data'!$D$32,0,10*ROW('Sanitation Data'!D100))="","",OFFSET('Sanitation Data'!$D$32,0,10*ROW('Sanitation Data'!D100)))</f>
        <v/>
      </c>
      <c r="CP106" s="269" t="str">
        <f ca="true">+IF(OFFSET('Sanitation Data'!$E$28,0,10*ROW('Sanitation Data'!E100))="","",OFFSET('Sanitation Data'!$E$28,0,10*ROW('Sanitation Data'!E100)))</f>
        <v/>
      </c>
      <c r="CQ106" s="269" t="str">
        <f ca="true">+IF(OFFSET('Sanitation Data'!$E$29,0,10*ROW('Sanitation Data'!E100))="","",OFFSET('Sanitation Data'!$E$29,0,10*ROW('Sanitation Data'!E100)))</f>
        <v/>
      </c>
      <c r="CR106" s="269" t="str">
        <f ca="true">+IF(OFFSET('Sanitation Data'!$E$30,0,10*ROW('Sanitation Data'!E100))="","",OFFSET('Sanitation Data'!$E$30,0,10*ROW('Sanitation Data'!E100)))</f>
        <v/>
      </c>
      <c r="CS106" s="269" t="str">
        <f ca="true">+IF(OFFSET('Sanitation Data'!$E$31,0,10*ROW('Sanitation Data'!E100))="","",OFFSET('Sanitation Data'!$E$31,0,10*ROW('Sanitation Data'!E100)))</f>
        <v/>
      </c>
      <c r="CT106" s="269" t="str">
        <f ca="true">+IF(OFFSET('Sanitation Data'!$E$32,0,10*ROW('Sanitation Data'!E100))="","",OFFSET('Sanitation Data'!$E$32,0,10*ROW('Sanitation Data'!E100)))</f>
        <v/>
      </c>
      <c r="CU106" s="269" t="str">
        <f ca="true">+IF(OFFSET('Sanitation Data'!$F$28,0,10*ROW('Sanitation Data'!F100))="","",OFFSET('Sanitation Data'!$F$28,0,10*ROW('Sanitation Data'!F100)))</f>
        <v/>
      </c>
      <c r="CV106" s="269" t="str">
        <f ca="true">+IF(OFFSET('Sanitation Data'!$F$29,0,10*ROW('Sanitation Data'!F100))="","",OFFSET('Sanitation Data'!$F$29,0,10*ROW('Sanitation Data'!F100)))</f>
        <v/>
      </c>
      <c r="CW106" s="269" t="str">
        <f ca="true">+IF(OFFSET('Sanitation Data'!$F$30,0,10*ROW('Sanitation Data'!F100))="","",OFFSET('Sanitation Data'!$F$30,0,10*ROW('Sanitation Data'!F100)))</f>
        <v/>
      </c>
      <c r="CX106" s="269" t="str">
        <f ca="true">+IF(OFFSET('Sanitation Data'!$F$31,0,10*ROW('Sanitation Data'!F100))="","",OFFSET('Sanitation Data'!$F$31,0,10*ROW('Sanitation Data'!F100)))</f>
        <v/>
      </c>
      <c r="CY106" s="269" t="str">
        <f ca="true">+IF(OFFSET('Sanitation Data'!$F$32,0,10*ROW('Sanitation Data'!F100))="","",OFFSET('Sanitation Data'!$F$32,0,10*ROW('Sanitation Data'!F100)))</f>
        <v/>
      </c>
      <c r="CZ106" s="269" t="str">
        <f ca="true">+IF(OFFSET('Sanitation Data'!$G$28,0,10*ROW('Sanitation Data'!G100))="","",OFFSET('Sanitation Data'!$G$28,0,10*ROW('Sanitation Data'!G100)))</f>
        <v/>
      </c>
      <c r="DA106" s="269" t="str">
        <f ca="true">+IF(OFFSET('Sanitation Data'!$G$29,0,10*ROW('Sanitation Data'!G100))="","",OFFSET('Sanitation Data'!$G$29,0,10*ROW('Sanitation Data'!G100)))</f>
        <v/>
      </c>
      <c r="DB106" s="269" t="str">
        <f ca="true">+IF(OFFSET('Sanitation Data'!$G$30,0,10*ROW('Sanitation Data'!G100))="","",OFFSET('Sanitation Data'!$G$30,0,10*ROW('Sanitation Data'!G100)))</f>
        <v/>
      </c>
      <c r="DC106" s="269" t="str">
        <f ca="true">+IF(OFFSET('Sanitation Data'!$G$31,0,10*ROW('Sanitation Data'!G100))="","",OFFSET('Sanitation Data'!$G$31,0,10*ROW('Sanitation Data'!G100)))</f>
        <v/>
      </c>
      <c r="DD106" s="269" t="str">
        <f ca="true">+IF(OFFSET('Sanitation Data'!$G$32,0,10*ROW('Sanitation Data'!G100))="","",OFFSET('Sanitation Data'!$G$32,0,10*ROW('Sanitation Data'!G100)))</f>
        <v/>
      </c>
      <c r="DE106" s="269" t="str">
        <f ca="true">+IF(OFFSET('Sanitation Data'!$H$28,0,10*ROW('Sanitation Data'!H100))="","",OFFSET('Sanitation Data'!$H$28,0,10*ROW('Sanitation Data'!H100)))</f>
        <v/>
      </c>
      <c r="DF106" s="269" t="str">
        <f ca="true">+IF(OFFSET('Sanitation Data'!$H$29,0,10*ROW('Sanitation Data'!H100))="","",OFFSET('Sanitation Data'!$H$29,0,10*ROW('Sanitation Data'!H100)))</f>
        <v/>
      </c>
      <c r="DG106" s="269" t="str">
        <f ca="true">+IF(OFFSET('Sanitation Data'!$H$30,0,10*ROW('Sanitation Data'!H100))="","",OFFSET('Sanitation Data'!$H$30,0,10*ROW('Sanitation Data'!H100)))</f>
        <v/>
      </c>
      <c r="DH106" s="269" t="str">
        <f ca="true">+IF(OFFSET('Sanitation Data'!$H$31,0,10*ROW('Sanitation Data'!H100))="","",OFFSET('Sanitation Data'!$H$31,0,10*ROW('Sanitation Data'!H100)))</f>
        <v/>
      </c>
      <c r="DI106" s="269" t="str">
        <f ca="true">+IF(OFFSET('Sanitation Data'!$H$32,0,10*ROW('Sanitation Data'!H100))="","",OFFSET('Sanitation Data'!$H$32,0,10*ROW('Sanitation Data'!H100)))</f>
        <v/>
      </c>
      <c r="DJ106" s="269" t="str">
        <f ca="true">+IF(OFFSET('Sanitation Data'!$I$28,0,10*ROW('Sanitation Data'!I100))="","",OFFSET('Sanitation Data'!$I$28,0,10*ROW('Sanitation Data'!I100)))</f>
        <v/>
      </c>
      <c r="DK106" s="269" t="str">
        <f ca="true">+IF(OFFSET('Sanitation Data'!$I$29,0,10*ROW('Sanitation Data'!I100))="","",OFFSET('Sanitation Data'!$I$29,0,10*ROW('Sanitation Data'!I100)))</f>
        <v/>
      </c>
      <c r="DL106" s="269" t="str">
        <f ca="true">+IF(OFFSET('Sanitation Data'!$I$30,0,10*ROW('Sanitation Data'!I100))="","",OFFSET('Sanitation Data'!$I$30,0,10*ROW('Sanitation Data'!I100)))</f>
        <v/>
      </c>
      <c r="DM106" s="269" t="str">
        <f ca="true">+IF(OFFSET('Sanitation Data'!$I$31,0,10*ROW('Sanitation Data'!I100))="","",OFFSET('Sanitation Data'!$I$31,0,10*ROW('Sanitation Data'!I100)))</f>
        <v/>
      </c>
      <c r="DN106" s="269" t="str">
        <f ca="true">+IF(OFFSET('Sanitation Data'!$I$32,0,10*ROW('Sanitation Data'!I100))="","",OFFSET('Sanitation Data'!$I$32,0,10*ROW('Sanitation Data'!I100)))</f>
        <v/>
      </c>
      <c r="DO106" s="269" t="str">
        <f ca="true">+IF(OFFSET('Hygiene Data'!$D$11,0,10*ROW('Hygiene Data'!D100))="","",OFFSET('Hygiene Data'!$D$11,0,10*ROW('Hygiene Data'!D100)))</f>
        <v/>
      </c>
      <c r="DP106" s="269" t="str">
        <f ca="true">+IF(OFFSET('Hygiene Data'!$D$12,0,10*ROW('Hygiene Data'!D100))="","",OFFSET('Hygiene Data'!$D$12,0,10*ROW('Hygiene Data'!D100)))</f>
        <v/>
      </c>
      <c r="DQ106" s="269" t="str">
        <f ca="true">+IF(OFFSET('Hygiene Data'!$D$13,0,10*ROW('Hygiene Data'!D100))="","",OFFSET('Hygiene Data'!$D$13,0,10*ROW('Hygiene Data'!D100)))</f>
        <v/>
      </c>
      <c r="DR106" s="269" t="str">
        <f ca="true">+IF(OFFSET('Hygiene Data'!$E$11,0,10*ROW('Hygiene Data'!E100))="","",OFFSET('Hygiene Data'!$E$11,0,10*ROW('Hygiene Data'!E100)))</f>
        <v/>
      </c>
      <c r="DS106" s="269" t="str">
        <f ca="true">+IF(OFFSET('Hygiene Data'!$E$12,0,10*ROW('Hygiene Data'!E100))="","",OFFSET('Hygiene Data'!$E$12,0,10*ROW('Hygiene Data'!E100)))</f>
        <v/>
      </c>
      <c r="DT106" s="269" t="str">
        <f ca="true">+IF(OFFSET('Hygiene Data'!$E$13,0,10*ROW('Hygiene Data'!E100))="","",OFFSET('Hygiene Data'!$E$13,0,10*ROW('Hygiene Data'!E100)))</f>
        <v/>
      </c>
      <c r="DU106" s="269" t="str">
        <f ca="true">+IF(OFFSET('Hygiene Data'!$F$11,0,10*ROW('Hygiene Data'!F100))="","",OFFSET('Hygiene Data'!$F$11,0,10*ROW('Hygiene Data'!F100)))</f>
        <v/>
      </c>
      <c r="DV106" s="269" t="str">
        <f ca="true">+IF(OFFSET('Hygiene Data'!$F$12,0,10*ROW('Hygiene Data'!F100))="","",OFFSET('Hygiene Data'!$F$12,0,10*ROW('Hygiene Data'!F100)))</f>
        <v/>
      </c>
      <c r="DW106" s="269" t="str">
        <f ca="true">+IF(OFFSET('Hygiene Data'!$F$13,0,10*ROW('Hygiene Data'!F100))="","",OFFSET('Hygiene Data'!$F$13,0,10*ROW('Hygiene Data'!F100)))</f>
        <v/>
      </c>
      <c r="DX106" s="269" t="str">
        <f ca="true">+IF(OFFSET('Hygiene Data'!$G$11,0,10*ROW('Hygiene Data'!G100))="","",OFFSET('Hygiene Data'!$G$11,0,10*ROW('Hygiene Data'!G100)))</f>
        <v/>
      </c>
      <c r="DY106" s="269" t="str">
        <f ca="true">+IF(OFFSET('Hygiene Data'!$G$12,0,10*ROW('Hygiene Data'!G100))="","",OFFSET('Hygiene Data'!$G$12,0,10*ROW('Hygiene Data'!G100)))</f>
        <v/>
      </c>
      <c r="DZ106" s="269" t="str">
        <f ca="true">+IF(OFFSET('Hygiene Data'!$G$13,0,10*ROW('Hygiene Data'!G100))="","",OFFSET('Hygiene Data'!$G$13,0,10*ROW('Hygiene Data'!G100)))</f>
        <v/>
      </c>
      <c r="EA106" s="269" t="str">
        <f ca="true">+IF(OFFSET('Hygiene Data'!$H$11,0,10*ROW('Hygiene Data'!H100))="","",OFFSET('Hygiene Data'!$H$11,0,10*ROW('Hygiene Data'!H100)))</f>
        <v/>
      </c>
      <c r="EB106" s="269" t="str">
        <f ca="true">+IF(OFFSET('Hygiene Data'!$H$12,0,10*ROW('Hygiene Data'!H100))="","",OFFSET('Hygiene Data'!$H$12,0,10*ROW('Hygiene Data'!H100)))</f>
        <v/>
      </c>
      <c r="EC106" s="269" t="str">
        <f ca="true">+IF(OFFSET('Hygiene Data'!$H$13,0,10*ROW('Hygiene Data'!H100))="","",OFFSET('Hygiene Data'!$H$13,0,10*ROW('Hygiene Data'!H100)))</f>
        <v/>
      </c>
      <c r="ED106" s="269" t="str">
        <f ca="true">+IF(OFFSET('Hygiene Data'!$I$11,0,10*ROW('Hygiene Data'!I100))="","",OFFSET('Hygiene Data'!$I$11,0,10*ROW('Hygiene Data'!I100)))</f>
        <v/>
      </c>
      <c r="EE106" s="269" t="str">
        <f ca="true">+IF(OFFSET('Hygiene Data'!$I$12,0,10*ROW('Hygiene Data'!I100))="","",OFFSET('Hygiene Data'!$I$12,0,10*ROW('Hygiene Data'!I100)))</f>
        <v/>
      </c>
      <c r="EF106" s="269"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3" t="str">
        <f t="shared" ca="true" si="1"/>
        <v/>
      </c>
      <c r="D107" s="88"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8"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8"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8"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8"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8"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8"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8"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8"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8"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8"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8"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8"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8"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8"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8"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8"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8"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9"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9"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9"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9"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9"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9"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9"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9"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9"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9"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9"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9"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9"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9"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9"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9"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9"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9"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9"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9"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9"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9"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9"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9"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9"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9"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9"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9"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9"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9"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0"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0"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0"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0"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0"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0"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0"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0"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0"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0"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0"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0"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0"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0"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0"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0"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0"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0"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9"/>
      <c r="BS107" s="269" t="str">
        <f ca="true">+IF(OFFSET('Water Data'!$D$27,0,10*ROW('Water Data'!D101))="","",OFFSET('Water Data'!$D$27,0,10*ROW('Water Data'!D101)))</f>
        <v/>
      </c>
      <c r="BT107" s="269" t="str">
        <f ca="true">+IF(OFFSET('Water Data'!$D$28,0,10*ROW('Water Data'!D101))="","",OFFSET('Water Data'!$D$28,0,10*ROW('Water Data'!D101)))</f>
        <v/>
      </c>
      <c r="BU107" s="269" t="str">
        <f ca="true">+IF(OFFSET('Water Data'!$D$29,0,10*ROW('Water Data'!D101))="","",OFFSET('Water Data'!$D$29,0,10*ROW('Water Data'!D101)))</f>
        <v/>
      </c>
      <c r="BV107" s="269" t="str">
        <f ca="true">+IF(OFFSET('Water Data'!$E$27,0,10*ROW('Water Data'!E101))="","",OFFSET('Water Data'!$E$27,0,10*ROW('Water Data'!E101)))</f>
        <v/>
      </c>
      <c r="BW107" s="269" t="str">
        <f ca="true">+IF(OFFSET('Water Data'!$E$28,0,10*ROW('Water Data'!E101))="","",OFFSET('Water Data'!$E$28,0,10*ROW('Water Data'!E101)))</f>
        <v/>
      </c>
      <c r="BX107" s="269" t="str">
        <f ca="true">+IF(OFFSET('Water Data'!$E$29,0,10*ROW('Water Data'!E101))="","",OFFSET('Water Data'!$E$29,0,10*ROW('Water Data'!E101)))</f>
        <v/>
      </c>
      <c r="BY107" s="269" t="str">
        <f ca="true">+IF(OFFSET('Water Data'!$F$27,0,10*ROW('Water Data'!F101))="","",OFFSET('Water Data'!$F$27,0,10*ROW('Water Data'!F101)))</f>
        <v/>
      </c>
      <c r="BZ107" s="269" t="str">
        <f ca="true">+IF(OFFSET('Water Data'!$F$28,0,10*ROW('Water Data'!F101))="","",OFFSET('Water Data'!$F$28,0,10*ROW('Water Data'!F101)))</f>
        <v/>
      </c>
      <c r="CA107" s="269" t="str">
        <f ca="true">+IF(OFFSET('Water Data'!$F$29,0,10*ROW('Water Data'!F101))="","",OFFSET('Water Data'!$F$29,0,10*ROW('Water Data'!F101)))</f>
        <v/>
      </c>
      <c r="CB107" s="269" t="str">
        <f ca="true">+IF(OFFSET('Water Data'!$G$27,0,10*ROW('Water Data'!G101))="","",OFFSET('Water Data'!$G$27,0,10*ROW('Water Data'!G101)))</f>
        <v/>
      </c>
      <c r="CC107" s="269" t="str">
        <f ca="true">+IF(OFFSET('Water Data'!$G$28,0,10*ROW('Water Data'!G101))="","",OFFSET('Water Data'!$G$28,0,10*ROW('Water Data'!G101)))</f>
        <v/>
      </c>
      <c r="CD107" s="269" t="str">
        <f ca="true">+IF(OFFSET('Water Data'!$G$29,0,10*ROW('Water Data'!G101))="","",OFFSET('Water Data'!$G$29,0,10*ROW('Water Data'!G101)))</f>
        <v/>
      </c>
      <c r="CE107" s="269" t="str">
        <f ca="true">+IF(OFFSET('Water Data'!$H$27,0,10*ROW('Water Data'!H101))="","",OFFSET('Water Data'!$H$27,0,10*ROW('Water Data'!H101)))</f>
        <v/>
      </c>
      <c r="CF107" s="269" t="str">
        <f ca="true">+IF(OFFSET('Water Data'!$H$28,0,10*ROW('Water Data'!H101))="","",OFFSET('Water Data'!$H$28,0,10*ROW('Water Data'!H101)))</f>
        <v/>
      </c>
      <c r="CG107" s="269" t="str">
        <f ca="true">+IF(OFFSET('Water Data'!$H$29,0,10*ROW('Water Data'!H101))="","",OFFSET('Water Data'!$H$29,0,10*ROW('Water Data'!H101)))</f>
        <v/>
      </c>
      <c r="CH107" s="269" t="str">
        <f ca="true">+IF(OFFSET('Water Data'!$I$27,0,10*ROW('Water Data'!I101))="","",OFFSET('Water Data'!$I$27,0,10*ROW('Water Data'!I101)))</f>
        <v/>
      </c>
      <c r="CI107" s="269" t="str">
        <f ca="true">+IF(OFFSET('Water Data'!$I$28,0,10*ROW('Water Data'!I101))="","",OFFSET('Water Data'!$I$28,0,10*ROW('Water Data'!I101)))</f>
        <v/>
      </c>
      <c r="CJ107" s="269" t="str">
        <f ca="true">+IF(OFFSET('Water Data'!$I$29,0,10*ROW('Water Data'!I101))="","",OFFSET('Water Data'!$I$29,0,10*ROW('Water Data'!I101)))</f>
        <v/>
      </c>
      <c r="CK107" s="269" t="str">
        <f ca="true">+IF(OFFSET('Sanitation Data'!$D$28,0,10*ROW('Sanitation Data'!D101))="","",OFFSET('Sanitation Data'!$D$28,0,10*ROW('Sanitation Data'!D101)))</f>
        <v/>
      </c>
      <c r="CL107" s="269" t="str">
        <f ca="true">+IF(OFFSET('Sanitation Data'!$D$29,0,10*ROW('Sanitation Data'!D101))="","",OFFSET('Sanitation Data'!$D$29,0,10*ROW('Sanitation Data'!D101)))</f>
        <v/>
      </c>
      <c r="CM107" s="269" t="str">
        <f ca="true">+IF(OFFSET('Sanitation Data'!$D$30,0,10*ROW('Sanitation Data'!D101))="","",OFFSET('Sanitation Data'!$D$30,0,10*ROW('Sanitation Data'!D101)))</f>
        <v/>
      </c>
      <c r="CN107" s="269" t="str">
        <f ca="true">+IF(OFFSET('Sanitation Data'!$D$31,0,10*ROW('Sanitation Data'!D101))="","",OFFSET('Sanitation Data'!$D$31,0,10*ROW('Sanitation Data'!D101)))</f>
        <v/>
      </c>
      <c r="CO107" s="269" t="str">
        <f ca="true">+IF(OFFSET('Sanitation Data'!$D$32,0,10*ROW('Sanitation Data'!D101))="","",OFFSET('Sanitation Data'!$D$32,0,10*ROW('Sanitation Data'!D101)))</f>
        <v/>
      </c>
      <c r="CP107" s="269" t="str">
        <f ca="true">+IF(OFFSET('Sanitation Data'!$E$28,0,10*ROW('Sanitation Data'!E101))="","",OFFSET('Sanitation Data'!$E$28,0,10*ROW('Sanitation Data'!E101)))</f>
        <v/>
      </c>
      <c r="CQ107" s="269" t="str">
        <f ca="true">+IF(OFFSET('Sanitation Data'!$E$29,0,10*ROW('Sanitation Data'!E101))="","",OFFSET('Sanitation Data'!$E$29,0,10*ROW('Sanitation Data'!E101)))</f>
        <v/>
      </c>
      <c r="CR107" s="269" t="str">
        <f ca="true">+IF(OFFSET('Sanitation Data'!$E$30,0,10*ROW('Sanitation Data'!E101))="","",OFFSET('Sanitation Data'!$E$30,0,10*ROW('Sanitation Data'!E101)))</f>
        <v/>
      </c>
      <c r="CS107" s="269" t="str">
        <f ca="true">+IF(OFFSET('Sanitation Data'!$E$31,0,10*ROW('Sanitation Data'!E101))="","",OFFSET('Sanitation Data'!$E$31,0,10*ROW('Sanitation Data'!E101)))</f>
        <v/>
      </c>
      <c r="CT107" s="269" t="str">
        <f ca="true">+IF(OFFSET('Sanitation Data'!$E$32,0,10*ROW('Sanitation Data'!E101))="","",OFFSET('Sanitation Data'!$E$32,0,10*ROW('Sanitation Data'!E101)))</f>
        <v/>
      </c>
      <c r="CU107" s="269" t="str">
        <f ca="true">+IF(OFFSET('Sanitation Data'!$F$28,0,10*ROW('Sanitation Data'!F101))="","",OFFSET('Sanitation Data'!$F$28,0,10*ROW('Sanitation Data'!F101)))</f>
        <v/>
      </c>
      <c r="CV107" s="269" t="str">
        <f ca="true">+IF(OFFSET('Sanitation Data'!$F$29,0,10*ROW('Sanitation Data'!F101))="","",OFFSET('Sanitation Data'!$F$29,0,10*ROW('Sanitation Data'!F101)))</f>
        <v/>
      </c>
      <c r="CW107" s="269" t="str">
        <f ca="true">+IF(OFFSET('Sanitation Data'!$F$30,0,10*ROW('Sanitation Data'!F101))="","",OFFSET('Sanitation Data'!$F$30,0,10*ROW('Sanitation Data'!F101)))</f>
        <v/>
      </c>
      <c r="CX107" s="269" t="str">
        <f ca="true">+IF(OFFSET('Sanitation Data'!$F$31,0,10*ROW('Sanitation Data'!F101))="","",OFFSET('Sanitation Data'!$F$31,0,10*ROW('Sanitation Data'!F101)))</f>
        <v/>
      </c>
      <c r="CY107" s="269" t="str">
        <f ca="true">+IF(OFFSET('Sanitation Data'!$F$32,0,10*ROW('Sanitation Data'!F101))="","",OFFSET('Sanitation Data'!$F$32,0,10*ROW('Sanitation Data'!F101)))</f>
        <v/>
      </c>
      <c r="CZ107" s="269" t="str">
        <f ca="true">+IF(OFFSET('Sanitation Data'!$G$28,0,10*ROW('Sanitation Data'!G101))="","",OFFSET('Sanitation Data'!$G$28,0,10*ROW('Sanitation Data'!G101)))</f>
        <v/>
      </c>
      <c r="DA107" s="269" t="str">
        <f ca="true">+IF(OFFSET('Sanitation Data'!$G$29,0,10*ROW('Sanitation Data'!G101))="","",OFFSET('Sanitation Data'!$G$29,0,10*ROW('Sanitation Data'!G101)))</f>
        <v/>
      </c>
      <c r="DB107" s="269" t="str">
        <f ca="true">+IF(OFFSET('Sanitation Data'!$G$30,0,10*ROW('Sanitation Data'!G101))="","",OFFSET('Sanitation Data'!$G$30,0,10*ROW('Sanitation Data'!G101)))</f>
        <v/>
      </c>
      <c r="DC107" s="269" t="str">
        <f ca="true">+IF(OFFSET('Sanitation Data'!$G$31,0,10*ROW('Sanitation Data'!G101))="","",OFFSET('Sanitation Data'!$G$31,0,10*ROW('Sanitation Data'!G101)))</f>
        <v/>
      </c>
      <c r="DD107" s="269" t="str">
        <f ca="true">+IF(OFFSET('Sanitation Data'!$G$32,0,10*ROW('Sanitation Data'!G101))="","",OFFSET('Sanitation Data'!$G$32,0,10*ROW('Sanitation Data'!G101)))</f>
        <v/>
      </c>
      <c r="DE107" s="269" t="str">
        <f ca="true">+IF(OFFSET('Sanitation Data'!$H$28,0,10*ROW('Sanitation Data'!H101))="","",OFFSET('Sanitation Data'!$H$28,0,10*ROW('Sanitation Data'!H101)))</f>
        <v/>
      </c>
      <c r="DF107" s="269" t="str">
        <f ca="true">+IF(OFFSET('Sanitation Data'!$H$29,0,10*ROW('Sanitation Data'!H101))="","",OFFSET('Sanitation Data'!$H$29,0,10*ROW('Sanitation Data'!H101)))</f>
        <v/>
      </c>
      <c r="DG107" s="269" t="str">
        <f ca="true">+IF(OFFSET('Sanitation Data'!$H$30,0,10*ROW('Sanitation Data'!H101))="","",OFFSET('Sanitation Data'!$H$30,0,10*ROW('Sanitation Data'!H101)))</f>
        <v/>
      </c>
      <c r="DH107" s="269" t="str">
        <f ca="true">+IF(OFFSET('Sanitation Data'!$H$31,0,10*ROW('Sanitation Data'!H101))="","",OFFSET('Sanitation Data'!$H$31,0,10*ROW('Sanitation Data'!H101)))</f>
        <v/>
      </c>
      <c r="DI107" s="269" t="str">
        <f ca="true">+IF(OFFSET('Sanitation Data'!$H$32,0,10*ROW('Sanitation Data'!H101))="","",OFFSET('Sanitation Data'!$H$32,0,10*ROW('Sanitation Data'!H101)))</f>
        <v/>
      </c>
      <c r="DJ107" s="269" t="str">
        <f ca="true">+IF(OFFSET('Sanitation Data'!$I$28,0,10*ROW('Sanitation Data'!I101))="","",OFFSET('Sanitation Data'!$I$28,0,10*ROW('Sanitation Data'!I101)))</f>
        <v/>
      </c>
      <c r="DK107" s="269" t="str">
        <f ca="true">+IF(OFFSET('Sanitation Data'!$I$29,0,10*ROW('Sanitation Data'!I101))="","",OFFSET('Sanitation Data'!$I$29,0,10*ROW('Sanitation Data'!I101)))</f>
        <v/>
      </c>
      <c r="DL107" s="269" t="str">
        <f ca="true">+IF(OFFSET('Sanitation Data'!$I$30,0,10*ROW('Sanitation Data'!I101))="","",OFFSET('Sanitation Data'!$I$30,0,10*ROW('Sanitation Data'!I101)))</f>
        <v/>
      </c>
      <c r="DM107" s="269" t="str">
        <f ca="true">+IF(OFFSET('Sanitation Data'!$I$31,0,10*ROW('Sanitation Data'!I101))="","",OFFSET('Sanitation Data'!$I$31,0,10*ROW('Sanitation Data'!I101)))</f>
        <v/>
      </c>
      <c r="DN107" s="269" t="str">
        <f ca="true">+IF(OFFSET('Sanitation Data'!$I$32,0,10*ROW('Sanitation Data'!I101))="","",OFFSET('Sanitation Data'!$I$32,0,10*ROW('Sanitation Data'!I101)))</f>
        <v/>
      </c>
      <c r="DO107" s="269" t="str">
        <f ca="true">+IF(OFFSET('Hygiene Data'!$D$11,0,10*ROW('Hygiene Data'!D101))="","",OFFSET('Hygiene Data'!$D$11,0,10*ROW('Hygiene Data'!D101)))</f>
        <v/>
      </c>
      <c r="DP107" s="269" t="str">
        <f ca="true">+IF(OFFSET('Hygiene Data'!$D$12,0,10*ROW('Hygiene Data'!D101))="","",OFFSET('Hygiene Data'!$D$12,0,10*ROW('Hygiene Data'!D101)))</f>
        <v/>
      </c>
      <c r="DQ107" s="269" t="str">
        <f ca="true">+IF(OFFSET('Hygiene Data'!$D$13,0,10*ROW('Hygiene Data'!D101))="","",OFFSET('Hygiene Data'!$D$13,0,10*ROW('Hygiene Data'!D101)))</f>
        <v/>
      </c>
      <c r="DR107" s="269" t="str">
        <f ca="true">+IF(OFFSET('Hygiene Data'!$E$11,0,10*ROW('Hygiene Data'!E101))="","",OFFSET('Hygiene Data'!$E$11,0,10*ROW('Hygiene Data'!E101)))</f>
        <v/>
      </c>
      <c r="DS107" s="269" t="str">
        <f ca="true">+IF(OFFSET('Hygiene Data'!$E$12,0,10*ROW('Hygiene Data'!E101))="","",OFFSET('Hygiene Data'!$E$12,0,10*ROW('Hygiene Data'!E101)))</f>
        <v/>
      </c>
      <c r="DT107" s="269" t="str">
        <f ca="true">+IF(OFFSET('Hygiene Data'!$E$13,0,10*ROW('Hygiene Data'!E101))="","",OFFSET('Hygiene Data'!$E$13,0,10*ROW('Hygiene Data'!E101)))</f>
        <v/>
      </c>
      <c r="DU107" s="269" t="str">
        <f ca="true">+IF(OFFSET('Hygiene Data'!$F$11,0,10*ROW('Hygiene Data'!F101))="","",OFFSET('Hygiene Data'!$F$11,0,10*ROW('Hygiene Data'!F101)))</f>
        <v/>
      </c>
      <c r="DV107" s="269" t="str">
        <f ca="true">+IF(OFFSET('Hygiene Data'!$F$12,0,10*ROW('Hygiene Data'!F101))="","",OFFSET('Hygiene Data'!$F$12,0,10*ROW('Hygiene Data'!F101)))</f>
        <v/>
      </c>
      <c r="DW107" s="269" t="str">
        <f ca="true">+IF(OFFSET('Hygiene Data'!$F$13,0,10*ROW('Hygiene Data'!F101))="","",OFFSET('Hygiene Data'!$F$13,0,10*ROW('Hygiene Data'!F101)))</f>
        <v/>
      </c>
      <c r="DX107" s="269" t="str">
        <f ca="true">+IF(OFFSET('Hygiene Data'!$G$11,0,10*ROW('Hygiene Data'!G101))="","",OFFSET('Hygiene Data'!$G$11,0,10*ROW('Hygiene Data'!G101)))</f>
        <v/>
      </c>
      <c r="DY107" s="269" t="str">
        <f ca="true">+IF(OFFSET('Hygiene Data'!$G$12,0,10*ROW('Hygiene Data'!G101))="","",OFFSET('Hygiene Data'!$G$12,0,10*ROW('Hygiene Data'!G101)))</f>
        <v/>
      </c>
      <c r="DZ107" s="269" t="str">
        <f ca="true">+IF(OFFSET('Hygiene Data'!$G$13,0,10*ROW('Hygiene Data'!G101))="","",OFFSET('Hygiene Data'!$G$13,0,10*ROW('Hygiene Data'!G101)))</f>
        <v/>
      </c>
      <c r="EA107" s="269" t="str">
        <f ca="true">+IF(OFFSET('Hygiene Data'!$H$11,0,10*ROW('Hygiene Data'!H101))="","",OFFSET('Hygiene Data'!$H$11,0,10*ROW('Hygiene Data'!H101)))</f>
        <v/>
      </c>
      <c r="EB107" s="269" t="str">
        <f ca="true">+IF(OFFSET('Hygiene Data'!$H$12,0,10*ROW('Hygiene Data'!H101))="","",OFFSET('Hygiene Data'!$H$12,0,10*ROW('Hygiene Data'!H101)))</f>
        <v/>
      </c>
      <c r="EC107" s="269" t="str">
        <f ca="true">+IF(OFFSET('Hygiene Data'!$H$13,0,10*ROW('Hygiene Data'!H101))="","",OFFSET('Hygiene Data'!$H$13,0,10*ROW('Hygiene Data'!H101)))</f>
        <v/>
      </c>
      <c r="ED107" s="269" t="str">
        <f ca="true">+IF(OFFSET('Hygiene Data'!$I$11,0,10*ROW('Hygiene Data'!I101))="","",OFFSET('Hygiene Data'!$I$11,0,10*ROW('Hygiene Data'!I101)))</f>
        <v/>
      </c>
      <c r="EE107" s="269" t="str">
        <f ca="true">+IF(OFFSET('Hygiene Data'!$I$12,0,10*ROW('Hygiene Data'!I101))="","",OFFSET('Hygiene Data'!$I$12,0,10*ROW('Hygiene Data'!I101)))</f>
        <v/>
      </c>
      <c r="EF107" s="269"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3" t="str">
        <f t="shared" ca="true" si="1"/>
        <v/>
      </c>
      <c r="D108" s="88"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8"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8"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8"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8"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8"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8"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8"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8"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8"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8"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8"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8"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8"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8"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8"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8"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8"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9"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9"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9"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9"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9"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9"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9"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9"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9"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9"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9"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9"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9"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9"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9"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9"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9"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9"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9"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9"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9"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9"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9"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9"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9"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9"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9"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9"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9"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9"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0"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0"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0"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0"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0"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0"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0"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0"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0"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0"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0"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0"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0"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0"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0"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0"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0"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0"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9"/>
      <c r="BS108" s="269" t="str">
        <f ca="true">+IF(OFFSET('Water Data'!$D$27,0,10*ROW('Water Data'!D102))="","",OFFSET('Water Data'!$D$27,0,10*ROW('Water Data'!D102)))</f>
        <v/>
      </c>
      <c r="BT108" s="269" t="str">
        <f ca="true">+IF(OFFSET('Water Data'!$D$28,0,10*ROW('Water Data'!D102))="","",OFFSET('Water Data'!$D$28,0,10*ROW('Water Data'!D102)))</f>
        <v/>
      </c>
      <c r="BU108" s="269" t="str">
        <f ca="true">+IF(OFFSET('Water Data'!$D$29,0,10*ROW('Water Data'!D102))="","",OFFSET('Water Data'!$D$29,0,10*ROW('Water Data'!D102)))</f>
        <v/>
      </c>
      <c r="BV108" s="269" t="str">
        <f ca="true">+IF(OFFSET('Water Data'!$E$27,0,10*ROW('Water Data'!E102))="","",OFFSET('Water Data'!$E$27,0,10*ROW('Water Data'!E102)))</f>
        <v/>
      </c>
      <c r="BW108" s="269" t="str">
        <f ca="true">+IF(OFFSET('Water Data'!$E$28,0,10*ROW('Water Data'!E102))="","",OFFSET('Water Data'!$E$28,0,10*ROW('Water Data'!E102)))</f>
        <v/>
      </c>
      <c r="BX108" s="269" t="str">
        <f ca="true">+IF(OFFSET('Water Data'!$E$29,0,10*ROW('Water Data'!E102))="","",OFFSET('Water Data'!$E$29,0,10*ROW('Water Data'!E102)))</f>
        <v/>
      </c>
      <c r="BY108" s="269" t="str">
        <f ca="true">+IF(OFFSET('Water Data'!$F$27,0,10*ROW('Water Data'!F102))="","",OFFSET('Water Data'!$F$27,0,10*ROW('Water Data'!F102)))</f>
        <v/>
      </c>
      <c r="BZ108" s="269" t="str">
        <f ca="true">+IF(OFFSET('Water Data'!$F$28,0,10*ROW('Water Data'!F102))="","",OFFSET('Water Data'!$F$28,0,10*ROW('Water Data'!F102)))</f>
        <v/>
      </c>
      <c r="CA108" s="269" t="str">
        <f ca="true">+IF(OFFSET('Water Data'!$F$29,0,10*ROW('Water Data'!F102))="","",OFFSET('Water Data'!$F$29,0,10*ROW('Water Data'!F102)))</f>
        <v/>
      </c>
      <c r="CB108" s="269" t="str">
        <f ca="true">+IF(OFFSET('Water Data'!$G$27,0,10*ROW('Water Data'!G102))="","",OFFSET('Water Data'!$G$27,0,10*ROW('Water Data'!G102)))</f>
        <v/>
      </c>
      <c r="CC108" s="269" t="str">
        <f ca="true">+IF(OFFSET('Water Data'!$G$28,0,10*ROW('Water Data'!G102))="","",OFFSET('Water Data'!$G$28,0,10*ROW('Water Data'!G102)))</f>
        <v/>
      </c>
      <c r="CD108" s="269" t="str">
        <f ca="true">+IF(OFFSET('Water Data'!$G$29,0,10*ROW('Water Data'!G102))="","",OFFSET('Water Data'!$G$29,0,10*ROW('Water Data'!G102)))</f>
        <v/>
      </c>
      <c r="CE108" s="269" t="str">
        <f ca="true">+IF(OFFSET('Water Data'!$H$27,0,10*ROW('Water Data'!H102))="","",OFFSET('Water Data'!$H$27,0,10*ROW('Water Data'!H102)))</f>
        <v/>
      </c>
      <c r="CF108" s="269" t="str">
        <f ca="true">+IF(OFFSET('Water Data'!$H$28,0,10*ROW('Water Data'!H102))="","",OFFSET('Water Data'!$H$28,0,10*ROW('Water Data'!H102)))</f>
        <v/>
      </c>
      <c r="CG108" s="269" t="str">
        <f ca="true">+IF(OFFSET('Water Data'!$H$29,0,10*ROW('Water Data'!H102))="","",OFFSET('Water Data'!$H$29,0,10*ROW('Water Data'!H102)))</f>
        <v/>
      </c>
      <c r="CH108" s="269" t="str">
        <f ca="true">+IF(OFFSET('Water Data'!$I$27,0,10*ROW('Water Data'!I102))="","",OFFSET('Water Data'!$I$27,0,10*ROW('Water Data'!I102)))</f>
        <v/>
      </c>
      <c r="CI108" s="269" t="str">
        <f ca="true">+IF(OFFSET('Water Data'!$I$28,0,10*ROW('Water Data'!I102))="","",OFFSET('Water Data'!$I$28,0,10*ROW('Water Data'!I102)))</f>
        <v/>
      </c>
      <c r="CJ108" s="269" t="str">
        <f ca="true">+IF(OFFSET('Water Data'!$I$29,0,10*ROW('Water Data'!I102))="","",OFFSET('Water Data'!$I$29,0,10*ROW('Water Data'!I102)))</f>
        <v/>
      </c>
      <c r="CK108" s="269" t="str">
        <f ca="true">+IF(OFFSET('Sanitation Data'!$D$28,0,10*ROW('Sanitation Data'!D102))="","",OFFSET('Sanitation Data'!$D$28,0,10*ROW('Sanitation Data'!D102)))</f>
        <v/>
      </c>
      <c r="CL108" s="269" t="str">
        <f ca="true">+IF(OFFSET('Sanitation Data'!$D$29,0,10*ROW('Sanitation Data'!D102))="","",OFFSET('Sanitation Data'!$D$29,0,10*ROW('Sanitation Data'!D102)))</f>
        <v/>
      </c>
      <c r="CM108" s="269" t="str">
        <f ca="true">+IF(OFFSET('Sanitation Data'!$D$30,0,10*ROW('Sanitation Data'!D102))="","",OFFSET('Sanitation Data'!$D$30,0,10*ROW('Sanitation Data'!D102)))</f>
        <v/>
      </c>
      <c r="CN108" s="269" t="str">
        <f ca="true">+IF(OFFSET('Sanitation Data'!$D$31,0,10*ROW('Sanitation Data'!D102))="","",OFFSET('Sanitation Data'!$D$31,0,10*ROW('Sanitation Data'!D102)))</f>
        <v/>
      </c>
      <c r="CO108" s="269" t="str">
        <f ca="true">+IF(OFFSET('Sanitation Data'!$D$32,0,10*ROW('Sanitation Data'!D102))="","",OFFSET('Sanitation Data'!$D$32,0,10*ROW('Sanitation Data'!D102)))</f>
        <v/>
      </c>
      <c r="CP108" s="269" t="str">
        <f ca="true">+IF(OFFSET('Sanitation Data'!$E$28,0,10*ROW('Sanitation Data'!E102))="","",OFFSET('Sanitation Data'!$E$28,0,10*ROW('Sanitation Data'!E102)))</f>
        <v/>
      </c>
      <c r="CQ108" s="269" t="str">
        <f ca="true">+IF(OFFSET('Sanitation Data'!$E$29,0,10*ROW('Sanitation Data'!E102))="","",OFFSET('Sanitation Data'!$E$29,0,10*ROW('Sanitation Data'!E102)))</f>
        <v/>
      </c>
      <c r="CR108" s="269" t="str">
        <f ca="true">+IF(OFFSET('Sanitation Data'!$E$30,0,10*ROW('Sanitation Data'!E102))="","",OFFSET('Sanitation Data'!$E$30,0,10*ROW('Sanitation Data'!E102)))</f>
        <v/>
      </c>
      <c r="CS108" s="269" t="str">
        <f ca="true">+IF(OFFSET('Sanitation Data'!$E$31,0,10*ROW('Sanitation Data'!E102))="","",OFFSET('Sanitation Data'!$E$31,0,10*ROW('Sanitation Data'!E102)))</f>
        <v/>
      </c>
      <c r="CT108" s="269" t="str">
        <f ca="true">+IF(OFFSET('Sanitation Data'!$E$32,0,10*ROW('Sanitation Data'!E102))="","",OFFSET('Sanitation Data'!$E$32,0,10*ROW('Sanitation Data'!E102)))</f>
        <v/>
      </c>
      <c r="CU108" s="269" t="str">
        <f ca="true">+IF(OFFSET('Sanitation Data'!$F$28,0,10*ROW('Sanitation Data'!F102))="","",OFFSET('Sanitation Data'!$F$28,0,10*ROW('Sanitation Data'!F102)))</f>
        <v/>
      </c>
      <c r="CV108" s="269" t="str">
        <f ca="true">+IF(OFFSET('Sanitation Data'!$F$29,0,10*ROW('Sanitation Data'!F102))="","",OFFSET('Sanitation Data'!$F$29,0,10*ROW('Sanitation Data'!F102)))</f>
        <v/>
      </c>
      <c r="CW108" s="269" t="str">
        <f ca="true">+IF(OFFSET('Sanitation Data'!$F$30,0,10*ROW('Sanitation Data'!F102))="","",OFFSET('Sanitation Data'!$F$30,0,10*ROW('Sanitation Data'!F102)))</f>
        <v/>
      </c>
      <c r="CX108" s="269" t="str">
        <f ca="true">+IF(OFFSET('Sanitation Data'!$F$31,0,10*ROW('Sanitation Data'!F102))="","",OFFSET('Sanitation Data'!$F$31,0,10*ROW('Sanitation Data'!F102)))</f>
        <v/>
      </c>
      <c r="CY108" s="269" t="str">
        <f ca="true">+IF(OFFSET('Sanitation Data'!$F$32,0,10*ROW('Sanitation Data'!F102))="","",OFFSET('Sanitation Data'!$F$32,0,10*ROW('Sanitation Data'!F102)))</f>
        <v/>
      </c>
      <c r="CZ108" s="269" t="str">
        <f ca="true">+IF(OFFSET('Sanitation Data'!$G$28,0,10*ROW('Sanitation Data'!G102))="","",OFFSET('Sanitation Data'!$G$28,0,10*ROW('Sanitation Data'!G102)))</f>
        <v/>
      </c>
      <c r="DA108" s="269" t="str">
        <f ca="true">+IF(OFFSET('Sanitation Data'!$G$29,0,10*ROW('Sanitation Data'!G102))="","",OFFSET('Sanitation Data'!$G$29,0,10*ROW('Sanitation Data'!G102)))</f>
        <v/>
      </c>
      <c r="DB108" s="269" t="str">
        <f ca="true">+IF(OFFSET('Sanitation Data'!$G$30,0,10*ROW('Sanitation Data'!G102))="","",OFFSET('Sanitation Data'!$G$30,0,10*ROW('Sanitation Data'!G102)))</f>
        <v/>
      </c>
      <c r="DC108" s="269" t="str">
        <f ca="true">+IF(OFFSET('Sanitation Data'!$G$31,0,10*ROW('Sanitation Data'!G102))="","",OFFSET('Sanitation Data'!$G$31,0,10*ROW('Sanitation Data'!G102)))</f>
        <v/>
      </c>
      <c r="DD108" s="269" t="str">
        <f ca="true">+IF(OFFSET('Sanitation Data'!$G$32,0,10*ROW('Sanitation Data'!G102))="","",OFFSET('Sanitation Data'!$G$32,0,10*ROW('Sanitation Data'!G102)))</f>
        <v/>
      </c>
      <c r="DE108" s="269" t="str">
        <f ca="true">+IF(OFFSET('Sanitation Data'!$H$28,0,10*ROW('Sanitation Data'!H102))="","",OFFSET('Sanitation Data'!$H$28,0,10*ROW('Sanitation Data'!H102)))</f>
        <v/>
      </c>
      <c r="DF108" s="269" t="str">
        <f ca="true">+IF(OFFSET('Sanitation Data'!$H$29,0,10*ROW('Sanitation Data'!H102))="","",OFFSET('Sanitation Data'!$H$29,0,10*ROW('Sanitation Data'!H102)))</f>
        <v/>
      </c>
      <c r="DG108" s="269" t="str">
        <f ca="true">+IF(OFFSET('Sanitation Data'!$H$30,0,10*ROW('Sanitation Data'!H102))="","",OFFSET('Sanitation Data'!$H$30,0,10*ROW('Sanitation Data'!H102)))</f>
        <v/>
      </c>
      <c r="DH108" s="269" t="str">
        <f ca="true">+IF(OFFSET('Sanitation Data'!$H$31,0,10*ROW('Sanitation Data'!H102))="","",OFFSET('Sanitation Data'!$H$31,0,10*ROW('Sanitation Data'!H102)))</f>
        <v/>
      </c>
      <c r="DI108" s="269" t="str">
        <f ca="true">+IF(OFFSET('Sanitation Data'!$H$32,0,10*ROW('Sanitation Data'!H102))="","",OFFSET('Sanitation Data'!$H$32,0,10*ROW('Sanitation Data'!H102)))</f>
        <v/>
      </c>
      <c r="DJ108" s="269" t="str">
        <f ca="true">+IF(OFFSET('Sanitation Data'!$I$28,0,10*ROW('Sanitation Data'!I102))="","",OFFSET('Sanitation Data'!$I$28,0,10*ROW('Sanitation Data'!I102)))</f>
        <v/>
      </c>
      <c r="DK108" s="269" t="str">
        <f ca="true">+IF(OFFSET('Sanitation Data'!$I$29,0,10*ROW('Sanitation Data'!I102))="","",OFFSET('Sanitation Data'!$I$29,0,10*ROW('Sanitation Data'!I102)))</f>
        <v/>
      </c>
      <c r="DL108" s="269" t="str">
        <f ca="true">+IF(OFFSET('Sanitation Data'!$I$30,0,10*ROW('Sanitation Data'!I102))="","",OFFSET('Sanitation Data'!$I$30,0,10*ROW('Sanitation Data'!I102)))</f>
        <v/>
      </c>
      <c r="DM108" s="269" t="str">
        <f ca="true">+IF(OFFSET('Sanitation Data'!$I$31,0,10*ROW('Sanitation Data'!I102))="","",OFFSET('Sanitation Data'!$I$31,0,10*ROW('Sanitation Data'!I102)))</f>
        <v/>
      </c>
      <c r="DN108" s="269" t="str">
        <f ca="true">+IF(OFFSET('Sanitation Data'!$I$32,0,10*ROW('Sanitation Data'!I102))="","",OFFSET('Sanitation Data'!$I$32,0,10*ROW('Sanitation Data'!I102)))</f>
        <v/>
      </c>
      <c r="DO108" s="269" t="str">
        <f ca="true">+IF(OFFSET('Hygiene Data'!$D$11,0,10*ROW('Hygiene Data'!D102))="","",OFFSET('Hygiene Data'!$D$11,0,10*ROW('Hygiene Data'!D102)))</f>
        <v/>
      </c>
      <c r="DP108" s="269" t="str">
        <f ca="true">+IF(OFFSET('Hygiene Data'!$D$12,0,10*ROW('Hygiene Data'!D102))="","",OFFSET('Hygiene Data'!$D$12,0,10*ROW('Hygiene Data'!D102)))</f>
        <v/>
      </c>
      <c r="DQ108" s="269" t="str">
        <f ca="true">+IF(OFFSET('Hygiene Data'!$D$13,0,10*ROW('Hygiene Data'!D102))="","",OFFSET('Hygiene Data'!$D$13,0,10*ROW('Hygiene Data'!D102)))</f>
        <v/>
      </c>
      <c r="DR108" s="269" t="str">
        <f ca="true">+IF(OFFSET('Hygiene Data'!$E$11,0,10*ROW('Hygiene Data'!E102))="","",OFFSET('Hygiene Data'!$E$11,0,10*ROW('Hygiene Data'!E102)))</f>
        <v/>
      </c>
      <c r="DS108" s="269" t="str">
        <f ca="true">+IF(OFFSET('Hygiene Data'!$E$12,0,10*ROW('Hygiene Data'!E102))="","",OFFSET('Hygiene Data'!$E$12,0,10*ROW('Hygiene Data'!E102)))</f>
        <v/>
      </c>
      <c r="DT108" s="269" t="str">
        <f ca="true">+IF(OFFSET('Hygiene Data'!$E$13,0,10*ROW('Hygiene Data'!E102))="","",OFFSET('Hygiene Data'!$E$13,0,10*ROW('Hygiene Data'!E102)))</f>
        <v/>
      </c>
      <c r="DU108" s="269" t="str">
        <f ca="true">+IF(OFFSET('Hygiene Data'!$F$11,0,10*ROW('Hygiene Data'!F102))="","",OFFSET('Hygiene Data'!$F$11,0,10*ROW('Hygiene Data'!F102)))</f>
        <v/>
      </c>
      <c r="DV108" s="269" t="str">
        <f ca="true">+IF(OFFSET('Hygiene Data'!$F$12,0,10*ROW('Hygiene Data'!F102))="","",OFFSET('Hygiene Data'!$F$12,0,10*ROW('Hygiene Data'!F102)))</f>
        <v/>
      </c>
      <c r="DW108" s="269" t="str">
        <f ca="true">+IF(OFFSET('Hygiene Data'!$F$13,0,10*ROW('Hygiene Data'!F102))="","",OFFSET('Hygiene Data'!$F$13,0,10*ROW('Hygiene Data'!F102)))</f>
        <v/>
      </c>
      <c r="DX108" s="269" t="str">
        <f ca="true">+IF(OFFSET('Hygiene Data'!$G$11,0,10*ROW('Hygiene Data'!G102))="","",OFFSET('Hygiene Data'!$G$11,0,10*ROW('Hygiene Data'!G102)))</f>
        <v/>
      </c>
      <c r="DY108" s="269" t="str">
        <f ca="true">+IF(OFFSET('Hygiene Data'!$G$12,0,10*ROW('Hygiene Data'!G102))="","",OFFSET('Hygiene Data'!$G$12,0,10*ROW('Hygiene Data'!G102)))</f>
        <v/>
      </c>
      <c r="DZ108" s="269" t="str">
        <f ca="true">+IF(OFFSET('Hygiene Data'!$G$13,0,10*ROW('Hygiene Data'!G102))="","",OFFSET('Hygiene Data'!$G$13,0,10*ROW('Hygiene Data'!G102)))</f>
        <v/>
      </c>
      <c r="EA108" s="269" t="str">
        <f ca="true">+IF(OFFSET('Hygiene Data'!$H$11,0,10*ROW('Hygiene Data'!H102))="","",OFFSET('Hygiene Data'!$H$11,0,10*ROW('Hygiene Data'!H102)))</f>
        <v/>
      </c>
      <c r="EB108" s="269" t="str">
        <f ca="true">+IF(OFFSET('Hygiene Data'!$H$12,0,10*ROW('Hygiene Data'!H102))="","",OFFSET('Hygiene Data'!$H$12,0,10*ROW('Hygiene Data'!H102)))</f>
        <v/>
      </c>
      <c r="EC108" s="269" t="str">
        <f ca="true">+IF(OFFSET('Hygiene Data'!$H$13,0,10*ROW('Hygiene Data'!H102))="","",OFFSET('Hygiene Data'!$H$13,0,10*ROW('Hygiene Data'!H102)))</f>
        <v/>
      </c>
      <c r="ED108" s="269" t="str">
        <f ca="true">+IF(OFFSET('Hygiene Data'!$I$11,0,10*ROW('Hygiene Data'!I102))="","",OFFSET('Hygiene Data'!$I$11,0,10*ROW('Hygiene Data'!I102)))</f>
        <v/>
      </c>
      <c r="EE108" s="269" t="str">
        <f ca="true">+IF(OFFSET('Hygiene Data'!$I$12,0,10*ROW('Hygiene Data'!I102))="","",OFFSET('Hygiene Data'!$I$12,0,10*ROW('Hygiene Data'!I102)))</f>
        <v/>
      </c>
      <c r="EF108" s="269"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3" t="str">
        <f t="shared" ca="true" si="1"/>
        <v/>
      </c>
      <c r="D109" s="88"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8"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8"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8"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8"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8"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8"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8"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8"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8"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8"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8"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8"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8"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8"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8"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8"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8"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9"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9"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9"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9"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9"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9"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9"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9"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9"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9"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9"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9"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9"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9"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9"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9"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9"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9"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9"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9"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9"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9"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9"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9"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9"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9"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9"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9"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9"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9"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0"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0"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0"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0"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0"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0"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0"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0"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0"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0"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0"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0"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0"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0"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0"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0"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0"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0"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9"/>
      <c r="BS109" s="269" t="str">
        <f ca="true">+IF(OFFSET('Water Data'!$D$27,0,10*ROW('Water Data'!D103))="","",OFFSET('Water Data'!$D$27,0,10*ROW('Water Data'!D103)))</f>
        <v/>
      </c>
      <c r="BT109" s="269" t="str">
        <f ca="true">+IF(OFFSET('Water Data'!$D$28,0,10*ROW('Water Data'!D103))="","",OFFSET('Water Data'!$D$28,0,10*ROW('Water Data'!D103)))</f>
        <v/>
      </c>
      <c r="BU109" s="269" t="str">
        <f ca="true">+IF(OFFSET('Water Data'!$D$29,0,10*ROW('Water Data'!D103))="","",OFFSET('Water Data'!$D$29,0,10*ROW('Water Data'!D103)))</f>
        <v/>
      </c>
      <c r="BV109" s="269" t="str">
        <f ca="true">+IF(OFFSET('Water Data'!$E$27,0,10*ROW('Water Data'!E103))="","",OFFSET('Water Data'!$E$27,0,10*ROW('Water Data'!E103)))</f>
        <v/>
      </c>
      <c r="BW109" s="269" t="str">
        <f ca="true">+IF(OFFSET('Water Data'!$E$28,0,10*ROW('Water Data'!E103))="","",OFFSET('Water Data'!$E$28,0,10*ROW('Water Data'!E103)))</f>
        <v/>
      </c>
      <c r="BX109" s="269" t="str">
        <f ca="true">+IF(OFFSET('Water Data'!$E$29,0,10*ROW('Water Data'!E103))="","",OFFSET('Water Data'!$E$29,0,10*ROW('Water Data'!E103)))</f>
        <v/>
      </c>
      <c r="BY109" s="269" t="str">
        <f ca="true">+IF(OFFSET('Water Data'!$F$27,0,10*ROW('Water Data'!F103))="","",OFFSET('Water Data'!$F$27,0,10*ROW('Water Data'!F103)))</f>
        <v/>
      </c>
      <c r="BZ109" s="269" t="str">
        <f ca="true">+IF(OFFSET('Water Data'!$F$28,0,10*ROW('Water Data'!F103))="","",OFFSET('Water Data'!$F$28,0,10*ROW('Water Data'!F103)))</f>
        <v/>
      </c>
      <c r="CA109" s="269" t="str">
        <f ca="true">+IF(OFFSET('Water Data'!$F$29,0,10*ROW('Water Data'!F103))="","",OFFSET('Water Data'!$F$29,0,10*ROW('Water Data'!F103)))</f>
        <v/>
      </c>
      <c r="CB109" s="269" t="str">
        <f ca="true">+IF(OFFSET('Water Data'!$G$27,0,10*ROW('Water Data'!G103))="","",OFFSET('Water Data'!$G$27,0,10*ROW('Water Data'!G103)))</f>
        <v/>
      </c>
      <c r="CC109" s="269" t="str">
        <f ca="true">+IF(OFFSET('Water Data'!$G$28,0,10*ROW('Water Data'!G103))="","",OFFSET('Water Data'!$G$28,0,10*ROW('Water Data'!G103)))</f>
        <v/>
      </c>
      <c r="CD109" s="269" t="str">
        <f ca="true">+IF(OFFSET('Water Data'!$G$29,0,10*ROW('Water Data'!G103))="","",OFFSET('Water Data'!$G$29,0,10*ROW('Water Data'!G103)))</f>
        <v/>
      </c>
      <c r="CE109" s="269" t="str">
        <f ca="true">+IF(OFFSET('Water Data'!$H$27,0,10*ROW('Water Data'!H103))="","",OFFSET('Water Data'!$H$27,0,10*ROW('Water Data'!H103)))</f>
        <v/>
      </c>
      <c r="CF109" s="269" t="str">
        <f ca="true">+IF(OFFSET('Water Data'!$H$28,0,10*ROW('Water Data'!H103))="","",OFFSET('Water Data'!$H$28,0,10*ROW('Water Data'!H103)))</f>
        <v/>
      </c>
      <c r="CG109" s="269" t="str">
        <f ca="true">+IF(OFFSET('Water Data'!$H$29,0,10*ROW('Water Data'!H103))="","",OFFSET('Water Data'!$H$29,0,10*ROW('Water Data'!H103)))</f>
        <v/>
      </c>
      <c r="CH109" s="269" t="str">
        <f ca="true">+IF(OFFSET('Water Data'!$I$27,0,10*ROW('Water Data'!I103))="","",OFFSET('Water Data'!$I$27,0,10*ROW('Water Data'!I103)))</f>
        <v/>
      </c>
      <c r="CI109" s="269" t="str">
        <f ca="true">+IF(OFFSET('Water Data'!$I$28,0,10*ROW('Water Data'!I103))="","",OFFSET('Water Data'!$I$28,0,10*ROW('Water Data'!I103)))</f>
        <v/>
      </c>
      <c r="CJ109" s="269" t="str">
        <f ca="true">+IF(OFFSET('Water Data'!$I$29,0,10*ROW('Water Data'!I103))="","",OFFSET('Water Data'!$I$29,0,10*ROW('Water Data'!I103)))</f>
        <v/>
      </c>
      <c r="CK109" s="269" t="str">
        <f ca="true">+IF(OFFSET('Sanitation Data'!$D$28,0,10*ROW('Sanitation Data'!D103))="","",OFFSET('Sanitation Data'!$D$28,0,10*ROW('Sanitation Data'!D103)))</f>
        <v/>
      </c>
      <c r="CL109" s="269" t="str">
        <f ca="true">+IF(OFFSET('Sanitation Data'!$D$29,0,10*ROW('Sanitation Data'!D103))="","",OFFSET('Sanitation Data'!$D$29,0,10*ROW('Sanitation Data'!D103)))</f>
        <v/>
      </c>
      <c r="CM109" s="269" t="str">
        <f ca="true">+IF(OFFSET('Sanitation Data'!$D$30,0,10*ROW('Sanitation Data'!D103))="","",OFFSET('Sanitation Data'!$D$30,0,10*ROW('Sanitation Data'!D103)))</f>
        <v/>
      </c>
      <c r="CN109" s="269" t="str">
        <f ca="true">+IF(OFFSET('Sanitation Data'!$D$31,0,10*ROW('Sanitation Data'!D103))="","",OFFSET('Sanitation Data'!$D$31,0,10*ROW('Sanitation Data'!D103)))</f>
        <v/>
      </c>
      <c r="CO109" s="269" t="str">
        <f ca="true">+IF(OFFSET('Sanitation Data'!$D$32,0,10*ROW('Sanitation Data'!D103))="","",OFFSET('Sanitation Data'!$D$32,0,10*ROW('Sanitation Data'!D103)))</f>
        <v/>
      </c>
      <c r="CP109" s="269" t="str">
        <f ca="true">+IF(OFFSET('Sanitation Data'!$E$28,0,10*ROW('Sanitation Data'!E103))="","",OFFSET('Sanitation Data'!$E$28,0,10*ROW('Sanitation Data'!E103)))</f>
        <v/>
      </c>
      <c r="CQ109" s="269" t="str">
        <f ca="true">+IF(OFFSET('Sanitation Data'!$E$29,0,10*ROW('Sanitation Data'!E103))="","",OFFSET('Sanitation Data'!$E$29,0,10*ROW('Sanitation Data'!E103)))</f>
        <v/>
      </c>
      <c r="CR109" s="269" t="str">
        <f ca="true">+IF(OFFSET('Sanitation Data'!$E$30,0,10*ROW('Sanitation Data'!E103))="","",OFFSET('Sanitation Data'!$E$30,0,10*ROW('Sanitation Data'!E103)))</f>
        <v/>
      </c>
      <c r="CS109" s="269" t="str">
        <f ca="true">+IF(OFFSET('Sanitation Data'!$E$31,0,10*ROW('Sanitation Data'!E103))="","",OFFSET('Sanitation Data'!$E$31,0,10*ROW('Sanitation Data'!E103)))</f>
        <v/>
      </c>
      <c r="CT109" s="269" t="str">
        <f ca="true">+IF(OFFSET('Sanitation Data'!$E$32,0,10*ROW('Sanitation Data'!E103))="","",OFFSET('Sanitation Data'!$E$32,0,10*ROW('Sanitation Data'!E103)))</f>
        <v/>
      </c>
      <c r="CU109" s="269" t="str">
        <f ca="true">+IF(OFFSET('Sanitation Data'!$F$28,0,10*ROW('Sanitation Data'!F103))="","",OFFSET('Sanitation Data'!$F$28,0,10*ROW('Sanitation Data'!F103)))</f>
        <v/>
      </c>
      <c r="CV109" s="269" t="str">
        <f ca="true">+IF(OFFSET('Sanitation Data'!$F$29,0,10*ROW('Sanitation Data'!F103))="","",OFFSET('Sanitation Data'!$F$29,0,10*ROW('Sanitation Data'!F103)))</f>
        <v/>
      </c>
      <c r="CW109" s="269" t="str">
        <f ca="true">+IF(OFFSET('Sanitation Data'!$F$30,0,10*ROW('Sanitation Data'!F103))="","",OFFSET('Sanitation Data'!$F$30,0,10*ROW('Sanitation Data'!F103)))</f>
        <v/>
      </c>
      <c r="CX109" s="269" t="str">
        <f ca="true">+IF(OFFSET('Sanitation Data'!$F$31,0,10*ROW('Sanitation Data'!F103))="","",OFFSET('Sanitation Data'!$F$31,0,10*ROW('Sanitation Data'!F103)))</f>
        <v/>
      </c>
      <c r="CY109" s="269" t="str">
        <f ca="true">+IF(OFFSET('Sanitation Data'!$F$32,0,10*ROW('Sanitation Data'!F103))="","",OFFSET('Sanitation Data'!$F$32,0,10*ROW('Sanitation Data'!F103)))</f>
        <v/>
      </c>
      <c r="CZ109" s="269" t="str">
        <f ca="true">+IF(OFFSET('Sanitation Data'!$G$28,0,10*ROW('Sanitation Data'!G103))="","",OFFSET('Sanitation Data'!$G$28,0,10*ROW('Sanitation Data'!G103)))</f>
        <v/>
      </c>
      <c r="DA109" s="269" t="str">
        <f ca="true">+IF(OFFSET('Sanitation Data'!$G$29,0,10*ROW('Sanitation Data'!G103))="","",OFFSET('Sanitation Data'!$G$29,0,10*ROW('Sanitation Data'!G103)))</f>
        <v/>
      </c>
      <c r="DB109" s="269" t="str">
        <f ca="true">+IF(OFFSET('Sanitation Data'!$G$30,0,10*ROW('Sanitation Data'!G103))="","",OFFSET('Sanitation Data'!$G$30,0,10*ROW('Sanitation Data'!G103)))</f>
        <v/>
      </c>
      <c r="DC109" s="269" t="str">
        <f ca="true">+IF(OFFSET('Sanitation Data'!$G$31,0,10*ROW('Sanitation Data'!G103))="","",OFFSET('Sanitation Data'!$G$31,0,10*ROW('Sanitation Data'!G103)))</f>
        <v/>
      </c>
      <c r="DD109" s="269" t="str">
        <f ca="true">+IF(OFFSET('Sanitation Data'!$G$32,0,10*ROW('Sanitation Data'!G103))="","",OFFSET('Sanitation Data'!$G$32,0,10*ROW('Sanitation Data'!G103)))</f>
        <v/>
      </c>
      <c r="DE109" s="269" t="str">
        <f ca="true">+IF(OFFSET('Sanitation Data'!$H$28,0,10*ROW('Sanitation Data'!H103))="","",OFFSET('Sanitation Data'!$H$28,0,10*ROW('Sanitation Data'!H103)))</f>
        <v/>
      </c>
      <c r="DF109" s="269" t="str">
        <f ca="true">+IF(OFFSET('Sanitation Data'!$H$29,0,10*ROW('Sanitation Data'!H103))="","",OFFSET('Sanitation Data'!$H$29,0,10*ROW('Sanitation Data'!H103)))</f>
        <v/>
      </c>
      <c r="DG109" s="269" t="str">
        <f ca="true">+IF(OFFSET('Sanitation Data'!$H$30,0,10*ROW('Sanitation Data'!H103))="","",OFFSET('Sanitation Data'!$H$30,0,10*ROW('Sanitation Data'!H103)))</f>
        <v/>
      </c>
      <c r="DH109" s="269" t="str">
        <f ca="true">+IF(OFFSET('Sanitation Data'!$H$31,0,10*ROW('Sanitation Data'!H103))="","",OFFSET('Sanitation Data'!$H$31,0,10*ROW('Sanitation Data'!H103)))</f>
        <v/>
      </c>
      <c r="DI109" s="269" t="str">
        <f ca="true">+IF(OFFSET('Sanitation Data'!$H$32,0,10*ROW('Sanitation Data'!H103))="","",OFFSET('Sanitation Data'!$H$32,0,10*ROW('Sanitation Data'!H103)))</f>
        <v/>
      </c>
      <c r="DJ109" s="269" t="str">
        <f ca="true">+IF(OFFSET('Sanitation Data'!$I$28,0,10*ROW('Sanitation Data'!I103))="","",OFFSET('Sanitation Data'!$I$28,0,10*ROW('Sanitation Data'!I103)))</f>
        <v/>
      </c>
      <c r="DK109" s="269" t="str">
        <f ca="true">+IF(OFFSET('Sanitation Data'!$I$29,0,10*ROW('Sanitation Data'!I103))="","",OFFSET('Sanitation Data'!$I$29,0,10*ROW('Sanitation Data'!I103)))</f>
        <v/>
      </c>
      <c r="DL109" s="269" t="str">
        <f ca="true">+IF(OFFSET('Sanitation Data'!$I$30,0,10*ROW('Sanitation Data'!I103))="","",OFFSET('Sanitation Data'!$I$30,0,10*ROW('Sanitation Data'!I103)))</f>
        <v/>
      </c>
      <c r="DM109" s="269" t="str">
        <f ca="true">+IF(OFFSET('Sanitation Data'!$I$31,0,10*ROW('Sanitation Data'!I103))="","",OFFSET('Sanitation Data'!$I$31,0,10*ROW('Sanitation Data'!I103)))</f>
        <v/>
      </c>
      <c r="DN109" s="269" t="str">
        <f ca="true">+IF(OFFSET('Sanitation Data'!$I$32,0,10*ROW('Sanitation Data'!I103))="","",OFFSET('Sanitation Data'!$I$32,0,10*ROW('Sanitation Data'!I103)))</f>
        <v/>
      </c>
      <c r="DO109" s="269" t="str">
        <f ca="true">+IF(OFFSET('Hygiene Data'!$D$11,0,10*ROW('Hygiene Data'!D103))="","",OFFSET('Hygiene Data'!$D$11,0,10*ROW('Hygiene Data'!D103)))</f>
        <v/>
      </c>
      <c r="DP109" s="269" t="str">
        <f ca="true">+IF(OFFSET('Hygiene Data'!$D$12,0,10*ROW('Hygiene Data'!D103))="","",OFFSET('Hygiene Data'!$D$12,0,10*ROW('Hygiene Data'!D103)))</f>
        <v/>
      </c>
      <c r="DQ109" s="269" t="str">
        <f ca="true">+IF(OFFSET('Hygiene Data'!$D$13,0,10*ROW('Hygiene Data'!D103))="","",OFFSET('Hygiene Data'!$D$13,0,10*ROW('Hygiene Data'!D103)))</f>
        <v/>
      </c>
      <c r="DR109" s="269" t="str">
        <f ca="true">+IF(OFFSET('Hygiene Data'!$E$11,0,10*ROW('Hygiene Data'!E103))="","",OFFSET('Hygiene Data'!$E$11,0,10*ROW('Hygiene Data'!E103)))</f>
        <v/>
      </c>
      <c r="DS109" s="269" t="str">
        <f ca="true">+IF(OFFSET('Hygiene Data'!$E$12,0,10*ROW('Hygiene Data'!E103))="","",OFFSET('Hygiene Data'!$E$12,0,10*ROW('Hygiene Data'!E103)))</f>
        <v/>
      </c>
      <c r="DT109" s="269" t="str">
        <f ca="true">+IF(OFFSET('Hygiene Data'!$E$13,0,10*ROW('Hygiene Data'!E103))="","",OFFSET('Hygiene Data'!$E$13,0,10*ROW('Hygiene Data'!E103)))</f>
        <v/>
      </c>
      <c r="DU109" s="269" t="str">
        <f ca="true">+IF(OFFSET('Hygiene Data'!$F$11,0,10*ROW('Hygiene Data'!F103))="","",OFFSET('Hygiene Data'!$F$11,0,10*ROW('Hygiene Data'!F103)))</f>
        <v/>
      </c>
      <c r="DV109" s="269" t="str">
        <f ca="true">+IF(OFFSET('Hygiene Data'!$F$12,0,10*ROW('Hygiene Data'!F103))="","",OFFSET('Hygiene Data'!$F$12,0,10*ROW('Hygiene Data'!F103)))</f>
        <v/>
      </c>
      <c r="DW109" s="269" t="str">
        <f ca="true">+IF(OFFSET('Hygiene Data'!$F$13,0,10*ROW('Hygiene Data'!F103))="","",OFFSET('Hygiene Data'!$F$13,0,10*ROW('Hygiene Data'!F103)))</f>
        <v/>
      </c>
      <c r="DX109" s="269" t="str">
        <f ca="true">+IF(OFFSET('Hygiene Data'!$G$11,0,10*ROW('Hygiene Data'!G103))="","",OFFSET('Hygiene Data'!$G$11,0,10*ROW('Hygiene Data'!G103)))</f>
        <v/>
      </c>
      <c r="DY109" s="269" t="str">
        <f ca="true">+IF(OFFSET('Hygiene Data'!$G$12,0,10*ROW('Hygiene Data'!G103))="","",OFFSET('Hygiene Data'!$G$12,0,10*ROW('Hygiene Data'!G103)))</f>
        <v/>
      </c>
      <c r="DZ109" s="269" t="str">
        <f ca="true">+IF(OFFSET('Hygiene Data'!$G$13,0,10*ROW('Hygiene Data'!G103))="","",OFFSET('Hygiene Data'!$G$13,0,10*ROW('Hygiene Data'!G103)))</f>
        <v/>
      </c>
      <c r="EA109" s="269" t="str">
        <f ca="true">+IF(OFFSET('Hygiene Data'!$H$11,0,10*ROW('Hygiene Data'!H103))="","",OFFSET('Hygiene Data'!$H$11,0,10*ROW('Hygiene Data'!H103)))</f>
        <v/>
      </c>
      <c r="EB109" s="269" t="str">
        <f ca="true">+IF(OFFSET('Hygiene Data'!$H$12,0,10*ROW('Hygiene Data'!H103))="","",OFFSET('Hygiene Data'!$H$12,0,10*ROW('Hygiene Data'!H103)))</f>
        <v/>
      </c>
      <c r="EC109" s="269" t="str">
        <f ca="true">+IF(OFFSET('Hygiene Data'!$H$13,0,10*ROW('Hygiene Data'!H103))="","",OFFSET('Hygiene Data'!$H$13,0,10*ROW('Hygiene Data'!H103)))</f>
        <v/>
      </c>
      <c r="ED109" s="269" t="str">
        <f ca="true">+IF(OFFSET('Hygiene Data'!$I$11,0,10*ROW('Hygiene Data'!I103))="","",OFFSET('Hygiene Data'!$I$11,0,10*ROW('Hygiene Data'!I103)))</f>
        <v/>
      </c>
      <c r="EE109" s="269" t="str">
        <f ca="true">+IF(OFFSET('Hygiene Data'!$I$12,0,10*ROW('Hygiene Data'!I103))="","",OFFSET('Hygiene Data'!$I$12,0,10*ROW('Hygiene Data'!I103)))</f>
        <v/>
      </c>
      <c r="EF109" s="269"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3" t="str">
        <f t="shared" ca="true" si="1"/>
        <v/>
      </c>
      <c r="D110" s="88"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8"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8"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8"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8"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8"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8"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8"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8"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8"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8"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8"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8"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8"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8"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8"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8"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8"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9"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9"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9"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9"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9"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9"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9"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9"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9"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9"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9"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9"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9"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9"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9"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9"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9"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9"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9"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9"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9"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9"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9"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9"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9"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9"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9"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9"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9"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9"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0"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0"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0"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0"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0"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0"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0"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0"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0"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0"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0"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0"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0"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0"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0"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0"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0"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0"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9"/>
      <c r="BS110" s="269" t="str">
        <f ca="true">+IF(OFFSET('Water Data'!$D$27,0,10*ROW('Water Data'!D104))="","",OFFSET('Water Data'!$D$27,0,10*ROW('Water Data'!D104)))</f>
        <v/>
      </c>
      <c r="BT110" s="269" t="str">
        <f ca="true">+IF(OFFSET('Water Data'!$D$28,0,10*ROW('Water Data'!D104))="","",OFFSET('Water Data'!$D$28,0,10*ROW('Water Data'!D104)))</f>
        <v/>
      </c>
      <c r="BU110" s="269" t="str">
        <f ca="true">+IF(OFFSET('Water Data'!$D$29,0,10*ROW('Water Data'!D104))="","",OFFSET('Water Data'!$D$29,0,10*ROW('Water Data'!D104)))</f>
        <v/>
      </c>
      <c r="BV110" s="269" t="str">
        <f ca="true">+IF(OFFSET('Water Data'!$E$27,0,10*ROW('Water Data'!E104))="","",OFFSET('Water Data'!$E$27,0,10*ROW('Water Data'!E104)))</f>
        <v/>
      </c>
      <c r="BW110" s="269" t="str">
        <f ca="true">+IF(OFFSET('Water Data'!$E$28,0,10*ROW('Water Data'!E104))="","",OFFSET('Water Data'!$E$28,0,10*ROW('Water Data'!E104)))</f>
        <v/>
      </c>
      <c r="BX110" s="269" t="str">
        <f ca="true">+IF(OFFSET('Water Data'!$E$29,0,10*ROW('Water Data'!E104))="","",OFFSET('Water Data'!$E$29,0,10*ROW('Water Data'!E104)))</f>
        <v/>
      </c>
      <c r="BY110" s="269" t="str">
        <f ca="true">+IF(OFFSET('Water Data'!$F$27,0,10*ROW('Water Data'!F104))="","",OFFSET('Water Data'!$F$27,0,10*ROW('Water Data'!F104)))</f>
        <v/>
      </c>
      <c r="BZ110" s="269" t="str">
        <f ca="true">+IF(OFFSET('Water Data'!$F$28,0,10*ROW('Water Data'!F104))="","",OFFSET('Water Data'!$F$28,0,10*ROW('Water Data'!F104)))</f>
        <v/>
      </c>
      <c r="CA110" s="269" t="str">
        <f ca="true">+IF(OFFSET('Water Data'!$F$29,0,10*ROW('Water Data'!F104))="","",OFFSET('Water Data'!$F$29,0,10*ROW('Water Data'!F104)))</f>
        <v/>
      </c>
      <c r="CB110" s="269" t="str">
        <f ca="true">+IF(OFFSET('Water Data'!$G$27,0,10*ROW('Water Data'!G104))="","",OFFSET('Water Data'!$G$27,0,10*ROW('Water Data'!G104)))</f>
        <v/>
      </c>
      <c r="CC110" s="269" t="str">
        <f ca="true">+IF(OFFSET('Water Data'!$G$28,0,10*ROW('Water Data'!G104))="","",OFFSET('Water Data'!$G$28,0,10*ROW('Water Data'!G104)))</f>
        <v/>
      </c>
      <c r="CD110" s="269" t="str">
        <f ca="true">+IF(OFFSET('Water Data'!$G$29,0,10*ROW('Water Data'!G104))="","",OFFSET('Water Data'!$G$29,0,10*ROW('Water Data'!G104)))</f>
        <v/>
      </c>
      <c r="CE110" s="269" t="str">
        <f ca="true">+IF(OFFSET('Water Data'!$H$27,0,10*ROW('Water Data'!H104))="","",OFFSET('Water Data'!$H$27,0,10*ROW('Water Data'!H104)))</f>
        <v/>
      </c>
      <c r="CF110" s="269" t="str">
        <f ca="true">+IF(OFFSET('Water Data'!$H$28,0,10*ROW('Water Data'!H104))="","",OFFSET('Water Data'!$H$28,0,10*ROW('Water Data'!H104)))</f>
        <v/>
      </c>
      <c r="CG110" s="269" t="str">
        <f ca="true">+IF(OFFSET('Water Data'!$H$29,0,10*ROW('Water Data'!H104))="","",OFFSET('Water Data'!$H$29,0,10*ROW('Water Data'!H104)))</f>
        <v/>
      </c>
      <c r="CH110" s="269" t="str">
        <f ca="true">+IF(OFFSET('Water Data'!$I$27,0,10*ROW('Water Data'!I104))="","",OFFSET('Water Data'!$I$27,0,10*ROW('Water Data'!I104)))</f>
        <v/>
      </c>
      <c r="CI110" s="269" t="str">
        <f ca="true">+IF(OFFSET('Water Data'!$I$28,0,10*ROW('Water Data'!I104))="","",OFFSET('Water Data'!$I$28,0,10*ROW('Water Data'!I104)))</f>
        <v/>
      </c>
      <c r="CJ110" s="269" t="str">
        <f ca="true">+IF(OFFSET('Water Data'!$I$29,0,10*ROW('Water Data'!I104))="","",OFFSET('Water Data'!$I$29,0,10*ROW('Water Data'!I104)))</f>
        <v/>
      </c>
      <c r="CK110" s="269" t="str">
        <f ca="true">+IF(OFFSET('Sanitation Data'!$D$28,0,10*ROW('Sanitation Data'!D104))="","",OFFSET('Sanitation Data'!$D$28,0,10*ROW('Sanitation Data'!D104)))</f>
        <v/>
      </c>
      <c r="CL110" s="269" t="str">
        <f ca="true">+IF(OFFSET('Sanitation Data'!$D$29,0,10*ROW('Sanitation Data'!D104))="","",OFFSET('Sanitation Data'!$D$29,0,10*ROW('Sanitation Data'!D104)))</f>
        <v/>
      </c>
      <c r="CM110" s="269" t="str">
        <f ca="true">+IF(OFFSET('Sanitation Data'!$D$30,0,10*ROW('Sanitation Data'!D104))="","",OFFSET('Sanitation Data'!$D$30,0,10*ROW('Sanitation Data'!D104)))</f>
        <v/>
      </c>
      <c r="CN110" s="269" t="str">
        <f ca="true">+IF(OFFSET('Sanitation Data'!$D$31,0,10*ROW('Sanitation Data'!D104))="","",OFFSET('Sanitation Data'!$D$31,0,10*ROW('Sanitation Data'!D104)))</f>
        <v/>
      </c>
      <c r="CO110" s="269" t="str">
        <f ca="true">+IF(OFFSET('Sanitation Data'!$D$32,0,10*ROW('Sanitation Data'!D104))="","",OFFSET('Sanitation Data'!$D$32,0,10*ROW('Sanitation Data'!D104)))</f>
        <v/>
      </c>
      <c r="CP110" s="269" t="str">
        <f ca="true">+IF(OFFSET('Sanitation Data'!$E$28,0,10*ROW('Sanitation Data'!E104))="","",OFFSET('Sanitation Data'!$E$28,0,10*ROW('Sanitation Data'!E104)))</f>
        <v/>
      </c>
      <c r="CQ110" s="269" t="str">
        <f ca="true">+IF(OFFSET('Sanitation Data'!$E$29,0,10*ROW('Sanitation Data'!E104))="","",OFFSET('Sanitation Data'!$E$29,0,10*ROW('Sanitation Data'!E104)))</f>
        <v/>
      </c>
      <c r="CR110" s="269" t="str">
        <f ca="true">+IF(OFFSET('Sanitation Data'!$E$30,0,10*ROW('Sanitation Data'!E104))="","",OFFSET('Sanitation Data'!$E$30,0,10*ROW('Sanitation Data'!E104)))</f>
        <v/>
      </c>
      <c r="CS110" s="269" t="str">
        <f ca="true">+IF(OFFSET('Sanitation Data'!$E$31,0,10*ROW('Sanitation Data'!E104))="","",OFFSET('Sanitation Data'!$E$31,0,10*ROW('Sanitation Data'!E104)))</f>
        <v/>
      </c>
      <c r="CT110" s="269" t="str">
        <f ca="true">+IF(OFFSET('Sanitation Data'!$E$32,0,10*ROW('Sanitation Data'!E104))="","",OFFSET('Sanitation Data'!$E$32,0,10*ROW('Sanitation Data'!E104)))</f>
        <v/>
      </c>
      <c r="CU110" s="269" t="str">
        <f ca="true">+IF(OFFSET('Sanitation Data'!$F$28,0,10*ROW('Sanitation Data'!F104))="","",OFFSET('Sanitation Data'!$F$28,0,10*ROW('Sanitation Data'!F104)))</f>
        <v/>
      </c>
      <c r="CV110" s="269" t="str">
        <f ca="true">+IF(OFFSET('Sanitation Data'!$F$29,0,10*ROW('Sanitation Data'!F104))="","",OFFSET('Sanitation Data'!$F$29,0,10*ROW('Sanitation Data'!F104)))</f>
        <v/>
      </c>
      <c r="CW110" s="269" t="str">
        <f ca="true">+IF(OFFSET('Sanitation Data'!$F$30,0,10*ROW('Sanitation Data'!F104))="","",OFFSET('Sanitation Data'!$F$30,0,10*ROW('Sanitation Data'!F104)))</f>
        <v/>
      </c>
      <c r="CX110" s="269" t="str">
        <f ca="true">+IF(OFFSET('Sanitation Data'!$F$31,0,10*ROW('Sanitation Data'!F104))="","",OFFSET('Sanitation Data'!$F$31,0,10*ROW('Sanitation Data'!F104)))</f>
        <v/>
      </c>
      <c r="CY110" s="269" t="str">
        <f ca="true">+IF(OFFSET('Sanitation Data'!$F$32,0,10*ROW('Sanitation Data'!F104))="","",OFFSET('Sanitation Data'!$F$32,0,10*ROW('Sanitation Data'!F104)))</f>
        <v/>
      </c>
      <c r="CZ110" s="269" t="str">
        <f ca="true">+IF(OFFSET('Sanitation Data'!$G$28,0,10*ROW('Sanitation Data'!G104))="","",OFFSET('Sanitation Data'!$G$28,0,10*ROW('Sanitation Data'!G104)))</f>
        <v/>
      </c>
      <c r="DA110" s="269" t="str">
        <f ca="true">+IF(OFFSET('Sanitation Data'!$G$29,0,10*ROW('Sanitation Data'!G104))="","",OFFSET('Sanitation Data'!$G$29,0,10*ROW('Sanitation Data'!G104)))</f>
        <v/>
      </c>
      <c r="DB110" s="269" t="str">
        <f ca="true">+IF(OFFSET('Sanitation Data'!$G$30,0,10*ROW('Sanitation Data'!G104))="","",OFFSET('Sanitation Data'!$G$30,0,10*ROW('Sanitation Data'!G104)))</f>
        <v/>
      </c>
      <c r="DC110" s="269" t="str">
        <f ca="true">+IF(OFFSET('Sanitation Data'!$G$31,0,10*ROW('Sanitation Data'!G104))="","",OFFSET('Sanitation Data'!$G$31,0,10*ROW('Sanitation Data'!G104)))</f>
        <v/>
      </c>
      <c r="DD110" s="269" t="str">
        <f ca="true">+IF(OFFSET('Sanitation Data'!$G$32,0,10*ROW('Sanitation Data'!G104))="","",OFFSET('Sanitation Data'!$G$32,0,10*ROW('Sanitation Data'!G104)))</f>
        <v/>
      </c>
      <c r="DE110" s="269" t="str">
        <f ca="true">+IF(OFFSET('Sanitation Data'!$H$28,0,10*ROW('Sanitation Data'!H104))="","",OFFSET('Sanitation Data'!$H$28,0,10*ROW('Sanitation Data'!H104)))</f>
        <v/>
      </c>
      <c r="DF110" s="269" t="str">
        <f ca="true">+IF(OFFSET('Sanitation Data'!$H$29,0,10*ROW('Sanitation Data'!H104))="","",OFFSET('Sanitation Data'!$H$29,0,10*ROW('Sanitation Data'!H104)))</f>
        <v/>
      </c>
      <c r="DG110" s="269" t="str">
        <f ca="true">+IF(OFFSET('Sanitation Data'!$H$30,0,10*ROW('Sanitation Data'!H104))="","",OFFSET('Sanitation Data'!$H$30,0,10*ROW('Sanitation Data'!H104)))</f>
        <v/>
      </c>
      <c r="DH110" s="269" t="str">
        <f ca="true">+IF(OFFSET('Sanitation Data'!$H$31,0,10*ROW('Sanitation Data'!H104))="","",OFFSET('Sanitation Data'!$H$31,0,10*ROW('Sanitation Data'!H104)))</f>
        <v/>
      </c>
      <c r="DI110" s="269" t="str">
        <f ca="true">+IF(OFFSET('Sanitation Data'!$H$32,0,10*ROW('Sanitation Data'!H104))="","",OFFSET('Sanitation Data'!$H$32,0,10*ROW('Sanitation Data'!H104)))</f>
        <v/>
      </c>
      <c r="DJ110" s="269" t="str">
        <f ca="true">+IF(OFFSET('Sanitation Data'!$I$28,0,10*ROW('Sanitation Data'!I104))="","",OFFSET('Sanitation Data'!$I$28,0,10*ROW('Sanitation Data'!I104)))</f>
        <v/>
      </c>
      <c r="DK110" s="269" t="str">
        <f ca="true">+IF(OFFSET('Sanitation Data'!$I$29,0,10*ROW('Sanitation Data'!I104))="","",OFFSET('Sanitation Data'!$I$29,0,10*ROW('Sanitation Data'!I104)))</f>
        <v/>
      </c>
      <c r="DL110" s="269" t="str">
        <f ca="true">+IF(OFFSET('Sanitation Data'!$I$30,0,10*ROW('Sanitation Data'!I104))="","",OFFSET('Sanitation Data'!$I$30,0,10*ROW('Sanitation Data'!I104)))</f>
        <v/>
      </c>
      <c r="DM110" s="269" t="str">
        <f ca="true">+IF(OFFSET('Sanitation Data'!$I$31,0,10*ROW('Sanitation Data'!I104))="","",OFFSET('Sanitation Data'!$I$31,0,10*ROW('Sanitation Data'!I104)))</f>
        <v/>
      </c>
      <c r="DN110" s="269" t="str">
        <f ca="true">+IF(OFFSET('Sanitation Data'!$I$32,0,10*ROW('Sanitation Data'!I104))="","",OFFSET('Sanitation Data'!$I$32,0,10*ROW('Sanitation Data'!I104)))</f>
        <v/>
      </c>
      <c r="DO110" s="269" t="str">
        <f ca="true">+IF(OFFSET('Hygiene Data'!$D$11,0,10*ROW('Hygiene Data'!D104))="","",OFFSET('Hygiene Data'!$D$11,0,10*ROW('Hygiene Data'!D104)))</f>
        <v/>
      </c>
      <c r="DP110" s="269" t="str">
        <f ca="true">+IF(OFFSET('Hygiene Data'!$D$12,0,10*ROW('Hygiene Data'!D104))="","",OFFSET('Hygiene Data'!$D$12,0,10*ROW('Hygiene Data'!D104)))</f>
        <v/>
      </c>
      <c r="DQ110" s="269" t="str">
        <f ca="true">+IF(OFFSET('Hygiene Data'!$D$13,0,10*ROW('Hygiene Data'!D104))="","",OFFSET('Hygiene Data'!$D$13,0,10*ROW('Hygiene Data'!D104)))</f>
        <v/>
      </c>
      <c r="DR110" s="269" t="str">
        <f ca="true">+IF(OFFSET('Hygiene Data'!$E$11,0,10*ROW('Hygiene Data'!E104))="","",OFFSET('Hygiene Data'!$E$11,0,10*ROW('Hygiene Data'!E104)))</f>
        <v/>
      </c>
      <c r="DS110" s="269" t="str">
        <f ca="true">+IF(OFFSET('Hygiene Data'!$E$12,0,10*ROW('Hygiene Data'!E104))="","",OFFSET('Hygiene Data'!$E$12,0,10*ROW('Hygiene Data'!E104)))</f>
        <v/>
      </c>
      <c r="DT110" s="269" t="str">
        <f ca="true">+IF(OFFSET('Hygiene Data'!$E$13,0,10*ROW('Hygiene Data'!E104))="","",OFFSET('Hygiene Data'!$E$13,0,10*ROW('Hygiene Data'!E104)))</f>
        <v/>
      </c>
      <c r="DU110" s="269" t="str">
        <f ca="true">+IF(OFFSET('Hygiene Data'!$F$11,0,10*ROW('Hygiene Data'!F104))="","",OFFSET('Hygiene Data'!$F$11,0,10*ROW('Hygiene Data'!F104)))</f>
        <v/>
      </c>
      <c r="DV110" s="269" t="str">
        <f ca="true">+IF(OFFSET('Hygiene Data'!$F$12,0,10*ROW('Hygiene Data'!F104))="","",OFFSET('Hygiene Data'!$F$12,0,10*ROW('Hygiene Data'!F104)))</f>
        <v/>
      </c>
      <c r="DW110" s="269" t="str">
        <f ca="true">+IF(OFFSET('Hygiene Data'!$F$13,0,10*ROW('Hygiene Data'!F104))="","",OFFSET('Hygiene Data'!$F$13,0,10*ROW('Hygiene Data'!F104)))</f>
        <v/>
      </c>
      <c r="DX110" s="269" t="str">
        <f ca="true">+IF(OFFSET('Hygiene Data'!$G$11,0,10*ROW('Hygiene Data'!G104))="","",OFFSET('Hygiene Data'!$G$11,0,10*ROW('Hygiene Data'!G104)))</f>
        <v/>
      </c>
      <c r="DY110" s="269" t="str">
        <f ca="true">+IF(OFFSET('Hygiene Data'!$G$12,0,10*ROW('Hygiene Data'!G104))="","",OFFSET('Hygiene Data'!$G$12,0,10*ROW('Hygiene Data'!G104)))</f>
        <v/>
      </c>
      <c r="DZ110" s="269" t="str">
        <f ca="true">+IF(OFFSET('Hygiene Data'!$G$13,0,10*ROW('Hygiene Data'!G104))="","",OFFSET('Hygiene Data'!$G$13,0,10*ROW('Hygiene Data'!G104)))</f>
        <v/>
      </c>
      <c r="EA110" s="269" t="str">
        <f ca="true">+IF(OFFSET('Hygiene Data'!$H$11,0,10*ROW('Hygiene Data'!H104))="","",OFFSET('Hygiene Data'!$H$11,0,10*ROW('Hygiene Data'!H104)))</f>
        <v/>
      </c>
      <c r="EB110" s="269" t="str">
        <f ca="true">+IF(OFFSET('Hygiene Data'!$H$12,0,10*ROW('Hygiene Data'!H104))="","",OFFSET('Hygiene Data'!$H$12,0,10*ROW('Hygiene Data'!H104)))</f>
        <v/>
      </c>
      <c r="EC110" s="269" t="str">
        <f ca="true">+IF(OFFSET('Hygiene Data'!$H$13,0,10*ROW('Hygiene Data'!H104))="","",OFFSET('Hygiene Data'!$H$13,0,10*ROW('Hygiene Data'!H104)))</f>
        <v/>
      </c>
      <c r="ED110" s="269" t="str">
        <f ca="true">+IF(OFFSET('Hygiene Data'!$I$11,0,10*ROW('Hygiene Data'!I104))="","",OFFSET('Hygiene Data'!$I$11,0,10*ROW('Hygiene Data'!I104)))</f>
        <v/>
      </c>
      <c r="EE110" s="269" t="str">
        <f ca="true">+IF(OFFSET('Hygiene Data'!$I$12,0,10*ROW('Hygiene Data'!I104))="","",OFFSET('Hygiene Data'!$I$12,0,10*ROW('Hygiene Data'!I104)))</f>
        <v/>
      </c>
      <c r="EF110" s="269"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3" t="str">
        <f t="shared" ca="true" si="1"/>
        <v/>
      </c>
      <c r="D111" s="88"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8"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8"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8"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8"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8"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8"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8"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8"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8"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8"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8"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8"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8"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8"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8"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8"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8"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9"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9"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9"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9"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9"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9"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9"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9"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9"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9"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9"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9"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9"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9"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9"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9"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9"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9"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9"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9"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9"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9"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9"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9"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9"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9"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9"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9"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9"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9"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0"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0"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0"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0"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0"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0"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0"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0"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0"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0"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0"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0"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0"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0"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0"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0"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0"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0"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9"/>
      <c r="BS111" s="269" t="str">
        <f ca="true">+IF(OFFSET('Water Data'!$D$27,0,10*ROW('Water Data'!D105))="","",OFFSET('Water Data'!$D$27,0,10*ROW('Water Data'!D105)))</f>
        <v/>
      </c>
      <c r="BT111" s="269" t="str">
        <f ca="true">+IF(OFFSET('Water Data'!$D$28,0,10*ROW('Water Data'!D105))="","",OFFSET('Water Data'!$D$28,0,10*ROW('Water Data'!D105)))</f>
        <v/>
      </c>
      <c r="BU111" s="269" t="str">
        <f ca="true">+IF(OFFSET('Water Data'!$D$29,0,10*ROW('Water Data'!D105))="","",OFFSET('Water Data'!$D$29,0,10*ROW('Water Data'!D105)))</f>
        <v/>
      </c>
      <c r="BV111" s="269" t="str">
        <f ca="true">+IF(OFFSET('Water Data'!$E$27,0,10*ROW('Water Data'!E105))="","",OFFSET('Water Data'!$E$27,0,10*ROW('Water Data'!E105)))</f>
        <v/>
      </c>
      <c r="BW111" s="269" t="str">
        <f ca="true">+IF(OFFSET('Water Data'!$E$28,0,10*ROW('Water Data'!E105))="","",OFFSET('Water Data'!$E$28,0,10*ROW('Water Data'!E105)))</f>
        <v/>
      </c>
      <c r="BX111" s="269" t="str">
        <f ca="true">+IF(OFFSET('Water Data'!$E$29,0,10*ROW('Water Data'!E105))="","",OFFSET('Water Data'!$E$29,0,10*ROW('Water Data'!E105)))</f>
        <v/>
      </c>
      <c r="BY111" s="269" t="str">
        <f ca="true">+IF(OFFSET('Water Data'!$F$27,0,10*ROW('Water Data'!F105))="","",OFFSET('Water Data'!$F$27,0,10*ROW('Water Data'!F105)))</f>
        <v/>
      </c>
      <c r="BZ111" s="269" t="str">
        <f ca="true">+IF(OFFSET('Water Data'!$F$28,0,10*ROW('Water Data'!F105))="","",OFFSET('Water Data'!$F$28,0,10*ROW('Water Data'!F105)))</f>
        <v/>
      </c>
      <c r="CA111" s="269" t="str">
        <f ca="true">+IF(OFFSET('Water Data'!$F$29,0,10*ROW('Water Data'!F105))="","",OFFSET('Water Data'!$F$29,0,10*ROW('Water Data'!F105)))</f>
        <v/>
      </c>
      <c r="CB111" s="269" t="str">
        <f ca="true">+IF(OFFSET('Water Data'!$G$27,0,10*ROW('Water Data'!G105))="","",OFFSET('Water Data'!$G$27,0,10*ROW('Water Data'!G105)))</f>
        <v/>
      </c>
      <c r="CC111" s="269" t="str">
        <f ca="true">+IF(OFFSET('Water Data'!$G$28,0,10*ROW('Water Data'!G105))="","",OFFSET('Water Data'!$G$28,0,10*ROW('Water Data'!G105)))</f>
        <v/>
      </c>
      <c r="CD111" s="269" t="str">
        <f ca="true">+IF(OFFSET('Water Data'!$G$29,0,10*ROW('Water Data'!G105))="","",OFFSET('Water Data'!$G$29,0,10*ROW('Water Data'!G105)))</f>
        <v/>
      </c>
      <c r="CE111" s="269" t="str">
        <f ca="true">+IF(OFFSET('Water Data'!$H$27,0,10*ROW('Water Data'!H105))="","",OFFSET('Water Data'!$H$27,0,10*ROW('Water Data'!H105)))</f>
        <v/>
      </c>
      <c r="CF111" s="269" t="str">
        <f ca="true">+IF(OFFSET('Water Data'!$H$28,0,10*ROW('Water Data'!H105))="","",OFFSET('Water Data'!$H$28,0,10*ROW('Water Data'!H105)))</f>
        <v/>
      </c>
      <c r="CG111" s="269" t="str">
        <f ca="true">+IF(OFFSET('Water Data'!$H$29,0,10*ROW('Water Data'!H105))="","",OFFSET('Water Data'!$H$29,0,10*ROW('Water Data'!H105)))</f>
        <v/>
      </c>
      <c r="CH111" s="269" t="str">
        <f ca="true">+IF(OFFSET('Water Data'!$I$27,0,10*ROW('Water Data'!I105))="","",OFFSET('Water Data'!$I$27,0,10*ROW('Water Data'!I105)))</f>
        <v/>
      </c>
      <c r="CI111" s="269" t="str">
        <f ca="true">+IF(OFFSET('Water Data'!$I$28,0,10*ROW('Water Data'!I105))="","",OFFSET('Water Data'!$I$28,0,10*ROW('Water Data'!I105)))</f>
        <v/>
      </c>
      <c r="CJ111" s="269" t="str">
        <f ca="true">+IF(OFFSET('Water Data'!$I$29,0,10*ROW('Water Data'!I105))="","",OFFSET('Water Data'!$I$29,0,10*ROW('Water Data'!I105)))</f>
        <v/>
      </c>
      <c r="CK111" s="269" t="str">
        <f ca="true">+IF(OFFSET('Sanitation Data'!$D$28,0,10*ROW('Sanitation Data'!D105))="","",OFFSET('Sanitation Data'!$D$28,0,10*ROW('Sanitation Data'!D105)))</f>
        <v/>
      </c>
      <c r="CL111" s="269" t="str">
        <f ca="true">+IF(OFFSET('Sanitation Data'!$D$29,0,10*ROW('Sanitation Data'!D105))="","",OFFSET('Sanitation Data'!$D$29,0,10*ROW('Sanitation Data'!D105)))</f>
        <v/>
      </c>
      <c r="CM111" s="269" t="str">
        <f ca="true">+IF(OFFSET('Sanitation Data'!$D$30,0,10*ROW('Sanitation Data'!D105))="","",OFFSET('Sanitation Data'!$D$30,0,10*ROW('Sanitation Data'!D105)))</f>
        <v/>
      </c>
      <c r="CN111" s="269" t="str">
        <f ca="true">+IF(OFFSET('Sanitation Data'!$D$31,0,10*ROW('Sanitation Data'!D105))="","",OFFSET('Sanitation Data'!$D$31,0,10*ROW('Sanitation Data'!D105)))</f>
        <v/>
      </c>
      <c r="CO111" s="269" t="str">
        <f ca="true">+IF(OFFSET('Sanitation Data'!$D$32,0,10*ROW('Sanitation Data'!D105))="","",OFFSET('Sanitation Data'!$D$32,0,10*ROW('Sanitation Data'!D105)))</f>
        <v/>
      </c>
      <c r="CP111" s="269" t="str">
        <f ca="true">+IF(OFFSET('Sanitation Data'!$E$28,0,10*ROW('Sanitation Data'!E105))="","",OFFSET('Sanitation Data'!$E$28,0,10*ROW('Sanitation Data'!E105)))</f>
        <v/>
      </c>
      <c r="CQ111" s="269" t="str">
        <f ca="true">+IF(OFFSET('Sanitation Data'!$E$29,0,10*ROW('Sanitation Data'!E105))="","",OFFSET('Sanitation Data'!$E$29,0,10*ROW('Sanitation Data'!E105)))</f>
        <v/>
      </c>
      <c r="CR111" s="269" t="str">
        <f ca="true">+IF(OFFSET('Sanitation Data'!$E$30,0,10*ROW('Sanitation Data'!E105))="","",OFFSET('Sanitation Data'!$E$30,0,10*ROW('Sanitation Data'!E105)))</f>
        <v/>
      </c>
      <c r="CS111" s="269" t="str">
        <f ca="true">+IF(OFFSET('Sanitation Data'!$E$31,0,10*ROW('Sanitation Data'!E105))="","",OFFSET('Sanitation Data'!$E$31,0,10*ROW('Sanitation Data'!E105)))</f>
        <v/>
      </c>
      <c r="CT111" s="269" t="str">
        <f ca="true">+IF(OFFSET('Sanitation Data'!$E$32,0,10*ROW('Sanitation Data'!E105))="","",OFFSET('Sanitation Data'!$E$32,0,10*ROW('Sanitation Data'!E105)))</f>
        <v/>
      </c>
      <c r="CU111" s="269" t="str">
        <f ca="true">+IF(OFFSET('Sanitation Data'!$F$28,0,10*ROW('Sanitation Data'!F105))="","",OFFSET('Sanitation Data'!$F$28,0,10*ROW('Sanitation Data'!F105)))</f>
        <v/>
      </c>
      <c r="CV111" s="269" t="str">
        <f ca="true">+IF(OFFSET('Sanitation Data'!$F$29,0,10*ROW('Sanitation Data'!F105))="","",OFFSET('Sanitation Data'!$F$29,0,10*ROW('Sanitation Data'!F105)))</f>
        <v/>
      </c>
      <c r="CW111" s="269" t="str">
        <f ca="true">+IF(OFFSET('Sanitation Data'!$F$30,0,10*ROW('Sanitation Data'!F105))="","",OFFSET('Sanitation Data'!$F$30,0,10*ROW('Sanitation Data'!F105)))</f>
        <v/>
      </c>
      <c r="CX111" s="269" t="str">
        <f ca="true">+IF(OFFSET('Sanitation Data'!$F$31,0,10*ROW('Sanitation Data'!F105))="","",OFFSET('Sanitation Data'!$F$31,0,10*ROW('Sanitation Data'!F105)))</f>
        <v/>
      </c>
      <c r="CY111" s="269" t="str">
        <f ca="true">+IF(OFFSET('Sanitation Data'!$F$32,0,10*ROW('Sanitation Data'!F105))="","",OFFSET('Sanitation Data'!$F$32,0,10*ROW('Sanitation Data'!F105)))</f>
        <v/>
      </c>
      <c r="CZ111" s="269" t="str">
        <f ca="true">+IF(OFFSET('Sanitation Data'!$G$28,0,10*ROW('Sanitation Data'!G105))="","",OFFSET('Sanitation Data'!$G$28,0,10*ROW('Sanitation Data'!G105)))</f>
        <v/>
      </c>
      <c r="DA111" s="269" t="str">
        <f ca="true">+IF(OFFSET('Sanitation Data'!$G$29,0,10*ROW('Sanitation Data'!G105))="","",OFFSET('Sanitation Data'!$G$29,0,10*ROW('Sanitation Data'!G105)))</f>
        <v/>
      </c>
      <c r="DB111" s="269" t="str">
        <f ca="true">+IF(OFFSET('Sanitation Data'!$G$30,0,10*ROW('Sanitation Data'!G105))="","",OFFSET('Sanitation Data'!$G$30,0,10*ROW('Sanitation Data'!G105)))</f>
        <v/>
      </c>
      <c r="DC111" s="269" t="str">
        <f ca="true">+IF(OFFSET('Sanitation Data'!$G$31,0,10*ROW('Sanitation Data'!G105))="","",OFFSET('Sanitation Data'!$G$31,0,10*ROW('Sanitation Data'!G105)))</f>
        <v/>
      </c>
      <c r="DD111" s="269" t="str">
        <f ca="true">+IF(OFFSET('Sanitation Data'!$G$32,0,10*ROW('Sanitation Data'!G105))="","",OFFSET('Sanitation Data'!$G$32,0,10*ROW('Sanitation Data'!G105)))</f>
        <v/>
      </c>
      <c r="DE111" s="269" t="str">
        <f ca="true">+IF(OFFSET('Sanitation Data'!$H$28,0,10*ROW('Sanitation Data'!H105))="","",OFFSET('Sanitation Data'!$H$28,0,10*ROW('Sanitation Data'!H105)))</f>
        <v/>
      </c>
      <c r="DF111" s="269" t="str">
        <f ca="true">+IF(OFFSET('Sanitation Data'!$H$29,0,10*ROW('Sanitation Data'!H105))="","",OFFSET('Sanitation Data'!$H$29,0,10*ROW('Sanitation Data'!H105)))</f>
        <v/>
      </c>
      <c r="DG111" s="269" t="str">
        <f ca="true">+IF(OFFSET('Sanitation Data'!$H$30,0,10*ROW('Sanitation Data'!H105))="","",OFFSET('Sanitation Data'!$H$30,0,10*ROW('Sanitation Data'!H105)))</f>
        <v/>
      </c>
      <c r="DH111" s="269" t="str">
        <f ca="true">+IF(OFFSET('Sanitation Data'!$H$31,0,10*ROW('Sanitation Data'!H105))="","",OFFSET('Sanitation Data'!$H$31,0,10*ROW('Sanitation Data'!H105)))</f>
        <v/>
      </c>
      <c r="DI111" s="269" t="str">
        <f ca="true">+IF(OFFSET('Sanitation Data'!$H$32,0,10*ROW('Sanitation Data'!H105))="","",OFFSET('Sanitation Data'!$H$32,0,10*ROW('Sanitation Data'!H105)))</f>
        <v/>
      </c>
      <c r="DJ111" s="269" t="str">
        <f ca="true">+IF(OFFSET('Sanitation Data'!$I$28,0,10*ROW('Sanitation Data'!I105))="","",OFFSET('Sanitation Data'!$I$28,0,10*ROW('Sanitation Data'!I105)))</f>
        <v/>
      </c>
      <c r="DK111" s="269" t="str">
        <f ca="true">+IF(OFFSET('Sanitation Data'!$I$29,0,10*ROW('Sanitation Data'!I105))="","",OFFSET('Sanitation Data'!$I$29,0,10*ROW('Sanitation Data'!I105)))</f>
        <v/>
      </c>
      <c r="DL111" s="269" t="str">
        <f ca="true">+IF(OFFSET('Sanitation Data'!$I$30,0,10*ROW('Sanitation Data'!I105))="","",OFFSET('Sanitation Data'!$I$30,0,10*ROW('Sanitation Data'!I105)))</f>
        <v/>
      </c>
      <c r="DM111" s="269" t="str">
        <f ca="true">+IF(OFFSET('Sanitation Data'!$I$31,0,10*ROW('Sanitation Data'!I105))="","",OFFSET('Sanitation Data'!$I$31,0,10*ROW('Sanitation Data'!I105)))</f>
        <v/>
      </c>
      <c r="DN111" s="269" t="str">
        <f ca="true">+IF(OFFSET('Sanitation Data'!$I$32,0,10*ROW('Sanitation Data'!I105))="","",OFFSET('Sanitation Data'!$I$32,0,10*ROW('Sanitation Data'!I105)))</f>
        <v/>
      </c>
      <c r="DO111" s="269" t="str">
        <f ca="true">+IF(OFFSET('Hygiene Data'!$D$11,0,10*ROW('Hygiene Data'!D105))="","",OFFSET('Hygiene Data'!$D$11,0,10*ROW('Hygiene Data'!D105)))</f>
        <v/>
      </c>
      <c r="DP111" s="269" t="str">
        <f ca="true">+IF(OFFSET('Hygiene Data'!$D$12,0,10*ROW('Hygiene Data'!D105))="","",OFFSET('Hygiene Data'!$D$12,0,10*ROW('Hygiene Data'!D105)))</f>
        <v/>
      </c>
      <c r="DQ111" s="269" t="str">
        <f ca="true">+IF(OFFSET('Hygiene Data'!$D$13,0,10*ROW('Hygiene Data'!D105))="","",OFFSET('Hygiene Data'!$D$13,0,10*ROW('Hygiene Data'!D105)))</f>
        <v/>
      </c>
      <c r="DR111" s="269" t="str">
        <f ca="true">+IF(OFFSET('Hygiene Data'!$E$11,0,10*ROW('Hygiene Data'!E105))="","",OFFSET('Hygiene Data'!$E$11,0,10*ROW('Hygiene Data'!E105)))</f>
        <v/>
      </c>
      <c r="DS111" s="269" t="str">
        <f ca="true">+IF(OFFSET('Hygiene Data'!$E$12,0,10*ROW('Hygiene Data'!E105))="","",OFFSET('Hygiene Data'!$E$12,0,10*ROW('Hygiene Data'!E105)))</f>
        <v/>
      </c>
      <c r="DT111" s="269" t="str">
        <f ca="true">+IF(OFFSET('Hygiene Data'!$E$13,0,10*ROW('Hygiene Data'!E105))="","",OFFSET('Hygiene Data'!$E$13,0,10*ROW('Hygiene Data'!E105)))</f>
        <v/>
      </c>
      <c r="DU111" s="269" t="str">
        <f ca="true">+IF(OFFSET('Hygiene Data'!$F$11,0,10*ROW('Hygiene Data'!F105))="","",OFFSET('Hygiene Data'!$F$11,0,10*ROW('Hygiene Data'!F105)))</f>
        <v/>
      </c>
      <c r="DV111" s="269" t="str">
        <f ca="true">+IF(OFFSET('Hygiene Data'!$F$12,0,10*ROW('Hygiene Data'!F105))="","",OFFSET('Hygiene Data'!$F$12,0,10*ROW('Hygiene Data'!F105)))</f>
        <v/>
      </c>
      <c r="DW111" s="269" t="str">
        <f ca="true">+IF(OFFSET('Hygiene Data'!$F$13,0,10*ROW('Hygiene Data'!F105))="","",OFFSET('Hygiene Data'!$F$13,0,10*ROW('Hygiene Data'!F105)))</f>
        <v/>
      </c>
      <c r="DX111" s="269" t="str">
        <f ca="true">+IF(OFFSET('Hygiene Data'!$G$11,0,10*ROW('Hygiene Data'!G105))="","",OFFSET('Hygiene Data'!$G$11,0,10*ROW('Hygiene Data'!G105)))</f>
        <v/>
      </c>
      <c r="DY111" s="269" t="str">
        <f ca="true">+IF(OFFSET('Hygiene Data'!$G$12,0,10*ROW('Hygiene Data'!G105))="","",OFFSET('Hygiene Data'!$G$12,0,10*ROW('Hygiene Data'!G105)))</f>
        <v/>
      </c>
      <c r="DZ111" s="269" t="str">
        <f ca="true">+IF(OFFSET('Hygiene Data'!$G$13,0,10*ROW('Hygiene Data'!G105))="","",OFFSET('Hygiene Data'!$G$13,0,10*ROW('Hygiene Data'!G105)))</f>
        <v/>
      </c>
      <c r="EA111" s="269" t="str">
        <f ca="true">+IF(OFFSET('Hygiene Data'!$H$11,0,10*ROW('Hygiene Data'!H105))="","",OFFSET('Hygiene Data'!$H$11,0,10*ROW('Hygiene Data'!H105)))</f>
        <v/>
      </c>
      <c r="EB111" s="269" t="str">
        <f ca="true">+IF(OFFSET('Hygiene Data'!$H$12,0,10*ROW('Hygiene Data'!H105))="","",OFFSET('Hygiene Data'!$H$12,0,10*ROW('Hygiene Data'!H105)))</f>
        <v/>
      </c>
      <c r="EC111" s="269" t="str">
        <f ca="true">+IF(OFFSET('Hygiene Data'!$H$13,0,10*ROW('Hygiene Data'!H105))="","",OFFSET('Hygiene Data'!$H$13,0,10*ROW('Hygiene Data'!H105)))</f>
        <v/>
      </c>
      <c r="ED111" s="269" t="str">
        <f ca="true">+IF(OFFSET('Hygiene Data'!$I$11,0,10*ROW('Hygiene Data'!I105))="","",OFFSET('Hygiene Data'!$I$11,0,10*ROW('Hygiene Data'!I105)))</f>
        <v/>
      </c>
      <c r="EE111" s="269" t="str">
        <f ca="true">+IF(OFFSET('Hygiene Data'!$I$12,0,10*ROW('Hygiene Data'!I105))="","",OFFSET('Hygiene Data'!$I$12,0,10*ROW('Hygiene Data'!I105)))</f>
        <v/>
      </c>
      <c r="EF111" s="269"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3" t="str">
        <f t="shared" ca="true" si="1"/>
        <v/>
      </c>
      <c r="D112" s="88"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8"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8"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8"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8"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8"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8"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8"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8"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8"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8"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8"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8"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8"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8"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8"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8"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8"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9"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9"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9"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9"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9"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9"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9"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9"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9"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9"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9"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9"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9"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9"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9"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9"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9"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9"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9"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9"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9"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9"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9"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9"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9"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9"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9"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9"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9"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9"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0"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0"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0"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0"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0"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0"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0"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0"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0"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0"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0"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0"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0"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0"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0"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0"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0"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0"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9"/>
      <c r="BS112" s="269" t="str">
        <f ca="true">+IF(OFFSET('Water Data'!$D$27,0,10*ROW('Water Data'!D106))="","",OFFSET('Water Data'!$D$27,0,10*ROW('Water Data'!D106)))</f>
        <v/>
      </c>
      <c r="BT112" s="269" t="str">
        <f ca="true">+IF(OFFSET('Water Data'!$D$28,0,10*ROW('Water Data'!D106))="","",OFFSET('Water Data'!$D$28,0,10*ROW('Water Data'!D106)))</f>
        <v/>
      </c>
      <c r="BU112" s="269" t="str">
        <f ca="true">+IF(OFFSET('Water Data'!$D$29,0,10*ROW('Water Data'!D106))="","",OFFSET('Water Data'!$D$29,0,10*ROW('Water Data'!D106)))</f>
        <v/>
      </c>
      <c r="BV112" s="269" t="str">
        <f ca="true">+IF(OFFSET('Water Data'!$E$27,0,10*ROW('Water Data'!E106))="","",OFFSET('Water Data'!$E$27,0,10*ROW('Water Data'!E106)))</f>
        <v/>
      </c>
      <c r="BW112" s="269" t="str">
        <f ca="true">+IF(OFFSET('Water Data'!$E$28,0,10*ROW('Water Data'!E106))="","",OFFSET('Water Data'!$E$28,0,10*ROW('Water Data'!E106)))</f>
        <v/>
      </c>
      <c r="BX112" s="269" t="str">
        <f ca="true">+IF(OFFSET('Water Data'!$E$29,0,10*ROW('Water Data'!E106))="","",OFFSET('Water Data'!$E$29,0,10*ROW('Water Data'!E106)))</f>
        <v/>
      </c>
      <c r="BY112" s="269" t="str">
        <f ca="true">+IF(OFFSET('Water Data'!$F$27,0,10*ROW('Water Data'!F106))="","",OFFSET('Water Data'!$F$27,0,10*ROW('Water Data'!F106)))</f>
        <v/>
      </c>
      <c r="BZ112" s="269" t="str">
        <f ca="true">+IF(OFFSET('Water Data'!$F$28,0,10*ROW('Water Data'!F106))="","",OFFSET('Water Data'!$F$28,0,10*ROW('Water Data'!F106)))</f>
        <v/>
      </c>
      <c r="CA112" s="269" t="str">
        <f ca="true">+IF(OFFSET('Water Data'!$F$29,0,10*ROW('Water Data'!F106))="","",OFFSET('Water Data'!$F$29,0,10*ROW('Water Data'!F106)))</f>
        <v/>
      </c>
      <c r="CB112" s="269" t="str">
        <f ca="true">+IF(OFFSET('Water Data'!$G$27,0,10*ROW('Water Data'!G106))="","",OFFSET('Water Data'!$G$27,0,10*ROW('Water Data'!G106)))</f>
        <v/>
      </c>
      <c r="CC112" s="269" t="str">
        <f ca="true">+IF(OFFSET('Water Data'!$G$28,0,10*ROW('Water Data'!G106))="","",OFFSET('Water Data'!$G$28,0,10*ROW('Water Data'!G106)))</f>
        <v/>
      </c>
      <c r="CD112" s="269" t="str">
        <f ca="true">+IF(OFFSET('Water Data'!$G$29,0,10*ROW('Water Data'!G106))="","",OFFSET('Water Data'!$G$29,0,10*ROW('Water Data'!G106)))</f>
        <v/>
      </c>
      <c r="CE112" s="269" t="str">
        <f ca="true">+IF(OFFSET('Water Data'!$H$27,0,10*ROW('Water Data'!H106))="","",OFFSET('Water Data'!$H$27,0,10*ROW('Water Data'!H106)))</f>
        <v/>
      </c>
      <c r="CF112" s="269" t="str">
        <f ca="true">+IF(OFFSET('Water Data'!$H$28,0,10*ROW('Water Data'!H106))="","",OFFSET('Water Data'!$H$28,0,10*ROW('Water Data'!H106)))</f>
        <v/>
      </c>
      <c r="CG112" s="269" t="str">
        <f ca="true">+IF(OFFSET('Water Data'!$H$29,0,10*ROW('Water Data'!H106))="","",OFFSET('Water Data'!$H$29,0,10*ROW('Water Data'!H106)))</f>
        <v/>
      </c>
      <c r="CH112" s="269" t="str">
        <f ca="true">+IF(OFFSET('Water Data'!$I$27,0,10*ROW('Water Data'!I106))="","",OFFSET('Water Data'!$I$27,0,10*ROW('Water Data'!I106)))</f>
        <v/>
      </c>
      <c r="CI112" s="269" t="str">
        <f ca="true">+IF(OFFSET('Water Data'!$I$28,0,10*ROW('Water Data'!I106))="","",OFFSET('Water Data'!$I$28,0,10*ROW('Water Data'!I106)))</f>
        <v/>
      </c>
      <c r="CJ112" s="269" t="str">
        <f ca="true">+IF(OFFSET('Water Data'!$I$29,0,10*ROW('Water Data'!I106))="","",OFFSET('Water Data'!$I$29,0,10*ROW('Water Data'!I106)))</f>
        <v/>
      </c>
      <c r="CK112" s="269" t="str">
        <f ca="true">+IF(OFFSET('Sanitation Data'!$D$28,0,10*ROW('Sanitation Data'!D106))="","",OFFSET('Sanitation Data'!$D$28,0,10*ROW('Sanitation Data'!D106)))</f>
        <v/>
      </c>
      <c r="CL112" s="269" t="str">
        <f ca="true">+IF(OFFSET('Sanitation Data'!$D$29,0,10*ROW('Sanitation Data'!D106))="","",OFFSET('Sanitation Data'!$D$29,0,10*ROW('Sanitation Data'!D106)))</f>
        <v/>
      </c>
      <c r="CM112" s="269" t="str">
        <f ca="true">+IF(OFFSET('Sanitation Data'!$D$30,0,10*ROW('Sanitation Data'!D106))="","",OFFSET('Sanitation Data'!$D$30,0,10*ROW('Sanitation Data'!D106)))</f>
        <v/>
      </c>
      <c r="CN112" s="269" t="str">
        <f ca="true">+IF(OFFSET('Sanitation Data'!$D$31,0,10*ROW('Sanitation Data'!D106))="","",OFFSET('Sanitation Data'!$D$31,0,10*ROW('Sanitation Data'!D106)))</f>
        <v/>
      </c>
      <c r="CO112" s="269" t="str">
        <f ca="true">+IF(OFFSET('Sanitation Data'!$D$32,0,10*ROW('Sanitation Data'!D106))="","",OFFSET('Sanitation Data'!$D$32,0,10*ROW('Sanitation Data'!D106)))</f>
        <v/>
      </c>
      <c r="CP112" s="269" t="str">
        <f ca="true">+IF(OFFSET('Sanitation Data'!$E$28,0,10*ROW('Sanitation Data'!E106))="","",OFFSET('Sanitation Data'!$E$28,0,10*ROW('Sanitation Data'!E106)))</f>
        <v/>
      </c>
      <c r="CQ112" s="269" t="str">
        <f ca="true">+IF(OFFSET('Sanitation Data'!$E$29,0,10*ROW('Sanitation Data'!E106))="","",OFFSET('Sanitation Data'!$E$29,0,10*ROW('Sanitation Data'!E106)))</f>
        <v/>
      </c>
      <c r="CR112" s="269" t="str">
        <f ca="true">+IF(OFFSET('Sanitation Data'!$E$30,0,10*ROW('Sanitation Data'!E106))="","",OFFSET('Sanitation Data'!$E$30,0,10*ROW('Sanitation Data'!E106)))</f>
        <v/>
      </c>
      <c r="CS112" s="269" t="str">
        <f ca="true">+IF(OFFSET('Sanitation Data'!$E$31,0,10*ROW('Sanitation Data'!E106))="","",OFFSET('Sanitation Data'!$E$31,0,10*ROW('Sanitation Data'!E106)))</f>
        <v/>
      </c>
      <c r="CT112" s="269" t="str">
        <f ca="true">+IF(OFFSET('Sanitation Data'!$E$32,0,10*ROW('Sanitation Data'!E106))="","",OFFSET('Sanitation Data'!$E$32,0,10*ROW('Sanitation Data'!E106)))</f>
        <v/>
      </c>
      <c r="CU112" s="269" t="str">
        <f ca="true">+IF(OFFSET('Sanitation Data'!$F$28,0,10*ROW('Sanitation Data'!F106))="","",OFFSET('Sanitation Data'!$F$28,0,10*ROW('Sanitation Data'!F106)))</f>
        <v/>
      </c>
      <c r="CV112" s="269" t="str">
        <f ca="true">+IF(OFFSET('Sanitation Data'!$F$29,0,10*ROW('Sanitation Data'!F106))="","",OFFSET('Sanitation Data'!$F$29,0,10*ROW('Sanitation Data'!F106)))</f>
        <v/>
      </c>
      <c r="CW112" s="269" t="str">
        <f ca="true">+IF(OFFSET('Sanitation Data'!$F$30,0,10*ROW('Sanitation Data'!F106))="","",OFFSET('Sanitation Data'!$F$30,0,10*ROW('Sanitation Data'!F106)))</f>
        <v/>
      </c>
      <c r="CX112" s="269" t="str">
        <f ca="true">+IF(OFFSET('Sanitation Data'!$F$31,0,10*ROW('Sanitation Data'!F106))="","",OFFSET('Sanitation Data'!$F$31,0,10*ROW('Sanitation Data'!F106)))</f>
        <v/>
      </c>
      <c r="CY112" s="269" t="str">
        <f ca="true">+IF(OFFSET('Sanitation Data'!$F$32,0,10*ROW('Sanitation Data'!F106))="","",OFFSET('Sanitation Data'!$F$32,0,10*ROW('Sanitation Data'!F106)))</f>
        <v/>
      </c>
      <c r="CZ112" s="269" t="str">
        <f ca="true">+IF(OFFSET('Sanitation Data'!$G$28,0,10*ROW('Sanitation Data'!G106))="","",OFFSET('Sanitation Data'!$G$28,0,10*ROW('Sanitation Data'!G106)))</f>
        <v/>
      </c>
      <c r="DA112" s="269" t="str">
        <f ca="true">+IF(OFFSET('Sanitation Data'!$G$29,0,10*ROW('Sanitation Data'!G106))="","",OFFSET('Sanitation Data'!$G$29,0,10*ROW('Sanitation Data'!G106)))</f>
        <v/>
      </c>
      <c r="DB112" s="269" t="str">
        <f ca="true">+IF(OFFSET('Sanitation Data'!$G$30,0,10*ROW('Sanitation Data'!G106))="","",OFFSET('Sanitation Data'!$G$30,0,10*ROW('Sanitation Data'!G106)))</f>
        <v/>
      </c>
      <c r="DC112" s="269" t="str">
        <f ca="true">+IF(OFFSET('Sanitation Data'!$G$31,0,10*ROW('Sanitation Data'!G106))="","",OFFSET('Sanitation Data'!$G$31,0,10*ROW('Sanitation Data'!G106)))</f>
        <v/>
      </c>
      <c r="DD112" s="269" t="str">
        <f ca="true">+IF(OFFSET('Sanitation Data'!$G$32,0,10*ROW('Sanitation Data'!G106))="","",OFFSET('Sanitation Data'!$G$32,0,10*ROW('Sanitation Data'!G106)))</f>
        <v/>
      </c>
      <c r="DE112" s="269" t="str">
        <f ca="true">+IF(OFFSET('Sanitation Data'!$H$28,0,10*ROW('Sanitation Data'!H106))="","",OFFSET('Sanitation Data'!$H$28,0,10*ROW('Sanitation Data'!H106)))</f>
        <v/>
      </c>
      <c r="DF112" s="269" t="str">
        <f ca="true">+IF(OFFSET('Sanitation Data'!$H$29,0,10*ROW('Sanitation Data'!H106))="","",OFFSET('Sanitation Data'!$H$29,0,10*ROW('Sanitation Data'!H106)))</f>
        <v/>
      </c>
      <c r="DG112" s="269" t="str">
        <f ca="true">+IF(OFFSET('Sanitation Data'!$H$30,0,10*ROW('Sanitation Data'!H106))="","",OFFSET('Sanitation Data'!$H$30,0,10*ROW('Sanitation Data'!H106)))</f>
        <v/>
      </c>
      <c r="DH112" s="269" t="str">
        <f ca="true">+IF(OFFSET('Sanitation Data'!$H$31,0,10*ROW('Sanitation Data'!H106))="","",OFFSET('Sanitation Data'!$H$31,0,10*ROW('Sanitation Data'!H106)))</f>
        <v/>
      </c>
      <c r="DI112" s="269" t="str">
        <f ca="true">+IF(OFFSET('Sanitation Data'!$H$32,0,10*ROW('Sanitation Data'!H106))="","",OFFSET('Sanitation Data'!$H$32,0,10*ROW('Sanitation Data'!H106)))</f>
        <v/>
      </c>
      <c r="DJ112" s="269" t="str">
        <f ca="true">+IF(OFFSET('Sanitation Data'!$I$28,0,10*ROW('Sanitation Data'!I106))="","",OFFSET('Sanitation Data'!$I$28,0,10*ROW('Sanitation Data'!I106)))</f>
        <v/>
      </c>
      <c r="DK112" s="269" t="str">
        <f ca="true">+IF(OFFSET('Sanitation Data'!$I$29,0,10*ROW('Sanitation Data'!I106))="","",OFFSET('Sanitation Data'!$I$29,0,10*ROW('Sanitation Data'!I106)))</f>
        <v/>
      </c>
      <c r="DL112" s="269" t="str">
        <f ca="true">+IF(OFFSET('Sanitation Data'!$I$30,0,10*ROW('Sanitation Data'!I106))="","",OFFSET('Sanitation Data'!$I$30,0,10*ROW('Sanitation Data'!I106)))</f>
        <v/>
      </c>
      <c r="DM112" s="269" t="str">
        <f ca="true">+IF(OFFSET('Sanitation Data'!$I$31,0,10*ROW('Sanitation Data'!I106))="","",OFFSET('Sanitation Data'!$I$31,0,10*ROW('Sanitation Data'!I106)))</f>
        <v/>
      </c>
      <c r="DN112" s="269" t="str">
        <f ca="true">+IF(OFFSET('Sanitation Data'!$I$32,0,10*ROW('Sanitation Data'!I106))="","",OFFSET('Sanitation Data'!$I$32,0,10*ROW('Sanitation Data'!I106)))</f>
        <v/>
      </c>
      <c r="DO112" s="269" t="str">
        <f ca="true">+IF(OFFSET('Hygiene Data'!$D$11,0,10*ROW('Hygiene Data'!D106))="","",OFFSET('Hygiene Data'!$D$11,0,10*ROW('Hygiene Data'!D106)))</f>
        <v/>
      </c>
      <c r="DP112" s="269" t="str">
        <f ca="true">+IF(OFFSET('Hygiene Data'!$D$12,0,10*ROW('Hygiene Data'!D106))="","",OFFSET('Hygiene Data'!$D$12,0,10*ROW('Hygiene Data'!D106)))</f>
        <v/>
      </c>
      <c r="DQ112" s="269" t="str">
        <f ca="true">+IF(OFFSET('Hygiene Data'!$D$13,0,10*ROW('Hygiene Data'!D106))="","",OFFSET('Hygiene Data'!$D$13,0,10*ROW('Hygiene Data'!D106)))</f>
        <v/>
      </c>
      <c r="DR112" s="269" t="str">
        <f ca="true">+IF(OFFSET('Hygiene Data'!$E$11,0,10*ROW('Hygiene Data'!E106))="","",OFFSET('Hygiene Data'!$E$11,0,10*ROW('Hygiene Data'!E106)))</f>
        <v/>
      </c>
      <c r="DS112" s="269" t="str">
        <f ca="true">+IF(OFFSET('Hygiene Data'!$E$12,0,10*ROW('Hygiene Data'!E106))="","",OFFSET('Hygiene Data'!$E$12,0,10*ROW('Hygiene Data'!E106)))</f>
        <v/>
      </c>
      <c r="DT112" s="269" t="str">
        <f ca="true">+IF(OFFSET('Hygiene Data'!$E$13,0,10*ROW('Hygiene Data'!E106))="","",OFFSET('Hygiene Data'!$E$13,0,10*ROW('Hygiene Data'!E106)))</f>
        <v/>
      </c>
      <c r="DU112" s="269" t="str">
        <f ca="true">+IF(OFFSET('Hygiene Data'!$F$11,0,10*ROW('Hygiene Data'!F106))="","",OFFSET('Hygiene Data'!$F$11,0,10*ROW('Hygiene Data'!F106)))</f>
        <v/>
      </c>
      <c r="DV112" s="269" t="str">
        <f ca="true">+IF(OFFSET('Hygiene Data'!$F$12,0,10*ROW('Hygiene Data'!F106))="","",OFFSET('Hygiene Data'!$F$12,0,10*ROW('Hygiene Data'!F106)))</f>
        <v/>
      </c>
      <c r="DW112" s="269" t="str">
        <f ca="true">+IF(OFFSET('Hygiene Data'!$F$13,0,10*ROW('Hygiene Data'!F106))="","",OFFSET('Hygiene Data'!$F$13,0,10*ROW('Hygiene Data'!F106)))</f>
        <v/>
      </c>
      <c r="DX112" s="269" t="str">
        <f ca="true">+IF(OFFSET('Hygiene Data'!$G$11,0,10*ROW('Hygiene Data'!G106))="","",OFFSET('Hygiene Data'!$G$11,0,10*ROW('Hygiene Data'!G106)))</f>
        <v/>
      </c>
      <c r="DY112" s="269" t="str">
        <f ca="true">+IF(OFFSET('Hygiene Data'!$G$12,0,10*ROW('Hygiene Data'!G106))="","",OFFSET('Hygiene Data'!$G$12,0,10*ROW('Hygiene Data'!G106)))</f>
        <v/>
      </c>
      <c r="DZ112" s="269" t="str">
        <f ca="true">+IF(OFFSET('Hygiene Data'!$G$13,0,10*ROW('Hygiene Data'!G106))="","",OFFSET('Hygiene Data'!$G$13,0,10*ROW('Hygiene Data'!G106)))</f>
        <v/>
      </c>
      <c r="EA112" s="269" t="str">
        <f ca="true">+IF(OFFSET('Hygiene Data'!$H$11,0,10*ROW('Hygiene Data'!H106))="","",OFFSET('Hygiene Data'!$H$11,0,10*ROW('Hygiene Data'!H106)))</f>
        <v/>
      </c>
      <c r="EB112" s="269" t="str">
        <f ca="true">+IF(OFFSET('Hygiene Data'!$H$12,0,10*ROW('Hygiene Data'!H106))="","",OFFSET('Hygiene Data'!$H$12,0,10*ROW('Hygiene Data'!H106)))</f>
        <v/>
      </c>
      <c r="EC112" s="269" t="str">
        <f ca="true">+IF(OFFSET('Hygiene Data'!$H$13,0,10*ROW('Hygiene Data'!H106))="","",OFFSET('Hygiene Data'!$H$13,0,10*ROW('Hygiene Data'!H106)))</f>
        <v/>
      </c>
      <c r="ED112" s="269" t="str">
        <f ca="true">+IF(OFFSET('Hygiene Data'!$I$11,0,10*ROW('Hygiene Data'!I106))="","",OFFSET('Hygiene Data'!$I$11,0,10*ROW('Hygiene Data'!I106)))</f>
        <v/>
      </c>
      <c r="EE112" s="269" t="str">
        <f ca="true">+IF(OFFSET('Hygiene Data'!$I$12,0,10*ROW('Hygiene Data'!I106))="","",OFFSET('Hygiene Data'!$I$12,0,10*ROW('Hygiene Data'!I106)))</f>
        <v/>
      </c>
      <c r="EF112" s="269"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3" t="str">
        <f t="shared" ca="true" si="1"/>
        <v/>
      </c>
      <c r="D113" s="88"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8"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8"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8"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8"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8"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8"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8"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8"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8"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8"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8"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8"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8"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8"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8"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8"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8"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9"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9"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9"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9"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9"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9"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9"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9"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9"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9"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9"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9"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9"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9"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9"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9"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9"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9"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9"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9"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9"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9"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9"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9"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9"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9"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9"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9"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9"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9"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0"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0"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0"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0"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0"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0"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0"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0"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0"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0"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0"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0"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0"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0"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0"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0"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0"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0"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9"/>
      <c r="BS113" s="269" t="str">
        <f ca="true">+IF(OFFSET('Water Data'!$D$27,0,10*ROW('Water Data'!D107))="","",OFFSET('Water Data'!$D$27,0,10*ROW('Water Data'!D107)))</f>
        <v/>
      </c>
      <c r="BT113" s="269" t="str">
        <f ca="true">+IF(OFFSET('Water Data'!$D$28,0,10*ROW('Water Data'!D107))="","",OFFSET('Water Data'!$D$28,0,10*ROW('Water Data'!D107)))</f>
        <v/>
      </c>
      <c r="BU113" s="269" t="str">
        <f ca="true">+IF(OFFSET('Water Data'!$D$29,0,10*ROW('Water Data'!D107))="","",OFFSET('Water Data'!$D$29,0,10*ROW('Water Data'!D107)))</f>
        <v/>
      </c>
      <c r="BV113" s="269" t="str">
        <f ca="true">+IF(OFFSET('Water Data'!$E$27,0,10*ROW('Water Data'!E107))="","",OFFSET('Water Data'!$E$27,0,10*ROW('Water Data'!E107)))</f>
        <v/>
      </c>
      <c r="BW113" s="269" t="str">
        <f ca="true">+IF(OFFSET('Water Data'!$E$28,0,10*ROW('Water Data'!E107))="","",OFFSET('Water Data'!$E$28,0,10*ROW('Water Data'!E107)))</f>
        <v/>
      </c>
      <c r="BX113" s="269" t="str">
        <f ca="true">+IF(OFFSET('Water Data'!$E$29,0,10*ROW('Water Data'!E107))="","",OFFSET('Water Data'!$E$29,0,10*ROW('Water Data'!E107)))</f>
        <v/>
      </c>
      <c r="BY113" s="269" t="str">
        <f ca="true">+IF(OFFSET('Water Data'!$F$27,0,10*ROW('Water Data'!F107))="","",OFFSET('Water Data'!$F$27,0,10*ROW('Water Data'!F107)))</f>
        <v/>
      </c>
      <c r="BZ113" s="269" t="str">
        <f ca="true">+IF(OFFSET('Water Data'!$F$28,0,10*ROW('Water Data'!F107))="","",OFFSET('Water Data'!$F$28,0,10*ROW('Water Data'!F107)))</f>
        <v/>
      </c>
      <c r="CA113" s="269" t="str">
        <f ca="true">+IF(OFFSET('Water Data'!$F$29,0,10*ROW('Water Data'!F107))="","",OFFSET('Water Data'!$F$29,0,10*ROW('Water Data'!F107)))</f>
        <v/>
      </c>
      <c r="CB113" s="269" t="str">
        <f ca="true">+IF(OFFSET('Water Data'!$G$27,0,10*ROW('Water Data'!G107))="","",OFFSET('Water Data'!$G$27,0,10*ROW('Water Data'!G107)))</f>
        <v/>
      </c>
      <c r="CC113" s="269" t="str">
        <f ca="true">+IF(OFFSET('Water Data'!$G$28,0,10*ROW('Water Data'!G107))="","",OFFSET('Water Data'!$G$28,0,10*ROW('Water Data'!G107)))</f>
        <v/>
      </c>
      <c r="CD113" s="269" t="str">
        <f ca="true">+IF(OFFSET('Water Data'!$G$29,0,10*ROW('Water Data'!G107))="","",OFFSET('Water Data'!$G$29,0,10*ROW('Water Data'!G107)))</f>
        <v/>
      </c>
      <c r="CE113" s="269" t="str">
        <f ca="true">+IF(OFFSET('Water Data'!$H$27,0,10*ROW('Water Data'!H107))="","",OFFSET('Water Data'!$H$27,0,10*ROW('Water Data'!H107)))</f>
        <v/>
      </c>
      <c r="CF113" s="269" t="str">
        <f ca="true">+IF(OFFSET('Water Data'!$H$28,0,10*ROW('Water Data'!H107))="","",OFFSET('Water Data'!$H$28,0,10*ROW('Water Data'!H107)))</f>
        <v/>
      </c>
      <c r="CG113" s="269" t="str">
        <f ca="true">+IF(OFFSET('Water Data'!$H$29,0,10*ROW('Water Data'!H107))="","",OFFSET('Water Data'!$H$29,0,10*ROW('Water Data'!H107)))</f>
        <v/>
      </c>
      <c r="CH113" s="269" t="str">
        <f ca="true">+IF(OFFSET('Water Data'!$I$27,0,10*ROW('Water Data'!I107))="","",OFFSET('Water Data'!$I$27,0,10*ROW('Water Data'!I107)))</f>
        <v/>
      </c>
      <c r="CI113" s="269" t="str">
        <f ca="true">+IF(OFFSET('Water Data'!$I$28,0,10*ROW('Water Data'!I107))="","",OFFSET('Water Data'!$I$28,0,10*ROW('Water Data'!I107)))</f>
        <v/>
      </c>
      <c r="CJ113" s="269" t="str">
        <f ca="true">+IF(OFFSET('Water Data'!$I$29,0,10*ROW('Water Data'!I107))="","",OFFSET('Water Data'!$I$29,0,10*ROW('Water Data'!I107)))</f>
        <v/>
      </c>
      <c r="CK113" s="269" t="str">
        <f ca="true">+IF(OFFSET('Sanitation Data'!$D$28,0,10*ROW('Sanitation Data'!D107))="","",OFFSET('Sanitation Data'!$D$28,0,10*ROW('Sanitation Data'!D107)))</f>
        <v/>
      </c>
      <c r="CL113" s="269" t="str">
        <f ca="true">+IF(OFFSET('Sanitation Data'!$D$29,0,10*ROW('Sanitation Data'!D107))="","",OFFSET('Sanitation Data'!$D$29,0,10*ROW('Sanitation Data'!D107)))</f>
        <v/>
      </c>
      <c r="CM113" s="269" t="str">
        <f ca="true">+IF(OFFSET('Sanitation Data'!$D$30,0,10*ROW('Sanitation Data'!D107))="","",OFFSET('Sanitation Data'!$D$30,0,10*ROW('Sanitation Data'!D107)))</f>
        <v/>
      </c>
      <c r="CN113" s="269" t="str">
        <f ca="true">+IF(OFFSET('Sanitation Data'!$D$31,0,10*ROW('Sanitation Data'!D107))="","",OFFSET('Sanitation Data'!$D$31,0,10*ROW('Sanitation Data'!D107)))</f>
        <v/>
      </c>
      <c r="CO113" s="269" t="str">
        <f ca="true">+IF(OFFSET('Sanitation Data'!$D$32,0,10*ROW('Sanitation Data'!D107))="","",OFFSET('Sanitation Data'!$D$32,0,10*ROW('Sanitation Data'!D107)))</f>
        <v/>
      </c>
      <c r="CP113" s="269" t="str">
        <f ca="true">+IF(OFFSET('Sanitation Data'!$E$28,0,10*ROW('Sanitation Data'!E107))="","",OFFSET('Sanitation Data'!$E$28,0,10*ROW('Sanitation Data'!E107)))</f>
        <v/>
      </c>
      <c r="CQ113" s="269" t="str">
        <f ca="true">+IF(OFFSET('Sanitation Data'!$E$29,0,10*ROW('Sanitation Data'!E107))="","",OFFSET('Sanitation Data'!$E$29,0,10*ROW('Sanitation Data'!E107)))</f>
        <v/>
      </c>
      <c r="CR113" s="269" t="str">
        <f ca="true">+IF(OFFSET('Sanitation Data'!$E$30,0,10*ROW('Sanitation Data'!E107))="","",OFFSET('Sanitation Data'!$E$30,0,10*ROW('Sanitation Data'!E107)))</f>
        <v/>
      </c>
      <c r="CS113" s="269" t="str">
        <f ca="true">+IF(OFFSET('Sanitation Data'!$E$31,0,10*ROW('Sanitation Data'!E107))="","",OFFSET('Sanitation Data'!$E$31,0,10*ROW('Sanitation Data'!E107)))</f>
        <v/>
      </c>
      <c r="CT113" s="269" t="str">
        <f ca="true">+IF(OFFSET('Sanitation Data'!$E$32,0,10*ROW('Sanitation Data'!E107))="","",OFFSET('Sanitation Data'!$E$32,0,10*ROW('Sanitation Data'!E107)))</f>
        <v/>
      </c>
      <c r="CU113" s="269" t="str">
        <f ca="true">+IF(OFFSET('Sanitation Data'!$F$28,0,10*ROW('Sanitation Data'!F107))="","",OFFSET('Sanitation Data'!$F$28,0,10*ROW('Sanitation Data'!F107)))</f>
        <v/>
      </c>
      <c r="CV113" s="269" t="str">
        <f ca="true">+IF(OFFSET('Sanitation Data'!$F$29,0,10*ROW('Sanitation Data'!F107))="","",OFFSET('Sanitation Data'!$F$29,0,10*ROW('Sanitation Data'!F107)))</f>
        <v/>
      </c>
      <c r="CW113" s="269" t="str">
        <f ca="true">+IF(OFFSET('Sanitation Data'!$F$30,0,10*ROW('Sanitation Data'!F107))="","",OFFSET('Sanitation Data'!$F$30,0,10*ROW('Sanitation Data'!F107)))</f>
        <v/>
      </c>
      <c r="CX113" s="269" t="str">
        <f ca="true">+IF(OFFSET('Sanitation Data'!$F$31,0,10*ROW('Sanitation Data'!F107))="","",OFFSET('Sanitation Data'!$F$31,0,10*ROW('Sanitation Data'!F107)))</f>
        <v/>
      </c>
      <c r="CY113" s="269" t="str">
        <f ca="true">+IF(OFFSET('Sanitation Data'!$F$32,0,10*ROW('Sanitation Data'!F107))="","",OFFSET('Sanitation Data'!$F$32,0,10*ROW('Sanitation Data'!F107)))</f>
        <v/>
      </c>
      <c r="CZ113" s="269" t="str">
        <f ca="true">+IF(OFFSET('Sanitation Data'!$G$28,0,10*ROW('Sanitation Data'!G107))="","",OFFSET('Sanitation Data'!$G$28,0,10*ROW('Sanitation Data'!G107)))</f>
        <v/>
      </c>
      <c r="DA113" s="269" t="str">
        <f ca="true">+IF(OFFSET('Sanitation Data'!$G$29,0,10*ROW('Sanitation Data'!G107))="","",OFFSET('Sanitation Data'!$G$29,0,10*ROW('Sanitation Data'!G107)))</f>
        <v/>
      </c>
      <c r="DB113" s="269" t="str">
        <f ca="true">+IF(OFFSET('Sanitation Data'!$G$30,0,10*ROW('Sanitation Data'!G107))="","",OFFSET('Sanitation Data'!$G$30,0,10*ROW('Sanitation Data'!G107)))</f>
        <v/>
      </c>
      <c r="DC113" s="269" t="str">
        <f ca="true">+IF(OFFSET('Sanitation Data'!$G$31,0,10*ROW('Sanitation Data'!G107))="","",OFFSET('Sanitation Data'!$G$31,0,10*ROW('Sanitation Data'!G107)))</f>
        <v/>
      </c>
      <c r="DD113" s="269" t="str">
        <f ca="true">+IF(OFFSET('Sanitation Data'!$G$32,0,10*ROW('Sanitation Data'!G107))="","",OFFSET('Sanitation Data'!$G$32,0,10*ROW('Sanitation Data'!G107)))</f>
        <v/>
      </c>
      <c r="DE113" s="269" t="str">
        <f ca="true">+IF(OFFSET('Sanitation Data'!$H$28,0,10*ROW('Sanitation Data'!H107))="","",OFFSET('Sanitation Data'!$H$28,0,10*ROW('Sanitation Data'!H107)))</f>
        <v/>
      </c>
      <c r="DF113" s="269" t="str">
        <f ca="true">+IF(OFFSET('Sanitation Data'!$H$29,0,10*ROW('Sanitation Data'!H107))="","",OFFSET('Sanitation Data'!$H$29,0,10*ROW('Sanitation Data'!H107)))</f>
        <v/>
      </c>
      <c r="DG113" s="269" t="str">
        <f ca="true">+IF(OFFSET('Sanitation Data'!$H$30,0,10*ROW('Sanitation Data'!H107))="","",OFFSET('Sanitation Data'!$H$30,0,10*ROW('Sanitation Data'!H107)))</f>
        <v/>
      </c>
      <c r="DH113" s="269" t="str">
        <f ca="true">+IF(OFFSET('Sanitation Data'!$H$31,0,10*ROW('Sanitation Data'!H107))="","",OFFSET('Sanitation Data'!$H$31,0,10*ROW('Sanitation Data'!H107)))</f>
        <v/>
      </c>
      <c r="DI113" s="269" t="str">
        <f ca="true">+IF(OFFSET('Sanitation Data'!$H$32,0,10*ROW('Sanitation Data'!H107))="","",OFFSET('Sanitation Data'!$H$32,0,10*ROW('Sanitation Data'!H107)))</f>
        <v/>
      </c>
      <c r="DJ113" s="269" t="str">
        <f ca="true">+IF(OFFSET('Sanitation Data'!$I$28,0,10*ROW('Sanitation Data'!I107))="","",OFFSET('Sanitation Data'!$I$28,0,10*ROW('Sanitation Data'!I107)))</f>
        <v/>
      </c>
      <c r="DK113" s="269" t="str">
        <f ca="true">+IF(OFFSET('Sanitation Data'!$I$29,0,10*ROW('Sanitation Data'!I107))="","",OFFSET('Sanitation Data'!$I$29,0,10*ROW('Sanitation Data'!I107)))</f>
        <v/>
      </c>
      <c r="DL113" s="269" t="str">
        <f ca="true">+IF(OFFSET('Sanitation Data'!$I$30,0,10*ROW('Sanitation Data'!I107))="","",OFFSET('Sanitation Data'!$I$30,0,10*ROW('Sanitation Data'!I107)))</f>
        <v/>
      </c>
      <c r="DM113" s="269" t="str">
        <f ca="true">+IF(OFFSET('Sanitation Data'!$I$31,0,10*ROW('Sanitation Data'!I107))="","",OFFSET('Sanitation Data'!$I$31,0,10*ROW('Sanitation Data'!I107)))</f>
        <v/>
      </c>
      <c r="DN113" s="269" t="str">
        <f ca="true">+IF(OFFSET('Sanitation Data'!$I$32,0,10*ROW('Sanitation Data'!I107))="","",OFFSET('Sanitation Data'!$I$32,0,10*ROW('Sanitation Data'!I107)))</f>
        <v/>
      </c>
      <c r="DO113" s="269" t="str">
        <f ca="true">+IF(OFFSET('Hygiene Data'!$D$11,0,10*ROW('Hygiene Data'!D107))="","",OFFSET('Hygiene Data'!$D$11,0,10*ROW('Hygiene Data'!D107)))</f>
        <v/>
      </c>
      <c r="DP113" s="269" t="str">
        <f ca="true">+IF(OFFSET('Hygiene Data'!$D$12,0,10*ROW('Hygiene Data'!D107))="","",OFFSET('Hygiene Data'!$D$12,0,10*ROW('Hygiene Data'!D107)))</f>
        <v/>
      </c>
      <c r="DQ113" s="269" t="str">
        <f ca="true">+IF(OFFSET('Hygiene Data'!$D$13,0,10*ROW('Hygiene Data'!D107))="","",OFFSET('Hygiene Data'!$D$13,0,10*ROW('Hygiene Data'!D107)))</f>
        <v/>
      </c>
      <c r="DR113" s="269" t="str">
        <f ca="true">+IF(OFFSET('Hygiene Data'!$E$11,0,10*ROW('Hygiene Data'!E107))="","",OFFSET('Hygiene Data'!$E$11,0,10*ROW('Hygiene Data'!E107)))</f>
        <v/>
      </c>
      <c r="DS113" s="269" t="str">
        <f ca="true">+IF(OFFSET('Hygiene Data'!$E$12,0,10*ROW('Hygiene Data'!E107))="","",OFFSET('Hygiene Data'!$E$12,0,10*ROW('Hygiene Data'!E107)))</f>
        <v/>
      </c>
      <c r="DT113" s="269" t="str">
        <f ca="true">+IF(OFFSET('Hygiene Data'!$E$13,0,10*ROW('Hygiene Data'!E107))="","",OFFSET('Hygiene Data'!$E$13,0,10*ROW('Hygiene Data'!E107)))</f>
        <v/>
      </c>
      <c r="DU113" s="269" t="str">
        <f ca="true">+IF(OFFSET('Hygiene Data'!$F$11,0,10*ROW('Hygiene Data'!F107))="","",OFFSET('Hygiene Data'!$F$11,0,10*ROW('Hygiene Data'!F107)))</f>
        <v/>
      </c>
      <c r="DV113" s="269" t="str">
        <f ca="true">+IF(OFFSET('Hygiene Data'!$F$12,0,10*ROW('Hygiene Data'!F107))="","",OFFSET('Hygiene Data'!$F$12,0,10*ROW('Hygiene Data'!F107)))</f>
        <v/>
      </c>
      <c r="DW113" s="269" t="str">
        <f ca="true">+IF(OFFSET('Hygiene Data'!$F$13,0,10*ROW('Hygiene Data'!F107))="","",OFFSET('Hygiene Data'!$F$13,0,10*ROW('Hygiene Data'!F107)))</f>
        <v/>
      </c>
      <c r="DX113" s="269" t="str">
        <f ca="true">+IF(OFFSET('Hygiene Data'!$G$11,0,10*ROW('Hygiene Data'!G107))="","",OFFSET('Hygiene Data'!$G$11,0,10*ROW('Hygiene Data'!G107)))</f>
        <v/>
      </c>
      <c r="DY113" s="269" t="str">
        <f ca="true">+IF(OFFSET('Hygiene Data'!$G$12,0,10*ROW('Hygiene Data'!G107))="","",OFFSET('Hygiene Data'!$G$12,0,10*ROW('Hygiene Data'!G107)))</f>
        <v/>
      </c>
      <c r="DZ113" s="269" t="str">
        <f ca="true">+IF(OFFSET('Hygiene Data'!$G$13,0,10*ROW('Hygiene Data'!G107))="","",OFFSET('Hygiene Data'!$G$13,0,10*ROW('Hygiene Data'!G107)))</f>
        <v/>
      </c>
      <c r="EA113" s="269" t="str">
        <f ca="true">+IF(OFFSET('Hygiene Data'!$H$11,0,10*ROW('Hygiene Data'!H107))="","",OFFSET('Hygiene Data'!$H$11,0,10*ROW('Hygiene Data'!H107)))</f>
        <v/>
      </c>
      <c r="EB113" s="269" t="str">
        <f ca="true">+IF(OFFSET('Hygiene Data'!$H$12,0,10*ROW('Hygiene Data'!H107))="","",OFFSET('Hygiene Data'!$H$12,0,10*ROW('Hygiene Data'!H107)))</f>
        <v/>
      </c>
      <c r="EC113" s="269" t="str">
        <f ca="true">+IF(OFFSET('Hygiene Data'!$H$13,0,10*ROW('Hygiene Data'!H107))="","",OFFSET('Hygiene Data'!$H$13,0,10*ROW('Hygiene Data'!H107)))</f>
        <v/>
      </c>
      <c r="ED113" s="269" t="str">
        <f ca="true">+IF(OFFSET('Hygiene Data'!$I$11,0,10*ROW('Hygiene Data'!I107))="","",OFFSET('Hygiene Data'!$I$11,0,10*ROW('Hygiene Data'!I107)))</f>
        <v/>
      </c>
      <c r="EE113" s="269" t="str">
        <f ca="true">+IF(OFFSET('Hygiene Data'!$I$12,0,10*ROW('Hygiene Data'!I107))="","",OFFSET('Hygiene Data'!$I$12,0,10*ROW('Hygiene Data'!I107)))</f>
        <v/>
      </c>
      <c r="EF113" s="269"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3" t="str">
        <f t="shared" ca="true" si="1"/>
        <v/>
      </c>
      <c r="D114" s="88"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8"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8"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8"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8"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8"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8"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8"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8"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8"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8"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8"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8"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8"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8"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8"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8"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8"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9"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9"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9"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9"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9"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9"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9"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9"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9"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9"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9"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9"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9"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9"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9"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9"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9"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9"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9"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9"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9"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9"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9"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9"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9"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9"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9"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9"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9"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9"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0"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0"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0"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0"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0"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0"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0"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0"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0"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0"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0"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0"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0"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0"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0"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0"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0"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0"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9"/>
      <c r="BS114" s="269" t="str">
        <f ca="true">+IF(OFFSET('Water Data'!$D$27,0,10*ROW('Water Data'!D108))="","",OFFSET('Water Data'!$D$27,0,10*ROW('Water Data'!D108)))</f>
        <v/>
      </c>
      <c r="BT114" s="269" t="str">
        <f ca="true">+IF(OFFSET('Water Data'!$D$28,0,10*ROW('Water Data'!D108))="","",OFFSET('Water Data'!$D$28,0,10*ROW('Water Data'!D108)))</f>
        <v/>
      </c>
      <c r="BU114" s="269" t="str">
        <f ca="true">+IF(OFFSET('Water Data'!$D$29,0,10*ROW('Water Data'!D108))="","",OFFSET('Water Data'!$D$29,0,10*ROW('Water Data'!D108)))</f>
        <v/>
      </c>
      <c r="BV114" s="269" t="str">
        <f ca="true">+IF(OFFSET('Water Data'!$E$27,0,10*ROW('Water Data'!E108))="","",OFFSET('Water Data'!$E$27,0,10*ROW('Water Data'!E108)))</f>
        <v/>
      </c>
      <c r="BW114" s="269" t="str">
        <f ca="true">+IF(OFFSET('Water Data'!$E$28,0,10*ROW('Water Data'!E108))="","",OFFSET('Water Data'!$E$28,0,10*ROW('Water Data'!E108)))</f>
        <v/>
      </c>
      <c r="BX114" s="269" t="str">
        <f ca="true">+IF(OFFSET('Water Data'!$E$29,0,10*ROW('Water Data'!E108))="","",OFFSET('Water Data'!$E$29,0,10*ROW('Water Data'!E108)))</f>
        <v/>
      </c>
      <c r="BY114" s="269" t="str">
        <f ca="true">+IF(OFFSET('Water Data'!$F$27,0,10*ROW('Water Data'!F108))="","",OFFSET('Water Data'!$F$27,0,10*ROW('Water Data'!F108)))</f>
        <v/>
      </c>
      <c r="BZ114" s="269" t="str">
        <f ca="true">+IF(OFFSET('Water Data'!$F$28,0,10*ROW('Water Data'!F108))="","",OFFSET('Water Data'!$F$28,0,10*ROW('Water Data'!F108)))</f>
        <v/>
      </c>
      <c r="CA114" s="269" t="str">
        <f ca="true">+IF(OFFSET('Water Data'!$F$29,0,10*ROW('Water Data'!F108))="","",OFFSET('Water Data'!$F$29,0,10*ROW('Water Data'!F108)))</f>
        <v/>
      </c>
      <c r="CB114" s="269" t="str">
        <f ca="true">+IF(OFFSET('Water Data'!$G$27,0,10*ROW('Water Data'!G108))="","",OFFSET('Water Data'!$G$27,0,10*ROW('Water Data'!G108)))</f>
        <v/>
      </c>
      <c r="CC114" s="269" t="str">
        <f ca="true">+IF(OFFSET('Water Data'!$G$28,0,10*ROW('Water Data'!G108))="","",OFFSET('Water Data'!$G$28,0,10*ROW('Water Data'!G108)))</f>
        <v/>
      </c>
      <c r="CD114" s="269" t="str">
        <f ca="true">+IF(OFFSET('Water Data'!$G$29,0,10*ROW('Water Data'!G108))="","",OFFSET('Water Data'!$G$29,0,10*ROW('Water Data'!G108)))</f>
        <v/>
      </c>
      <c r="CE114" s="269" t="str">
        <f ca="true">+IF(OFFSET('Water Data'!$H$27,0,10*ROW('Water Data'!H108))="","",OFFSET('Water Data'!$H$27,0,10*ROW('Water Data'!H108)))</f>
        <v/>
      </c>
      <c r="CF114" s="269" t="str">
        <f ca="true">+IF(OFFSET('Water Data'!$H$28,0,10*ROW('Water Data'!H108))="","",OFFSET('Water Data'!$H$28,0,10*ROW('Water Data'!H108)))</f>
        <v/>
      </c>
      <c r="CG114" s="269" t="str">
        <f ca="true">+IF(OFFSET('Water Data'!$H$29,0,10*ROW('Water Data'!H108))="","",OFFSET('Water Data'!$H$29,0,10*ROW('Water Data'!H108)))</f>
        <v/>
      </c>
      <c r="CH114" s="269" t="str">
        <f ca="true">+IF(OFFSET('Water Data'!$I$27,0,10*ROW('Water Data'!I108))="","",OFFSET('Water Data'!$I$27,0,10*ROW('Water Data'!I108)))</f>
        <v/>
      </c>
      <c r="CI114" s="269" t="str">
        <f ca="true">+IF(OFFSET('Water Data'!$I$28,0,10*ROW('Water Data'!I108))="","",OFFSET('Water Data'!$I$28,0,10*ROW('Water Data'!I108)))</f>
        <v/>
      </c>
      <c r="CJ114" s="269" t="str">
        <f ca="true">+IF(OFFSET('Water Data'!$I$29,0,10*ROW('Water Data'!I108))="","",OFFSET('Water Data'!$I$29,0,10*ROW('Water Data'!I108)))</f>
        <v/>
      </c>
      <c r="CK114" s="269" t="str">
        <f ca="true">+IF(OFFSET('Sanitation Data'!$D$28,0,10*ROW('Sanitation Data'!D108))="","",OFFSET('Sanitation Data'!$D$28,0,10*ROW('Sanitation Data'!D108)))</f>
        <v/>
      </c>
      <c r="CL114" s="269" t="str">
        <f ca="true">+IF(OFFSET('Sanitation Data'!$D$29,0,10*ROW('Sanitation Data'!D108))="","",OFFSET('Sanitation Data'!$D$29,0,10*ROW('Sanitation Data'!D108)))</f>
        <v/>
      </c>
      <c r="CM114" s="269" t="str">
        <f ca="true">+IF(OFFSET('Sanitation Data'!$D$30,0,10*ROW('Sanitation Data'!D108))="","",OFFSET('Sanitation Data'!$D$30,0,10*ROW('Sanitation Data'!D108)))</f>
        <v/>
      </c>
      <c r="CN114" s="269" t="str">
        <f ca="true">+IF(OFFSET('Sanitation Data'!$D$31,0,10*ROW('Sanitation Data'!D108))="","",OFFSET('Sanitation Data'!$D$31,0,10*ROW('Sanitation Data'!D108)))</f>
        <v/>
      </c>
      <c r="CO114" s="269" t="str">
        <f ca="true">+IF(OFFSET('Sanitation Data'!$D$32,0,10*ROW('Sanitation Data'!D108))="","",OFFSET('Sanitation Data'!$D$32,0,10*ROW('Sanitation Data'!D108)))</f>
        <v/>
      </c>
      <c r="CP114" s="269" t="str">
        <f ca="true">+IF(OFFSET('Sanitation Data'!$E$28,0,10*ROW('Sanitation Data'!E108))="","",OFFSET('Sanitation Data'!$E$28,0,10*ROW('Sanitation Data'!E108)))</f>
        <v/>
      </c>
      <c r="CQ114" s="269" t="str">
        <f ca="true">+IF(OFFSET('Sanitation Data'!$E$29,0,10*ROW('Sanitation Data'!E108))="","",OFFSET('Sanitation Data'!$E$29,0,10*ROW('Sanitation Data'!E108)))</f>
        <v/>
      </c>
      <c r="CR114" s="269" t="str">
        <f ca="true">+IF(OFFSET('Sanitation Data'!$E$30,0,10*ROW('Sanitation Data'!E108))="","",OFFSET('Sanitation Data'!$E$30,0,10*ROW('Sanitation Data'!E108)))</f>
        <v/>
      </c>
      <c r="CS114" s="269" t="str">
        <f ca="true">+IF(OFFSET('Sanitation Data'!$E$31,0,10*ROW('Sanitation Data'!E108))="","",OFFSET('Sanitation Data'!$E$31,0,10*ROW('Sanitation Data'!E108)))</f>
        <v/>
      </c>
      <c r="CT114" s="269" t="str">
        <f ca="true">+IF(OFFSET('Sanitation Data'!$E$32,0,10*ROW('Sanitation Data'!E108))="","",OFFSET('Sanitation Data'!$E$32,0,10*ROW('Sanitation Data'!E108)))</f>
        <v/>
      </c>
      <c r="CU114" s="269" t="str">
        <f ca="true">+IF(OFFSET('Sanitation Data'!$F$28,0,10*ROW('Sanitation Data'!F108))="","",OFFSET('Sanitation Data'!$F$28,0,10*ROW('Sanitation Data'!F108)))</f>
        <v/>
      </c>
      <c r="CV114" s="269" t="str">
        <f ca="true">+IF(OFFSET('Sanitation Data'!$F$29,0,10*ROW('Sanitation Data'!F108))="","",OFFSET('Sanitation Data'!$F$29,0,10*ROW('Sanitation Data'!F108)))</f>
        <v/>
      </c>
      <c r="CW114" s="269" t="str">
        <f ca="true">+IF(OFFSET('Sanitation Data'!$F$30,0,10*ROW('Sanitation Data'!F108))="","",OFFSET('Sanitation Data'!$F$30,0,10*ROW('Sanitation Data'!F108)))</f>
        <v/>
      </c>
      <c r="CX114" s="269" t="str">
        <f ca="true">+IF(OFFSET('Sanitation Data'!$F$31,0,10*ROW('Sanitation Data'!F108))="","",OFFSET('Sanitation Data'!$F$31,0,10*ROW('Sanitation Data'!F108)))</f>
        <v/>
      </c>
      <c r="CY114" s="269" t="str">
        <f ca="true">+IF(OFFSET('Sanitation Data'!$F$32,0,10*ROW('Sanitation Data'!F108))="","",OFFSET('Sanitation Data'!$F$32,0,10*ROW('Sanitation Data'!F108)))</f>
        <v/>
      </c>
      <c r="CZ114" s="269" t="str">
        <f ca="true">+IF(OFFSET('Sanitation Data'!$G$28,0,10*ROW('Sanitation Data'!G108))="","",OFFSET('Sanitation Data'!$G$28,0,10*ROW('Sanitation Data'!G108)))</f>
        <v/>
      </c>
      <c r="DA114" s="269" t="str">
        <f ca="true">+IF(OFFSET('Sanitation Data'!$G$29,0,10*ROW('Sanitation Data'!G108))="","",OFFSET('Sanitation Data'!$G$29,0,10*ROW('Sanitation Data'!G108)))</f>
        <v/>
      </c>
      <c r="DB114" s="269" t="str">
        <f ca="true">+IF(OFFSET('Sanitation Data'!$G$30,0,10*ROW('Sanitation Data'!G108))="","",OFFSET('Sanitation Data'!$G$30,0,10*ROW('Sanitation Data'!G108)))</f>
        <v/>
      </c>
      <c r="DC114" s="269" t="str">
        <f ca="true">+IF(OFFSET('Sanitation Data'!$G$31,0,10*ROW('Sanitation Data'!G108))="","",OFFSET('Sanitation Data'!$G$31,0,10*ROW('Sanitation Data'!G108)))</f>
        <v/>
      </c>
      <c r="DD114" s="269" t="str">
        <f ca="true">+IF(OFFSET('Sanitation Data'!$G$32,0,10*ROW('Sanitation Data'!G108))="","",OFFSET('Sanitation Data'!$G$32,0,10*ROW('Sanitation Data'!G108)))</f>
        <v/>
      </c>
      <c r="DE114" s="269" t="str">
        <f ca="true">+IF(OFFSET('Sanitation Data'!$H$28,0,10*ROW('Sanitation Data'!H108))="","",OFFSET('Sanitation Data'!$H$28,0,10*ROW('Sanitation Data'!H108)))</f>
        <v/>
      </c>
      <c r="DF114" s="269" t="str">
        <f ca="true">+IF(OFFSET('Sanitation Data'!$H$29,0,10*ROW('Sanitation Data'!H108))="","",OFFSET('Sanitation Data'!$H$29,0,10*ROW('Sanitation Data'!H108)))</f>
        <v/>
      </c>
      <c r="DG114" s="269" t="str">
        <f ca="true">+IF(OFFSET('Sanitation Data'!$H$30,0,10*ROW('Sanitation Data'!H108))="","",OFFSET('Sanitation Data'!$H$30,0,10*ROW('Sanitation Data'!H108)))</f>
        <v/>
      </c>
      <c r="DH114" s="269" t="str">
        <f ca="true">+IF(OFFSET('Sanitation Data'!$H$31,0,10*ROW('Sanitation Data'!H108))="","",OFFSET('Sanitation Data'!$H$31,0,10*ROW('Sanitation Data'!H108)))</f>
        <v/>
      </c>
      <c r="DI114" s="269" t="str">
        <f ca="true">+IF(OFFSET('Sanitation Data'!$H$32,0,10*ROW('Sanitation Data'!H108))="","",OFFSET('Sanitation Data'!$H$32,0,10*ROW('Sanitation Data'!H108)))</f>
        <v/>
      </c>
      <c r="DJ114" s="269" t="str">
        <f ca="true">+IF(OFFSET('Sanitation Data'!$I$28,0,10*ROW('Sanitation Data'!I108))="","",OFFSET('Sanitation Data'!$I$28,0,10*ROW('Sanitation Data'!I108)))</f>
        <v/>
      </c>
      <c r="DK114" s="269" t="str">
        <f ca="true">+IF(OFFSET('Sanitation Data'!$I$29,0,10*ROW('Sanitation Data'!I108))="","",OFFSET('Sanitation Data'!$I$29,0,10*ROW('Sanitation Data'!I108)))</f>
        <v/>
      </c>
      <c r="DL114" s="269" t="str">
        <f ca="true">+IF(OFFSET('Sanitation Data'!$I$30,0,10*ROW('Sanitation Data'!I108))="","",OFFSET('Sanitation Data'!$I$30,0,10*ROW('Sanitation Data'!I108)))</f>
        <v/>
      </c>
      <c r="DM114" s="269" t="str">
        <f ca="true">+IF(OFFSET('Sanitation Data'!$I$31,0,10*ROW('Sanitation Data'!I108))="","",OFFSET('Sanitation Data'!$I$31,0,10*ROW('Sanitation Data'!I108)))</f>
        <v/>
      </c>
      <c r="DN114" s="269" t="str">
        <f ca="true">+IF(OFFSET('Sanitation Data'!$I$32,0,10*ROW('Sanitation Data'!I108))="","",OFFSET('Sanitation Data'!$I$32,0,10*ROW('Sanitation Data'!I108)))</f>
        <v/>
      </c>
      <c r="DO114" s="269" t="str">
        <f ca="true">+IF(OFFSET('Hygiene Data'!$D$11,0,10*ROW('Hygiene Data'!D108))="","",OFFSET('Hygiene Data'!$D$11,0,10*ROW('Hygiene Data'!D108)))</f>
        <v/>
      </c>
      <c r="DP114" s="269" t="str">
        <f ca="true">+IF(OFFSET('Hygiene Data'!$D$12,0,10*ROW('Hygiene Data'!D108))="","",OFFSET('Hygiene Data'!$D$12,0,10*ROW('Hygiene Data'!D108)))</f>
        <v/>
      </c>
      <c r="DQ114" s="269" t="str">
        <f ca="true">+IF(OFFSET('Hygiene Data'!$D$13,0,10*ROW('Hygiene Data'!D108))="","",OFFSET('Hygiene Data'!$D$13,0,10*ROW('Hygiene Data'!D108)))</f>
        <v/>
      </c>
      <c r="DR114" s="269" t="str">
        <f ca="true">+IF(OFFSET('Hygiene Data'!$E$11,0,10*ROW('Hygiene Data'!E108))="","",OFFSET('Hygiene Data'!$E$11,0,10*ROW('Hygiene Data'!E108)))</f>
        <v/>
      </c>
      <c r="DS114" s="269" t="str">
        <f ca="true">+IF(OFFSET('Hygiene Data'!$E$12,0,10*ROW('Hygiene Data'!E108))="","",OFFSET('Hygiene Data'!$E$12,0,10*ROW('Hygiene Data'!E108)))</f>
        <v/>
      </c>
      <c r="DT114" s="269" t="str">
        <f ca="true">+IF(OFFSET('Hygiene Data'!$E$13,0,10*ROW('Hygiene Data'!E108))="","",OFFSET('Hygiene Data'!$E$13,0,10*ROW('Hygiene Data'!E108)))</f>
        <v/>
      </c>
      <c r="DU114" s="269" t="str">
        <f ca="true">+IF(OFFSET('Hygiene Data'!$F$11,0,10*ROW('Hygiene Data'!F108))="","",OFFSET('Hygiene Data'!$F$11,0,10*ROW('Hygiene Data'!F108)))</f>
        <v/>
      </c>
      <c r="DV114" s="269" t="str">
        <f ca="true">+IF(OFFSET('Hygiene Data'!$F$12,0,10*ROW('Hygiene Data'!F108))="","",OFFSET('Hygiene Data'!$F$12,0,10*ROW('Hygiene Data'!F108)))</f>
        <v/>
      </c>
      <c r="DW114" s="269" t="str">
        <f ca="true">+IF(OFFSET('Hygiene Data'!$F$13,0,10*ROW('Hygiene Data'!F108))="","",OFFSET('Hygiene Data'!$F$13,0,10*ROW('Hygiene Data'!F108)))</f>
        <v/>
      </c>
      <c r="DX114" s="269" t="str">
        <f ca="true">+IF(OFFSET('Hygiene Data'!$G$11,0,10*ROW('Hygiene Data'!G108))="","",OFFSET('Hygiene Data'!$G$11,0,10*ROW('Hygiene Data'!G108)))</f>
        <v/>
      </c>
      <c r="DY114" s="269" t="str">
        <f ca="true">+IF(OFFSET('Hygiene Data'!$G$12,0,10*ROW('Hygiene Data'!G108))="","",OFFSET('Hygiene Data'!$G$12,0,10*ROW('Hygiene Data'!G108)))</f>
        <v/>
      </c>
      <c r="DZ114" s="269" t="str">
        <f ca="true">+IF(OFFSET('Hygiene Data'!$G$13,0,10*ROW('Hygiene Data'!G108))="","",OFFSET('Hygiene Data'!$G$13,0,10*ROW('Hygiene Data'!G108)))</f>
        <v/>
      </c>
      <c r="EA114" s="269" t="str">
        <f ca="true">+IF(OFFSET('Hygiene Data'!$H$11,0,10*ROW('Hygiene Data'!H108))="","",OFFSET('Hygiene Data'!$H$11,0,10*ROW('Hygiene Data'!H108)))</f>
        <v/>
      </c>
      <c r="EB114" s="269" t="str">
        <f ca="true">+IF(OFFSET('Hygiene Data'!$H$12,0,10*ROW('Hygiene Data'!H108))="","",OFFSET('Hygiene Data'!$H$12,0,10*ROW('Hygiene Data'!H108)))</f>
        <v/>
      </c>
      <c r="EC114" s="269" t="str">
        <f ca="true">+IF(OFFSET('Hygiene Data'!$H$13,0,10*ROW('Hygiene Data'!H108))="","",OFFSET('Hygiene Data'!$H$13,0,10*ROW('Hygiene Data'!H108)))</f>
        <v/>
      </c>
      <c r="ED114" s="269" t="str">
        <f ca="true">+IF(OFFSET('Hygiene Data'!$I$11,0,10*ROW('Hygiene Data'!I108))="","",OFFSET('Hygiene Data'!$I$11,0,10*ROW('Hygiene Data'!I108)))</f>
        <v/>
      </c>
      <c r="EE114" s="269" t="str">
        <f ca="true">+IF(OFFSET('Hygiene Data'!$I$12,0,10*ROW('Hygiene Data'!I108))="","",OFFSET('Hygiene Data'!$I$12,0,10*ROW('Hygiene Data'!I108)))</f>
        <v/>
      </c>
      <c r="EF114" s="269"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3" t="str">
        <f t="shared" ca="true" si="1"/>
        <v/>
      </c>
      <c r="D115" s="88"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8"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8"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8"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8"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8"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8"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8"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8"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8"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8"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8"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8"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8"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8"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8"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8"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8"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9"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9"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9"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9"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9"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9"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9"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9"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9"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9"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9"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9"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9"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9"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9"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9"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9"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9"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9"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9"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9"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9"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9"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9"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9"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9"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9"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9"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9"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9"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0"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0"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0"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0"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0"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0"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0"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0"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0"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0"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0"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0"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0"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0"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0"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0"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0"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0"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9"/>
      <c r="BS115" s="269" t="str">
        <f ca="true">+IF(OFFSET('Water Data'!$D$27,0,10*ROW('Water Data'!D109))="","",OFFSET('Water Data'!$D$27,0,10*ROW('Water Data'!D109)))</f>
        <v/>
      </c>
      <c r="BT115" s="269" t="str">
        <f ca="true">+IF(OFFSET('Water Data'!$D$28,0,10*ROW('Water Data'!D109))="","",OFFSET('Water Data'!$D$28,0,10*ROW('Water Data'!D109)))</f>
        <v/>
      </c>
      <c r="BU115" s="269" t="str">
        <f ca="true">+IF(OFFSET('Water Data'!$D$29,0,10*ROW('Water Data'!D109))="","",OFFSET('Water Data'!$D$29,0,10*ROW('Water Data'!D109)))</f>
        <v/>
      </c>
      <c r="BV115" s="269" t="str">
        <f ca="true">+IF(OFFSET('Water Data'!$E$27,0,10*ROW('Water Data'!E109))="","",OFFSET('Water Data'!$E$27,0,10*ROW('Water Data'!E109)))</f>
        <v/>
      </c>
      <c r="BW115" s="269" t="str">
        <f ca="true">+IF(OFFSET('Water Data'!$E$28,0,10*ROW('Water Data'!E109))="","",OFFSET('Water Data'!$E$28,0,10*ROW('Water Data'!E109)))</f>
        <v/>
      </c>
      <c r="BX115" s="269" t="str">
        <f ca="true">+IF(OFFSET('Water Data'!$E$29,0,10*ROW('Water Data'!E109))="","",OFFSET('Water Data'!$E$29,0,10*ROW('Water Data'!E109)))</f>
        <v/>
      </c>
      <c r="BY115" s="269" t="str">
        <f ca="true">+IF(OFFSET('Water Data'!$F$27,0,10*ROW('Water Data'!F109))="","",OFFSET('Water Data'!$F$27,0,10*ROW('Water Data'!F109)))</f>
        <v/>
      </c>
      <c r="BZ115" s="269" t="str">
        <f ca="true">+IF(OFFSET('Water Data'!$F$28,0,10*ROW('Water Data'!F109))="","",OFFSET('Water Data'!$F$28,0,10*ROW('Water Data'!F109)))</f>
        <v/>
      </c>
      <c r="CA115" s="269" t="str">
        <f ca="true">+IF(OFFSET('Water Data'!$F$29,0,10*ROW('Water Data'!F109))="","",OFFSET('Water Data'!$F$29,0,10*ROW('Water Data'!F109)))</f>
        <v/>
      </c>
      <c r="CB115" s="269" t="str">
        <f ca="true">+IF(OFFSET('Water Data'!$G$27,0,10*ROW('Water Data'!G109))="","",OFFSET('Water Data'!$G$27,0,10*ROW('Water Data'!G109)))</f>
        <v/>
      </c>
      <c r="CC115" s="269" t="str">
        <f ca="true">+IF(OFFSET('Water Data'!$G$28,0,10*ROW('Water Data'!G109))="","",OFFSET('Water Data'!$G$28,0,10*ROW('Water Data'!G109)))</f>
        <v/>
      </c>
      <c r="CD115" s="269" t="str">
        <f ca="true">+IF(OFFSET('Water Data'!$G$29,0,10*ROW('Water Data'!G109))="","",OFFSET('Water Data'!$G$29,0,10*ROW('Water Data'!G109)))</f>
        <v/>
      </c>
      <c r="CE115" s="269" t="str">
        <f ca="true">+IF(OFFSET('Water Data'!$H$27,0,10*ROW('Water Data'!H109))="","",OFFSET('Water Data'!$H$27,0,10*ROW('Water Data'!H109)))</f>
        <v/>
      </c>
      <c r="CF115" s="269" t="str">
        <f ca="true">+IF(OFFSET('Water Data'!$H$28,0,10*ROW('Water Data'!H109))="","",OFFSET('Water Data'!$H$28,0,10*ROW('Water Data'!H109)))</f>
        <v/>
      </c>
      <c r="CG115" s="269" t="str">
        <f ca="true">+IF(OFFSET('Water Data'!$H$29,0,10*ROW('Water Data'!H109))="","",OFFSET('Water Data'!$H$29,0,10*ROW('Water Data'!H109)))</f>
        <v/>
      </c>
      <c r="CH115" s="269" t="str">
        <f ca="true">+IF(OFFSET('Water Data'!$I$27,0,10*ROW('Water Data'!I109))="","",OFFSET('Water Data'!$I$27,0,10*ROW('Water Data'!I109)))</f>
        <v/>
      </c>
      <c r="CI115" s="269" t="str">
        <f ca="true">+IF(OFFSET('Water Data'!$I$28,0,10*ROW('Water Data'!I109))="","",OFFSET('Water Data'!$I$28,0,10*ROW('Water Data'!I109)))</f>
        <v/>
      </c>
      <c r="CJ115" s="269" t="str">
        <f ca="true">+IF(OFFSET('Water Data'!$I$29,0,10*ROW('Water Data'!I109))="","",OFFSET('Water Data'!$I$29,0,10*ROW('Water Data'!I109)))</f>
        <v/>
      </c>
      <c r="CK115" s="269" t="str">
        <f ca="true">+IF(OFFSET('Sanitation Data'!$D$28,0,10*ROW('Sanitation Data'!D109))="","",OFFSET('Sanitation Data'!$D$28,0,10*ROW('Sanitation Data'!D109)))</f>
        <v/>
      </c>
      <c r="CL115" s="269" t="str">
        <f ca="true">+IF(OFFSET('Sanitation Data'!$D$29,0,10*ROW('Sanitation Data'!D109))="","",OFFSET('Sanitation Data'!$D$29,0,10*ROW('Sanitation Data'!D109)))</f>
        <v/>
      </c>
      <c r="CM115" s="269" t="str">
        <f ca="true">+IF(OFFSET('Sanitation Data'!$D$30,0,10*ROW('Sanitation Data'!D109))="","",OFFSET('Sanitation Data'!$D$30,0,10*ROW('Sanitation Data'!D109)))</f>
        <v/>
      </c>
      <c r="CN115" s="269" t="str">
        <f ca="true">+IF(OFFSET('Sanitation Data'!$D$31,0,10*ROW('Sanitation Data'!D109))="","",OFFSET('Sanitation Data'!$D$31,0,10*ROW('Sanitation Data'!D109)))</f>
        <v/>
      </c>
      <c r="CO115" s="269" t="str">
        <f ca="true">+IF(OFFSET('Sanitation Data'!$D$32,0,10*ROW('Sanitation Data'!D109))="","",OFFSET('Sanitation Data'!$D$32,0,10*ROW('Sanitation Data'!D109)))</f>
        <v/>
      </c>
      <c r="CP115" s="269" t="str">
        <f ca="true">+IF(OFFSET('Sanitation Data'!$E$28,0,10*ROW('Sanitation Data'!E109))="","",OFFSET('Sanitation Data'!$E$28,0,10*ROW('Sanitation Data'!E109)))</f>
        <v/>
      </c>
      <c r="CQ115" s="269" t="str">
        <f ca="true">+IF(OFFSET('Sanitation Data'!$E$29,0,10*ROW('Sanitation Data'!E109))="","",OFFSET('Sanitation Data'!$E$29,0,10*ROW('Sanitation Data'!E109)))</f>
        <v/>
      </c>
      <c r="CR115" s="269" t="str">
        <f ca="true">+IF(OFFSET('Sanitation Data'!$E$30,0,10*ROW('Sanitation Data'!E109))="","",OFFSET('Sanitation Data'!$E$30,0,10*ROW('Sanitation Data'!E109)))</f>
        <v/>
      </c>
      <c r="CS115" s="269" t="str">
        <f ca="true">+IF(OFFSET('Sanitation Data'!$E$31,0,10*ROW('Sanitation Data'!E109))="","",OFFSET('Sanitation Data'!$E$31,0,10*ROW('Sanitation Data'!E109)))</f>
        <v/>
      </c>
      <c r="CT115" s="269" t="str">
        <f ca="true">+IF(OFFSET('Sanitation Data'!$E$32,0,10*ROW('Sanitation Data'!E109))="","",OFFSET('Sanitation Data'!$E$32,0,10*ROW('Sanitation Data'!E109)))</f>
        <v/>
      </c>
      <c r="CU115" s="269" t="str">
        <f ca="true">+IF(OFFSET('Sanitation Data'!$F$28,0,10*ROW('Sanitation Data'!F109))="","",OFFSET('Sanitation Data'!$F$28,0,10*ROW('Sanitation Data'!F109)))</f>
        <v/>
      </c>
      <c r="CV115" s="269" t="str">
        <f ca="true">+IF(OFFSET('Sanitation Data'!$F$29,0,10*ROW('Sanitation Data'!F109))="","",OFFSET('Sanitation Data'!$F$29,0,10*ROW('Sanitation Data'!F109)))</f>
        <v/>
      </c>
      <c r="CW115" s="269" t="str">
        <f ca="true">+IF(OFFSET('Sanitation Data'!$F$30,0,10*ROW('Sanitation Data'!F109))="","",OFFSET('Sanitation Data'!$F$30,0,10*ROW('Sanitation Data'!F109)))</f>
        <v/>
      </c>
      <c r="CX115" s="269" t="str">
        <f ca="true">+IF(OFFSET('Sanitation Data'!$F$31,0,10*ROW('Sanitation Data'!F109))="","",OFFSET('Sanitation Data'!$F$31,0,10*ROW('Sanitation Data'!F109)))</f>
        <v/>
      </c>
      <c r="CY115" s="269" t="str">
        <f ca="true">+IF(OFFSET('Sanitation Data'!$F$32,0,10*ROW('Sanitation Data'!F109))="","",OFFSET('Sanitation Data'!$F$32,0,10*ROW('Sanitation Data'!F109)))</f>
        <v/>
      </c>
      <c r="CZ115" s="269" t="str">
        <f ca="true">+IF(OFFSET('Sanitation Data'!$G$28,0,10*ROW('Sanitation Data'!G109))="","",OFFSET('Sanitation Data'!$G$28,0,10*ROW('Sanitation Data'!G109)))</f>
        <v/>
      </c>
      <c r="DA115" s="269" t="str">
        <f ca="true">+IF(OFFSET('Sanitation Data'!$G$29,0,10*ROW('Sanitation Data'!G109))="","",OFFSET('Sanitation Data'!$G$29,0,10*ROW('Sanitation Data'!G109)))</f>
        <v/>
      </c>
      <c r="DB115" s="269" t="str">
        <f ca="true">+IF(OFFSET('Sanitation Data'!$G$30,0,10*ROW('Sanitation Data'!G109))="","",OFFSET('Sanitation Data'!$G$30,0,10*ROW('Sanitation Data'!G109)))</f>
        <v/>
      </c>
      <c r="DC115" s="269" t="str">
        <f ca="true">+IF(OFFSET('Sanitation Data'!$G$31,0,10*ROW('Sanitation Data'!G109))="","",OFFSET('Sanitation Data'!$G$31,0,10*ROW('Sanitation Data'!G109)))</f>
        <v/>
      </c>
      <c r="DD115" s="269" t="str">
        <f ca="true">+IF(OFFSET('Sanitation Data'!$G$32,0,10*ROW('Sanitation Data'!G109))="","",OFFSET('Sanitation Data'!$G$32,0,10*ROW('Sanitation Data'!G109)))</f>
        <v/>
      </c>
      <c r="DE115" s="269" t="str">
        <f ca="true">+IF(OFFSET('Sanitation Data'!$H$28,0,10*ROW('Sanitation Data'!H109))="","",OFFSET('Sanitation Data'!$H$28,0,10*ROW('Sanitation Data'!H109)))</f>
        <v/>
      </c>
      <c r="DF115" s="269" t="str">
        <f ca="true">+IF(OFFSET('Sanitation Data'!$H$29,0,10*ROW('Sanitation Data'!H109))="","",OFFSET('Sanitation Data'!$H$29,0,10*ROW('Sanitation Data'!H109)))</f>
        <v/>
      </c>
      <c r="DG115" s="269" t="str">
        <f ca="true">+IF(OFFSET('Sanitation Data'!$H$30,0,10*ROW('Sanitation Data'!H109))="","",OFFSET('Sanitation Data'!$H$30,0,10*ROW('Sanitation Data'!H109)))</f>
        <v/>
      </c>
      <c r="DH115" s="269" t="str">
        <f ca="true">+IF(OFFSET('Sanitation Data'!$H$31,0,10*ROW('Sanitation Data'!H109))="","",OFFSET('Sanitation Data'!$H$31,0,10*ROW('Sanitation Data'!H109)))</f>
        <v/>
      </c>
      <c r="DI115" s="269" t="str">
        <f ca="true">+IF(OFFSET('Sanitation Data'!$H$32,0,10*ROW('Sanitation Data'!H109))="","",OFFSET('Sanitation Data'!$H$32,0,10*ROW('Sanitation Data'!H109)))</f>
        <v/>
      </c>
      <c r="DJ115" s="269" t="str">
        <f ca="true">+IF(OFFSET('Sanitation Data'!$I$28,0,10*ROW('Sanitation Data'!I109))="","",OFFSET('Sanitation Data'!$I$28,0,10*ROW('Sanitation Data'!I109)))</f>
        <v/>
      </c>
      <c r="DK115" s="269" t="str">
        <f ca="true">+IF(OFFSET('Sanitation Data'!$I$29,0,10*ROW('Sanitation Data'!I109))="","",OFFSET('Sanitation Data'!$I$29,0,10*ROW('Sanitation Data'!I109)))</f>
        <v/>
      </c>
      <c r="DL115" s="269" t="str">
        <f ca="true">+IF(OFFSET('Sanitation Data'!$I$30,0,10*ROW('Sanitation Data'!I109))="","",OFFSET('Sanitation Data'!$I$30,0,10*ROW('Sanitation Data'!I109)))</f>
        <v/>
      </c>
      <c r="DM115" s="269" t="str">
        <f ca="true">+IF(OFFSET('Sanitation Data'!$I$31,0,10*ROW('Sanitation Data'!I109))="","",OFFSET('Sanitation Data'!$I$31,0,10*ROW('Sanitation Data'!I109)))</f>
        <v/>
      </c>
      <c r="DN115" s="269" t="str">
        <f ca="true">+IF(OFFSET('Sanitation Data'!$I$32,0,10*ROW('Sanitation Data'!I109))="","",OFFSET('Sanitation Data'!$I$32,0,10*ROW('Sanitation Data'!I109)))</f>
        <v/>
      </c>
      <c r="DO115" s="269" t="str">
        <f ca="true">+IF(OFFSET('Hygiene Data'!$D$11,0,10*ROW('Hygiene Data'!D109))="","",OFFSET('Hygiene Data'!$D$11,0,10*ROW('Hygiene Data'!D109)))</f>
        <v/>
      </c>
      <c r="DP115" s="269" t="str">
        <f ca="true">+IF(OFFSET('Hygiene Data'!$D$12,0,10*ROW('Hygiene Data'!D109))="","",OFFSET('Hygiene Data'!$D$12,0,10*ROW('Hygiene Data'!D109)))</f>
        <v/>
      </c>
      <c r="DQ115" s="269" t="str">
        <f ca="true">+IF(OFFSET('Hygiene Data'!$D$13,0,10*ROW('Hygiene Data'!D109))="","",OFFSET('Hygiene Data'!$D$13,0,10*ROW('Hygiene Data'!D109)))</f>
        <v/>
      </c>
      <c r="DR115" s="269" t="str">
        <f ca="true">+IF(OFFSET('Hygiene Data'!$E$11,0,10*ROW('Hygiene Data'!E109))="","",OFFSET('Hygiene Data'!$E$11,0,10*ROW('Hygiene Data'!E109)))</f>
        <v/>
      </c>
      <c r="DS115" s="269" t="str">
        <f ca="true">+IF(OFFSET('Hygiene Data'!$E$12,0,10*ROW('Hygiene Data'!E109))="","",OFFSET('Hygiene Data'!$E$12,0,10*ROW('Hygiene Data'!E109)))</f>
        <v/>
      </c>
      <c r="DT115" s="269" t="str">
        <f ca="true">+IF(OFFSET('Hygiene Data'!$E$13,0,10*ROW('Hygiene Data'!E109))="","",OFFSET('Hygiene Data'!$E$13,0,10*ROW('Hygiene Data'!E109)))</f>
        <v/>
      </c>
      <c r="DU115" s="269" t="str">
        <f ca="true">+IF(OFFSET('Hygiene Data'!$F$11,0,10*ROW('Hygiene Data'!F109))="","",OFFSET('Hygiene Data'!$F$11,0,10*ROW('Hygiene Data'!F109)))</f>
        <v/>
      </c>
      <c r="DV115" s="269" t="str">
        <f ca="true">+IF(OFFSET('Hygiene Data'!$F$12,0,10*ROW('Hygiene Data'!F109))="","",OFFSET('Hygiene Data'!$F$12,0,10*ROW('Hygiene Data'!F109)))</f>
        <v/>
      </c>
      <c r="DW115" s="269" t="str">
        <f ca="true">+IF(OFFSET('Hygiene Data'!$F$13,0,10*ROW('Hygiene Data'!F109))="","",OFFSET('Hygiene Data'!$F$13,0,10*ROW('Hygiene Data'!F109)))</f>
        <v/>
      </c>
      <c r="DX115" s="269" t="str">
        <f ca="true">+IF(OFFSET('Hygiene Data'!$G$11,0,10*ROW('Hygiene Data'!G109))="","",OFFSET('Hygiene Data'!$G$11,0,10*ROW('Hygiene Data'!G109)))</f>
        <v/>
      </c>
      <c r="DY115" s="269" t="str">
        <f ca="true">+IF(OFFSET('Hygiene Data'!$G$12,0,10*ROW('Hygiene Data'!G109))="","",OFFSET('Hygiene Data'!$G$12,0,10*ROW('Hygiene Data'!G109)))</f>
        <v/>
      </c>
      <c r="DZ115" s="269" t="str">
        <f ca="true">+IF(OFFSET('Hygiene Data'!$G$13,0,10*ROW('Hygiene Data'!G109))="","",OFFSET('Hygiene Data'!$G$13,0,10*ROW('Hygiene Data'!G109)))</f>
        <v/>
      </c>
      <c r="EA115" s="269" t="str">
        <f ca="true">+IF(OFFSET('Hygiene Data'!$H$11,0,10*ROW('Hygiene Data'!H109))="","",OFFSET('Hygiene Data'!$H$11,0,10*ROW('Hygiene Data'!H109)))</f>
        <v/>
      </c>
      <c r="EB115" s="269" t="str">
        <f ca="true">+IF(OFFSET('Hygiene Data'!$H$12,0,10*ROW('Hygiene Data'!H109))="","",OFFSET('Hygiene Data'!$H$12,0,10*ROW('Hygiene Data'!H109)))</f>
        <v/>
      </c>
      <c r="EC115" s="269" t="str">
        <f ca="true">+IF(OFFSET('Hygiene Data'!$H$13,0,10*ROW('Hygiene Data'!H109))="","",OFFSET('Hygiene Data'!$H$13,0,10*ROW('Hygiene Data'!H109)))</f>
        <v/>
      </c>
      <c r="ED115" s="269" t="str">
        <f ca="true">+IF(OFFSET('Hygiene Data'!$I$11,0,10*ROW('Hygiene Data'!I109))="","",OFFSET('Hygiene Data'!$I$11,0,10*ROW('Hygiene Data'!I109)))</f>
        <v/>
      </c>
      <c r="EE115" s="269" t="str">
        <f ca="true">+IF(OFFSET('Hygiene Data'!$I$12,0,10*ROW('Hygiene Data'!I109))="","",OFFSET('Hygiene Data'!$I$12,0,10*ROW('Hygiene Data'!I109)))</f>
        <v/>
      </c>
      <c r="EF115" s="269"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3" t="str">
        <f t="shared" ca="true" si="1"/>
        <v/>
      </c>
      <c r="D116" s="88"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8"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8"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8"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8"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8"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8"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8"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8"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8"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8"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8"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8"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8"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8"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8"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8"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8"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9"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9"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9"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9"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9"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9"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9"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9"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9"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9"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9"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9"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9"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9"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9"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9"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9"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9"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9"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9"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9"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9"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9"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9"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9"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9"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9"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9"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9"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9"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0"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0"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0"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0"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0"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0"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0"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0"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0"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0"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0"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0"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0"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0"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0"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0"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0"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0"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9"/>
      <c r="BS116" s="269" t="str">
        <f ca="true">+IF(OFFSET('Water Data'!$D$27,0,10*ROW('Water Data'!D110))="","",OFFSET('Water Data'!$D$27,0,10*ROW('Water Data'!D110)))</f>
        <v/>
      </c>
      <c r="BT116" s="269" t="str">
        <f ca="true">+IF(OFFSET('Water Data'!$D$28,0,10*ROW('Water Data'!D110))="","",OFFSET('Water Data'!$D$28,0,10*ROW('Water Data'!D110)))</f>
        <v/>
      </c>
      <c r="BU116" s="269" t="str">
        <f ca="true">+IF(OFFSET('Water Data'!$D$29,0,10*ROW('Water Data'!D110))="","",OFFSET('Water Data'!$D$29,0,10*ROW('Water Data'!D110)))</f>
        <v/>
      </c>
      <c r="BV116" s="269" t="str">
        <f ca="true">+IF(OFFSET('Water Data'!$E$27,0,10*ROW('Water Data'!E110))="","",OFFSET('Water Data'!$E$27,0,10*ROW('Water Data'!E110)))</f>
        <v/>
      </c>
      <c r="BW116" s="269" t="str">
        <f ca="true">+IF(OFFSET('Water Data'!$E$28,0,10*ROW('Water Data'!E110))="","",OFFSET('Water Data'!$E$28,0,10*ROW('Water Data'!E110)))</f>
        <v/>
      </c>
      <c r="BX116" s="269" t="str">
        <f ca="true">+IF(OFFSET('Water Data'!$E$29,0,10*ROW('Water Data'!E110))="","",OFFSET('Water Data'!$E$29,0,10*ROW('Water Data'!E110)))</f>
        <v/>
      </c>
      <c r="BY116" s="269" t="str">
        <f ca="true">+IF(OFFSET('Water Data'!$F$27,0,10*ROW('Water Data'!F110))="","",OFFSET('Water Data'!$F$27,0,10*ROW('Water Data'!F110)))</f>
        <v/>
      </c>
      <c r="BZ116" s="269" t="str">
        <f ca="true">+IF(OFFSET('Water Data'!$F$28,0,10*ROW('Water Data'!F110))="","",OFFSET('Water Data'!$F$28,0,10*ROW('Water Data'!F110)))</f>
        <v/>
      </c>
      <c r="CA116" s="269" t="str">
        <f ca="true">+IF(OFFSET('Water Data'!$F$29,0,10*ROW('Water Data'!F110))="","",OFFSET('Water Data'!$F$29,0,10*ROW('Water Data'!F110)))</f>
        <v/>
      </c>
      <c r="CB116" s="269" t="str">
        <f ca="true">+IF(OFFSET('Water Data'!$G$27,0,10*ROW('Water Data'!G110))="","",OFFSET('Water Data'!$G$27,0,10*ROW('Water Data'!G110)))</f>
        <v/>
      </c>
      <c r="CC116" s="269" t="str">
        <f ca="true">+IF(OFFSET('Water Data'!$G$28,0,10*ROW('Water Data'!G110))="","",OFFSET('Water Data'!$G$28,0,10*ROW('Water Data'!G110)))</f>
        <v/>
      </c>
      <c r="CD116" s="269" t="str">
        <f ca="true">+IF(OFFSET('Water Data'!$G$29,0,10*ROW('Water Data'!G110))="","",OFFSET('Water Data'!$G$29,0,10*ROW('Water Data'!G110)))</f>
        <v/>
      </c>
      <c r="CE116" s="269" t="str">
        <f ca="true">+IF(OFFSET('Water Data'!$H$27,0,10*ROW('Water Data'!H110))="","",OFFSET('Water Data'!$H$27,0,10*ROW('Water Data'!H110)))</f>
        <v/>
      </c>
      <c r="CF116" s="269" t="str">
        <f ca="true">+IF(OFFSET('Water Data'!$H$28,0,10*ROW('Water Data'!H110))="","",OFFSET('Water Data'!$H$28,0,10*ROW('Water Data'!H110)))</f>
        <v/>
      </c>
      <c r="CG116" s="269" t="str">
        <f ca="true">+IF(OFFSET('Water Data'!$H$29,0,10*ROW('Water Data'!H110))="","",OFFSET('Water Data'!$H$29,0,10*ROW('Water Data'!H110)))</f>
        <v/>
      </c>
      <c r="CH116" s="269" t="str">
        <f ca="true">+IF(OFFSET('Water Data'!$I$27,0,10*ROW('Water Data'!I110))="","",OFFSET('Water Data'!$I$27,0,10*ROW('Water Data'!I110)))</f>
        <v/>
      </c>
      <c r="CI116" s="269" t="str">
        <f ca="true">+IF(OFFSET('Water Data'!$I$28,0,10*ROW('Water Data'!I110))="","",OFFSET('Water Data'!$I$28,0,10*ROW('Water Data'!I110)))</f>
        <v/>
      </c>
      <c r="CJ116" s="269" t="str">
        <f ca="true">+IF(OFFSET('Water Data'!$I$29,0,10*ROW('Water Data'!I110))="","",OFFSET('Water Data'!$I$29,0,10*ROW('Water Data'!I110)))</f>
        <v/>
      </c>
      <c r="CK116" s="269" t="str">
        <f ca="true">+IF(OFFSET('Sanitation Data'!$D$28,0,10*ROW('Sanitation Data'!D110))="","",OFFSET('Sanitation Data'!$D$28,0,10*ROW('Sanitation Data'!D110)))</f>
        <v/>
      </c>
      <c r="CL116" s="269" t="str">
        <f ca="true">+IF(OFFSET('Sanitation Data'!$D$29,0,10*ROW('Sanitation Data'!D110))="","",OFFSET('Sanitation Data'!$D$29,0,10*ROW('Sanitation Data'!D110)))</f>
        <v/>
      </c>
      <c r="CM116" s="269" t="str">
        <f ca="true">+IF(OFFSET('Sanitation Data'!$D$30,0,10*ROW('Sanitation Data'!D110))="","",OFFSET('Sanitation Data'!$D$30,0,10*ROW('Sanitation Data'!D110)))</f>
        <v/>
      </c>
      <c r="CN116" s="269" t="str">
        <f ca="true">+IF(OFFSET('Sanitation Data'!$D$31,0,10*ROW('Sanitation Data'!D110))="","",OFFSET('Sanitation Data'!$D$31,0,10*ROW('Sanitation Data'!D110)))</f>
        <v/>
      </c>
      <c r="CO116" s="269" t="str">
        <f ca="true">+IF(OFFSET('Sanitation Data'!$D$32,0,10*ROW('Sanitation Data'!D110))="","",OFFSET('Sanitation Data'!$D$32,0,10*ROW('Sanitation Data'!D110)))</f>
        <v/>
      </c>
      <c r="CP116" s="269" t="str">
        <f ca="true">+IF(OFFSET('Sanitation Data'!$E$28,0,10*ROW('Sanitation Data'!E110))="","",OFFSET('Sanitation Data'!$E$28,0,10*ROW('Sanitation Data'!E110)))</f>
        <v/>
      </c>
      <c r="CQ116" s="269" t="str">
        <f ca="true">+IF(OFFSET('Sanitation Data'!$E$29,0,10*ROW('Sanitation Data'!E110))="","",OFFSET('Sanitation Data'!$E$29,0,10*ROW('Sanitation Data'!E110)))</f>
        <v/>
      </c>
      <c r="CR116" s="269" t="str">
        <f ca="true">+IF(OFFSET('Sanitation Data'!$E$30,0,10*ROW('Sanitation Data'!E110))="","",OFFSET('Sanitation Data'!$E$30,0,10*ROW('Sanitation Data'!E110)))</f>
        <v/>
      </c>
      <c r="CS116" s="269" t="str">
        <f ca="true">+IF(OFFSET('Sanitation Data'!$E$31,0,10*ROW('Sanitation Data'!E110))="","",OFFSET('Sanitation Data'!$E$31,0,10*ROW('Sanitation Data'!E110)))</f>
        <v/>
      </c>
      <c r="CT116" s="269" t="str">
        <f ca="true">+IF(OFFSET('Sanitation Data'!$E$32,0,10*ROW('Sanitation Data'!E110))="","",OFFSET('Sanitation Data'!$E$32,0,10*ROW('Sanitation Data'!E110)))</f>
        <v/>
      </c>
      <c r="CU116" s="269" t="str">
        <f ca="true">+IF(OFFSET('Sanitation Data'!$F$28,0,10*ROW('Sanitation Data'!F110))="","",OFFSET('Sanitation Data'!$F$28,0,10*ROW('Sanitation Data'!F110)))</f>
        <v/>
      </c>
      <c r="CV116" s="269" t="str">
        <f ca="true">+IF(OFFSET('Sanitation Data'!$F$29,0,10*ROW('Sanitation Data'!F110))="","",OFFSET('Sanitation Data'!$F$29,0,10*ROW('Sanitation Data'!F110)))</f>
        <v/>
      </c>
      <c r="CW116" s="269" t="str">
        <f ca="true">+IF(OFFSET('Sanitation Data'!$F$30,0,10*ROW('Sanitation Data'!F110))="","",OFFSET('Sanitation Data'!$F$30,0,10*ROW('Sanitation Data'!F110)))</f>
        <v/>
      </c>
      <c r="CX116" s="269" t="str">
        <f ca="true">+IF(OFFSET('Sanitation Data'!$F$31,0,10*ROW('Sanitation Data'!F110))="","",OFFSET('Sanitation Data'!$F$31,0,10*ROW('Sanitation Data'!F110)))</f>
        <v/>
      </c>
      <c r="CY116" s="269" t="str">
        <f ca="true">+IF(OFFSET('Sanitation Data'!$F$32,0,10*ROW('Sanitation Data'!F110))="","",OFFSET('Sanitation Data'!$F$32,0,10*ROW('Sanitation Data'!F110)))</f>
        <v/>
      </c>
      <c r="CZ116" s="269" t="str">
        <f ca="true">+IF(OFFSET('Sanitation Data'!$G$28,0,10*ROW('Sanitation Data'!G110))="","",OFFSET('Sanitation Data'!$G$28,0,10*ROW('Sanitation Data'!G110)))</f>
        <v/>
      </c>
      <c r="DA116" s="269" t="str">
        <f ca="true">+IF(OFFSET('Sanitation Data'!$G$29,0,10*ROW('Sanitation Data'!G110))="","",OFFSET('Sanitation Data'!$G$29,0,10*ROW('Sanitation Data'!G110)))</f>
        <v/>
      </c>
      <c r="DB116" s="269" t="str">
        <f ca="true">+IF(OFFSET('Sanitation Data'!$G$30,0,10*ROW('Sanitation Data'!G110))="","",OFFSET('Sanitation Data'!$G$30,0,10*ROW('Sanitation Data'!G110)))</f>
        <v/>
      </c>
      <c r="DC116" s="269" t="str">
        <f ca="true">+IF(OFFSET('Sanitation Data'!$G$31,0,10*ROW('Sanitation Data'!G110))="","",OFFSET('Sanitation Data'!$G$31,0,10*ROW('Sanitation Data'!G110)))</f>
        <v/>
      </c>
      <c r="DD116" s="269" t="str">
        <f ca="true">+IF(OFFSET('Sanitation Data'!$G$32,0,10*ROW('Sanitation Data'!G110))="","",OFFSET('Sanitation Data'!$G$32,0,10*ROW('Sanitation Data'!G110)))</f>
        <v/>
      </c>
      <c r="DE116" s="269" t="str">
        <f ca="true">+IF(OFFSET('Sanitation Data'!$H$28,0,10*ROW('Sanitation Data'!H110))="","",OFFSET('Sanitation Data'!$H$28,0,10*ROW('Sanitation Data'!H110)))</f>
        <v/>
      </c>
      <c r="DF116" s="269" t="str">
        <f ca="true">+IF(OFFSET('Sanitation Data'!$H$29,0,10*ROW('Sanitation Data'!H110))="","",OFFSET('Sanitation Data'!$H$29,0,10*ROW('Sanitation Data'!H110)))</f>
        <v/>
      </c>
      <c r="DG116" s="269" t="str">
        <f ca="true">+IF(OFFSET('Sanitation Data'!$H$30,0,10*ROW('Sanitation Data'!H110))="","",OFFSET('Sanitation Data'!$H$30,0,10*ROW('Sanitation Data'!H110)))</f>
        <v/>
      </c>
      <c r="DH116" s="269" t="str">
        <f ca="true">+IF(OFFSET('Sanitation Data'!$H$31,0,10*ROW('Sanitation Data'!H110))="","",OFFSET('Sanitation Data'!$H$31,0,10*ROW('Sanitation Data'!H110)))</f>
        <v/>
      </c>
      <c r="DI116" s="269" t="str">
        <f ca="true">+IF(OFFSET('Sanitation Data'!$H$32,0,10*ROW('Sanitation Data'!H110))="","",OFFSET('Sanitation Data'!$H$32,0,10*ROW('Sanitation Data'!H110)))</f>
        <v/>
      </c>
      <c r="DJ116" s="269" t="str">
        <f ca="true">+IF(OFFSET('Sanitation Data'!$I$28,0,10*ROW('Sanitation Data'!I110))="","",OFFSET('Sanitation Data'!$I$28,0,10*ROW('Sanitation Data'!I110)))</f>
        <v/>
      </c>
      <c r="DK116" s="269" t="str">
        <f ca="true">+IF(OFFSET('Sanitation Data'!$I$29,0,10*ROW('Sanitation Data'!I110))="","",OFFSET('Sanitation Data'!$I$29,0,10*ROW('Sanitation Data'!I110)))</f>
        <v/>
      </c>
      <c r="DL116" s="269" t="str">
        <f ca="true">+IF(OFFSET('Sanitation Data'!$I$30,0,10*ROW('Sanitation Data'!I110))="","",OFFSET('Sanitation Data'!$I$30,0,10*ROW('Sanitation Data'!I110)))</f>
        <v/>
      </c>
      <c r="DM116" s="269" t="str">
        <f ca="true">+IF(OFFSET('Sanitation Data'!$I$31,0,10*ROW('Sanitation Data'!I110))="","",OFFSET('Sanitation Data'!$I$31,0,10*ROW('Sanitation Data'!I110)))</f>
        <v/>
      </c>
      <c r="DN116" s="269" t="str">
        <f ca="true">+IF(OFFSET('Sanitation Data'!$I$32,0,10*ROW('Sanitation Data'!I110))="","",OFFSET('Sanitation Data'!$I$32,0,10*ROW('Sanitation Data'!I110)))</f>
        <v/>
      </c>
      <c r="DO116" s="269" t="str">
        <f ca="true">+IF(OFFSET('Hygiene Data'!$D$11,0,10*ROW('Hygiene Data'!D110))="","",OFFSET('Hygiene Data'!$D$11,0,10*ROW('Hygiene Data'!D110)))</f>
        <v/>
      </c>
      <c r="DP116" s="269" t="str">
        <f ca="true">+IF(OFFSET('Hygiene Data'!$D$12,0,10*ROW('Hygiene Data'!D110))="","",OFFSET('Hygiene Data'!$D$12,0,10*ROW('Hygiene Data'!D110)))</f>
        <v/>
      </c>
      <c r="DQ116" s="269" t="str">
        <f ca="true">+IF(OFFSET('Hygiene Data'!$D$13,0,10*ROW('Hygiene Data'!D110))="","",OFFSET('Hygiene Data'!$D$13,0,10*ROW('Hygiene Data'!D110)))</f>
        <v/>
      </c>
      <c r="DR116" s="269" t="str">
        <f ca="true">+IF(OFFSET('Hygiene Data'!$E$11,0,10*ROW('Hygiene Data'!E110))="","",OFFSET('Hygiene Data'!$E$11,0,10*ROW('Hygiene Data'!E110)))</f>
        <v/>
      </c>
      <c r="DS116" s="269" t="str">
        <f ca="true">+IF(OFFSET('Hygiene Data'!$E$12,0,10*ROW('Hygiene Data'!E110))="","",OFFSET('Hygiene Data'!$E$12,0,10*ROW('Hygiene Data'!E110)))</f>
        <v/>
      </c>
      <c r="DT116" s="269" t="str">
        <f ca="true">+IF(OFFSET('Hygiene Data'!$E$13,0,10*ROW('Hygiene Data'!E110))="","",OFFSET('Hygiene Data'!$E$13,0,10*ROW('Hygiene Data'!E110)))</f>
        <v/>
      </c>
      <c r="DU116" s="269" t="str">
        <f ca="true">+IF(OFFSET('Hygiene Data'!$F$11,0,10*ROW('Hygiene Data'!F110))="","",OFFSET('Hygiene Data'!$F$11,0,10*ROW('Hygiene Data'!F110)))</f>
        <v/>
      </c>
      <c r="DV116" s="269" t="str">
        <f ca="true">+IF(OFFSET('Hygiene Data'!$F$12,0,10*ROW('Hygiene Data'!F110))="","",OFFSET('Hygiene Data'!$F$12,0,10*ROW('Hygiene Data'!F110)))</f>
        <v/>
      </c>
      <c r="DW116" s="269" t="str">
        <f ca="true">+IF(OFFSET('Hygiene Data'!$F$13,0,10*ROW('Hygiene Data'!F110))="","",OFFSET('Hygiene Data'!$F$13,0,10*ROW('Hygiene Data'!F110)))</f>
        <v/>
      </c>
      <c r="DX116" s="269" t="str">
        <f ca="true">+IF(OFFSET('Hygiene Data'!$G$11,0,10*ROW('Hygiene Data'!G110))="","",OFFSET('Hygiene Data'!$G$11,0,10*ROW('Hygiene Data'!G110)))</f>
        <v/>
      </c>
      <c r="DY116" s="269" t="str">
        <f ca="true">+IF(OFFSET('Hygiene Data'!$G$12,0,10*ROW('Hygiene Data'!G110))="","",OFFSET('Hygiene Data'!$G$12,0,10*ROW('Hygiene Data'!G110)))</f>
        <v/>
      </c>
      <c r="DZ116" s="269" t="str">
        <f ca="true">+IF(OFFSET('Hygiene Data'!$G$13,0,10*ROW('Hygiene Data'!G110))="","",OFFSET('Hygiene Data'!$G$13,0,10*ROW('Hygiene Data'!G110)))</f>
        <v/>
      </c>
      <c r="EA116" s="269" t="str">
        <f ca="true">+IF(OFFSET('Hygiene Data'!$H$11,0,10*ROW('Hygiene Data'!H110))="","",OFFSET('Hygiene Data'!$H$11,0,10*ROW('Hygiene Data'!H110)))</f>
        <v/>
      </c>
      <c r="EB116" s="269" t="str">
        <f ca="true">+IF(OFFSET('Hygiene Data'!$H$12,0,10*ROW('Hygiene Data'!H110))="","",OFFSET('Hygiene Data'!$H$12,0,10*ROW('Hygiene Data'!H110)))</f>
        <v/>
      </c>
      <c r="EC116" s="269" t="str">
        <f ca="true">+IF(OFFSET('Hygiene Data'!$H$13,0,10*ROW('Hygiene Data'!H110))="","",OFFSET('Hygiene Data'!$H$13,0,10*ROW('Hygiene Data'!H110)))</f>
        <v/>
      </c>
      <c r="ED116" s="269" t="str">
        <f ca="true">+IF(OFFSET('Hygiene Data'!$I$11,0,10*ROW('Hygiene Data'!I110))="","",OFFSET('Hygiene Data'!$I$11,0,10*ROW('Hygiene Data'!I110)))</f>
        <v/>
      </c>
      <c r="EE116" s="269" t="str">
        <f ca="true">+IF(OFFSET('Hygiene Data'!$I$12,0,10*ROW('Hygiene Data'!I110))="","",OFFSET('Hygiene Data'!$I$12,0,10*ROW('Hygiene Data'!I110)))</f>
        <v/>
      </c>
      <c r="EF116" s="269"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3" t="str">
        <f t="shared" ca="true" si="1"/>
        <v/>
      </c>
      <c r="D117" s="88"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8"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8"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8"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8"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8"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8"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8"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8"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8"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8"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8"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8"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8"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8"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8"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8"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8"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9"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9"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9"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9"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9"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9"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9"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9"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9"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9"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9"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9"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9"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9"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9"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9"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9"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9"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9"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9"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9"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9"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9"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9"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9"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9"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9"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9"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9"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9"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0"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0"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0"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0"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0"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0"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0"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0"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0"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0"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0"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0"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0"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0"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0"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0"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0"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0"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9"/>
      <c r="BS117" s="269" t="str">
        <f ca="true">+IF(OFFSET('Water Data'!$D$27,0,10*ROW('Water Data'!D111))="","",OFFSET('Water Data'!$D$27,0,10*ROW('Water Data'!D111)))</f>
        <v/>
      </c>
      <c r="BT117" s="269" t="str">
        <f ca="true">+IF(OFFSET('Water Data'!$D$28,0,10*ROW('Water Data'!D111))="","",OFFSET('Water Data'!$D$28,0,10*ROW('Water Data'!D111)))</f>
        <v/>
      </c>
      <c r="BU117" s="269" t="str">
        <f ca="true">+IF(OFFSET('Water Data'!$D$29,0,10*ROW('Water Data'!D111))="","",OFFSET('Water Data'!$D$29,0,10*ROW('Water Data'!D111)))</f>
        <v/>
      </c>
      <c r="BV117" s="269" t="str">
        <f ca="true">+IF(OFFSET('Water Data'!$E$27,0,10*ROW('Water Data'!E111))="","",OFFSET('Water Data'!$E$27,0,10*ROW('Water Data'!E111)))</f>
        <v/>
      </c>
      <c r="BW117" s="269" t="str">
        <f ca="true">+IF(OFFSET('Water Data'!$E$28,0,10*ROW('Water Data'!E111))="","",OFFSET('Water Data'!$E$28,0,10*ROW('Water Data'!E111)))</f>
        <v/>
      </c>
      <c r="BX117" s="269" t="str">
        <f ca="true">+IF(OFFSET('Water Data'!$E$29,0,10*ROW('Water Data'!E111))="","",OFFSET('Water Data'!$E$29,0,10*ROW('Water Data'!E111)))</f>
        <v/>
      </c>
      <c r="BY117" s="269" t="str">
        <f ca="true">+IF(OFFSET('Water Data'!$F$27,0,10*ROW('Water Data'!F111))="","",OFFSET('Water Data'!$F$27,0,10*ROW('Water Data'!F111)))</f>
        <v/>
      </c>
      <c r="BZ117" s="269" t="str">
        <f ca="true">+IF(OFFSET('Water Data'!$F$28,0,10*ROW('Water Data'!F111))="","",OFFSET('Water Data'!$F$28,0,10*ROW('Water Data'!F111)))</f>
        <v/>
      </c>
      <c r="CA117" s="269" t="str">
        <f ca="true">+IF(OFFSET('Water Data'!$F$29,0,10*ROW('Water Data'!F111))="","",OFFSET('Water Data'!$F$29,0,10*ROW('Water Data'!F111)))</f>
        <v/>
      </c>
      <c r="CB117" s="269" t="str">
        <f ca="true">+IF(OFFSET('Water Data'!$G$27,0,10*ROW('Water Data'!G111))="","",OFFSET('Water Data'!$G$27,0,10*ROW('Water Data'!G111)))</f>
        <v/>
      </c>
      <c r="CC117" s="269" t="str">
        <f ca="true">+IF(OFFSET('Water Data'!$G$28,0,10*ROW('Water Data'!G111))="","",OFFSET('Water Data'!$G$28,0,10*ROW('Water Data'!G111)))</f>
        <v/>
      </c>
      <c r="CD117" s="269" t="str">
        <f ca="true">+IF(OFFSET('Water Data'!$G$29,0,10*ROW('Water Data'!G111))="","",OFFSET('Water Data'!$G$29,0,10*ROW('Water Data'!G111)))</f>
        <v/>
      </c>
      <c r="CE117" s="269" t="str">
        <f ca="true">+IF(OFFSET('Water Data'!$H$27,0,10*ROW('Water Data'!H111))="","",OFFSET('Water Data'!$H$27,0,10*ROW('Water Data'!H111)))</f>
        <v/>
      </c>
      <c r="CF117" s="269" t="str">
        <f ca="true">+IF(OFFSET('Water Data'!$H$28,0,10*ROW('Water Data'!H111))="","",OFFSET('Water Data'!$H$28,0,10*ROW('Water Data'!H111)))</f>
        <v/>
      </c>
      <c r="CG117" s="269" t="str">
        <f ca="true">+IF(OFFSET('Water Data'!$H$29,0,10*ROW('Water Data'!H111))="","",OFFSET('Water Data'!$H$29,0,10*ROW('Water Data'!H111)))</f>
        <v/>
      </c>
      <c r="CH117" s="269" t="str">
        <f ca="true">+IF(OFFSET('Water Data'!$I$27,0,10*ROW('Water Data'!I111))="","",OFFSET('Water Data'!$I$27,0,10*ROW('Water Data'!I111)))</f>
        <v/>
      </c>
      <c r="CI117" s="269" t="str">
        <f ca="true">+IF(OFFSET('Water Data'!$I$28,0,10*ROW('Water Data'!I111))="","",OFFSET('Water Data'!$I$28,0,10*ROW('Water Data'!I111)))</f>
        <v/>
      </c>
      <c r="CJ117" s="269" t="str">
        <f ca="true">+IF(OFFSET('Water Data'!$I$29,0,10*ROW('Water Data'!I111))="","",OFFSET('Water Data'!$I$29,0,10*ROW('Water Data'!I111)))</f>
        <v/>
      </c>
      <c r="CK117" s="269" t="str">
        <f ca="true">+IF(OFFSET('Sanitation Data'!$D$28,0,10*ROW('Sanitation Data'!D111))="","",OFFSET('Sanitation Data'!$D$28,0,10*ROW('Sanitation Data'!D111)))</f>
        <v/>
      </c>
      <c r="CL117" s="269" t="str">
        <f ca="true">+IF(OFFSET('Sanitation Data'!$D$29,0,10*ROW('Sanitation Data'!D111))="","",OFFSET('Sanitation Data'!$D$29,0,10*ROW('Sanitation Data'!D111)))</f>
        <v/>
      </c>
      <c r="CM117" s="269" t="str">
        <f ca="true">+IF(OFFSET('Sanitation Data'!$D$30,0,10*ROW('Sanitation Data'!D111))="","",OFFSET('Sanitation Data'!$D$30,0,10*ROW('Sanitation Data'!D111)))</f>
        <v/>
      </c>
      <c r="CN117" s="269" t="str">
        <f ca="true">+IF(OFFSET('Sanitation Data'!$D$31,0,10*ROW('Sanitation Data'!D111))="","",OFFSET('Sanitation Data'!$D$31,0,10*ROW('Sanitation Data'!D111)))</f>
        <v/>
      </c>
      <c r="CO117" s="269" t="str">
        <f ca="true">+IF(OFFSET('Sanitation Data'!$D$32,0,10*ROW('Sanitation Data'!D111))="","",OFFSET('Sanitation Data'!$D$32,0,10*ROW('Sanitation Data'!D111)))</f>
        <v/>
      </c>
      <c r="CP117" s="269" t="str">
        <f ca="true">+IF(OFFSET('Sanitation Data'!$E$28,0,10*ROW('Sanitation Data'!E111))="","",OFFSET('Sanitation Data'!$E$28,0,10*ROW('Sanitation Data'!E111)))</f>
        <v/>
      </c>
      <c r="CQ117" s="269" t="str">
        <f ca="true">+IF(OFFSET('Sanitation Data'!$E$29,0,10*ROW('Sanitation Data'!E111))="","",OFFSET('Sanitation Data'!$E$29,0,10*ROW('Sanitation Data'!E111)))</f>
        <v/>
      </c>
      <c r="CR117" s="269" t="str">
        <f ca="true">+IF(OFFSET('Sanitation Data'!$E$30,0,10*ROW('Sanitation Data'!E111))="","",OFFSET('Sanitation Data'!$E$30,0,10*ROW('Sanitation Data'!E111)))</f>
        <v/>
      </c>
      <c r="CS117" s="269" t="str">
        <f ca="true">+IF(OFFSET('Sanitation Data'!$E$31,0,10*ROW('Sanitation Data'!E111))="","",OFFSET('Sanitation Data'!$E$31,0,10*ROW('Sanitation Data'!E111)))</f>
        <v/>
      </c>
      <c r="CT117" s="269" t="str">
        <f ca="true">+IF(OFFSET('Sanitation Data'!$E$32,0,10*ROW('Sanitation Data'!E111))="","",OFFSET('Sanitation Data'!$E$32,0,10*ROW('Sanitation Data'!E111)))</f>
        <v/>
      </c>
      <c r="CU117" s="269" t="str">
        <f ca="true">+IF(OFFSET('Sanitation Data'!$F$28,0,10*ROW('Sanitation Data'!F111))="","",OFFSET('Sanitation Data'!$F$28,0,10*ROW('Sanitation Data'!F111)))</f>
        <v/>
      </c>
      <c r="CV117" s="269" t="str">
        <f ca="true">+IF(OFFSET('Sanitation Data'!$F$29,0,10*ROW('Sanitation Data'!F111))="","",OFFSET('Sanitation Data'!$F$29,0,10*ROW('Sanitation Data'!F111)))</f>
        <v/>
      </c>
      <c r="CW117" s="269" t="str">
        <f ca="true">+IF(OFFSET('Sanitation Data'!$F$30,0,10*ROW('Sanitation Data'!F111))="","",OFFSET('Sanitation Data'!$F$30,0,10*ROW('Sanitation Data'!F111)))</f>
        <v/>
      </c>
      <c r="CX117" s="269" t="str">
        <f ca="true">+IF(OFFSET('Sanitation Data'!$F$31,0,10*ROW('Sanitation Data'!F111))="","",OFFSET('Sanitation Data'!$F$31,0,10*ROW('Sanitation Data'!F111)))</f>
        <v/>
      </c>
      <c r="CY117" s="269" t="str">
        <f ca="true">+IF(OFFSET('Sanitation Data'!$F$32,0,10*ROW('Sanitation Data'!F111))="","",OFFSET('Sanitation Data'!$F$32,0,10*ROW('Sanitation Data'!F111)))</f>
        <v/>
      </c>
      <c r="CZ117" s="269" t="str">
        <f ca="true">+IF(OFFSET('Sanitation Data'!$G$28,0,10*ROW('Sanitation Data'!G111))="","",OFFSET('Sanitation Data'!$G$28,0,10*ROW('Sanitation Data'!G111)))</f>
        <v/>
      </c>
      <c r="DA117" s="269" t="str">
        <f ca="true">+IF(OFFSET('Sanitation Data'!$G$29,0,10*ROW('Sanitation Data'!G111))="","",OFFSET('Sanitation Data'!$G$29,0,10*ROW('Sanitation Data'!G111)))</f>
        <v/>
      </c>
      <c r="DB117" s="269" t="str">
        <f ca="true">+IF(OFFSET('Sanitation Data'!$G$30,0,10*ROW('Sanitation Data'!G111))="","",OFFSET('Sanitation Data'!$G$30,0,10*ROW('Sanitation Data'!G111)))</f>
        <v/>
      </c>
      <c r="DC117" s="269" t="str">
        <f ca="true">+IF(OFFSET('Sanitation Data'!$G$31,0,10*ROW('Sanitation Data'!G111))="","",OFFSET('Sanitation Data'!$G$31,0,10*ROW('Sanitation Data'!G111)))</f>
        <v/>
      </c>
      <c r="DD117" s="269" t="str">
        <f ca="true">+IF(OFFSET('Sanitation Data'!$G$32,0,10*ROW('Sanitation Data'!G111))="","",OFFSET('Sanitation Data'!$G$32,0,10*ROW('Sanitation Data'!G111)))</f>
        <v/>
      </c>
      <c r="DE117" s="269" t="str">
        <f ca="true">+IF(OFFSET('Sanitation Data'!$H$28,0,10*ROW('Sanitation Data'!H111))="","",OFFSET('Sanitation Data'!$H$28,0,10*ROW('Sanitation Data'!H111)))</f>
        <v/>
      </c>
      <c r="DF117" s="269" t="str">
        <f ca="true">+IF(OFFSET('Sanitation Data'!$H$29,0,10*ROW('Sanitation Data'!H111))="","",OFFSET('Sanitation Data'!$H$29,0,10*ROW('Sanitation Data'!H111)))</f>
        <v/>
      </c>
      <c r="DG117" s="269" t="str">
        <f ca="true">+IF(OFFSET('Sanitation Data'!$H$30,0,10*ROW('Sanitation Data'!H111))="","",OFFSET('Sanitation Data'!$H$30,0,10*ROW('Sanitation Data'!H111)))</f>
        <v/>
      </c>
      <c r="DH117" s="269" t="str">
        <f ca="true">+IF(OFFSET('Sanitation Data'!$H$31,0,10*ROW('Sanitation Data'!H111))="","",OFFSET('Sanitation Data'!$H$31,0,10*ROW('Sanitation Data'!H111)))</f>
        <v/>
      </c>
      <c r="DI117" s="269" t="str">
        <f ca="true">+IF(OFFSET('Sanitation Data'!$H$32,0,10*ROW('Sanitation Data'!H111))="","",OFFSET('Sanitation Data'!$H$32,0,10*ROW('Sanitation Data'!H111)))</f>
        <v/>
      </c>
      <c r="DJ117" s="269" t="str">
        <f ca="true">+IF(OFFSET('Sanitation Data'!$I$28,0,10*ROW('Sanitation Data'!I111))="","",OFFSET('Sanitation Data'!$I$28,0,10*ROW('Sanitation Data'!I111)))</f>
        <v/>
      </c>
      <c r="DK117" s="269" t="str">
        <f ca="true">+IF(OFFSET('Sanitation Data'!$I$29,0,10*ROW('Sanitation Data'!I111))="","",OFFSET('Sanitation Data'!$I$29,0,10*ROW('Sanitation Data'!I111)))</f>
        <v/>
      </c>
      <c r="DL117" s="269" t="str">
        <f ca="true">+IF(OFFSET('Sanitation Data'!$I$30,0,10*ROW('Sanitation Data'!I111))="","",OFFSET('Sanitation Data'!$I$30,0,10*ROW('Sanitation Data'!I111)))</f>
        <v/>
      </c>
      <c r="DM117" s="269" t="str">
        <f ca="true">+IF(OFFSET('Sanitation Data'!$I$31,0,10*ROW('Sanitation Data'!I111))="","",OFFSET('Sanitation Data'!$I$31,0,10*ROW('Sanitation Data'!I111)))</f>
        <v/>
      </c>
      <c r="DN117" s="269" t="str">
        <f ca="true">+IF(OFFSET('Sanitation Data'!$I$32,0,10*ROW('Sanitation Data'!I111))="","",OFFSET('Sanitation Data'!$I$32,0,10*ROW('Sanitation Data'!I111)))</f>
        <v/>
      </c>
      <c r="DO117" s="269" t="str">
        <f ca="true">+IF(OFFSET('Hygiene Data'!$D$11,0,10*ROW('Hygiene Data'!D111))="","",OFFSET('Hygiene Data'!$D$11,0,10*ROW('Hygiene Data'!D111)))</f>
        <v/>
      </c>
      <c r="DP117" s="269" t="str">
        <f ca="true">+IF(OFFSET('Hygiene Data'!$D$12,0,10*ROW('Hygiene Data'!D111))="","",OFFSET('Hygiene Data'!$D$12,0,10*ROW('Hygiene Data'!D111)))</f>
        <v/>
      </c>
      <c r="DQ117" s="269" t="str">
        <f ca="true">+IF(OFFSET('Hygiene Data'!$D$13,0,10*ROW('Hygiene Data'!D111))="","",OFFSET('Hygiene Data'!$D$13,0,10*ROW('Hygiene Data'!D111)))</f>
        <v/>
      </c>
      <c r="DR117" s="269" t="str">
        <f ca="true">+IF(OFFSET('Hygiene Data'!$E$11,0,10*ROW('Hygiene Data'!E111))="","",OFFSET('Hygiene Data'!$E$11,0,10*ROW('Hygiene Data'!E111)))</f>
        <v/>
      </c>
      <c r="DS117" s="269" t="str">
        <f ca="true">+IF(OFFSET('Hygiene Data'!$E$12,0,10*ROW('Hygiene Data'!E111))="","",OFFSET('Hygiene Data'!$E$12,0,10*ROW('Hygiene Data'!E111)))</f>
        <v/>
      </c>
      <c r="DT117" s="269" t="str">
        <f ca="true">+IF(OFFSET('Hygiene Data'!$E$13,0,10*ROW('Hygiene Data'!E111))="","",OFFSET('Hygiene Data'!$E$13,0,10*ROW('Hygiene Data'!E111)))</f>
        <v/>
      </c>
      <c r="DU117" s="269" t="str">
        <f ca="true">+IF(OFFSET('Hygiene Data'!$F$11,0,10*ROW('Hygiene Data'!F111))="","",OFFSET('Hygiene Data'!$F$11,0,10*ROW('Hygiene Data'!F111)))</f>
        <v/>
      </c>
      <c r="DV117" s="269" t="str">
        <f ca="true">+IF(OFFSET('Hygiene Data'!$F$12,0,10*ROW('Hygiene Data'!F111))="","",OFFSET('Hygiene Data'!$F$12,0,10*ROW('Hygiene Data'!F111)))</f>
        <v/>
      </c>
      <c r="DW117" s="269" t="str">
        <f ca="true">+IF(OFFSET('Hygiene Data'!$F$13,0,10*ROW('Hygiene Data'!F111))="","",OFFSET('Hygiene Data'!$F$13,0,10*ROW('Hygiene Data'!F111)))</f>
        <v/>
      </c>
      <c r="DX117" s="269" t="str">
        <f ca="true">+IF(OFFSET('Hygiene Data'!$G$11,0,10*ROW('Hygiene Data'!G111))="","",OFFSET('Hygiene Data'!$G$11,0,10*ROW('Hygiene Data'!G111)))</f>
        <v/>
      </c>
      <c r="DY117" s="269" t="str">
        <f ca="true">+IF(OFFSET('Hygiene Data'!$G$12,0,10*ROW('Hygiene Data'!G111))="","",OFFSET('Hygiene Data'!$G$12,0,10*ROW('Hygiene Data'!G111)))</f>
        <v/>
      </c>
      <c r="DZ117" s="269" t="str">
        <f ca="true">+IF(OFFSET('Hygiene Data'!$G$13,0,10*ROW('Hygiene Data'!G111))="","",OFFSET('Hygiene Data'!$G$13,0,10*ROW('Hygiene Data'!G111)))</f>
        <v/>
      </c>
      <c r="EA117" s="269" t="str">
        <f ca="true">+IF(OFFSET('Hygiene Data'!$H$11,0,10*ROW('Hygiene Data'!H111))="","",OFFSET('Hygiene Data'!$H$11,0,10*ROW('Hygiene Data'!H111)))</f>
        <v/>
      </c>
      <c r="EB117" s="269" t="str">
        <f ca="true">+IF(OFFSET('Hygiene Data'!$H$12,0,10*ROW('Hygiene Data'!H111))="","",OFFSET('Hygiene Data'!$H$12,0,10*ROW('Hygiene Data'!H111)))</f>
        <v/>
      </c>
      <c r="EC117" s="269" t="str">
        <f ca="true">+IF(OFFSET('Hygiene Data'!$H$13,0,10*ROW('Hygiene Data'!H111))="","",OFFSET('Hygiene Data'!$H$13,0,10*ROW('Hygiene Data'!H111)))</f>
        <v/>
      </c>
      <c r="ED117" s="269" t="str">
        <f ca="true">+IF(OFFSET('Hygiene Data'!$I$11,0,10*ROW('Hygiene Data'!I111))="","",OFFSET('Hygiene Data'!$I$11,0,10*ROW('Hygiene Data'!I111)))</f>
        <v/>
      </c>
      <c r="EE117" s="269" t="str">
        <f ca="true">+IF(OFFSET('Hygiene Data'!$I$12,0,10*ROW('Hygiene Data'!I111))="","",OFFSET('Hygiene Data'!$I$12,0,10*ROW('Hygiene Data'!I111)))</f>
        <v/>
      </c>
      <c r="EF117" s="269"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3" t="str">
        <f t="shared" ca="true" si="1"/>
        <v/>
      </c>
      <c r="D118" s="88"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8"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8"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8"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8"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8"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8"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8"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8"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8"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8"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8"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8"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8"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8"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8"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8"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8"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9"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9"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9"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9"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9"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9"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9"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9"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9"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9"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9"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9"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9"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9"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9"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9"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9"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9"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9"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9"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9"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9"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9"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9"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9"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9"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9"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9"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9"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9"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0"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0"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0"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0"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0"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0"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0"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0"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0"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0"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0"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0"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0"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0"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0"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0"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0"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0"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9"/>
      <c r="BS118" s="269" t="str">
        <f ca="true">+IF(OFFSET('Water Data'!$D$27,0,10*ROW('Water Data'!D112))="","",OFFSET('Water Data'!$D$27,0,10*ROW('Water Data'!D112)))</f>
        <v/>
      </c>
      <c r="BT118" s="269" t="str">
        <f ca="true">+IF(OFFSET('Water Data'!$D$28,0,10*ROW('Water Data'!D112))="","",OFFSET('Water Data'!$D$28,0,10*ROW('Water Data'!D112)))</f>
        <v/>
      </c>
      <c r="BU118" s="269" t="str">
        <f ca="true">+IF(OFFSET('Water Data'!$D$29,0,10*ROW('Water Data'!D112))="","",OFFSET('Water Data'!$D$29,0,10*ROW('Water Data'!D112)))</f>
        <v/>
      </c>
      <c r="BV118" s="269" t="str">
        <f ca="true">+IF(OFFSET('Water Data'!$E$27,0,10*ROW('Water Data'!E112))="","",OFFSET('Water Data'!$E$27,0,10*ROW('Water Data'!E112)))</f>
        <v/>
      </c>
      <c r="BW118" s="269" t="str">
        <f ca="true">+IF(OFFSET('Water Data'!$E$28,0,10*ROW('Water Data'!E112))="","",OFFSET('Water Data'!$E$28,0,10*ROW('Water Data'!E112)))</f>
        <v/>
      </c>
      <c r="BX118" s="269" t="str">
        <f ca="true">+IF(OFFSET('Water Data'!$E$29,0,10*ROW('Water Data'!E112))="","",OFFSET('Water Data'!$E$29,0,10*ROW('Water Data'!E112)))</f>
        <v/>
      </c>
      <c r="BY118" s="269" t="str">
        <f ca="true">+IF(OFFSET('Water Data'!$F$27,0,10*ROW('Water Data'!F112))="","",OFFSET('Water Data'!$F$27,0,10*ROW('Water Data'!F112)))</f>
        <v/>
      </c>
      <c r="BZ118" s="269" t="str">
        <f ca="true">+IF(OFFSET('Water Data'!$F$28,0,10*ROW('Water Data'!F112))="","",OFFSET('Water Data'!$F$28,0,10*ROW('Water Data'!F112)))</f>
        <v/>
      </c>
      <c r="CA118" s="269" t="str">
        <f ca="true">+IF(OFFSET('Water Data'!$F$29,0,10*ROW('Water Data'!F112))="","",OFFSET('Water Data'!$F$29,0,10*ROW('Water Data'!F112)))</f>
        <v/>
      </c>
      <c r="CB118" s="269" t="str">
        <f ca="true">+IF(OFFSET('Water Data'!$G$27,0,10*ROW('Water Data'!G112))="","",OFFSET('Water Data'!$G$27,0,10*ROW('Water Data'!G112)))</f>
        <v/>
      </c>
      <c r="CC118" s="269" t="str">
        <f ca="true">+IF(OFFSET('Water Data'!$G$28,0,10*ROW('Water Data'!G112))="","",OFFSET('Water Data'!$G$28,0,10*ROW('Water Data'!G112)))</f>
        <v/>
      </c>
      <c r="CD118" s="269" t="str">
        <f ca="true">+IF(OFFSET('Water Data'!$G$29,0,10*ROW('Water Data'!G112))="","",OFFSET('Water Data'!$G$29,0,10*ROW('Water Data'!G112)))</f>
        <v/>
      </c>
      <c r="CE118" s="269" t="str">
        <f ca="true">+IF(OFFSET('Water Data'!$H$27,0,10*ROW('Water Data'!H112))="","",OFFSET('Water Data'!$H$27,0,10*ROW('Water Data'!H112)))</f>
        <v/>
      </c>
      <c r="CF118" s="269" t="str">
        <f ca="true">+IF(OFFSET('Water Data'!$H$28,0,10*ROW('Water Data'!H112))="","",OFFSET('Water Data'!$H$28,0,10*ROW('Water Data'!H112)))</f>
        <v/>
      </c>
      <c r="CG118" s="269" t="str">
        <f ca="true">+IF(OFFSET('Water Data'!$H$29,0,10*ROW('Water Data'!H112))="","",OFFSET('Water Data'!$H$29,0,10*ROW('Water Data'!H112)))</f>
        <v/>
      </c>
      <c r="CH118" s="269" t="str">
        <f ca="true">+IF(OFFSET('Water Data'!$I$27,0,10*ROW('Water Data'!I112))="","",OFFSET('Water Data'!$I$27,0,10*ROW('Water Data'!I112)))</f>
        <v/>
      </c>
      <c r="CI118" s="269" t="str">
        <f ca="true">+IF(OFFSET('Water Data'!$I$28,0,10*ROW('Water Data'!I112))="","",OFFSET('Water Data'!$I$28,0,10*ROW('Water Data'!I112)))</f>
        <v/>
      </c>
      <c r="CJ118" s="269" t="str">
        <f ca="true">+IF(OFFSET('Water Data'!$I$29,0,10*ROW('Water Data'!I112))="","",OFFSET('Water Data'!$I$29,0,10*ROW('Water Data'!I112)))</f>
        <v/>
      </c>
      <c r="CK118" s="269" t="str">
        <f ca="true">+IF(OFFSET('Sanitation Data'!$D$28,0,10*ROW('Sanitation Data'!D112))="","",OFFSET('Sanitation Data'!$D$28,0,10*ROW('Sanitation Data'!D112)))</f>
        <v/>
      </c>
      <c r="CL118" s="269" t="str">
        <f ca="true">+IF(OFFSET('Sanitation Data'!$D$29,0,10*ROW('Sanitation Data'!D112))="","",OFFSET('Sanitation Data'!$D$29,0,10*ROW('Sanitation Data'!D112)))</f>
        <v/>
      </c>
      <c r="CM118" s="269" t="str">
        <f ca="true">+IF(OFFSET('Sanitation Data'!$D$30,0,10*ROW('Sanitation Data'!D112))="","",OFFSET('Sanitation Data'!$D$30,0,10*ROW('Sanitation Data'!D112)))</f>
        <v/>
      </c>
      <c r="CN118" s="269" t="str">
        <f ca="true">+IF(OFFSET('Sanitation Data'!$D$31,0,10*ROW('Sanitation Data'!D112))="","",OFFSET('Sanitation Data'!$D$31,0,10*ROW('Sanitation Data'!D112)))</f>
        <v/>
      </c>
      <c r="CO118" s="269" t="str">
        <f ca="true">+IF(OFFSET('Sanitation Data'!$D$32,0,10*ROW('Sanitation Data'!D112))="","",OFFSET('Sanitation Data'!$D$32,0,10*ROW('Sanitation Data'!D112)))</f>
        <v/>
      </c>
      <c r="CP118" s="269" t="str">
        <f ca="true">+IF(OFFSET('Sanitation Data'!$E$28,0,10*ROW('Sanitation Data'!E112))="","",OFFSET('Sanitation Data'!$E$28,0,10*ROW('Sanitation Data'!E112)))</f>
        <v/>
      </c>
      <c r="CQ118" s="269" t="str">
        <f ca="true">+IF(OFFSET('Sanitation Data'!$E$29,0,10*ROW('Sanitation Data'!E112))="","",OFFSET('Sanitation Data'!$E$29,0,10*ROW('Sanitation Data'!E112)))</f>
        <v/>
      </c>
      <c r="CR118" s="269" t="str">
        <f ca="true">+IF(OFFSET('Sanitation Data'!$E$30,0,10*ROW('Sanitation Data'!E112))="","",OFFSET('Sanitation Data'!$E$30,0,10*ROW('Sanitation Data'!E112)))</f>
        <v/>
      </c>
      <c r="CS118" s="269" t="str">
        <f ca="true">+IF(OFFSET('Sanitation Data'!$E$31,0,10*ROW('Sanitation Data'!E112))="","",OFFSET('Sanitation Data'!$E$31,0,10*ROW('Sanitation Data'!E112)))</f>
        <v/>
      </c>
      <c r="CT118" s="269" t="str">
        <f ca="true">+IF(OFFSET('Sanitation Data'!$E$32,0,10*ROW('Sanitation Data'!E112))="","",OFFSET('Sanitation Data'!$E$32,0,10*ROW('Sanitation Data'!E112)))</f>
        <v/>
      </c>
      <c r="CU118" s="269" t="str">
        <f ca="true">+IF(OFFSET('Sanitation Data'!$F$28,0,10*ROW('Sanitation Data'!F112))="","",OFFSET('Sanitation Data'!$F$28,0,10*ROW('Sanitation Data'!F112)))</f>
        <v/>
      </c>
      <c r="CV118" s="269" t="str">
        <f ca="true">+IF(OFFSET('Sanitation Data'!$F$29,0,10*ROW('Sanitation Data'!F112))="","",OFFSET('Sanitation Data'!$F$29,0,10*ROW('Sanitation Data'!F112)))</f>
        <v/>
      </c>
      <c r="CW118" s="269" t="str">
        <f ca="true">+IF(OFFSET('Sanitation Data'!$F$30,0,10*ROW('Sanitation Data'!F112))="","",OFFSET('Sanitation Data'!$F$30,0,10*ROW('Sanitation Data'!F112)))</f>
        <v/>
      </c>
      <c r="CX118" s="269" t="str">
        <f ca="true">+IF(OFFSET('Sanitation Data'!$F$31,0,10*ROW('Sanitation Data'!F112))="","",OFFSET('Sanitation Data'!$F$31,0,10*ROW('Sanitation Data'!F112)))</f>
        <v/>
      </c>
      <c r="CY118" s="269" t="str">
        <f ca="true">+IF(OFFSET('Sanitation Data'!$F$32,0,10*ROW('Sanitation Data'!F112))="","",OFFSET('Sanitation Data'!$F$32,0,10*ROW('Sanitation Data'!F112)))</f>
        <v/>
      </c>
      <c r="CZ118" s="269" t="str">
        <f ca="true">+IF(OFFSET('Sanitation Data'!$G$28,0,10*ROW('Sanitation Data'!G112))="","",OFFSET('Sanitation Data'!$G$28,0,10*ROW('Sanitation Data'!G112)))</f>
        <v/>
      </c>
      <c r="DA118" s="269" t="str">
        <f ca="true">+IF(OFFSET('Sanitation Data'!$G$29,0,10*ROW('Sanitation Data'!G112))="","",OFFSET('Sanitation Data'!$G$29,0,10*ROW('Sanitation Data'!G112)))</f>
        <v/>
      </c>
      <c r="DB118" s="269" t="str">
        <f ca="true">+IF(OFFSET('Sanitation Data'!$G$30,0,10*ROW('Sanitation Data'!G112))="","",OFFSET('Sanitation Data'!$G$30,0,10*ROW('Sanitation Data'!G112)))</f>
        <v/>
      </c>
      <c r="DC118" s="269" t="str">
        <f ca="true">+IF(OFFSET('Sanitation Data'!$G$31,0,10*ROW('Sanitation Data'!G112))="","",OFFSET('Sanitation Data'!$G$31,0,10*ROW('Sanitation Data'!G112)))</f>
        <v/>
      </c>
      <c r="DD118" s="269" t="str">
        <f ca="true">+IF(OFFSET('Sanitation Data'!$G$32,0,10*ROW('Sanitation Data'!G112))="","",OFFSET('Sanitation Data'!$G$32,0,10*ROW('Sanitation Data'!G112)))</f>
        <v/>
      </c>
      <c r="DE118" s="269" t="str">
        <f ca="true">+IF(OFFSET('Sanitation Data'!$H$28,0,10*ROW('Sanitation Data'!H112))="","",OFFSET('Sanitation Data'!$H$28,0,10*ROW('Sanitation Data'!H112)))</f>
        <v/>
      </c>
      <c r="DF118" s="269" t="str">
        <f ca="true">+IF(OFFSET('Sanitation Data'!$H$29,0,10*ROW('Sanitation Data'!H112))="","",OFFSET('Sanitation Data'!$H$29,0,10*ROW('Sanitation Data'!H112)))</f>
        <v/>
      </c>
      <c r="DG118" s="269" t="str">
        <f ca="true">+IF(OFFSET('Sanitation Data'!$H$30,0,10*ROW('Sanitation Data'!H112))="","",OFFSET('Sanitation Data'!$H$30,0,10*ROW('Sanitation Data'!H112)))</f>
        <v/>
      </c>
      <c r="DH118" s="269" t="str">
        <f ca="true">+IF(OFFSET('Sanitation Data'!$H$31,0,10*ROW('Sanitation Data'!H112))="","",OFFSET('Sanitation Data'!$H$31,0,10*ROW('Sanitation Data'!H112)))</f>
        <v/>
      </c>
      <c r="DI118" s="269" t="str">
        <f ca="true">+IF(OFFSET('Sanitation Data'!$H$32,0,10*ROW('Sanitation Data'!H112))="","",OFFSET('Sanitation Data'!$H$32,0,10*ROW('Sanitation Data'!H112)))</f>
        <v/>
      </c>
      <c r="DJ118" s="269" t="str">
        <f ca="true">+IF(OFFSET('Sanitation Data'!$I$28,0,10*ROW('Sanitation Data'!I112))="","",OFFSET('Sanitation Data'!$I$28,0,10*ROW('Sanitation Data'!I112)))</f>
        <v/>
      </c>
      <c r="DK118" s="269" t="str">
        <f ca="true">+IF(OFFSET('Sanitation Data'!$I$29,0,10*ROW('Sanitation Data'!I112))="","",OFFSET('Sanitation Data'!$I$29,0,10*ROW('Sanitation Data'!I112)))</f>
        <v/>
      </c>
      <c r="DL118" s="269" t="str">
        <f ca="true">+IF(OFFSET('Sanitation Data'!$I$30,0,10*ROW('Sanitation Data'!I112))="","",OFFSET('Sanitation Data'!$I$30,0,10*ROW('Sanitation Data'!I112)))</f>
        <v/>
      </c>
      <c r="DM118" s="269" t="str">
        <f ca="true">+IF(OFFSET('Sanitation Data'!$I$31,0,10*ROW('Sanitation Data'!I112))="","",OFFSET('Sanitation Data'!$I$31,0,10*ROW('Sanitation Data'!I112)))</f>
        <v/>
      </c>
      <c r="DN118" s="269" t="str">
        <f ca="true">+IF(OFFSET('Sanitation Data'!$I$32,0,10*ROW('Sanitation Data'!I112))="","",OFFSET('Sanitation Data'!$I$32,0,10*ROW('Sanitation Data'!I112)))</f>
        <v/>
      </c>
      <c r="DO118" s="269" t="str">
        <f ca="true">+IF(OFFSET('Hygiene Data'!$D$11,0,10*ROW('Hygiene Data'!D112))="","",OFFSET('Hygiene Data'!$D$11,0,10*ROW('Hygiene Data'!D112)))</f>
        <v/>
      </c>
      <c r="DP118" s="269" t="str">
        <f ca="true">+IF(OFFSET('Hygiene Data'!$D$12,0,10*ROW('Hygiene Data'!D112))="","",OFFSET('Hygiene Data'!$D$12,0,10*ROW('Hygiene Data'!D112)))</f>
        <v/>
      </c>
      <c r="DQ118" s="269" t="str">
        <f ca="true">+IF(OFFSET('Hygiene Data'!$D$13,0,10*ROW('Hygiene Data'!D112))="","",OFFSET('Hygiene Data'!$D$13,0,10*ROW('Hygiene Data'!D112)))</f>
        <v/>
      </c>
      <c r="DR118" s="269" t="str">
        <f ca="true">+IF(OFFSET('Hygiene Data'!$E$11,0,10*ROW('Hygiene Data'!E112))="","",OFFSET('Hygiene Data'!$E$11,0,10*ROW('Hygiene Data'!E112)))</f>
        <v/>
      </c>
      <c r="DS118" s="269" t="str">
        <f ca="true">+IF(OFFSET('Hygiene Data'!$E$12,0,10*ROW('Hygiene Data'!E112))="","",OFFSET('Hygiene Data'!$E$12,0,10*ROW('Hygiene Data'!E112)))</f>
        <v/>
      </c>
      <c r="DT118" s="269" t="str">
        <f ca="true">+IF(OFFSET('Hygiene Data'!$E$13,0,10*ROW('Hygiene Data'!E112))="","",OFFSET('Hygiene Data'!$E$13,0,10*ROW('Hygiene Data'!E112)))</f>
        <v/>
      </c>
      <c r="DU118" s="269" t="str">
        <f ca="true">+IF(OFFSET('Hygiene Data'!$F$11,0,10*ROW('Hygiene Data'!F112))="","",OFFSET('Hygiene Data'!$F$11,0,10*ROW('Hygiene Data'!F112)))</f>
        <v/>
      </c>
      <c r="DV118" s="269" t="str">
        <f ca="true">+IF(OFFSET('Hygiene Data'!$F$12,0,10*ROW('Hygiene Data'!F112))="","",OFFSET('Hygiene Data'!$F$12,0,10*ROW('Hygiene Data'!F112)))</f>
        <v/>
      </c>
      <c r="DW118" s="269" t="str">
        <f ca="true">+IF(OFFSET('Hygiene Data'!$F$13,0,10*ROW('Hygiene Data'!F112))="","",OFFSET('Hygiene Data'!$F$13,0,10*ROW('Hygiene Data'!F112)))</f>
        <v/>
      </c>
      <c r="DX118" s="269" t="str">
        <f ca="true">+IF(OFFSET('Hygiene Data'!$G$11,0,10*ROW('Hygiene Data'!G112))="","",OFFSET('Hygiene Data'!$G$11,0,10*ROW('Hygiene Data'!G112)))</f>
        <v/>
      </c>
      <c r="DY118" s="269" t="str">
        <f ca="true">+IF(OFFSET('Hygiene Data'!$G$12,0,10*ROW('Hygiene Data'!G112))="","",OFFSET('Hygiene Data'!$G$12,0,10*ROW('Hygiene Data'!G112)))</f>
        <v/>
      </c>
      <c r="DZ118" s="269" t="str">
        <f ca="true">+IF(OFFSET('Hygiene Data'!$G$13,0,10*ROW('Hygiene Data'!G112))="","",OFFSET('Hygiene Data'!$G$13,0,10*ROW('Hygiene Data'!G112)))</f>
        <v/>
      </c>
      <c r="EA118" s="269" t="str">
        <f ca="true">+IF(OFFSET('Hygiene Data'!$H$11,0,10*ROW('Hygiene Data'!H112))="","",OFFSET('Hygiene Data'!$H$11,0,10*ROW('Hygiene Data'!H112)))</f>
        <v/>
      </c>
      <c r="EB118" s="269" t="str">
        <f ca="true">+IF(OFFSET('Hygiene Data'!$H$12,0,10*ROW('Hygiene Data'!H112))="","",OFFSET('Hygiene Data'!$H$12,0,10*ROW('Hygiene Data'!H112)))</f>
        <v/>
      </c>
      <c r="EC118" s="269" t="str">
        <f ca="true">+IF(OFFSET('Hygiene Data'!$H$13,0,10*ROW('Hygiene Data'!H112))="","",OFFSET('Hygiene Data'!$H$13,0,10*ROW('Hygiene Data'!H112)))</f>
        <v/>
      </c>
      <c r="ED118" s="269" t="str">
        <f ca="true">+IF(OFFSET('Hygiene Data'!$I$11,0,10*ROW('Hygiene Data'!I112))="","",OFFSET('Hygiene Data'!$I$11,0,10*ROW('Hygiene Data'!I112)))</f>
        <v/>
      </c>
      <c r="EE118" s="269" t="str">
        <f ca="true">+IF(OFFSET('Hygiene Data'!$I$12,0,10*ROW('Hygiene Data'!I112))="","",OFFSET('Hygiene Data'!$I$12,0,10*ROW('Hygiene Data'!I112)))</f>
        <v/>
      </c>
      <c r="EF118" s="269"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3" t="str">
        <f t="shared" ca="true" si="1"/>
        <v/>
      </c>
      <c r="D119" s="88"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8"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8"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8"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8"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8"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8"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8"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8"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8"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8"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8"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8"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8"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8"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8"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8"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8"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9"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9"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9"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9"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9"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9"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9"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9"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9"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9"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9"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9"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9"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9"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9"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9"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9"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9"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9"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9"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9"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9"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9"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9"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9"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9"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9"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9"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9"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9"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0"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0"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0"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0"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0"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0"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0"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0"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0"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0"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0"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0"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0"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0"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0"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0"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0"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0"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9"/>
      <c r="BS119" s="269" t="str">
        <f ca="true">+IF(OFFSET('Water Data'!$D$27,0,10*ROW('Water Data'!D113))="","",OFFSET('Water Data'!$D$27,0,10*ROW('Water Data'!D113)))</f>
        <v/>
      </c>
      <c r="BT119" s="269" t="str">
        <f ca="true">+IF(OFFSET('Water Data'!$D$28,0,10*ROW('Water Data'!D113))="","",OFFSET('Water Data'!$D$28,0,10*ROW('Water Data'!D113)))</f>
        <v/>
      </c>
      <c r="BU119" s="269" t="str">
        <f ca="true">+IF(OFFSET('Water Data'!$D$29,0,10*ROW('Water Data'!D113))="","",OFFSET('Water Data'!$D$29,0,10*ROW('Water Data'!D113)))</f>
        <v/>
      </c>
      <c r="BV119" s="269" t="str">
        <f ca="true">+IF(OFFSET('Water Data'!$E$27,0,10*ROW('Water Data'!E113))="","",OFFSET('Water Data'!$E$27,0,10*ROW('Water Data'!E113)))</f>
        <v/>
      </c>
      <c r="BW119" s="269" t="str">
        <f ca="true">+IF(OFFSET('Water Data'!$E$28,0,10*ROW('Water Data'!E113))="","",OFFSET('Water Data'!$E$28,0,10*ROW('Water Data'!E113)))</f>
        <v/>
      </c>
      <c r="BX119" s="269" t="str">
        <f ca="true">+IF(OFFSET('Water Data'!$E$29,0,10*ROW('Water Data'!E113))="","",OFFSET('Water Data'!$E$29,0,10*ROW('Water Data'!E113)))</f>
        <v/>
      </c>
      <c r="BY119" s="269" t="str">
        <f ca="true">+IF(OFFSET('Water Data'!$F$27,0,10*ROW('Water Data'!F113))="","",OFFSET('Water Data'!$F$27,0,10*ROW('Water Data'!F113)))</f>
        <v/>
      </c>
      <c r="BZ119" s="269" t="str">
        <f ca="true">+IF(OFFSET('Water Data'!$F$28,0,10*ROW('Water Data'!F113))="","",OFFSET('Water Data'!$F$28,0,10*ROW('Water Data'!F113)))</f>
        <v/>
      </c>
      <c r="CA119" s="269" t="str">
        <f ca="true">+IF(OFFSET('Water Data'!$F$29,0,10*ROW('Water Data'!F113))="","",OFFSET('Water Data'!$F$29,0,10*ROW('Water Data'!F113)))</f>
        <v/>
      </c>
      <c r="CB119" s="269" t="str">
        <f ca="true">+IF(OFFSET('Water Data'!$G$27,0,10*ROW('Water Data'!G113))="","",OFFSET('Water Data'!$G$27,0,10*ROW('Water Data'!G113)))</f>
        <v/>
      </c>
      <c r="CC119" s="269" t="str">
        <f ca="true">+IF(OFFSET('Water Data'!$G$28,0,10*ROW('Water Data'!G113))="","",OFFSET('Water Data'!$G$28,0,10*ROW('Water Data'!G113)))</f>
        <v/>
      </c>
      <c r="CD119" s="269" t="str">
        <f ca="true">+IF(OFFSET('Water Data'!$G$29,0,10*ROW('Water Data'!G113))="","",OFFSET('Water Data'!$G$29,0,10*ROW('Water Data'!G113)))</f>
        <v/>
      </c>
      <c r="CE119" s="269" t="str">
        <f ca="true">+IF(OFFSET('Water Data'!$H$27,0,10*ROW('Water Data'!H113))="","",OFFSET('Water Data'!$H$27,0,10*ROW('Water Data'!H113)))</f>
        <v/>
      </c>
      <c r="CF119" s="269" t="str">
        <f ca="true">+IF(OFFSET('Water Data'!$H$28,0,10*ROW('Water Data'!H113))="","",OFFSET('Water Data'!$H$28,0,10*ROW('Water Data'!H113)))</f>
        <v/>
      </c>
      <c r="CG119" s="269" t="str">
        <f ca="true">+IF(OFFSET('Water Data'!$H$29,0,10*ROW('Water Data'!H113))="","",OFFSET('Water Data'!$H$29,0,10*ROW('Water Data'!H113)))</f>
        <v/>
      </c>
      <c r="CH119" s="269" t="str">
        <f ca="true">+IF(OFFSET('Water Data'!$I$27,0,10*ROW('Water Data'!I113))="","",OFFSET('Water Data'!$I$27,0,10*ROW('Water Data'!I113)))</f>
        <v/>
      </c>
      <c r="CI119" s="269" t="str">
        <f ca="true">+IF(OFFSET('Water Data'!$I$28,0,10*ROW('Water Data'!I113))="","",OFFSET('Water Data'!$I$28,0,10*ROW('Water Data'!I113)))</f>
        <v/>
      </c>
      <c r="CJ119" s="269" t="str">
        <f ca="true">+IF(OFFSET('Water Data'!$I$29,0,10*ROW('Water Data'!I113))="","",OFFSET('Water Data'!$I$29,0,10*ROW('Water Data'!I113)))</f>
        <v/>
      </c>
      <c r="CK119" s="269" t="str">
        <f ca="true">+IF(OFFSET('Sanitation Data'!$D$28,0,10*ROW('Sanitation Data'!D113))="","",OFFSET('Sanitation Data'!$D$28,0,10*ROW('Sanitation Data'!D113)))</f>
        <v/>
      </c>
      <c r="CL119" s="269" t="str">
        <f ca="true">+IF(OFFSET('Sanitation Data'!$D$29,0,10*ROW('Sanitation Data'!D113))="","",OFFSET('Sanitation Data'!$D$29,0,10*ROW('Sanitation Data'!D113)))</f>
        <v/>
      </c>
      <c r="CM119" s="269" t="str">
        <f ca="true">+IF(OFFSET('Sanitation Data'!$D$30,0,10*ROW('Sanitation Data'!D113))="","",OFFSET('Sanitation Data'!$D$30,0,10*ROW('Sanitation Data'!D113)))</f>
        <v/>
      </c>
      <c r="CN119" s="269" t="str">
        <f ca="true">+IF(OFFSET('Sanitation Data'!$D$31,0,10*ROW('Sanitation Data'!D113))="","",OFFSET('Sanitation Data'!$D$31,0,10*ROW('Sanitation Data'!D113)))</f>
        <v/>
      </c>
      <c r="CO119" s="269" t="str">
        <f ca="true">+IF(OFFSET('Sanitation Data'!$D$32,0,10*ROW('Sanitation Data'!D113))="","",OFFSET('Sanitation Data'!$D$32,0,10*ROW('Sanitation Data'!D113)))</f>
        <v/>
      </c>
      <c r="CP119" s="269" t="str">
        <f ca="true">+IF(OFFSET('Sanitation Data'!$E$28,0,10*ROW('Sanitation Data'!E113))="","",OFFSET('Sanitation Data'!$E$28,0,10*ROW('Sanitation Data'!E113)))</f>
        <v/>
      </c>
      <c r="CQ119" s="269" t="str">
        <f ca="true">+IF(OFFSET('Sanitation Data'!$E$29,0,10*ROW('Sanitation Data'!E113))="","",OFFSET('Sanitation Data'!$E$29,0,10*ROW('Sanitation Data'!E113)))</f>
        <v/>
      </c>
      <c r="CR119" s="269" t="str">
        <f ca="true">+IF(OFFSET('Sanitation Data'!$E$30,0,10*ROW('Sanitation Data'!E113))="","",OFFSET('Sanitation Data'!$E$30,0,10*ROW('Sanitation Data'!E113)))</f>
        <v/>
      </c>
      <c r="CS119" s="269" t="str">
        <f ca="true">+IF(OFFSET('Sanitation Data'!$E$31,0,10*ROW('Sanitation Data'!E113))="","",OFFSET('Sanitation Data'!$E$31,0,10*ROW('Sanitation Data'!E113)))</f>
        <v/>
      </c>
      <c r="CT119" s="269" t="str">
        <f ca="true">+IF(OFFSET('Sanitation Data'!$E$32,0,10*ROW('Sanitation Data'!E113))="","",OFFSET('Sanitation Data'!$E$32,0,10*ROW('Sanitation Data'!E113)))</f>
        <v/>
      </c>
      <c r="CU119" s="269" t="str">
        <f ca="true">+IF(OFFSET('Sanitation Data'!$F$28,0,10*ROW('Sanitation Data'!F113))="","",OFFSET('Sanitation Data'!$F$28,0,10*ROW('Sanitation Data'!F113)))</f>
        <v/>
      </c>
      <c r="CV119" s="269" t="str">
        <f ca="true">+IF(OFFSET('Sanitation Data'!$F$29,0,10*ROW('Sanitation Data'!F113))="","",OFFSET('Sanitation Data'!$F$29,0,10*ROW('Sanitation Data'!F113)))</f>
        <v/>
      </c>
      <c r="CW119" s="269" t="str">
        <f ca="true">+IF(OFFSET('Sanitation Data'!$F$30,0,10*ROW('Sanitation Data'!F113))="","",OFFSET('Sanitation Data'!$F$30,0,10*ROW('Sanitation Data'!F113)))</f>
        <v/>
      </c>
      <c r="CX119" s="269" t="str">
        <f ca="true">+IF(OFFSET('Sanitation Data'!$F$31,0,10*ROW('Sanitation Data'!F113))="","",OFFSET('Sanitation Data'!$F$31,0,10*ROW('Sanitation Data'!F113)))</f>
        <v/>
      </c>
      <c r="CY119" s="269" t="str">
        <f ca="true">+IF(OFFSET('Sanitation Data'!$F$32,0,10*ROW('Sanitation Data'!F113))="","",OFFSET('Sanitation Data'!$F$32,0,10*ROW('Sanitation Data'!F113)))</f>
        <v/>
      </c>
      <c r="CZ119" s="269" t="str">
        <f ca="true">+IF(OFFSET('Sanitation Data'!$G$28,0,10*ROW('Sanitation Data'!G113))="","",OFFSET('Sanitation Data'!$G$28,0,10*ROW('Sanitation Data'!G113)))</f>
        <v/>
      </c>
      <c r="DA119" s="269" t="str">
        <f ca="true">+IF(OFFSET('Sanitation Data'!$G$29,0,10*ROW('Sanitation Data'!G113))="","",OFFSET('Sanitation Data'!$G$29,0,10*ROW('Sanitation Data'!G113)))</f>
        <v/>
      </c>
      <c r="DB119" s="269" t="str">
        <f ca="true">+IF(OFFSET('Sanitation Data'!$G$30,0,10*ROW('Sanitation Data'!G113))="","",OFFSET('Sanitation Data'!$G$30,0,10*ROW('Sanitation Data'!G113)))</f>
        <v/>
      </c>
      <c r="DC119" s="269" t="str">
        <f ca="true">+IF(OFFSET('Sanitation Data'!$G$31,0,10*ROW('Sanitation Data'!G113))="","",OFFSET('Sanitation Data'!$G$31,0,10*ROW('Sanitation Data'!G113)))</f>
        <v/>
      </c>
      <c r="DD119" s="269" t="str">
        <f ca="true">+IF(OFFSET('Sanitation Data'!$G$32,0,10*ROW('Sanitation Data'!G113))="","",OFFSET('Sanitation Data'!$G$32,0,10*ROW('Sanitation Data'!G113)))</f>
        <v/>
      </c>
      <c r="DE119" s="269" t="str">
        <f ca="true">+IF(OFFSET('Sanitation Data'!$H$28,0,10*ROW('Sanitation Data'!H113))="","",OFFSET('Sanitation Data'!$H$28,0,10*ROW('Sanitation Data'!H113)))</f>
        <v/>
      </c>
      <c r="DF119" s="269" t="str">
        <f ca="true">+IF(OFFSET('Sanitation Data'!$H$29,0,10*ROW('Sanitation Data'!H113))="","",OFFSET('Sanitation Data'!$H$29,0,10*ROW('Sanitation Data'!H113)))</f>
        <v/>
      </c>
      <c r="DG119" s="269" t="str">
        <f ca="true">+IF(OFFSET('Sanitation Data'!$H$30,0,10*ROW('Sanitation Data'!H113))="","",OFFSET('Sanitation Data'!$H$30,0,10*ROW('Sanitation Data'!H113)))</f>
        <v/>
      </c>
      <c r="DH119" s="269" t="str">
        <f ca="true">+IF(OFFSET('Sanitation Data'!$H$31,0,10*ROW('Sanitation Data'!H113))="","",OFFSET('Sanitation Data'!$H$31,0,10*ROW('Sanitation Data'!H113)))</f>
        <v/>
      </c>
      <c r="DI119" s="269" t="str">
        <f ca="true">+IF(OFFSET('Sanitation Data'!$H$32,0,10*ROW('Sanitation Data'!H113))="","",OFFSET('Sanitation Data'!$H$32,0,10*ROW('Sanitation Data'!H113)))</f>
        <v/>
      </c>
      <c r="DJ119" s="269" t="str">
        <f ca="true">+IF(OFFSET('Sanitation Data'!$I$28,0,10*ROW('Sanitation Data'!I113))="","",OFFSET('Sanitation Data'!$I$28,0,10*ROW('Sanitation Data'!I113)))</f>
        <v/>
      </c>
      <c r="DK119" s="269" t="str">
        <f ca="true">+IF(OFFSET('Sanitation Data'!$I$29,0,10*ROW('Sanitation Data'!I113))="","",OFFSET('Sanitation Data'!$I$29,0,10*ROW('Sanitation Data'!I113)))</f>
        <v/>
      </c>
      <c r="DL119" s="269" t="str">
        <f ca="true">+IF(OFFSET('Sanitation Data'!$I$30,0,10*ROW('Sanitation Data'!I113))="","",OFFSET('Sanitation Data'!$I$30,0,10*ROW('Sanitation Data'!I113)))</f>
        <v/>
      </c>
      <c r="DM119" s="269" t="str">
        <f ca="true">+IF(OFFSET('Sanitation Data'!$I$31,0,10*ROW('Sanitation Data'!I113))="","",OFFSET('Sanitation Data'!$I$31,0,10*ROW('Sanitation Data'!I113)))</f>
        <v/>
      </c>
      <c r="DN119" s="269" t="str">
        <f ca="true">+IF(OFFSET('Sanitation Data'!$I$32,0,10*ROW('Sanitation Data'!I113))="","",OFFSET('Sanitation Data'!$I$32,0,10*ROW('Sanitation Data'!I113)))</f>
        <v/>
      </c>
      <c r="DO119" s="269" t="str">
        <f ca="true">+IF(OFFSET('Hygiene Data'!$D$11,0,10*ROW('Hygiene Data'!D113))="","",OFFSET('Hygiene Data'!$D$11,0,10*ROW('Hygiene Data'!D113)))</f>
        <v/>
      </c>
      <c r="DP119" s="269" t="str">
        <f ca="true">+IF(OFFSET('Hygiene Data'!$D$12,0,10*ROW('Hygiene Data'!D113))="","",OFFSET('Hygiene Data'!$D$12,0,10*ROW('Hygiene Data'!D113)))</f>
        <v/>
      </c>
      <c r="DQ119" s="269" t="str">
        <f ca="true">+IF(OFFSET('Hygiene Data'!$D$13,0,10*ROW('Hygiene Data'!D113))="","",OFFSET('Hygiene Data'!$D$13,0,10*ROW('Hygiene Data'!D113)))</f>
        <v/>
      </c>
      <c r="DR119" s="269" t="str">
        <f ca="true">+IF(OFFSET('Hygiene Data'!$E$11,0,10*ROW('Hygiene Data'!E113))="","",OFFSET('Hygiene Data'!$E$11,0,10*ROW('Hygiene Data'!E113)))</f>
        <v/>
      </c>
      <c r="DS119" s="269" t="str">
        <f ca="true">+IF(OFFSET('Hygiene Data'!$E$12,0,10*ROW('Hygiene Data'!E113))="","",OFFSET('Hygiene Data'!$E$12,0,10*ROW('Hygiene Data'!E113)))</f>
        <v/>
      </c>
      <c r="DT119" s="269" t="str">
        <f ca="true">+IF(OFFSET('Hygiene Data'!$E$13,0,10*ROW('Hygiene Data'!E113))="","",OFFSET('Hygiene Data'!$E$13,0,10*ROW('Hygiene Data'!E113)))</f>
        <v/>
      </c>
      <c r="DU119" s="269" t="str">
        <f ca="true">+IF(OFFSET('Hygiene Data'!$F$11,0,10*ROW('Hygiene Data'!F113))="","",OFFSET('Hygiene Data'!$F$11,0,10*ROW('Hygiene Data'!F113)))</f>
        <v/>
      </c>
      <c r="DV119" s="269" t="str">
        <f ca="true">+IF(OFFSET('Hygiene Data'!$F$12,0,10*ROW('Hygiene Data'!F113))="","",OFFSET('Hygiene Data'!$F$12,0,10*ROW('Hygiene Data'!F113)))</f>
        <v/>
      </c>
      <c r="DW119" s="269" t="str">
        <f ca="true">+IF(OFFSET('Hygiene Data'!$F$13,0,10*ROW('Hygiene Data'!F113))="","",OFFSET('Hygiene Data'!$F$13,0,10*ROW('Hygiene Data'!F113)))</f>
        <v/>
      </c>
      <c r="DX119" s="269" t="str">
        <f ca="true">+IF(OFFSET('Hygiene Data'!$G$11,0,10*ROW('Hygiene Data'!G113))="","",OFFSET('Hygiene Data'!$G$11,0,10*ROW('Hygiene Data'!G113)))</f>
        <v/>
      </c>
      <c r="DY119" s="269" t="str">
        <f ca="true">+IF(OFFSET('Hygiene Data'!$G$12,0,10*ROW('Hygiene Data'!G113))="","",OFFSET('Hygiene Data'!$G$12,0,10*ROW('Hygiene Data'!G113)))</f>
        <v/>
      </c>
      <c r="DZ119" s="269" t="str">
        <f ca="true">+IF(OFFSET('Hygiene Data'!$G$13,0,10*ROW('Hygiene Data'!G113))="","",OFFSET('Hygiene Data'!$G$13,0,10*ROW('Hygiene Data'!G113)))</f>
        <v/>
      </c>
      <c r="EA119" s="269" t="str">
        <f ca="true">+IF(OFFSET('Hygiene Data'!$H$11,0,10*ROW('Hygiene Data'!H113))="","",OFFSET('Hygiene Data'!$H$11,0,10*ROW('Hygiene Data'!H113)))</f>
        <v/>
      </c>
      <c r="EB119" s="269" t="str">
        <f ca="true">+IF(OFFSET('Hygiene Data'!$H$12,0,10*ROW('Hygiene Data'!H113))="","",OFFSET('Hygiene Data'!$H$12,0,10*ROW('Hygiene Data'!H113)))</f>
        <v/>
      </c>
      <c r="EC119" s="269" t="str">
        <f ca="true">+IF(OFFSET('Hygiene Data'!$H$13,0,10*ROW('Hygiene Data'!H113))="","",OFFSET('Hygiene Data'!$H$13,0,10*ROW('Hygiene Data'!H113)))</f>
        <v/>
      </c>
      <c r="ED119" s="269" t="str">
        <f ca="true">+IF(OFFSET('Hygiene Data'!$I$11,0,10*ROW('Hygiene Data'!I113))="","",OFFSET('Hygiene Data'!$I$11,0,10*ROW('Hygiene Data'!I113)))</f>
        <v/>
      </c>
      <c r="EE119" s="269" t="str">
        <f ca="true">+IF(OFFSET('Hygiene Data'!$I$12,0,10*ROW('Hygiene Data'!I113))="","",OFFSET('Hygiene Data'!$I$12,0,10*ROW('Hygiene Data'!I113)))</f>
        <v/>
      </c>
      <c r="EF119" s="269"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3" t="str">
        <f t="shared" ca="true" si="1"/>
        <v/>
      </c>
      <c r="D120" s="88"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8"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8"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8"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8"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8"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8"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8"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8"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8"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8"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8"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8"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8"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8"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8"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8"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8"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9"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9"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9"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9"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9"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9"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9"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9"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9"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9"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9"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9"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9"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9"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9"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9"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9"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9"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9"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9"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9"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9"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9"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9"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9"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9"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9"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9"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9"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9"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0"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0"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0"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0"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0"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0"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0"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0"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0"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0"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0"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0"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0"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0"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0"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0"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0"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0"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9"/>
      <c r="BS120" s="269" t="str">
        <f ca="true">+IF(OFFSET('Water Data'!$D$27,0,10*ROW('Water Data'!D114))="","",OFFSET('Water Data'!$D$27,0,10*ROW('Water Data'!D114)))</f>
        <v/>
      </c>
      <c r="BT120" s="269" t="str">
        <f ca="true">+IF(OFFSET('Water Data'!$D$28,0,10*ROW('Water Data'!D114))="","",OFFSET('Water Data'!$D$28,0,10*ROW('Water Data'!D114)))</f>
        <v/>
      </c>
      <c r="BU120" s="269" t="str">
        <f ca="true">+IF(OFFSET('Water Data'!$D$29,0,10*ROW('Water Data'!D114))="","",OFFSET('Water Data'!$D$29,0,10*ROW('Water Data'!D114)))</f>
        <v/>
      </c>
      <c r="BV120" s="269" t="str">
        <f ca="true">+IF(OFFSET('Water Data'!$E$27,0,10*ROW('Water Data'!E114))="","",OFFSET('Water Data'!$E$27,0,10*ROW('Water Data'!E114)))</f>
        <v/>
      </c>
      <c r="BW120" s="269" t="str">
        <f ca="true">+IF(OFFSET('Water Data'!$E$28,0,10*ROW('Water Data'!E114))="","",OFFSET('Water Data'!$E$28,0,10*ROW('Water Data'!E114)))</f>
        <v/>
      </c>
      <c r="BX120" s="269" t="str">
        <f ca="true">+IF(OFFSET('Water Data'!$E$29,0,10*ROW('Water Data'!E114))="","",OFFSET('Water Data'!$E$29,0,10*ROW('Water Data'!E114)))</f>
        <v/>
      </c>
      <c r="BY120" s="269" t="str">
        <f ca="true">+IF(OFFSET('Water Data'!$F$27,0,10*ROW('Water Data'!F114))="","",OFFSET('Water Data'!$F$27,0,10*ROW('Water Data'!F114)))</f>
        <v/>
      </c>
      <c r="BZ120" s="269" t="str">
        <f ca="true">+IF(OFFSET('Water Data'!$F$28,0,10*ROW('Water Data'!F114))="","",OFFSET('Water Data'!$F$28,0,10*ROW('Water Data'!F114)))</f>
        <v/>
      </c>
      <c r="CA120" s="269" t="str">
        <f ca="true">+IF(OFFSET('Water Data'!$F$29,0,10*ROW('Water Data'!F114))="","",OFFSET('Water Data'!$F$29,0,10*ROW('Water Data'!F114)))</f>
        <v/>
      </c>
      <c r="CB120" s="269" t="str">
        <f ca="true">+IF(OFFSET('Water Data'!$G$27,0,10*ROW('Water Data'!G114))="","",OFFSET('Water Data'!$G$27,0,10*ROW('Water Data'!G114)))</f>
        <v/>
      </c>
      <c r="CC120" s="269" t="str">
        <f ca="true">+IF(OFFSET('Water Data'!$G$28,0,10*ROW('Water Data'!G114))="","",OFFSET('Water Data'!$G$28,0,10*ROW('Water Data'!G114)))</f>
        <v/>
      </c>
      <c r="CD120" s="269" t="str">
        <f ca="true">+IF(OFFSET('Water Data'!$G$29,0,10*ROW('Water Data'!G114))="","",OFFSET('Water Data'!$G$29,0,10*ROW('Water Data'!G114)))</f>
        <v/>
      </c>
      <c r="CE120" s="269" t="str">
        <f ca="true">+IF(OFFSET('Water Data'!$H$27,0,10*ROW('Water Data'!H114))="","",OFFSET('Water Data'!$H$27,0,10*ROW('Water Data'!H114)))</f>
        <v/>
      </c>
      <c r="CF120" s="269" t="str">
        <f ca="true">+IF(OFFSET('Water Data'!$H$28,0,10*ROW('Water Data'!H114))="","",OFFSET('Water Data'!$H$28,0,10*ROW('Water Data'!H114)))</f>
        <v/>
      </c>
      <c r="CG120" s="269" t="str">
        <f ca="true">+IF(OFFSET('Water Data'!$H$29,0,10*ROW('Water Data'!H114))="","",OFFSET('Water Data'!$H$29,0,10*ROW('Water Data'!H114)))</f>
        <v/>
      </c>
      <c r="CH120" s="269" t="str">
        <f ca="true">+IF(OFFSET('Water Data'!$I$27,0,10*ROW('Water Data'!I114))="","",OFFSET('Water Data'!$I$27,0,10*ROW('Water Data'!I114)))</f>
        <v/>
      </c>
      <c r="CI120" s="269" t="str">
        <f ca="true">+IF(OFFSET('Water Data'!$I$28,0,10*ROW('Water Data'!I114))="","",OFFSET('Water Data'!$I$28,0,10*ROW('Water Data'!I114)))</f>
        <v/>
      </c>
      <c r="CJ120" s="269" t="str">
        <f ca="true">+IF(OFFSET('Water Data'!$I$29,0,10*ROW('Water Data'!I114))="","",OFFSET('Water Data'!$I$29,0,10*ROW('Water Data'!I114)))</f>
        <v/>
      </c>
      <c r="CK120" s="269" t="str">
        <f ca="true">+IF(OFFSET('Sanitation Data'!$D$28,0,10*ROW('Sanitation Data'!D114))="","",OFFSET('Sanitation Data'!$D$28,0,10*ROW('Sanitation Data'!D114)))</f>
        <v/>
      </c>
      <c r="CL120" s="269" t="str">
        <f ca="true">+IF(OFFSET('Sanitation Data'!$D$29,0,10*ROW('Sanitation Data'!D114))="","",OFFSET('Sanitation Data'!$D$29,0,10*ROW('Sanitation Data'!D114)))</f>
        <v/>
      </c>
      <c r="CM120" s="269" t="str">
        <f ca="true">+IF(OFFSET('Sanitation Data'!$D$30,0,10*ROW('Sanitation Data'!D114))="","",OFFSET('Sanitation Data'!$D$30,0,10*ROW('Sanitation Data'!D114)))</f>
        <v/>
      </c>
      <c r="CN120" s="269" t="str">
        <f ca="true">+IF(OFFSET('Sanitation Data'!$D$31,0,10*ROW('Sanitation Data'!D114))="","",OFFSET('Sanitation Data'!$D$31,0,10*ROW('Sanitation Data'!D114)))</f>
        <v/>
      </c>
      <c r="CO120" s="269" t="str">
        <f ca="true">+IF(OFFSET('Sanitation Data'!$D$32,0,10*ROW('Sanitation Data'!D114))="","",OFFSET('Sanitation Data'!$D$32,0,10*ROW('Sanitation Data'!D114)))</f>
        <v/>
      </c>
      <c r="CP120" s="269" t="str">
        <f ca="true">+IF(OFFSET('Sanitation Data'!$E$28,0,10*ROW('Sanitation Data'!E114))="","",OFFSET('Sanitation Data'!$E$28,0,10*ROW('Sanitation Data'!E114)))</f>
        <v/>
      </c>
      <c r="CQ120" s="269" t="str">
        <f ca="true">+IF(OFFSET('Sanitation Data'!$E$29,0,10*ROW('Sanitation Data'!E114))="","",OFFSET('Sanitation Data'!$E$29,0,10*ROW('Sanitation Data'!E114)))</f>
        <v/>
      </c>
      <c r="CR120" s="269" t="str">
        <f ca="true">+IF(OFFSET('Sanitation Data'!$E$30,0,10*ROW('Sanitation Data'!E114))="","",OFFSET('Sanitation Data'!$E$30,0,10*ROW('Sanitation Data'!E114)))</f>
        <v/>
      </c>
      <c r="CS120" s="269" t="str">
        <f ca="true">+IF(OFFSET('Sanitation Data'!$E$31,0,10*ROW('Sanitation Data'!E114))="","",OFFSET('Sanitation Data'!$E$31,0,10*ROW('Sanitation Data'!E114)))</f>
        <v/>
      </c>
      <c r="CT120" s="269" t="str">
        <f ca="true">+IF(OFFSET('Sanitation Data'!$E$32,0,10*ROW('Sanitation Data'!E114))="","",OFFSET('Sanitation Data'!$E$32,0,10*ROW('Sanitation Data'!E114)))</f>
        <v/>
      </c>
      <c r="CU120" s="269" t="str">
        <f ca="true">+IF(OFFSET('Sanitation Data'!$F$28,0,10*ROW('Sanitation Data'!F114))="","",OFFSET('Sanitation Data'!$F$28,0,10*ROW('Sanitation Data'!F114)))</f>
        <v/>
      </c>
      <c r="CV120" s="269" t="str">
        <f ca="true">+IF(OFFSET('Sanitation Data'!$F$29,0,10*ROW('Sanitation Data'!F114))="","",OFFSET('Sanitation Data'!$F$29,0,10*ROW('Sanitation Data'!F114)))</f>
        <v/>
      </c>
      <c r="CW120" s="269" t="str">
        <f ca="true">+IF(OFFSET('Sanitation Data'!$F$30,0,10*ROW('Sanitation Data'!F114))="","",OFFSET('Sanitation Data'!$F$30,0,10*ROW('Sanitation Data'!F114)))</f>
        <v/>
      </c>
      <c r="CX120" s="269" t="str">
        <f ca="true">+IF(OFFSET('Sanitation Data'!$F$31,0,10*ROW('Sanitation Data'!F114))="","",OFFSET('Sanitation Data'!$F$31,0,10*ROW('Sanitation Data'!F114)))</f>
        <v/>
      </c>
      <c r="CY120" s="269" t="str">
        <f ca="true">+IF(OFFSET('Sanitation Data'!$F$32,0,10*ROW('Sanitation Data'!F114))="","",OFFSET('Sanitation Data'!$F$32,0,10*ROW('Sanitation Data'!F114)))</f>
        <v/>
      </c>
      <c r="CZ120" s="269" t="str">
        <f ca="true">+IF(OFFSET('Sanitation Data'!$G$28,0,10*ROW('Sanitation Data'!G114))="","",OFFSET('Sanitation Data'!$G$28,0,10*ROW('Sanitation Data'!G114)))</f>
        <v/>
      </c>
      <c r="DA120" s="269" t="str">
        <f ca="true">+IF(OFFSET('Sanitation Data'!$G$29,0,10*ROW('Sanitation Data'!G114))="","",OFFSET('Sanitation Data'!$G$29,0,10*ROW('Sanitation Data'!G114)))</f>
        <v/>
      </c>
      <c r="DB120" s="269" t="str">
        <f ca="true">+IF(OFFSET('Sanitation Data'!$G$30,0,10*ROW('Sanitation Data'!G114))="","",OFFSET('Sanitation Data'!$G$30,0,10*ROW('Sanitation Data'!G114)))</f>
        <v/>
      </c>
      <c r="DC120" s="269" t="str">
        <f ca="true">+IF(OFFSET('Sanitation Data'!$G$31,0,10*ROW('Sanitation Data'!G114))="","",OFFSET('Sanitation Data'!$G$31,0,10*ROW('Sanitation Data'!G114)))</f>
        <v/>
      </c>
      <c r="DD120" s="269" t="str">
        <f ca="true">+IF(OFFSET('Sanitation Data'!$G$32,0,10*ROW('Sanitation Data'!G114))="","",OFFSET('Sanitation Data'!$G$32,0,10*ROW('Sanitation Data'!G114)))</f>
        <v/>
      </c>
      <c r="DE120" s="269" t="str">
        <f ca="true">+IF(OFFSET('Sanitation Data'!$H$28,0,10*ROW('Sanitation Data'!H114))="","",OFFSET('Sanitation Data'!$H$28,0,10*ROW('Sanitation Data'!H114)))</f>
        <v/>
      </c>
      <c r="DF120" s="269" t="str">
        <f ca="true">+IF(OFFSET('Sanitation Data'!$H$29,0,10*ROW('Sanitation Data'!H114))="","",OFFSET('Sanitation Data'!$H$29,0,10*ROW('Sanitation Data'!H114)))</f>
        <v/>
      </c>
      <c r="DG120" s="269" t="str">
        <f ca="true">+IF(OFFSET('Sanitation Data'!$H$30,0,10*ROW('Sanitation Data'!H114))="","",OFFSET('Sanitation Data'!$H$30,0,10*ROW('Sanitation Data'!H114)))</f>
        <v/>
      </c>
      <c r="DH120" s="269" t="str">
        <f ca="true">+IF(OFFSET('Sanitation Data'!$H$31,0,10*ROW('Sanitation Data'!H114))="","",OFFSET('Sanitation Data'!$H$31,0,10*ROW('Sanitation Data'!H114)))</f>
        <v/>
      </c>
      <c r="DI120" s="269" t="str">
        <f ca="true">+IF(OFFSET('Sanitation Data'!$H$32,0,10*ROW('Sanitation Data'!H114))="","",OFFSET('Sanitation Data'!$H$32,0,10*ROW('Sanitation Data'!H114)))</f>
        <v/>
      </c>
      <c r="DJ120" s="269" t="str">
        <f ca="true">+IF(OFFSET('Sanitation Data'!$I$28,0,10*ROW('Sanitation Data'!I114))="","",OFFSET('Sanitation Data'!$I$28,0,10*ROW('Sanitation Data'!I114)))</f>
        <v/>
      </c>
      <c r="DK120" s="269" t="str">
        <f ca="true">+IF(OFFSET('Sanitation Data'!$I$29,0,10*ROW('Sanitation Data'!I114))="","",OFFSET('Sanitation Data'!$I$29,0,10*ROW('Sanitation Data'!I114)))</f>
        <v/>
      </c>
      <c r="DL120" s="269" t="str">
        <f ca="true">+IF(OFFSET('Sanitation Data'!$I$30,0,10*ROW('Sanitation Data'!I114))="","",OFFSET('Sanitation Data'!$I$30,0,10*ROW('Sanitation Data'!I114)))</f>
        <v/>
      </c>
      <c r="DM120" s="269" t="str">
        <f ca="true">+IF(OFFSET('Sanitation Data'!$I$31,0,10*ROW('Sanitation Data'!I114))="","",OFFSET('Sanitation Data'!$I$31,0,10*ROW('Sanitation Data'!I114)))</f>
        <v/>
      </c>
      <c r="DN120" s="269" t="str">
        <f ca="true">+IF(OFFSET('Sanitation Data'!$I$32,0,10*ROW('Sanitation Data'!I114))="","",OFFSET('Sanitation Data'!$I$32,0,10*ROW('Sanitation Data'!I114)))</f>
        <v/>
      </c>
      <c r="DO120" s="269" t="str">
        <f ca="true">+IF(OFFSET('Hygiene Data'!$D$11,0,10*ROW('Hygiene Data'!D114))="","",OFFSET('Hygiene Data'!$D$11,0,10*ROW('Hygiene Data'!D114)))</f>
        <v/>
      </c>
      <c r="DP120" s="269" t="str">
        <f ca="true">+IF(OFFSET('Hygiene Data'!$D$12,0,10*ROW('Hygiene Data'!D114))="","",OFFSET('Hygiene Data'!$D$12,0,10*ROW('Hygiene Data'!D114)))</f>
        <v/>
      </c>
      <c r="DQ120" s="269" t="str">
        <f ca="true">+IF(OFFSET('Hygiene Data'!$D$13,0,10*ROW('Hygiene Data'!D114))="","",OFFSET('Hygiene Data'!$D$13,0,10*ROW('Hygiene Data'!D114)))</f>
        <v/>
      </c>
      <c r="DR120" s="269" t="str">
        <f ca="true">+IF(OFFSET('Hygiene Data'!$E$11,0,10*ROW('Hygiene Data'!E114))="","",OFFSET('Hygiene Data'!$E$11,0,10*ROW('Hygiene Data'!E114)))</f>
        <v/>
      </c>
      <c r="DS120" s="269" t="str">
        <f ca="true">+IF(OFFSET('Hygiene Data'!$E$12,0,10*ROW('Hygiene Data'!E114))="","",OFFSET('Hygiene Data'!$E$12,0,10*ROW('Hygiene Data'!E114)))</f>
        <v/>
      </c>
      <c r="DT120" s="269" t="str">
        <f ca="true">+IF(OFFSET('Hygiene Data'!$E$13,0,10*ROW('Hygiene Data'!E114))="","",OFFSET('Hygiene Data'!$E$13,0,10*ROW('Hygiene Data'!E114)))</f>
        <v/>
      </c>
      <c r="DU120" s="269" t="str">
        <f ca="true">+IF(OFFSET('Hygiene Data'!$F$11,0,10*ROW('Hygiene Data'!F114))="","",OFFSET('Hygiene Data'!$F$11,0,10*ROW('Hygiene Data'!F114)))</f>
        <v/>
      </c>
      <c r="DV120" s="269" t="str">
        <f ca="true">+IF(OFFSET('Hygiene Data'!$F$12,0,10*ROW('Hygiene Data'!F114))="","",OFFSET('Hygiene Data'!$F$12,0,10*ROW('Hygiene Data'!F114)))</f>
        <v/>
      </c>
      <c r="DW120" s="269" t="str">
        <f ca="true">+IF(OFFSET('Hygiene Data'!$F$13,0,10*ROW('Hygiene Data'!F114))="","",OFFSET('Hygiene Data'!$F$13,0,10*ROW('Hygiene Data'!F114)))</f>
        <v/>
      </c>
      <c r="DX120" s="269" t="str">
        <f ca="true">+IF(OFFSET('Hygiene Data'!$G$11,0,10*ROW('Hygiene Data'!G114))="","",OFFSET('Hygiene Data'!$G$11,0,10*ROW('Hygiene Data'!G114)))</f>
        <v/>
      </c>
      <c r="DY120" s="269" t="str">
        <f ca="true">+IF(OFFSET('Hygiene Data'!$G$12,0,10*ROW('Hygiene Data'!G114))="","",OFFSET('Hygiene Data'!$G$12,0,10*ROW('Hygiene Data'!G114)))</f>
        <v/>
      </c>
      <c r="DZ120" s="269" t="str">
        <f ca="true">+IF(OFFSET('Hygiene Data'!$G$13,0,10*ROW('Hygiene Data'!G114))="","",OFFSET('Hygiene Data'!$G$13,0,10*ROW('Hygiene Data'!G114)))</f>
        <v/>
      </c>
      <c r="EA120" s="269" t="str">
        <f ca="true">+IF(OFFSET('Hygiene Data'!$H$11,0,10*ROW('Hygiene Data'!H114))="","",OFFSET('Hygiene Data'!$H$11,0,10*ROW('Hygiene Data'!H114)))</f>
        <v/>
      </c>
      <c r="EB120" s="269" t="str">
        <f ca="true">+IF(OFFSET('Hygiene Data'!$H$12,0,10*ROW('Hygiene Data'!H114))="","",OFFSET('Hygiene Data'!$H$12,0,10*ROW('Hygiene Data'!H114)))</f>
        <v/>
      </c>
      <c r="EC120" s="269" t="str">
        <f ca="true">+IF(OFFSET('Hygiene Data'!$H$13,0,10*ROW('Hygiene Data'!H114))="","",OFFSET('Hygiene Data'!$H$13,0,10*ROW('Hygiene Data'!H114)))</f>
        <v/>
      </c>
      <c r="ED120" s="269" t="str">
        <f ca="true">+IF(OFFSET('Hygiene Data'!$I$11,0,10*ROW('Hygiene Data'!I114))="","",OFFSET('Hygiene Data'!$I$11,0,10*ROW('Hygiene Data'!I114)))</f>
        <v/>
      </c>
      <c r="EE120" s="269" t="str">
        <f ca="true">+IF(OFFSET('Hygiene Data'!$I$12,0,10*ROW('Hygiene Data'!I114))="","",OFFSET('Hygiene Data'!$I$12,0,10*ROW('Hygiene Data'!I114)))</f>
        <v/>
      </c>
      <c r="EF120" s="269"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3" t="str">
        <f t="shared" ca="true" si="1"/>
        <v/>
      </c>
      <c r="D121" s="88"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8"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8"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8"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8"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8"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8"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8"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8"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8"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8"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8"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8"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8"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8"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8"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8"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8"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9"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9"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9"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9"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9"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9"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9"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9"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9"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9"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9"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9"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9"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9"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9"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9"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9"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9"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9"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9"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9"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9"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9"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9"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9"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9"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9"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9"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9"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9"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0"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0"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0"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0"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0"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0"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0"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0"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0"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0"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0"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0"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0"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0"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0"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0"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0"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0"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9"/>
      <c r="BS121" s="269" t="str">
        <f ca="true">+IF(OFFSET('Water Data'!$D$27,0,10*ROW('Water Data'!D115))="","",OFFSET('Water Data'!$D$27,0,10*ROW('Water Data'!D115)))</f>
        <v/>
      </c>
      <c r="BT121" s="269" t="str">
        <f ca="true">+IF(OFFSET('Water Data'!$D$28,0,10*ROW('Water Data'!D115))="","",OFFSET('Water Data'!$D$28,0,10*ROW('Water Data'!D115)))</f>
        <v/>
      </c>
      <c r="BU121" s="269" t="str">
        <f ca="true">+IF(OFFSET('Water Data'!$D$29,0,10*ROW('Water Data'!D115))="","",OFFSET('Water Data'!$D$29,0,10*ROW('Water Data'!D115)))</f>
        <v/>
      </c>
      <c r="BV121" s="269" t="str">
        <f ca="true">+IF(OFFSET('Water Data'!$E$27,0,10*ROW('Water Data'!E115))="","",OFFSET('Water Data'!$E$27,0,10*ROW('Water Data'!E115)))</f>
        <v/>
      </c>
      <c r="BW121" s="269" t="str">
        <f ca="true">+IF(OFFSET('Water Data'!$E$28,0,10*ROW('Water Data'!E115))="","",OFFSET('Water Data'!$E$28,0,10*ROW('Water Data'!E115)))</f>
        <v/>
      </c>
      <c r="BX121" s="269" t="str">
        <f ca="true">+IF(OFFSET('Water Data'!$E$29,0,10*ROW('Water Data'!E115))="","",OFFSET('Water Data'!$E$29,0,10*ROW('Water Data'!E115)))</f>
        <v/>
      </c>
      <c r="BY121" s="269" t="str">
        <f ca="true">+IF(OFFSET('Water Data'!$F$27,0,10*ROW('Water Data'!F115))="","",OFFSET('Water Data'!$F$27,0,10*ROW('Water Data'!F115)))</f>
        <v/>
      </c>
      <c r="BZ121" s="269" t="str">
        <f ca="true">+IF(OFFSET('Water Data'!$F$28,0,10*ROW('Water Data'!F115))="","",OFFSET('Water Data'!$F$28,0,10*ROW('Water Data'!F115)))</f>
        <v/>
      </c>
      <c r="CA121" s="269" t="str">
        <f ca="true">+IF(OFFSET('Water Data'!$F$29,0,10*ROW('Water Data'!F115))="","",OFFSET('Water Data'!$F$29,0,10*ROW('Water Data'!F115)))</f>
        <v/>
      </c>
      <c r="CB121" s="269" t="str">
        <f ca="true">+IF(OFFSET('Water Data'!$G$27,0,10*ROW('Water Data'!G115))="","",OFFSET('Water Data'!$G$27,0,10*ROW('Water Data'!G115)))</f>
        <v/>
      </c>
      <c r="CC121" s="269" t="str">
        <f ca="true">+IF(OFFSET('Water Data'!$G$28,0,10*ROW('Water Data'!G115))="","",OFFSET('Water Data'!$G$28,0,10*ROW('Water Data'!G115)))</f>
        <v/>
      </c>
      <c r="CD121" s="269" t="str">
        <f ca="true">+IF(OFFSET('Water Data'!$G$29,0,10*ROW('Water Data'!G115))="","",OFFSET('Water Data'!$G$29,0,10*ROW('Water Data'!G115)))</f>
        <v/>
      </c>
      <c r="CE121" s="269" t="str">
        <f ca="true">+IF(OFFSET('Water Data'!$H$27,0,10*ROW('Water Data'!H115))="","",OFFSET('Water Data'!$H$27,0,10*ROW('Water Data'!H115)))</f>
        <v/>
      </c>
      <c r="CF121" s="269" t="str">
        <f ca="true">+IF(OFFSET('Water Data'!$H$28,0,10*ROW('Water Data'!H115))="","",OFFSET('Water Data'!$H$28,0,10*ROW('Water Data'!H115)))</f>
        <v/>
      </c>
      <c r="CG121" s="269" t="str">
        <f ca="true">+IF(OFFSET('Water Data'!$H$29,0,10*ROW('Water Data'!H115))="","",OFFSET('Water Data'!$H$29,0,10*ROW('Water Data'!H115)))</f>
        <v/>
      </c>
      <c r="CH121" s="269" t="str">
        <f ca="true">+IF(OFFSET('Water Data'!$I$27,0,10*ROW('Water Data'!I115))="","",OFFSET('Water Data'!$I$27,0,10*ROW('Water Data'!I115)))</f>
        <v/>
      </c>
      <c r="CI121" s="269" t="str">
        <f ca="true">+IF(OFFSET('Water Data'!$I$28,0,10*ROW('Water Data'!I115))="","",OFFSET('Water Data'!$I$28,0,10*ROW('Water Data'!I115)))</f>
        <v/>
      </c>
      <c r="CJ121" s="269" t="str">
        <f ca="true">+IF(OFFSET('Water Data'!$I$29,0,10*ROW('Water Data'!I115))="","",OFFSET('Water Data'!$I$29,0,10*ROW('Water Data'!I115)))</f>
        <v/>
      </c>
      <c r="CK121" s="269" t="str">
        <f ca="true">+IF(OFFSET('Sanitation Data'!$D$28,0,10*ROW('Sanitation Data'!D115))="","",OFFSET('Sanitation Data'!$D$28,0,10*ROW('Sanitation Data'!D115)))</f>
        <v/>
      </c>
      <c r="CL121" s="269" t="str">
        <f ca="true">+IF(OFFSET('Sanitation Data'!$D$29,0,10*ROW('Sanitation Data'!D115))="","",OFFSET('Sanitation Data'!$D$29,0,10*ROW('Sanitation Data'!D115)))</f>
        <v/>
      </c>
      <c r="CM121" s="269" t="str">
        <f ca="true">+IF(OFFSET('Sanitation Data'!$D$30,0,10*ROW('Sanitation Data'!D115))="","",OFFSET('Sanitation Data'!$D$30,0,10*ROW('Sanitation Data'!D115)))</f>
        <v/>
      </c>
      <c r="CN121" s="269" t="str">
        <f ca="true">+IF(OFFSET('Sanitation Data'!$D$31,0,10*ROW('Sanitation Data'!D115))="","",OFFSET('Sanitation Data'!$D$31,0,10*ROW('Sanitation Data'!D115)))</f>
        <v/>
      </c>
      <c r="CO121" s="269" t="str">
        <f ca="true">+IF(OFFSET('Sanitation Data'!$D$32,0,10*ROW('Sanitation Data'!D115))="","",OFFSET('Sanitation Data'!$D$32,0,10*ROW('Sanitation Data'!D115)))</f>
        <v/>
      </c>
      <c r="CP121" s="269" t="str">
        <f ca="true">+IF(OFFSET('Sanitation Data'!$E$28,0,10*ROW('Sanitation Data'!E115))="","",OFFSET('Sanitation Data'!$E$28,0,10*ROW('Sanitation Data'!E115)))</f>
        <v/>
      </c>
      <c r="CQ121" s="269" t="str">
        <f ca="true">+IF(OFFSET('Sanitation Data'!$E$29,0,10*ROW('Sanitation Data'!E115))="","",OFFSET('Sanitation Data'!$E$29,0,10*ROW('Sanitation Data'!E115)))</f>
        <v/>
      </c>
      <c r="CR121" s="269" t="str">
        <f ca="true">+IF(OFFSET('Sanitation Data'!$E$30,0,10*ROW('Sanitation Data'!E115))="","",OFFSET('Sanitation Data'!$E$30,0,10*ROW('Sanitation Data'!E115)))</f>
        <v/>
      </c>
      <c r="CS121" s="269" t="str">
        <f ca="true">+IF(OFFSET('Sanitation Data'!$E$31,0,10*ROW('Sanitation Data'!E115))="","",OFFSET('Sanitation Data'!$E$31,0,10*ROW('Sanitation Data'!E115)))</f>
        <v/>
      </c>
      <c r="CT121" s="269" t="str">
        <f ca="true">+IF(OFFSET('Sanitation Data'!$E$32,0,10*ROW('Sanitation Data'!E115))="","",OFFSET('Sanitation Data'!$E$32,0,10*ROW('Sanitation Data'!E115)))</f>
        <v/>
      </c>
      <c r="CU121" s="269" t="str">
        <f ca="true">+IF(OFFSET('Sanitation Data'!$F$28,0,10*ROW('Sanitation Data'!F115))="","",OFFSET('Sanitation Data'!$F$28,0,10*ROW('Sanitation Data'!F115)))</f>
        <v/>
      </c>
      <c r="CV121" s="269" t="str">
        <f ca="true">+IF(OFFSET('Sanitation Data'!$F$29,0,10*ROW('Sanitation Data'!F115))="","",OFFSET('Sanitation Data'!$F$29,0,10*ROW('Sanitation Data'!F115)))</f>
        <v/>
      </c>
      <c r="CW121" s="269" t="str">
        <f ca="true">+IF(OFFSET('Sanitation Data'!$F$30,0,10*ROW('Sanitation Data'!F115))="","",OFFSET('Sanitation Data'!$F$30,0,10*ROW('Sanitation Data'!F115)))</f>
        <v/>
      </c>
      <c r="CX121" s="269" t="str">
        <f ca="true">+IF(OFFSET('Sanitation Data'!$F$31,0,10*ROW('Sanitation Data'!F115))="","",OFFSET('Sanitation Data'!$F$31,0,10*ROW('Sanitation Data'!F115)))</f>
        <v/>
      </c>
      <c r="CY121" s="269" t="str">
        <f ca="true">+IF(OFFSET('Sanitation Data'!$F$32,0,10*ROW('Sanitation Data'!F115))="","",OFFSET('Sanitation Data'!$F$32,0,10*ROW('Sanitation Data'!F115)))</f>
        <v/>
      </c>
      <c r="CZ121" s="269" t="str">
        <f ca="true">+IF(OFFSET('Sanitation Data'!$G$28,0,10*ROW('Sanitation Data'!G115))="","",OFFSET('Sanitation Data'!$G$28,0,10*ROW('Sanitation Data'!G115)))</f>
        <v/>
      </c>
      <c r="DA121" s="269" t="str">
        <f ca="true">+IF(OFFSET('Sanitation Data'!$G$29,0,10*ROW('Sanitation Data'!G115))="","",OFFSET('Sanitation Data'!$G$29,0,10*ROW('Sanitation Data'!G115)))</f>
        <v/>
      </c>
      <c r="DB121" s="269" t="str">
        <f ca="true">+IF(OFFSET('Sanitation Data'!$G$30,0,10*ROW('Sanitation Data'!G115))="","",OFFSET('Sanitation Data'!$G$30,0,10*ROW('Sanitation Data'!G115)))</f>
        <v/>
      </c>
      <c r="DC121" s="269" t="str">
        <f ca="true">+IF(OFFSET('Sanitation Data'!$G$31,0,10*ROW('Sanitation Data'!G115))="","",OFFSET('Sanitation Data'!$G$31,0,10*ROW('Sanitation Data'!G115)))</f>
        <v/>
      </c>
      <c r="DD121" s="269" t="str">
        <f ca="true">+IF(OFFSET('Sanitation Data'!$G$32,0,10*ROW('Sanitation Data'!G115))="","",OFFSET('Sanitation Data'!$G$32,0,10*ROW('Sanitation Data'!G115)))</f>
        <v/>
      </c>
      <c r="DE121" s="269" t="str">
        <f ca="true">+IF(OFFSET('Sanitation Data'!$H$28,0,10*ROW('Sanitation Data'!H115))="","",OFFSET('Sanitation Data'!$H$28,0,10*ROW('Sanitation Data'!H115)))</f>
        <v/>
      </c>
      <c r="DF121" s="269" t="str">
        <f ca="true">+IF(OFFSET('Sanitation Data'!$H$29,0,10*ROW('Sanitation Data'!H115))="","",OFFSET('Sanitation Data'!$H$29,0,10*ROW('Sanitation Data'!H115)))</f>
        <v/>
      </c>
      <c r="DG121" s="269" t="str">
        <f ca="true">+IF(OFFSET('Sanitation Data'!$H$30,0,10*ROW('Sanitation Data'!H115))="","",OFFSET('Sanitation Data'!$H$30,0,10*ROW('Sanitation Data'!H115)))</f>
        <v/>
      </c>
      <c r="DH121" s="269" t="str">
        <f ca="true">+IF(OFFSET('Sanitation Data'!$H$31,0,10*ROW('Sanitation Data'!H115))="","",OFFSET('Sanitation Data'!$H$31,0,10*ROW('Sanitation Data'!H115)))</f>
        <v/>
      </c>
      <c r="DI121" s="269" t="str">
        <f ca="true">+IF(OFFSET('Sanitation Data'!$H$32,0,10*ROW('Sanitation Data'!H115))="","",OFFSET('Sanitation Data'!$H$32,0,10*ROW('Sanitation Data'!H115)))</f>
        <v/>
      </c>
      <c r="DJ121" s="269" t="str">
        <f ca="true">+IF(OFFSET('Sanitation Data'!$I$28,0,10*ROW('Sanitation Data'!I115))="","",OFFSET('Sanitation Data'!$I$28,0,10*ROW('Sanitation Data'!I115)))</f>
        <v/>
      </c>
      <c r="DK121" s="269" t="str">
        <f ca="true">+IF(OFFSET('Sanitation Data'!$I$29,0,10*ROW('Sanitation Data'!I115))="","",OFFSET('Sanitation Data'!$I$29,0,10*ROW('Sanitation Data'!I115)))</f>
        <v/>
      </c>
      <c r="DL121" s="269" t="str">
        <f ca="true">+IF(OFFSET('Sanitation Data'!$I$30,0,10*ROW('Sanitation Data'!I115))="","",OFFSET('Sanitation Data'!$I$30,0,10*ROW('Sanitation Data'!I115)))</f>
        <v/>
      </c>
      <c r="DM121" s="269" t="str">
        <f ca="true">+IF(OFFSET('Sanitation Data'!$I$31,0,10*ROW('Sanitation Data'!I115))="","",OFFSET('Sanitation Data'!$I$31,0,10*ROW('Sanitation Data'!I115)))</f>
        <v/>
      </c>
      <c r="DN121" s="269" t="str">
        <f ca="true">+IF(OFFSET('Sanitation Data'!$I$32,0,10*ROW('Sanitation Data'!I115))="","",OFFSET('Sanitation Data'!$I$32,0,10*ROW('Sanitation Data'!I115)))</f>
        <v/>
      </c>
      <c r="DO121" s="269" t="str">
        <f ca="true">+IF(OFFSET('Hygiene Data'!$D$11,0,10*ROW('Hygiene Data'!D115))="","",OFFSET('Hygiene Data'!$D$11,0,10*ROW('Hygiene Data'!D115)))</f>
        <v/>
      </c>
      <c r="DP121" s="269" t="str">
        <f ca="true">+IF(OFFSET('Hygiene Data'!$D$12,0,10*ROW('Hygiene Data'!D115))="","",OFFSET('Hygiene Data'!$D$12,0,10*ROW('Hygiene Data'!D115)))</f>
        <v/>
      </c>
      <c r="DQ121" s="269" t="str">
        <f ca="true">+IF(OFFSET('Hygiene Data'!$D$13,0,10*ROW('Hygiene Data'!D115))="","",OFFSET('Hygiene Data'!$D$13,0,10*ROW('Hygiene Data'!D115)))</f>
        <v/>
      </c>
      <c r="DR121" s="269" t="str">
        <f ca="true">+IF(OFFSET('Hygiene Data'!$E$11,0,10*ROW('Hygiene Data'!E115))="","",OFFSET('Hygiene Data'!$E$11,0,10*ROW('Hygiene Data'!E115)))</f>
        <v/>
      </c>
      <c r="DS121" s="269" t="str">
        <f ca="true">+IF(OFFSET('Hygiene Data'!$E$12,0,10*ROW('Hygiene Data'!E115))="","",OFFSET('Hygiene Data'!$E$12,0,10*ROW('Hygiene Data'!E115)))</f>
        <v/>
      </c>
      <c r="DT121" s="269" t="str">
        <f ca="true">+IF(OFFSET('Hygiene Data'!$E$13,0,10*ROW('Hygiene Data'!E115))="","",OFFSET('Hygiene Data'!$E$13,0,10*ROW('Hygiene Data'!E115)))</f>
        <v/>
      </c>
      <c r="DU121" s="269" t="str">
        <f ca="true">+IF(OFFSET('Hygiene Data'!$F$11,0,10*ROW('Hygiene Data'!F115))="","",OFFSET('Hygiene Data'!$F$11,0,10*ROW('Hygiene Data'!F115)))</f>
        <v/>
      </c>
      <c r="DV121" s="269" t="str">
        <f ca="true">+IF(OFFSET('Hygiene Data'!$F$12,0,10*ROW('Hygiene Data'!F115))="","",OFFSET('Hygiene Data'!$F$12,0,10*ROW('Hygiene Data'!F115)))</f>
        <v/>
      </c>
      <c r="DW121" s="269" t="str">
        <f ca="true">+IF(OFFSET('Hygiene Data'!$F$13,0,10*ROW('Hygiene Data'!F115))="","",OFFSET('Hygiene Data'!$F$13,0,10*ROW('Hygiene Data'!F115)))</f>
        <v/>
      </c>
      <c r="DX121" s="269" t="str">
        <f ca="true">+IF(OFFSET('Hygiene Data'!$G$11,0,10*ROW('Hygiene Data'!G115))="","",OFFSET('Hygiene Data'!$G$11,0,10*ROW('Hygiene Data'!G115)))</f>
        <v/>
      </c>
      <c r="DY121" s="269" t="str">
        <f ca="true">+IF(OFFSET('Hygiene Data'!$G$12,0,10*ROW('Hygiene Data'!G115))="","",OFFSET('Hygiene Data'!$G$12,0,10*ROW('Hygiene Data'!G115)))</f>
        <v/>
      </c>
      <c r="DZ121" s="269" t="str">
        <f ca="true">+IF(OFFSET('Hygiene Data'!$G$13,0,10*ROW('Hygiene Data'!G115))="","",OFFSET('Hygiene Data'!$G$13,0,10*ROW('Hygiene Data'!G115)))</f>
        <v/>
      </c>
      <c r="EA121" s="269" t="str">
        <f ca="true">+IF(OFFSET('Hygiene Data'!$H$11,0,10*ROW('Hygiene Data'!H115))="","",OFFSET('Hygiene Data'!$H$11,0,10*ROW('Hygiene Data'!H115)))</f>
        <v/>
      </c>
      <c r="EB121" s="269" t="str">
        <f ca="true">+IF(OFFSET('Hygiene Data'!$H$12,0,10*ROW('Hygiene Data'!H115))="","",OFFSET('Hygiene Data'!$H$12,0,10*ROW('Hygiene Data'!H115)))</f>
        <v/>
      </c>
      <c r="EC121" s="269" t="str">
        <f ca="true">+IF(OFFSET('Hygiene Data'!$H$13,0,10*ROW('Hygiene Data'!H115))="","",OFFSET('Hygiene Data'!$H$13,0,10*ROW('Hygiene Data'!H115)))</f>
        <v/>
      </c>
      <c r="ED121" s="269" t="str">
        <f ca="true">+IF(OFFSET('Hygiene Data'!$I$11,0,10*ROW('Hygiene Data'!I115))="","",OFFSET('Hygiene Data'!$I$11,0,10*ROW('Hygiene Data'!I115)))</f>
        <v/>
      </c>
      <c r="EE121" s="269" t="str">
        <f ca="true">+IF(OFFSET('Hygiene Data'!$I$12,0,10*ROW('Hygiene Data'!I115))="","",OFFSET('Hygiene Data'!$I$12,0,10*ROW('Hygiene Data'!I115)))</f>
        <v/>
      </c>
      <c r="EF121" s="269"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3" t="str">
        <f t="shared" ca="true" si="1"/>
        <v/>
      </c>
      <c r="D122" s="88"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8"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8"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8"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8"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8"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8"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8"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8"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8"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8"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8"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8"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8"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8"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8"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8"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8"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9"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9"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9"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9"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9"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9"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9"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9"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9"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9"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9"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9"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9"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9"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9"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9"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9"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9"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9"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9"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9"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9"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9"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9"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9"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9"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9"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9"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9"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9"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0"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0"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0"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0"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0"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0"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0"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0"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0"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0"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0"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0"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0"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0"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0"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0"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0"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0"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9"/>
      <c r="BS122" s="269" t="str">
        <f ca="true">+IF(OFFSET('Water Data'!$D$27,0,10*ROW('Water Data'!D116))="","",OFFSET('Water Data'!$D$27,0,10*ROW('Water Data'!D116)))</f>
        <v/>
      </c>
      <c r="BT122" s="269" t="str">
        <f ca="true">+IF(OFFSET('Water Data'!$D$28,0,10*ROW('Water Data'!D116))="","",OFFSET('Water Data'!$D$28,0,10*ROW('Water Data'!D116)))</f>
        <v/>
      </c>
      <c r="BU122" s="269" t="str">
        <f ca="true">+IF(OFFSET('Water Data'!$D$29,0,10*ROW('Water Data'!D116))="","",OFFSET('Water Data'!$D$29,0,10*ROW('Water Data'!D116)))</f>
        <v/>
      </c>
      <c r="BV122" s="269" t="str">
        <f ca="true">+IF(OFFSET('Water Data'!$E$27,0,10*ROW('Water Data'!E116))="","",OFFSET('Water Data'!$E$27,0,10*ROW('Water Data'!E116)))</f>
        <v/>
      </c>
      <c r="BW122" s="269" t="str">
        <f ca="true">+IF(OFFSET('Water Data'!$E$28,0,10*ROW('Water Data'!E116))="","",OFFSET('Water Data'!$E$28,0,10*ROW('Water Data'!E116)))</f>
        <v/>
      </c>
      <c r="BX122" s="269" t="str">
        <f ca="true">+IF(OFFSET('Water Data'!$E$29,0,10*ROW('Water Data'!E116))="","",OFFSET('Water Data'!$E$29,0,10*ROW('Water Data'!E116)))</f>
        <v/>
      </c>
      <c r="BY122" s="269" t="str">
        <f ca="true">+IF(OFFSET('Water Data'!$F$27,0,10*ROW('Water Data'!F116))="","",OFFSET('Water Data'!$F$27,0,10*ROW('Water Data'!F116)))</f>
        <v/>
      </c>
      <c r="BZ122" s="269" t="str">
        <f ca="true">+IF(OFFSET('Water Data'!$F$28,0,10*ROW('Water Data'!F116))="","",OFFSET('Water Data'!$F$28,0,10*ROW('Water Data'!F116)))</f>
        <v/>
      </c>
      <c r="CA122" s="269" t="str">
        <f ca="true">+IF(OFFSET('Water Data'!$F$29,0,10*ROW('Water Data'!F116))="","",OFFSET('Water Data'!$F$29,0,10*ROW('Water Data'!F116)))</f>
        <v/>
      </c>
      <c r="CB122" s="269" t="str">
        <f ca="true">+IF(OFFSET('Water Data'!$G$27,0,10*ROW('Water Data'!G116))="","",OFFSET('Water Data'!$G$27,0,10*ROW('Water Data'!G116)))</f>
        <v/>
      </c>
      <c r="CC122" s="269" t="str">
        <f ca="true">+IF(OFFSET('Water Data'!$G$28,0,10*ROW('Water Data'!G116))="","",OFFSET('Water Data'!$G$28,0,10*ROW('Water Data'!G116)))</f>
        <v/>
      </c>
      <c r="CD122" s="269" t="str">
        <f ca="true">+IF(OFFSET('Water Data'!$G$29,0,10*ROW('Water Data'!G116))="","",OFFSET('Water Data'!$G$29,0,10*ROW('Water Data'!G116)))</f>
        <v/>
      </c>
      <c r="CE122" s="269" t="str">
        <f ca="true">+IF(OFFSET('Water Data'!$H$27,0,10*ROW('Water Data'!H116))="","",OFFSET('Water Data'!$H$27,0,10*ROW('Water Data'!H116)))</f>
        <v/>
      </c>
      <c r="CF122" s="269" t="str">
        <f ca="true">+IF(OFFSET('Water Data'!$H$28,0,10*ROW('Water Data'!H116))="","",OFFSET('Water Data'!$H$28,0,10*ROW('Water Data'!H116)))</f>
        <v/>
      </c>
      <c r="CG122" s="269" t="str">
        <f ca="true">+IF(OFFSET('Water Data'!$H$29,0,10*ROW('Water Data'!H116))="","",OFFSET('Water Data'!$H$29,0,10*ROW('Water Data'!H116)))</f>
        <v/>
      </c>
      <c r="CH122" s="269" t="str">
        <f ca="true">+IF(OFFSET('Water Data'!$I$27,0,10*ROW('Water Data'!I116))="","",OFFSET('Water Data'!$I$27,0,10*ROW('Water Data'!I116)))</f>
        <v/>
      </c>
      <c r="CI122" s="269" t="str">
        <f ca="true">+IF(OFFSET('Water Data'!$I$28,0,10*ROW('Water Data'!I116))="","",OFFSET('Water Data'!$I$28,0,10*ROW('Water Data'!I116)))</f>
        <v/>
      </c>
      <c r="CJ122" s="269" t="str">
        <f ca="true">+IF(OFFSET('Water Data'!$I$29,0,10*ROW('Water Data'!I116))="","",OFFSET('Water Data'!$I$29,0,10*ROW('Water Data'!I116)))</f>
        <v/>
      </c>
      <c r="CK122" s="269" t="str">
        <f ca="true">+IF(OFFSET('Sanitation Data'!$D$28,0,10*ROW('Sanitation Data'!D116))="","",OFFSET('Sanitation Data'!$D$28,0,10*ROW('Sanitation Data'!D116)))</f>
        <v/>
      </c>
      <c r="CL122" s="269" t="str">
        <f ca="true">+IF(OFFSET('Sanitation Data'!$D$29,0,10*ROW('Sanitation Data'!D116))="","",OFFSET('Sanitation Data'!$D$29,0,10*ROW('Sanitation Data'!D116)))</f>
        <v/>
      </c>
      <c r="CM122" s="269" t="str">
        <f ca="true">+IF(OFFSET('Sanitation Data'!$D$30,0,10*ROW('Sanitation Data'!D116))="","",OFFSET('Sanitation Data'!$D$30,0,10*ROW('Sanitation Data'!D116)))</f>
        <v/>
      </c>
      <c r="CN122" s="269" t="str">
        <f ca="true">+IF(OFFSET('Sanitation Data'!$D$31,0,10*ROW('Sanitation Data'!D116))="","",OFFSET('Sanitation Data'!$D$31,0,10*ROW('Sanitation Data'!D116)))</f>
        <v/>
      </c>
      <c r="CO122" s="269" t="str">
        <f ca="true">+IF(OFFSET('Sanitation Data'!$D$32,0,10*ROW('Sanitation Data'!D116))="","",OFFSET('Sanitation Data'!$D$32,0,10*ROW('Sanitation Data'!D116)))</f>
        <v/>
      </c>
      <c r="CP122" s="269" t="str">
        <f ca="true">+IF(OFFSET('Sanitation Data'!$E$28,0,10*ROW('Sanitation Data'!E116))="","",OFFSET('Sanitation Data'!$E$28,0,10*ROW('Sanitation Data'!E116)))</f>
        <v/>
      </c>
      <c r="CQ122" s="269" t="str">
        <f ca="true">+IF(OFFSET('Sanitation Data'!$E$29,0,10*ROW('Sanitation Data'!E116))="","",OFFSET('Sanitation Data'!$E$29,0,10*ROW('Sanitation Data'!E116)))</f>
        <v/>
      </c>
      <c r="CR122" s="269" t="str">
        <f ca="true">+IF(OFFSET('Sanitation Data'!$E$30,0,10*ROW('Sanitation Data'!E116))="","",OFFSET('Sanitation Data'!$E$30,0,10*ROW('Sanitation Data'!E116)))</f>
        <v/>
      </c>
      <c r="CS122" s="269" t="str">
        <f ca="true">+IF(OFFSET('Sanitation Data'!$E$31,0,10*ROW('Sanitation Data'!E116))="","",OFFSET('Sanitation Data'!$E$31,0,10*ROW('Sanitation Data'!E116)))</f>
        <v/>
      </c>
      <c r="CT122" s="269" t="str">
        <f ca="true">+IF(OFFSET('Sanitation Data'!$E$32,0,10*ROW('Sanitation Data'!E116))="","",OFFSET('Sanitation Data'!$E$32,0,10*ROW('Sanitation Data'!E116)))</f>
        <v/>
      </c>
      <c r="CU122" s="269" t="str">
        <f ca="true">+IF(OFFSET('Sanitation Data'!$F$28,0,10*ROW('Sanitation Data'!F116))="","",OFFSET('Sanitation Data'!$F$28,0,10*ROW('Sanitation Data'!F116)))</f>
        <v/>
      </c>
      <c r="CV122" s="269" t="str">
        <f ca="true">+IF(OFFSET('Sanitation Data'!$F$29,0,10*ROW('Sanitation Data'!F116))="","",OFFSET('Sanitation Data'!$F$29,0,10*ROW('Sanitation Data'!F116)))</f>
        <v/>
      </c>
      <c r="CW122" s="269" t="str">
        <f ca="true">+IF(OFFSET('Sanitation Data'!$F$30,0,10*ROW('Sanitation Data'!F116))="","",OFFSET('Sanitation Data'!$F$30,0,10*ROW('Sanitation Data'!F116)))</f>
        <v/>
      </c>
      <c r="CX122" s="269" t="str">
        <f ca="true">+IF(OFFSET('Sanitation Data'!$F$31,0,10*ROW('Sanitation Data'!F116))="","",OFFSET('Sanitation Data'!$F$31,0,10*ROW('Sanitation Data'!F116)))</f>
        <v/>
      </c>
      <c r="CY122" s="269" t="str">
        <f ca="true">+IF(OFFSET('Sanitation Data'!$F$32,0,10*ROW('Sanitation Data'!F116))="","",OFFSET('Sanitation Data'!$F$32,0,10*ROW('Sanitation Data'!F116)))</f>
        <v/>
      </c>
      <c r="CZ122" s="269" t="str">
        <f ca="true">+IF(OFFSET('Sanitation Data'!$G$28,0,10*ROW('Sanitation Data'!G116))="","",OFFSET('Sanitation Data'!$G$28,0,10*ROW('Sanitation Data'!G116)))</f>
        <v/>
      </c>
      <c r="DA122" s="269" t="str">
        <f ca="true">+IF(OFFSET('Sanitation Data'!$G$29,0,10*ROW('Sanitation Data'!G116))="","",OFFSET('Sanitation Data'!$G$29,0,10*ROW('Sanitation Data'!G116)))</f>
        <v/>
      </c>
      <c r="DB122" s="269" t="str">
        <f ca="true">+IF(OFFSET('Sanitation Data'!$G$30,0,10*ROW('Sanitation Data'!G116))="","",OFFSET('Sanitation Data'!$G$30,0,10*ROW('Sanitation Data'!G116)))</f>
        <v/>
      </c>
      <c r="DC122" s="269" t="str">
        <f ca="true">+IF(OFFSET('Sanitation Data'!$G$31,0,10*ROW('Sanitation Data'!G116))="","",OFFSET('Sanitation Data'!$G$31,0,10*ROW('Sanitation Data'!G116)))</f>
        <v/>
      </c>
      <c r="DD122" s="269" t="str">
        <f ca="true">+IF(OFFSET('Sanitation Data'!$G$32,0,10*ROW('Sanitation Data'!G116))="","",OFFSET('Sanitation Data'!$G$32,0,10*ROW('Sanitation Data'!G116)))</f>
        <v/>
      </c>
      <c r="DE122" s="269" t="str">
        <f ca="true">+IF(OFFSET('Sanitation Data'!$H$28,0,10*ROW('Sanitation Data'!H116))="","",OFFSET('Sanitation Data'!$H$28,0,10*ROW('Sanitation Data'!H116)))</f>
        <v/>
      </c>
      <c r="DF122" s="269" t="str">
        <f ca="true">+IF(OFFSET('Sanitation Data'!$H$29,0,10*ROW('Sanitation Data'!H116))="","",OFFSET('Sanitation Data'!$H$29,0,10*ROW('Sanitation Data'!H116)))</f>
        <v/>
      </c>
      <c r="DG122" s="269" t="str">
        <f ca="true">+IF(OFFSET('Sanitation Data'!$H$30,0,10*ROW('Sanitation Data'!H116))="","",OFFSET('Sanitation Data'!$H$30,0,10*ROW('Sanitation Data'!H116)))</f>
        <v/>
      </c>
      <c r="DH122" s="269" t="str">
        <f ca="true">+IF(OFFSET('Sanitation Data'!$H$31,0,10*ROW('Sanitation Data'!H116))="","",OFFSET('Sanitation Data'!$H$31,0,10*ROW('Sanitation Data'!H116)))</f>
        <v/>
      </c>
      <c r="DI122" s="269" t="str">
        <f ca="true">+IF(OFFSET('Sanitation Data'!$H$32,0,10*ROW('Sanitation Data'!H116))="","",OFFSET('Sanitation Data'!$H$32,0,10*ROW('Sanitation Data'!H116)))</f>
        <v/>
      </c>
      <c r="DJ122" s="269" t="str">
        <f ca="true">+IF(OFFSET('Sanitation Data'!$I$28,0,10*ROW('Sanitation Data'!I116))="","",OFFSET('Sanitation Data'!$I$28,0,10*ROW('Sanitation Data'!I116)))</f>
        <v/>
      </c>
      <c r="DK122" s="269" t="str">
        <f ca="true">+IF(OFFSET('Sanitation Data'!$I$29,0,10*ROW('Sanitation Data'!I116))="","",OFFSET('Sanitation Data'!$I$29,0,10*ROW('Sanitation Data'!I116)))</f>
        <v/>
      </c>
      <c r="DL122" s="269" t="str">
        <f ca="true">+IF(OFFSET('Sanitation Data'!$I$30,0,10*ROW('Sanitation Data'!I116))="","",OFFSET('Sanitation Data'!$I$30,0,10*ROW('Sanitation Data'!I116)))</f>
        <v/>
      </c>
      <c r="DM122" s="269" t="str">
        <f ca="true">+IF(OFFSET('Sanitation Data'!$I$31,0,10*ROW('Sanitation Data'!I116))="","",OFFSET('Sanitation Data'!$I$31,0,10*ROW('Sanitation Data'!I116)))</f>
        <v/>
      </c>
      <c r="DN122" s="269" t="str">
        <f ca="true">+IF(OFFSET('Sanitation Data'!$I$32,0,10*ROW('Sanitation Data'!I116))="","",OFFSET('Sanitation Data'!$I$32,0,10*ROW('Sanitation Data'!I116)))</f>
        <v/>
      </c>
      <c r="DO122" s="269" t="str">
        <f ca="true">+IF(OFFSET('Hygiene Data'!$D$11,0,10*ROW('Hygiene Data'!D116))="","",OFFSET('Hygiene Data'!$D$11,0,10*ROW('Hygiene Data'!D116)))</f>
        <v/>
      </c>
      <c r="DP122" s="269" t="str">
        <f ca="true">+IF(OFFSET('Hygiene Data'!$D$12,0,10*ROW('Hygiene Data'!D116))="","",OFFSET('Hygiene Data'!$D$12,0,10*ROW('Hygiene Data'!D116)))</f>
        <v/>
      </c>
      <c r="DQ122" s="269" t="str">
        <f ca="true">+IF(OFFSET('Hygiene Data'!$D$13,0,10*ROW('Hygiene Data'!D116))="","",OFFSET('Hygiene Data'!$D$13,0,10*ROW('Hygiene Data'!D116)))</f>
        <v/>
      </c>
      <c r="DR122" s="269" t="str">
        <f ca="true">+IF(OFFSET('Hygiene Data'!$E$11,0,10*ROW('Hygiene Data'!E116))="","",OFFSET('Hygiene Data'!$E$11,0,10*ROW('Hygiene Data'!E116)))</f>
        <v/>
      </c>
      <c r="DS122" s="269" t="str">
        <f ca="true">+IF(OFFSET('Hygiene Data'!$E$12,0,10*ROW('Hygiene Data'!E116))="","",OFFSET('Hygiene Data'!$E$12,0,10*ROW('Hygiene Data'!E116)))</f>
        <v/>
      </c>
      <c r="DT122" s="269" t="str">
        <f ca="true">+IF(OFFSET('Hygiene Data'!$E$13,0,10*ROW('Hygiene Data'!E116))="","",OFFSET('Hygiene Data'!$E$13,0,10*ROW('Hygiene Data'!E116)))</f>
        <v/>
      </c>
      <c r="DU122" s="269" t="str">
        <f ca="true">+IF(OFFSET('Hygiene Data'!$F$11,0,10*ROW('Hygiene Data'!F116))="","",OFFSET('Hygiene Data'!$F$11,0,10*ROW('Hygiene Data'!F116)))</f>
        <v/>
      </c>
      <c r="DV122" s="269" t="str">
        <f ca="true">+IF(OFFSET('Hygiene Data'!$F$12,0,10*ROW('Hygiene Data'!F116))="","",OFFSET('Hygiene Data'!$F$12,0,10*ROW('Hygiene Data'!F116)))</f>
        <v/>
      </c>
      <c r="DW122" s="269" t="str">
        <f ca="true">+IF(OFFSET('Hygiene Data'!$F$13,0,10*ROW('Hygiene Data'!F116))="","",OFFSET('Hygiene Data'!$F$13,0,10*ROW('Hygiene Data'!F116)))</f>
        <v/>
      </c>
      <c r="DX122" s="269" t="str">
        <f ca="true">+IF(OFFSET('Hygiene Data'!$G$11,0,10*ROW('Hygiene Data'!G116))="","",OFFSET('Hygiene Data'!$G$11,0,10*ROW('Hygiene Data'!G116)))</f>
        <v/>
      </c>
      <c r="DY122" s="269" t="str">
        <f ca="true">+IF(OFFSET('Hygiene Data'!$G$12,0,10*ROW('Hygiene Data'!G116))="","",OFFSET('Hygiene Data'!$G$12,0,10*ROW('Hygiene Data'!G116)))</f>
        <v/>
      </c>
      <c r="DZ122" s="269" t="str">
        <f ca="true">+IF(OFFSET('Hygiene Data'!$G$13,0,10*ROW('Hygiene Data'!G116))="","",OFFSET('Hygiene Data'!$G$13,0,10*ROW('Hygiene Data'!G116)))</f>
        <v/>
      </c>
      <c r="EA122" s="269" t="str">
        <f ca="true">+IF(OFFSET('Hygiene Data'!$H$11,0,10*ROW('Hygiene Data'!H116))="","",OFFSET('Hygiene Data'!$H$11,0,10*ROW('Hygiene Data'!H116)))</f>
        <v/>
      </c>
      <c r="EB122" s="269" t="str">
        <f ca="true">+IF(OFFSET('Hygiene Data'!$H$12,0,10*ROW('Hygiene Data'!H116))="","",OFFSET('Hygiene Data'!$H$12,0,10*ROW('Hygiene Data'!H116)))</f>
        <v/>
      </c>
      <c r="EC122" s="269" t="str">
        <f ca="true">+IF(OFFSET('Hygiene Data'!$H$13,0,10*ROW('Hygiene Data'!H116))="","",OFFSET('Hygiene Data'!$H$13,0,10*ROW('Hygiene Data'!H116)))</f>
        <v/>
      </c>
      <c r="ED122" s="269" t="str">
        <f ca="true">+IF(OFFSET('Hygiene Data'!$I$11,0,10*ROW('Hygiene Data'!I116))="","",OFFSET('Hygiene Data'!$I$11,0,10*ROW('Hygiene Data'!I116)))</f>
        <v/>
      </c>
      <c r="EE122" s="269" t="str">
        <f ca="true">+IF(OFFSET('Hygiene Data'!$I$12,0,10*ROW('Hygiene Data'!I116))="","",OFFSET('Hygiene Data'!$I$12,0,10*ROW('Hygiene Data'!I116)))</f>
        <v/>
      </c>
      <c r="EF122" s="269"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3" t="str">
        <f t="shared" ca="true" si="1"/>
        <v/>
      </c>
      <c r="D123" s="88"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8"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8"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8"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8"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8"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8"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8"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8"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8"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8"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8"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8"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8"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8"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8"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8"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8"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9"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9"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9"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9"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9"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9"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9"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9"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9"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9"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9"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9"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9"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9"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9"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9"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9"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9"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9"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9"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9"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9"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9"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9"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9"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9"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9"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9"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9"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9"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0"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0"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0"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0"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0"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0"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0"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0"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0"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0"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0"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0"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0"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0"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0"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0"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0"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0"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9"/>
      <c r="BS123" s="269" t="str">
        <f ca="true">+IF(OFFSET('Water Data'!$D$27,0,10*ROW('Water Data'!D117))="","",OFFSET('Water Data'!$D$27,0,10*ROW('Water Data'!D117)))</f>
        <v/>
      </c>
      <c r="BT123" s="269" t="str">
        <f ca="true">+IF(OFFSET('Water Data'!$D$28,0,10*ROW('Water Data'!D117))="","",OFFSET('Water Data'!$D$28,0,10*ROW('Water Data'!D117)))</f>
        <v/>
      </c>
      <c r="BU123" s="269" t="str">
        <f ca="true">+IF(OFFSET('Water Data'!$D$29,0,10*ROW('Water Data'!D117))="","",OFFSET('Water Data'!$D$29,0,10*ROW('Water Data'!D117)))</f>
        <v/>
      </c>
      <c r="BV123" s="269" t="str">
        <f ca="true">+IF(OFFSET('Water Data'!$E$27,0,10*ROW('Water Data'!E117))="","",OFFSET('Water Data'!$E$27,0,10*ROW('Water Data'!E117)))</f>
        <v/>
      </c>
      <c r="BW123" s="269" t="str">
        <f ca="true">+IF(OFFSET('Water Data'!$E$28,0,10*ROW('Water Data'!E117))="","",OFFSET('Water Data'!$E$28,0,10*ROW('Water Data'!E117)))</f>
        <v/>
      </c>
      <c r="BX123" s="269" t="str">
        <f ca="true">+IF(OFFSET('Water Data'!$E$29,0,10*ROW('Water Data'!E117))="","",OFFSET('Water Data'!$E$29,0,10*ROW('Water Data'!E117)))</f>
        <v/>
      </c>
      <c r="BY123" s="269" t="str">
        <f ca="true">+IF(OFFSET('Water Data'!$F$27,0,10*ROW('Water Data'!F117))="","",OFFSET('Water Data'!$F$27,0,10*ROW('Water Data'!F117)))</f>
        <v/>
      </c>
      <c r="BZ123" s="269" t="str">
        <f ca="true">+IF(OFFSET('Water Data'!$F$28,0,10*ROW('Water Data'!F117))="","",OFFSET('Water Data'!$F$28,0,10*ROW('Water Data'!F117)))</f>
        <v/>
      </c>
      <c r="CA123" s="269" t="str">
        <f ca="true">+IF(OFFSET('Water Data'!$F$29,0,10*ROW('Water Data'!F117))="","",OFFSET('Water Data'!$F$29,0,10*ROW('Water Data'!F117)))</f>
        <v/>
      </c>
      <c r="CB123" s="269" t="str">
        <f ca="true">+IF(OFFSET('Water Data'!$G$27,0,10*ROW('Water Data'!G117))="","",OFFSET('Water Data'!$G$27,0,10*ROW('Water Data'!G117)))</f>
        <v/>
      </c>
      <c r="CC123" s="269" t="str">
        <f ca="true">+IF(OFFSET('Water Data'!$G$28,0,10*ROW('Water Data'!G117))="","",OFFSET('Water Data'!$G$28,0,10*ROW('Water Data'!G117)))</f>
        <v/>
      </c>
      <c r="CD123" s="269" t="str">
        <f ca="true">+IF(OFFSET('Water Data'!$G$29,0,10*ROW('Water Data'!G117))="","",OFFSET('Water Data'!$G$29,0,10*ROW('Water Data'!G117)))</f>
        <v/>
      </c>
      <c r="CE123" s="269" t="str">
        <f ca="true">+IF(OFFSET('Water Data'!$H$27,0,10*ROW('Water Data'!H117))="","",OFFSET('Water Data'!$H$27,0,10*ROW('Water Data'!H117)))</f>
        <v/>
      </c>
      <c r="CF123" s="269" t="str">
        <f ca="true">+IF(OFFSET('Water Data'!$H$28,0,10*ROW('Water Data'!H117))="","",OFFSET('Water Data'!$H$28,0,10*ROW('Water Data'!H117)))</f>
        <v/>
      </c>
      <c r="CG123" s="269" t="str">
        <f ca="true">+IF(OFFSET('Water Data'!$H$29,0,10*ROW('Water Data'!H117))="","",OFFSET('Water Data'!$H$29,0,10*ROW('Water Data'!H117)))</f>
        <v/>
      </c>
      <c r="CH123" s="269" t="str">
        <f ca="true">+IF(OFFSET('Water Data'!$I$27,0,10*ROW('Water Data'!I117))="","",OFFSET('Water Data'!$I$27,0,10*ROW('Water Data'!I117)))</f>
        <v/>
      </c>
      <c r="CI123" s="269" t="str">
        <f ca="true">+IF(OFFSET('Water Data'!$I$28,0,10*ROW('Water Data'!I117))="","",OFFSET('Water Data'!$I$28,0,10*ROW('Water Data'!I117)))</f>
        <v/>
      </c>
      <c r="CJ123" s="269" t="str">
        <f ca="true">+IF(OFFSET('Water Data'!$I$29,0,10*ROW('Water Data'!I117))="","",OFFSET('Water Data'!$I$29,0,10*ROW('Water Data'!I117)))</f>
        <v/>
      </c>
      <c r="CK123" s="269" t="str">
        <f ca="true">+IF(OFFSET('Sanitation Data'!$D$28,0,10*ROW('Sanitation Data'!D117))="","",OFFSET('Sanitation Data'!$D$28,0,10*ROW('Sanitation Data'!D117)))</f>
        <v/>
      </c>
      <c r="CL123" s="269" t="str">
        <f ca="true">+IF(OFFSET('Sanitation Data'!$D$29,0,10*ROW('Sanitation Data'!D117))="","",OFFSET('Sanitation Data'!$D$29,0,10*ROW('Sanitation Data'!D117)))</f>
        <v/>
      </c>
      <c r="CM123" s="269" t="str">
        <f ca="true">+IF(OFFSET('Sanitation Data'!$D$30,0,10*ROW('Sanitation Data'!D117))="","",OFFSET('Sanitation Data'!$D$30,0,10*ROW('Sanitation Data'!D117)))</f>
        <v/>
      </c>
      <c r="CN123" s="269" t="str">
        <f ca="true">+IF(OFFSET('Sanitation Data'!$D$31,0,10*ROW('Sanitation Data'!D117))="","",OFFSET('Sanitation Data'!$D$31,0,10*ROW('Sanitation Data'!D117)))</f>
        <v/>
      </c>
      <c r="CO123" s="269" t="str">
        <f ca="true">+IF(OFFSET('Sanitation Data'!$D$32,0,10*ROW('Sanitation Data'!D117))="","",OFFSET('Sanitation Data'!$D$32,0,10*ROW('Sanitation Data'!D117)))</f>
        <v/>
      </c>
      <c r="CP123" s="269" t="str">
        <f ca="true">+IF(OFFSET('Sanitation Data'!$E$28,0,10*ROW('Sanitation Data'!E117))="","",OFFSET('Sanitation Data'!$E$28,0,10*ROW('Sanitation Data'!E117)))</f>
        <v/>
      </c>
      <c r="CQ123" s="269" t="str">
        <f ca="true">+IF(OFFSET('Sanitation Data'!$E$29,0,10*ROW('Sanitation Data'!E117))="","",OFFSET('Sanitation Data'!$E$29,0,10*ROW('Sanitation Data'!E117)))</f>
        <v/>
      </c>
      <c r="CR123" s="269" t="str">
        <f ca="true">+IF(OFFSET('Sanitation Data'!$E$30,0,10*ROW('Sanitation Data'!E117))="","",OFFSET('Sanitation Data'!$E$30,0,10*ROW('Sanitation Data'!E117)))</f>
        <v/>
      </c>
      <c r="CS123" s="269" t="str">
        <f ca="true">+IF(OFFSET('Sanitation Data'!$E$31,0,10*ROW('Sanitation Data'!E117))="","",OFFSET('Sanitation Data'!$E$31,0,10*ROW('Sanitation Data'!E117)))</f>
        <v/>
      </c>
      <c r="CT123" s="269" t="str">
        <f ca="true">+IF(OFFSET('Sanitation Data'!$E$32,0,10*ROW('Sanitation Data'!E117))="","",OFFSET('Sanitation Data'!$E$32,0,10*ROW('Sanitation Data'!E117)))</f>
        <v/>
      </c>
      <c r="CU123" s="269" t="str">
        <f ca="true">+IF(OFFSET('Sanitation Data'!$F$28,0,10*ROW('Sanitation Data'!F117))="","",OFFSET('Sanitation Data'!$F$28,0,10*ROW('Sanitation Data'!F117)))</f>
        <v/>
      </c>
      <c r="CV123" s="269" t="str">
        <f ca="true">+IF(OFFSET('Sanitation Data'!$F$29,0,10*ROW('Sanitation Data'!F117))="","",OFFSET('Sanitation Data'!$F$29,0,10*ROW('Sanitation Data'!F117)))</f>
        <v/>
      </c>
      <c r="CW123" s="269" t="str">
        <f ca="true">+IF(OFFSET('Sanitation Data'!$F$30,0,10*ROW('Sanitation Data'!F117))="","",OFFSET('Sanitation Data'!$F$30,0,10*ROW('Sanitation Data'!F117)))</f>
        <v/>
      </c>
      <c r="CX123" s="269" t="str">
        <f ca="true">+IF(OFFSET('Sanitation Data'!$F$31,0,10*ROW('Sanitation Data'!F117))="","",OFFSET('Sanitation Data'!$F$31,0,10*ROW('Sanitation Data'!F117)))</f>
        <v/>
      </c>
      <c r="CY123" s="269" t="str">
        <f ca="true">+IF(OFFSET('Sanitation Data'!$F$32,0,10*ROW('Sanitation Data'!F117))="","",OFFSET('Sanitation Data'!$F$32,0,10*ROW('Sanitation Data'!F117)))</f>
        <v/>
      </c>
      <c r="CZ123" s="269" t="str">
        <f ca="true">+IF(OFFSET('Sanitation Data'!$G$28,0,10*ROW('Sanitation Data'!G117))="","",OFFSET('Sanitation Data'!$G$28,0,10*ROW('Sanitation Data'!G117)))</f>
        <v/>
      </c>
      <c r="DA123" s="269" t="str">
        <f ca="true">+IF(OFFSET('Sanitation Data'!$G$29,0,10*ROW('Sanitation Data'!G117))="","",OFFSET('Sanitation Data'!$G$29,0,10*ROW('Sanitation Data'!G117)))</f>
        <v/>
      </c>
      <c r="DB123" s="269" t="str">
        <f ca="true">+IF(OFFSET('Sanitation Data'!$G$30,0,10*ROW('Sanitation Data'!G117))="","",OFFSET('Sanitation Data'!$G$30,0,10*ROW('Sanitation Data'!G117)))</f>
        <v/>
      </c>
      <c r="DC123" s="269" t="str">
        <f ca="true">+IF(OFFSET('Sanitation Data'!$G$31,0,10*ROW('Sanitation Data'!G117))="","",OFFSET('Sanitation Data'!$G$31,0,10*ROW('Sanitation Data'!G117)))</f>
        <v/>
      </c>
      <c r="DD123" s="269" t="str">
        <f ca="true">+IF(OFFSET('Sanitation Data'!$G$32,0,10*ROW('Sanitation Data'!G117))="","",OFFSET('Sanitation Data'!$G$32,0,10*ROW('Sanitation Data'!G117)))</f>
        <v/>
      </c>
      <c r="DE123" s="269" t="str">
        <f ca="true">+IF(OFFSET('Sanitation Data'!$H$28,0,10*ROW('Sanitation Data'!H117))="","",OFFSET('Sanitation Data'!$H$28,0,10*ROW('Sanitation Data'!H117)))</f>
        <v/>
      </c>
      <c r="DF123" s="269" t="str">
        <f ca="true">+IF(OFFSET('Sanitation Data'!$H$29,0,10*ROW('Sanitation Data'!H117))="","",OFFSET('Sanitation Data'!$H$29,0,10*ROW('Sanitation Data'!H117)))</f>
        <v/>
      </c>
      <c r="DG123" s="269" t="str">
        <f ca="true">+IF(OFFSET('Sanitation Data'!$H$30,0,10*ROW('Sanitation Data'!H117))="","",OFFSET('Sanitation Data'!$H$30,0,10*ROW('Sanitation Data'!H117)))</f>
        <v/>
      </c>
      <c r="DH123" s="269" t="str">
        <f ca="true">+IF(OFFSET('Sanitation Data'!$H$31,0,10*ROW('Sanitation Data'!H117))="","",OFFSET('Sanitation Data'!$H$31,0,10*ROW('Sanitation Data'!H117)))</f>
        <v/>
      </c>
      <c r="DI123" s="269" t="str">
        <f ca="true">+IF(OFFSET('Sanitation Data'!$H$32,0,10*ROW('Sanitation Data'!H117))="","",OFFSET('Sanitation Data'!$H$32,0,10*ROW('Sanitation Data'!H117)))</f>
        <v/>
      </c>
      <c r="DJ123" s="269" t="str">
        <f ca="true">+IF(OFFSET('Sanitation Data'!$I$28,0,10*ROW('Sanitation Data'!I117))="","",OFFSET('Sanitation Data'!$I$28,0,10*ROW('Sanitation Data'!I117)))</f>
        <v/>
      </c>
      <c r="DK123" s="269" t="str">
        <f ca="true">+IF(OFFSET('Sanitation Data'!$I$29,0,10*ROW('Sanitation Data'!I117))="","",OFFSET('Sanitation Data'!$I$29,0,10*ROW('Sanitation Data'!I117)))</f>
        <v/>
      </c>
      <c r="DL123" s="269" t="str">
        <f ca="true">+IF(OFFSET('Sanitation Data'!$I$30,0,10*ROW('Sanitation Data'!I117))="","",OFFSET('Sanitation Data'!$I$30,0,10*ROW('Sanitation Data'!I117)))</f>
        <v/>
      </c>
      <c r="DM123" s="269" t="str">
        <f ca="true">+IF(OFFSET('Sanitation Data'!$I$31,0,10*ROW('Sanitation Data'!I117))="","",OFFSET('Sanitation Data'!$I$31,0,10*ROW('Sanitation Data'!I117)))</f>
        <v/>
      </c>
      <c r="DN123" s="269" t="str">
        <f ca="true">+IF(OFFSET('Sanitation Data'!$I$32,0,10*ROW('Sanitation Data'!I117))="","",OFFSET('Sanitation Data'!$I$32,0,10*ROW('Sanitation Data'!I117)))</f>
        <v/>
      </c>
      <c r="DO123" s="269" t="str">
        <f ca="true">+IF(OFFSET('Hygiene Data'!$D$11,0,10*ROW('Hygiene Data'!D117))="","",OFFSET('Hygiene Data'!$D$11,0,10*ROW('Hygiene Data'!D117)))</f>
        <v/>
      </c>
      <c r="DP123" s="269" t="str">
        <f ca="true">+IF(OFFSET('Hygiene Data'!$D$12,0,10*ROW('Hygiene Data'!D117))="","",OFFSET('Hygiene Data'!$D$12,0,10*ROW('Hygiene Data'!D117)))</f>
        <v/>
      </c>
      <c r="DQ123" s="269" t="str">
        <f ca="true">+IF(OFFSET('Hygiene Data'!$D$13,0,10*ROW('Hygiene Data'!D117))="","",OFFSET('Hygiene Data'!$D$13,0,10*ROW('Hygiene Data'!D117)))</f>
        <v/>
      </c>
      <c r="DR123" s="269" t="str">
        <f ca="true">+IF(OFFSET('Hygiene Data'!$E$11,0,10*ROW('Hygiene Data'!E117))="","",OFFSET('Hygiene Data'!$E$11,0,10*ROW('Hygiene Data'!E117)))</f>
        <v/>
      </c>
      <c r="DS123" s="269" t="str">
        <f ca="true">+IF(OFFSET('Hygiene Data'!$E$12,0,10*ROW('Hygiene Data'!E117))="","",OFFSET('Hygiene Data'!$E$12,0,10*ROW('Hygiene Data'!E117)))</f>
        <v/>
      </c>
      <c r="DT123" s="269" t="str">
        <f ca="true">+IF(OFFSET('Hygiene Data'!$E$13,0,10*ROW('Hygiene Data'!E117))="","",OFFSET('Hygiene Data'!$E$13,0,10*ROW('Hygiene Data'!E117)))</f>
        <v/>
      </c>
      <c r="DU123" s="269" t="str">
        <f ca="true">+IF(OFFSET('Hygiene Data'!$F$11,0,10*ROW('Hygiene Data'!F117))="","",OFFSET('Hygiene Data'!$F$11,0,10*ROW('Hygiene Data'!F117)))</f>
        <v/>
      </c>
      <c r="DV123" s="269" t="str">
        <f ca="true">+IF(OFFSET('Hygiene Data'!$F$12,0,10*ROW('Hygiene Data'!F117))="","",OFFSET('Hygiene Data'!$F$12,0,10*ROW('Hygiene Data'!F117)))</f>
        <v/>
      </c>
      <c r="DW123" s="269" t="str">
        <f ca="true">+IF(OFFSET('Hygiene Data'!$F$13,0,10*ROW('Hygiene Data'!F117))="","",OFFSET('Hygiene Data'!$F$13,0,10*ROW('Hygiene Data'!F117)))</f>
        <v/>
      </c>
      <c r="DX123" s="269" t="str">
        <f ca="true">+IF(OFFSET('Hygiene Data'!$G$11,0,10*ROW('Hygiene Data'!G117))="","",OFFSET('Hygiene Data'!$G$11,0,10*ROW('Hygiene Data'!G117)))</f>
        <v/>
      </c>
      <c r="DY123" s="269" t="str">
        <f ca="true">+IF(OFFSET('Hygiene Data'!$G$12,0,10*ROW('Hygiene Data'!G117))="","",OFFSET('Hygiene Data'!$G$12,0,10*ROW('Hygiene Data'!G117)))</f>
        <v/>
      </c>
      <c r="DZ123" s="269" t="str">
        <f ca="true">+IF(OFFSET('Hygiene Data'!$G$13,0,10*ROW('Hygiene Data'!G117))="","",OFFSET('Hygiene Data'!$G$13,0,10*ROW('Hygiene Data'!G117)))</f>
        <v/>
      </c>
      <c r="EA123" s="269" t="str">
        <f ca="true">+IF(OFFSET('Hygiene Data'!$H$11,0,10*ROW('Hygiene Data'!H117))="","",OFFSET('Hygiene Data'!$H$11,0,10*ROW('Hygiene Data'!H117)))</f>
        <v/>
      </c>
      <c r="EB123" s="269" t="str">
        <f ca="true">+IF(OFFSET('Hygiene Data'!$H$12,0,10*ROW('Hygiene Data'!H117))="","",OFFSET('Hygiene Data'!$H$12,0,10*ROW('Hygiene Data'!H117)))</f>
        <v/>
      </c>
      <c r="EC123" s="269" t="str">
        <f ca="true">+IF(OFFSET('Hygiene Data'!$H$13,0,10*ROW('Hygiene Data'!H117))="","",OFFSET('Hygiene Data'!$H$13,0,10*ROW('Hygiene Data'!H117)))</f>
        <v/>
      </c>
      <c r="ED123" s="269" t="str">
        <f ca="true">+IF(OFFSET('Hygiene Data'!$I$11,0,10*ROW('Hygiene Data'!I117))="","",OFFSET('Hygiene Data'!$I$11,0,10*ROW('Hygiene Data'!I117)))</f>
        <v/>
      </c>
      <c r="EE123" s="269" t="str">
        <f ca="true">+IF(OFFSET('Hygiene Data'!$I$12,0,10*ROW('Hygiene Data'!I117))="","",OFFSET('Hygiene Data'!$I$12,0,10*ROW('Hygiene Data'!I117)))</f>
        <v/>
      </c>
      <c r="EF123" s="269"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3" t="str">
        <f t="shared" ca="true" si="1"/>
        <v/>
      </c>
      <c r="D124" s="88"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8"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8"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8"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8"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8"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8"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8"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8"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8"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8"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8"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8"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8"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8"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8"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8"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8"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9"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9"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9"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9"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9"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9"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9"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9"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9"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9"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9"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9"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9"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9"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9"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9"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9"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9"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9"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9"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9"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9"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9"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9"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9"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9"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9"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9"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9"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9"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0"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0"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0"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0"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0"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0"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0"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0"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0"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0"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0"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0"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0"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0"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0"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0"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0"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0"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9"/>
      <c r="BS124" s="269" t="str">
        <f ca="true">+IF(OFFSET('Water Data'!$D$27,0,10*ROW('Water Data'!D118))="","",OFFSET('Water Data'!$D$27,0,10*ROW('Water Data'!D118)))</f>
        <v/>
      </c>
      <c r="BT124" s="269" t="str">
        <f ca="true">+IF(OFFSET('Water Data'!$D$28,0,10*ROW('Water Data'!D118))="","",OFFSET('Water Data'!$D$28,0,10*ROW('Water Data'!D118)))</f>
        <v/>
      </c>
      <c r="BU124" s="269" t="str">
        <f ca="true">+IF(OFFSET('Water Data'!$D$29,0,10*ROW('Water Data'!D118))="","",OFFSET('Water Data'!$D$29,0,10*ROW('Water Data'!D118)))</f>
        <v/>
      </c>
      <c r="BV124" s="269" t="str">
        <f ca="true">+IF(OFFSET('Water Data'!$E$27,0,10*ROW('Water Data'!E118))="","",OFFSET('Water Data'!$E$27,0,10*ROW('Water Data'!E118)))</f>
        <v/>
      </c>
      <c r="BW124" s="269" t="str">
        <f ca="true">+IF(OFFSET('Water Data'!$E$28,0,10*ROW('Water Data'!E118))="","",OFFSET('Water Data'!$E$28,0,10*ROW('Water Data'!E118)))</f>
        <v/>
      </c>
      <c r="BX124" s="269" t="str">
        <f ca="true">+IF(OFFSET('Water Data'!$E$29,0,10*ROW('Water Data'!E118))="","",OFFSET('Water Data'!$E$29,0,10*ROW('Water Data'!E118)))</f>
        <v/>
      </c>
      <c r="BY124" s="269" t="str">
        <f ca="true">+IF(OFFSET('Water Data'!$F$27,0,10*ROW('Water Data'!F118))="","",OFFSET('Water Data'!$F$27,0,10*ROW('Water Data'!F118)))</f>
        <v/>
      </c>
      <c r="BZ124" s="269" t="str">
        <f ca="true">+IF(OFFSET('Water Data'!$F$28,0,10*ROW('Water Data'!F118))="","",OFFSET('Water Data'!$F$28,0,10*ROW('Water Data'!F118)))</f>
        <v/>
      </c>
      <c r="CA124" s="269" t="str">
        <f ca="true">+IF(OFFSET('Water Data'!$F$29,0,10*ROW('Water Data'!F118))="","",OFFSET('Water Data'!$F$29,0,10*ROW('Water Data'!F118)))</f>
        <v/>
      </c>
      <c r="CB124" s="269" t="str">
        <f ca="true">+IF(OFFSET('Water Data'!$G$27,0,10*ROW('Water Data'!G118))="","",OFFSET('Water Data'!$G$27,0,10*ROW('Water Data'!G118)))</f>
        <v/>
      </c>
      <c r="CC124" s="269" t="str">
        <f ca="true">+IF(OFFSET('Water Data'!$G$28,0,10*ROW('Water Data'!G118))="","",OFFSET('Water Data'!$G$28,0,10*ROW('Water Data'!G118)))</f>
        <v/>
      </c>
      <c r="CD124" s="269" t="str">
        <f ca="true">+IF(OFFSET('Water Data'!$G$29,0,10*ROW('Water Data'!G118))="","",OFFSET('Water Data'!$G$29,0,10*ROW('Water Data'!G118)))</f>
        <v/>
      </c>
      <c r="CE124" s="269" t="str">
        <f ca="true">+IF(OFFSET('Water Data'!$H$27,0,10*ROW('Water Data'!H118))="","",OFFSET('Water Data'!$H$27,0,10*ROW('Water Data'!H118)))</f>
        <v/>
      </c>
      <c r="CF124" s="269" t="str">
        <f ca="true">+IF(OFFSET('Water Data'!$H$28,0,10*ROW('Water Data'!H118))="","",OFFSET('Water Data'!$H$28,0,10*ROW('Water Data'!H118)))</f>
        <v/>
      </c>
      <c r="CG124" s="269" t="str">
        <f ca="true">+IF(OFFSET('Water Data'!$H$29,0,10*ROW('Water Data'!H118))="","",OFFSET('Water Data'!$H$29,0,10*ROW('Water Data'!H118)))</f>
        <v/>
      </c>
      <c r="CH124" s="269" t="str">
        <f ca="true">+IF(OFFSET('Water Data'!$I$27,0,10*ROW('Water Data'!I118))="","",OFFSET('Water Data'!$I$27,0,10*ROW('Water Data'!I118)))</f>
        <v/>
      </c>
      <c r="CI124" s="269" t="str">
        <f ca="true">+IF(OFFSET('Water Data'!$I$28,0,10*ROW('Water Data'!I118))="","",OFFSET('Water Data'!$I$28,0,10*ROW('Water Data'!I118)))</f>
        <v/>
      </c>
      <c r="CJ124" s="269" t="str">
        <f ca="true">+IF(OFFSET('Water Data'!$I$29,0,10*ROW('Water Data'!I118))="","",OFFSET('Water Data'!$I$29,0,10*ROW('Water Data'!I118)))</f>
        <v/>
      </c>
      <c r="CK124" s="269" t="str">
        <f ca="true">+IF(OFFSET('Sanitation Data'!$D$28,0,10*ROW('Sanitation Data'!D118))="","",OFFSET('Sanitation Data'!$D$28,0,10*ROW('Sanitation Data'!D118)))</f>
        <v/>
      </c>
      <c r="CL124" s="269" t="str">
        <f ca="true">+IF(OFFSET('Sanitation Data'!$D$29,0,10*ROW('Sanitation Data'!D118))="","",OFFSET('Sanitation Data'!$D$29,0,10*ROW('Sanitation Data'!D118)))</f>
        <v/>
      </c>
      <c r="CM124" s="269" t="str">
        <f ca="true">+IF(OFFSET('Sanitation Data'!$D$30,0,10*ROW('Sanitation Data'!D118))="","",OFFSET('Sanitation Data'!$D$30,0,10*ROW('Sanitation Data'!D118)))</f>
        <v/>
      </c>
      <c r="CN124" s="269" t="str">
        <f ca="true">+IF(OFFSET('Sanitation Data'!$D$31,0,10*ROW('Sanitation Data'!D118))="","",OFFSET('Sanitation Data'!$D$31,0,10*ROW('Sanitation Data'!D118)))</f>
        <v/>
      </c>
      <c r="CO124" s="269" t="str">
        <f ca="true">+IF(OFFSET('Sanitation Data'!$D$32,0,10*ROW('Sanitation Data'!D118))="","",OFFSET('Sanitation Data'!$D$32,0,10*ROW('Sanitation Data'!D118)))</f>
        <v/>
      </c>
      <c r="CP124" s="269" t="str">
        <f ca="true">+IF(OFFSET('Sanitation Data'!$E$28,0,10*ROW('Sanitation Data'!E118))="","",OFFSET('Sanitation Data'!$E$28,0,10*ROW('Sanitation Data'!E118)))</f>
        <v/>
      </c>
      <c r="CQ124" s="269" t="str">
        <f ca="true">+IF(OFFSET('Sanitation Data'!$E$29,0,10*ROW('Sanitation Data'!E118))="","",OFFSET('Sanitation Data'!$E$29,0,10*ROW('Sanitation Data'!E118)))</f>
        <v/>
      </c>
      <c r="CR124" s="269" t="str">
        <f ca="true">+IF(OFFSET('Sanitation Data'!$E$30,0,10*ROW('Sanitation Data'!E118))="","",OFFSET('Sanitation Data'!$E$30,0,10*ROW('Sanitation Data'!E118)))</f>
        <v/>
      </c>
      <c r="CS124" s="269" t="str">
        <f ca="true">+IF(OFFSET('Sanitation Data'!$E$31,0,10*ROW('Sanitation Data'!E118))="","",OFFSET('Sanitation Data'!$E$31,0,10*ROW('Sanitation Data'!E118)))</f>
        <v/>
      </c>
      <c r="CT124" s="269" t="str">
        <f ca="true">+IF(OFFSET('Sanitation Data'!$E$32,0,10*ROW('Sanitation Data'!E118))="","",OFFSET('Sanitation Data'!$E$32,0,10*ROW('Sanitation Data'!E118)))</f>
        <v/>
      </c>
      <c r="CU124" s="269" t="str">
        <f ca="true">+IF(OFFSET('Sanitation Data'!$F$28,0,10*ROW('Sanitation Data'!F118))="","",OFFSET('Sanitation Data'!$F$28,0,10*ROW('Sanitation Data'!F118)))</f>
        <v/>
      </c>
      <c r="CV124" s="269" t="str">
        <f ca="true">+IF(OFFSET('Sanitation Data'!$F$29,0,10*ROW('Sanitation Data'!F118))="","",OFFSET('Sanitation Data'!$F$29,0,10*ROW('Sanitation Data'!F118)))</f>
        <v/>
      </c>
      <c r="CW124" s="269" t="str">
        <f ca="true">+IF(OFFSET('Sanitation Data'!$F$30,0,10*ROW('Sanitation Data'!F118))="","",OFFSET('Sanitation Data'!$F$30,0,10*ROW('Sanitation Data'!F118)))</f>
        <v/>
      </c>
      <c r="CX124" s="269" t="str">
        <f ca="true">+IF(OFFSET('Sanitation Data'!$F$31,0,10*ROW('Sanitation Data'!F118))="","",OFFSET('Sanitation Data'!$F$31,0,10*ROW('Sanitation Data'!F118)))</f>
        <v/>
      </c>
      <c r="CY124" s="269" t="str">
        <f ca="true">+IF(OFFSET('Sanitation Data'!$F$32,0,10*ROW('Sanitation Data'!F118))="","",OFFSET('Sanitation Data'!$F$32,0,10*ROW('Sanitation Data'!F118)))</f>
        <v/>
      </c>
      <c r="CZ124" s="269" t="str">
        <f ca="true">+IF(OFFSET('Sanitation Data'!$G$28,0,10*ROW('Sanitation Data'!G118))="","",OFFSET('Sanitation Data'!$G$28,0,10*ROW('Sanitation Data'!G118)))</f>
        <v/>
      </c>
      <c r="DA124" s="269" t="str">
        <f ca="true">+IF(OFFSET('Sanitation Data'!$G$29,0,10*ROW('Sanitation Data'!G118))="","",OFFSET('Sanitation Data'!$G$29,0,10*ROW('Sanitation Data'!G118)))</f>
        <v/>
      </c>
      <c r="DB124" s="269" t="str">
        <f ca="true">+IF(OFFSET('Sanitation Data'!$G$30,0,10*ROW('Sanitation Data'!G118))="","",OFFSET('Sanitation Data'!$G$30,0,10*ROW('Sanitation Data'!G118)))</f>
        <v/>
      </c>
      <c r="DC124" s="269" t="str">
        <f ca="true">+IF(OFFSET('Sanitation Data'!$G$31,0,10*ROW('Sanitation Data'!G118))="","",OFFSET('Sanitation Data'!$G$31,0,10*ROW('Sanitation Data'!G118)))</f>
        <v/>
      </c>
      <c r="DD124" s="269" t="str">
        <f ca="true">+IF(OFFSET('Sanitation Data'!$G$32,0,10*ROW('Sanitation Data'!G118))="","",OFFSET('Sanitation Data'!$G$32,0,10*ROW('Sanitation Data'!G118)))</f>
        <v/>
      </c>
      <c r="DE124" s="269" t="str">
        <f ca="true">+IF(OFFSET('Sanitation Data'!$H$28,0,10*ROW('Sanitation Data'!H118))="","",OFFSET('Sanitation Data'!$H$28,0,10*ROW('Sanitation Data'!H118)))</f>
        <v/>
      </c>
      <c r="DF124" s="269" t="str">
        <f ca="true">+IF(OFFSET('Sanitation Data'!$H$29,0,10*ROW('Sanitation Data'!H118))="","",OFFSET('Sanitation Data'!$H$29,0,10*ROW('Sanitation Data'!H118)))</f>
        <v/>
      </c>
      <c r="DG124" s="269" t="str">
        <f ca="true">+IF(OFFSET('Sanitation Data'!$H$30,0,10*ROW('Sanitation Data'!H118))="","",OFFSET('Sanitation Data'!$H$30,0,10*ROW('Sanitation Data'!H118)))</f>
        <v/>
      </c>
      <c r="DH124" s="269" t="str">
        <f ca="true">+IF(OFFSET('Sanitation Data'!$H$31,0,10*ROW('Sanitation Data'!H118))="","",OFFSET('Sanitation Data'!$H$31,0,10*ROW('Sanitation Data'!H118)))</f>
        <v/>
      </c>
      <c r="DI124" s="269" t="str">
        <f ca="true">+IF(OFFSET('Sanitation Data'!$H$32,0,10*ROW('Sanitation Data'!H118))="","",OFFSET('Sanitation Data'!$H$32,0,10*ROW('Sanitation Data'!H118)))</f>
        <v/>
      </c>
      <c r="DJ124" s="269" t="str">
        <f ca="true">+IF(OFFSET('Sanitation Data'!$I$28,0,10*ROW('Sanitation Data'!I118))="","",OFFSET('Sanitation Data'!$I$28,0,10*ROW('Sanitation Data'!I118)))</f>
        <v/>
      </c>
      <c r="DK124" s="269" t="str">
        <f ca="true">+IF(OFFSET('Sanitation Data'!$I$29,0,10*ROW('Sanitation Data'!I118))="","",OFFSET('Sanitation Data'!$I$29,0,10*ROW('Sanitation Data'!I118)))</f>
        <v/>
      </c>
      <c r="DL124" s="269" t="str">
        <f ca="true">+IF(OFFSET('Sanitation Data'!$I$30,0,10*ROW('Sanitation Data'!I118))="","",OFFSET('Sanitation Data'!$I$30,0,10*ROW('Sanitation Data'!I118)))</f>
        <v/>
      </c>
      <c r="DM124" s="269" t="str">
        <f ca="true">+IF(OFFSET('Sanitation Data'!$I$31,0,10*ROW('Sanitation Data'!I118))="","",OFFSET('Sanitation Data'!$I$31,0,10*ROW('Sanitation Data'!I118)))</f>
        <v/>
      </c>
      <c r="DN124" s="269" t="str">
        <f ca="true">+IF(OFFSET('Sanitation Data'!$I$32,0,10*ROW('Sanitation Data'!I118))="","",OFFSET('Sanitation Data'!$I$32,0,10*ROW('Sanitation Data'!I118)))</f>
        <v/>
      </c>
      <c r="DO124" s="269" t="str">
        <f ca="true">+IF(OFFSET('Hygiene Data'!$D$11,0,10*ROW('Hygiene Data'!D118))="","",OFFSET('Hygiene Data'!$D$11,0,10*ROW('Hygiene Data'!D118)))</f>
        <v/>
      </c>
      <c r="DP124" s="269" t="str">
        <f ca="true">+IF(OFFSET('Hygiene Data'!$D$12,0,10*ROW('Hygiene Data'!D118))="","",OFFSET('Hygiene Data'!$D$12,0,10*ROW('Hygiene Data'!D118)))</f>
        <v/>
      </c>
      <c r="DQ124" s="269" t="str">
        <f ca="true">+IF(OFFSET('Hygiene Data'!$D$13,0,10*ROW('Hygiene Data'!D118))="","",OFFSET('Hygiene Data'!$D$13,0,10*ROW('Hygiene Data'!D118)))</f>
        <v/>
      </c>
      <c r="DR124" s="269" t="str">
        <f ca="true">+IF(OFFSET('Hygiene Data'!$E$11,0,10*ROW('Hygiene Data'!E118))="","",OFFSET('Hygiene Data'!$E$11,0,10*ROW('Hygiene Data'!E118)))</f>
        <v/>
      </c>
      <c r="DS124" s="269" t="str">
        <f ca="true">+IF(OFFSET('Hygiene Data'!$E$12,0,10*ROW('Hygiene Data'!E118))="","",OFFSET('Hygiene Data'!$E$12,0,10*ROW('Hygiene Data'!E118)))</f>
        <v/>
      </c>
      <c r="DT124" s="269" t="str">
        <f ca="true">+IF(OFFSET('Hygiene Data'!$E$13,0,10*ROW('Hygiene Data'!E118))="","",OFFSET('Hygiene Data'!$E$13,0,10*ROW('Hygiene Data'!E118)))</f>
        <v/>
      </c>
      <c r="DU124" s="269" t="str">
        <f ca="true">+IF(OFFSET('Hygiene Data'!$F$11,0,10*ROW('Hygiene Data'!F118))="","",OFFSET('Hygiene Data'!$F$11,0,10*ROW('Hygiene Data'!F118)))</f>
        <v/>
      </c>
      <c r="DV124" s="269" t="str">
        <f ca="true">+IF(OFFSET('Hygiene Data'!$F$12,0,10*ROW('Hygiene Data'!F118))="","",OFFSET('Hygiene Data'!$F$12,0,10*ROW('Hygiene Data'!F118)))</f>
        <v/>
      </c>
      <c r="DW124" s="269" t="str">
        <f ca="true">+IF(OFFSET('Hygiene Data'!$F$13,0,10*ROW('Hygiene Data'!F118))="","",OFFSET('Hygiene Data'!$F$13,0,10*ROW('Hygiene Data'!F118)))</f>
        <v/>
      </c>
      <c r="DX124" s="269" t="str">
        <f ca="true">+IF(OFFSET('Hygiene Data'!$G$11,0,10*ROW('Hygiene Data'!G118))="","",OFFSET('Hygiene Data'!$G$11,0,10*ROW('Hygiene Data'!G118)))</f>
        <v/>
      </c>
      <c r="DY124" s="269" t="str">
        <f ca="true">+IF(OFFSET('Hygiene Data'!$G$12,0,10*ROW('Hygiene Data'!G118))="","",OFFSET('Hygiene Data'!$G$12,0,10*ROW('Hygiene Data'!G118)))</f>
        <v/>
      </c>
      <c r="DZ124" s="269" t="str">
        <f ca="true">+IF(OFFSET('Hygiene Data'!$G$13,0,10*ROW('Hygiene Data'!G118))="","",OFFSET('Hygiene Data'!$G$13,0,10*ROW('Hygiene Data'!G118)))</f>
        <v/>
      </c>
      <c r="EA124" s="269" t="str">
        <f ca="true">+IF(OFFSET('Hygiene Data'!$H$11,0,10*ROW('Hygiene Data'!H118))="","",OFFSET('Hygiene Data'!$H$11,0,10*ROW('Hygiene Data'!H118)))</f>
        <v/>
      </c>
      <c r="EB124" s="269" t="str">
        <f ca="true">+IF(OFFSET('Hygiene Data'!$H$12,0,10*ROW('Hygiene Data'!H118))="","",OFFSET('Hygiene Data'!$H$12,0,10*ROW('Hygiene Data'!H118)))</f>
        <v/>
      </c>
      <c r="EC124" s="269" t="str">
        <f ca="true">+IF(OFFSET('Hygiene Data'!$H$13,0,10*ROW('Hygiene Data'!H118))="","",OFFSET('Hygiene Data'!$H$13,0,10*ROW('Hygiene Data'!H118)))</f>
        <v/>
      </c>
      <c r="ED124" s="269" t="str">
        <f ca="true">+IF(OFFSET('Hygiene Data'!$I$11,0,10*ROW('Hygiene Data'!I118))="","",OFFSET('Hygiene Data'!$I$11,0,10*ROW('Hygiene Data'!I118)))</f>
        <v/>
      </c>
      <c r="EE124" s="269" t="str">
        <f ca="true">+IF(OFFSET('Hygiene Data'!$I$12,0,10*ROW('Hygiene Data'!I118))="","",OFFSET('Hygiene Data'!$I$12,0,10*ROW('Hygiene Data'!I118)))</f>
        <v/>
      </c>
      <c r="EF124" s="269"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3" t="str">
        <f t="shared" ca="true" si="1"/>
        <v/>
      </c>
      <c r="D125" s="88"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8"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8"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8"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8"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8"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8"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8"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8"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8"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8"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8"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8"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8"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8"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8"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8"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8"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9"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9"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9"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9"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9"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9"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9"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9"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9"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9"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9"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9"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9"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9"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9"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9"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9"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9"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9"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9"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9"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9"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9"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9"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9"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9"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9"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9"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9"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9"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0"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0"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0"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0"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0"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0"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0"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0"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0"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0"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0"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0"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0"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0"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0"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0"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0"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0"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9"/>
      <c r="BS125" s="269" t="str">
        <f ca="true">+IF(OFFSET('Water Data'!$D$27,0,10*ROW('Water Data'!D119))="","",OFFSET('Water Data'!$D$27,0,10*ROW('Water Data'!D119)))</f>
        <v/>
      </c>
      <c r="BT125" s="269" t="str">
        <f ca="true">+IF(OFFSET('Water Data'!$D$28,0,10*ROW('Water Data'!D119))="","",OFFSET('Water Data'!$D$28,0,10*ROW('Water Data'!D119)))</f>
        <v/>
      </c>
      <c r="BU125" s="269" t="str">
        <f ca="true">+IF(OFFSET('Water Data'!$D$29,0,10*ROW('Water Data'!D119))="","",OFFSET('Water Data'!$D$29,0,10*ROW('Water Data'!D119)))</f>
        <v/>
      </c>
      <c r="BV125" s="269" t="str">
        <f ca="true">+IF(OFFSET('Water Data'!$E$27,0,10*ROW('Water Data'!E119))="","",OFFSET('Water Data'!$E$27,0,10*ROW('Water Data'!E119)))</f>
        <v/>
      </c>
      <c r="BW125" s="269" t="str">
        <f ca="true">+IF(OFFSET('Water Data'!$E$28,0,10*ROW('Water Data'!E119))="","",OFFSET('Water Data'!$E$28,0,10*ROW('Water Data'!E119)))</f>
        <v/>
      </c>
      <c r="BX125" s="269" t="str">
        <f ca="true">+IF(OFFSET('Water Data'!$E$29,0,10*ROW('Water Data'!E119))="","",OFFSET('Water Data'!$E$29,0,10*ROW('Water Data'!E119)))</f>
        <v/>
      </c>
      <c r="BY125" s="269" t="str">
        <f ca="true">+IF(OFFSET('Water Data'!$F$27,0,10*ROW('Water Data'!F119))="","",OFFSET('Water Data'!$F$27,0,10*ROW('Water Data'!F119)))</f>
        <v/>
      </c>
      <c r="BZ125" s="269" t="str">
        <f ca="true">+IF(OFFSET('Water Data'!$F$28,0,10*ROW('Water Data'!F119))="","",OFFSET('Water Data'!$F$28,0,10*ROW('Water Data'!F119)))</f>
        <v/>
      </c>
      <c r="CA125" s="269" t="str">
        <f ca="true">+IF(OFFSET('Water Data'!$F$29,0,10*ROW('Water Data'!F119))="","",OFFSET('Water Data'!$F$29,0,10*ROW('Water Data'!F119)))</f>
        <v/>
      </c>
      <c r="CB125" s="269" t="str">
        <f ca="true">+IF(OFFSET('Water Data'!$G$27,0,10*ROW('Water Data'!G119))="","",OFFSET('Water Data'!$G$27,0,10*ROW('Water Data'!G119)))</f>
        <v/>
      </c>
      <c r="CC125" s="269" t="str">
        <f ca="true">+IF(OFFSET('Water Data'!$G$28,0,10*ROW('Water Data'!G119))="","",OFFSET('Water Data'!$G$28,0,10*ROW('Water Data'!G119)))</f>
        <v/>
      </c>
      <c r="CD125" s="269" t="str">
        <f ca="true">+IF(OFFSET('Water Data'!$G$29,0,10*ROW('Water Data'!G119))="","",OFFSET('Water Data'!$G$29,0,10*ROW('Water Data'!G119)))</f>
        <v/>
      </c>
      <c r="CE125" s="269" t="str">
        <f ca="true">+IF(OFFSET('Water Data'!$H$27,0,10*ROW('Water Data'!H119))="","",OFFSET('Water Data'!$H$27,0,10*ROW('Water Data'!H119)))</f>
        <v/>
      </c>
      <c r="CF125" s="269" t="str">
        <f ca="true">+IF(OFFSET('Water Data'!$H$28,0,10*ROW('Water Data'!H119))="","",OFFSET('Water Data'!$H$28,0,10*ROW('Water Data'!H119)))</f>
        <v/>
      </c>
      <c r="CG125" s="269" t="str">
        <f ca="true">+IF(OFFSET('Water Data'!$H$29,0,10*ROW('Water Data'!H119))="","",OFFSET('Water Data'!$H$29,0,10*ROW('Water Data'!H119)))</f>
        <v/>
      </c>
      <c r="CH125" s="269" t="str">
        <f ca="true">+IF(OFFSET('Water Data'!$I$27,0,10*ROW('Water Data'!I119))="","",OFFSET('Water Data'!$I$27,0,10*ROW('Water Data'!I119)))</f>
        <v/>
      </c>
      <c r="CI125" s="269" t="str">
        <f ca="true">+IF(OFFSET('Water Data'!$I$28,0,10*ROW('Water Data'!I119))="","",OFFSET('Water Data'!$I$28,0,10*ROW('Water Data'!I119)))</f>
        <v/>
      </c>
      <c r="CJ125" s="269" t="str">
        <f ca="true">+IF(OFFSET('Water Data'!$I$29,0,10*ROW('Water Data'!I119))="","",OFFSET('Water Data'!$I$29,0,10*ROW('Water Data'!I119)))</f>
        <v/>
      </c>
      <c r="CK125" s="269" t="str">
        <f ca="true">+IF(OFFSET('Sanitation Data'!$D$28,0,10*ROW('Sanitation Data'!D119))="","",OFFSET('Sanitation Data'!$D$28,0,10*ROW('Sanitation Data'!D119)))</f>
        <v/>
      </c>
      <c r="CL125" s="269" t="str">
        <f ca="true">+IF(OFFSET('Sanitation Data'!$D$29,0,10*ROW('Sanitation Data'!D119))="","",OFFSET('Sanitation Data'!$D$29,0,10*ROW('Sanitation Data'!D119)))</f>
        <v/>
      </c>
      <c r="CM125" s="269" t="str">
        <f ca="true">+IF(OFFSET('Sanitation Data'!$D$30,0,10*ROW('Sanitation Data'!D119))="","",OFFSET('Sanitation Data'!$D$30,0,10*ROW('Sanitation Data'!D119)))</f>
        <v/>
      </c>
      <c r="CN125" s="269" t="str">
        <f ca="true">+IF(OFFSET('Sanitation Data'!$D$31,0,10*ROW('Sanitation Data'!D119))="","",OFFSET('Sanitation Data'!$D$31,0,10*ROW('Sanitation Data'!D119)))</f>
        <v/>
      </c>
      <c r="CO125" s="269" t="str">
        <f ca="true">+IF(OFFSET('Sanitation Data'!$D$32,0,10*ROW('Sanitation Data'!D119))="","",OFFSET('Sanitation Data'!$D$32,0,10*ROW('Sanitation Data'!D119)))</f>
        <v/>
      </c>
      <c r="CP125" s="269" t="str">
        <f ca="true">+IF(OFFSET('Sanitation Data'!$E$28,0,10*ROW('Sanitation Data'!E119))="","",OFFSET('Sanitation Data'!$E$28,0,10*ROW('Sanitation Data'!E119)))</f>
        <v/>
      </c>
      <c r="CQ125" s="269" t="str">
        <f ca="true">+IF(OFFSET('Sanitation Data'!$E$29,0,10*ROW('Sanitation Data'!E119))="","",OFFSET('Sanitation Data'!$E$29,0,10*ROW('Sanitation Data'!E119)))</f>
        <v/>
      </c>
      <c r="CR125" s="269" t="str">
        <f ca="true">+IF(OFFSET('Sanitation Data'!$E$30,0,10*ROW('Sanitation Data'!E119))="","",OFFSET('Sanitation Data'!$E$30,0,10*ROW('Sanitation Data'!E119)))</f>
        <v/>
      </c>
      <c r="CS125" s="269" t="str">
        <f ca="true">+IF(OFFSET('Sanitation Data'!$E$31,0,10*ROW('Sanitation Data'!E119))="","",OFFSET('Sanitation Data'!$E$31,0,10*ROW('Sanitation Data'!E119)))</f>
        <v/>
      </c>
      <c r="CT125" s="269" t="str">
        <f ca="true">+IF(OFFSET('Sanitation Data'!$E$32,0,10*ROW('Sanitation Data'!E119))="","",OFFSET('Sanitation Data'!$E$32,0,10*ROW('Sanitation Data'!E119)))</f>
        <v/>
      </c>
      <c r="CU125" s="269" t="str">
        <f ca="true">+IF(OFFSET('Sanitation Data'!$F$28,0,10*ROW('Sanitation Data'!F119))="","",OFFSET('Sanitation Data'!$F$28,0,10*ROW('Sanitation Data'!F119)))</f>
        <v/>
      </c>
      <c r="CV125" s="269" t="str">
        <f ca="true">+IF(OFFSET('Sanitation Data'!$F$29,0,10*ROW('Sanitation Data'!F119))="","",OFFSET('Sanitation Data'!$F$29,0,10*ROW('Sanitation Data'!F119)))</f>
        <v/>
      </c>
      <c r="CW125" s="269" t="str">
        <f ca="true">+IF(OFFSET('Sanitation Data'!$F$30,0,10*ROW('Sanitation Data'!F119))="","",OFFSET('Sanitation Data'!$F$30,0,10*ROW('Sanitation Data'!F119)))</f>
        <v/>
      </c>
      <c r="CX125" s="269" t="str">
        <f ca="true">+IF(OFFSET('Sanitation Data'!$F$31,0,10*ROW('Sanitation Data'!F119))="","",OFFSET('Sanitation Data'!$F$31,0,10*ROW('Sanitation Data'!F119)))</f>
        <v/>
      </c>
      <c r="CY125" s="269" t="str">
        <f ca="true">+IF(OFFSET('Sanitation Data'!$F$32,0,10*ROW('Sanitation Data'!F119))="","",OFFSET('Sanitation Data'!$F$32,0,10*ROW('Sanitation Data'!F119)))</f>
        <v/>
      </c>
      <c r="CZ125" s="269" t="str">
        <f ca="true">+IF(OFFSET('Sanitation Data'!$G$28,0,10*ROW('Sanitation Data'!G119))="","",OFFSET('Sanitation Data'!$G$28,0,10*ROW('Sanitation Data'!G119)))</f>
        <v/>
      </c>
      <c r="DA125" s="269" t="str">
        <f ca="true">+IF(OFFSET('Sanitation Data'!$G$29,0,10*ROW('Sanitation Data'!G119))="","",OFFSET('Sanitation Data'!$G$29,0,10*ROW('Sanitation Data'!G119)))</f>
        <v/>
      </c>
      <c r="DB125" s="269" t="str">
        <f ca="true">+IF(OFFSET('Sanitation Data'!$G$30,0,10*ROW('Sanitation Data'!G119))="","",OFFSET('Sanitation Data'!$G$30,0,10*ROW('Sanitation Data'!G119)))</f>
        <v/>
      </c>
      <c r="DC125" s="269" t="str">
        <f ca="true">+IF(OFFSET('Sanitation Data'!$G$31,0,10*ROW('Sanitation Data'!G119))="","",OFFSET('Sanitation Data'!$G$31,0,10*ROW('Sanitation Data'!G119)))</f>
        <v/>
      </c>
      <c r="DD125" s="269" t="str">
        <f ca="true">+IF(OFFSET('Sanitation Data'!$G$32,0,10*ROW('Sanitation Data'!G119))="","",OFFSET('Sanitation Data'!$G$32,0,10*ROW('Sanitation Data'!G119)))</f>
        <v/>
      </c>
      <c r="DE125" s="269" t="str">
        <f ca="true">+IF(OFFSET('Sanitation Data'!$H$28,0,10*ROW('Sanitation Data'!H119))="","",OFFSET('Sanitation Data'!$H$28,0,10*ROW('Sanitation Data'!H119)))</f>
        <v/>
      </c>
      <c r="DF125" s="269" t="str">
        <f ca="true">+IF(OFFSET('Sanitation Data'!$H$29,0,10*ROW('Sanitation Data'!H119))="","",OFFSET('Sanitation Data'!$H$29,0,10*ROW('Sanitation Data'!H119)))</f>
        <v/>
      </c>
      <c r="DG125" s="269" t="str">
        <f ca="true">+IF(OFFSET('Sanitation Data'!$H$30,0,10*ROW('Sanitation Data'!H119))="","",OFFSET('Sanitation Data'!$H$30,0,10*ROW('Sanitation Data'!H119)))</f>
        <v/>
      </c>
      <c r="DH125" s="269" t="str">
        <f ca="true">+IF(OFFSET('Sanitation Data'!$H$31,0,10*ROW('Sanitation Data'!H119))="","",OFFSET('Sanitation Data'!$H$31,0,10*ROW('Sanitation Data'!H119)))</f>
        <v/>
      </c>
      <c r="DI125" s="269" t="str">
        <f ca="true">+IF(OFFSET('Sanitation Data'!$H$32,0,10*ROW('Sanitation Data'!H119))="","",OFFSET('Sanitation Data'!$H$32,0,10*ROW('Sanitation Data'!H119)))</f>
        <v/>
      </c>
      <c r="DJ125" s="269" t="str">
        <f ca="true">+IF(OFFSET('Sanitation Data'!$I$28,0,10*ROW('Sanitation Data'!I119))="","",OFFSET('Sanitation Data'!$I$28,0,10*ROW('Sanitation Data'!I119)))</f>
        <v/>
      </c>
      <c r="DK125" s="269" t="str">
        <f ca="true">+IF(OFFSET('Sanitation Data'!$I$29,0,10*ROW('Sanitation Data'!I119))="","",OFFSET('Sanitation Data'!$I$29,0,10*ROW('Sanitation Data'!I119)))</f>
        <v/>
      </c>
      <c r="DL125" s="269" t="str">
        <f ca="true">+IF(OFFSET('Sanitation Data'!$I$30,0,10*ROW('Sanitation Data'!I119))="","",OFFSET('Sanitation Data'!$I$30,0,10*ROW('Sanitation Data'!I119)))</f>
        <v/>
      </c>
      <c r="DM125" s="269" t="str">
        <f ca="true">+IF(OFFSET('Sanitation Data'!$I$31,0,10*ROW('Sanitation Data'!I119))="","",OFFSET('Sanitation Data'!$I$31,0,10*ROW('Sanitation Data'!I119)))</f>
        <v/>
      </c>
      <c r="DN125" s="269" t="str">
        <f ca="true">+IF(OFFSET('Sanitation Data'!$I$32,0,10*ROW('Sanitation Data'!I119))="","",OFFSET('Sanitation Data'!$I$32,0,10*ROW('Sanitation Data'!I119)))</f>
        <v/>
      </c>
      <c r="DO125" s="269" t="str">
        <f ca="true">+IF(OFFSET('Hygiene Data'!$D$11,0,10*ROW('Hygiene Data'!D119))="","",OFFSET('Hygiene Data'!$D$11,0,10*ROW('Hygiene Data'!D119)))</f>
        <v/>
      </c>
      <c r="DP125" s="269" t="str">
        <f ca="true">+IF(OFFSET('Hygiene Data'!$D$12,0,10*ROW('Hygiene Data'!D119))="","",OFFSET('Hygiene Data'!$D$12,0,10*ROW('Hygiene Data'!D119)))</f>
        <v/>
      </c>
      <c r="DQ125" s="269" t="str">
        <f ca="true">+IF(OFFSET('Hygiene Data'!$D$13,0,10*ROW('Hygiene Data'!D119))="","",OFFSET('Hygiene Data'!$D$13,0,10*ROW('Hygiene Data'!D119)))</f>
        <v/>
      </c>
      <c r="DR125" s="269" t="str">
        <f ca="true">+IF(OFFSET('Hygiene Data'!$E$11,0,10*ROW('Hygiene Data'!E119))="","",OFFSET('Hygiene Data'!$E$11,0,10*ROW('Hygiene Data'!E119)))</f>
        <v/>
      </c>
      <c r="DS125" s="269" t="str">
        <f ca="true">+IF(OFFSET('Hygiene Data'!$E$12,0,10*ROW('Hygiene Data'!E119))="","",OFFSET('Hygiene Data'!$E$12,0,10*ROW('Hygiene Data'!E119)))</f>
        <v/>
      </c>
      <c r="DT125" s="269" t="str">
        <f ca="true">+IF(OFFSET('Hygiene Data'!$E$13,0,10*ROW('Hygiene Data'!E119))="","",OFFSET('Hygiene Data'!$E$13,0,10*ROW('Hygiene Data'!E119)))</f>
        <v/>
      </c>
      <c r="DU125" s="269" t="str">
        <f ca="true">+IF(OFFSET('Hygiene Data'!$F$11,0,10*ROW('Hygiene Data'!F119))="","",OFFSET('Hygiene Data'!$F$11,0,10*ROW('Hygiene Data'!F119)))</f>
        <v/>
      </c>
      <c r="DV125" s="269" t="str">
        <f ca="true">+IF(OFFSET('Hygiene Data'!$F$12,0,10*ROW('Hygiene Data'!F119))="","",OFFSET('Hygiene Data'!$F$12,0,10*ROW('Hygiene Data'!F119)))</f>
        <v/>
      </c>
      <c r="DW125" s="269" t="str">
        <f ca="true">+IF(OFFSET('Hygiene Data'!$F$13,0,10*ROW('Hygiene Data'!F119))="","",OFFSET('Hygiene Data'!$F$13,0,10*ROW('Hygiene Data'!F119)))</f>
        <v/>
      </c>
      <c r="DX125" s="269" t="str">
        <f ca="true">+IF(OFFSET('Hygiene Data'!$G$11,0,10*ROW('Hygiene Data'!G119))="","",OFFSET('Hygiene Data'!$G$11,0,10*ROW('Hygiene Data'!G119)))</f>
        <v/>
      </c>
      <c r="DY125" s="269" t="str">
        <f ca="true">+IF(OFFSET('Hygiene Data'!$G$12,0,10*ROW('Hygiene Data'!G119))="","",OFFSET('Hygiene Data'!$G$12,0,10*ROW('Hygiene Data'!G119)))</f>
        <v/>
      </c>
      <c r="DZ125" s="269" t="str">
        <f ca="true">+IF(OFFSET('Hygiene Data'!$G$13,0,10*ROW('Hygiene Data'!G119))="","",OFFSET('Hygiene Data'!$G$13,0,10*ROW('Hygiene Data'!G119)))</f>
        <v/>
      </c>
      <c r="EA125" s="269" t="str">
        <f ca="true">+IF(OFFSET('Hygiene Data'!$H$11,0,10*ROW('Hygiene Data'!H119))="","",OFFSET('Hygiene Data'!$H$11,0,10*ROW('Hygiene Data'!H119)))</f>
        <v/>
      </c>
      <c r="EB125" s="269" t="str">
        <f ca="true">+IF(OFFSET('Hygiene Data'!$H$12,0,10*ROW('Hygiene Data'!H119))="","",OFFSET('Hygiene Data'!$H$12,0,10*ROW('Hygiene Data'!H119)))</f>
        <v/>
      </c>
      <c r="EC125" s="269" t="str">
        <f ca="true">+IF(OFFSET('Hygiene Data'!$H$13,0,10*ROW('Hygiene Data'!H119))="","",OFFSET('Hygiene Data'!$H$13,0,10*ROW('Hygiene Data'!H119)))</f>
        <v/>
      </c>
      <c r="ED125" s="269" t="str">
        <f ca="true">+IF(OFFSET('Hygiene Data'!$I$11,0,10*ROW('Hygiene Data'!I119))="","",OFFSET('Hygiene Data'!$I$11,0,10*ROW('Hygiene Data'!I119)))</f>
        <v/>
      </c>
      <c r="EE125" s="269" t="str">
        <f ca="true">+IF(OFFSET('Hygiene Data'!$I$12,0,10*ROW('Hygiene Data'!I119))="","",OFFSET('Hygiene Data'!$I$12,0,10*ROW('Hygiene Data'!I119)))</f>
        <v/>
      </c>
      <c r="EF125" s="269"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3" t="str">
        <f t="shared" ca="true" si="1"/>
        <v/>
      </c>
      <c r="D126" s="88"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8"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8"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8"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8"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8"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8"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8"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8"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8"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8"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8"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8"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8"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8"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8"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8"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8"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9"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9"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9"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9"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9"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9"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9"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9"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9"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9"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9"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9"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9"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9"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9"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9"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9"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9"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9"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9"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9"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9"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9"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9"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9"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9"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9"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9"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9"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9"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0"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0"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0"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0"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0"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0"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0"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0"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0"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0"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0"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0"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0"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0"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0"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0"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0"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0"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9"/>
      <c r="BS126" s="269" t="str">
        <f ca="true">+IF(OFFSET('Water Data'!$D$27,0,10*ROW('Water Data'!D120))="","",OFFSET('Water Data'!$D$27,0,10*ROW('Water Data'!D120)))</f>
        <v/>
      </c>
      <c r="BT126" s="269" t="str">
        <f ca="true">+IF(OFFSET('Water Data'!$D$28,0,10*ROW('Water Data'!D120))="","",OFFSET('Water Data'!$D$28,0,10*ROW('Water Data'!D120)))</f>
        <v/>
      </c>
      <c r="BU126" s="269" t="str">
        <f ca="true">+IF(OFFSET('Water Data'!$D$29,0,10*ROW('Water Data'!D120))="","",OFFSET('Water Data'!$D$29,0,10*ROW('Water Data'!D120)))</f>
        <v/>
      </c>
      <c r="BV126" s="269" t="str">
        <f ca="true">+IF(OFFSET('Water Data'!$E$27,0,10*ROW('Water Data'!E120))="","",OFFSET('Water Data'!$E$27,0,10*ROW('Water Data'!E120)))</f>
        <v/>
      </c>
      <c r="BW126" s="269" t="str">
        <f ca="true">+IF(OFFSET('Water Data'!$E$28,0,10*ROW('Water Data'!E120))="","",OFFSET('Water Data'!$E$28,0,10*ROW('Water Data'!E120)))</f>
        <v/>
      </c>
      <c r="BX126" s="269" t="str">
        <f ca="true">+IF(OFFSET('Water Data'!$E$29,0,10*ROW('Water Data'!E120))="","",OFFSET('Water Data'!$E$29,0,10*ROW('Water Data'!E120)))</f>
        <v/>
      </c>
      <c r="BY126" s="269" t="str">
        <f ca="true">+IF(OFFSET('Water Data'!$F$27,0,10*ROW('Water Data'!F120))="","",OFFSET('Water Data'!$F$27,0,10*ROW('Water Data'!F120)))</f>
        <v/>
      </c>
      <c r="BZ126" s="269" t="str">
        <f ca="true">+IF(OFFSET('Water Data'!$F$28,0,10*ROW('Water Data'!F120))="","",OFFSET('Water Data'!$F$28,0,10*ROW('Water Data'!F120)))</f>
        <v/>
      </c>
      <c r="CA126" s="269" t="str">
        <f ca="true">+IF(OFFSET('Water Data'!$F$29,0,10*ROW('Water Data'!F120))="","",OFFSET('Water Data'!$F$29,0,10*ROW('Water Data'!F120)))</f>
        <v/>
      </c>
      <c r="CB126" s="269" t="str">
        <f ca="true">+IF(OFFSET('Water Data'!$G$27,0,10*ROW('Water Data'!G120))="","",OFFSET('Water Data'!$G$27,0,10*ROW('Water Data'!G120)))</f>
        <v/>
      </c>
      <c r="CC126" s="269" t="str">
        <f ca="true">+IF(OFFSET('Water Data'!$G$28,0,10*ROW('Water Data'!G120))="","",OFFSET('Water Data'!$G$28,0,10*ROW('Water Data'!G120)))</f>
        <v/>
      </c>
      <c r="CD126" s="269" t="str">
        <f ca="true">+IF(OFFSET('Water Data'!$G$29,0,10*ROW('Water Data'!G120))="","",OFFSET('Water Data'!$G$29,0,10*ROW('Water Data'!G120)))</f>
        <v/>
      </c>
      <c r="CE126" s="269" t="str">
        <f ca="true">+IF(OFFSET('Water Data'!$H$27,0,10*ROW('Water Data'!H120))="","",OFFSET('Water Data'!$H$27,0,10*ROW('Water Data'!H120)))</f>
        <v/>
      </c>
      <c r="CF126" s="269" t="str">
        <f ca="true">+IF(OFFSET('Water Data'!$H$28,0,10*ROW('Water Data'!H120))="","",OFFSET('Water Data'!$H$28,0,10*ROW('Water Data'!H120)))</f>
        <v/>
      </c>
      <c r="CG126" s="269" t="str">
        <f ca="true">+IF(OFFSET('Water Data'!$H$29,0,10*ROW('Water Data'!H120))="","",OFFSET('Water Data'!$H$29,0,10*ROW('Water Data'!H120)))</f>
        <v/>
      </c>
      <c r="CH126" s="269" t="str">
        <f ca="true">+IF(OFFSET('Water Data'!$I$27,0,10*ROW('Water Data'!I120))="","",OFFSET('Water Data'!$I$27,0,10*ROW('Water Data'!I120)))</f>
        <v/>
      </c>
      <c r="CI126" s="269" t="str">
        <f ca="true">+IF(OFFSET('Water Data'!$I$28,0,10*ROW('Water Data'!I120))="","",OFFSET('Water Data'!$I$28,0,10*ROW('Water Data'!I120)))</f>
        <v/>
      </c>
      <c r="CJ126" s="269" t="str">
        <f ca="true">+IF(OFFSET('Water Data'!$I$29,0,10*ROW('Water Data'!I120))="","",OFFSET('Water Data'!$I$29,0,10*ROW('Water Data'!I120)))</f>
        <v/>
      </c>
      <c r="CK126" s="269" t="str">
        <f ca="true">+IF(OFFSET('Sanitation Data'!$D$28,0,10*ROW('Sanitation Data'!D120))="","",OFFSET('Sanitation Data'!$D$28,0,10*ROW('Sanitation Data'!D120)))</f>
        <v/>
      </c>
      <c r="CL126" s="269" t="str">
        <f ca="true">+IF(OFFSET('Sanitation Data'!$D$29,0,10*ROW('Sanitation Data'!D120))="","",OFFSET('Sanitation Data'!$D$29,0,10*ROW('Sanitation Data'!D120)))</f>
        <v/>
      </c>
      <c r="CM126" s="269" t="str">
        <f ca="true">+IF(OFFSET('Sanitation Data'!$D$30,0,10*ROW('Sanitation Data'!D120))="","",OFFSET('Sanitation Data'!$D$30,0,10*ROW('Sanitation Data'!D120)))</f>
        <v/>
      </c>
      <c r="CN126" s="269" t="str">
        <f ca="true">+IF(OFFSET('Sanitation Data'!$D$31,0,10*ROW('Sanitation Data'!D120))="","",OFFSET('Sanitation Data'!$D$31,0,10*ROW('Sanitation Data'!D120)))</f>
        <v/>
      </c>
      <c r="CO126" s="269" t="str">
        <f ca="true">+IF(OFFSET('Sanitation Data'!$D$32,0,10*ROW('Sanitation Data'!D120))="","",OFFSET('Sanitation Data'!$D$32,0,10*ROW('Sanitation Data'!D120)))</f>
        <v/>
      </c>
      <c r="CP126" s="269" t="str">
        <f ca="true">+IF(OFFSET('Sanitation Data'!$E$28,0,10*ROW('Sanitation Data'!E120))="","",OFFSET('Sanitation Data'!$E$28,0,10*ROW('Sanitation Data'!E120)))</f>
        <v/>
      </c>
      <c r="CQ126" s="269" t="str">
        <f ca="true">+IF(OFFSET('Sanitation Data'!$E$29,0,10*ROW('Sanitation Data'!E120))="","",OFFSET('Sanitation Data'!$E$29,0,10*ROW('Sanitation Data'!E120)))</f>
        <v/>
      </c>
      <c r="CR126" s="269" t="str">
        <f ca="true">+IF(OFFSET('Sanitation Data'!$E$30,0,10*ROW('Sanitation Data'!E120))="","",OFFSET('Sanitation Data'!$E$30,0,10*ROW('Sanitation Data'!E120)))</f>
        <v/>
      </c>
      <c r="CS126" s="269" t="str">
        <f ca="true">+IF(OFFSET('Sanitation Data'!$E$31,0,10*ROW('Sanitation Data'!E120))="","",OFFSET('Sanitation Data'!$E$31,0,10*ROW('Sanitation Data'!E120)))</f>
        <v/>
      </c>
      <c r="CT126" s="269" t="str">
        <f ca="true">+IF(OFFSET('Sanitation Data'!$E$32,0,10*ROW('Sanitation Data'!E120))="","",OFFSET('Sanitation Data'!$E$32,0,10*ROW('Sanitation Data'!E120)))</f>
        <v/>
      </c>
      <c r="CU126" s="269" t="str">
        <f ca="true">+IF(OFFSET('Sanitation Data'!$F$28,0,10*ROW('Sanitation Data'!F120))="","",OFFSET('Sanitation Data'!$F$28,0,10*ROW('Sanitation Data'!F120)))</f>
        <v/>
      </c>
      <c r="CV126" s="269" t="str">
        <f ca="true">+IF(OFFSET('Sanitation Data'!$F$29,0,10*ROW('Sanitation Data'!F120))="","",OFFSET('Sanitation Data'!$F$29,0,10*ROW('Sanitation Data'!F120)))</f>
        <v/>
      </c>
      <c r="CW126" s="269" t="str">
        <f ca="true">+IF(OFFSET('Sanitation Data'!$F$30,0,10*ROW('Sanitation Data'!F120))="","",OFFSET('Sanitation Data'!$F$30,0,10*ROW('Sanitation Data'!F120)))</f>
        <v/>
      </c>
      <c r="CX126" s="269" t="str">
        <f ca="true">+IF(OFFSET('Sanitation Data'!$F$31,0,10*ROW('Sanitation Data'!F120))="","",OFFSET('Sanitation Data'!$F$31,0,10*ROW('Sanitation Data'!F120)))</f>
        <v/>
      </c>
      <c r="CY126" s="269" t="str">
        <f ca="true">+IF(OFFSET('Sanitation Data'!$F$32,0,10*ROW('Sanitation Data'!F120))="","",OFFSET('Sanitation Data'!$F$32,0,10*ROW('Sanitation Data'!F120)))</f>
        <v/>
      </c>
      <c r="CZ126" s="269" t="str">
        <f ca="true">+IF(OFFSET('Sanitation Data'!$G$28,0,10*ROW('Sanitation Data'!G120))="","",OFFSET('Sanitation Data'!$G$28,0,10*ROW('Sanitation Data'!G120)))</f>
        <v/>
      </c>
      <c r="DA126" s="269" t="str">
        <f ca="true">+IF(OFFSET('Sanitation Data'!$G$29,0,10*ROW('Sanitation Data'!G120))="","",OFFSET('Sanitation Data'!$G$29,0,10*ROW('Sanitation Data'!G120)))</f>
        <v/>
      </c>
      <c r="DB126" s="269" t="str">
        <f ca="true">+IF(OFFSET('Sanitation Data'!$G$30,0,10*ROW('Sanitation Data'!G120))="","",OFFSET('Sanitation Data'!$G$30,0,10*ROW('Sanitation Data'!G120)))</f>
        <v/>
      </c>
      <c r="DC126" s="269" t="str">
        <f ca="true">+IF(OFFSET('Sanitation Data'!$G$31,0,10*ROW('Sanitation Data'!G120))="","",OFFSET('Sanitation Data'!$G$31,0,10*ROW('Sanitation Data'!G120)))</f>
        <v/>
      </c>
      <c r="DD126" s="269" t="str">
        <f ca="true">+IF(OFFSET('Sanitation Data'!$G$32,0,10*ROW('Sanitation Data'!G120))="","",OFFSET('Sanitation Data'!$G$32,0,10*ROW('Sanitation Data'!G120)))</f>
        <v/>
      </c>
      <c r="DE126" s="269" t="str">
        <f ca="true">+IF(OFFSET('Sanitation Data'!$H$28,0,10*ROW('Sanitation Data'!H120))="","",OFFSET('Sanitation Data'!$H$28,0,10*ROW('Sanitation Data'!H120)))</f>
        <v/>
      </c>
      <c r="DF126" s="269" t="str">
        <f ca="true">+IF(OFFSET('Sanitation Data'!$H$29,0,10*ROW('Sanitation Data'!H120))="","",OFFSET('Sanitation Data'!$H$29,0,10*ROW('Sanitation Data'!H120)))</f>
        <v/>
      </c>
      <c r="DG126" s="269" t="str">
        <f ca="true">+IF(OFFSET('Sanitation Data'!$H$30,0,10*ROW('Sanitation Data'!H120))="","",OFFSET('Sanitation Data'!$H$30,0,10*ROW('Sanitation Data'!H120)))</f>
        <v/>
      </c>
      <c r="DH126" s="269" t="str">
        <f ca="true">+IF(OFFSET('Sanitation Data'!$H$31,0,10*ROW('Sanitation Data'!H120))="","",OFFSET('Sanitation Data'!$H$31,0,10*ROW('Sanitation Data'!H120)))</f>
        <v/>
      </c>
      <c r="DI126" s="269" t="str">
        <f ca="true">+IF(OFFSET('Sanitation Data'!$H$32,0,10*ROW('Sanitation Data'!H120))="","",OFFSET('Sanitation Data'!$H$32,0,10*ROW('Sanitation Data'!H120)))</f>
        <v/>
      </c>
      <c r="DJ126" s="269" t="str">
        <f ca="true">+IF(OFFSET('Sanitation Data'!$I$28,0,10*ROW('Sanitation Data'!I120))="","",OFFSET('Sanitation Data'!$I$28,0,10*ROW('Sanitation Data'!I120)))</f>
        <v/>
      </c>
      <c r="DK126" s="269" t="str">
        <f ca="true">+IF(OFFSET('Sanitation Data'!$I$29,0,10*ROW('Sanitation Data'!I120))="","",OFFSET('Sanitation Data'!$I$29,0,10*ROW('Sanitation Data'!I120)))</f>
        <v/>
      </c>
      <c r="DL126" s="269" t="str">
        <f ca="true">+IF(OFFSET('Sanitation Data'!$I$30,0,10*ROW('Sanitation Data'!I120))="","",OFFSET('Sanitation Data'!$I$30,0,10*ROW('Sanitation Data'!I120)))</f>
        <v/>
      </c>
      <c r="DM126" s="269" t="str">
        <f ca="true">+IF(OFFSET('Sanitation Data'!$I$31,0,10*ROW('Sanitation Data'!I120))="","",OFFSET('Sanitation Data'!$I$31,0,10*ROW('Sanitation Data'!I120)))</f>
        <v/>
      </c>
      <c r="DN126" s="269" t="str">
        <f ca="true">+IF(OFFSET('Sanitation Data'!$I$32,0,10*ROW('Sanitation Data'!I120))="","",OFFSET('Sanitation Data'!$I$32,0,10*ROW('Sanitation Data'!I120)))</f>
        <v/>
      </c>
      <c r="DO126" s="269" t="str">
        <f ca="true">+IF(OFFSET('Hygiene Data'!$D$11,0,10*ROW('Hygiene Data'!D120))="","",OFFSET('Hygiene Data'!$D$11,0,10*ROW('Hygiene Data'!D120)))</f>
        <v/>
      </c>
      <c r="DP126" s="269" t="str">
        <f ca="true">+IF(OFFSET('Hygiene Data'!$D$12,0,10*ROW('Hygiene Data'!D120))="","",OFFSET('Hygiene Data'!$D$12,0,10*ROW('Hygiene Data'!D120)))</f>
        <v/>
      </c>
      <c r="DQ126" s="269" t="str">
        <f ca="true">+IF(OFFSET('Hygiene Data'!$D$13,0,10*ROW('Hygiene Data'!D120))="","",OFFSET('Hygiene Data'!$D$13,0,10*ROW('Hygiene Data'!D120)))</f>
        <v/>
      </c>
      <c r="DR126" s="269" t="str">
        <f ca="true">+IF(OFFSET('Hygiene Data'!$E$11,0,10*ROW('Hygiene Data'!E120))="","",OFFSET('Hygiene Data'!$E$11,0,10*ROW('Hygiene Data'!E120)))</f>
        <v/>
      </c>
      <c r="DS126" s="269" t="str">
        <f ca="true">+IF(OFFSET('Hygiene Data'!$E$12,0,10*ROW('Hygiene Data'!E120))="","",OFFSET('Hygiene Data'!$E$12,0,10*ROW('Hygiene Data'!E120)))</f>
        <v/>
      </c>
      <c r="DT126" s="269" t="str">
        <f ca="true">+IF(OFFSET('Hygiene Data'!$E$13,0,10*ROW('Hygiene Data'!E120))="","",OFFSET('Hygiene Data'!$E$13,0,10*ROW('Hygiene Data'!E120)))</f>
        <v/>
      </c>
      <c r="DU126" s="269" t="str">
        <f ca="true">+IF(OFFSET('Hygiene Data'!$F$11,0,10*ROW('Hygiene Data'!F120))="","",OFFSET('Hygiene Data'!$F$11,0,10*ROW('Hygiene Data'!F120)))</f>
        <v/>
      </c>
      <c r="DV126" s="269" t="str">
        <f ca="true">+IF(OFFSET('Hygiene Data'!$F$12,0,10*ROW('Hygiene Data'!F120))="","",OFFSET('Hygiene Data'!$F$12,0,10*ROW('Hygiene Data'!F120)))</f>
        <v/>
      </c>
      <c r="DW126" s="269" t="str">
        <f ca="true">+IF(OFFSET('Hygiene Data'!$F$13,0,10*ROW('Hygiene Data'!F120))="","",OFFSET('Hygiene Data'!$F$13,0,10*ROW('Hygiene Data'!F120)))</f>
        <v/>
      </c>
      <c r="DX126" s="269" t="str">
        <f ca="true">+IF(OFFSET('Hygiene Data'!$G$11,0,10*ROW('Hygiene Data'!G120))="","",OFFSET('Hygiene Data'!$G$11,0,10*ROW('Hygiene Data'!G120)))</f>
        <v/>
      </c>
      <c r="DY126" s="269" t="str">
        <f ca="true">+IF(OFFSET('Hygiene Data'!$G$12,0,10*ROW('Hygiene Data'!G120))="","",OFFSET('Hygiene Data'!$G$12,0,10*ROW('Hygiene Data'!G120)))</f>
        <v/>
      </c>
      <c r="DZ126" s="269" t="str">
        <f ca="true">+IF(OFFSET('Hygiene Data'!$G$13,0,10*ROW('Hygiene Data'!G120))="","",OFFSET('Hygiene Data'!$G$13,0,10*ROW('Hygiene Data'!G120)))</f>
        <v/>
      </c>
      <c r="EA126" s="269" t="str">
        <f ca="true">+IF(OFFSET('Hygiene Data'!$H$11,0,10*ROW('Hygiene Data'!H120))="","",OFFSET('Hygiene Data'!$H$11,0,10*ROW('Hygiene Data'!H120)))</f>
        <v/>
      </c>
      <c r="EB126" s="269" t="str">
        <f ca="true">+IF(OFFSET('Hygiene Data'!$H$12,0,10*ROW('Hygiene Data'!H120))="","",OFFSET('Hygiene Data'!$H$12,0,10*ROW('Hygiene Data'!H120)))</f>
        <v/>
      </c>
      <c r="EC126" s="269" t="str">
        <f ca="true">+IF(OFFSET('Hygiene Data'!$H$13,0,10*ROW('Hygiene Data'!H120))="","",OFFSET('Hygiene Data'!$H$13,0,10*ROW('Hygiene Data'!H120)))</f>
        <v/>
      </c>
      <c r="ED126" s="269" t="str">
        <f ca="true">+IF(OFFSET('Hygiene Data'!$I$11,0,10*ROW('Hygiene Data'!I120))="","",OFFSET('Hygiene Data'!$I$11,0,10*ROW('Hygiene Data'!I120)))</f>
        <v/>
      </c>
      <c r="EE126" s="269" t="str">
        <f ca="true">+IF(OFFSET('Hygiene Data'!$I$12,0,10*ROW('Hygiene Data'!I120))="","",OFFSET('Hygiene Data'!$I$12,0,10*ROW('Hygiene Data'!I120)))</f>
        <v/>
      </c>
      <c r="EF126" s="269"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3" t="str">
        <f t="shared" ca="true" si="1"/>
        <v/>
      </c>
      <c r="D127" s="88"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8"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8"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8"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8"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8"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8"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8"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8"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8"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8"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8"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8"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8"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8"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8"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8"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8"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9"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9"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9"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9"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9"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9"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9"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9"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9"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9"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9"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9"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9"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9"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9"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9"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9"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9"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9"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9"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9"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9"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9"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9"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9"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9"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9"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9"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9"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9"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0"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0"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0"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0"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0"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0"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0"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0"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0"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0"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0"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0"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0"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0"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0"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0"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0"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0"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9"/>
      <c r="BS127" s="269" t="str">
        <f ca="true">+IF(OFFSET('Water Data'!$D$27,0,10*ROW('Water Data'!D121))="","",OFFSET('Water Data'!$D$27,0,10*ROW('Water Data'!D121)))</f>
        <v/>
      </c>
      <c r="BT127" s="269" t="str">
        <f ca="true">+IF(OFFSET('Water Data'!$D$28,0,10*ROW('Water Data'!D121))="","",OFFSET('Water Data'!$D$28,0,10*ROW('Water Data'!D121)))</f>
        <v/>
      </c>
      <c r="BU127" s="269" t="str">
        <f ca="true">+IF(OFFSET('Water Data'!$D$29,0,10*ROW('Water Data'!D121))="","",OFFSET('Water Data'!$D$29,0,10*ROW('Water Data'!D121)))</f>
        <v/>
      </c>
      <c r="BV127" s="269" t="str">
        <f ca="true">+IF(OFFSET('Water Data'!$E$27,0,10*ROW('Water Data'!E121))="","",OFFSET('Water Data'!$E$27,0,10*ROW('Water Data'!E121)))</f>
        <v/>
      </c>
      <c r="BW127" s="269" t="str">
        <f ca="true">+IF(OFFSET('Water Data'!$E$28,0,10*ROW('Water Data'!E121))="","",OFFSET('Water Data'!$E$28,0,10*ROW('Water Data'!E121)))</f>
        <v/>
      </c>
      <c r="BX127" s="269" t="str">
        <f ca="true">+IF(OFFSET('Water Data'!$E$29,0,10*ROW('Water Data'!E121))="","",OFFSET('Water Data'!$E$29,0,10*ROW('Water Data'!E121)))</f>
        <v/>
      </c>
      <c r="BY127" s="269" t="str">
        <f ca="true">+IF(OFFSET('Water Data'!$F$27,0,10*ROW('Water Data'!F121))="","",OFFSET('Water Data'!$F$27,0,10*ROW('Water Data'!F121)))</f>
        <v/>
      </c>
      <c r="BZ127" s="269" t="str">
        <f ca="true">+IF(OFFSET('Water Data'!$F$28,0,10*ROW('Water Data'!F121))="","",OFFSET('Water Data'!$F$28,0,10*ROW('Water Data'!F121)))</f>
        <v/>
      </c>
      <c r="CA127" s="269" t="str">
        <f ca="true">+IF(OFFSET('Water Data'!$F$29,0,10*ROW('Water Data'!F121))="","",OFFSET('Water Data'!$F$29,0,10*ROW('Water Data'!F121)))</f>
        <v/>
      </c>
      <c r="CB127" s="269" t="str">
        <f ca="true">+IF(OFFSET('Water Data'!$G$27,0,10*ROW('Water Data'!G121))="","",OFFSET('Water Data'!$G$27,0,10*ROW('Water Data'!G121)))</f>
        <v/>
      </c>
      <c r="CC127" s="269" t="str">
        <f ca="true">+IF(OFFSET('Water Data'!$G$28,0,10*ROW('Water Data'!G121))="","",OFFSET('Water Data'!$G$28,0,10*ROW('Water Data'!G121)))</f>
        <v/>
      </c>
      <c r="CD127" s="269" t="str">
        <f ca="true">+IF(OFFSET('Water Data'!$G$29,0,10*ROW('Water Data'!G121))="","",OFFSET('Water Data'!$G$29,0,10*ROW('Water Data'!G121)))</f>
        <v/>
      </c>
      <c r="CE127" s="269" t="str">
        <f ca="true">+IF(OFFSET('Water Data'!$H$27,0,10*ROW('Water Data'!H121))="","",OFFSET('Water Data'!$H$27,0,10*ROW('Water Data'!H121)))</f>
        <v/>
      </c>
      <c r="CF127" s="269" t="str">
        <f ca="true">+IF(OFFSET('Water Data'!$H$28,0,10*ROW('Water Data'!H121))="","",OFFSET('Water Data'!$H$28,0,10*ROW('Water Data'!H121)))</f>
        <v/>
      </c>
      <c r="CG127" s="269" t="str">
        <f ca="true">+IF(OFFSET('Water Data'!$H$29,0,10*ROW('Water Data'!H121))="","",OFFSET('Water Data'!$H$29,0,10*ROW('Water Data'!H121)))</f>
        <v/>
      </c>
      <c r="CH127" s="269" t="str">
        <f ca="true">+IF(OFFSET('Water Data'!$I$27,0,10*ROW('Water Data'!I121))="","",OFFSET('Water Data'!$I$27,0,10*ROW('Water Data'!I121)))</f>
        <v/>
      </c>
      <c r="CI127" s="269" t="str">
        <f ca="true">+IF(OFFSET('Water Data'!$I$28,0,10*ROW('Water Data'!I121))="","",OFFSET('Water Data'!$I$28,0,10*ROW('Water Data'!I121)))</f>
        <v/>
      </c>
      <c r="CJ127" s="269" t="str">
        <f ca="true">+IF(OFFSET('Water Data'!$I$29,0,10*ROW('Water Data'!I121))="","",OFFSET('Water Data'!$I$29,0,10*ROW('Water Data'!I121)))</f>
        <v/>
      </c>
      <c r="CK127" s="269" t="str">
        <f ca="true">+IF(OFFSET('Sanitation Data'!$D$28,0,10*ROW('Sanitation Data'!D121))="","",OFFSET('Sanitation Data'!$D$28,0,10*ROW('Sanitation Data'!D121)))</f>
        <v/>
      </c>
      <c r="CL127" s="269" t="str">
        <f ca="true">+IF(OFFSET('Sanitation Data'!$D$29,0,10*ROW('Sanitation Data'!D121))="","",OFFSET('Sanitation Data'!$D$29,0,10*ROW('Sanitation Data'!D121)))</f>
        <v/>
      </c>
      <c r="CM127" s="269" t="str">
        <f ca="true">+IF(OFFSET('Sanitation Data'!$D$30,0,10*ROW('Sanitation Data'!D121))="","",OFFSET('Sanitation Data'!$D$30,0,10*ROW('Sanitation Data'!D121)))</f>
        <v/>
      </c>
      <c r="CN127" s="269" t="str">
        <f ca="true">+IF(OFFSET('Sanitation Data'!$D$31,0,10*ROW('Sanitation Data'!D121))="","",OFFSET('Sanitation Data'!$D$31,0,10*ROW('Sanitation Data'!D121)))</f>
        <v/>
      </c>
      <c r="CO127" s="269" t="str">
        <f ca="true">+IF(OFFSET('Sanitation Data'!$D$32,0,10*ROW('Sanitation Data'!D121))="","",OFFSET('Sanitation Data'!$D$32,0,10*ROW('Sanitation Data'!D121)))</f>
        <v/>
      </c>
      <c r="CP127" s="269" t="str">
        <f ca="true">+IF(OFFSET('Sanitation Data'!$E$28,0,10*ROW('Sanitation Data'!E121))="","",OFFSET('Sanitation Data'!$E$28,0,10*ROW('Sanitation Data'!E121)))</f>
        <v/>
      </c>
      <c r="CQ127" s="269" t="str">
        <f ca="true">+IF(OFFSET('Sanitation Data'!$E$29,0,10*ROW('Sanitation Data'!E121))="","",OFFSET('Sanitation Data'!$E$29,0,10*ROW('Sanitation Data'!E121)))</f>
        <v/>
      </c>
      <c r="CR127" s="269" t="str">
        <f ca="true">+IF(OFFSET('Sanitation Data'!$E$30,0,10*ROW('Sanitation Data'!E121))="","",OFFSET('Sanitation Data'!$E$30,0,10*ROW('Sanitation Data'!E121)))</f>
        <v/>
      </c>
      <c r="CS127" s="269" t="str">
        <f ca="true">+IF(OFFSET('Sanitation Data'!$E$31,0,10*ROW('Sanitation Data'!E121))="","",OFFSET('Sanitation Data'!$E$31,0,10*ROW('Sanitation Data'!E121)))</f>
        <v/>
      </c>
      <c r="CT127" s="269" t="str">
        <f ca="true">+IF(OFFSET('Sanitation Data'!$E$32,0,10*ROW('Sanitation Data'!E121))="","",OFFSET('Sanitation Data'!$E$32,0,10*ROW('Sanitation Data'!E121)))</f>
        <v/>
      </c>
      <c r="CU127" s="269" t="str">
        <f ca="true">+IF(OFFSET('Sanitation Data'!$F$28,0,10*ROW('Sanitation Data'!F121))="","",OFFSET('Sanitation Data'!$F$28,0,10*ROW('Sanitation Data'!F121)))</f>
        <v/>
      </c>
      <c r="CV127" s="269" t="str">
        <f ca="true">+IF(OFFSET('Sanitation Data'!$F$29,0,10*ROW('Sanitation Data'!F121))="","",OFFSET('Sanitation Data'!$F$29,0,10*ROW('Sanitation Data'!F121)))</f>
        <v/>
      </c>
      <c r="CW127" s="269" t="str">
        <f ca="true">+IF(OFFSET('Sanitation Data'!$F$30,0,10*ROW('Sanitation Data'!F121))="","",OFFSET('Sanitation Data'!$F$30,0,10*ROW('Sanitation Data'!F121)))</f>
        <v/>
      </c>
      <c r="CX127" s="269" t="str">
        <f ca="true">+IF(OFFSET('Sanitation Data'!$F$31,0,10*ROW('Sanitation Data'!F121))="","",OFFSET('Sanitation Data'!$F$31,0,10*ROW('Sanitation Data'!F121)))</f>
        <v/>
      </c>
      <c r="CY127" s="269" t="str">
        <f ca="true">+IF(OFFSET('Sanitation Data'!$F$32,0,10*ROW('Sanitation Data'!F121))="","",OFFSET('Sanitation Data'!$F$32,0,10*ROW('Sanitation Data'!F121)))</f>
        <v/>
      </c>
      <c r="CZ127" s="269" t="str">
        <f ca="true">+IF(OFFSET('Sanitation Data'!$G$28,0,10*ROW('Sanitation Data'!G121))="","",OFFSET('Sanitation Data'!$G$28,0,10*ROW('Sanitation Data'!G121)))</f>
        <v/>
      </c>
      <c r="DA127" s="269" t="str">
        <f ca="true">+IF(OFFSET('Sanitation Data'!$G$29,0,10*ROW('Sanitation Data'!G121))="","",OFFSET('Sanitation Data'!$G$29,0,10*ROW('Sanitation Data'!G121)))</f>
        <v/>
      </c>
      <c r="DB127" s="269" t="str">
        <f ca="true">+IF(OFFSET('Sanitation Data'!$G$30,0,10*ROW('Sanitation Data'!G121))="","",OFFSET('Sanitation Data'!$G$30,0,10*ROW('Sanitation Data'!G121)))</f>
        <v/>
      </c>
      <c r="DC127" s="269" t="str">
        <f ca="true">+IF(OFFSET('Sanitation Data'!$G$31,0,10*ROW('Sanitation Data'!G121))="","",OFFSET('Sanitation Data'!$G$31,0,10*ROW('Sanitation Data'!G121)))</f>
        <v/>
      </c>
      <c r="DD127" s="269" t="str">
        <f ca="true">+IF(OFFSET('Sanitation Data'!$G$32,0,10*ROW('Sanitation Data'!G121))="","",OFFSET('Sanitation Data'!$G$32,0,10*ROW('Sanitation Data'!G121)))</f>
        <v/>
      </c>
      <c r="DE127" s="269" t="str">
        <f ca="true">+IF(OFFSET('Sanitation Data'!$H$28,0,10*ROW('Sanitation Data'!H121))="","",OFFSET('Sanitation Data'!$H$28,0,10*ROW('Sanitation Data'!H121)))</f>
        <v/>
      </c>
      <c r="DF127" s="269" t="str">
        <f ca="true">+IF(OFFSET('Sanitation Data'!$H$29,0,10*ROW('Sanitation Data'!H121))="","",OFFSET('Sanitation Data'!$H$29,0,10*ROW('Sanitation Data'!H121)))</f>
        <v/>
      </c>
      <c r="DG127" s="269" t="str">
        <f ca="true">+IF(OFFSET('Sanitation Data'!$H$30,0,10*ROW('Sanitation Data'!H121))="","",OFFSET('Sanitation Data'!$H$30,0,10*ROW('Sanitation Data'!H121)))</f>
        <v/>
      </c>
      <c r="DH127" s="269" t="str">
        <f ca="true">+IF(OFFSET('Sanitation Data'!$H$31,0,10*ROW('Sanitation Data'!H121))="","",OFFSET('Sanitation Data'!$H$31,0,10*ROW('Sanitation Data'!H121)))</f>
        <v/>
      </c>
      <c r="DI127" s="269" t="str">
        <f ca="true">+IF(OFFSET('Sanitation Data'!$H$32,0,10*ROW('Sanitation Data'!H121))="","",OFFSET('Sanitation Data'!$H$32,0,10*ROW('Sanitation Data'!H121)))</f>
        <v/>
      </c>
      <c r="DJ127" s="269" t="str">
        <f ca="true">+IF(OFFSET('Sanitation Data'!$I$28,0,10*ROW('Sanitation Data'!I121))="","",OFFSET('Sanitation Data'!$I$28,0,10*ROW('Sanitation Data'!I121)))</f>
        <v/>
      </c>
      <c r="DK127" s="269" t="str">
        <f ca="true">+IF(OFFSET('Sanitation Data'!$I$29,0,10*ROW('Sanitation Data'!I121))="","",OFFSET('Sanitation Data'!$I$29,0,10*ROW('Sanitation Data'!I121)))</f>
        <v/>
      </c>
      <c r="DL127" s="269" t="str">
        <f ca="true">+IF(OFFSET('Sanitation Data'!$I$30,0,10*ROW('Sanitation Data'!I121))="","",OFFSET('Sanitation Data'!$I$30,0,10*ROW('Sanitation Data'!I121)))</f>
        <v/>
      </c>
      <c r="DM127" s="269" t="str">
        <f ca="true">+IF(OFFSET('Sanitation Data'!$I$31,0,10*ROW('Sanitation Data'!I121))="","",OFFSET('Sanitation Data'!$I$31,0,10*ROW('Sanitation Data'!I121)))</f>
        <v/>
      </c>
      <c r="DN127" s="269" t="str">
        <f ca="true">+IF(OFFSET('Sanitation Data'!$I$32,0,10*ROW('Sanitation Data'!I121))="","",OFFSET('Sanitation Data'!$I$32,0,10*ROW('Sanitation Data'!I121)))</f>
        <v/>
      </c>
      <c r="DO127" s="269" t="str">
        <f ca="true">+IF(OFFSET('Hygiene Data'!$D$11,0,10*ROW('Hygiene Data'!D121))="","",OFFSET('Hygiene Data'!$D$11,0,10*ROW('Hygiene Data'!D121)))</f>
        <v/>
      </c>
      <c r="DP127" s="269" t="str">
        <f ca="true">+IF(OFFSET('Hygiene Data'!$D$12,0,10*ROW('Hygiene Data'!D121))="","",OFFSET('Hygiene Data'!$D$12,0,10*ROW('Hygiene Data'!D121)))</f>
        <v/>
      </c>
      <c r="DQ127" s="269" t="str">
        <f ca="true">+IF(OFFSET('Hygiene Data'!$D$13,0,10*ROW('Hygiene Data'!D121))="","",OFFSET('Hygiene Data'!$D$13,0,10*ROW('Hygiene Data'!D121)))</f>
        <v/>
      </c>
      <c r="DR127" s="269" t="str">
        <f ca="true">+IF(OFFSET('Hygiene Data'!$E$11,0,10*ROW('Hygiene Data'!E121))="","",OFFSET('Hygiene Data'!$E$11,0,10*ROW('Hygiene Data'!E121)))</f>
        <v/>
      </c>
      <c r="DS127" s="269" t="str">
        <f ca="true">+IF(OFFSET('Hygiene Data'!$E$12,0,10*ROW('Hygiene Data'!E121))="","",OFFSET('Hygiene Data'!$E$12,0,10*ROW('Hygiene Data'!E121)))</f>
        <v/>
      </c>
      <c r="DT127" s="269" t="str">
        <f ca="true">+IF(OFFSET('Hygiene Data'!$E$13,0,10*ROW('Hygiene Data'!E121))="","",OFFSET('Hygiene Data'!$E$13,0,10*ROW('Hygiene Data'!E121)))</f>
        <v/>
      </c>
      <c r="DU127" s="269" t="str">
        <f ca="true">+IF(OFFSET('Hygiene Data'!$F$11,0,10*ROW('Hygiene Data'!F121))="","",OFFSET('Hygiene Data'!$F$11,0,10*ROW('Hygiene Data'!F121)))</f>
        <v/>
      </c>
      <c r="DV127" s="269" t="str">
        <f ca="true">+IF(OFFSET('Hygiene Data'!$F$12,0,10*ROW('Hygiene Data'!F121))="","",OFFSET('Hygiene Data'!$F$12,0,10*ROW('Hygiene Data'!F121)))</f>
        <v/>
      </c>
      <c r="DW127" s="269" t="str">
        <f ca="true">+IF(OFFSET('Hygiene Data'!$F$13,0,10*ROW('Hygiene Data'!F121))="","",OFFSET('Hygiene Data'!$F$13,0,10*ROW('Hygiene Data'!F121)))</f>
        <v/>
      </c>
      <c r="DX127" s="269" t="str">
        <f ca="true">+IF(OFFSET('Hygiene Data'!$G$11,0,10*ROW('Hygiene Data'!G121))="","",OFFSET('Hygiene Data'!$G$11,0,10*ROW('Hygiene Data'!G121)))</f>
        <v/>
      </c>
      <c r="DY127" s="269" t="str">
        <f ca="true">+IF(OFFSET('Hygiene Data'!$G$12,0,10*ROW('Hygiene Data'!G121))="","",OFFSET('Hygiene Data'!$G$12,0,10*ROW('Hygiene Data'!G121)))</f>
        <v/>
      </c>
      <c r="DZ127" s="269" t="str">
        <f ca="true">+IF(OFFSET('Hygiene Data'!$G$13,0,10*ROW('Hygiene Data'!G121))="","",OFFSET('Hygiene Data'!$G$13,0,10*ROW('Hygiene Data'!G121)))</f>
        <v/>
      </c>
      <c r="EA127" s="269" t="str">
        <f ca="true">+IF(OFFSET('Hygiene Data'!$H$11,0,10*ROW('Hygiene Data'!H121))="","",OFFSET('Hygiene Data'!$H$11,0,10*ROW('Hygiene Data'!H121)))</f>
        <v/>
      </c>
      <c r="EB127" s="269" t="str">
        <f ca="true">+IF(OFFSET('Hygiene Data'!$H$12,0,10*ROW('Hygiene Data'!H121))="","",OFFSET('Hygiene Data'!$H$12,0,10*ROW('Hygiene Data'!H121)))</f>
        <v/>
      </c>
      <c r="EC127" s="269" t="str">
        <f ca="true">+IF(OFFSET('Hygiene Data'!$H$13,0,10*ROW('Hygiene Data'!H121))="","",OFFSET('Hygiene Data'!$H$13,0,10*ROW('Hygiene Data'!H121)))</f>
        <v/>
      </c>
      <c r="ED127" s="269" t="str">
        <f ca="true">+IF(OFFSET('Hygiene Data'!$I$11,0,10*ROW('Hygiene Data'!I121))="","",OFFSET('Hygiene Data'!$I$11,0,10*ROW('Hygiene Data'!I121)))</f>
        <v/>
      </c>
      <c r="EE127" s="269" t="str">
        <f ca="true">+IF(OFFSET('Hygiene Data'!$I$12,0,10*ROW('Hygiene Data'!I121))="","",OFFSET('Hygiene Data'!$I$12,0,10*ROW('Hygiene Data'!I121)))</f>
        <v/>
      </c>
      <c r="EF127" s="269"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3" t="str">
        <f t="shared" ca="true" si="1"/>
        <v/>
      </c>
      <c r="D128" s="88"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8"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8"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8"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8"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8"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8"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8"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8"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8"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8"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8"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8"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8"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8"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8"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8"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8"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9"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9"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9"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9"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9"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9"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9"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9"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9"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9"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9"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9"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9"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9"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9"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9"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9"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9"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9"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9"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9"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9"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9"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9"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9"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9"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9"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9"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9"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9"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0"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0"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0"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0"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0"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0"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0"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0"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0"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0"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0"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0"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0"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0"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0"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0"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0"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0"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9"/>
      <c r="BS128" s="269" t="str">
        <f ca="true">+IF(OFFSET('Water Data'!$D$27,0,10*ROW('Water Data'!D122))="","",OFFSET('Water Data'!$D$27,0,10*ROW('Water Data'!D122)))</f>
        <v/>
      </c>
      <c r="BT128" s="269" t="str">
        <f ca="true">+IF(OFFSET('Water Data'!$D$28,0,10*ROW('Water Data'!D122))="","",OFFSET('Water Data'!$D$28,0,10*ROW('Water Data'!D122)))</f>
        <v/>
      </c>
      <c r="BU128" s="269" t="str">
        <f ca="true">+IF(OFFSET('Water Data'!$D$29,0,10*ROW('Water Data'!D122))="","",OFFSET('Water Data'!$D$29,0,10*ROW('Water Data'!D122)))</f>
        <v/>
      </c>
      <c r="BV128" s="269" t="str">
        <f ca="true">+IF(OFFSET('Water Data'!$E$27,0,10*ROW('Water Data'!E122))="","",OFFSET('Water Data'!$E$27,0,10*ROW('Water Data'!E122)))</f>
        <v/>
      </c>
      <c r="BW128" s="269" t="str">
        <f ca="true">+IF(OFFSET('Water Data'!$E$28,0,10*ROW('Water Data'!E122))="","",OFFSET('Water Data'!$E$28,0,10*ROW('Water Data'!E122)))</f>
        <v/>
      </c>
      <c r="BX128" s="269" t="str">
        <f ca="true">+IF(OFFSET('Water Data'!$E$29,0,10*ROW('Water Data'!E122))="","",OFFSET('Water Data'!$E$29,0,10*ROW('Water Data'!E122)))</f>
        <v/>
      </c>
      <c r="BY128" s="269" t="str">
        <f ca="true">+IF(OFFSET('Water Data'!$F$27,0,10*ROW('Water Data'!F122))="","",OFFSET('Water Data'!$F$27,0,10*ROW('Water Data'!F122)))</f>
        <v/>
      </c>
      <c r="BZ128" s="269" t="str">
        <f ca="true">+IF(OFFSET('Water Data'!$F$28,0,10*ROW('Water Data'!F122))="","",OFFSET('Water Data'!$F$28,0,10*ROW('Water Data'!F122)))</f>
        <v/>
      </c>
      <c r="CA128" s="269" t="str">
        <f ca="true">+IF(OFFSET('Water Data'!$F$29,0,10*ROW('Water Data'!F122))="","",OFFSET('Water Data'!$F$29,0,10*ROW('Water Data'!F122)))</f>
        <v/>
      </c>
      <c r="CB128" s="269" t="str">
        <f ca="true">+IF(OFFSET('Water Data'!$G$27,0,10*ROW('Water Data'!G122))="","",OFFSET('Water Data'!$G$27,0,10*ROW('Water Data'!G122)))</f>
        <v/>
      </c>
      <c r="CC128" s="269" t="str">
        <f ca="true">+IF(OFFSET('Water Data'!$G$28,0,10*ROW('Water Data'!G122))="","",OFFSET('Water Data'!$G$28,0,10*ROW('Water Data'!G122)))</f>
        <v/>
      </c>
      <c r="CD128" s="269" t="str">
        <f ca="true">+IF(OFFSET('Water Data'!$G$29,0,10*ROW('Water Data'!G122))="","",OFFSET('Water Data'!$G$29,0,10*ROW('Water Data'!G122)))</f>
        <v/>
      </c>
      <c r="CE128" s="269" t="str">
        <f ca="true">+IF(OFFSET('Water Data'!$H$27,0,10*ROW('Water Data'!H122))="","",OFFSET('Water Data'!$H$27,0,10*ROW('Water Data'!H122)))</f>
        <v/>
      </c>
      <c r="CF128" s="269" t="str">
        <f ca="true">+IF(OFFSET('Water Data'!$H$28,0,10*ROW('Water Data'!H122))="","",OFFSET('Water Data'!$H$28,0,10*ROW('Water Data'!H122)))</f>
        <v/>
      </c>
      <c r="CG128" s="269" t="str">
        <f ca="true">+IF(OFFSET('Water Data'!$H$29,0,10*ROW('Water Data'!H122))="","",OFFSET('Water Data'!$H$29,0,10*ROW('Water Data'!H122)))</f>
        <v/>
      </c>
      <c r="CH128" s="269" t="str">
        <f ca="true">+IF(OFFSET('Water Data'!$I$27,0,10*ROW('Water Data'!I122))="","",OFFSET('Water Data'!$I$27,0,10*ROW('Water Data'!I122)))</f>
        <v/>
      </c>
      <c r="CI128" s="269" t="str">
        <f ca="true">+IF(OFFSET('Water Data'!$I$28,0,10*ROW('Water Data'!I122))="","",OFFSET('Water Data'!$I$28,0,10*ROW('Water Data'!I122)))</f>
        <v/>
      </c>
      <c r="CJ128" s="269" t="str">
        <f ca="true">+IF(OFFSET('Water Data'!$I$29,0,10*ROW('Water Data'!I122))="","",OFFSET('Water Data'!$I$29,0,10*ROW('Water Data'!I122)))</f>
        <v/>
      </c>
      <c r="CK128" s="269" t="str">
        <f ca="true">+IF(OFFSET('Sanitation Data'!$D$28,0,10*ROW('Sanitation Data'!D122))="","",OFFSET('Sanitation Data'!$D$28,0,10*ROW('Sanitation Data'!D122)))</f>
        <v/>
      </c>
      <c r="CL128" s="269" t="str">
        <f ca="true">+IF(OFFSET('Sanitation Data'!$D$29,0,10*ROW('Sanitation Data'!D122))="","",OFFSET('Sanitation Data'!$D$29,0,10*ROW('Sanitation Data'!D122)))</f>
        <v/>
      </c>
      <c r="CM128" s="269" t="str">
        <f ca="true">+IF(OFFSET('Sanitation Data'!$D$30,0,10*ROW('Sanitation Data'!D122))="","",OFFSET('Sanitation Data'!$D$30,0,10*ROW('Sanitation Data'!D122)))</f>
        <v/>
      </c>
      <c r="CN128" s="269" t="str">
        <f ca="true">+IF(OFFSET('Sanitation Data'!$D$31,0,10*ROW('Sanitation Data'!D122))="","",OFFSET('Sanitation Data'!$D$31,0,10*ROW('Sanitation Data'!D122)))</f>
        <v/>
      </c>
      <c r="CO128" s="269" t="str">
        <f ca="true">+IF(OFFSET('Sanitation Data'!$D$32,0,10*ROW('Sanitation Data'!D122))="","",OFFSET('Sanitation Data'!$D$32,0,10*ROW('Sanitation Data'!D122)))</f>
        <v/>
      </c>
      <c r="CP128" s="269" t="str">
        <f ca="true">+IF(OFFSET('Sanitation Data'!$E$28,0,10*ROW('Sanitation Data'!E122))="","",OFFSET('Sanitation Data'!$E$28,0,10*ROW('Sanitation Data'!E122)))</f>
        <v/>
      </c>
      <c r="CQ128" s="269" t="str">
        <f ca="true">+IF(OFFSET('Sanitation Data'!$E$29,0,10*ROW('Sanitation Data'!E122))="","",OFFSET('Sanitation Data'!$E$29,0,10*ROW('Sanitation Data'!E122)))</f>
        <v/>
      </c>
      <c r="CR128" s="269" t="str">
        <f ca="true">+IF(OFFSET('Sanitation Data'!$E$30,0,10*ROW('Sanitation Data'!E122))="","",OFFSET('Sanitation Data'!$E$30,0,10*ROW('Sanitation Data'!E122)))</f>
        <v/>
      </c>
      <c r="CS128" s="269" t="str">
        <f ca="true">+IF(OFFSET('Sanitation Data'!$E$31,0,10*ROW('Sanitation Data'!E122))="","",OFFSET('Sanitation Data'!$E$31,0,10*ROW('Sanitation Data'!E122)))</f>
        <v/>
      </c>
      <c r="CT128" s="269" t="str">
        <f ca="true">+IF(OFFSET('Sanitation Data'!$E$32,0,10*ROW('Sanitation Data'!E122))="","",OFFSET('Sanitation Data'!$E$32,0,10*ROW('Sanitation Data'!E122)))</f>
        <v/>
      </c>
      <c r="CU128" s="269" t="str">
        <f ca="true">+IF(OFFSET('Sanitation Data'!$F$28,0,10*ROW('Sanitation Data'!F122))="","",OFFSET('Sanitation Data'!$F$28,0,10*ROW('Sanitation Data'!F122)))</f>
        <v/>
      </c>
      <c r="CV128" s="269" t="str">
        <f ca="true">+IF(OFFSET('Sanitation Data'!$F$29,0,10*ROW('Sanitation Data'!F122))="","",OFFSET('Sanitation Data'!$F$29,0,10*ROW('Sanitation Data'!F122)))</f>
        <v/>
      </c>
      <c r="CW128" s="269" t="str">
        <f ca="true">+IF(OFFSET('Sanitation Data'!$F$30,0,10*ROW('Sanitation Data'!F122))="","",OFFSET('Sanitation Data'!$F$30,0,10*ROW('Sanitation Data'!F122)))</f>
        <v/>
      </c>
      <c r="CX128" s="269" t="str">
        <f ca="true">+IF(OFFSET('Sanitation Data'!$F$31,0,10*ROW('Sanitation Data'!F122))="","",OFFSET('Sanitation Data'!$F$31,0,10*ROW('Sanitation Data'!F122)))</f>
        <v/>
      </c>
      <c r="CY128" s="269" t="str">
        <f ca="true">+IF(OFFSET('Sanitation Data'!$F$32,0,10*ROW('Sanitation Data'!F122))="","",OFFSET('Sanitation Data'!$F$32,0,10*ROW('Sanitation Data'!F122)))</f>
        <v/>
      </c>
      <c r="CZ128" s="269" t="str">
        <f ca="true">+IF(OFFSET('Sanitation Data'!$G$28,0,10*ROW('Sanitation Data'!G122))="","",OFFSET('Sanitation Data'!$G$28,0,10*ROW('Sanitation Data'!G122)))</f>
        <v/>
      </c>
      <c r="DA128" s="269" t="str">
        <f ca="true">+IF(OFFSET('Sanitation Data'!$G$29,0,10*ROW('Sanitation Data'!G122))="","",OFFSET('Sanitation Data'!$G$29,0,10*ROW('Sanitation Data'!G122)))</f>
        <v/>
      </c>
      <c r="DB128" s="269" t="str">
        <f ca="true">+IF(OFFSET('Sanitation Data'!$G$30,0,10*ROW('Sanitation Data'!G122))="","",OFFSET('Sanitation Data'!$G$30,0,10*ROW('Sanitation Data'!G122)))</f>
        <v/>
      </c>
      <c r="DC128" s="269" t="str">
        <f ca="true">+IF(OFFSET('Sanitation Data'!$G$31,0,10*ROW('Sanitation Data'!G122))="","",OFFSET('Sanitation Data'!$G$31,0,10*ROW('Sanitation Data'!G122)))</f>
        <v/>
      </c>
      <c r="DD128" s="269" t="str">
        <f ca="true">+IF(OFFSET('Sanitation Data'!$G$32,0,10*ROW('Sanitation Data'!G122))="","",OFFSET('Sanitation Data'!$G$32,0,10*ROW('Sanitation Data'!G122)))</f>
        <v/>
      </c>
      <c r="DE128" s="269" t="str">
        <f ca="true">+IF(OFFSET('Sanitation Data'!$H$28,0,10*ROW('Sanitation Data'!H122))="","",OFFSET('Sanitation Data'!$H$28,0,10*ROW('Sanitation Data'!H122)))</f>
        <v/>
      </c>
      <c r="DF128" s="269" t="str">
        <f ca="true">+IF(OFFSET('Sanitation Data'!$H$29,0,10*ROW('Sanitation Data'!H122))="","",OFFSET('Sanitation Data'!$H$29,0,10*ROW('Sanitation Data'!H122)))</f>
        <v/>
      </c>
      <c r="DG128" s="269" t="str">
        <f ca="true">+IF(OFFSET('Sanitation Data'!$H$30,0,10*ROW('Sanitation Data'!H122))="","",OFFSET('Sanitation Data'!$H$30,0,10*ROW('Sanitation Data'!H122)))</f>
        <v/>
      </c>
      <c r="DH128" s="269" t="str">
        <f ca="true">+IF(OFFSET('Sanitation Data'!$H$31,0,10*ROW('Sanitation Data'!H122))="","",OFFSET('Sanitation Data'!$H$31,0,10*ROW('Sanitation Data'!H122)))</f>
        <v/>
      </c>
      <c r="DI128" s="269" t="str">
        <f ca="true">+IF(OFFSET('Sanitation Data'!$H$32,0,10*ROW('Sanitation Data'!H122))="","",OFFSET('Sanitation Data'!$H$32,0,10*ROW('Sanitation Data'!H122)))</f>
        <v/>
      </c>
      <c r="DJ128" s="269" t="str">
        <f ca="true">+IF(OFFSET('Sanitation Data'!$I$28,0,10*ROW('Sanitation Data'!I122))="","",OFFSET('Sanitation Data'!$I$28,0,10*ROW('Sanitation Data'!I122)))</f>
        <v/>
      </c>
      <c r="DK128" s="269" t="str">
        <f ca="true">+IF(OFFSET('Sanitation Data'!$I$29,0,10*ROW('Sanitation Data'!I122))="","",OFFSET('Sanitation Data'!$I$29,0,10*ROW('Sanitation Data'!I122)))</f>
        <v/>
      </c>
      <c r="DL128" s="269" t="str">
        <f ca="true">+IF(OFFSET('Sanitation Data'!$I$30,0,10*ROW('Sanitation Data'!I122))="","",OFFSET('Sanitation Data'!$I$30,0,10*ROW('Sanitation Data'!I122)))</f>
        <v/>
      </c>
      <c r="DM128" s="269" t="str">
        <f ca="true">+IF(OFFSET('Sanitation Data'!$I$31,0,10*ROW('Sanitation Data'!I122))="","",OFFSET('Sanitation Data'!$I$31,0,10*ROW('Sanitation Data'!I122)))</f>
        <v/>
      </c>
      <c r="DN128" s="269" t="str">
        <f ca="true">+IF(OFFSET('Sanitation Data'!$I$32,0,10*ROW('Sanitation Data'!I122))="","",OFFSET('Sanitation Data'!$I$32,0,10*ROW('Sanitation Data'!I122)))</f>
        <v/>
      </c>
      <c r="DO128" s="269" t="str">
        <f ca="true">+IF(OFFSET('Hygiene Data'!$D$11,0,10*ROW('Hygiene Data'!D122))="","",OFFSET('Hygiene Data'!$D$11,0,10*ROW('Hygiene Data'!D122)))</f>
        <v/>
      </c>
      <c r="DP128" s="269" t="str">
        <f ca="true">+IF(OFFSET('Hygiene Data'!$D$12,0,10*ROW('Hygiene Data'!D122))="","",OFFSET('Hygiene Data'!$D$12,0,10*ROW('Hygiene Data'!D122)))</f>
        <v/>
      </c>
      <c r="DQ128" s="269" t="str">
        <f ca="true">+IF(OFFSET('Hygiene Data'!$D$13,0,10*ROW('Hygiene Data'!D122))="","",OFFSET('Hygiene Data'!$D$13,0,10*ROW('Hygiene Data'!D122)))</f>
        <v/>
      </c>
      <c r="DR128" s="269" t="str">
        <f ca="true">+IF(OFFSET('Hygiene Data'!$E$11,0,10*ROW('Hygiene Data'!E122))="","",OFFSET('Hygiene Data'!$E$11,0,10*ROW('Hygiene Data'!E122)))</f>
        <v/>
      </c>
      <c r="DS128" s="269" t="str">
        <f ca="true">+IF(OFFSET('Hygiene Data'!$E$12,0,10*ROW('Hygiene Data'!E122))="","",OFFSET('Hygiene Data'!$E$12,0,10*ROW('Hygiene Data'!E122)))</f>
        <v/>
      </c>
      <c r="DT128" s="269" t="str">
        <f ca="true">+IF(OFFSET('Hygiene Data'!$E$13,0,10*ROW('Hygiene Data'!E122))="","",OFFSET('Hygiene Data'!$E$13,0,10*ROW('Hygiene Data'!E122)))</f>
        <v/>
      </c>
      <c r="DU128" s="269" t="str">
        <f ca="true">+IF(OFFSET('Hygiene Data'!$F$11,0,10*ROW('Hygiene Data'!F122))="","",OFFSET('Hygiene Data'!$F$11,0,10*ROW('Hygiene Data'!F122)))</f>
        <v/>
      </c>
      <c r="DV128" s="269" t="str">
        <f ca="true">+IF(OFFSET('Hygiene Data'!$F$12,0,10*ROW('Hygiene Data'!F122))="","",OFFSET('Hygiene Data'!$F$12,0,10*ROW('Hygiene Data'!F122)))</f>
        <v/>
      </c>
      <c r="DW128" s="269" t="str">
        <f ca="true">+IF(OFFSET('Hygiene Data'!$F$13,0,10*ROW('Hygiene Data'!F122))="","",OFFSET('Hygiene Data'!$F$13,0,10*ROW('Hygiene Data'!F122)))</f>
        <v/>
      </c>
      <c r="DX128" s="269" t="str">
        <f ca="true">+IF(OFFSET('Hygiene Data'!$G$11,0,10*ROW('Hygiene Data'!G122))="","",OFFSET('Hygiene Data'!$G$11,0,10*ROW('Hygiene Data'!G122)))</f>
        <v/>
      </c>
      <c r="DY128" s="269" t="str">
        <f ca="true">+IF(OFFSET('Hygiene Data'!$G$12,0,10*ROW('Hygiene Data'!G122))="","",OFFSET('Hygiene Data'!$G$12,0,10*ROW('Hygiene Data'!G122)))</f>
        <v/>
      </c>
      <c r="DZ128" s="269" t="str">
        <f ca="true">+IF(OFFSET('Hygiene Data'!$G$13,0,10*ROW('Hygiene Data'!G122))="","",OFFSET('Hygiene Data'!$G$13,0,10*ROW('Hygiene Data'!G122)))</f>
        <v/>
      </c>
      <c r="EA128" s="269" t="str">
        <f ca="true">+IF(OFFSET('Hygiene Data'!$H$11,0,10*ROW('Hygiene Data'!H122))="","",OFFSET('Hygiene Data'!$H$11,0,10*ROW('Hygiene Data'!H122)))</f>
        <v/>
      </c>
      <c r="EB128" s="269" t="str">
        <f ca="true">+IF(OFFSET('Hygiene Data'!$H$12,0,10*ROW('Hygiene Data'!H122))="","",OFFSET('Hygiene Data'!$H$12,0,10*ROW('Hygiene Data'!H122)))</f>
        <v/>
      </c>
      <c r="EC128" s="269" t="str">
        <f ca="true">+IF(OFFSET('Hygiene Data'!$H$13,0,10*ROW('Hygiene Data'!H122))="","",OFFSET('Hygiene Data'!$H$13,0,10*ROW('Hygiene Data'!H122)))</f>
        <v/>
      </c>
      <c r="ED128" s="269" t="str">
        <f ca="true">+IF(OFFSET('Hygiene Data'!$I$11,0,10*ROW('Hygiene Data'!I122))="","",OFFSET('Hygiene Data'!$I$11,0,10*ROW('Hygiene Data'!I122)))</f>
        <v/>
      </c>
      <c r="EE128" s="269" t="str">
        <f ca="true">+IF(OFFSET('Hygiene Data'!$I$12,0,10*ROW('Hygiene Data'!I122))="","",OFFSET('Hygiene Data'!$I$12,0,10*ROW('Hygiene Data'!I122)))</f>
        <v/>
      </c>
      <c r="EF128" s="269"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3" t="str">
        <f t="shared" ca="true" si="1"/>
        <v/>
      </c>
      <c r="D129" s="88"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8"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8"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8"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8"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8"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8"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8"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8"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8"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8"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8"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8"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8"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8"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8"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8"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8"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9"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9"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9"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9"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9"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9"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9"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9"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9"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9"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9"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9"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9"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9"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9"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9"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9"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9"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9"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9"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9"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9"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9"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9"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9"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9"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9"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9"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9"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9"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0"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0"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0"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0"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0"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0"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0"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0"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0"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0"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0"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0"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0"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0"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0"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0"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0"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0"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9"/>
      <c r="BS129" s="269" t="str">
        <f ca="true">+IF(OFFSET('Water Data'!$D$27,0,10*ROW('Water Data'!D123))="","",OFFSET('Water Data'!$D$27,0,10*ROW('Water Data'!D123)))</f>
        <v/>
      </c>
      <c r="BT129" s="269" t="str">
        <f ca="true">+IF(OFFSET('Water Data'!$D$28,0,10*ROW('Water Data'!D123))="","",OFFSET('Water Data'!$D$28,0,10*ROW('Water Data'!D123)))</f>
        <v/>
      </c>
      <c r="BU129" s="269" t="str">
        <f ca="true">+IF(OFFSET('Water Data'!$D$29,0,10*ROW('Water Data'!D123))="","",OFFSET('Water Data'!$D$29,0,10*ROW('Water Data'!D123)))</f>
        <v/>
      </c>
      <c r="BV129" s="269" t="str">
        <f ca="true">+IF(OFFSET('Water Data'!$E$27,0,10*ROW('Water Data'!E123))="","",OFFSET('Water Data'!$E$27,0,10*ROW('Water Data'!E123)))</f>
        <v/>
      </c>
      <c r="BW129" s="269" t="str">
        <f ca="true">+IF(OFFSET('Water Data'!$E$28,0,10*ROW('Water Data'!E123))="","",OFFSET('Water Data'!$E$28,0,10*ROW('Water Data'!E123)))</f>
        <v/>
      </c>
      <c r="BX129" s="269" t="str">
        <f ca="true">+IF(OFFSET('Water Data'!$E$29,0,10*ROW('Water Data'!E123))="","",OFFSET('Water Data'!$E$29,0,10*ROW('Water Data'!E123)))</f>
        <v/>
      </c>
      <c r="BY129" s="269" t="str">
        <f ca="true">+IF(OFFSET('Water Data'!$F$27,0,10*ROW('Water Data'!F123))="","",OFFSET('Water Data'!$F$27,0,10*ROW('Water Data'!F123)))</f>
        <v/>
      </c>
      <c r="BZ129" s="269" t="str">
        <f ca="true">+IF(OFFSET('Water Data'!$F$28,0,10*ROW('Water Data'!F123))="","",OFFSET('Water Data'!$F$28,0,10*ROW('Water Data'!F123)))</f>
        <v/>
      </c>
      <c r="CA129" s="269" t="str">
        <f ca="true">+IF(OFFSET('Water Data'!$F$29,0,10*ROW('Water Data'!F123))="","",OFFSET('Water Data'!$F$29,0,10*ROW('Water Data'!F123)))</f>
        <v/>
      </c>
      <c r="CB129" s="269" t="str">
        <f ca="true">+IF(OFFSET('Water Data'!$G$27,0,10*ROW('Water Data'!G123))="","",OFFSET('Water Data'!$G$27,0,10*ROW('Water Data'!G123)))</f>
        <v/>
      </c>
      <c r="CC129" s="269" t="str">
        <f ca="true">+IF(OFFSET('Water Data'!$G$28,0,10*ROW('Water Data'!G123))="","",OFFSET('Water Data'!$G$28,0,10*ROW('Water Data'!G123)))</f>
        <v/>
      </c>
      <c r="CD129" s="269" t="str">
        <f ca="true">+IF(OFFSET('Water Data'!$G$29,0,10*ROW('Water Data'!G123))="","",OFFSET('Water Data'!$G$29,0,10*ROW('Water Data'!G123)))</f>
        <v/>
      </c>
      <c r="CE129" s="269" t="str">
        <f ca="true">+IF(OFFSET('Water Data'!$H$27,0,10*ROW('Water Data'!H123))="","",OFFSET('Water Data'!$H$27,0,10*ROW('Water Data'!H123)))</f>
        <v/>
      </c>
      <c r="CF129" s="269" t="str">
        <f ca="true">+IF(OFFSET('Water Data'!$H$28,0,10*ROW('Water Data'!H123))="","",OFFSET('Water Data'!$H$28,0,10*ROW('Water Data'!H123)))</f>
        <v/>
      </c>
      <c r="CG129" s="269" t="str">
        <f ca="true">+IF(OFFSET('Water Data'!$H$29,0,10*ROW('Water Data'!H123))="","",OFFSET('Water Data'!$H$29,0,10*ROW('Water Data'!H123)))</f>
        <v/>
      </c>
      <c r="CH129" s="269" t="str">
        <f ca="true">+IF(OFFSET('Water Data'!$I$27,0,10*ROW('Water Data'!I123))="","",OFFSET('Water Data'!$I$27,0,10*ROW('Water Data'!I123)))</f>
        <v/>
      </c>
      <c r="CI129" s="269" t="str">
        <f ca="true">+IF(OFFSET('Water Data'!$I$28,0,10*ROW('Water Data'!I123))="","",OFFSET('Water Data'!$I$28,0,10*ROW('Water Data'!I123)))</f>
        <v/>
      </c>
      <c r="CJ129" s="269" t="str">
        <f ca="true">+IF(OFFSET('Water Data'!$I$29,0,10*ROW('Water Data'!I123))="","",OFFSET('Water Data'!$I$29,0,10*ROW('Water Data'!I123)))</f>
        <v/>
      </c>
      <c r="CK129" s="269" t="str">
        <f ca="true">+IF(OFFSET('Sanitation Data'!$D$28,0,10*ROW('Sanitation Data'!D123))="","",OFFSET('Sanitation Data'!$D$28,0,10*ROW('Sanitation Data'!D123)))</f>
        <v/>
      </c>
      <c r="CL129" s="269" t="str">
        <f ca="true">+IF(OFFSET('Sanitation Data'!$D$29,0,10*ROW('Sanitation Data'!D123))="","",OFFSET('Sanitation Data'!$D$29,0,10*ROW('Sanitation Data'!D123)))</f>
        <v/>
      </c>
      <c r="CM129" s="269" t="str">
        <f ca="true">+IF(OFFSET('Sanitation Data'!$D$30,0,10*ROW('Sanitation Data'!D123))="","",OFFSET('Sanitation Data'!$D$30,0,10*ROW('Sanitation Data'!D123)))</f>
        <v/>
      </c>
      <c r="CN129" s="269" t="str">
        <f ca="true">+IF(OFFSET('Sanitation Data'!$D$31,0,10*ROW('Sanitation Data'!D123))="","",OFFSET('Sanitation Data'!$D$31,0,10*ROW('Sanitation Data'!D123)))</f>
        <v/>
      </c>
      <c r="CO129" s="269" t="str">
        <f ca="true">+IF(OFFSET('Sanitation Data'!$D$32,0,10*ROW('Sanitation Data'!D123))="","",OFFSET('Sanitation Data'!$D$32,0,10*ROW('Sanitation Data'!D123)))</f>
        <v/>
      </c>
      <c r="CP129" s="269" t="str">
        <f ca="true">+IF(OFFSET('Sanitation Data'!$E$28,0,10*ROW('Sanitation Data'!E123))="","",OFFSET('Sanitation Data'!$E$28,0,10*ROW('Sanitation Data'!E123)))</f>
        <v/>
      </c>
      <c r="CQ129" s="269" t="str">
        <f ca="true">+IF(OFFSET('Sanitation Data'!$E$29,0,10*ROW('Sanitation Data'!E123))="","",OFFSET('Sanitation Data'!$E$29,0,10*ROW('Sanitation Data'!E123)))</f>
        <v/>
      </c>
      <c r="CR129" s="269" t="str">
        <f ca="true">+IF(OFFSET('Sanitation Data'!$E$30,0,10*ROW('Sanitation Data'!E123))="","",OFFSET('Sanitation Data'!$E$30,0,10*ROW('Sanitation Data'!E123)))</f>
        <v/>
      </c>
      <c r="CS129" s="269" t="str">
        <f ca="true">+IF(OFFSET('Sanitation Data'!$E$31,0,10*ROW('Sanitation Data'!E123))="","",OFFSET('Sanitation Data'!$E$31,0,10*ROW('Sanitation Data'!E123)))</f>
        <v/>
      </c>
      <c r="CT129" s="269" t="str">
        <f ca="true">+IF(OFFSET('Sanitation Data'!$E$32,0,10*ROW('Sanitation Data'!E123))="","",OFFSET('Sanitation Data'!$E$32,0,10*ROW('Sanitation Data'!E123)))</f>
        <v/>
      </c>
      <c r="CU129" s="269" t="str">
        <f ca="true">+IF(OFFSET('Sanitation Data'!$F$28,0,10*ROW('Sanitation Data'!F123))="","",OFFSET('Sanitation Data'!$F$28,0,10*ROW('Sanitation Data'!F123)))</f>
        <v/>
      </c>
      <c r="CV129" s="269" t="str">
        <f ca="true">+IF(OFFSET('Sanitation Data'!$F$29,0,10*ROW('Sanitation Data'!F123))="","",OFFSET('Sanitation Data'!$F$29,0,10*ROW('Sanitation Data'!F123)))</f>
        <v/>
      </c>
      <c r="CW129" s="269" t="str">
        <f ca="true">+IF(OFFSET('Sanitation Data'!$F$30,0,10*ROW('Sanitation Data'!F123))="","",OFFSET('Sanitation Data'!$F$30,0,10*ROW('Sanitation Data'!F123)))</f>
        <v/>
      </c>
      <c r="CX129" s="269" t="str">
        <f ca="true">+IF(OFFSET('Sanitation Data'!$F$31,0,10*ROW('Sanitation Data'!F123))="","",OFFSET('Sanitation Data'!$F$31,0,10*ROW('Sanitation Data'!F123)))</f>
        <v/>
      </c>
      <c r="CY129" s="269" t="str">
        <f ca="true">+IF(OFFSET('Sanitation Data'!$F$32,0,10*ROW('Sanitation Data'!F123))="","",OFFSET('Sanitation Data'!$F$32,0,10*ROW('Sanitation Data'!F123)))</f>
        <v/>
      </c>
      <c r="CZ129" s="269" t="str">
        <f ca="true">+IF(OFFSET('Sanitation Data'!$G$28,0,10*ROW('Sanitation Data'!G123))="","",OFFSET('Sanitation Data'!$G$28,0,10*ROW('Sanitation Data'!G123)))</f>
        <v/>
      </c>
      <c r="DA129" s="269" t="str">
        <f ca="true">+IF(OFFSET('Sanitation Data'!$G$29,0,10*ROW('Sanitation Data'!G123))="","",OFFSET('Sanitation Data'!$G$29,0,10*ROW('Sanitation Data'!G123)))</f>
        <v/>
      </c>
      <c r="DB129" s="269" t="str">
        <f ca="true">+IF(OFFSET('Sanitation Data'!$G$30,0,10*ROW('Sanitation Data'!G123))="","",OFFSET('Sanitation Data'!$G$30,0,10*ROW('Sanitation Data'!G123)))</f>
        <v/>
      </c>
      <c r="DC129" s="269" t="str">
        <f ca="true">+IF(OFFSET('Sanitation Data'!$G$31,0,10*ROW('Sanitation Data'!G123))="","",OFFSET('Sanitation Data'!$G$31,0,10*ROW('Sanitation Data'!G123)))</f>
        <v/>
      </c>
      <c r="DD129" s="269" t="str">
        <f ca="true">+IF(OFFSET('Sanitation Data'!$G$32,0,10*ROW('Sanitation Data'!G123))="","",OFFSET('Sanitation Data'!$G$32,0,10*ROW('Sanitation Data'!G123)))</f>
        <v/>
      </c>
      <c r="DE129" s="269" t="str">
        <f ca="true">+IF(OFFSET('Sanitation Data'!$H$28,0,10*ROW('Sanitation Data'!H123))="","",OFFSET('Sanitation Data'!$H$28,0,10*ROW('Sanitation Data'!H123)))</f>
        <v/>
      </c>
      <c r="DF129" s="269" t="str">
        <f ca="true">+IF(OFFSET('Sanitation Data'!$H$29,0,10*ROW('Sanitation Data'!H123))="","",OFFSET('Sanitation Data'!$H$29,0,10*ROW('Sanitation Data'!H123)))</f>
        <v/>
      </c>
      <c r="DG129" s="269" t="str">
        <f ca="true">+IF(OFFSET('Sanitation Data'!$H$30,0,10*ROW('Sanitation Data'!H123))="","",OFFSET('Sanitation Data'!$H$30,0,10*ROW('Sanitation Data'!H123)))</f>
        <v/>
      </c>
      <c r="DH129" s="269" t="str">
        <f ca="true">+IF(OFFSET('Sanitation Data'!$H$31,0,10*ROW('Sanitation Data'!H123))="","",OFFSET('Sanitation Data'!$H$31,0,10*ROW('Sanitation Data'!H123)))</f>
        <v/>
      </c>
      <c r="DI129" s="269" t="str">
        <f ca="true">+IF(OFFSET('Sanitation Data'!$H$32,0,10*ROW('Sanitation Data'!H123))="","",OFFSET('Sanitation Data'!$H$32,0,10*ROW('Sanitation Data'!H123)))</f>
        <v/>
      </c>
      <c r="DJ129" s="269" t="str">
        <f ca="true">+IF(OFFSET('Sanitation Data'!$I$28,0,10*ROW('Sanitation Data'!I123))="","",OFFSET('Sanitation Data'!$I$28,0,10*ROW('Sanitation Data'!I123)))</f>
        <v/>
      </c>
      <c r="DK129" s="269" t="str">
        <f ca="true">+IF(OFFSET('Sanitation Data'!$I$29,0,10*ROW('Sanitation Data'!I123))="","",OFFSET('Sanitation Data'!$I$29,0,10*ROW('Sanitation Data'!I123)))</f>
        <v/>
      </c>
      <c r="DL129" s="269" t="str">
        <f ca="true">+IF(OFFSET('Sanitation Data'!$I$30,0,10*ROW('Sanitation Data'!I123))="","",OFFSET('Sanitation Data'!$I$30,0,10*ROW('Sanitation Data'!I123)))</f>
        <v/>
      </c>
      <c r="DM129" s="269" t="str">
        <f ca="true">+IF(OFFSET('Sanitation Data'!$I$31,0,10*ROW('Sanitation Data'!I123))="","",OFFSET('Sanitation Data'!$I$31,0,10*ROW('Sanitation Data'!I123)))</f>
        <v/>
      </c>
      <c r="DN129" s="269" t="str">
        <f ca="true">+IF(OFFSET('Sanitation Data'!$I$32,0,10*ROW('Sanitation Data'!I123))="","",OFFSET('Sanitation Data'!$I$32,0,10*ROW('Sanitation Data'!I123)))</f>
        <v/>
      </c>
      <c r="DO129" s="269" t="str">
        <f ca="true">+IF(OFFSET('Hygiene Data'!$D$11,0,10*ROW('Hygiene Data'!D123))="","",OFFSET('Hygiene Data'!$D$11,0,10*ROW('Hygiene Data'!D123)))</f>
        <v/>
      </c>
      <c r="DP129" s="269" t="str">
        <f ca="true">+IF(OFFSET('Hygiene Data'!$D$12,0,10*ROW('Hygiene Data'!D123))="","",OFFSET('Hygiene Data'!$D$12,0,10*ROW('Hygiene Data'!D123)))</f>
        <v/>
      </c>
      <c r="DQ129" s="269" t="str">
        <f ca="true">+IF(OFFSET('Hygiene Data'!$D$13,0,10*ROW('Hygiene Data'!D123))="","",OFFSET('Hygiene Data'!$D$13,0,10*ROW('Hygiene Data'!D123)))</f>
        <v/>
      </c>
      <c r="DR129" s="269" t="str">
        <f ca="true">+IF(OFFSET('Hygiene Data'!$E$11,0,10*ROW('Hygiene Data'!E123))="","",OFFSET('Hygiene Data'!$E$11,0,10*ROW('Hygiene Data'!E123)))</f>
        <v/>
      </c>
      <c r="DS129" s="269" t="str">
        <f ca="true">+IF(OFFSET('Hygiene Data'!$E$12,0,10*ROW('Hygiene Data'!E123))="","",OFFSET('Hygiene Data'!$E$12,0,10*ROW('Hygiene Data'!E123)))</f>
        <v/>
      </c>
      <c r="DT129" s="269" t="str">
        <f ca="true">+IF(OFFSET('Hygiene Data'!$E$13,0,10*ROW('Hygiene Data'!E123))="","",OFFSET('Hygiene Data'!$E$13,0,10*ROW('Hygiene Data'!E123)))</f>
        <v/>
      </c>
      <c r="DU129" s="269" t="str">
        <f ca="true">+IF(OFFSET('Hygiene Data'!$F$11,0,10*ROW('Hygiene Data'!F123))="","",OFFSET('Hygiene Data'!$F$11,0,10*ROW('Hygiene Data'!F123)))</f>
        <v/>
      </c>
      <c r="DV129" s="269" t="str">
        <f ca="true">+IF(OFFSET('Hygiene Data'!$F$12,0,10*ROW('Hygiene Data'!F123))="","",OFFSET('Hygiene Data'!$F$12,0,10*ROW('Hygiene Data'!F123)))</f>
        <v/>
      </c>
      <c r="DW129" s="269" t="str">
        <f ca="true">+IF(OFFSET('Hygiene Data'!$F$13,0,10*ROW('Hygiene Data'!F123))="","",OFFSET('Hygiene Data'!$F$13,0,10*ROW('Hygiene Data'!F123)))</f>
        <v/>
      </c>
      <c r="DX129" s="269" t="str">
        <f ca="true">+IF(OFFSET('Hygiene Data'!$G$11,0,10*ROW('Hygiene Data'!G123))="","",OFFSET('Hygiene Data'!$G$11,0,10*ROW('Hygiene Data'!G123)))</f>
        <v/>
      </c>
      <c r="DY129" s="269" t="str">
        <f ca="true">+IF(OFFSET('Hygiene Data'!$G$12,0,10*ROW('Hygiene Data'!G123))="","",OFFSET('Hygiene Data'!$G$12,0,10*ROW('Hygiene Data'!G123)))</f>
        <v/>
      </c>
      <c r="DZ129" s="269" t="str">
        <f ca="true">+IF(OFFSET('Hygiene Data'!$G$13,0,10*ROW('Hygiene Data'!G123))="","",OFFSET('Hygiene Data'!$G$13,0,10*ROW('Hygiene Data'!G123)))</f>
        <v/>
      </c>
      <c r="EA129" s="269" t="str">
        <f ca="true">+IF(OFFSET('Hygiene Data'!$H$11,0,10*ROW('Hygiene Data'!H123))="","",OFFSET('Hygiene Data'!$H$11,0,10*ROW('Hygiene Data'!H123)))</f>
        <v/>
      </c>
      <c r="EB129" s="269" t="str">
        <f ca="true">+IF(OFFSET('Hygiene Data'!$H$12,0,10*ROW('Hygiene Data'!H123))="","",OFFSET('Hygiene Data'!$H$12,0,10*ROW('Hygiene Data'!H123)))</f>
        <v/>
      </c>
      <c r="EC129" s="269" t="str">
        <f ca="true">+IF(OFFSET('Hygiene Data'!$H$13,0,10*ROW('Hygiene Data'!H123))="","",OFFSET('Hygiene Data'!$H$13,0,10*ROW('Hygiene Data'!H123)))</f>
        <v/>
      </c>
      <c r="ED129" s="269" t="str">
        <f ca="true">+IF(OFFSET('Hygiene Data'!$I$11,0,10*ROW('Hygiene Data'!I123))="","",OFFSET('Hygiene Data'!$I$11,0,10*ROW('Hygiene Data'!I123)))</f>
        <v/>
      </c>
      <c r="EE129" s="269" t="str">
        <f ca="true">+IF(OFFSET('Hygiene Data'!$I$12,0,10*ROW('Hygiene Data'!I123))="","",OFFSET('Hygiene Data'!$I$12,0,10*ROW('Hygiene Data'!I123)))</f>
        <v/>
      </c>
      <c r="EF129" s="269"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3" t="str">
        <f t="shared" ca="true" si="1"/>
        <v/>
      </c>
      <c r="D130" s="88"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8"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8"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8"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8"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8"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8"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8"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8"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8"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8"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8"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8"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8"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8"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8"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8"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8"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9"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9"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9"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9"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9"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9"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9"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9"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9"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9"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9"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9"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9"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9"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9"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9"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9"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9"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9"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9"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9"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9"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9"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9"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9"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9"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9"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9"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9"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9"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0"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0"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0"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0"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0"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0"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0"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0"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0"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0"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0"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0"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0"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0"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0"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0"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0"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0"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9"/>
      <c r="BS130" s="269" t="str">
        <f ca="true">+IF(OFFSET('Water Data'!$D$27,0,10*ROW('Water Data'!D124))="","",OFFSET('Water Data'!$D$27,0,10*ROW('Water Data'!D124)))</f>
        <v/>
      </c>
      <c r="BT130" s="269" t="str">
        <f ca="true">+IF(OFFSET('Water Data'!$D$28,0,10*ROW('Water Data'!D124))="","",OFFSET('Water Data'!$D$28,0,10*ROW('Water Data'!D124)))</f>
        <v/>
      </c>
      <c r="BU130" s="269" t="str">
        <f ca="true">+IF(OFFSET('Water Data'!$D$29,0,10*ROW('Water Data'!D124))="","",OFFSET('Water Data'!$D$29,0,10*ROW('Water Data'!D124)))</f>
        <v/>
      </c>
      <c r="BV130" s="269" t="str">
        <f ca="true">+IF(OFFSET('Water Data'!$E$27,0,10*ROW('Water Data'!E124))="","",OFFSET('Water Data'!$E$27,0,10*ROW('Water Data'!E124)))</f>
        <v/>
      </c>
      <c r="BW130" s="269" t="str">
        <f ca="true">+IF(OFFSET('Water Data'!$E$28,0,10*ROW('Water Data'!E124))="","",OFFSET('Water Data'!$E$28,0,10*ROW('Water Data'!E124)))</f>
        <v/>
      </c>
      <c r="BX130" s="269" t="str">
        <f ca="true">+IF(OFFSET('Water Data'!$E$29,0,10*ROW('Water Data'!E124))="","",OFFSET('Water Data'!$E$29,0,10*ROW('Water Data'!E124)))</f>
        <v/>
      </c>
      <c r="BY130" s="269" t="str">
        <f ca="true">+IF(OFFSET('Water Data'!$F$27,0,10*ROW('Water Data'!F124))="","",OFFSET('Water Data'!$F$27,0,10*ROW('Water Data'!F124)))</f>
        <v/>
      </c>
      <c r="BZ130" s="269" t="str">
        <f ca="true">+IF(OFFSET('Water Data'!$F$28,0,10*ROW('Water Data'!F124))="","",OFFSET('Water Data'!$F$28,0,10*ROW('Water Data'!F124)))</f>
        <v/>
      </c>
      <c r="CA130" s="269" t="str">
        <f ca="true">+IF(OFFSET('Water Data'!$F$29,0,10*ROW('Water Data'!F124))="","",OFFSET('Water Data'!$F$29,0,10*ROW('Water Data'!F124)))</f>
        <v/>
      </c>
      <c r="CB130" s="269" t="str">
        <f ca="true">+IF(OFFSET('Water Data'!$G$27,0,10*ROW('Water Data'!G124))="","",OFFSET('Water Data'!$G$27,0,10*ROW('Water Data'!G124)))</f>
        <v/>
      </c>
      <c r="CC130" s="269" t="str">
        <f ca="true">+IF(OFFSET('Water Data'!$G$28,0,10*ROW('Water Data'!G124))="","",OFFSET('Water Data'!$G$28,0,10*ROW('Water Data'!G124)))</f>
        <v/>
      </c>
      <c r="CD130" s="269" t="str">
        <f ca="true">+IF(OFFSET('Water Data'!$G$29,0,10*ROW('Water Data'!G124))="","",OFFSET('Water Data'!$G$29,0,10*ROW('Water Data'!G124)))</f>
        <v/>
      </c>
      <c r="CE130" s="269" t="str">
        <f ca="true">+IF(OFFSET('Water Data'!$H$27,0,10*ROW('Water Data'!H124))="","",OFFSET('Water Data'!$H$27,0,10*ROW('Water Data'!H124)))</f>
        <v/>
      </c>
      <c r="CF130" s="269" t="str">
        <f ca="true">+IF(OFFSET('Water Data'!$H$28,0,10*ROW('Water Data'!H124))="","",OFFSET('Water Data'!$H$28,0,10*ROW('Water Data'!H124)))</f>
        <v/>
      </c>
      <c r="CG130" s="269" t="str">
        <f ca="true">+IF(OFFSET('Water Data'!$H$29,0,10*ROW('Water Data'!H124))="","",OFFSET('Water Data'!$H$29,0,10*ROW('Water Data'!H124)))</f>
        <v/>
      </c>
      <c r="CH130" s="269" t="str">
        <f ca="true">+IF(OFFSET('Water Data'!$I$27,0,10*ROW('Water Data'!I124))="","",OFFSET('Water Data'!$I$27,0,10*ROW('Water Data'!I124)))</f>
        <v/>
      </c>
      <c r="CI130" s="269" t="str">
        <f ca="true">+IF(OFFSET('Water Data'!$I$28,0,10*ROW('Water Data'!I124))="","",OFFSET('Water Data'!$I$28,0,10*ROW('Water Data'!I124)))</f>
        <v/>
      </c>
      <c r="CJ130" s="269" t="str">
        <f ca="true">+IF(OFFSET('Water Data'!$I$29,0,10*ROW('Water Data'!I124))="","",OFFSET('Water Data'!$I$29,0,10*ROW('Water Data'!I124)))</f>
        <v/>
      </c>
      <c r="CK130" s="269" t="str">
        <f ca="true">+IF(OFFSET('Sanitation Data'!$D$28,0,10*ROW('Sanitation Data'!D124))="","",OFFSET('Sanitation Data'!$D$28,0,10*ROW('Sanitation Data'!D124)))</f>
        <v/>
      </c>
      <c r="CL130" s="269" t="str">
        <f ca="true">+IF(OFFSET('Sanitation Data'!$D$29,0,10*ROW('Sanitation Data'!D124))="","",OFFSET('Sanitation Data'!$D$29,0,10*ROW('Sanitation Data'!D124)))</f>
        <v/>
      </c>
      <c r="CM130" s="269" t="str">
        <f ca="true">+IF(OFFSET('Sanitation Data'!$D$30,0,10*ROW('Sanitation Data'!D124))="","",OFFSET('Sanitation Data'!$D$30,0,10*ROW('Sanitation Data'!D124)))</f>
        <v/>
      </c>
      <c r="CN130" s="269" t="str">
        <f ca="true">+IF(OFFSET('Sanitation Data'!$D$31,0,10*ROW('Sanitation Data'!D124))="","",OFFSET('Sanitation Data'!$D$31,0,10*ROW('Sanitation Data'!D124)))</f>
        <v/>
      </c>
      <c r="CO130" s="269" t="str">
        <f ca="true">+IF(OFFSET('Sanitation Data'!$D$32,0,10*ROW('Sanitation Data'!D124))="","",OFFSET('Sanitation Data'!$D$32,0,10*ROW('Sanitation Data'!D124)))</f>
        <v/>
      </c>
      <c r="CP130" s="269" t="str">
        <f ca="true">+IF(OFFSET('Sanitation Data'!$E$28,0,10*ROW('Sanitation Data'!E124))="","",OFFSET('Sanitation Data'!$E$28,0,10*ROW('Sanitation Data'!E124)))</f>
        <v/>
      </c>
      <c r="CQ130" s="269" t="str">
        <f ca="true">+IF(OFFSET('Sanitation Data'!$E$29,0,10*ROW('Sanitation Data'!E124))="","",OFFSET('Sanitation Data'!$E$29,0,10*ROW('Sanitation Data'!E124)))</f>
        <v/>
      </c>
      <c r="CR130" s="269" t="str">
        <f ca="true">+IF(OFFSET('Sanitation Data'!$E$30,0,10*ROW('Sanitation Data'!E124))="","",OFFSET('Sanitation Data'!$E$30,0,10*ROW('Sanitation Data'!E124)))</f>
        <v/>
      </c>
      <c r="CS130" s="269" t="str">
        <f ca="true">+IF(OFFSET('Sanitation Data'!$E$31,0,10*ROW('Sanitation Data'!E124))="","",OFFSET('Sanitation Data'!$E$31,0,10*ROW('Sanitation Data'!E124)))</f>
        <v/>
      </c>
      <c r="CT130" s="269" t="str">
        <f ca="true">+IF(OFFSET('Sanitation Data'!$E$32,0,10*ROW('Sanitation Data'!E124))="","",OFFSET('Sanitation Data'!$E$32,0,10*ROW('Sanitation Data'!E124)))</f>
        <v/>
      </c>
      <c r="CU130" s="269" t="str">
        <f ca="true">+IF(OFFSET('Sanitation Data'!$F$28,0,10*ROW('Sanitation Data'!F124))="","",OFFSET('Sanitation Data'!$F$28,0,10*ROW('Sanitation Data'!F124)))</f>
        <v/>
      </c>
      <c r="CV130" s="269" t="str">
        <f ca="true">+IF(OFFSET('Sanitation Data'!$F$29,0,10*ROW('Sanitation Data'!F124))="","",OFFSET('Sanitation Data'!$F$29,0,10*ROW('Sanitation Data'!F124)))</f>
        <v/>
      </c>
      <c r="CW130" s="269" t="str">
        <f ca="true">+IF(OFFSET('Sanitation Data'!$F$30,0,10*ROW('Sanitation Data'!F124))="","",OFFSET('Sanitation Data'!$F$30,0,10*ROW('Sanitation Data'!F124)))</f>
        <v/>
      </c>
      <c r="CX130" s="269" t="str">
        <f ca="true">+IF(OFFSET('Sanitation Data'!$F$31,0,10*ROW('Sanitation Data'!F124))="","",OFFSET('Sanitation Data'!$F$31,0,10*ROW('Sanitation Data'!F124)))</f>
        <v/>
      </c>
      <c r="CY130" s="269" t="str">
        <f ca="true">+IF(OFFSET('Sanitation Data'!$F$32,0,10*ROW('Sanitation Data'!F124))="","",OFFSET('Sanitation Data'!$F$32,0,10*ROW('Sanitation Data'!F124)))</f>
        <v/>
      </c>
      <c r="CZ130" s="269" t="str">
        <f ca="true">+IF(OFFSET('Sanitation Data'!$G$28,0,10*ROW('Sanitation Data'!G124))="","",OFFSET('Sanitation Data'!$G$28,0,10*ROW('Sanitation Data'!G124)))</f>
        <v/>
      </c>
      <c r="DA130" s="269" t="str">
        <f ca="true">+IF(OFFSET('Sanitation Data'!$G$29,0,10*ROW('Sanitation Data'!G124))="","",OFFSET('Sanitation Data'!$G$29,0,10*ROW('Sanitation Data'!G124)))</f>
        <v/>
      </c>
      <c r="DB130" s="269" t="str">
        <f ca="true">+IF(OFFSET('Sanitation Data'!$G$30,0,10*ROW('Sanitation Data'!G124))="","",OFFSET('Sanitation Data'!$G$30,0,10*ROW('Sanitation Data'!G124)))</f>
        <v/>
      </c>
      <c r="DC130" s="269" t="str">
        <f ca="true">+IF(OFFSET('Sanitation Data'!$G$31,0,10*ROW('Sanitation Data'!G124))="","",OFFSET('Sanitation Data'!$G$31,0,10*ROW('Sanitation Data'!G124)))</f>
        <v/>
      </c>
      <c r="DD130" s="269" t="str">
        <f ca="true">+IF(OFFSET('Sanitation Data'!$G$32,0,10*ROW('Sanitation Data'!G124))="","",OFFSET('Sanitation Data'!$G$32,0,10*ROW('Sanitation Data'!G124)))</f>
        <v/>
      </c>
      <c r="DE130" s="269" t="str">
        <f ca="true">+IF(OFFSET('Sanitation Data'!$H$28,0,10*ROW('Sanitation Data'!H124))="","",OFFSET('Sanitation Data'!$H$28,0,10*ROW('Sanitation Data'!H124)))</f>
        <v/>
      </c>
      <c r="DF130" s="269" t="str">
        <f ca="true">+IF(OFFSET('Sanitation Data'!$H$29,0,10*ROW('Sanitation Data'!H124))="","",OFFSET('Sanitation Data'!$H$29,0,10*ROW('Sanitation Data'!H124)))</f>
        <v/>
      </c>
      <c r="DG130" s="269" t="str">
        <f ca="true">+IF(OFFSET('Sanitation Data'!$H$30,0,10*ROW('Sanitation Data'!H124))="","",OFFSET('Sanitation Data'!$H$30,0,10*ROW('Sanitation Data'!H124)))</f>
        <v/>
      </c>
      <c r="DH130" s="269" t="str">
        <f ca="true">+IF(OFFSET('Sanitation Data'!$H$31,0,10*ROW('Sanitation Data'!H124))="","",OFFSET('Sanitation Data'!$H$31,0,10*ROW('Sanitation Data'!H124)))</f>
        <v/>
      </c>
      <c r="DI130" s="269" t="str">
        <f ca="true">+IF(OFFSET('Sanitation Data'!$H$32,0,10*ROW('Sanitation Data'!H124))="","",OFFSET('Sanitation Data'!$H$32,0,10*ROW('Sanitation Data'!H124)))</f>
        <v/>
      </c>
      <c r="DJ130" s="269" t="str">
        <f ca="true">+IF(OFFSET('Sanitation Data'!$I$28,0,10*ROW('Sanitation Data'!I124))="","",OFFSET('Sanitation Data'!$I$28,0,10*ROW('Sanitation Data'!I124)))</f>
        <v/>
      </c>
      <c r="DK130" s="269" t="str">
        <f ca="true">+IF(OFFSET('Sanitation Data'!$I$29,0,10*ROW('Sanitation Data'!I124))="","",OFFSET('Sanitation Data'!$I$29,0,10*ROW('Sanitation Data'!I124)))</f>
        <v/>
      </c>
      <c r="DL130" s="269" t="str">
        <f ca="true">+IF(OFFSET('Sanitation Data'!$I$30,0,10*ROW('Sanitation Data'!I124))="","",OFFSET('Sanitation Data'!$I$30,0,10*ROW('Sanitation Data'!I124)))</f>
        <v/>
      </c>
      <c r="DM130" s="269" t="str">
        <f ca="true">+IF(OFFSET('Sanitation Data'!$I$31,0,10*ROW('Sanitation Data'!I124))="","",OFFSET('Sanitation Data'!$I$31,0,10*ROW('Sanitation Data'!I124)))</f>
        <v/>
      </c>
      <c r="DN130" s="269" t="str">
        <f ca="true">+IF(OFFSET('Sanitation Data'!$I$32,0,10*ROW('Sanitation Data'!I124))="","",OFFSET('Sanitation Data'!$I$32,0,10*ROW('Sanitation Data'!I124)))</f>
        <v/>
      </c>
      <c r="DO130" s="269" t="str">
        <f ca="true">+IF(OFFSET('Hygiene Data'!$D$11,0,10*ROW('Hygiene Data'!D124))="","",OFFSET('Hygiene Data'!$D$11,0,10*ROW('Hygiene Data'!D124)))</f>
        <v/>
      </c>
      <c r="DP130" s="269" t="str">
        <f ca="true">+IF(OFFSET('Hygiene Data'!$D$12,0,10*ROW('Hygiene Data'!D124))="","",OFFSET('Hygiene Data'!$D$12,0,10*ROW('Hygiene Data'!D124)))</f>
        <v/>
      </c>
      <c r="DQ130" s="269" t="str">
        <f ca="true">+IF(OFFSET('Hygiene Data'!$D$13,0,10*ROW('Hygiene Data'!D124))="","",OFFSET('Hygiene Data'!$D$13,0,10*ROW('Hygiene Data'!D124)))</f>
        <v/>
      </c>
      <c r="DR130" s="269" t="str">
        <f ca="true">+IF(OFFSET('Hygiene Data'!$E$11,0,10*ROW('Hygiene Data'!E124))="","",OFFSET('Hygiene Data'!$E$11,0,10*ROW('Hygiene Data'!E124)))</f>
        <v/>
      </c>
      <c r="DS130" s="269" t="str">
        <f ca="true">+IF(OFFSET('Hygiene Data'!$E$12,0,10*ROW('Hygiene Data'!E124))="","",OFFSET('Hygiene Data'!$E$12,0,10*ROW('Hygiene Data'!E124)))</f>
        <v/>
      </c>
      <c r="DT130" s="269" t="str">
        <f ca="true">+IF(OFFSET('Hygiene Data'!$E$13,0,10*ROW('Hygiene Data'!E124))="","",OFFSET('Hygiene Data'!$E$13,0,10*ROW('Hygiene Data'!E124)))</f>
        <v/>
      </c>
      <c r="DU130" s="269" t="str">
        <f ca="true">+IF(OFFSET('Hygiene Data'!$F$11,0,10*ROW('Hygiene Data'!F124))="","",OFFSET('Hygiene Data'!$F$11,0,10*ROW('Hygiene Data'!F124)))</f>
        <v/>
      </c>
      <c r="DV130" s="269" t="str">
        <f ca="true">+IF(OFFSET('Hygiene Data'!$F$12,0,10*ROW('Hygiene Data'!F124))="","",OFFSET('Hygiene Data'!$F$12,0,10*ROW('Hygiene Data'!F124)))</f>
        <v/>
      </c>
      <c r="DW130" s="269" t="str">
        <f ca="true">+IF(OFFSET('Hygiene Data'!$F$13,0,10*ROW('Hygiene Data'!F124))="","",OFFSET('Hygiene Data'!$F$13,0,10*ROW('Hygiene Data'!F124)))</f>
        <v/>
      </c>
      <c r="DX130" s="269" t="str">
        <f ca="true">+IF(OFFSET('Hygiene Data'!$G$11,0,10*ROW('Hygiene Data'!G124))="","",OFFSET('Hygiene Data'!$G$11,0,10*ROW('Hygiene Data'!G124)))</f>
        <v/>
      </c>
      <c r="DY130" s="269" t="str">
        <f ca="true">+IF(OFFSET('Hygiene Data'!$G$12,0,10*ROW('Hygiene Data'!G124))="","",OFFSET('Hygiene Data'!$G$12,0,10*ROW('Hygiene Data'!G124)))</f>
        <v/>
      </c>
      <c r="DZ130" s="269" t="str">
        <f ca="true">+IF(OFFSET('Hygiene Data'!$G$13,0,10*ROW('Hygiene Data'!G124))="","",OFFSET('Hygiene Data'!$G$13,0,10*ROW('Hygiene Data'!G124)))</f>
        <v/>
      </c>
      <c r="EA130" s="269" t="str">
        <f ca="true">+IF(OFFSET('Hygiene Data'!$H$11,0,10*ROW('Hygiene Data'!H124))="","",OFFSET('Hygiene Data'!$H$11,0,10*ROW('Hygiene Data'!H124)))</f>
        <v/>
      </c>
      <c r="EB130" s="269" t="str">
        <f ca="true">+IF(OFFSET('Hygiene Data'!$H$12,0,10*ROW('Hygiene Data'!H124))="","",OFFSET('Hygiene Data'!$H$12,0,10*ROW('Hygiene Data'!H124)))</f>
        <v/>
      </c>
      <c r="EC130" s="269" t="str">
        <f ca="true">+IF(OFFSET('Hygiene Data'!$H$13,0,10*ROW('Hygiene Data'!H124))="","",OFFSET('Hygiene Data'!$H$13,0,10*ROW('Hygiene Data'!H124)))</f>
        <v/>
      </c>
      <c r="ED130" s="269" t="str">
        <f ca="true">+IF(OFFSET('Hygiene Data'!$I$11,0,10*ROW('Hygiene Data'!I124))="","",OFFSET('Hygiene Data'!$I$11,0,10*ROW('Hygiene Data'!I124)))</f>
        <v/>
      </c>
      <c r="EE130" s="269" t="str">
        <f ca="true">+IF(OFFSET('Hygiene Data'!$I$12,0,10*ROW('Hygiene Data'!I124))="","",OFFSET('Hygiene Data'!$I$12,0,10*ROW('Hygiene Data'!I124)))</f>
        <v/>
      </c>
      <c r="EF130" s="269"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3" t="str">
        <f t="shared" ca="true" si="1"/>
        <v/>
      </c>
      <c r="D131" s="88"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8"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8"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8"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8"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8"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8"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8"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8"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8"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8"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8"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8"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8"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8"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8"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8"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8"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9"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9"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9"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9"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9"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9"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9"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9"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9"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9"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9"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9"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9"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9"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9"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9"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9"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9"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9"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9"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9"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9"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9"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9"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9"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9"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9"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9"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9"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9"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0"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0"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0"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0"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0"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0"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0"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0"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0"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0"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0"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0"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0"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0"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0"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0"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0"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0"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9"/>
      <c r="BS131" s="269" t="str">
        <f ca="true">+IF(OFFSET('Water Data'!$D$27,0,10*ROW('Water Data'!D125))="","",OFFSET('Water Data'!$D$27,0,10*ROW('Water Data'!D125)))</f>
        <v/>
      </c>
      <c r="BT131" s="269" t="str">
        <f ca="true">+IF(OFFSET('Water Data'!$D$28,0,10*ROW('Water Data'!D125))="","",OFFSET('Water Data'!$D$28,0,10*ROW('Water Data'!D125)))</f>
        <v/>
      </c>
      <c r="BU131" s="269" t="str">
        <f ca="true">+IF(OFFSET('Water Data'!$D$29,0,10*ROW('Water Data'!D125))="","",OFFSET('Water Data'!$D$29,0,10*ROW('Water Data'!D125)))</f>
        <v/>
      </c>
      <c r="BV131" s="269" t="str">
        <f ca="true">+IF(OFFSET('Water Data'!$E$27,0,10*ROW('Water Data'!E125))="","",OFFSET('Water Data'!$E$27,0,10*ROW('Water Data'!E125)))</f>
        <v/>
      </c>
      <c r="BW131" s="269" t="str">
        <f ca="true">+IF(OFFSET('Water Data'!$E$28,0,10*ROW('Water Data'!E125))="","",OFFSET('Water Data'!$E$28,0,10*ROW('Water Data'!E125)))</f>
        <v/>
      </c>
      <c r="BX131" s="269" t="str">
        <f ca="true">+IF(OFFSET('Water Data'!$E$29,0,10*ROW('Water Data'!E125))="","",OFFSET('Water Data'!$E$29,0,10*ROW('Water Data'!E125)))</f>
        <v/>
      </c>
      <c r="BY131" s="269" t="str">
        <f ca="true">+IF(OFFSET('Water Data'!$F$27,0,10*ROW('Water Data'!F125))="","",OFFSET('Water Data'!$F$27,0,10*ROW('Water Data'!F125)))</f>
        <v/>
      </c>
      <c r="BZ131" s="269" t="str">
        <f ca="true">+IF(OFFSET('Water Data'!$F$28,0,10*ROW('Water Data'!F125))="","",OFFSET('Water Data'!$F$28,0,10*ROW('Water Data'!F125)))</f>
        <v/>
      </c>
      <c r="CA131" s="269" t="str">
        <f ca="true">+IF(OFFSET('Water Data'!$F$29,0,10*ROW('Water Data'!F125))="","",OFFSET('Water Data'!$F$29,0,10*ROW('Water Data'!F125)))</f>
        <v/>
      </c>
      <c r="CB131" s="269" t="str">
        <f ca="true">+IF(OFFSET('Water Data'!$G$27,0,10*ROW('Water Data'!G125))="","",OFFSET('Water Data'!$G$27,0,10*ROW('Water Data'!G125)))</f>
        <v/>
      </c>
      <c r="CC131" s="269" t="str">
        <f ca="true">+IF(OFFSET('Water Data'!$G$28,0,10*ROW('Water Data'!G125))="","",OFFSET('Water Data'!$G$28,0,10*ROW('Water Data'!G125)))</f>
        <v/>
      </c>
      <c r="CD131" s="269" t="str">
        <f ca="true">+IF(OFFSET('Water Data'!$G$29,0,10*ROW('Water Data'!G125))="","",OFFSET('Water Data'!$G$29,0,10*ROW('Water Data'!G125)))</f>
        <v/>
      </c>
      <c r="CE131" s="269" t="str">
        <f ca="true">+IF(OFFSET('Water Data'!$H$27,0,10*ROW('Water Data'!H125))="","",OFFSET('Water Data'!$H$27,0,10*ROW('Water Data'!H125)))</f>
        <v/>
      </c>
      <c r="CF131" s="269" t="str">
        <f ca="true">+IF(OFFSET('Water Data'!$H$28,0,10*ROW('Water Data'!H125))="","",OFFSET('Water Data'!$H$28,0,10*ROW('Water Data'!H125)))</f>
        <v/>
      </c>
      <c r="CG131" s="269" t="str">
        <f ca="true">+IF(OFFSET('Water Data'!$H$29,0,10*ROW('Water Data'!H125))="","",OFFSET('Water Data'!$H$29,0,10*ROW('Water Data'!H125)))</f>
        <v/>
      </c>
      <c r="CH131" s="269" t="str">
        <f ca="true">+IF(OFFSET('Water Data'!$I$27,0,10*ROW('Water Data'!I125))="","",OFFSET('Water Data'!$I$27,0,10*ROW('Water Data'!I125)))</f>
        <v/>
      </c>
      <c r="CI131" s="269" t="str">
        <f ca="true">+IF(OFFSET('Water Data'!$I$28,0,10*ROW('Water Data'!I125))="","",OFFSET('Water Data'!$I$28,0,10*ROW('Water Data'!I125)))</f>
        <v/>
      </c>
      <c r="CJ131" s="269" t="str">
        <f ca="true">+IF(OFFSET('Water Data'!$I$29,0,10*ROW('Water Data'!I125))="","",OFFSET('Water Data'!$I$29,0,10*ROW('Water Data'!I125)))</f>
        <v/>
      </c>
      <c r="CK131" s="269" t="str">
        <f ca="true">+IF(OFFSET('Sanitation Data'!$D$28,0,10*ROW('Sanitation Data'!D125))="","",OFFSET('Sanitation Data'!$D$28,0,10*ROW('Sanitation Data'!D125)))</f>
        <v/>
      </c>
      <c r="CL131" s="269" t="str">
        <f ca="true">+IF(OFFSET('Sanitation Data'!$D$29,0,10*ROW('Sanitation Data'!D125))="","",OFFSET('Sanitation Data'!$D$29,0,10*ROW('Sanitation Data'!D125)))</f>
        <v/>
      </c>
      <c r="CM131" s="269" t="str">
        <f ca="true">+IF(OFFSET('Sanitation Data'!$D$30,0,10*ROW('Sanitation Data'!D125))="","",OFFSET('Sanitation Data'!$D$30,0,10*ROW('Sanitation Data'!D125)))</f>
        <v/>
      </c>
      <c r="CN131" s="269" t="str">
        <f ca="true">+IF(OFFSET('Sanitation Data'!$D$31,0,10*ROW('Sanitation Data'!D125))="","",OFFSET('Sanitation Data'!$D$31,0,10*ROW('Sanitation Data'!D125)))</f>
        <v/>
      </c>
      <c r="CO131" s="269" t="str">
        <f ca="true">+IF(OFFSET('Sanitation Data'!$D$32,0,10*ROW('Sanitation Data'!D125))="","",OFFSET('Sanitation Data'!$D$32,0,10*ROW('Sanitation Data'!D125)))</f>
        <v/>
      </c>
      <c r="CP131" s="269" t="str">
        <f ca="true">+IF(OFFSET('Sanitation Data'!$E$28,0,10*ROW('Sanitation Data'!E125))="","",OFFSET('Sanitation Data'!$E$28,0,10*ROW('Sanitation Data'!E125)))</f>
        <v/>
      </c>
      <c r="CQ131" s="269" t="str">
        <f ca="true">+IF(OFFSET('Sanitation Data'!$E$29,0,10*ROW('Sanitation Data'!E125))="","",OFFSET('Sanitation Data'!$E$29,0,10*ROW('Sanitation Data'!E125)))</f>
        <v/>
      </c>
      <c r="CR131" s="269" t="str">
        <f ca="true">+IF(OFFSET('Sanitation Data'!$E$30,0,10*ROW('Sanitation Data'!E125))="","",OFFSET('Sanitation Data'!$E$30,0,10*ROW('Sanitation Data'!E125)))</f>
        <v/>
      </c>
      <c r="CS131" s="269" t="str">
        <f ca="true">+IF(OFFSET('Sanitation Data'!$E$31,0,10*ROW('Sanitation Data'!E125))="","",OFFSET('Sanitation Data'!$E$31,0,10*ROW('Sanitation Data'!E125)))</f>
        <v/>
      </c>
      <c r="CT131" s="269" t="str">
        <f ca="true">+IF(OFFSET('Sanitation Data'!$E$32,0,10*ROW('Sanitation Data'!E125))="","",OFFSET('Sanitation Data'!$E$32,0,10*ROW('Sanitation Data'!E125)))</f>
        <v/>
      </c>
      <c r="CU131" s="269" t="str">
        <f ca="true">+IF(OFFSET('Sanitation Data'!$F$28,0,10*ROW('Sanitation Data'!F125))="","",OFFSET('Sanitation Data'!$F$28,0,10*ROW('Sanitation Data'!F125)))</f>
        <v/>
      </c>
      <c r="CV131" s="269" t="str">
        <f ca="true">+IF(OFFSET('Sanitation Data'!$F$29,0,10*ROW('Sanitation Data'!F125))="","",OFFSET('Sanitation Data'!$F$29,0,10*ROW('Sanitation Data'!F125)))</f>
        <v/>
      </c>
      <c r="CW131" s="269" t="str">
        <f ca="true">+IF(OFFSET('Sanitation Data'!$F$30,0,10*ROW('Sanitation Data'!F125))="","",OFFSET('Sanitation Data'!$F$30,0,10*ROW('Sanitation Data'!F125)))</f>
        <v/>
      </c>
      <c r="CX131" s="269" t="str">
        <f ca="true">+IF(OFFSET('Sanitation Data'!$F$31,0,10*ROW('Sanitation Data'!F125))="","",OFFSET('Sanitation Data'!$F$31,0,10*ROW('Sanitation Data'!F125)))</f>
        <v/>
      </c>
      <c r="CY131" s="269" t="str">
        <f ca="true">+IF(OFFSET('Sanitation Data'!$F$32,0,10*ROW('Sanitation Data'!F125))="","",OFFSET('Sanitation Data'!$F$32,0,10*ROW('Sanitation Data'!F125)))</f>
        <v/>
      </c>
      <c r="CZ131" s="269" t="str">
        <f ca="true">+IF(OFFSET('Sanitation Data'!$G$28,0,10*ROW('Sanitation Data'!G125))="","",OFFSET('Sanitation Data'!$G$28,0,10*ROW('Sanitation Data'!G125)))</f>
        <v/>
      </c>
      <c r="DA131" s="269" t="str">
        <f ca="true">+IF(OFFSET('Sanitation Data'!$G$29,0,10*ROW('Sanitation Data'!G125))="","",OFFSET('Sanitation Data'!$G$29,0,10*ROW('Sanitation Data'!G125)))</f>
        <v/>
      </c>
      <c r="DB131" s="269" t="str">
        <f ca="true">+IF(OFFSET('Sanitation Data'!$G$30,0,10*ROW('Sanitation Data'!G125))="","",OFFSET('Sanitation Data'!$G$30,0,10*ROW('Sanitation Data'!G125)))</f>
        <v/>
      </c>
      <c r="DC131" s="269" t="str">
        <f ca="true">+IF(OFFSET('Sanitation Data'!$G$31,0,10*ROW('Sanitation Data'!G125))="","",OFFSET('Sanitation Data'!$G$31,0,10*ROW('Sanitation Data'!G125)))</f>
        <v/>
      </c>
      <c r="DD131" s="269" t="str">
        <f ca="true">+IF(OFFSET('Sanitation Data'!$G$32,0,10*ROW('Sanitation Data'!G125))="","",OFFSET('Sanitation Data'!$G$32,0,10*ROW('Sanitation Data'!G125)))</f>
        <v/>
      </c>
      <c r="DE131" s="269" t="str">
        <f ca="true">+IF(OFFSET('Sanitation Data'!$H$28,0,10*ROW('Sanitation Data'!H125))="","",OFFSET('Sanitation Data'!$H$28,0,10*ROW('Sanitation Data'!H125)))</f>
        <v/>
      </c>
      <c r="DF131" s="269" t="str">
        <f ca="true">+IF(OFFSET('Sanitation Data'!$H$29,0,10*ROW('Sanitation Data'!H125))="","",OFFSET('Sanitation Data'!$H$29,0,10*ROW('Sanitation Data'!H125)))</f>
        <v/>
      </c>
      <c r="DG131" s="269" t="str">
        <f ca="true">+IF(OFFSET('Sanitation Data'!$H$30,0,10*ROW('Sanitation Data'!H125))="","",OFFSET('Sanitation Data'!$H$30,0,10*ROW('Sanitation Data'!H125)))</f>
        <v/>
      </c>
      <c r="DH131" s="269" t="str">
        <f ca="true">+IF(OFFSET('Sanitation Data'!$H$31,0,10*ROW('Sanitation Data'!H125))="","",OFFSET('Sanitation Data'!$H$31,0,10*ROW('Sanitation Data'!H125)))</f>
        <v/>
      </c>
      <c r="DI131" s="269" t="str">
        <f ca="true">+IF(OFFSET('Sanitation Data'!$H$32,0,10*ROW('Sanitation Data'!H125))="","",OFFSET('Sanitation Data'!$H$32,0,10*ROW('Sanitation Data'!H125)))</f>
        <v/>
      </c>
      <c r="DJ131" s="269" t="str">
        <f ca="true">+IF(OFFSET('Sanitation Data'!$I$28,0,10*ROW('Sanitation Data'!I125))="","",OFFSET('Sanitation Data'!$I$28,0,10*ROW('Sanitation Data'!I125)))</f>
        <v/>
      </c>
      <c r="DK131" s="269" t="str">
        <f ca="true">+IF(OFFSET('Sanitation Data'!$I$29,0,10*ROW('Sanitation Data'!I125))="","",OFFSET('Sanitation Data'!$I$29,0,10*ROW('Sanitation Data'!I125)))</f>
        <v/>
      </c>
      <c r="DL131" s="269" t="str">
        <f ca="true">+IF(OFFSET('Sanitation Data'!$I$30,0,10*ROW('Sanitation Data'!I125))="","",OFFSET('Sanitation Data'!$I$30,0,10*ROW('Sanitation Data'!I125)))</f>
        <v/>
      </c>
      <c r="DM131" s="269" t="str">
        <f ca="true">+IF(OFFSET('Sanitation Data'!$I$31,0,10*ROW('Sanitation Data'!I125))="","",OFFSET('Sanitation Data'!$I$31,0,10*ROW('Sanitation Data'!I125)))</f>
        <v/>
      </c>
      <c r="DN131" s="269" t="str">
        <f ca="true">+IF(OFFSET('Sanitation Data'!$I$32,0,10*ROW('Sanitation Data'!I125))="","",OFFSET('Sanitation Data'!$I$32,0,10*ROW('Sanitation Data'!I125)))</f>
        <v/>
      </c>
      <c r="DO131" s="269" t="str">
        <f ca="true">+IF(OFFSET('Hygiene Data'!$D$11,0,10*ROW('Hygiene Data'!D125))="","",OFFSET('Hygiene Data'!$D$11,0,10*ROW('Hygiene Data'!D125)))</f>
        <v/>
      </c>
      <c r="DP131" s="269" t="str">
        <f ca="true">+IF(OFFSET('Hygiene Data'!$D$12,0,10*ROW('Hygiene Data'!D125))="","",OFFSET('Hygiene Data'!$D$12,0,10*ROW('Hygiene Data'!D125)))</f>
        <v/>
      </c>
      <c r="DQ131" s="269" t="str">
        <f ca="true">+IF(OFFSET('Hygiene Data'!$D$13,0,10*ROW('Hygiene Data'!D125))="","",OFFSET('Hygiene Data'!$D$13,0,10*ROW('Hygiene Data'!D125)))</f>
        <v/>
      </c>
      <c r="DR131" s="269" t="str">
        <f ca="true">+IF(OFFSET('Hygiene Data'!$E$11,0,10*ROW('Hygiene Data'!E125))="","",OFFSET('Hygiene Data'!$E$11,0,10*ROW('Hygiene Data'!E125)))</f>
        <v/>
      </c>
      <c r="DS131" s="269" t="str">
        <f ca="true">+IF(OFFSET('Hygiene Data'!$E$12,0,10*ROW('Hygiene Data'!E125))="","",OFFSET('Hygiene Data'!$E$12,0,10*ROW('Hygiene Data'!E125)))</f>
        <v/>
      </c>
      <c r="DT131" s="269" t="str">
        <f ca="true">+IF(OFFSET('Hygiene Data'!$E$13,0,10*ROW('Hygiene Data'!E125))="","",OFFSET('Hygiene Data'!$E$13,0,10*ROW('Hygiene Data'!E125)))</f>
        <v/>
      </c>
      <c r="DU131" s="269" t="str">
        <f ca="true">+IF(OFFSET('Hygiene Data'!$F$11,0,10*ROW('Hygiene Data'!F125))="","",OFFSET('Hygiene Data'!$F$11,0,10*ROW('Hygiene Data'!F125)))</f>
        <v/>
      </c>
      <c r="DV131" s="269" t="str">
        <f ca="true">+IF(OFFSET('Hygiene Data'!$F$12,0,10*ROW('Hygiene Data'!F125))="","",OFFSET('Hygiene Data'!$F$12,0,10*ROW('Hygiene Data'!F125)))</f>
        <v/>
      </c>
      <c r="DW131" s="269" t="str">
        <f ca="true">+IF(OFFSET('Hygiene Data'!$F$13,0,10*ROW('Hygiene Data'!F125))="","",OFFSET('Hygiene Data'!$F$13,0,10*ROW('Hygiene Data'!F125)))</f>
        <v/>
      </c>
      <c r="DX131" s="269" t="str">
        <f ca="true">+IF(OFFSET('Hygiene Data'!$G$11,0,10*ROW('Hygiene Data'!G125))="","",OFFSET('Hygiene Data'!$G$11,0,10*ROW('Hygiene Data'!G125)))</f>
        <v/>
      </c>
      <c r="DY131" s="269" t="str">
        <f ca="true">+IF(OFFSET('Hygiene Data'!$G$12,0,10*ROW('Hygiene Data'!G125))="","",OFFSET('Hygiene Data'!$G$12,0,10*ROW('Hygiene Data'!G125)))</f>
        <v/>
      </c>
      <c r="DZ131" s="269" t="str">
        <f ca="true">+IF(OFFSET('Hygiene Data'!$G$13,0,10*ROW('Hygiene Data'!G125))="","",OFFSET('Hygiene Data'!$G$13,0,10*ROW('Hygiene Data'!G125)))</f>
        <v/>
      </c>
      <c r="EA131" s="269" t="str">
        <f ca="true">+IF(OFFSET('Hygiene Data'!$H$11,0,10*ROW('Hygiene Data'!H125))="","",OFFSET('Hygiene Data'!$H$11,0,10*ROW('Hygiene Data'!H125)))</f>
        <v/>
      </c>
      <c r="EB131" s="269" t="str">
        <f ca="true">+IF(OFFSET('Hygiene Data'!$H$12,0,10*ROW('Hygiene Data'!H125))="","",OFFSET('Hygiene Data'!$H$12,0,10*ROW('Hygiene Data'!H125)))</f>
        <v/>
      </c>
      <c r="EC131" s="269" t="str">
        <f ca="true">+IF(OFFSET('Hygiene Data'!$H$13,0,10*ROW('Hygiene Data'!H125))="","",OFFSET('Hygiene Data'!$H$13,0,10*ROW('Hygiene Data'!H125)))</f>
        <v/>
      </c>
      <c r="ED131" s="269" t="str">
        <f ca="true">+IF(OFFSET('Hygiene Data'!$I$11,0,10*ROW('Hygiene Data'!I125))="","",OFFSET('Hygiene Data'!$I$11,0,10*ROW('Hygiene Data'!I125)))</f>
        <v/>
      </c>
      <c r="EE131" s="269" t="str">
        <f ca="true">+IF(OFFSET('Hygiene Data'!$I$12,0,10*ROW('Hygiene Data'!I125))="","",OFFSET('Hygiene Data'!$I$12,0,10*ROW('Hygiene Data'!I125)))</f>
        <v/>
      </c>
      <c r="EF131" s="269"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3" t="str">
        <f t="shared" ca="true" si="1"/>
        <v/>
      </c>
      <c r="D132" s="88"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8"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8"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8"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8"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8"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8"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8"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8"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8"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8"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8"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8"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8"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8"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8"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8"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8"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9"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9"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9"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9"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9"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9"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9"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9"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9"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9"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9"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9"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9"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9"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9"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9"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9"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9"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9"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9"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9"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9"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9"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9"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9"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9"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9"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9"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9"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9"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0"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0"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0"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0"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0"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0"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0"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0"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0"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0"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0"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0"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0"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0"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0"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0"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0"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0"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9"/>
      <c r="BS132" s="269" t="str">
        <f ca="true">+IF(OFFSET('Water Data'!$D$27,0,10*ROW('Water Data'!D126))="","",OFFSET('Water Data'!$D$27,0,10*ROW('Water Data'!D126)))</f>
        <v/>
      </c>
      <c r="BT132" s="269" t="str">
        <f ca="true">+IF(OFFSET('Water Data'!$D$28,0,10*ROW('Water Data'!D126))="","",OFFSET('Water Data'!$D$28,0,10*ROW('Water Data'!D126)))</f>
        <v/>
      </c>
      <c r="BU132" s="269" t="str">
        <f ca="true">+IF(OFFSET('Water Data'!$D$29,0,10*ROW('Water Data'!D126))="","",OFFSET('Water Data'!$D$29,0,10*ROW('Water Data'!D126)))</f>
        <v/>
      </c>
      <c r="BV132" s="269" t="str">
        <f ca="true">+IF(OFFSET('Water Data'!$E$27,0,10*ROW('Water Data'!E126))="","",OFFSET('Water Data'!$E$27,0,10*ROW('Water Data'!E126)))</f>
        <v/>
      </c>
      <c r="BW132" s="269" t="str">
        <f ca="true">+IF(OFFSET('Water Data'!$E$28,0,10*ROW('Water Data'!E126))="","",OFFSET('Water Data'!$E$28,0,10*ROW('Water Data'!E126)))</f>
        <v/>
      </c>
      <c r="BX132" s="269" t="str">
        <f ca="true">+IF(OFFSET('Water Data'!$E$29,0,10*ROW('Water Data'!E126))="","",OFFSET('Water Data'!$E$29,0,10*ROW('Water Data'!E126)))</f>
        <v/>
      </c>
      <c r="BY132" s="269" t="str">
        <f ca="true">+IF(OFFSET('Water Data'!$F$27,0,10*ROW('Water Data'!F126))="","",OFFSET('Water Data'!$F$27,0,10*ROW('Water Data'!F126)))</f>
        <v/>
      </c>
      <c r="BZ132" s="269" t="str">
        <f ca="true">+IF(OFFSET('Water Data'!$F$28,0,10*ROW('Water Data'!F126))="","",OFFSET('Water Data'!$F$28,0,10*ROW('Water Data'!F126)))</f>
        <v/>
      </c>
      <c r="CA132" s="269" t="str">
        <f ca="true">+IF(OFFSET('Water Data'!$F$29,0,10*ROW('Water Data'!F126))="","",OFFSET('Water Data'!$F$29,0,10*ROW('Water Data'!F126)))</f>
        <v/>
      </c>
      <c r="CB132" s="269" t="str">
        <f ca="true">+IF(OFFSET('Water Data'!$G$27,0,10*ROW('Water Data'!G126))="","",OFFSET('Water Data'!$G$27,0,10*ROW('Water Data'!G126)))</f>
        <v/>
      </c>
      <c r="CC132" s="269" t="str">
        <f ca="true">+IF(OFFSET('Water Data'!$G$28,0,10*ROW('Water Data'!G126))="","",OFFSET('Water Data'!$G$28,0,10*ROW('Water Data'!G126)))</f>
        <v/>
      </c>
      <c r="CD132" s="269" t="str">
        <f ca="true">+IF(OFFSET('Water Data'!$G$29,0,10*ROW('Water Data'!G126))="","",OFFSET('Water Data'!$G$29,0,10*ROW('Water Data'!G126)))</f>
        <v/>
      </c>
      <c r="CE132" s="269" t="str">
        <f ca="true">+IF(OFFSET('Water Data'!$H$27,0,10*ROW('Water Data'!H126))="","",OFFSET('Water Data'!$H$27,0,10*ROW('Water Data'!H126)))</f>
        <v/>
      </c>
      <c r="CF132" s="269" t="str">
        <f ca="true">+IF(OFFSET('Water Data'!$H$28,0,10*ROW('Water Data'!H126))="","",OFFSET('Water Data'!$H$28,0,10*ROW('Water Data'!H126)))</f>
        <v/>
      </c>
      <c r="CG132" s="269" t="str">
        <f ca="true">+IF(OFFSET('Water Data'!$H$29,0,10*ROW('Water Data'!H126))="","",OFFSET('Water Data'!$H$29,0,10*ROW('Water Data'!H126)))</f>
        <v/>
      </c>
      <c r="CH132" s="269" t="str">
        <f ca="true">+IF(OFFSET('Water Data'!$I$27,0,10*ROW('Water Data'!I126))="","",OFFSET('Water Data'!$I$27,0,10*ROW('Water Data'!I126)))</f>
        <v/>
      </c>
      <c r="CI132" s="269" t="str">
        <f ca="true">+IF(OFFSET('Water Data'!$I$28,0,10*ROW('Water Data'!I126))="","",OFFSET('Water Data'!$I$28,0,10*ROW('Water Data'!I126)))</f>
        <v/>
      </c>
      <c r="CJ132" s="269" t="str">
        <f ca="true">+IF(OFFSET('Water Data'!$I$29,0,10*ROW('Water Data'!I126))="","",OFFSET('Water Data'!$I$29,0,10*ROW('Water Data'!I126)))</f>
        <v/>
      </c>
      <c r="CK132" s="269" t="str">
        <f ca="true">+IF(OFFSET('Sanitation Data'!$D$28,0,10*ROW('Sanitation Data'!D126))="","",OFFSET('Sanitation Data'!$D$28,0,10*ROW('Sanitation Data'!D126)))</f>
        <v/>
      </c>
      <c r="CL132" s="269" t="str">
        <f ca="true">+IF(OFFSET('Sanitation Data'!$D$29,0,10*ROW('Sanitation Data'!D126))="","",OFFSET('Sanitation Data'!$D$29,0,10*ROW('Sanitation Data'!D126)))</f>
        <v/>
      </c>
      <c r="CM132" s="269" t="str">
        <f ca="true">+IF(OFFSET('Sanitation Data'!$D$30,0,10*ROW('Sanitation Data'!D126))="","",OFFSET('Sanitation Data'!$D$30,0,10*ROW('Sanitation Data'!D126)))</f>
        <v/>
      </c>
      <c r="CN132" s="269" t="str">
        <f ca="true">+IF(OFFSET('Sanitation Data'!$D$31,0,10*ROW('Sanitation Data'!D126))="","",OFFSET('Sanitation Data'!$D$31,0,10*ROW('Sanitation Data'!D126)))</f>
        <v/>
      </c>
      <c r="CO132" s="269" t="str">
        <f ca="true">+IF(OFFSET('Sanitation Data'!$D$32,0,10*ROW('Sanitation Data'!D126))="","",OFFSET('Sanitation Data'!$D$32,0,10*ROW('Sanitation Data'!D126)))</f>
        <v/>
      </c>
      <c r="CP132" s="269" t="str">
        <f ca="true">+IF(OFFSET('Sanitation Data'!$E$28,0,10*ROW('Sanitation Data'!E126))="","",OFFSET('Sanitation Data'!$E$28,0,10*ROW('Sanitation Data'!E126)))</f>
        <v/>
      </c>
      <c r="CQ132" s="269" t="str">
        <f ca="true">+IF(OFFSET('Sanitation Data'!$E$29,0,10*ROW('Sanitation Data'!E126))="","",OFFSET('Sanitation Data'!$E$29,0,10*ROW('Sanitation Data'!E126)))</f>
        <v/>
      </c>
      <c r="CR132" s="269" t="str">
        <f ca="true">+IF(OFFSET('Sanitation Data'!$E$30,0,10*ROW('Sanitation Data'!E126))="","",OFFSET('Sanitation Data'!$E$30,0,10*ROW('Sanitation Data'!E126)))</f>
        <v/>
      </c>
      <c r="CS132" s="269" t="str">
        <f ca="true">+IF(OFFSET('Sanitation Data'!$E$31,0,10*ROW('Sanitation Data'!E126))="","",OFFSET('Sanitation Data'!$E$31,0,10*ROW('Sanitation Data'!E126)))</f>
        <v/>
      </c>
      <c r="CT132" s="269" t="str">
        <f ca="true">+IF(OFFSET('Sanitation Data'!$E$32,0,10*ROW('Sanitation Data'!E126))="","",OFFSET('Sanitation Data'!$E$32,0,10*ROW('Sanitation Data'!E126)))</f>
        <v/>
      </c>
      <c r="CU132" s="269" t="str">
        <f ca="true">+IF(OFFSET('Sanitation Data'!$F$28,0,10*ROW('Sanitation Data'!F126))="","",OFFSET('Sanitation Data'!$F$28,0,10*ROW('Sanitation Data'!F126)))</f>
        <v/>
      </c>
      <c r="CV132" s="269" t="str">
        <f ca="true">+IF(OFFSET('Sanitation Data'!$F$29,0,10*ROW('Sanitation Data'!F126))="","",OFFSET('Sanitation Data'!$F$29,0,10*ROW('Sanitation Data'!F126)))</f>
        <v/>
      </c>
      <c r="CW132" s="269" t="str">
        <f ca="true">+IF(OFFSET('Sanitation Data'!$F$30,0,10*ROW('Sanitation Data'!F126))="","",OFFSET('Sanitation Data'!$F$30,0,10*ROW('Sanitation Data'!F126)))</f>
        <v/>
      </c>
      <c r="CX132" s="269" t="str">
        <f ca="true">+IF(OFFSET('Sanitation Data'!$F$31,0,10*ROW('Sanitation Data'!F126))="","",OFFSET('Sanitation Data'!$F$31,0,10*ROW('Sanitation Data'!F126)))</f>
        <v/>
      </c>
      <c r="CY132" s="269" t="str">
        <f ca="true">+IF(OFFSET('Sanitation Data'!$F$32,0,10*ROW('Sanitation Data'!F126))="","",OFFSET('Sanitation Data'!$F$32,0,10*ROW('Sanitation Data'!F126)))</f>
        <v/>
      </c>
      <c r="CZ132" s="269" t="str">
        <f ca="true">+IF(OFFSET('Sanitation Data'!$G$28,0,10*ROW('Sanitation Data'!G126))="","",OFFSET('Sanitation Data'!$G$28,0,10*ROW('Sanitation Data'!G126)))</f>
        <v/>
      </c>
      <c r="DA132" s="269" t="str">
        <f ca="true">+IF(OFFSET('Sanitation Data'!$G$29,0,10*ROW('Sanitation Data'!G126))="","",OFFSET('Sanitation Data'!$G$29,0,10*ROW('Sanitation Data'!G126)))</f>
        <v/>
      </c>
      <c r="DB132" s="269" t="str">
        <f ca="true">+IF(OFFSET('Sanitation Data'!$G$30,0,10*ROW('Sanitation Data'!G126))="","",OFFSET('Sanitation Data'!$G$30,0,10*ROW('Sanitation Data'!G126)))</f>
        <v/>
      </c>
      <c r="DC132" s="269" t="str">
        <f ca="true">+IF(OFFSET('Sanitation Data'!$G$31,0,10*ROW('Sanitation Data'!G126))="","",OFFSET('Sanitation Data'!$G$31,0,10*ROW('Sanitation Data'!G126)))</f>
        <v/>
      </c>
      <c r="DD132" s="269" t="str">
        <f ca="true">+IF(OFFSET('Sanitation Data'!$G$32,0,10*ROW('Sanitation Data'!G126))="","",OFFSET('Sanitation Data'!$G$32,0,10*ROW('Sanitation Data'!G126)))</f>
        <v/>
      </c>
      <c r="DE132" s="269" t="str">
        <f ca="true">+IF(OFFSET('Sanitation Data'!$H$28,0,10*ROW('Sanitation Data'!H126))="","",OFFSET('Sanitation Data'!$H$28,0,10*ROW('Sanitation Data'!H126)))</f>
        <v/>
      </c>
      <c r="DF132" s="269" t="str">
        <f ca="true">+IF(OFFSET('Sanitation Data'!$H$29,0,10*ROW('Sanitation Data'!H126))="","",OFFSET('Sanitation Data'!$H$29,0,10*ROW('Sanitation Data'!H126)))</f>
        <v/>
      </c>
      <c r="DG132" s="269" t="str">
        <f ca="true">+IF(OFFSET('Sanitation Data'!$H$30,0,10*ROW('Sanitation Data'!H126))="","",OFFSET('Sanitation Data'!$H$30,0,10*ROW('Sanitation Data'!H126)))</f>
        <v/>
      </c>
      <c r="DH132" s="269" t="str">
        <f ca="true">+IF(OFFSET('Sanitation Data'!$H$31,0,10*ROW('Sanitation Data'!H126))="","",OFFSET('Sanitation Data'!$H$31,0,10*ROW('Sanitation Data'!H126)))</f>
        <v/>
      </c>
      <c r="DI132" s="269" t="str">
        <f ca="true">+IF(OFFSET('Sanitation Data'!$H$32,0,10*ROW('Sanitation Data'!H126))="","",OFFSET('Sanitation Data'!$H$32,0,10*ROW('Sanitation Data'!H126)))</f>
        <v/>
      </c>
      <c r="DJ132" s="269" t="str">
        <f ca="true">+IF(OFFSET('Sanitation Data'!$I$28,0,10*ROW('Sanitation Data'!I126))="","",OFFSET('Sanitation Data'!$I$28,0,10*ROW('Sanitation Data'!I126)))</f>
        <v/>
      </c>
      <c r="DK132" s="269" t="str">
        <f ca="true">+IF(OFFSET('Sanitation Data'!$I$29,0,10*ROW('Sanitation Data'!I126))="","",OFFSET('Sanitation Data'!$I$29,0,10*ROW('Sanitation Data'!I126)))</f>
        <v/>
      </c>
      <c r="DL132" s="269" t="str">
        <f ca="true">+IF(OFFSET('Sanitation Data'!$I$30,0,10*ROW('Sanitation Data'!I126))="","",OFFSET('Sanitation Data'!$I$30,0,10*ROW('Sanitation Data'!I126)))</f>
        <v/>
      </c>
      <c r="DM132" s="269" t="str">
        <f ca="true">+IF(OFFSET('Sanitation Data'!$I$31,0,10*ROW('Sanitation Data'!I126))="","",OFFSET('Sanitation Data'!$I$31,0,10*ROW('Sanitation Data'!I126)))</f>
        <v/>
      </c>
      <c r="DN132" s="269" t="str">
        <f ca="true">+IF(OFFSET('Sanitation Data'!$I$32,0,10*ROW('Sanitation Data'!I126))="","",OFFSET('Sanitation Data'!$I$32,0,10*ROW('Sanitation Data'!I126)))</f>
        <v/>
      </c>
      <c r="DO132" s="269" t="str">
        <f ca="true">+IF(OFFSET('Hygiene Data'!$D$11,0,10*ROW('Hygiene Data'!D126))="","",OFFSET('Hygiene Data'!$D$11,0,10*ROW('Hygiene Data'!D126)))</f>
        <v/>
      </c>
      <c r="DP132" s="269" t="str">
        <f ca="true">+IF(OFFSET('Hygiene Data'!$D$12,0,10*ROW('Hygiene Data'!D126))="","",OFFSET('Hygiene Data'!$D$12,0,10*ROW('Hygiene Data'!D126)))</f>
        <v/>
      </c>
      <c r="DQ132" s="269" t="str">
        <f ca="true">+IF(OFFSET('Hygiene Data'!$D$13,0,10*ROW('Hygiene Data'!D126))="","",OFFSET('Hygiene Data'!$D$13,0,10*ROW('Hygiene Data'!D126)))</f>
        <v/>
      </c>
      <c r="DR132" s="269" t="str">
        <f ca="true">+IF(OFFSET('Hygiene Data'!$E$11,0,10*ROW('Hygiene Data'!E126))="","",OFFSET('Hygiene Data'!$E$11,0,10*ROW('Hygiene Data'!E126)))</f>
        <v/>
      </c>
      <c r="DS132" s="269" t="str">
        <f ca="true">+IF(OFFSET('Hygiene Data'!$E$12,0,10*ROW('Hygiene Data'!E126))="","",OFFSET('Hygiene Data'!$E$12,0,10*ROW('Hygiene Data'!E126)))</f>
        <v/>
      </c>
      <c r="DT132" s="269" t="str">
        <f ca="true">+IF(OFFSET('Hygiene Data'!$E$13,0,10*ROW('Hygiene Data'!E126))="","",OFFSET('Hygiene Data'!$E$13,0,10*ROW('Hygiene Data'!E126)))</f>
        <v/>
      </c>
      <c r="DU132" s="269" t="str">
        <f ca="true">+IF(OFFSET('Hygiene Data'!$F$11,0,10*ROW('Hygiene Data'!F126))="","",OFFSET('Hygiene Data'!$F$11,0,10*ROW('Hygiene Data'!F126)))</f>
        <v/>
      </c>
      <c r="DV132" s="269" t="str">
        <f ca="true">+IF(OFFSET('Hygiene Data'!$F$12,0,10*ROW('Hygiene Data'!F126))="","",OFFSET('Hygiene Data'!$F$12,0,10*ROW('Hygiene Data'!F126)))</f>
        <v/>
      </c>
      <c r="DW132" s="269" t="str">
        <f ca="true">+IF(OFFSET('Hygiene Data'!$F$13,0,10*ROW('Hygiene Data'!F126))="","",OFFSET('Hygiene Data'!$F$13,0,10*ROW('Hygiene Data'!F126)))</f>
        <v/>
      </c>
      <c r="DX132" s="269" t="str">
        <f ca="true">+IF(OFFSET('Hygiene Data'!$G$11,0,10*ROW('Hygiene Data'!G126))="","",OFFSET('Hygiene Data'!$G$11,0,10*ROW('Hygiene Data'!G126)))</f>
        <v/>
      </c>
      <c r="DY132" s="269" t="str">
        <f ca="true">+IF(OFFSET('Hygiene Data'!$G$12,0,10*ROW('Hygiene Data'!G126))="","",OFFSET('Hygiene Data'!$G$12,0,10*ROW('Hygiene Data'!G126)))</f>
        <v/>
      </c>
      <c r="DZ132" s="269" t="str">
        <f ca="true">+IF(OFFSET('Hygiene Data'!$G$13,0,10*ROW('Hygiene Data'!G126))="","",OFFSET('Hygiene Data'!$G$13,0,10*ROW('Hygiene Data'!G126)))</f>
        <v/>
      </c>
      <c r="EA132" s="269" t="str">
        <f ca="true">+IF(OFFSET('Hygiene Data'!$H$11,0,10*ROW('Hygiene Data'!H126))="","",OFFSET('Hygiene Data'!$H$11,0,10*ROW('Hygiene Data'!H126)))</f>
        <v/>
      </c>
      <c r="EB132" s="269" t="str">
        <f ca="true">+IF(OFFSET('Hygiene Data'!$H$12,0,10*ROW('Hygiene Data'!H126))="","",OFFSET('Hygiene Data'!$H$12,0,10*ROW('Hygiene Data'!H126)))</f>
        <v/>
      </c>
      <c r="EC132" s="269" t="str">
        <f ca="true">+IF(OFFSET('Hygiene Data'!$H$13,0,10*ROW('Hygiene Data'!H126))="","",OFFSET('Hygiene Data'!$H$13,0,10*ROW('Hygiene Data'!H126)))</f>
        <v/>
      </c>
      <c r="ED132" s="269" t="str">
        <f ca="true">+IF(OFFSET('Hygiene Data'!$I$11,0,10*ROW('Hygiene Data'!I126))="","",OFFSET('Hygiene Data'!$I$11,0,10*ROW('Hygiene Data'!I126)))</f>
        <v/>
      </c>
      <c r="EE132" s="269" t="str">
        <f ca="true">+IF(OFFSET('Hygiene Data'!$I$12,0,10*ROW('Hygiene Data'!I126))="","",OFFSET('Hygiene Data'!$I$12,0,10*ROW('Hygiene Data'!I126)))</f>
        <v/>
      </c>
      <c r="EF132" s="269"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3" t="str">
        <f t="shared" ca="true" si="1"/>
        <v/>
      </c>
      <c r="D133" s="88"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8"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8"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8"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8"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8"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8"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8"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8"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8"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8"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8"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8"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8"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8"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8"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8"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8"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9"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9"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9"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9"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9"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9"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9"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9"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9"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9"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9"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9"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9"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9"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9"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9"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9"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9"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9"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9"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9"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9"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9"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9"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9"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9"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9"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9"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9"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9"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0"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0"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0"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0"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0"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0"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0"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0"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0"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0"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0"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0"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0"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0"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0"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0"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0"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0"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9"/>
      <c r="BS133" s="269" t="str">
        <f ca="true">+IF(OFFSET('Water Data'!$D$27,0,10*ROW('Water Data'!D127))="","",OFFSET('Water Data'!$D$27,0,10*ROW('Water Data'!D127)))</f>
        <v/>
      </c>
      <c r="BT133" s="269" t="str">
        <f ca="true">+IF(OFFSET('Water Data'!$D$28,0,10*ROW('Water Data'!D127))="","",OFFSET('Water Data'!$D$28,0,10*ROW('Water Data'!D127)))</f>
        <v/>
      </c>
      <c r="BU133" s="269" t="str">
        <f ca="true">+IF(OFFSET('Water Data'!$D$29,0,10*ROW('Water Data'!D127))="","",OFFSET('Water Data'!$D$29,0,10*ROW('Water Data'!D127)))</f>
        <v/>
      </c>
      <c r="BV133" s="269" t="str">
        <f ca="true">+IF(OFFSET('Water Data'!$E$27,0,10*ROW('Water Data'!E127))="","",OFFSET('Water Data'!$E$27,0,10*ROW('Water Data'!E127)))</f>
        <v/>
      </c>
      <c r="BW133" s="269" t="str">
        <f ca="true">+IF(OFFSET('Water Data'!$E$28,0,10*ROW('Water Data'!E127))="","",OFFSET('Water Data'!$E$28,0,10*ROW('Water Data'!E127)))</f>
        <v/>
      </c>
      <c r="BX133" s="269" t="str">
        <f ca="true">+IF(OFFSET('Water Data'!$E$29,0,10*ROW('Water Data'!E127))="","",OFFSET('Water Data'!$E$29,0,10*ROW('Water Data'!E127)))</f>
        <v/>
      </c>
      <c r="BY133" s="269" t="str">
        <f ca="true">+IF(OFFSET('Water Data'!$F$27,0,10*ROW('Water Data'!F127))="","",OFFSET('Water Data'!$F$27,0,10*ROW('Water Data'!F127)))</f>
        <v/>
      </c>
      <c r="BZ133" s="269" t="str">
        <f ca="true">+IF(OFFSET('Water Data'!$F$28,0,10*ROW('Water Data'!F127))="","",OFFSET('Water Data'!$F$28,0,10*ROW('Water Data'!F127)))</f>
        <v/>
      </c>
      <c r="CA133" s="269" t="str">
        <f ca="true">+IF(OFFSET('Water Data'!$F$29,0,10*ROW('Water Data'!F127))="","",OFFSET('Water Data'!$F$29,0,10*ROW('Water Data'!F127)))</f>
        <v/>
      </c>
      <c r="CB133" s="269" t="str">
        <f ca="true">+IF(OFFSET('Water Data'!$G$27,0,10*ROW('Water Data'!G127))="","",OFFSET('Water Data'!$G$27,0,10*ROW('Water Data'!G127)))</f>
        <v/>
      </c>
      <c r="CC133" s="269" t="str">
        <f ca="true">+IF(OFFSET('Water Data'!$G$28,0,10*ROW('Water Data'!G127))="","",OFFSET('Water Data'!$G$28,0,10*ROW('Water Data'!G127)))</f>
        <v/>
      </c>
      <c r="CD133" s="269" t="str">
        <f ca="true">+IF(OFFSET('Water Data'!$G$29,0,10*ROW('Water Data'!G127))="","",OFFSET('Water Data'!$G$29,0,10*ROW('Water Data'!G127)))</f>
        <v/>
      </c>
      <c r="CE133" s="269" t="str">
        <f ca="true">+IF(OFFSET('Water Data'!$H$27,0,10*ROW('Water Data'!H127))="","",OFFSET('Water Data'!$H$27,0,10*ROW('Water Data'!H127)))</f>
        <v/>
      </c>
      <c r="CF133" s="269" t="str">
        <f ca="true">+IF(OFFSET('Water Data'!$H$28,0,10*ROW('Water Data'!H127))="","",OFFSET('Water Data'!$H$28,0,10*ROW('Water Data'!H127)))</f>
        <v/>
      </c>
      <c r="CG133" s="269" t="str">
        <f ca="true">+IF(OFFSET('Water Data'!$H$29,0,10*ROW('Water Data'!H127))="","",OFFSET('Water Data'!$H$29,0,10*ROW('Water Data'!H127)))</f>
        <v/>
      </c>
      <c r="CH133" s="269" t="str">
        <f ca="true">+IF(OFFSET('Water Data'!$I$27,0,10*ROW('Water Data'!I127))="","",OFFSET('Water Data'!$I$27,0,10*ROW('Water Data'!I127)))</f>
        <v/>
      </c>
      <c r="CI133" s="269" t="str">
        <f ca="true">+IF(OFFSET('Water Data'!$I$28,0,10*ROW('Water Data'!I127))="","",OFFSET('Water Data'!$I$28,0,10*ROW('Water Data'!I127)))</f>
        <v/>
      </c>
      <c r="CJ133" s="269" t="str">
        <f ca="true">+IF(OFFSET('Water Data'!$I$29,0,10*ROW('Water Data'!I127))="","",OFFSET('Water Data'!$I$29,0,10*ROW('Water Data'!I127)))</f>
        <v/>
      </c>
      <c r="CK133" s="269" t="str">
        <f ca="true">+IF(OFFSET('Sanitation Data'!$D$28,0,10*ROW('Sanitation Data'!D127))="","",OFFSET('Sanitation Data'!$D$28,0,10*ROW('Sanitation Data'!D127)))</f>
        <v/>
      </c>
      <c r="CL133" s="269" t="str">
        <f ca="true">+IF(OFFSET('Sanitation Data'!$D$29,0,10*ROW('Sanitation Data'!D127))="","",OFFSET('Sanitation Data'!$D$29,0,10*ROW('Sanitation Data'!D127)))</f>
        <v/>
      </c>
      <c r="CM133" s="269" t="str">
        <f ca="true">+IF(OFFSET('Sanitation Data'!$D$30,0,10*ROW('Sanitation Data'!D127))="","",OFFSET('Sanitation Data'!$D$30,0,10*ROW('Sanitation Data'!D127)))</f>
        <v/>
      </c>
      <c r="CN133" s="269" t="str">
        <f ca="true">+IF(OFFSET('Sanitation Data'!$D$31,0,10*ROW('Sanitation Data'!D127))="","",OFFSET('Sanitation Data'!$D$31,0,10*ROW('Sanitation Data'!D127)))</f>
        <v/>
      </c>
      <c r="CO133" s="269" t="str">
        <f ca="true">+IF(OFFSET('Sanitation Data'!$D$32,0,10*ROW('Sanitation Data'!D127))="","",OFFSET('Sanitation Data'!$D$32,0,10*ROW('Sanitation Data'!D127)))</f>
        <v/>
      </c>
      <c r="CP133" s="269" t="str">
        <f ca="true">+IF(OFFSET('Sanitation Data'!$E$28,0,10*ROW('Sanitation Data'!E127))="","",OFFSET('Sanitation Data'!$E$28,0,10*ROW('Sanitation Data'!E127)))</f>
        <v/>
      </c>
      <c r="CQ133" s="269" t="str">
        <f ca="true">+IF(OFFSET('Sanitation Data'!$E$29,0,10*ROW('Sanitation Data'!E127))="","",OFFSET('Sanitation Data'!$E$29,0,10*ROW('Sanitation Data'!E127)))</f>
        <v/>
      </c>
      <c r="CR133" s="269" t="str">
        <f ca="true">+IF(OFFSET('Sanitation Data'!$E$30,0,10*ROW('Sanitation Data'!E127))="","",OFFSET('Sanitation Data'!$E$30,0,10*ROW('Sanitation Data'!E127)))</f>
        <v/>
      </c>
      <c r="CS133" s="269" t="str">
        <f ca="true">+IF(OFFSET('Sanitation Data'!$E$31,0,10*ROW('Sanitation Data'!E127))="","",OFFSET('Sanitation Data'!$E$31,0,10*ROW('Sanitation Data'!E127)))</f>
        <v/>
      </c>
      <c r="CT133" s="269" t="str">
        <f ca="true">+IF(OFFSET('Sanitation Data'!$E$32,0,10*ROW('Sanitation Data'!E127))="","",OFFSET('Sanitation Data'!$E$32,0,10*ROW('Sanitation Data'!E127)))</f>
        <v/>
      </c>
      <c r="CU133" s="269" t="str">
        <f ca="true">+IF(OFFSET('Sanitation Data'!$F$28,0,10*ROW('Sanitation Data'!F127))="","",OFFSET('Sanitation Data'!$F$28,0,10*ROW('Sanitation Data'!F127)))</f>
        <v/>
      </c>
      <c r="CV133" s="269" t="str">
        <f ca="true">+IF(OFFSET('Sanitation Data'!$F$29,0,10*ROW('Sanitation Data'!F127))="","",OFFSET('Sanitation Data'!$F$29,0,10*ROW('Sanitation Data'!F127)))</f>
        <v/>
      </c>
      <c r="CW133" s="269" t="str">
        <f ca="true">+IF(OFFSET('Sanitation Data'!$F$30,0,10*ROW('Sanitation Data'!F127))="","",OFFSET('Sanitation Data'!$F$30,0,10*ROW('Sanitation Data'!F127)))</f>
        <v/>
      </c>
      <c r="CX133" s="269" t="str">
        <f ca="true">+IF(OFFSET('Sanitation Data'!$F$31,0,10*ROW('Sanitation Data'!F127))="","",OFFSET('Sanitation Data'!$F$31,0,10*ROW('Sanitation Data'!F127)))</f>
        <v/>
      </c>
      <c r="CY133" s="269" t="str">
        <f ca="true">+IF(OFFSET('Sanitation Data'!$F$32,0,10*ROW('Sanitation Data'!F127))="","",OFFSET('Sanitation Data'!$F$32,0,10*ROW('Sanitation Data'!F127)))</f>
        <v/>
      </c>
      <c r="CZ133" s="269" t="str">
        <f ca="true">+IF(OFFSET('Sanitation Data'!$G$28,0,10*ROW('Sanitation Data'!G127))="","",OFFSET('Sanitation Data'!$G$28,0,10*ROW('Sanitation Data'!G127)))</f>
        <v/>
      </c>
      <c r="DA133" s="269" t="str">
        <f ca="true">+IF(OFFSET('Sanitation Data'!$G$29,0,10*ROW('Sanitation Data'!G127))="","",OFFSET('Sanitation Data'!$G$29,0,10*ROW('Sanitation Data'!G127)))</f>
        <v/>
      </c>
      <c r="DB133" s="269" t="str">
        <f ca="true">+IF(OFFSET('Sanitation Data'!$G$30,0,10*ROW('Sanitation Data'!G127))="","",OFFSET('Sanitation Data'!$G$30,0,10*ROW('Sanitation Data'!G127)))</f>
        <v/>
      </c>
      <c r="DC133" s="269" t="str">
        <f ca="true">+IF(OFFSET('Sanitation Data'!$G$31,0,10*ROW('Sanitation Data'!G127))="","",OFFSET('Sanitation Data'!$G$31,0,10*ROW('Sanitation Data'!G127)))</f>
        <v/>
      </c>
      <c r="DD133" s="269" t="str">
        <f ca="true">+IF(OFFSET('Sanitation Data'!$G$32,0,10*ROW('Sanitation Data'!G127))="","",OFFSET('Sanitation Data'!$G$32,0,10*ROW('Sanitation Data'!G127)))</f>
        <v/>
      </c>
      <c r="DE133" s="269" t="str">
        <f ca="true">+IF(OFFSET('Sanitation Data'!$H$28,0,10*ROW('Sanitation Data'!H127))="","",OFFSET('Sanitation Data'!$H$28,0,10*ROW('Sanitation Data'!H127)))</f>
        <v/>
      </c>
      <c r="DF133" s="269" t="str">
        <f ca="true">+IF(OFFSET('Sanitation Data'!$H$29,0,10*ROW('Sanitation Data'!H127))="","",OFFSET('Sanitation Data'!$H$29,0,10*ROW('Sanitation Data'!H127)))</f>
        <v/>
      </c>
      <c r="DG133" s="269" t="str">
        <f ca="true">+IF(OFFSET('Sanitation Data'!$H$30,0,10*ROW('Sanitation Data'!H127))="","",OFFSET('Sanitation Data'!$H$30,0,10*ROW('Sanitation Data'!H127)))</f>
        <v/>
      </c>
      <c r="DH133" s="269" t="str">
        <f ca="true">+IF(OFFSET('Sanitation Data'!$H$31,0,10*ROW('Sanitation Data'!H127))="","",OFFSET('Sanitation Data'!$H$31,0,10*ROW('Sanitation Data'!H127)))</f>
        <v/>
      </c>
      <c r="DI133" s="269" t="str">
        <f ca="true">+IF(OFFSET('Sanitation Data'!$H$32,0,10*ROW('Sanitation Data'!H127))="","",OFFSET('Sanitation Data'!$H$32,0,10*ROW('Sanitation Data'!H127)))</f>
        <v/>
      </c>
      <c r="DJ133" s="269" t="str">
        <f ca="true">+IF(OFFSET('Sanitation Data'!$I$28,0,10*ROW('Sanitation Data'!I127))="","",OFFSET('Sanitation Data'!$I$28,0,10*ROW('Sanitation Data'!I127)))</f>
        <v/>
      </c>
      <c r="DK133" s="269" t="str">
        <f ca="true">+IF(OFFSET('Sanitation Data'!$I$29,0,10*ROW('Sanitation Data'!I127))="","",OFFSET('Sanitation Data'!$I$29,0,10*ROW('Sanitation Data'!I127)))</f>
        <v/>
      </c>
      <c r="DL133" s="269" t="str">
        <f ca="true">+IF(OFFSET('Sanitation Data'!$I$30,0,10*ROW('Sanitation Data'!I127))="","",OFFSET('Sanitation Data'!$I$30,0,10*ROW('Sanitation Data'!I127)))</f>
        <v/>
      </c>
      <c r="DM133" s="269" t="str">
        <f ca="true">+IF(OFFSET('Sanitation Data'!$I$31,0,10*ROW('Sanitation Data'!I127))="","",OFFSET('Sanitation Data'!$I$31,0,10*ROW('Sanitation Data'!I127)))</f>
        <v/>
      </c>
      <c r="DN133" s="269" t="str">
        <f ca="true">+IF(OFFSET('Sanitation Data'!$I$32,0,10*ROW('Sanitation Data'!I127))="","",OFFSET('Sanitation Data'!$I$32,0,10*ROW('Sanitation Data'!I127)))</f>
        <v/>
      </c>
      <c r="DO133" s="269" t="str">
        <f ca="true">+IF(OFFSET('Hygiene Data'!$D$11,0,10*ROW('Hygiene Data'!D127))="","",OFFSET('Hygiene Data'!$D$11,0,10*ROW('Hygiene Data'!D127)))</f>
        <v/>
      </c>
      <c r="DP133" s="269" t="str">
        <f ca="true">+IF(OFFSET('Hygiene Data'!$D$12,0,10*ROW('Hygiene Data'!D127))="","",OFFSET('Hygiene Data'!$D$12,0,10*ROW('Hygiene Data'!D127)))</f>
        <v/>
      </c>
      <c r="DQ133" s="269" t="str">
        <f ca="true">+IF(OFFSET('Hygiene Data'!$D$13,0,10*ROW('Hygiene Data'!D127))="","",OFFSET('Hygiene Data'!$D$13,0,10*ROW('Hygiene Data'!D127)))</f>
        <v/>
      </c>
      <c r="DR133" s="269" t="str">
        <f ca="true">+IF(OFFSET('Hygiene Data'!$E$11,0,10*ROW('Hygiene Data'!E127))="","",OFFSET('Hygiene Data'!$E$11,0,10*ROW('Hygiene Data'!E127)))</f>
        <v/>
      </c>
      <c r="DS133" s="269" t="str">
        <f ca="true">+IF(OFFSET('Hygiene Data'!$E$12,0,10*ROW('Hygiene Data'!E127))="","",OFFSET('Hygiene Data'!$E$12,0,10*ROW('Hygiene Data'!E127)))</f>
        <v/>
      </c>
      <c r="DT133" s="269" t="str">
        <f ca="true">+IF(OFFSET('Hygiene Data'!$E$13,0,10*ROW('Hygiene Data'!E127))="","",OFFSET('Hygiene Data'!$E$13,0,10*ROW('Hygiene Data'!E127)))</f>
        <v/>
      </c>
      <c r="DU133" s="269" t="str">
        <f ca="true">+IF(OFFSET('Hygiene Data'!$F$11,0,10*ROW('Hygiene Data'!F127))="","",OFFSET('Hygiene Data'!$F$11,0,10*ROW('Hygiene Data'!F127)))</f>
        <v/>
      </c>
      <c r="DV133" s="269" t="str">
        <f ca="true">+IF(OFFSET('Hygiene Data'!$F$12,0,10*ROW('Hygiene Data'!F127))="","",OFFSET('Hygiene Data'!$F$12,0,10*ROW('Hygiene Data'!F127)))</f>
        <v/>
      </c>
      <c r="DW133" s="269" t="str">
        <f ca="true">+IF(OFFSET('Hygiene Data'!$F$13,0,10*ROW('Hygiene Data'!F127))="","",OFFSET('Hygiene Data'!$F$13,0,10*ROW('Hygiene Data'!F127)))</f>
        <v/>
      </c>
      <c r="DX133" s="269" t="str">
        <f ca="true">+IF(OFFSET('Hygiene Data'!$G$11,0,10*ROW('Hygiene Data'!G127))="","",OFFSET('Hygiene Data'!$G$11,0,10*ROW('Hygiene Data'!G127)))</f>
        <v/>
      </c>
      <c r="DY133" s="269" t="str">
        <f ca="true">+IF(OFFSET('Hygiene Data'!$G$12,0,10*ROW('Hygiene Data'!G127))="","",OFFSET('Hygiene Data'!$G$12,0,10*ROW('Hygiene Data'!G127)))</f>
        <v/>
      </c>
      <c r="DZ133" s="269" t="str">
        <f ca="true">+IF(OFFSET('Hygiene Data'!$G$13,0,10*ROW('Hygiene Data'!G127))="","",OFFSET('Hygiene Data'!$G$13,0,10*ROW('Hygiene Data'!G127)))</f>
        <v/>
      </c>
      <c r="EA133" s="269" t="str">
        <f ca="true">+IF(OFFSET('Hygiene Data'!$H$11,0,10*ROW('Hygiene Data'!H127))="","",OFFSET('Hygiene Data'!$H$11,0,10*ROW('Hygiene Data'!H127)))</f>
        <v/>
      </c>
      <c r="EB133" s="269" t="str">
        <f ca="true">+IF(OFFSET('Hygiene Data'!$H$12,0,10*ROW('Hygiene Data'!H127))="","",OFFSET('Hygiene Data'!$H$12,0,10*ROW('Hygiene Data'!H127)))</f>
        <v/>
      </c>
      <c r="EC133" s="269" t="str">
        <f ca="true">+IF(OFFSET('Hygiene Data'!$H$13,0,10*ROW('Hygiene Data'!H127))="","",OFFSET('Hygiene Data'!$H$13,0,10*ROW('Hygiene Data'!H127)))</f>
        <v/>
      </c>
      <c r="ED133" s="269" t="str">
        <f ca="true">+IF(OFFSET('Hygiene Data'!$I$11,0,10*ROW('Hygiene Data'!I127))="","",OFFSET('Hygiene Data'!$I$11,0,10*ROW('Hygiene Data'!I127)))</f>
        <v/>
      </c>
      <c r="EE133" s="269" t="str">
        <f ca="true">+IF(OFFSET('Hygiene Data'!$I$12,0,10*ROW('Hygiene Data'!I127))="","",OFFSET('Hygiene Data'!$I$12,0,10*ROW('Hygiene Data'!I127)))</f>
        <v/>
      </c>
      <c r="EF133" s="269"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3" t="str">
        <f t="shared" ca="true" si="1"/>
        <v/>
      </c>
      <c r="D134" s="88"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8"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8"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8"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8"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8"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8"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8"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8"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8"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8"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8"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8"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8"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8"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8"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8"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8"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9"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9"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9"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9"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9"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9"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9"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9"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9"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9"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9"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9"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9"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9"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9"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9"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9"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9"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9"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9"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9"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9"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9"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9"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9"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9"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9"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9"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9"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9"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0"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0"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0"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0"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0"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0"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0"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0"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0"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0"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0"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0"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0"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0"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0"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0"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0"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0"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9"/>
      <c r="BS134" s="269" t="str">
        <f ca="true">+IF(OFFSET('Water Data'!$D$27,0,10*ROW('Water Data'!D128))="","",OFFSET('Water Data'!$D$27,0,10*ROW('Water Data'!D128)))</f>
        <v/>
      </c>
      <c r="BT134" s="269" t="str">
        <f ca="true">+IF(OFFSET('Water Data'!$D$28,0,10*ROW('Water Data'!D128))="","",OFFSET('Water Data'!$D$28,0,10*ROW('Water Data'!D128)))</f>
        <v/>
      </c>
      <c r="BU134" s="269" t="str">
        <f ca="true">+IF(OFFSET('Water Data'!$D$29,0,10*ROW('Water Data'!D128))="","",OFFSET('Water Data'!$D$29,0,10*ROW('Water Data'!D128)))</f>
        <v/>
      </c>
      <c r="BV134" s="269" t="str">
        <f ca="true">+IF(OFFSET('Water Data'!$E$27,0,10*ROW('Water Data'!E128))="","",OFFSET('Water Data'!$E$27,0,10*ROW('Water Data'!E128)))</f>
        <v/>
      </c>
      <c r="BW134" s="269" t="str">
        <f ca="true">+IF(OFFSET('Water Data'!$E$28,0,10*ROW('Water Data'!E128))="","",OFFSET('Water Data'!$E$28,0,10*ROW('Water Data'!E128)))</f>
        <v/>
      </c>
      <c r="BX134" s="269" t="str">
        <f ca="true">+IF(OFFSET('Water Data'!$E$29,0,10*ROW('Water Data'!E128))="","",OFFSET('Water Data'!$E$29,0,10*ROW('Water Data'!E128)))</f>
        <v/>
      </c>
      <c r="BY134" s="269" t="str">
        <f ca="true">+IF(OFFSET('Water Data'!$F$27,0,10*ROW('Water Data'!F128))="","",OFFSET('Water Data'!$F$27,0,10*ROW('Water Data'!F128)))</f>
        <v/>
      </c>
      <c r="BZ134" s="269" t="str">
        <f ca="true">+IF(OFFSET('Water Data'!$F$28,0,10*ROW('Water Data'!F128))="","",OFFSET('Water Data'!$F$28,0,10*ROW('Water Data'!F128)))</f>
        <v/>
      </c>
      <c r="CA134" s="269" t="str">
        <f ca="true">+IF(OFFSET('Water Data'!$F$29,0,10*ROW('Water Data'!F128))="","",OFFSET('Water Data'!$F$29,0,10*ROW('Water Data'!F128)))</f>
        <v/>
      </c>
      <c r="CB134" s="269" t="str">
        <f ca="true">+IF(OFFSET('Water Data'!$G$27,0,10*ROW('Water Data'!G128))="","",OFFSET('Water Data'!$G$27,0,10*ROW('Water Data'!G128)))</f>
        <v/>
      </c>
      <c r="CC134" s="269" t="str">
        <f ca="true">+IF(OFFSET('Water Data'!$G$28,0,10*ROW('Water Data'!G128))="","",OFFSET('Water Data'!$G$28,0,10*ROW('Water Data'!G128)))</f>
        <v/>
      </c>
      <c r="CD134" s="269" t="str">
        <f ca="true">+IF(OFFSET('Water Data'!$G$29,0,10*ROW('Water Data'!G128))="","",OFFSET('Water Data'!$G$29,0,10*ROW('Water Data'!G128)))</f>
        <v/>
      </c>
      <c r="CE134" s="269" t="str">
        <f ca="true">+IF(OFFSET('Water Data'!$H$27,0,10*ROW('Water Data'!H128))="","",OFFSET('Water Data'!$H$27,0,10*ROW('Water Data'!H128)))</f>
        <v/>
      </c>
      <c r="CF134" s="269" t="str">
        <f ca="true">+IF(OFFSET('Water Data'!$H$28,0,10*ROW('Water Data'!H128))="","",OFFSET('Water Data'!$H$28,0,10*ROW('Water Data'!H128)))</f>
        <v/>
      </c>
      <c r="CG134" s="269" t="str">
        <f ca="true">+IF(OFFSET('Water Data'!$H$29,0,10*ROW('Water Data'!H128))="","",OFFSET('Water Data'!$H$29,0,10*ROW('Water Data'!H128)))</f>
        <v/>
      </c>
      <c r="CH134" s="269" t="str">
        <f ca="true">+IF(OFFSET('Water Data'!$I$27,0,10*ROW('Water Data'!I128))="","",OFFSET('Water Data'!$I$27,0,10*ROW('Water Data'!I128)))</f>
        <v/>
      </c>
      <c r="CI134" s="269" t="str">
        <f ca="true">+IF(OFFSET('Water Data'!$I$28,0,10*ROW('Water Data'!I128))="","",OFFSET('Water Data'!$I$28,0,10*ROW('Water Data'!I128)))</f>
        <v/>
      </c>
      <c r="CJ134" s="269" t="str">
        <f ca="true">+IF(OFFSET('Water Data'!$I$29,0,10*ROW('Water Data'!I128))="","",OFFSET('Water Data'!$I$29,0,10*ROW('Water Data'!I128)))</f>
        <v/>
      </c>
      <c r="CK134" s="269" t="str">
        <f ca="true">+IF(OFFSET('Sanitation Data'!$D$28,0,10*ROW('Sanitation Data'!D128))="","",OFFSET('Sanitation Data'!$D$28,0,10*ROW('Sanitation Data'!D128)))</f>
        <v/>
      </c>
      <c r="CL134" s="269" t="str">
        <f ca="true">+IF(OFFSET('Sanitation Data'!$D$29,0,10*ROW('Sanitation Data'!D128))="","",OFFSET('Sanitation Data'!$D$29,0,10*ROW('Sanitation Data'!D128)))</f>
        <v/>
      </c>
      <c r="CM134" s="269" t="str">
        <f ca="true">+IF(OFFSET('Sanitation Data'!$D$30,0,10*ROW('Sanitation Data'!D128))="","",OFFSET('Sanitation Data'!$D$30,0,10*ROW('Sanitation Data'!D128)))</f>
        <v/>
      </c>
      <c r="CN134" s="269" t="str">
        <f ca="true">+IF(OFFSET('Sanitation Data'!$D$31,0,10*ROW('Sanitation Data'!D128))="","",OFFSET('Sanitation Data'!$D$31,0,10*ROW('Sanitation Data'!D128)))</f>
        <v/>
      </c>
      <c r="CO134" s="269" t="str">
        <f ca="true">+IF(OFFSET('Sanitation Data'!$D$32,0,10*ROW('Sanitation Data'!D128))="","",OFFSET('Sanitation Data'!$D$32,0,10*ROW('Sanitation Data'!D128)))</f>
        <v/>
      </c>
      <c r="CP134" s="269" t="str">
        <f ca="true">+IF(OFFSET('Sanitation Data'!$E$28,0,10*ROW('Sanitation Data'!E128))="","",OFFSET('Sanitation Data'!$E$28,0,10*ROW('Sanitation Data'!E128)))</f>
        <v/>
      </c>
      <c r="CQ134" s="269" t="str">
        <f ca="true">+IF(OFFSET('Sanitation Data'!$E$29,0,10*ROW('Sanitation Data'!E128))="","",OFFSET('Sanitation Data'!$E$29,0,10*ROW('Sanitation Data'!E128)))</f>
        <v/>
      </c>
      <c r="CR134" s="269" t="str">
        <f ca="true">+IF(OFFSET('Sanitation Data'!$E$30,0,10*ROW('Sanitation Data'!E128))="","",OFFSET('Sanitation Data'!$E$30,0,10*ROW('Sanitation Data'!E128)))</f>
        <v/>
      </c>
      <c r="CS134" s="269" t="str">
        <f ca="true">+IF(OFFSET('Sanitation Data'!$E$31,0,10*ROW('Sanitation Data'!E128))="","",OFFSET('Sanitation Data'!$E$31,0,10*ROW('Sanitation Data'!E128)))</f>
        <v/>
      </c>
      <c r="CT134" s="269" t="str">
        <f ca="true">+IF(OFFSET('Sanitation Data'!$E$32,0,10*ROW('Sanitation Data'!E128))="","",OFFSET('Sanitation Data'!$E$32,0,10*ROW('Sanitation Data'!E128)))</f>
        <v/>
      </c>
      <c r="CU134" s="269" t="str">
        <f ca="true">+IF(OFFSET('Sanitation Data'!$F$28,0,10*ROW('Sanitation Data'!F128))="","",OFFSET('Sanitation Data'!$F$28,0,10*ROW('Sanitation Data'!F128)))</f>
        <v/>
      </c>
      <c r="CV134" s="269" t="str">
        <f ca="true">+IF(OFFSET('Sanitation Data'!$F$29,0,10*ROW('Sanitation Data'!F128))="","",OFFSET('Sanitation Data'!$F$29,0,10*ROW('Sanitation Data'!F128)))</f>
        <v/>
      </c>
      <c r="CW134" s="269" t="str">
        <f ca="true">+IF(OFFSET('Sanitation Data'!$F$30,0,10*ROW('Sanitation Data'!F128))="","",OFFSET('Sanitation Data'!$F$30,0,10*ROW('Sanitation Data'!F128)))</f>
        <v/>
      </c>
      <c r="CX134" s="269" t="str">
        <f ca="true">+IF(OFFSET('Sanitation Data'!$F$31,0,10*ROW('Sanitation Data'!F128))="","",OFFSET('Sanitation Data'!$F$31,0,10*ROW('Sanitation Data'!F128)))</f>
        <v/>
      </c>
      <c r="CY134" s="269" t="str">
        <f ca="true">+IF(OFFSET('Sanitation Data'!$F$32,0,10*ROW('Sanitation Data'!F128))="","",OFFSET('Sanitation Data'!$F$32,0,10*ROW('Sanitation Data'!F128)))</f>
        <v/>
      </c>
      <c r="CZ134" s="269" t="str">
        <f ca="true">+IF(OFFSET('Sanitation Data'!$G$28,0,10*ROW('Sanitation Data'!G128))="","",OFFSET('Sanitation Data'!$G$28,0,10*ROW('Sanitation Data'!G128)))</f>
        <v/>
      </c>
      <c r="DA134" s="269" t="str">
        <f ca="true">+IF(OFFSET('Sanitation Data'!$G$29,0,10*ROW('Sanitation Data'!G128))="","",OFFSET('Sanitation Data'!$G$29,0,10*ROW('Sanitation Data'!G128)))</f>
        <v/>
      </c>
      <c r="DB134" s="269" t="str">
        <f ca="true">+IF(OFFSET('Sanitation Data'!$G$30,0,10*ROW('Sanitation Data'!G128))="","",OFFSET('Sanitation Data'!$G$30,0,10*ROW('Sanitation Data'!G128)))</f>
        <v/>
      </c>
      <c r="DC134" s="269" t="str">
        <f ca="true">+IF(OFFSET('Sanitation Data'!$G$31,0,10*ROW('Sanitation Data'!G128))="","",OFFSET('Sanitation Data'!$G$31,0,10*ROW('Sanitation Data'!G128)))</f>
        <v/>
      </c>
      <c r="DD134" s="269" t="str">
        <f ca="true">+IF(OFFSET('Sanitation Data'!$G$32,0,10*ROW('Sanitation Data'!G128))="","",OFFSET('Sanitation Data'!$G$32,0,10*ROW('Sanitation Data'!G128)))</f>
        <v/>
      </c>
      <c r="DE134" s="269" t="str">
        <f ca="true">+IF(OFFSET('Sanitation Data'!$H$28,0,10*ROW('Sanitation Data'!H128))="","",OFFSET('Sanitation Data'!$H$28,0,10*ROW('Sanitation Data'!H128)))</f>
        <v/>
      </c>
      <c r="DF134" s="269" t="str">
        <f ca="true">+IF(OFFSET('Sanitation Data'!$H$29,0,10*ROW('Sanitation Data'!H128))="","",OFFSET('Sanitation Data'!$H$29,0,10*ROW('Sanitation Data'!H128)))</f>
        <v/>
      </c>
      <c r="DG134" s="269" t="str">
        <f ca="true">+IF(OFFSET('Sanitation Data'!$H$30,0,10*ROW('Sanitation Data'!H128))="","",OFFSET('Sanitation Data'!$H$30,0,10*ROW('Sanitation Data'!H128)))</f>
        <v/>
      </c>
      <c r="DH134" s="269" t="str">
        <f ca="true">+IF(OFFSET('Sanitation Data'!$H$31,0,10*ROW('Sanitation Data'!H128))="","",OFFSET('Sanitation Data'!$H$31,0,10*ROW('Sanitation Data'!H128)))</f>
        <v/>
      </c>
      <c r="DI134" s="269" t="str">
        <f ca="true">+IF(OFFSET('Sanitation Data'!$H$32,0,10*ROW('Sanitation Data'!H128))="","",OFFSET('Sanitation Data'!$H$32,0,10*ROW('Sanitation Data'!H128)))</f>
        <v/>
      </c>
      <c r="DJ134" s="269" t="str">
        <f ca="true">+IF(OFFSET('Sanitation Data'!$I$28,0,10*ROW('Sanitation Data'!I128))="","",OFFSET('Sanitation Data'!$I$28,0,10*ROW('Sanitation Data'!I128)))</f>
        <v/>
      </c>
      <c r="DK134" s="269" t="str">
        <f ca="true">+IF(OFFSET('Sanitation Data'!$I$29,0,10*ROW('Sanitation Data'!I128))="","",OFFSET('Sanitation Data'!$I$29,0,10*ROW('Sanitation Data'!I128)))</f>
        <v/>
      </c>
      <c r="DL134" s="269" t="str">
        <f ca="true">+IF(OFFSET('Sanitation Data'!$I$30,0,10*ROW('Sanitation Data'!I128))="","",OFFSET('Sanitation Data'!$I$30,0,10*ROW('Sanitation Data'!I128)))</f>
        <v/>
      </c>
      <c r="DM134" s="269" t="str">
        <f ca="true">+IF(OFFSET('Sanitation Data'!$I$31,0,10*ROW('Sanitation Data'!I128))="","",OFFSET('Sanitation Data'!$I$31,0,10*ROW('Sanitation Data'!I128)))</f>
        <v/>
      </c>
      <c r="DN134" s="269" t="str">
        <f ca="true">+IF(OFFSET('Sanitation Data'!$I$32,0,10*ROW('Sanitation Data'!I128))="","",OFFSET('Sanitation Data'!$I$32,0,10*ROW('Sanitation Data'!I128)))</f>
        <v/>
      </c>
      <c r="DO134" s="269" t="str">
        <f ca="true">+IF(OFFSET('Hygiene Data'!$D$11,0,10*ROW('Hygiene Data'!D128))="","",OFFSET('Hygiene Data'!$D$11,0,10*ROW('Hygiene Data'!D128)))</f>
        <v/>
      </c>
      <c r="DP134" s="269" t="str">
        <f ca="true">+IF(OFFSET('Hygiene Data'!$D$12,0,10*ROW('Hygiene Data'!D128))="","",OFFSET('Hygiene Data'!$D$12,0,10*ROW('Hygiene Data'!D128)))</f>
        <v/>
      </c>
      <c r="DQ134" s="269" t="str">
        <f ca="true">+IF(OFFSET('Hygiene Data'!$D$13,0,10*ROW('Hygiene Data'!D128))="","",OFFSET('Hygiene Data'!$D$13,0,10*ROW('Hygiene Data'!D128)))</f>
        <v/>
      </c>
      <c r="DR134" s="269" t="str">
        <f ca="true">+IF(OFFSET('Hygiene Data'!$E$11,0,10*ROW('Hygiene Data'!E128))="","",OFFSET('Hygiene Data'!$E$11,0,10*ROW('Hygiene Data'!E128)))</f>
        <v/>
      </c>
      <c r="DS134" s="269" t="str">
        <f ca="true">+IF(OFFSET('Hygiene Data'!$E$12,0,10*ROW('Hygiene Data'!E128))="","",OFFSET('Hygiene Data'!$E$12,0,10*ROW('Hygiene Data'!E128)))</f>
        <v/>
      </c>
      <c r="DT134" s="269" t="str">
        <f ca="true">+IF(OFFSET('Hygiene Data'!$E$13,0,10*ROW('Hygiene Data'!E128))="","",OFFSET('Hygiene Data'!$E$13,0,10*ROW('Hygiene Data'!E128)))</f>
        <v/>
      </c>
      <c r="DU134" s="269" t="str">
        <f ca="true">+IF(OFFSET('Hygiene Data'!$F$11,0,10*ROW('Hygiene Data'!F128))="","",OFFSET('Hygiene Data'!$F$11,0,10*ROW('Hygiene Data'!F128)))</f>
        <v/>
      </c>
      <c r="DV134" s="269" t="str">
        <f ca="true">+IF(OFFSET('Hygiene Data'!$F$12,0,10*ROW('Hygiene Data'!F128))="","",OFFSET('Hygiene Data'!$F$12,0,10*ROW('Hygiene Data'!F128)))</f>
        <v/>
      </c>
      <c r="DW134" s="269" t="str">
        <f ca="true">+IF(OFFSET('Hygiene Data'!$F$13,0,10*ROW('Hygiene Data'!F128))="","",OFFSET('Hygiene Data'!$F$13,0,10*ROW('Hygiene Data'!F128)))</f>
        <v/>
      </c>
      <c r="DX134" s="269" t="str">
        <f ca="true">+IF(OFFSET('Hygiene Data'!$G$11,0,10*ROW('Hygiene Data'!G128))="","",OFFSET('Hygiene Data'!$G$11,0,10*ROW('Hygiene Data'!G128)))</f>
        <v/>
      </c>
      <c r="DY134" s="269" t="str">
        <f ca="true">+IF(OFFSET('Hygiene Data'!$G$12,0,10*ROW('Hygiene Data'!G128))="","",OFFSET('Hygiene Data'!$G$12,0,10*ROW('Hygiene Data'!G128)))</f>
        <v/>
      </c>
      <c r="DZ134" s="269" t="str">
        <f ca="true">+IF(OFFSET('Hygiene Data'!$G$13,0,10*ROW('Hygiene Data'!G128))="","",OFFSET('Hygiene Data'!$G$13,0,10*ROW('Hygiene Data'!G128)))</f>
        <v/>
      </c>
      <c r="EA134" s="269" t="str">
        <f ca="true">+IF(OFFSET('Hygiene Data'!$H$11,0,10*ROW('Hygiene Data'!H128))="","",OFFSET('Hygiene Data'!$H$11,0,10*ROW('Hygiene Data'!H128)))</f>
        <v/>
      </c>
      <c r="EB134" s="269" t="str">
        <f ca="true">+IF(OFFSET('Hygiene Data'!$H$12,0,10*ROW('Hygiene Data'!H128))="","",OFFSET('Hygiene Data'!$H$12,0,10*ROW('Hygiene Data'!H128)))</f>
        <v/>
      </c>
      <c r="EC134" s="269" t="str">
        <f ca="true">+IF(OFFSET('Hygiene Data'!$H$13,0,10*ROW('Hygiene Data'!H128))="","",OFFSET('Hygiene Data'!$H$13,0,10*ROW('Hygiene Data'!H128)))</f>
        <v/>
      </c>
      <c r="ED134" s="269" t="str">
        <f ca="true">+IF(OFFSET('Hygiene Data'!$I$11,0,10*ROW('Hygiene Data'!I128))="","",OFFSET('Hygiene Data'!$I$11,0,10*ROW('Hygiene Data'!I128)))</f>
        <v/>
      </c>
      <c r="EE134" s="269" t="str">
        <f ca="true">+IF(OFFSET('Hygiene Data'!$I$12,0,10*ROW('Hygiene Data'!I128))="","",OFFSET('Hygiene Data'!$I$12,0,10*ROW('Hygiene Data'!I128)))</f>
        <v/>
      </c>
      <c r="EF134" s="269"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3" t="str">
        <f t="shared" ref="C135:C198" ca="true" si="2">+IF(ISNUMBER(VALUE(MID(A135,5,4))), VALUE(MID(A135, 5,4)),"")</f>
        <v/>
      </c>
      <c r="D135" s="88"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8"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8"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8"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8"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8"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8"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8"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8"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8"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8"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8"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8"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8"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8"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8"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8"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8"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9"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9"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9"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9"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9"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9"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9"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9"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9"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9"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9"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9"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9"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9"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9"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9"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9"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9"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9"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9"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9"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9"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9"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9"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9"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9"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9"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9"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9"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9"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0"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0"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0"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0"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0"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0"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0"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0"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0"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0"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0"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0"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0"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0"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0"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0"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0"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0"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9"/>
      <c r="BS135" s="269" t="str">
        <f ca="true">+IF(OFFSET('Water Data'!$D$27,0,10*ROW('Water Data'!D129))="","",OFFSET('Water Data'!$D$27,0,10*ROW('Water Data'!D129)))</f>
        <v/>
      </c>
      <c r="BT135" s="269" t="str">
        <f ca="true">+IF(OFFSET('Water Data'!$D$28,0,10*ROW('Water Data'!D129))="","",OFFSET('Water Data'!$D$28,0,10*ROW('Water Data'!D129)))</f>
        <v/>
      </c>
      <c r="BU135" s="269" t="str">
        <f ca="true">+IF(OFFSET('Water Data'!$D$29,0,10*ROW('Water Data'!D129))="","",OFFSET('Water Data'!$D$29,0,10*ROW('Water Data'!D129)))</f>
        <v/>
      </c>
      <c r="BV135" s="269" t="str">
        <f ca="true">+IF(OFFSET('Water Data'!$E$27,0,10*ROW('Water Data'!E129))="","",OFFSET('Water Data'!$E$27,0,10*ROW('Water Data'!E129)))</f>
        <v/>
      </c>
      <c r="BW135" s="269" t="str">
        <f ca="true">+IF(OFFSET('Water Data'!$E$28,0,10*ROW('Water Data'!E129))="","",OFFSET('Water Data'!$E$28,0,10*ROW('Water Data'!E129)))</f>
        <v/>
      </c>
      <c r="BX135" s="269" t="str">
        <f ca="true">+IF(OFFSET('Water Data'!$E$29,0,10*ROW('Water Data'!E129))="","",OFFSET('Water Data'!$E$29,0,10*ROW('Water Data'!E129)))</f>
        <v/>
      </c>
      <c r="BY135" s="269" t="str">
        <f ca="true">+IF(OFFSET('Water Data'!$F$27,0,10*ROW('Water Data'!F129))="","",OFFSET('Water Data'!$F$27,0,10*ROW('Water Data'!F129)))</f>
        <v/>
      </c>
      <c r="BZ135" s="269" t="str">
        <f ca="true">+IF(OFFSET('Water Data'!$F$28,0,10*ROW('Water Data'!F129))="","",OFFSET('Water Data'!$F$28,0,10*ROW('Water Data'!F129)))</f>
        <v/>
      </c>
      <c r="CA135" s="269" t="str">
        <f ca="true">+IF(OFFSET('Water Data'!$F$29,0,10*ROW('Water Data'!F129))="","",OFFSET('Water Data'!$F$29,0,10*ROW('Water Data'!F129)))</f>
        <v/>
      </c>
      <c r="CB135" s="269" t="str">
        <f ca="true">+IF(OFFSET('Water Data'!$G$27,0,10*ROW('Water Data'!G129))="","",OFFSET('Water Data'!$G$27,0,10*ROW('Water Data'!G129)))</f>
        <v/>
      </c>
      <c r="CC135" s="269" t="str">
        <f ca="true">+IF(OFFSET('Water Data'!$G$28,0,10*ROW('Water Data'!G129))="","",OFFSET('Water Data'!$G$28,0,10*ROW('Water Data'!G129)))</f>
        <v/>
      </c>
      <c r="CD135" s="269" t="str">
        <f ca="true">+IF(OFFSET('Water Data'!$G$29,0,10*ROW('Water Data'!G129))="","",OFFSET('Water Data'!$G$29,0,10*ROW('Water Data'!G129)))</f>
        <v/>
      </c>
      <c r="CE135" s="269" t="str">
        <f ca="true">+IF(OFFSET('Water Data'!$H$27,0,10*ROW('Water Data'!H129))="","",OFFSET('Water Data'!$H$27,0,10*ROW('Water Data'!H129)))</f>
        <v/>
      </c>
      <c r="CF135" s="269" t="str">
        <f ca="true">+IF(OFFSET('Water Data'!$H$28,0,10*ROW('Water Data'!H129))="","",OFFSET('Water Data'!$H$28,0,10*ROW('Water Data'!H129)))</f>
        <v/>
      </c>
      <c r="CG135" s="269" t="str">
        <f ca="true">+IF(OFFSET('Water Data'!$H$29,0,10*ROW('Water Data'!H129))="","",OFFSET('Water Data'!$H$29,0,10*ROW('Water Data'!H129)))</f>
        <v/>
      </c>
      <c r="CH135" s="269" t="str">
        <f ca="true">+IF(OFFSET('Water Data'!$I$27,0,10*ROW('Water Data'!I129))="","",OFFSET('Water Data'!$I$27,0,10*ROW('Water Data'!I129)))</f>
        <v/>
      </c>
      <c r="CI135" s="269" t="str">
        <f ca="true">+IF(OFFSET('Water Data'!$I$28,0,10*ROW('Water Data'!I129))="","",OFFSET('Water Data'!$I$28,0,10*ROW('Water Data'!I129)))</f>
        <v/>
      </c>
      <c r="CJ135" s="269" t="str">
        <f ca="true">+IF(OFFSET('Water Data'!$I$29,0,10*ROW('Water Data'!I129))="","",OFFSET('Water Data'!$I$29,0,10*ROW('Water Data'!I129)))</f>
        <v/>
      </c>
      <c r="CK135" s="269" t="str">
        <f ca="true">+IF(OFFSET('Sanitation Data'!$D$28,0,10*ROW('Sanitation Data'!D129))="","",OFFSET('Sanitation Data'!$D$28,0,10*ROW('Sanitation Data'!D129)))</f>
        <v/>
      </c>
      <c r="CL135" s="269" t="str">
        <f ca="true">+IF(OFFSET('Sanitation Data'!$D$29,0,10*ROW('Sanitation Data'!D129))="","",OFFSET('Sanitation Data'!$D$29,0,10*ROW('Sanitation Data'!D129)))</f>
        <v/>
      </c>
      <c r="CM135" s="269" t="str">
        <f ca="true">+IF(OFFSET('Sanitation Data'!$D$30,0,10*ROW('Sanitation Data'!D129))="","",OFFSET('Sanitation Data'!$D$30,0,10*ROW('Sanitation Data'!D129)))</f>
        <v/>
      </c>
      <c r="CN135" s="269" t="str">
        <f ca="true">+IF(OFFSET('Sanitation Data'!$D$31,0,10*ROW('Sanitation Data'!D129))="","",OFFSET('Sanitation Data'!$D$31,0,10*ROW('Sanitation Data'!D129)))</f>
        <v/>
      </c>
      <c r="CO135" s="269" t="str">
        <f ca="true">+IF(OFFSET('Sanitation Data'!$D$32,0,10*ROW('Sanitation Data'!D129))="","",OFFSET('Sanitation Data'!$D$32,0,10*ROW('Sanitation Data'!D129)))</f>
        <v/>
      </c>
      <c r="CP135" s="269" t="str">
        <f ca="true">+IF(OFFSET('Sanitation Data'!$E$28,0,10*ROW('Sanitation Data'!E129))="","",OFFSET('Sanitation Data'!$E$28,0,10*ROW('Sanitation Data'!E129)))</f>
        <v/>
      </c>
      <c r="CQ135" s="269" t="str">
        <f ca="true">+IF(OFFSET('Sanitation Data'!$E$29,0,10*ROW('Sanitation Data'!E129))="","",OFFSET('Sanitation Data'!$E$29,0,10*ROW('Sanitation Data'!E129)))</f>
        <v/>
      </c>
      <c r="CR135" s="269" t="str">
        <f ca="true">+IF(OFFSET('Sanitation Data'!$E$30,0,10*ROW('Sanitation Data'!E129))="","",OFFSET('Sanitation Data'!$E$30,0,10*ROW('Sanitation Data'!E129)))</f>
        <v/>
      </c>
      <c r="CS135" s="269" t="str">
        <f ca="true">+IF(OFFSET('Sanitation Data'!$E$31,0,10*ROW('Sanitation Data'!E129))="","",OFFSET('Sanitation Data'!$E$31,0,10*ROW('Sanitation Data'!E129)))</f>
        <v/>
      </c>
      <c r="CT135" s="269" t="str">
        <f ca="true">+IF(OFFSET('Sanitation Data'!$E$32,0,10*ROW('Sanitation Data'!E129))="","",OFFSET('Sanitation Data'!$E$32,0,10*ROW('Sanitation Data'!E129)))</f>
        <v/>
      </c>
      <c r="CU135" s="269" t="str">
        <f ca="true">+IF(OFFSET('Sanitation Data'!$F$28,0,10*ROW('Sanitation Data'!F129))="","",OFFSET('Sanitation Data'!$F$28,0,10*ROW('Sanitation Data'!F129)))</f>
        <v/>
      </c>
      <c r="CV135" s="269" t="str">
        <f ca="true">+IF(OFFSET('Sanitation Data'!$F$29,0,10*ROW('Sanitation Data'!F129))="","",OFFSET('Sanitation Data'!$F$29,0,10*ROW('Sanitation Data'!F129)))</f>
        <v/>
      </c>
      <c r="CW135" s="269" t="str">
        <f ca="true">+IF(OFFSET('Sanitation Data'!$F$30,0,10*ROW('Sanitation Data'!F129))="","",OFFSET('Sanitation Data'!$F$30,0,10*ROW('Sanitation Data'!F129)))</f>
        <v/>
      </c>
      <c r="CX135" s="269" t="str">
        <f ca="true">+IF(OFFSET('Sanitation Data'!$F$31,0,10*ROW('Sanitation Data'!F129))="","",OFFSET('Sanitation Data'!$F$31,0,10*ROW('Sanitation Data'!F129)))</f>
        <v/>
      </c>
      <c r="CY135" s="269" t="str">
        <f ca="true">+IF(OFFSET('Sanitation Data'!$F$32,0,10*ROW('Sanitation Data'!F129))="","",OFFSET('Sanitation Data'!$F$32,0,10*ROW('Sanitation Data'!F129)))</f>
        <v/>
      </c>
      <c r="CZ135" s="269" t="str">
        <f ca="true">+IF(OFFSET('Sanitation Data'!$G$28,0,10*ROW('Sanitation Data'!G129))="","",OFFSET('Sanitation Data'!$G$28,0,10*ROW('Sanitation Data'!G129)))</f>
        <v/>
      </c>
      <c r="DA135" s="269" t="str">
        <f ca="true">+IF(OFFSET('Sanitation Data'!$G$29,0,10*ROW('Sanitation Data'!G129))="","",OFFSET('Sanitation Data'!$G$29,0,10*ROW('Sanitation Data'!G129)))</f>
        <v/>
      </c>
      <c r="DB135" s="269" t="str">
        <f ca="true">+IF(OFFSET('Sanitation Data'!$G$30,0,10*ROW('Sanitation Data'!G129))="","",OFFSET('Sanitation Data'!$G$30,0,10*ROW('Sanitation Data'!G129)))</f>
        <v/>
      </c>
      <c r="DC135" s="269" t="str">
        <f ca="true">+IF(OFFSET('Sanitation Data'!$G$31,0,10*ROW('Sanitation Data'!G129))="","",OFFSET('Sanitation Data'!$G$31,0,10*ROW('Sanitation Data'!G129)))</f>
        <v/>
      </c>
      <c r="DD135" s="269" t="str">
        <f ca="true">+IF(OFFSET('Sanitation Data'!$G$32,0,10*ROW('Sanitation Data'!G129))="","",OFFSET('Sanitation Data'!$G$32,0,10*ROW('Sanitation Data'!G129)))</f>
        <v/>
      </c>
      <c r="DE135" s="269" t="str">
        <f ca="true">+IF(OFFSET('Sanitation Data'!$H$28,0,10*ROW('Sanitation Data'!H129))="","",OFFSET('Sanitation Data'!$H$28,0,10*ROW('Sanitation Data'!H129)))</f>
        <v/>
      </c>
      <c r="DF135" s="269" t="str">
        <f ca="true">+IF(OFFSET('Sanitation Data'!$H$29,0,10*ROW('Sanitation Data'!H129))="","",OFFSET('Sanitation Data'!$H$29,0,10*ROW('Sanitation Data'!H129)))</f>
        <v/>
      </c>
      <c r="DG135" s="269" t="str">
        <f ca="true">+IF(OFFSET('Sanitation Data'!$H$30,0,10*ROW('Sanitation Data'!H129))="","",OFFSET('Sanitation Data'!$H$30,0,10*ROW('Sanitation Data'!H129)))</f>
        <v/>
      </c>
      <c r="DH135" s="269" t="str">
        <f ca="true">+IF(OFFSET('Sanitation Data'!$H$31,0,10*ROW('Sanitation Data'!H129))="","",OFFSET('Sanitation Data'!$H$31,0,10*ROW('Sanitation Data'!H129)))</f>
        <v/>
      </c>
      <c r="DI135" s="269" t="str">
        <f ca="true">+IF(OFFSET('Sanitation Data'!$H$32,0,10*ROW('Sanitation Data'!H129))="","",OFFSET('Sanitation Data'!$H$32,0,10*ROW('Sanitation Data'!H129)))</f>
        <v/>
      </c>
      <c r="DJ135" s="269" t="str">
        <f ca="true">+IF(OFFSET('Sanitation Data'!$I$28,0,10*ROW('Sanitation Data'!I129))="","",OFFSET('Sanitation Data'!$I$28,0,10*ROW('Sanitation Data'!I129)))</f>
        <v/>
      </c>
      <c r="DK135" s="269" t="str">
        <f ca="true">+IF(OFFSET('Sanitation Data'!$I$29,0,10*ROW('Sanitation Data'!I129))="","",OFFSET('Sanitation Data'!$I$29,0,10*ROW('Sanitation Data'!I129)))</f>
        <v/>
      </c>
      <c r="DL135" s="269" t="str">
        <f ca="true">+IF(OFFSET('Sanitation Data'!$I$30,0,10*ROW('Sanitation Data'!I129))="","",OFFSET('Sanitation Data'!$I$30,0,10*ROW('Sanitation Data'!I129)))</f>
        <v/>
      </c>
      <c r="DM135" s="269" t="str">
        <f ca="true">+IF(OFFSET('Sanitation Data'!$I$31,0,10*ROW('Sanitation Data'!I129))="","",OFFSET('Sanitation Data'!$I$31,0,10*ROW('Sanitation Data'!I129)))</f>
        <v/>
      </c>
      <c r="DN135" s="269" t="str">
        <f ca="true">+IF(OFFSET('Sanitation Data'!$I$32,0,10*ROW('Sanitation Data'!I129))="","",OFFSET('Sanitation Data'!$I$32,0,10*ROW('Sanitation Data'!I129)))</f>
        <v/>
      </c>
      <c r="DO135" s="269" t="str">
        <f ca="true">+IF(OFFSET('Hygiene Data'!$D$11,0,10*ROW('Hygiene Data'!D129))="","",OFFSET('Hygiene Data'!$D$11,0,10*ROW('Hygiene Data'!D129)))</f>
        <v/>
      </c>
      <c r="DP135" s="269" t="str">
        <f ca="true">+IF(OFFSET('Hygiene Data'!$D$12,0,10*ROW('Hygiene Data'!D129))="","",OFFSET('Hygiene Data'!$D$12,0,10*ROW('Hygiene Data'!D129)))</f>
        <v/>
      </c>
      <c r="DQ135" s="269" t="str">
        <f ca="true">+IF(OFFSET('Hygiene Data'!$D$13,0,10*ROW('Hygiene Data'!D129))="","",OFFSET('Hygiene Data'!$D$13,0,10*ROW('Hygiene Data'!D129)))</f>
        <v/>
      </c>
      <c r="DR135" s="269" t="str">
        <f ca="true">+IF(OFFSET('Hygiene Data'!$E$11,0,10*ROW('Hygiene Data'!E129))="","",OFFSET('Hygiene Data'!$E$11,0,10*ROW('Hygiene Data'!E129)))</f>
        <v/>
      </c>
      <c r="DS135" s="269" t="str">
        <f ca="true">+IF(OFFSET('Hygiene Data'!$E$12,0,10*ROW('Hygiene Data'!E129))="","",OFFSET('Hygiene Data'!$E$12,0,10*ROW('Hygiene Data'!E129)))</f>
        <v/>
      </c>
      <c r="DT135" s="269" t="str">
        <f ca="true">+IF(OFFSET('Hygiene Data'!$E$13,0,10*ROW('Hygiene Data'!E129))="","",OFFSET('Hygiene Data'!$E$13,0,10*ROW('Hygiene Data'!E129)))</f>
        <v/>
      </c>
      <c r="DU135" s="269" t="str">
        <f ca="true">+IF(OFFSET('Hygiene Data'!$F$11,0,10*ROW('Hygiene Data'!F129))="","",OFFSET('Hygiene Data'!$F$11,0,10*ROW('Hygiene Data'!F129)))</f>
        <v/>
      </c>
      <c r="DV135" s="269" t="str">
        <f ca="true">+IF(OFFSET('Hygiene Data'!$F$12,0,10*ROW('Hygiene Data'!F129))="","",OFFSET('Hygiene Data'!$F$12,0,10*ROW('Hygiene Data'!F129)))</f>
        <v/>
      </c>
      <c r="DW135" s="269" t="str">
        <f ca="true">+IF(OFFSET('Hygiene Data'!$F$13,0,10*ROW('Hygiene Data'!F129))="","",OFFSET('Hygiene Data'!$F$13,0,10*ROW('Hygiene Data'!F129)))</f>
        <v/>
      </c>
      <c r="DX135" s="269" t="str">
        <f ca="true">+IF(OFFSET('Hygiene Data'!$G$11,0,10*ROW('Hygiene Data'!G129))="","",OFFSET('Hygiene Data'!$G$11,0,10*ROW('Hygiene Data'!G129)))</f>
        <v/>
      </c>
      <c r="DY135" s="269" t="str">
        <f ca="true">+IF(OFFSET('Hygiene Data'!$G$12,0,10*ROW('Hygiene Data'!G129))="","",OFFSET('Hygiene Data'!$G$12,0,10*ROW('Hygiene Data'!G129)))</f>
        <v/>
      </c>
      <c r="DZ135" s="269" t="str">
        <f ca="true">+IF(OFFSET('Hygiene Data'!$G$13,0,10*ROW('Hygiene Data'!G129))="","",OFFSET('Hygiene Data'!$G$13,0,10*ROW('Hygiene Data'!G129)))</f>
        <v/>
      </c>
      <c r="EA135" s="269" t="str">
        <f ca="true">+IF(OFFSET('Hygiene Data'!$H$11,0,10*ROW('Hygiene Data'!H129))="","",OFFSET('Hygiene Data'!$H$11,0,10*ROW('Hygiene Data'!H129)))</f>
        <v/>
      </c>
      <c r="EB135" s="269" t="str">
        <f ca="true">+IF(OFFSET('Hygiene Data'!$H$12,0,10*ROW('Hygiene Data'!H129))="","",OFFSET('Hygiene Data'!$H$12,0,10*ROW('Hygiene Data'!H129)))</f>
        <v/>
      </c>
      <c r="EC135" s="269" t="str">
        <f ca="true">+IF(OFFSET('Hygiene Data'!$H$13,0,10*ROW('Hygiene Data'!H129))="","",OFFSET('Hygiene Data'!$H$13,0,10*ROW('Hygiene Data'!H129)))</f>
        <v/>
      </c>
      <c r="ED135" s="269" t="str">
        <f ca="true">+IF(OFFSET('Hygiene Data'!$I$11,0,10*ROW('Hygiene Data'!I129))="","",OFFSET('Hygiene Data'!$I$11,0,10*ROW('Hygiene Data'!I129)))</f>
        <v/>
      </c>
      <c r="EE135" s="269" t="str">
        <f ca="true">+IF(OFFSET('Hygiene Data'!$I$12,0,10*ROW('Hygiene Data'!I129))="","",OFFSET('Hygiene Data'!$I$12,0,10*ROW('Hygiene Data'!I129)))</f>
        <v/>
      </c>
      <c r="EF135" s="269"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3" t="str">
        <f t="shared" ca="true" si="2"/>
        <v/>
      </c>
      <c r="D136" s="88"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8"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8"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8"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8"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8"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8"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8"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8"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8"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8"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8"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8"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8"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8"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8"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8"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8"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9"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9"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9"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9"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9"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9"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9"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9"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9"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9"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9"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9"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9"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9"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9"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9"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9"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9"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9"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9"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9"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9"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9"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9"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9"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9"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9"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9"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9"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9"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0"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0"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0"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0"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0"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0"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0"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0"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0"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0"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0"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0"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0"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0"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0"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0"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0"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0"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9"/>
      <c r="BS136" s="269" t="str">
        <f ca="true">+IF(OFFSET('Water Data'!$D$27,0,10*ROW('Water Data'!D130))="","",OFFSET('Water Data'!$D$27,0,10*ROW('Water Data'!D130)))</f>
        <v/>
      </c>
      <c r="BT136" s="269" t="str">
        <f ca="true">+IF(OFFSET('Water Data'!$D$28,0,10*ROW('Water Data'!D130))="","",OFFSET('Water Data'!$D$28,0,10*ROW('Water Data'!D130)))</f>
        <v/>
      </c>
      <c r="BU136" s="269" t="str">
        <f ca="true">+IF(OFFSET('Water Data'!$D$29,0,10*ROW('Water Data'!D130))="","",OFFSET('Water Data'!$D$29,0,10*ROW('Water Data'!D130)))</f>
        <v/>
      </c>
      <c r="BV136" s="269" t="str">
        <f ca="true">+IF(OFFSET('Water Data'!$E$27,0,10*ROW('Water Data'!E130))="","",OFFSET('Water Data'!$E$27,0,10*ROW('Water Data'!E130)))</f>
        <v/>
      </c>
      <c r="BW136" s="269" t="str">
        <f ca="true">+IF(OFFSET('Water Data'!$E$28,0,10*ROW('Water Data'!E130))="","",OFFSET('Water Data'!$E$28,0,10*ROW('Water Data'!E130)))</f>
        <v/>
      </c>
      <c r="BX136" s="269" t="str">
        <f ca="true">+IF(OFFSET('Water Data'!$E$29,0,10*ROW('Water Data'!E130))="","",OFFSET('Water Data'!$E$29,0,10*ROW('Water Data'!E130)))</f>
        <v/>
      </c>
      <c r="BY136" s="269" t="str">
        <f ca="true">+IF(OFFSET('Water Data'!$F$27,0,10*ROW('Water Data'!F130))="","",OFFSET('Water Data'!$F$27,0,10*ROW('Water Data'!F130)))</f>
        <v/>
      </c>
      <c r="BZ136" s="269" t="str">
        <f ca="true">+IF(OFFSET('Water Data'!$F$28,0,10*ROW('Water Data'!F130))="","",OFFSET('Water Data'!$F$28,0,10*ROW('Water Data'!F130)))</f>
        <v/>
      </c>
      <c r="CA136" s="269" t="str">
        <f ca="true">+IF(OFFSET('Water Data'!$F$29,0,10*ROW('Water Data'!F130))="","",OFFSET('Water Data'!$F$29,0,10*ROW('Water Data'!F130)))</f>
        <v/>
      </c>
      <c r="CB136" s="269" t="str">
        <f ca="true">+IF(OFFSET('Water Data'!$G$27,0,10*ROW('Water Data'!G130))="","",OFFSET('Water Data'!$G$27,0,10*ROW('Water Data'!G130)))</f>
        <v/>
      </c>
      <c r="CC136" s="269" t="str">
        <f ca="true">+IF(OFFSET('Water Data'!$G$28,0,10*ROW('Water Data'!G130))="","",OFFSET('Water Data'!$G$28,0,10*ROW('Water Data'!G130)))</f>
        <v/>
      </c>
      <c r="CD136" s="269" t="str">
        <f ca="true">+IF(OFFSET('Water Data'!$G$29,0,10*ROW('Water Data'!G130))="","",OFFSET('Water Data'!$G$29,0,10*ROW('Water Data'!G130)))</f>
        <v/>
      </c>
      <c r="CE136" s="269" t="str">
        <f ca="true">+IF(OFFSET('Water Data'!$H$27,0,10*ROW('Water Data'!H130))="","",OFFSET('Water Data'!$H$27,0,10*ROW('Water Data'!H130)))</f>
        <v/>
      </c>
      <c r="CF136" s="269" t="str">
        <f ca="true">+IF(OFFSET('Water Data'!$H$28,0,10*ROW('Water Data'!H130))="","",OFFSET('Water Data'!$H$28,0,10*ROW('Water Data'!H130)))</f>
        <v/>
      </c>
      <c r="CG136" s="269" t="str">
        <f ca="true">+IF(OFFSET('Water Data'!$H$29,0,10*ROW('Water Data'!H130))="","",OFFSET('Water Data'!$H$29,0,10*ROW('Water Data'!H130)))</f>
        <v/>
      </c>
      <c r="CH136" s="269" t="str">
        <f ca="true">+IF(OFFSET('Water Data'!$I$27,0,10*ROW('Water Data'!I130))="","",OFFSET('Water Data'!$I$27,0,10*ROW('Water Data'!I130)))</f>
        <v/>
      </c>
      <c r="CI136" s="269" t="str">
        <f ca="true">+IF(OFFSET('Water Data'!$I$28,0,10*ROW('Water Data'!I130))="","",OFFSET('Water Data'!$I$28,0,10*ROW('Water Data'!I130)))</f>
        <v/>
      </c>
      <c r="CJ136" s="269" t="str">
        <f ca="true">+IF(OFFSET('Water Data'!$I$29,0,10*ROW('Water Data'!I130))="","",OFFSET('Water Data'!$I$29,0,10*ROW('Water Data'!I130)))</f>
        <v/>
      </c>
      <c r="CK136" s="269" t="str">
        <f ca="true">+IF(OFFSET('Sanitation Data'!$D$28,0,10*ROW('Sanitation Data'!D130))="","",OFFSET('Sanitation Data'!$D$28,0,10*ROW('Sanitation Data'!D130)))</f>
        <v/>
      </c>
      <c r="CL136" s="269" t="str">
        <f ca="true">+IF(OFFSET('Sanitation Data'!$D$29,0,10*ROW('Sanitation Data'!D130))="","",OFFSET('Sanitation Data'!$D$29,0,10*ROW('Sanitation Data'!D130)))</f>
        <v/>
      </c>
      <c r="CM136" s="269" t="str">
        <f ca="true">+IF(OFFSET('Sanitation Data'!$D$30,0,10*ROW('Sanitation Data'!D130))="","",OFFSET('Sanitation Data'!$D$30,0,10*ROW('Sanitation Data'!D130)))</f>
        <v/>
      </c>
      <c r="CN136" s="269" t="str">
        <f ca="true">+IF(OFFSET('Sanitation Data'!$D$31,0,10*ROW('Sanitation Data'!D130))="","",OFFSET('Sanitation Data'!$D$31,0,10*ROW('Sanitation Data'!D130)))</f>
        <v/>
      </c>
      <c r="CO136" s="269" t="str">
        <f ca="true">+IF(OFFSET('Sanitation Data'!$D$32,0,10*ROW('Sanitation Data'!D130))="","",OFFSET('Sanitation Data'!$D$32,0,10*ROW('Sanitation Data'!D130)))</f>
        <v/>
      </c>
      <c r="CP136" s="269" t="str">
        <f ca="true">+IF(OFFSET('Sanitation Data'!$E$28,0,10*ROW('Sanitation Data'!E130))="","",OFFSET('Sanitation Data'!$E$28,0,10*ROW('Sanitation Data'!E130)))</f>
        <v/>
      </c>
      <c r="CQ136" s="269" t="str">
        <f ca="true">+IF(OFFSET('Sanitation Data'!$E$29,0,10*ROW('Sanitation Data'!E130))="","",OFFSET('Sanitation Data'!$E$29,0,10*ROW('Sanitation Data'!E130)))</f>
        <v/>
      </c>
      <c r="CR136" s="269" t="str">
        <f ca="true">+IF(OFFSET('Sanitation Data'!$E$30,0,10*ROW('Sanitation Data'!E130))="","",OFFSET('Sanitation Data'!$E$30,0,10*ROW('Sanitation Data'!E130)))</f>
        <v/>
      </c>
      <c r="CS136" s="269" t="str">
        <f ca="true">+IF(OFFSET('Sanitation Data'!$E$31,0,10*ROW('Sanitation Data'!E130))="","",OFFSET('Sanitation Data'!$E$31,0,10*ROW('Sanitation Data'!E130)))</f>
        <v/>
      </c>
      <c r="CT136" s="269" t="str">
        <f ca="true">+IF(OFFSET('Sanitation Data'!$E$32,0,10*ROW('Sanitation Data'!E130))="","",OFFSET('Sanitation Data'!$E$32,0,10*ROW('Sanitation Data'!E130)))</f>
        <v/>
      </c>
      <c r="CU136" s="269" t="str">
        <f ca="true">+IF(OFFSET('Sanitation Data'!$F$28,0,10*ROW('Sanitation Data'!F130))="","",OFFSET('Sanitation Data'!$F$28,0,10*ROW('Sanitation Data'!F130)))</f>
        <v/>
      </c>
      <c r="CV136" s="269" t="str">
        <f ca="true">+IF(OFFSET('Sanitation Data'!$F$29,0,10*ROW('Sanitation Data'!F130))="","",OFFSET('Sanitation Data'!$F$29,0,10*ROW('Sanitation Data'!F130)))</f>
        <v/>
      </c>
      <c r="CW136" s="269" t="str">
        <f ca="true">+IF(OFFSET('Sanitation Data'!$F$30,0,10*ROW('Sanitation Data'!F130))="","",OFFSET('Sanitation Data'!$F$30,0,10*ROW('Sanitation Data'!F130)))</f>
        <v/>
      </c>
      <c r="CX136" s="269" t="str">
        <f ca="true">+IF(OFFSET('Sanitation Data'!$F$31,0,10*ROW('Sanitation Data'!F130))="","",OFFSET('Sanitation Data'!$F$31,0,10*ROW('Sanitation Data'!F130)))</f>
        <v/>
      </c>
      <c r="CY136" s="269" t="str">
        <f ca="true">+IF(OFFSET('Sanitation Data'!$F$32,0,10*ROW('Sanitation Data'!F130))="","",OFFSET('Sanitation Data'!$F$32,0,10*ROW('Sanitation Data'!F130)))</f>
        <v/>
      </c>
      <c r="CZ136" s="269" t="str">
        <f ca="true">+IF(OFFSET('Sanitation Data'!$G$28,0,10*ROW('Sanitation Data'!G130))="","",OFFSET('Sanitation Data'!$G$28,0,10*ROW('Sanitation Data'!G130)))</f>
        <v/>
      </c>
      <c r="DA136" s="269" t="str">
        <f ca="true">+IF(OFFSET('Sanitation Data'!$G$29,0,10*ROW('Sanitation Data'!G130))="","",OFFSET('Sanitation Data'!$G$29,0,10*ROW('Sanitation Data'!G130)))</f>
        <v/>
      </c>
      <c r="DB136" s="269" t="str">
        <f ca="true">+IF(OFFSET('Sanitation Data'!$G$30,0,10*ROW('Sanitation Data'!G130))="","",OFFSET('Sanitation Data'!$G$30,0,10*ROW('Sanitation Data'!G130)))</f>
        <v/>
      </c>
      <c r="DC136" s="269" t="str">
        <f ca="true">+IF(OFFSET('Sanitation Data'!$G$31,0,10*ROW('Sanitation Data'!G130))="","",OFFSET('Sanitation Data'!$G$31,0,10*ROW('Sanitation Data'!G130)))</f>
        <v/>
      </c>
      <c r="DD136" s="269" t="str">
        <f ca="true">+IF(OFFSET('Sanitation Data'!$G$32,0,10*ROW('Sanitation Data'!G130))="","",OFFSET('Sanitation Data'!$G$32,0,10*ROW('Sanitation Data'!G130)))</f>
        <v/>
      </c>
      <c r="DE136" s="269" t="str">
        <f ca="true">+IF(OFFSET('Sanitation Data'!$H$28,0,10*ROW('Sanitation Data'!H130))="","",OFFSET('Sanitation Data'!$H$28,0,10*ROW('Sanitation Data'!H130)))</f>
        <v/>
      </c>
      <c r="DF136" s="269" t="str">
        <f ca="true">+IF(OFFSET('Sanitation Data'!$H$29,0,10*ROW('Sanitation Data'!H130))="","",OFFSET('Sanitation Data'!$H$29,0,10*ROW('Sanitation Data'!H130)))</f>
        <v/>
      </c>
      <c r="DG136" s="269" t="str">
        <f ca="true">+IF(OFFSET('Sanitation Data'!$H$30,0,10*ROW('Sanitation Data'!H130))="","",OFFSET('Sanitation Data'!$H$30,0,10*ROW('Sanitation Data'!H130)))</f>
        <v/>
      </c>
      <c r="DH136" s="269" t="str">
        <f ca="true">+IF(OFFSET('Sanitation Data'!$H$31,0,10*ROW('Sanitation Data'!H130))="","",OFFSET('Sanitation Data'!$H$31,0,10*ROW('Sanitation Data'!H130)))</f>
        <v/>
      </c>
      <c r="DI136" s="269" t="str">
        <f ca="true">+IF(OFFSET('Sanitation Data'!$H$32,0,10*ROW('Sanitation Data'!H130))="","",OFFSET('Sanitation Data'!$H$32,0,10*ROW('Sanitation Data'!H130)))</f>
        <v/>
      </c>
      <c r="DJ136" s="269" t="str">
        <f ca="true">+IF(OFFSET('Sanitation Data'!$I$28,0,10*ROW('Sanitation Data'!I130))="","",OFFSET('Sanitation Data'!$I$28,0,10*ROW('Sanitation Data'!I130)))</f>
        <v/>
      </c>
      <c r="DK136" s="269" t="str">
        <f ca="true">+IF(OFFSET('Sanitation Data'!$I$29,0,10*ROW('Sanitation Data'!I130))="","",OFFSET('Sanitation Data'!$I$29,0,10*ROW('Sanitation Data'!I130)))</f>
        <v/>
      </c>
      <c r="DL136" s="269" t="str">
        <f ca="true">+IF(OFFSET('Sanitation Data'!$I$30,0,10*ROW('Sanitation Data'!I130))="","",OFFSET('Sanitation Data'!$I$30,0,10*ROW('Sanitation Data'!I130)))</f>
        <v/>
      </c>
      <c r="DM136" s="269" t="str">
        <f ca="true">+IF(OFFSET('Sanitation Data'!$I$31,0,10*ROW('Sanitation Data'!I130))="","",OFFSET('Sanitation Data'!$I$31,0,10*ROW('Sanitation Data'!I130)))</f>
        <v/>
      </c>
      <c r="DN136" s="269" t="str">
        <f ca="true">+IF(OFFSET('Sanitation Data'!$I$32,0,10*ROW('Sanitation Data'!I130))="","",OFFSET('Sanitation Data'!$I$32,0,10*ROW('Sanitation Data'!I130)))</f>
        <v/>
      </c>
      <c r="DO136" s="269" t="str">
        <f ca="true">+IF(OFFSET('Hygiene Data'!$D$11,0,10*ROW('Hygiene Data'!D130))="","",OFFSET('Hygiene Data'!$D$11,0,10*ROW('Hygiene Data'!D130)))</f>
        <v/>
      </c>
      <c r="DP136" s="269" t="str">
        <f ca="true">+IF(OFFSET('Hygiene Data'!$D$12,0,10*ROW('Hygiene Data'!D130))="","",OFFSET('Hygiene Data'!$D$12,0,10*ROW('Hygiene Data'!D130)))</f>
        <v/>
      </c>
      <c r="DQ136" s="269" t="str">
        <f ca="true">+IF(OFFSET('Hygiene Data'!$D$13,0,10*ROW('Hygiene Data'!D130))="","",OFFSET('Hygiene Data'!$D$13,0,10*ROW('Hygiene Data'!D130)))</f>
        <v/>
      </c>
      <c r="DR136" s="269" t="str">
        <f ca="true">+IF(OFFSET('Hygiene Data'!$E$11,0,10*ROW('Hygiene Data'!E130))="","",OFFSET('Hygiene Data'!$E$11,0,10*ROW('Hygiene Data'!E130)))</f>
        <v/>
      </c>
      <c r="DS136" s="269" t="str">
        <f ca="true">+IF(OFFSET('Hygiene Data'!$E$12,0,10*ROW('Hygiene Data'!E130))="","",OFFSET('Hygiene Data'!$E$12,0,10*ROW('Hygiene Data'!E130)))</f>
        <v/>
      </c>
      <c r="DT136" s="269" t="str">
        <f ca="true">+IF(OFFSET('Hygiene Data'!$E$13,0,10*ROW('Hygiene Data'!E130))="","",OFFSET('Hygiene Data'!$E$13,0,10*ROW('Hygiene Data'!E130)))</f>
        <v/>
      </c>
      <c r="DU136" s="269" t="str">
        <f ca="true">+IF(OFFSET('Hygiene Data'!$F$11,0,10*ROW('Hygiene Data'!F130))="","",OFFSET('Hygiene Data'!$F$11,0,10*ROW('Hygiene Data'!F130)))</f>
        <v/>
      </c>
      <c r="DV136" s="269" t="str">
        <f ca="true">+IF(OFFSET('Hygiene Data'!$F$12,0,10*ROW('Hygiene Data'!F130))="","",OFFSET('Hygiene Data'!$F$12,0,10*ROW('Hygiene Data'!F130)))</f>
        <v/>
      </c>
      <c r="DW136" s="269" t="str">
        <f ca="true">+IF(OFFSET('Hygiene Data'!$F$13,0,10*ROW('Hygiene Data'!F130))="","",OFFSET('Hygiene Data'!$F$13,0,10*ROW('Hygiene Data'!F130)))</f>
        <v/>
      </c>
      <c r="DX136" s="269" t="str">
        <f ca="true">+IF(OFFSET('Hygiene Data'!$G$11,0,10*ROW('Hygiene Data'!G130))="","",OFFSET('Hygiene Data'!$G$11,0,10*ROW('Hygiene Data'!G130)))</f>
        <v/>
      </c>
      <c r="DY136" s="269" t="str">
        <f ca="true">+IF(OFFSET('Hygiene Data'!$G$12,0,10*ROW('Hygiene Data'!G130))="","",OFFSET('Hygiene Data'!$G$12,0,10*ROW('Hygiene Data'!G130)))</f>
        <v/>
      </c>
      <c r="DZ136" s="269" t="str">
        <f ca="true">+IF(OFFSET('Hygiene Data'!$G$13,0,10*ROW('Hygiene Data'!G130))="","",OFFSET('Hygiene Data'!$G$13,0,10*ROW('Hygiene Data'!G130)))</f>
        <v/>
      </c>
      <c r="EA136" s="269" t="str">
        <f ca="true">+IF(OFFSET('Hygiene Data'!$H$11,0,10*ROW('Hygiene Data'!H130))="","",OFFSET('Hygiene Data'!$H$11,0,10*ROW('Hygiene Data'!H130)))</f>
        <v/>
      </c>
      <c r="EB136" s="269" t="str">
        <f ca="true">+IF(OFFSET('Hygiene Data'!$H$12,0,10*ROW('Hygiene Data'!H130))="","",OFFSET('Hygiene Data'!$H$12,0,10*ROW('Hygiene Data'!H130)))</f>
        <v/>
      </c>
      <c r="EC136" s="269" t="str">
        <f ca="true">+IF(OFFSET('Hygiene Data'!$H$13,0,10*ROW('Hygiene Data'!H130))="","",OFFSET('Hygiene Data'!$H$13,0,10*ROW('Hygiene Data'!H130)))</f>
        <v/>
      </c>
      <c r="ED136" s="269" t="str">
        <f ca="true">+IF(OFFSET('Hygiene Data'!$I$11,0,10*ROW('Hygiene Data'!I130))="","",OFFSET('Hygiene Data'!$I$11,0,10*ROW('Hygiene Data'!I130)))</f>
        <v/>
      </c>
      <c r="EE136" s="269" t="str">
        <f ca="true">+IF(OFFSET('Hygiene Data'!$I$12,0,10*ROW('Hygiene Data'!I130))="","",OFFSET('Hygiene Data'!$I$12,0,10*ROW('Hygiene Data'!I130)))</f>
        <v/>
      </c>
      <c r="EF136" s="269"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3" t="str">
        <f t="shared" ca="true" si="2"/>
        <v/>
      </c>
      <c r="D137" s="88"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8"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8"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8"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8"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8"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8"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8"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8"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8"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8"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8"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8"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8"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8"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8"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8"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8"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9"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9"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9"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9"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9"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9"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9"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9"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9"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9"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9"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9"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9"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9"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9"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9"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9"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9"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9"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9"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9"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9"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9"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9"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9"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9"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9"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9"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9"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9"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0"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0"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0"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0"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0"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0"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0"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0"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0"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0"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0"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0"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0"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0"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0"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0"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0"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0"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9"/>
      <c r="BS137" s="269" t="str">
        <f ca="true">+IF(OFFSET('Water Data'!$D$27,0,10*ROW('Water Data'!D131))="","",OFFSET('Water Data'!$D$27,0,10*ROW('Water Data'!D131)))</f>
        <v/>
      </c>
      <c r="BT137" s="269" t="str">
        <f ca="true">+IF(OFFSET('Water Data'!$D$28,0,10*ROW('Water Data'!D131))="","",OFFSET('Water Data'!$D$28,0,10*ROW('Water Data'!D131)))</f>
        <v/>
      </c>
      <c r="BU137" s="269" t="str">
        <f ca="true">+IF(OFFSET('Water Data'!$D$29,0,10*ROW('Water Data'!D131))="","",OFFSET('Water Data'!$D$29,0,10*ROW('Water Data'!D131)))</f>
        <v/>
      </c>
      <c r="BV137" s="269" t="str">
        <f ca="true">+IF(OFFSET('Water Data'!$E$27,0,10*ROW('Water Data'!E131))="","",OFFSET('Water Data'!$E$27,0,10*ROW('Water Data'!E131)))</f>
        <v/>
      </c>
      <c r="BW137" s="269" t="str">
        <f ca="true">+IF(OFFSET('Water Data'!$E$28,0,10*ROW('Water Data'!E131))="","",OFFSET('Water Data'!$E$28,0,10*ROW('Water Data'!E131)))</f>
        <v/>
      </c>
      <c r="BX137" s="269" t="str">
        <f ca="true">+IF(OFFSET('Water Data'!$E$29,0,10*ROW('Water Data'!E131))="","",OFFSET('Water Data'!$E$29,0,10*ROW('Water Data'!E131)))</f>
        <v/>
      </c>
      <c r="BY137" s="269" t="str">
        <f ca="true">+IF(OFFSET('Water Data'!$F$27,0,10*ROW('Water Data'!F131))="","",OFFSET('Water Data'!$F$27,0,10*ROW('Water Data'!F131)))</f>
        <v/>
      </c>
      <c r="BZ137" s="269" t="str">
        <f ca="true">+IF(OFFSET('Water Data'!$F$28,0,10*ROW('Water Data'!F131))="","",OFFSET('Water Data'!$F$28,0,10*ROW('Water Data'!F131)))</f>
        <v/>
      </c>
      <c r="CA137" s="269" t="str">
        <f ca="true">+IF(OFFSET('Water Data'!$F$29,0,10*ROW('Water Data'!F131))="","",OFFSET('Water Data'!$F$29,0,10*ROW('Water Data'!F131)))</f>
        <v/>
      </c>
      <c r="CB137" s="269" t="str">
        <f ca="true">+IF(OFFSET('Water Data'!$G$27,0,10*ROW('Water Data'!G131))="","",OFFSET('Water Data'!$G$27,0,10*ROW('Water Data'!G131)))</f>
        <v/>
      </c>
      <c r="CC137" s="269" t="str">
        <f ca="true">+IF(OFFSET('Water Data'!$G$28,0,10*ROW('Water Data'!G131))="","",OFFSET('Water Data'!$G$28,0,10*ROW('Water Data'!G131)))</f>
        <v/>
      </c>
      <c r="CD137" s="269" t="str">
        <f ca="true">+IF(OFFSET('Water Data'!$G$29,0,10*ROW('Water Data'!G131))="","",OFFSET('Water Data'!$G$29,0,10*ROW('Water Data'!G131)))</f>
        <v/>
      </c>
      <c r="CE137" s="269" t="str">
        <f ca="true">+IF(OFFSET('Water Data'!$H$27,0,10*ROW('Water Data'!H131))="","",OFFSET('Water Data'!$H$27,0,10*ROW('Water Data'!H131)))</f>
        <v/>
      </c>
      <c r="CF137" s="269" t="str">
        <f ca="true">+IF(OFFSET('Water Data'!$H$28,0,10*ROW('Water Data'!H131))="","",OFFSET('Water Data'!$H$28,0,10*ROW('Water Data'!H131)))</f>
        <v/>
      </c>
      <c r="CG137" s="269" t="str">
        <f ca="true">+IF(OFFSET('Water Data'!$H$29,0,10*ROW('Water Data'!H131))="","",OFFSET('Water Data'!$H$29,0,10*ROW('Water Data'!H131)))</f>
        <v/>
      </c>
      <c r="CH137" s="269" t="str">
        <f ca="true">+IF(OFFSET('Water Data'!$I$27,0,10*ROW('Water Data'!I131))="","",OFFSET('Water Data'!$I$27,0,10*ROW('Water Data'!I131)))</f>
        <v/>
      </c>
      <c r="CI137" s="269" t="str">
        <f ca="true">+IF(OFFSET('Water Data'!$I$28,0,10*ROW('Water Data'!I131))="","",OFFSET('Water Data'!$I$28,0,10*ROW('Water Data'!I131)))</f>
        <v/>
      </c>
      <c r="CJ137" s="269" t="str">
        <f ca="true">+IF(OFFSET('Water Data'!$I$29,0,10*ROW('Water Data'!I131))="","",OFFSET('Water Data'!$I$29,0,10*ROW('Water Data'!I131)))</f>
        <v/>
      </c>
      <c r="CK137" s="269" t="str">
        <f ca="true">+IF(OFFSET('Sanitation Data'!$D$28,0,10*ROW('Sanitation Data'!D131))="","",OFFSET('Sanitation Data'!$D$28,0,10*ROW('Sanitation Data'!D131)))</f>
        <v/>
      </c>
      <c r="CL137" s="269" t="str">
        <f ca="true">+IF(OFFSET('Sanitation Data'!$D$29,0,10*ROW('Sanitation Data'!D131))="","",OFFSET('Sanitation Data'!$D$29,0,10*ROW('Sanitation Data'!D131)))</f>
        <v/>
      </c>
      <c r="CM137" s="269" t="str">
        <f ca="true">+IF(OFFSET('Sanitation Data'!$D$30,0,10*ROW('Sanitation Data'!D131))="","",OFFSET('Sanitation Data'!$D$30,0,10*ROW('Sanitation Data'!D131)))</f>
        <v/>
      </c>
      <c r="CN137" s="269" t="str">
        <f ca="true">+IF(OFFSET('Sanitation Data'!$D$31,0,10*ROW('Sanitation Data'!D131))="","",OFFSET('Sanitation Data'!$D$31,0,10*ROW('Sanitation Data'!D131)))</f>
        <v/>
      </c>
      <c r="CO137" s="269" t="str">
        <f ca="true">+IF(OFFSET('Sanitation Data'!$D$32,0,10*ROW('Sanitation Data'!D131))="","",OFFSET('Sanitation Data'!$D$32,0,10*ROW('Sanitation Data'!D131)))</f>
        <v/>
      </c>
      <c r="CP137" s="269" t="str">
        <f ca="true">+IF(OFFSET('Sanitation Data'!$E$28,0,10*ROW('Sanitation Data'!E131))="","",OFFSET('Sanitation Data'!$E$28,0,10*ROW('Sanitation Data'!E131)))</f>
        <v/>
      </c>
      <c r="CQ137" s="269" t="str">
        <f ca="true">+IF(OFFSET('Sanitation Data'!$E$29,0,10*ROW('Sanitation Data'!E131))="","",OFFSET('Sanitation Data'!$E$29,0,10*ROW('Sanitation Data'!E131)))</f>
        <v/>
      </c>
      <c r="CR137" s="269" t="str">
        <f ca="true">+IF(OFFSET('Sanitation Data'!$E$30,0,10*ROW('Sanitation Data'!E131))="","",OFFSET('Sanitation Data'!$E$30,0,10*ROW('Sanitation Data'!E131)))</f>
        <v/>
      </c>
      <c r="CS137" s="269" t="str">
        <f ca="true">+IF(OFFSET('Sanitation Data'!$E$31,0,10*ROW('Sanitation Data'!E131))="","",OFFSET('Sanitation Data'!$E$31,0,10*ROW('Sanitation Data'!E131)))</f>
        <v/>
      </c>
      <c r="CT137" s="269" t="str">
        <f ca="true">+IF(OFFSET('Sanitation Data'!$E$32,0,10*ROW('Sanitation Data'!E131))="","",OFFSET('Sanitation Data'!$E$32,0,10*ROW('Sanitation Data'!E131)))</f>
        <v/>
      </c>
      <c r="CU137" s="269" t="str">
        <f ca="true">+IF(OFFSET('Sanitation Data'!$F$28,0,10*ROW('Sanitation Data'!F131))="","",OFFSET('Sanitation Data'!$F$28,0,10*ROW('Sanitation Data'!F131)))</f>
        <v/>
      </c>
      <c r="CV137" s="269" t="str">
        <f ca="true">+IF(OFFSET('Sanitation Data'!$F$29,0,10*ROW('Sanitation Data'!F131))="","",OFFSET('Sanitation Data'!$F$29,0,10*ROW('Sanitation Data'!F131)))</f>
        <v/>
      </c>
      <c r="CW137" s="269" t="str">
        <f ca="true">+IF(OFFSET('Sanitation Data'!$F$30,0,10*ROW('Sanitation Data'!F131))="","",OFFSET('Sanitation Data'!$F$30,0,10*ROW('Sanitation Data'!F131)))</f>
        <v/>
      </c>
      <c r="CX137" s="269" t="str">
        <f ca="true">+IF(OFFSET('Sanitation Data'!$F$31,0,10*ROW('Sanitation Data'!F131))="","",OFFSET('Sanitation Data'!$F$31,0,10*ROW('Sanitation Data'!F131)))</f>
        <v/>
      </c>
      <c r="CY137" s="269" t="str">
        <f ca="true">+IF(OFFSET('Sanitation Data'!$F$32,0,10*ROW('Sanitation Data'!F131))="","",OFFSET('Sanitation Data'!$F$32,0,10*ROW('Sanitation Data'!F131)))</f>
        <v/>
      </c>
      <c r="CZ137" s="269" t="str">
        <f ca="true">+IF(OFFSET('Sanitation Data'!$G$28,0,10*ROW('Sanitation Data'!G131))="","",OFFSET('Sanitation Data'!$G$28,0,10*ROW('Sanitation Data'!G131)))</f>
        <v/>
      </c>
      <c r="DA137" s="269" t="str">
        <f ca="true">+IF(OFFSET('Sanitation Data'!$G$29,0,10*ROW('Sanitation Data'!G131))="","",OFFSET('Sanitation Data'!$G$29,0,10*ROW('Sanitation Data'!G131)))</f>
        <v/>
      </c>
      <c r="DB137" s="269" t="str">
        <f ca="true">+IF(OFFSET('Sanitation Data'!$G$30,0,10*ROW('Sanitation Data'!G131))="","",OFFSET('Sanitation Data'!$G$30,0,10*ROW('Sanitation Data'!G131)))</f>
        <v/>
      </c>
      <c r="DC137" s="269" t="str">
        <f ca="true">+IF(OFFSET('Sanitation Data'!$G$31,0,10*ROW('Sanitation Data'!G131))="","",OFFSET('Sanitation Data'!$G$31,0,10*ROW('Sanitation Data'!G131)))</f>
        <v/>
      </c>
      <c r="DD137" s="269" t="str">
        <f ca="true">+IF(OFFSET('Sanitation Data'!$G$32,0,10*ROW('Sanitation Data'!G131))="","",OFFSET('Sanitation Data'!$G$32,0,10*ROW('Sanitation Data'!G131)))</f>
        <v/>
      </c>
      <c r="DE137" s="269" t="str">
        <f ca="true">+IF(OFFSET('Sanitation Data'!$H$28,0,10*ROW('Sanitation Data'!H131))="","",OFFSET('Sanitation Data'!$H$28,0,10*ROW('Sanitation Data'!H131)))</f>
        <v/>
      </c>
      <c r="DF137" s="269" t="str">
        <f ca="true">+IF(OFFSET('Sanitation Data'!$H$29,0,10*ROW('Sanitation Data'!H131))="","",OFFSET('Sanitation Data'!$H$29,0,10*ROW('Sanitation Data'!H131)))</f>
        <v/>
      </c>
      <c r="DG137" s="269" t="str">
        <f ca="true">+IF(OFFSET('Sanitation Data'!$H$30,0,10*ROW('Sanitation Data'!H131))="","",OFFSET('Sanitation Data'!$H$30,0,10*ROW('Sanitation Data'!H131)))</f>
        <v/>
      </c>
      <c r="DH137" s="269" t="str">
        <f ca="true">+IF(OFFSET('Sanitation Data'!$H$31,0,10*ROW('Sanitation Data'!H131))="","",OFFSET('Sanitation Data'!$H$31,0,10*ROW('Sanitation Data'!H131)))</f>
        <v/>
      </c>
      <c r="DI137" s="269" t="str">
        <f ca="true">+IF(OFFSET('Sanitation Data'!$H$32,0,10*ROW('Sanitation Data'!H131))="","",OFFSET('Sanitation Data'!$H$32,0,10*ROW('Sanitation Data'!H131)))</f>
        <v/>
      </c>
      <c r="DJ137" s="269" t="str">
        <f ca="true">+IF(OFFSET('Sanitation Data'!$I$28,0,10*ROW('Sanitation Data'!I131))="","",OFFSET('Sanitation Data'!$I$28,0,10*ROW('Sanitation Data'!I131)))</f>
        <v/>
      </c>
      <c r="DK137" s="269" t="str">
        <f ca="true">+IF(OFFSET('Sanitation Data'!$I$29,0,10*ROW('Sanitation Data'!I131))="","",OFFSET('Sanitation Data'!$I$29,0,10*ROW('Sanitation Data'!I131)))</f>
        <v/>
      </c>
      <c r="DL137" s="269" t="str">
        <f ca="true">+IF(OFFSET('Sanitation Data'!$I$30,0,10*ROW('Sanitation Data'!I131))="","",OFFSET('Sanitation Data'!$I$30,0,10*ROW('Sanitation Data'!I131)))</f>
        <v/>
      </c>
      <c r="DM137" s="269" t="str">
        <f ca="true">+IF(OFFSET('Sanitation Data'!$I$31,0,10*ROW('Sanitation Data'!I131))="","",OFFSET('Sanitation Data'!$I$31,0,10*ROW('Sanitation Data'!I131)))</f>
        <v/>
      </c>
      <c r="DN137" s="269" t="str">
        <f ca="true">+IF(OFFSET('Sanitation Data'!$I$32,0,10*ROW('Sanitation Data'!I131))="","",OFFSET('Sanitation Data'!$I$32,0,10*ROW('Sanitation Data'!I131)))</f>
        <v/>
      </c>
      <c r="DO137" s="269" t="str">
        <f ca="true">+IF(OFFSET('Hygiene Data'!$D$11,0,10*ROW('Hygiene Data'!D131))="","",OFFSET('Hygiene Data'!$D$11,0,10*ROW('Hygiene Data'!D131)))</f>
        <v/>
      </c>
      <c r="DP137" s="269" t="str">
        <f ca="true">+IF(OFFSET('Hygiene Data'!$D$12,0,10*ROW('Hygiene Data'!D131))="","",OFFSET('Hygiene Data'!$D$12,0,10*ROW('Hygiene Data'!D131)))</f>
        <v/>
      </c>
      <c r="DQ137" s="269" t="str">
        <f ca="true">+IF(OFFSET('Hygiene Data'!$D$13,0,10*ROW('Hygiene Data'!D131))="","",OFFSET('Hygiene Data'!$D$13,0,10*ROW('Hygiene Data'!D131)))</f>
        <v/>
      </c>
      <c r="DR137" s="269" t="str">
        <f ca="true">+IF(OFFSET('Hygiene Data'!$E$11,0,10*ROW('Hygiene Data'!E131))="","",OFFSET('Hygiene Data'!$E$11,0,10*ROW('Hygiene Data'!E131)))</f>
        <v/>
      </c>
      <c r="DS137" s="269" t="str">
        <f ca="true">+IF(OFFSET('Hygiene Data'!$E$12,0,10*ROW('Hygiene Data'!E131))="","",OFFSET('Hygiene Data'!$E$12,0,10*ROW('Hygiene Data'!E131)))</f>
        <v/>
      </c>
      <c r="DT137" s="269" t="str">
        <f ca="true">+IF(OFFSET('Hygiene Data'!$E$13,0,10*ROW('Hygiene Data'!E131))="","",OFFSET('Hygiene Data'!$E$13,0,10*ROW('Hygiene Data'!E131)))</f>
        <v/>
      </c>
      <c r="DU137" s="269" t="str">
        <f ca="true">+IF(OFFSET('Hygiene Data'!$F$11,0,10*ROW('Hygiene Data'!F131))="","",OFFSET('Hygiene Data'!$F$11,0,10*ROW('Hygiene Data'!F131)))</f>
        <v/>
      </c>
      <c r="DV137" s="269" t="str">
        <f ca="true">+IF(OFFSET('Hygiene Data'!$F$12,0,10*ROW('Hygiene Data'!F131))="","",OFFSET('Hygiene Data'!$F$12,0,10*ROW('Hygiene Data'!F131)))</f>
        <v/>
      </c>
      <c r="DW137" s="269" t="str">
        <f ca="true">+IF(OFFSET('Hygiene Data'!$F$13,0,10*ROW('Hygiene Data'!F131))="","",OFFSET('Hygiene Data'!$F$13,0,10*ROW('Hygiene Data'!F131)))</f>
        <v/>
      </c>
      <c r="DX137" s="269" t="str">
        <f ca="true">+IF(OFFSET('Hygiene Data'!$G$11,0,10*ROW('Hygiene Data'!G131))="","",OFFSET('Hygiene Data'!$G$11,0,10*ROW('Hygiene Data'!G131)))</f>
        <v/>
      </c>
      <c r="DY137" s="269" t="str">
        <f ca="true">+IF(OFFSET('Hygiene Data'!$G$12,0,10*ROW('Hygiene Data'!G131))="","",OFFSET('Hygiene Data'!$G$12,0,10*ROW('Hygiene Data'!G131)))</f>
        <v/>
      </c>
      <c r="DZ137" s="269" t="str">
        <f ca="true">+IF(OFFSET('Hygiene Data'!$G$13,0,10*ROW('Hygiene Data'!G131))="","",OFFSET('Hygiene Data'!$G$13,0,10*ROW('Hygiene Data'!G131)))</f>
        <v/>
      </c>
      <c r="EA137" s="269" t="str">
        <f ca="true">+IF(OFFSET('Hygiene Data'!$H$11,0,10*ROW('Hygiene Data'!H131))="","",OFFSET('Hygiene Data'!$H$11,0,10*ROW('Hygiene Data'!H131)))</f>
        <v/>
      </c>
      <c r="EB137" s="269" t="str">
        <f ca="true">+IF(OFFSET('Hygiene Data'!$H$12,0,10*ROW('Hygiene Data'!H131))="","",OFFSET('Hygiene Data'!$H$12,0,10*ROW('Hygiene Data'!H131)))</f>
        <v/>
      </c>
      <c r="EC137" s="269" t="str">
        <f ca="true">+IF(OFFSET('Hygiene Data'!$H$13,0,10*ROW('Hygiene Data'!H131))="","",OFFSET('Hygiene Data'!$H$13,0,10*ROW('Hygiene Data'!H131)))</f>
        <v/>
      </c>
      <c r="ED137" s="269" t="str">
        <f ca="true">+IF(OFFSET('Hygiene Data'!$I$11,0,10*ROW('Hygiene Data'!I131))="","",OFFSET('Hygiene Data'!$I$11,0,10*ROW('Hygiene Data'!I131)))</f>
        <v/>
      </c>
      <c r="EE137" s="269" t="str">
        <f ca="true">+IF(OFFSET('Hygiene Data'!$I$12,0,10*ROW('Hygiene Data'!I131))="","",OFFSET('Hygiene Data'!$I$12,0,10*ROW('Hygiene Data'!I131)))</f>
        <v/>
      </c>
      <c r="EF137" s="269"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3" t="str">
        <f t="shared" ca="true" si="2"/>
        <v/>
      </c>
      <c r="D138" s="88"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8"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8"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8"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8"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8"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8"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8"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8"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8"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8"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8"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8"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8"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8"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8"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8"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8"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9"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9"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9"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9"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9"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9"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9"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9"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9"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9"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9"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9"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9"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9"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9"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9"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9"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9"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9"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9"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9"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9"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9"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9"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9"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9"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9"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9"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9"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9"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0"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0"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0"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0"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0"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0"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0"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0"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0"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0"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0"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0"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0"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0"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0"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0"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0"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0"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9"/>
      <c r="BS138" s="269" t="str">
        <f ca="true">+IF(OFFSET('Water Data'!$D$27,0,10*ROW('Water Data'!D132))="","",OFFSET('Water Data'!$D$27,0,10*ROW('Water Data'!D132)))</f>
        <v/>
      </c>
      <c r="BT138" s="269" t="str">
        <f ca="true">+IF(OFFSET('Water Data'!$D$28,0,10*ROW('Water Data'!D132))="","",OFFSET('Water Data'!$D$28,0,10*ROW('Water Data'!D132)))</f>
        <v/>
      </c>
      <c r="BU138" s="269" t="str">
        <f ca="true">+IF(OFFSET('Water Data'!$D$29,0,10*ROW('Water Data'!D132))="","",OFFSET('Water Data'!$D$29,0,10*ROW('Water Data'!D132)))</f>
        <v/>
      </c>
      <c r="BV138" s="269" t="str">
        <f ca="true">+IF(OFFSET('Water Data'!$E$27,0,10*ROW('Water Data'!E132))="","",OFFSET('Water Data'!$E$27,0,10*ROW('Water Data'!E132)))</f>
        <v/>
      </c>
      <c r="BW138" s="269" t="str">
        <f ca="true">+IF(OFFSET('Water Data'!$E$28,0,10*ROW('Water Data'!E132))="","",OFFSET('Water Data'!$E$28,0,10*ROW('Water Data'!E132)))</f>
        <v/>
      </c>
      <c r="BX138" s="269" t="str">
        <f ca="true">+IF(OFFSET('Water Data'!$E$29,0,10*ROW('Water Data'!E132))="","",OFFSET('Water Data'!$E$29,0,10*ROW('Water Data'!E132)))</f>
        <v/>
      </c>
      <c r="BY138" s="269" t="str">
        <f ca="true">+IF(OFFSET('Water Data'!$F$27,0,10*ROW('Water Data'!F132))="","",OFFSET('Water Data'!$F$27,0,10*ROW('Water Data'!F132)))</f>
        <v/>
      </c>
      <c r="BZ138" s="269" t="str">
        <f ca="true">+IF(OFFSET('Water Data'!$F$28,0,10*ROW('Water Data'!F132))="","",OFFSET('Water Data'!$F$28,0,10*ROW('Water Data'!F132)))</f>
        <v/>
      </c>
      <c r="CA138" s="269" t="str">
        <f ca="true">+IF(OFFSET('Water Data'!$F$29,0,10*ROW('Water Data'!F132))="","",OFFSET('Water Data'!$F$29,0,10*ROW('Water Data'!F132)))</f>
        <v/>
      </c>
      <c r="CB138" s="269" t="str">
        <f ca="true">+IF(OFFSET('Water Data'!$G$27,0,10*ROW('Water Data'!G132))="","",OFFSET('Water Data'!$G$27,0,10*ROW('Water Data'!G132)))</f>
        <v/>
      </c>
      <c r="CC138" s="269" t="str">
        <f ca="true">+IF(OFFSET('Water Data'!$G$28,0,10*ROW('Water Data'!G132))="","",OFFSET('Water Data'!$G$28,0,10*ROW('Water Data'!G132)))</f>
        <v/>
      </c>
      <c r="CD138" s="269" t="str">
        <f ca="true">+IF(OFFSET('Water Data'!$G$29,0,10*ROW('Water Data'!G132))="","",OFFSET('Water Data'!$G$29,0,10*ROW('Water Data'!G132)))</f>
        <v/>
      </c>
      <c r="CE138" s="269" t="str">
        <f ca="true">+IF(OFFSET('Water Data'!$H$27,0,10*ROW('Water Data'!H132))="","",OFFSET('Water Data'!$H$27,0,10*ROW('Water Data'!H132)))</f>
        <v/>
      </c>
      <c r="CF138" s="269" t="str">
        <f ca="true">+IF(OFFSET('Water Data'!$H$28,0,10*ROW('Water Data'!H132))="","",OFFSET('Water Data'!$H$28,0,10*ROW('Water Data'!H132)))</f>
        <v/>
      </c>
      <c r="CG138" s="269" t="str">
        <f ca="true">+IF(OFFSET('Water Data'!$H$29,0,10*ROW('Water Data'!H132))="","",OFFSET('Water Data'!$H$29,0,10*ROW('Water Data'!H132)))</f>
        <v/>
      </c>
      <c r="CH138" s="269" t="str">
        <f ca="true">+IF(OFFSET('Water Data'!$I$27,0,10*ROW('Water Data'!I132))="","",OFFSET('Water Data'!$I$27,0,10*ROW('Water Data'!I132)))</f>
        <v/>
      </c>
      <c r="CI138" s="269" t="str">
        <f ca="true">+IF(OFFSET('Water Data'!$I$28,0,10*ROW('Water Data'!I132))="","",OFFSET('Water Data'!$I$28,0,10*ROW('Water Data'!I132)))</f>
        <v/>
      </c>
      <c r="CJ138" s="269" t="str">
        <f ca="true">+IF(OFFSET('Water Data'!$I$29,0,10*ROW('Water Data'!I132))="","",OFFSET('Water Data'!$I$29,0,10*ROW('Water Data'!I132)))</f>
        <v/>
      </c>
      <c r="CK138" s="269" t="str">
        <f ca="true">+IF(OFFSET('Sanitation Data'!$D$28,0,10*ROW('Sanitation Data'!D132))="","",OFFSET('Sanitation Data'!$D$28,0,10*ROW('Sanitation Data'!D132)))</f>
        <v/>
      </c>
      <c r="CL138" s="269" t="str">
        <f ca="true">+IF(OFFSET('Sanitation Data'!$D$29,0,10*ROW('Sanitation Data'!D132))="","",OFFSET('Sanitation Data'!$D$29,0,10*ROW('Sanitation Data'!D132)))</f>
        <v/>
      </c>
      <c r="CM138" s="269" t="str">
        <f ca="true">+IF(OFFSET('Sanitation Data'!$D$30,0,10*ROW('Sanitation Data'!D132))="","",OFFSET('Sanitation Data'!$D$30,0,10*ROW('Sanitation Data'!D132)))</f>
        <v/>
      </c>
      <c r="CN138" s="269" t="str">
        <f ca="true">+IF(OFFSET('Sanitation Data'!$D$31,0,10*ROW('Sanitation Data'!D132))="","",OFFSET('Sanitation Data'!$D$31,0,10*ROW('Sanitation Data'!D132)))</f>
        <v/>
      </c>
      <c r="CO138" s="269" t="str">
        <f ca="true">+IF(OFFSET('Sanitation Data'!$D$32,0,10*ROW('Sanitation Data'!D132))="","",OFFSET('Sanitation Data'!$D$32,0,10*ROW('Sanitation Data'!D132)))</f>
        <v/>
      </c>
      <c r="CP138" s="269" t="str">
        <f ca="true">+IF(OFFSET('Sanitation Data'!$E$28,0,10*ROW('Sanitation Data'!E132))="","",OFFSET('Sanitation Data'!$E$28,0,10*ROW('Sanitation Data'!E132)))</f>
        <v/>
      </c>
      <c r="CQ138" s="269" t="str">
        <f ca="true">+IF(OFFSET('Sanitation Data'!$E$29,0,10*ROW('Sanitation Data'!E132))="","",OFFSET('Sanitation Data'!$E$29,0,10*ROW('Sanitation Data'!E132)))</f>
        <v/>
      </c>
      <c r="CR138" s="269" t="str">
        <f ca="true">+IF(OFFSET('Sanitation Data'!$E$30,0,10*ROW('Sanitation Data'!E132))="","",OFFSET('Sanitation Data'!$E$30,0,10*ROW('Sanitation Data'!E132)))</f>
        <v/>
      </c>
      <c r="CS138" s="269" t="str">
        <f ca="true">+IF(OFFSET('Sanitation Data'!$E$31,0,10*ROW('Sanitation Data'!E132))="","",OFFSET('Sanitation Data'!$E$31,0,10*ROW('Sanitation Data'!E132)))</f>
        <v/>
      </c>
      <c r="CT138" s="269" t="str">
        <f ca="true">+IF(OFFSET('Sanitation Data'!$E$32,0,10*ROW('Sanitation Data'!E132))="","",OFFSET('Sanitation Data'!$E$32,0,10*ROW('Sanitation Data'!E132)))</f>
        <v/>
      </c>
      <c r="CU138" s="269" t="str">
        <f ca="true">+IF(OFFSET('Sanitation Data'!$F$28,0,10*ROW('Sanitation Data'!F132))="","",OFFSET('Sanitation Data'!$F$28,0,10*ROW('Sanitation Data'!F132)))</f>
        <v/>
      </c>
      <c r="CV138" s="269" t="str">
        <f ca="true">+IF(OFFSET('Sanitation Data'!$F$29,0,10*ROW('Sanitation Data'!F132))="","",OFFSET('Sanitation Data'!$F$29,0,10*ROW('Sanitation Data'!F132)))</f>
        <v/>
      </c>
      <c r="CW138" s="269" t="str">
        <f ca="true">+IF(OFFSET('Sanitation Data'!$F$30,0,10*ROW('Sanitation Data'!F132))="","",OFFSET('Sanitation Data'!$F$30,0,10*ROW('Sanitation Data'!F132)))</f>
        <v/>
      </c>
      <c r="CX138" s="269" t="str">
        <f ca="true">+IF(OFFSET('Sanitation Data'!$F$31,0,10*ROW('Sanitation Data'!F132))="","",OFFSET('Sanitation Data'!$F$31,0,10*ROW('Sanitation Data'!F132)))</f>
        <v/>
      </c>
      <c r="CY138" s="269" t="str">
        <f ca="true">+IF(OFFSET('Sanitation Data'!$F$32,0,10*ROW('Sanitation Data'!F132))="","",OFFSET('Sanitation Data'!$F$32,0,10*ROW('Sanitation Data'!F132)))</f>
        <v/>
      </c>
      <c r="CZ138" s="269" t="str">
        <f ca="true">+IF(OFFSET('Sanitation Data'!$G$28,0,10*ROW('Sanitation Data'!G132))="","",OFFSET('Sanitation Data'!$G$28,0,10*ROW('Sanitation Data'!G132)))</f>
        <v/>
      </c>
      <c r="DA138" s="269" t="str">
        <f ca="true">+IF(OFFSET('Sanitation Data'!$G$29,0,10*ROW('Sanitation Data'!G132))="","",OFFSET('Sanitation Data'!$G$29,0,10*ROW('Sanitation Data'!G132)))</f>
        <v/>
      </c>
      <c r="DB138" s="269" t="str">
        <f ca="true">+IF(OFFSET('Sanitation Data'!$G$30,0,10*ROW('Sanitation Data'!G132))="","",OFFSET('Sanitation Data'!$G$30,0,10*ROW('Sanitation Data'!G132)))</f>
        <v/>
      </c>
      <c r="DC138" s="269" t="str">
        <f ca="true">+IF(OFFSET('Sanitation Data'!$G$31,0,10*ROW('Sanitation Data'!G132))="","",OFFSET('Sanitation Data'!$G$31,0,10*ROW('Sanitation Data'!G132)))</f>
        <v/>
      </c>
      <c r="DD138" s="269" t="str">
        <f ca="true">+IF(OFFSET('Sanitation Data'!$G$32,0,10*ROW('Sanitation Data'!G132))="","",OFFSET('Sanitation Data'!$G$32,0,10*ROW('Sanitation Data'!G132)))</f>
        <v/>
      </c>
      <c r="DE138" s="269" t="str">
        <f ca="true">+IF(OFFSET('Sanitation Data'!$H$28,0,10*ROW('Sanitation Data'!H132))="","",OFFSET('Sanitation Data'!$H$28,0,10*ROW('Sanitation Data'!H132)))</f>
        <v/>
      </c>
      <c r="DF138" s="269" t="str">
        <f ca="true">+IF(OFFSET('Sanitation Data'!$H$29,0,10*ROW('Sanitation Data'!H132))="","",OFFSET('Sanitation Data'!$H$29,0,10*ROW('Sanitation Data'!H132)))</f>
        <v/>
      </c>
      <c r="DG138" s="269" t="str">
        <f ca="true">+IF(OFFSET('Sanitation Data'!$H$30,0,10*ROW('Sanitation Data'!H132))="","",OFFSET('Sanitation Data'!$H$30,0,10*ROW('Sanitation Data'!H132)))</f>
        <v/>
      </c>
      <c r="DH138" s="269" t="str">
        <f ca="true">+IF(OFFSET('Sanitation Data'!$H$31,0,10*ROW('Sanitation Data'!H132))="","",OFFSET('Sanitation Data'!$H$31,0,10*ROW('Sanitation Data'!H132)))</f>
        <v/>
      </c>
      <c r="DI138" s="269" t="str">
        <f ca="true">+IF(OFFSET('Sanitation Data'!$H$32,0,10*ROW('Sanitation Data'!H132))="","",OFFSET('Sanitation Data'!$H$32,0,10*ROW('Sanitation Data'!H132)))</f>
        <v/>
      </c>
      <c r="DJ138" s="269" t="str">
        <f ca="true">+IF(OFFSET('Sanitation Data'!$I$28,0,10*ROW('Sanitation Data'!I132))="","",OFFSET('Sanitation Data'!$I$28,0,10*ROW('Sanitation Data'!I132)))</f>
        <v/>
      </c>
      <c r="DK138" s="269" t="str">
        <f ca="true">+IF(OFFSET('Sanitation Data'!$I$29,0,10*ROW('Sanitation Data'!I132))="","",OFFSET('Sanitation Data'!$I$29,0,10*ROW('Sanitation Data'!I132)))</f>
        <v/>
      </c>
      <c r="DL138" s="269" t="str">
        <f ca="true">+IF(OFFSET('Sanitation Data'!$I$30,0,10*ROW('Sanitation Data'!I132))="","",OFFSET('Sanitation Data'!$I$30,0,10*ROW('Sanitation Data'!I132)))</f>
        <v/>
      </c>
      <c r="DM138" s="269" t="str">
        <f ca="true">+IF(OFFSET('Sanitation Data'!$I$31,0,10*ROW('Sanitation Data'!I132))="","",OFFSET('Sanitation Data'!$I$31,0,10*ROW('Sanitation Data'!I132)))</f>
        <v/>
      </c>
      <c r="DN138" s="269" t="str">
        <f ca="true">+IF(OFFSET('Sanitation Data'!$I$32,0,10*ROW('Sanitation Data'!I132))="","",OFFSET('Sanitation Data'!$I$32,0,10*ROW('Sanitation Data'!I132)))</f>
        <v/>
      </c>
      <c r="DO138" s="269" t="str">
        <f ca="true">+IF(OFFSET('Hygiene Data'!$D$11,0,10*ROW('Hygiene Data'!D132))="","",OFFSET('Hygiene Data'!$D$11,0,10*ROW('Hygiene Data'!D132)))</f>
        <v/>
      </c>
      <c r="DP138" s="269" t="str">
        <f ca="true">+IF(OFFSET('Hygiene Data'!$D$12,0,10*ROW('Hygiene Data'!D132))="","",OFFSET('Hygiene Data'!$D$12,0,10*ROW('Hygiene Data'!D132)))</f>
        <v/>
      </c>
      <c r="DQ138" s="269" t="str">
        <f ca="true">+IF(OFFSET('Hygiene Data'!$D$13,0,10*ROW('Hygiene Data'!D132))="","",OFFSET('Hygiene Data'!$D$13,0,10*ROW('Hygiene Data'!D132)))</f>
        <v/>
      </c>
      <c r="DR138" s="269" t="str">
        <f ca="true">+IF(OFFSET('Hygiene Data'!$E$11,0,10*ROW('Hygiene Data'!E132))="","",OFFSET('Hygiene Data'!$E$11,0,10*ROW('Hygiene Data'!E132)))</f>
        <v/>
      </c>
      <c r="DS138" s="269" t="str">
        <f ca="true">+IF(OFFSET('Hygiene Data'!$E$12,0,10*ROW('Hygiene Data'!E132))="","",OFFSET('Hygiene Data'!$E$12,0,10*ROW('Hygiene Data'!E132)))</f>
        <v/>
      </c>
      <c r="DT138" s="269" t="str">
        <f ca="true">+IF(OFFSET('Hygiene Data'!$E$13,0,10*ROW('Hygiene Data'!E132))="","",OFFSET('Hygiene Data'!$E$13,0,10*ROW('Hygiene Data'!E132)))</f>
        <v/>
      </c>
      <c r="DU138" s="269" t="str">
        <f ca="true">+IF(OFFSET('Hygiene Data'!$F$11,0,10*ROW('Hygiene Data'!F132))="","",OFFSET('Hygiene Data'!$F$11,0,10*ROW('Hygiene Data'!F132)))</f>
        <v/>
      </c>
      <c r="DV138" s="269" t="str">
        <f ca="true">+IF(OFFSET('Hygiene Data'!$F$12,0,10*ROW('Hygiene Data'!F132))="","",OFFSET('Hygiene Data'!$F$12,0,10*ROW('Hygiene Data'!F132)))</f>
        <v/>
      </c>
      <c r="DW138" s="269" t="str">
        <f ca="true">+IF(OFFSET('Hygiene Data'!$F$13,0,10*ROW('Hygiene Data'!F132))="","",OFFSET('Hygiene Data'!$F$13,0,10*ROW('Hygiene Data'!F132)))</f>
        <v/>
      </c>
      <c r="DX138" s="269" t="str">
        <f ca="true">+IF(OFFSET('Hygiene Data'!$G$11,0,10*ROW('Hygiene Data'!G132))="","",OFFSET('Hygiene Data'!$G$11,0,10*ROW('Hygiene Data'!G132)))</f>
        <v/>
      </c>
      <c r="DY138" s="269" t="str">
        <f ca="true">+IF(OFFSET('Hygiene Data'!$G$12,0,10*ROW('Hygiene Data'!G132))="","",OFFSET('Hygiene Data'!$G$12,0,10*ROW('Hygiene Data'!G132)))</f>
        <v/>
      </c>
      <c r="DZ138" s="269" t="str">
        <f ca="true">+IF(OFFSET('Hygiene Data'!$G$13,0,10*ROW('Hygiene Data'!G132))="","",OFFSET('Hygiene Data'!$G$13,0,10*ROW('Hygiene Data'!G132)))</f>
        <v/>
      </c>
      <c r="EA138" s="269" t="str">
        <f ca="true">+IF(OFFSET('Hygiene Data'!$H$11,0,10*ROW('Hygiene Data'!H132))="","",OFFSET('Hygiene Data'!$H$11,0,10*ROW('Hygiene Data'!H132)))</f>
        <v/>
      </c>
      <c r="EB138" s="269" t="str">
        <f ca="true">+IF(OFFSET('Hygiene Data'!$H$12,0,10*ROW('Hygiene Data'!H132))="","",OFFSET('Hygiene Data'!$H$12,0,10*ROW('Hygiene Data'!H132)))</f>
        <v/>
      </c>
      <c r="EC138" s="269" t="str">
        <f ca="true">+IF(OFFSET('Hygiene Data'!$H$13,0,10*ROW('Hygiene Data'!H132))="","",OFFSET('Hygiene Data'!$H$13,0,10*ROW('Hygiene Data'!H132)))</f>
        <v/>
      </c>
      <c r="ED138" s="269" t="str">
        <f ca="true">+IF(OFFSET('Hygiene Data'!$I$11,0,10*ROW('Hygiene Data'!I132))="","",OFFSET('Hygiene Data'!$I$11,0,10*ROW('Hygiene Data'!I132)))</f>
        <v/>
      </c>
      <c r="EE138" s="269" t="str">
        <f ca="true">+IF(OFFSET('Hygiene Data'!$I$12,0,10*ROW('Hygiene Data'!I132))="","",OFFSET('Hygiene Data'!$I$12,0,10*ROW('Hygiene Data'!I132)))</f>
        <v/>
      </c>
      <c r="EF138" s="269"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3" t="str">
        <f t="shared" ca="true" si="2"/>
        <v/>
      </c>
      <c r="D139" s="88"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8"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8"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8"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8"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8"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8"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8"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8"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8"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8"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8"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8"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8"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8"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8"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8"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8"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9"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9"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9"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9"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9"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9"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9"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9"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9"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9"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9"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9"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9"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9"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9"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9"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9"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9"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9"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9"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9"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9"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9"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9"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9"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9"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9"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9"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9"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9"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0"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0"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0"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0"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0"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0"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0"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0"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0"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0"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0"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0"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0"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0"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0"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0"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0"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0"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9"/>
      <c r="BS139" s="269" t="str">
        <f ca="true">+IF(OFFSET('Water Data'!$D$27,0,10*ROW('Water Data'!D133))="","",OFFSET('Water Data'!$D$27,0,10*ROW('Water Data'!D133)))</f>
        <v/>
      </c>
      <c r="BT139" s="269" t="str">
        <f ca="true">+IF(OFFSET('Water Data'!$D$28,0,10*ROW('Water Data'!D133))="","",OFFSET('Water Data'!$D$28,0,10*ROW('Water Data'!D133)))</f>
        <v/>
      </c>
      <c r="BU139" s="269" t="str">
        <f ca="true">+IF(OFFSET('Water Data'!$D$29,0,10*ROW('Water Data'!D133))="","",OFFSET('Water Data'!$D$29,0,10*ROW('Water Data'!D133)))</f>
        <v/>
      </c>
      <c r="BV139" s="269" t="str">
        <f ca="true">+IF(OFFSET('Water Data'!$E$27,0,10*ROW('Water Data'!E133))="","",OFFSET('Water Data'!$E$27,0,10*ROW('Water Data'!E133)))</f>
        <v/>
      </c>
      <c r="BW139" s="269" t="str">
        <f ca="true">+IF(OFFSET('Water Data'!$E$28,0,10*ROW('Water Data'!E133))="","",OFFSET('Water Data'!$E$28,0,10*ROW('Water Data'!E133)))</f>
        <v/>
      </c>
      <c r="BX139" s="269" t="str">
        <f ca="true">+IF(OFFSET('Water Data'!$E$29,0,10*ROW('Water Data'!E133))="","",OFFSET('Water Data'!$E$29,0,10*ROW('Water Data'!E133)))</f>
        <v/>
      </c>
      <c r="BY139" s="269" t="str">
        <f ca="true">+IF(OFFSET('Water Data'!$F$27,0,10*ROW('Water Data'!F133))="","",OFFSET('Water Data'!$F$27,0,10*ROW('Water Data'!F133)))</f>
        <v/>
      </c>
      <c r="BZ139" s="269" t="str">
        <f ca="true">+IF(OFFSET('Water Data'!$F$28,0,10*ROW('Water Data'!F133))="","",OFFSET('Water Data'!$F$28,0,10*ROW('Water Data'!F133)))</f>
        <v/>
      </c>
      <c r="CA139" s="269" t="str">
        <f ca="true">+IF(OFFSET('Water Data'!$F$29,0,10*ROW('Water Data'!F133))="","",OFFSET('Water Data'!$F$29,0,10*ROW('Water Data'!F133)))</f>
        <v/>
      </c>
      <c r="CB139" s="269" t="str">
        <f ca="true">+IF(OFFSET('Water Data'!$G$27,0,10*ROW('Water Data'!G133))="","",OFFSET('Water Data'!$G$27,0,10*ROW('Water Data'!G133)))</f>
        <v/>
      </c>
      <c r="CC139" s="269" t="str">
        <f ca="true">+IF(OFFSET('Water Data'!$G$28,0,10*ROW('Water Data'!G133))="","",OFFSET('Water Data'!$G$28,0,10*ROW('Water Data'!G133)))</f>
        <v/>
      </c>
      <c r="CD139" s="269" t="str">
        <f ca="true">+IF(OFFSET('Water Data'!$G$29,0,10*ROW('Water Data'!G133))="","",OFFSET('Water Data'!$G$29,0,10*ROW('Water Data'!G133)))</f>
        <v/>
      </c>
      <c r="CE139" s="269" t="str">
        <f ca="true">+IF(OFFSET('Water Data'!$H$27,0,10*ROW('Water Data'!H133))="","",OFFSET('Water Data'!$H$27,0,10*ROW('Water Data'!H133)))</f>
        <v/>
      </c>
      <c r="CF139" s="269" t="str">
        <f ca="true">+IF(OFFSET('Water Data'!$H$28,0,10*ROW('Water Data'!H133))="","",OFFSET('Water Data'!$H$28,0,10*ROW('Water Data'!H133)))</f>
        <v/>
      </c>
      <c r="CG139" s="269" t="str">
        <f ca="true">+IF(OFFSET('Water Data'!$H$29,0,10*ROW('Water Data'!H133))="","",OFFSET('Water Data'!$H$29,0,10*ROW('Water Data'!H133)))</f>
        <v/>
      </c>
      <c r="CH139" s="269" t="str">
        <f ca="true">+IF(OFFSET('Water Data'!$I$27,0,10*ROW('Water Data'!I133))="","",OFFSET('Water Data'!$I$27,0,10*ROW('Water Data'!I133)))</f>
        <v/>
      </c>
      <c r="CI139" s="269" t="str">
        <f ca="true">+IF(OFFSET('Water Data'!$I$28,0,10*ROW('Water Data'!I133))="","",OFFSET('Water Data'!$I$28,0,10*ROW('Water Data'!I133)))</f>
        <v/>
      </c>
      <c r="CJ139" s="269" t="str">
        <f ca="true">+IF(OFFSET('Water Data'!$I$29,0,10*ROW('Water Data'!I133))="","",OFFSET('Water Data'!$I$29,0,10*ROW('Water Data'!I133)))</f>
        <v/>
      </c>
      <c r="CK139" s="269" t="str">
        <f ca="true">+IF(OFFSET('Sanitation Data'!$D$28,0,10*ROW('Sanitation Data'!D133))="","",OFFSET('Sanitation Data'!$D$28,0,10*ROW('Sanitation Data'!D133)))</f>
        <v/>
      </c>
      <c r="CL139" s="269" t="str">
        <f ca="true">+IF(OFFSET('Sanitation Data'!$D$29,0,10*ROW('Sanitation Data'!D133))="","",OFFSET('Sanitation Data'!$D$29,0,10*ROW('Sanitation Data'!D133)))</f>
        <v/>
      </c>
      <c r="CM139" s="269" t="str">
        <f ca="true">+IF(OFFSET('Sanitation Data'!$D$30,0,10*ROW('Sanitation Data'!D133))="","",OFFSET('Sanitation Data'!$D$30,0,10*ROW('Sanitation Data'!D133)))</f>
        <v/>
      </c>
      <c r="CN139" s="269" t="str">
        <f ca="true">+IF(OFFSET('Sanitation Data'!$D$31,0,10*ROW('Sanitation Data'!D133))="","",OFFSET('Sanitation Data'!$D$31,0,10*ROW('Sanitation Data'!D133)))</f>
        <v/>
      </c>
      <c r="CO139" s="269" t="str">
        <f ca="true">+IF(OFFSET('Sanitation Data'!$D$32,0,10*ROW('Sanitation Data'!D133))="","",OFFSET('Sanitation Data'!$D$32,0,10*ROW('Sanitation Data'!D133)))</f>
        <v/>
      </c>
      <c r="CP139" s="269" t="str">
        <f ca="true">+IF(OFFSET('Sanitation Data'!$E$28,0,10*ROW('Sanitation Data'!E133))="","",OFFSET('Sanitation Data'!$E$28,0,10*ROW('Sanitation Data'!E133)))</f>
        <v/>
      </c>
      <c r="CQ139" s="269" t="str">
        <f ca="true">+IF(OFFSET('Sanitation Data'!$E$29,0,10*ROW('Sanitation Data'!E133))="","",OFFSET('Sanitation Data'!$E$29,0,10*ROW('Sanitation Data'!E133)))</f>
        <v/>
      </c>
      <c r="CR139" s="269" t="str">
        <f ca="true">+IF(OFFSET('Sanitation Data'!$E$30,0,10*ROW('Sanitation Data'!E133))="","",OFFSET('Sanitation Data'!$E$30,0,10*ROW('Sanitation Data'!E133)))</f>
        <v/>
      </c>
      <c r="CS139" s="269" t="str">
        <f ca="true">+IF(OFFSET('Sanitation Data'!$E$31,0,10*ROW('Sanitation Data'!E133))="","",OFFSET('Sanitation Data'!$E$31,0,10*ROW('Sanitation Data'!E133)))</f>
        <v/>
      </c>
      <c r="CT139" s="269" t="str">
        <f ca="true">+IF(OFFSET('Sanitation Data'!$E$32,0,10*ROW('Sanitation Data'!E133))="","",OFFSET('Sanitation Data'!$E$32,0,10*ROW('Sanitation Data'!E133)))</f>
        <v/>
      </c>
      <c r="CU139" s="269" t="str">
        <f ca="true">+IF(OFFSET('Sanitation Data'!$F$28,0,10*ROW('Sanitation Data'!F133))="","",OFFSET('Sanitation Data'!$F$28,0,10*ROW('Sanitation Data'!F133)))</f>
        <v/>
      </c>
      <c r="CV139" s="269" t="str">
        <f ca="true">+IF(OFFSET('Sanitation Data'!$F$29,0,10*ROW('Sanitation Data'!F133))="","",OFFSET('Sanitation Data'!$F$29,0,10*ROW('Sanitation Data'!F133)))</f>
        <v/>
      </c>
      <c r="CW139" s="269" t="str">
        <f ca="true">+IF(OFFSET('Sanitation Data'!$F$30,0,10*ROW('Sanitation Data'!F133))="","",OFFSET('Sanitation Data'!$F$30,0,10*ROW('Sanitation Data'!F133)))</f>
        <v/>
      </c>
      <c r="CX139" s="269" t="str">
        <f ca="true">+IF(OFFSET('Sanitation Data'!$F$31,0,10*ROW('Sanitation Data'!F133))="","",OFFSET('Sanitation Data'!$F$31,0,10*ROW('Sanitation Data'!F133)))</f>
        <v/>
      </c>
      <c r="CY139" s="269" t="str">
        <f ca="true">+IF(OFFSET('Sanitation Data'!$F$32,0,10*ROW('Sanitation Data'!F133))="","",OFFSET('Sanitation Data'!$F$32,0,10*ROW('Sanitation Data'!F133)))</f>
        <v/>
      </c>
      <c r="CZ139" s="269" t="str">
        <f ca="true">+IF(OFFSET('Sanitation Data'!$G$28,0,10*ROW('Sanitation Data'!G133))="","",OFFSET('Sanitation Data'!$G$28,0,10*ROW('Sanitation Data'!G133)))</f>
        <v/>
      </c>
      <c r="DA139" s="269" t="str">
        <f ca="true">+IF(OFFSET('Sanitation Data'!$G$29,0,10*ROW('Sanitation Data'!G133))="","",OFFSET('Sanitation Data'!$G$29,0,10*ROW('Sanitation Data'!G133)))</f>
        <v/>
      </c>
      <c r="DB139" s="269" t="str">
        <f ca="true">+IF(OFFSET('Sanitation Data'!$G$30,0,10*ROW('Sanitation Data'!G133))="","",OFFSET('Sanitation Data'!$G$30,0,10*ROW('Sanitation Data'!G133)))</f>
        <v/>
      </c>
      <c r="DC139" s="269" t="str">
        <f ca="true">+IF(OFFSET('Sanitation Data'!$G$31,0,10*ROW('Sanitation Data'!G133))="","",OFFSET('Sanitation Data'!$G$31,0,10*ROW('Sanitation Data'!G133)))</f>
        <v/>
      </c>
      <c r="DD139" s="269" t="str">
        <f ca="true">+IF(OFFSET('Sanitation Data'!$G$32,0,10*ROW('Sanitation Data'!G133))="","",OFFSET('Sanitation Data'!$G$32,0,10*ROW('Sanitation Data'!G133)))</f>
        <v/>
      </c>
      <c r="DE139" s="269" t="str">
        <f ca="true">+IF(OFFSET('Sanitation Data'!$H$28,0,10*ROW('Sanitation Data'!H133))="","",OFFSET('Sanitation Data'!$H$28,0,10*ROW('Sanitation Data'!H133)))</f>
        <v/>
      </c>
      <c r="DF139" s="269" t="str">
        <f ca="true">+IF(OFFSET('Sanitation Data'!$H$29,0,10*ROW('Sanitation Data'!H133))="","",OFFSET('Sanitation Data'!$H$29,0,10*ROW('Sanitation Data'!H133)))</f>
        <v/>
      </c>
      <c r="DG139" s="269" t="str">
        <f ca="true">+IF(OFFSET('Sanitation Data'!$H$30,0,10*ROW('Sanitation Data'!H133))="","",OFFSET('Sanitation Data'!$H$30,0,10*ROW('Sanitation Data'!H133)))</f>
        <v/>
      </c>
      <c r="DH139" s="269" t="str">
        <f ca="true">+IF(OFFSET('Sanitation Data'!$H$31,0,10*ROW('Sanitation Data'!H133))="","",OFFSET('Sanitation Data'!$H$31,0,10*ROW('Sanitation Data'!H133)))</f>
        <v/>
      </c>
      <c r="DI139" s="269" t="str">
        <f ca="true">+IF(OFFSET('Sanitation Data'!$H$32,0,10*ROW('Sanitation Data'!H133))="","",OFFSET('Sanitation Data'!$H$32,0,10*ROW('Sanitation Data'!H133)))</f>
        <v/>
      </c>
      <c r="DJ139" s="269" t="str">
        <f ca="true">+IF(OFFSET('Sanitation Data'!$I$28,0,10*ROW('Sanitation Data'!I133))="","",OFFSET('Sanitation Data'!$I$28,0,10*ROW('Sanitation Data'!I133)))</f>
        <v/>
      </c>
      <c r="DK139" s="269" t="str">
        <f ca="true">+IF(OFFSET('Sanitation Data'!$I$29,0,10*ROW('Sanitation Data'!I133))="","",OFFSET('Sanitation Data'!$I$29,0,10*ROW('Sanitation Data'!I133)))</f>
        <v/>
      </c>
      <c r="DL139" s="269" t="str">
        <f ca="true">+IF(OFFSET('Sanitation Data'!$I$30,0,10*ROW('Sanitation Data'!I133))="","",OFFSET('Sanitation Data'!$I$30,0,10*ROW('Sanitation Data'!I133)))</f>
        <v/>
      </c>
      <c r="DM139" s="269" t="str">
        <f ca="true">+IF(OFFSET('Sanitation Data'!$I$31,0,10*ROW('Sanitation Data'!I133))="","",OFFSET('Sanitation Data'!$I$31,0,10*ROW('Sanitation Data'!I133)))</f>
        <v/>
      </c>
      <c r="DN139" s="269" t="str">
        <f ca="true">+IF(OFFSET('Sanitation Data'!$I$32,0,10*ROW('Sanitation Data'!I133))="","",OFFSET('Sanitation Data'!$I$32,0,10*ROW('Sanitation Data'!I133)))</f>
        <v/>
      </c>
      <c r="DO139" s="269" t="str">
        <f ca="true">+IF(OFFSET('Hygiene Data'!$D$11,0,10*ROW('Hygiene Data'!D133))="","",OFFSET('Hygiene Data'!$D$11,0,10*ROW('Hygiene Data'!D133)))</f>
        <v/>
      </c>
      <c r="DP139" s="269" t="str">
        <f ca="true">+IF(OFFSET('Hygiene Data'!$D$12,0,10*ROW('Hygiene Data'!D133))="","",OFFSET('Hygiene Data'!$D$12,0,10*ROW('Hygiene Data'!D133)))</f>
        <v/>
      </c>
      <c r="DQ139" s="269" t="str">
        <f ca="true">+IF(OFFSET('Hygiene Data'!$D$13,0,10*ROW('Hygiene Data'!D133))="","",OFFSET('Hygiene Data'!$D$13,0,10*ROW('Hygiene Data'!D133)))</f>
        <v/>
      </c>
      <c r="DR139" s="269" t="str">
        <f ca="true">+IF(OFFSET('Hygiene Data'!$E$11,0,10*ROW('Hygiene Data'!E133))="","",OFFSET('Hygiene Data'!$E$11,0,10*ROW('Hygiene Data'!E133)))</f>
        <v/>
      </c>
      <c r="DS139" s="269" t="str">
        <f ca="true">+IF(OFFSET('Hygiene Data'!$E$12,0,10*ROW('Hygiene Data'!E133))="","",OFFSET('Hygiene Data'!$E$12,0,10*ROW('Hygiene Data'!E133)))</f>
        <v/>
      </c>
      <c r="DT139" s="269" t="str">
        <f ca="true">+IF(OFFSET('Hygiene Data'!$E$13,0,10*ROW('Hygiene Data'!E133))="","",OFFSET('Hygiene Data'!$E$13,0,10*ROW('Hygiene Data'!E133)))</f>
        <v/>
      </c>
      <c r="DU139" s="269" t="str">
        <f ca="true">+IF(OFFSET('Hygiene Data'!$F$11,0,10*ROW('Hygiene Data'!F133))="","",OFFSET('Hygiene Data'!$F$11,0,10*ROW('Hygiene Data'!F133)))</f>
        <v/>
      </c>
      <c r="DV139" s="269" t="str">
        <f ca="true">+IF(OFFSET('Hygiene Data'!$F$12,0,10*ROW('Hygiene Data'!F133))="","",OFFSET('Hygiene Data'!$F$12,0,10*ROW('Hygiene Data'!F133)))</f>
        <v/>
      </c>
      <c r="DW139" s="269" t="str">
        <f ca="true">+IF(OFFSET('Hygiene Data'!$F$13,0,10*ROW('Hygiene Data'!F133))="","",OFFSET('Hygiene Data'!$F$13,0,10*ROW('Hygiene Data'!F133)))</f>
        <v/>
      </c>
      <c r="DX139" s="269" t="str">
        <f ca="true">+IF(OFFSET('Hygiene Data'!$G$11,0,10*ROW('Hygiene Data'!G133))="","",OFFSET('Hygiene Data'!$G$11,0,10*ROW('Hygiene Data'!G133)))</f>
        <v/>
      </c>
      <c r="DY139" s="269" t="str">
        <f ca="true">+IF(OFFSET('Hygiene Data'!$G$12,0,10*ROW('Hygiene Data'!G133))="","",OFFSET('Hygiene Data'!$G$12,0,10*ROW('Hygiene Data'!G133)))</f>
        <v/>
      </c>
      <c r="DZ139" s="269" t="str">
        <f ca="true">+IF(OFFSET('Hygiene Data'!$G$13,0,10*ROW('Hygiene Data'!G133))="","",OFFSET('Hygiene Data'!$G$13,0,10*ROW('Hygiene Data'!G133)))</f>
        <v/>
      </c>
      <c r="EA139" s="269" t="str">
        <f ca="true">+IF(OFFSET('Hygiene Data'!$H$11,0,10*ROW('Hygiene Data'!H133))="","",OFFSET('Hygiene Data'!$H$11,0,10*ROW('Hygiene Data'!H133)))</f>
        <v/>
      </c>
      <c r="EB139" s="269" t="str">
        <f ca="true">+IF(OFFSET('Hygiene Data'!$H$12,0,10*ROW('Hygiene Data'!H133))="","",OFFSET('Hygiene Data'!$H$12,0,10*ROW('Hygiene Data'!H133)))</f>
        <v/>
      </c>
      <c r="EC139" s="269" t="str">
        <f ca="true">+IF(OFFSET('Hygiene Data'!$H$13,0,10*ROW('Hygiene Data'!H133))="","",OFFSET('Hygiene Data'!$H$13,0,10*ROW('Hygiene Data'!H133)))</f>
        <v/>
      </c>
      <c r="ED139" s="269" t="str">
        <f ca="true">+IF(OFFSET('Hygiene Data'!$I$11,0,10*ROW('Hygiene Data'!I133))="","",OFFSET('Hygiene Data'!$I$11,0,10*ROW('Hygiene Data'!I133)))</f>
        <v/>
      </c>
      <c r="EE139" s="269" t="str">
        <f ca="true">+IF(OFFSET('Hygiene Data'!$I$12,0,10*ROW('Hygiene Data'!I133))="","",OFFSET('Hygiene Data'!$I$12,0,10*ROW('Hygiene Data'!I133)))</f>
        <v/>
      </c>
      <c r="EF139" s="269"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3" t="str">
        <f t="shared" ca="true" si="2"/>
        <v/>
      </c>
      <c r="D140" s="88"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8"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8"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8"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8"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8"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8"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8"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8"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8"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8"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8"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8"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8"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8"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8"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8"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8"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9"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9"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9"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9"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9"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9"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9"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9"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9"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9"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9"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9"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9"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9"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9"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9"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9"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9"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9"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9"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9"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9"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9"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9"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9"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9"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9"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9"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9"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9"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0"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0"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0"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0"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0"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0"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0"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0"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0"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0"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0"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0"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0"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0"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0"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0"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0"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0"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9"/>
      <c r="BS140" s="269" t="str">
        <f ca="true">+IF(OFFSET('Water Data'!$D$27,0,10*ROW('Water Data'!D134))="","",OFFSET('Water Data'!$D$27,0,10*ROW('Water Data'!D134)))</f>
        <v/>
      </c>
      <c r="BT140" s="269" t="str">
        <f ca="true">+IF(OFFSET('Water Data'!$D$28,0,10*ROW('Water Data'!D134))="","",OFFSET('Water Data'!$D$28,0,10*ROW('Water Data'!D134)))</f>
        <v/>
      </c>
      <c r="BU140" s="269" t="str">
        <f ca="true">+IF(OFFSET('Water Data'!$D$29,0,10*ROW('Water Data'!D134))="","",OFFSET('Water Data'!$D$29,0,10*ROW('Water Data'!D134)))</f>
        <v/>
      </c>
      <c r="BV140" s="269" t="str">
        <f ca="true">+IF(OFFSET('Water Data'!$E$27,0,10*ROW('Water Data'!E134))="","",OFFSET('Water Data'!$E$27,0,10*ROW('Water Data'!E134)))</f>
        <v/>
      </c>
      <c r="BW140" s="269" t="str">
        <f ca="true">+IF(OFFSET('Water Data'!$E$28,0,10*ROW('Water Data'!E134))="","",OFFSET('Water Data'!$E$28,0,10*ROW('Water Data'!E134)))</f>
        <v/>
      </c>
      <c r="BX140" s="269" t="str">
        <f ca="true">+IF(OFFSET('Water Data'!$E$29,0,10*ROW('Water Data'!E134))="","",OFFSET('Water Data'!$E$29,0,10*ROW('Water Data'!E134)))</f>
        <v/>
      </c>
      <c r="BY140" s="269" t="str">
        <f ca="true">+IF(OFFSET('Water Data'!$F$27,0,10*ROW('Water Data'!F134))="","",OFFSET('Water Data'!$F$27,0,10*ROW('Water Data'!F134)))</f>
        <v/>
      </c>
      <c r="BZ140" s="269" t="str">
        <f ca="true">+IF(OFFSET('Water Data'!$F$28,0,10*ROW('Water Data'!F134))="","",OFFSET('Water Data'!$F$28,0,10*ROW('Water Data'!F134)))</f>
        <v/>
      </c>
      <c r="CA140" s="269" t="str">
        <f ca="true">+IF(OFFSET('Water Data'!$F$29,0,10*ROW('Water Data'!F134))="","",OFFSET('Water Data'!$F$29,0,10*ROW('Water Data'!F134)))</f>
        <v/>
      </c>
      <c r="CB140" s="269" t="str">
        <f ca="true">+IF(OFFSET('Water Data'!$G$27,0,10*ROW('Water Data'!G134))="","",OFFSET('Water Data'!$G$27,0,10*ROW('Water Data'!G134)))</f>
        <v/>
      </c>
      <c r="CC140" s="269" t="str">
        <f ca="true">+IF(OFFSET('Water Data'!$G$28,0,10*ROW('Water Data'!G134))="","",OFFSET('Water Data'!$G$28,0,10*ROW('Water Data'!G134)))</f>
        <v/>
      </c>
      <c r="CD140" s="269" t="str">
        <f ca="true">+IF(OFFSET('Water Data'!$G$29,0,10*ROW('Water Data'!G134))="","",OFFSET('Water Data'!$G$29,0,10*ROW('Water Data'!G134)))</f>
        <v/>
      </c>
      <c r="CE140" s="269" t="str">
        <f ca="true">+IF(OFFSET('Water Data'!$H$27,0,10*ROW('Water Data'!H134))="","",OFFSET('Water Data'!$H$27,0,10*ROW('Water Data'!H134)))</f>
        <v/>
      </c>
      <c r="CF140" s="269" t="str">
        <f ca="true">+IF(OFFSET('Water Data'!$H$28,0,10*ROW('Water Data'!H134))="","",OFFSET('Water Data'!$H$28,0,10*ROW('Water Data'!H134)))</f>
        <v/>
      </c>
      <c r="CG140" s="269" t="str">
        <f ca="true">+IF(OFFSET('Water Data'!$H$29,0,10*ROW('Water Data'!H134))="","",OFFSET('Water Data'!$H$29,0,10*ROW('Water Data'!H134)))</f>
        <v/>
      </c>
      <c r="CH140" s="269" t="str">
        <f ca="true">+IF(OFFSET('Water Data'!$I$27,0,10*ROW('Water Data'!I134))="","",OFFSET('Water Data'!$I$27,0,10*ROW('Water Data'!I134)))</f>
        <v/>
      </c>
      <c r="CI140" s="269" t="str">
        <f ca="true">+IF(OFFSET('Water Data'!$I$28,0,10*ROW('Water Data'!I134))="","",OFFSET('Water Data'!$I$28,0,10*ROW('Water Data'!I134)))</f>
        <v/>
      </c>
      <c r="CJ140" s="269" t="str">
        <f ca="true">+IF(OFFSET('Water Data'!$I$29,0,10*ROW('Water Data'!I134))="","",OFFSET('Water Data'!$I$29,0,10*ROW('Water Data'!I134)))</f>
        <v/>
      </c>
      <c r="CK140" s="269" t="str">
        <f ca="true">+IF(OFFSET('Sanitation Data'!$D$28,0,10*ROW('Sanitation Data'!D134))="","",OFFSET('Sanitation Data'!$D$28,0,10*ROW('Sanitation Data'!D134)))</f>
        <v/>
      </c>
      <c r="CL140" s="269" t="str">
        <f ca="true">+IF(OFFSET('Sanitation Data'!$D$29,0,10*ROW('Sanitation Data'!D134))="","",OFFSET('Sanitation Data'!$D$29,0,10*ROW('Sanitation Data'!D134)))</f>
        <v/>
      </c>
      <c r="CM140" s="269" t="str">
        <f ca="true">+IF(OFFSET('Sanitation Data'!$D$30,0,10*ROW('Sanitation Data'!D134))="","",OFFSET('Sanitation Data'!$D$30,0,10*ROW('Sanitation Data'!D134)))</f>
        <v/>
      </c>
      <c r="CN140" s="269" t="str">
        <f ca="true">+IF(OFFSET('Sanitation Data'!$D$31,0,10*ROW('Sanitation Data'!D134))="","",OFFSET('Sanitation Data'!$D$31,0,10*ROW('Sanitation Data'!D134)))</f>
        <v/>
      </c>
      <c r="CO140" s="269" t="str">
        <f ca="true">+IF(OFFSET('Sanitation Data'!$D$32,0,10*ROW('Sanitation Data'!D134))="","",OFFSET('Sanitation Data'!$D$32,0,10*ROW('Sanitation Data'!D134)))</f>
        <v/>
      </c>
      <c r="CP140" s="269" t="str">
        <f ca="true">+IF(OFFSET('Sanitation Data'!$E$28,0,10*ROW('Sanitation Data'!E134))="","",OFFSET('Sanitation Data'!$E$28,0,10*ROW('Sanitation Data'!E134)))</f>
        <v/>
      </c>
      <c r="CQ140" s="269" t="str">
        <f ca="true">+IF(OFFSET('Sanitation Data'!$E$29,0,10*ROW('Sanitation Data'!E134))="","",OFFSET('Sanitation Data'!$E$29,0,10*ROW('Sanitation Data'!E134)))</f>
        <v/>
      </c>
      <c r="CR140" s="269" t="str">
        <f ca="true">+IF(OFFSET('Sanitation Data'!$E$30,0,10*ROW('Sanitation Data'!E134))="","",OFFSET('Sanitation Data'!$E$30,0,10*ROW('Sanitation Data'!E134)))</f>
        <v/>
      </c>
      <c r="CS140" s="269" t="str">
        <f ca="true">+IF(OFFSET('Sanitation Data'!$E$31,0,10*ROW('Sanitation Data'!E134))="","",OFFSET('Sanitation Data'!$E$31,0,10*ROW('Sanitation Data'!E134)))</f>
        <v/>
      </c>
      <c r="CT140" s="269" t="str">
        <f ca="true">+IF(OFFSET('Sanitation Data'!$E$32,0,10*ROW('Sanitation Data'!E134))="","",OFFSET('Sanitation Data'!$E$32,0,10*ROW('Sanitation Data'!E134)))</f>
        <v/>
      </c>
      <c r="CU140" s="269" t="str">
        <f ca="true">+IF(OFFSET('Sanitation Data'!$F$28,0,10*ROW('Sanitation Data'!F134))="","",OFFSET('Sanitation Data'!$F$28,0,10*ROW('Sanitation Data'!F134)))</f>
        <v/>
      </c>
      <c r="CV140" s="269" t="str">
        <f ca="true">+IF(OFFSET('Sanitation Data'!$F$29,0,10*ROW('Sanitation Data'!F134))="","",OFFSET('Sanitation Data'!$F$29,0,10*ROW('Sanitation Data'!F134)))</f>
        <v/>
      </c>
      <c r="CW140" s="269" t="str">
        <f ca="true">+IF(OFFSET('Sanitation Data'!$F$30,0,10*ROW('Sanitation Data'!F134))="","",OFFSET('Sanitation Data'!$F$30,0,10*ROW('Sanitation Data'!F134)))</f>
        <v/>
      </c>
      <c r="CX140" s="269" t="str">
        <f ca="true">+IF(OFFSET('Sanitation Data'!$F$31,0,10*ROW('Sanitation Data'!F134))="","",OFFSET('Sanitation Data'!$F$31,0,10*ROW('Sanitation Data'!F134)))</f>
        <v/>
      </c>
      <c r="CY140" s="269" t="str">
        <f ca="true">+IF(OFFSET('Sanitation Data'!$F$32,0,10*ROW('Sanitation Data'!F134))="","",OFFSET('Sanitation Data'!$F$32,0,10*ROW('Sanitation Data'!F134)))</f>
        <v/>
      </c>
      <c r="CZ140" s="269" t="str">
        <f ca="true">+IF(OFFSET('Sanitation Data'!$G$28,0,10*ROW('Sanitation Data'!G134))="","",OFFSET('Sanitation Data'!$G$28,0,10*ROW('Sanitation Data'!G134)))</f>
        <v/>
      </c>
      <c r="DA140" s="269" t="str">
        <f ca="true">+IF(OFFSET('Sanitation Data'!$G$29,0,10*ROW('Sanitation Data'!G134))="","",OFFSET('Sanitation Data'!$G$29,0,10*ROW('Sanitation Data'!G134)))</f>
        <v/>
      </c>
      <c r="DB140" s="269" t="str">
        <f ca="true">+IF(OFFSET('Sanitation Data'!$G$30,0,10*ROW('Sanitation Data'!G134))="","",OFFSET('Sanitation Data'!$G$30,0,10*ROW('Sanitation Data'!G134)))</f>
        <v/>
      </c>
      <c r="DC140" s="269" t="str">
        <f ca="true">+IF(OFFSET('Sanitation Data'!$G$31,0,10*ROW('Sanitation Data'!G134))="","",OFFSET('Sanitation Data'!$G$31,0,10*ROW('Sanitation Data'!G134)))</f>
        <v/>
      </c>
      <c r="DD140" s="269" t="str">
        <f ca="true">+IF(OFFSET('Sanitation Data'!$G$32,0,10*ROW('Sanitation Data'!G134))="","",OFFSET('Sanitation Data'!$G$32,0,10*ROW('Sanitation Data'!G134)))</f>
        <v/>
      </c>
      <c r="DE140" s="269" t="str">
        <f ca="true">+IF(OFFSET('Sanitation Data'!$H$28,0,10*ROW('Sanitation Data'!H134))="","",OFFSET('Sanitation Data'!$H$28,0,10*ROW('Sanitation Data'!H134)))</f>
        <v/>
      </c>
      <c r="DF140" s="269" t="str">
        <f ca="true">+IF(OFFSET('Sanitation Data'!$H$29,0,10*ROW('Sanitation Data'!H134))="","",OFFSET('Sanitation Data'!$H$29,0,10*ROW('Sanitation Data'!H134)))</f>
        <v/>
      </c>
      <c r="DG140" s="269" t="str">
        <f ca="true">+IF(OFFSET('Sanitation Data'!$H$30,0,10*ROW('Sanitation Data'!H134))="","",OFFSET('Sanitation Data'!$H$30,0,10*ROW('Sanitation Data'!H134)))</f>
        <v/>
      </c>
      <c r="DH140" s="269" t="str">
        <f ca="true">+IF(OFFSET('Sanitation Data'!$H$31,0,10*ROW('Sanitation Data'!H134))="","",OFFSET('Sanitation Data'!$H$31,0,10*ROW('Sanitation Data'!H134)))</f>
        <v/>
      </c>
      <c r="DI140" s="269" t="str">
        <f ca="true">+IF(OFFSET('Sanitation Data'!$H$32,0,10*ROW('Sanitation Data'!H134))="","",OFFSET('Sanitation Data'!$H$32,0,10*ROW('Sanitation Data'!H134)))</f>
        <v/>
      </c>
      <c r="DJ140" s="269" t="str">
        <f ca="true">+IF(OFFSET('Sanitation Data'!$I$28,0,10*ROW('Sanitation Data'!I134))="","",OFFSET('Sanitation Data'!$I$28,0,10*ROW('Sanitation Data'!I134)))</f>
        <v/>
      </c>
      <c r="DK140" s="269" t="str">
        <f ca="true">+IF(OFFSET('Sanitation Data'!$I$29,0,10*ROW('Sanitation Data'!I134))="","",OFFSET('Sanitation Data'!$I$29,0,10*ROW('Sanitation Data'!I134)))</f>
        <v/>
      </c>
      <c r="DL140" s="269" t="str">
        <f ca="true">+IF(OFFSET('Sanitation Data'!$I$30,0,10*ROW('Sanitation Data'!I134))="","",OFFSET('Sanitation Data'!$I$30,0,10*ROW('Sanitation Data'!I134)))</f>
        <v/>
      </c>
      <c r="DM140" s="269" t="str">
        <f ca="true">+IF(OFFSET('Sanitation Data'!$I$31,0,10*ROW('Sanitation Data'!I134))="","",OFFSET('Sanitation Data'!$I$31,0,10*ROW('Sanitation Data'!I134)))</f>
        <v/>
      </c>
      <c r="DN140" s="269" t="str">
        <f ca="true">+IF(OFFSET('Sanitation Data'!$I$32,0,10*ROW('Sanitation Data'!I134))="","",OFFSET('Sanitation Data'!$I$32,0,10*ROW('Sanitation Data'!I134)))</f>
        <v/>
      </c>
      <c r="DO140" s="269" t="str">
        <f ca="true">+IF(OFFSET('Hygiene Data'!$D$11,0,10*ROW('Hygiene Data'!D134))="","",OFFSET('Hygiene Data'!$D$11,0,10*ROW('Hygiene Data'!D134)))</f>
        <v/>
      </c>
      <c r="DP140" s="269" t="str">
        <f ca="true">+IF(OFFSET('Hygiene Data'!$D$12,0,10*ROW('Hygiene Data'!D134))="","",OFFSET('Hygiene Data'!$D$12,0,10*ROW('Hygiene Data'!D134)))</f>
        <v/>
      </c>
      <c r="DQ140" s="269" t="str">
        <f ca="true">+IF(OFFSET('Hygiene Data'!$D$13,0,10*ROW('Hygiene Data'!D134))="","",OFFSET('Hygiene Data'!$D$13,0,10*ROW('Hygiene Data'!D134)))</f>
        <v/>
      </c>
      <c r="DR140" s="269" t="str">
        <f ca="true">+IF(OFFSET('Hygiene Data'!$E$11,0,10*ROW('Hygiene Data'!E134))="","",OFFSET('Hygiene Data'!$E$11,0,10*ROW('Hygiene Data'!E134)))</f>
        <v/>
      </c>
      <c r="DS140" s="269" t="str">
        <f ca="true">+IF(OFFSET('Hygiene Data'!$E$12,0,10*ROW('Hygiene Data'!E134))="","",OFFSET('Hygiene Data'!$E$12,0,10*ROW('Hygiene Data'!E134)))</f>
        <v/>
      </c>
      <c r="DT140" s="269" t="str">
        <f ca="true">+IF(OFFSET('Hygiene Data'!$E$13,0,10*ROW('Hygiene Data'!E134))="","",OFFSET('Hygiene Data'!$E$13,0,10*ROW('Hygiene Data'!E134)))</f>
        <v/>
      </c>
      <c r="DU140" s="269" t="str">
        <f ca="true">+IF(OFFSET('Hygiene Data'!$F$11,0,10*ROW('Hygiene Data'!F134))="","",OFFSET('Hygiene Data'!$F$11,0,10*ROW('Hygiene Data'!F134)))</f>
        <v/>
      </c>
      <c r="DV140" s="269" t="str">
        <f ca="true">+IF(OFFSET('Hygiene Data'!$F$12,0,10*ROW('Hygiene Data'!F134))="","",OFFSET('Hygiene Data'!$F$12,0,10*ROW('Hygiene Data'!F134)))</f>
        <v/>
      </c>
      <c r="DW140" s="269" t="str">
        <f ca="true">+IF(OFFSET('Hygiene Data'!$F$13,0,10*ROW('Hygiene Data'!F134))="","",OFFSET('Hygiene Data'!$F$13,0,10*ROW('Hygiene Data'!F134)))</f>
        <v/>
      </c>
      <c r="DX140" s="269" t="str">
        <f ca="true">+IF(OFFSET('Hygiene Data'!$G$11,0,10*ROW('Hygiene Data'!G134))="","",OFFSET('Hygiene Data'!$G$11,0,10*ROW('Hygiene Data'!G134)))</f>
        <v/>
      </c>
      <c r="DY140" s="269" t="str">
        <f ca="true">+IF(OFFSET('Hygiene Data'!$G$12,0,10*ROW('Hygiene Data'!G134))="","",OFFSET('Hygiene Data'!$G$12,0,10*ROW('Hygiene Data'!G134)))</f>
        <v/>
      </c>
      <c r="DZ140" s="269" t="str">
        <f ca="true">+IF(OFFSET('Hygiene Data'!$G$13,0,10*ROW('Hygiene Data'!G134))="","",OFFSET('Hygiene Data'!$G$13,0,10*ROW('Hygiene Data'!G134)))</f>
        <v/>
      </c>
      <c r="EA140" s="269" t="str">
        <f ca="true">+IF(OFFSET('Hygiene Data'!$H$11,0,10*ROW('Hygiene Data'!H134))="","",OFFSET('Hygiene Data'!$H$11,0,10*ROW('Hygiene Data'!H134)))</f>
        <v/>
      </c>
      <c r="EB140" s="269" t="str">
        <f ca="true">+IF(OFFSET('Hygiene Data'!$H$12,0,10*ROW('Hygiene Data'!H134))="","",OFFSET('Hygiene Data'!$H$12,0,10*ROW('Hygiene Data'!H134)))</f>
        <v/>
      </c>
      <c r="EC140" s="269" t="str">
        <f ca="true">+IF(OFFSET('Hygiene Data'!$H$13,0,10*ROW('Hygiene Data'!H134))="","",OFFSET('Hygiene Data'!$H$13,0,10*ROW('Hygiene Data'!H134)))</f>
        <v/>
      </c>
      <c r="ED140" s="269" t="str">
        <f ca="true">+IF(OFFSET('Hygiene Data'!$I$11,0,10*ROW('Hygiene Data'!I134))="","",OFFSET('Hygiene Data'!$I$11,0,10*ROW('Hygiene Data'!I134)))</f>
        <v/>
      </c>
      <c r="EE140" s="269" t="str">
        <f ca="true">+IF(OFFSET('Hygiene Data'!$I$12,0,10*ROW('Hygiene Data'!I134))="","",OFFSET('Hygiene Data'!$I$12,0,10*ROW('Hygiene Data'!I134)))</f>
        <v/>
      </c>
      <c r="EF140" s="269"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3" t="str">
        <f t="shared" ca="true" si="2"/>
        <v/>
      </c>
      <c r="D141" s="88"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8"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8"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8"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8"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8"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8"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8"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8"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8"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8"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8"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8"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8"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8"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8"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8"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8"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9"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9"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9"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9"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9"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9"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9"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9"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9"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9"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9"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9"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9"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9"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9"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9"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9"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9"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9"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9"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9"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9"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9"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9"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9"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9"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9"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9"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9"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9"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0"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0"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0"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0"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0"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0"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0"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0"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0"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0"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0"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0"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0"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0"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0"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0"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0"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0"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9"/>
      <c r="BS141" s="269" t="str">
        <f ca="true">+IF(OFFSET('Water Data'!$D$27,0,10*ROW('Water Data'!D135))="","",OFFSET('Water Data'!$D$27,0,10*ROW('Water Data'!D135)))</f>
        <v/>
      </c>
      <c r="BT141" s="269" t="str">
        <f ca="true">+IF(OFFSET('Water Data'!$D$28,0,10*ROW('Water Data'!D135))="","",OFFSET('Water Data'!$D$28,0,10*ROW('Water Data'!D135)))</f>
        <v/>
      </c>
      <c r="BU141" s="269" t="str">
        <f ca="true">+IF(OFFSET('Water Data'!$D$29,0,10*ROW('Water Data'!D135))="","",OFFSET('Water Data'!$D$29,0,10*ROW('Water Data'!D135)))</f>
        <v/>
      </c>
      <c r="BV141" s="269" t="str">
        <f ca="true">+IF(OFFSET('Water Data'!$E$27,0,10*ROW('Water Data'!E135))="","",OFFSET('Water Data'!$E$27,0,10*ROW('Water Data'!E135)))</f>
        <v/>
      </c>
      <c r="BW141" s="269" t="str">
        <f ca="true">+IF(OFFSET('Water Data'!$E$28,0,10*ROW('Water Data'!E135))="","",OFFSET('Water Data'!$E$28,0,10*ROW('Water Data'!E135)))</f>
        <v/>
      </c>
      <c r="BX141" s="269" t="str">
        <f ca="true">+IF(OFFSET('Water Data'!$E$29,0,10*ROW('Water Data'!E135))="","",OFFSET('Water Data'!$E$29,0,10*ROW('Water Data'!E135)))</f>
        <v/>
      </c>
      <c r="BY141" s="269" t="str">
        <f ca="true">+IF(OFFSET('Water Data'!$F$27,0,10*ROW('Water Data'!F135))="","",OFFSET('Water Data'!$F$27,0,10*ROW('Water Data'!F135)))</f>
        <v/>
      </c>
      <c r="BZ141" s="269" t="str">
        <f ca="true">+IF(OFFSET('Water Data'!$F$28,0,10*ROW('Water Data'!F135))="","",OFFSET('Water Data'!$F$28,0,10*ROW('Water Data'!F135)))</f>
        <v/>
      </c>
      <c r="CA141" s="269" t="str">
        <f ca="true">+IF(OFFSET('Water Data'!$F$29,0,10*ROW('Water Data'!F135))="","",OFFSET('Water Data'!$F$29,0,10*ROW('Water Data'!F135)))</f>
        <v/>
      </c>
      <c r="CB141" s="269" t="str">
        <f ca="true">+IF(OFFSET('Water Data'!$G$27,0,10*ROW('Water Data'!G135))="","",OFFSET('Water Data'!$G$27,0,10*ROW('Water Data'!G135)))</f>
        <v/>
      </c>
      <c r="CC141" s="269" t="str">
        <f ca="true">+IF(OFFSET('Water Data'!$G$28,0,10*ROW('Water Data'!G135))="","",OFFSET('Water Data'!$G$28,0,10*ROW('Water Data'!G135)))</f>
        <v/>
      </c>
      <c r="CD141" s="269" t="str">
        <f ca="true">+IF(OFFSET('Water Data'!$G$29,0,10*ROW('Water Data'!G135))="","",OFFSET('Water Data'!$G$29,0,10*ROW('Water Data'!G135)))</f>
        <v/>
      </c>
      <c r="CE141" s="269" t="str">
        <f ca="true">+IF(OFFSET('Water Data'!$H$27,0,10*ROW('Water Data'!H135))="","",OFFSET('Water Data'!$H$27,0,10*ROW('Water Data'!H135)))</f>
        <v/>
      </c>
      <c r="CF141" s="269" t="str">
        <f ca="true">+IF(OFFSET('Water Data'!$H$28,0,10*ROW('Water Data'!H135))="","",OFFSET('Water Data'!$H$28,0,10*ROW('Water Data'!H135)))</f>
        <v/>
      </c>
      <c r="CG141" s="269" t="str">
        <f ca="true">+IF(OFFSET('Water Data'!$H$29,0,10*ROW('Water Data'!H135))="","",OFFSET('Water Data'!$H$29,0,10*ROW('Water Data'!H135)))</f>
        <v/>
      </c>
      <c r="CH141" s="269" t="str">
        <f ca="true">+IF(OFFSET('Water Data'!$I$27,0,10*ROW('Water Data'!I135))="","",OFFSET('Water Data'!$I$27,0,10*ROW('Water Data'!I135)))</f>
        <v/>
      </c>
      <c r="CI141" s="269" t="str">
        <f ca="true">+IF(OFFSET('Water Data'!$I$28,0,10*ROW('Water Data'!I135))="","",OFFSET('Water Data'!$I$28,0,10*ROW('Water Data'!I135)))</f>
        <v/>
      </c>
      <c r="CJ141" s="269" t="str">
        <f ca="true">+IF(OFFSET('Water Data'!$I$29,0,10*ROW('Water Data'!I135))="","",OFFSET('Water Data'!$I$29,0,10*ROW('Water Data'!I135)))</f>
        <v/>
      </c>
      <c r="CK141" s="269" t="str">
        <f ca="true">+IF(OFFSET('Sanitation Data'!$D$28,0,10*ROW('Sanitation Data'!D135))="","",OFFSET('Sanitation Data'!$D$28,0,10*ROW('Sanitation Data'!D135)))</f>
        <v/>
      </c>
      <c r="CL141" s="269" t="str">
        <f ca="true">+IF(OFFSET('Sanitation Data'!$D$29,0,10*ROW('Sanitation Data'!D135))="","",OFFSET('Sanitation Data'!$D$29,0,10*ROW('Sanitation Data'!D135)))</f>
        <v/>
      </c>
      <c r="CM141" s="269" t="str">
        <f ca="true">+IF(OFFSET('Sanitation Data'!$D$30,0,10*ROW('Sanitation Data'!D135))="","",OFFSET('Sanitation Data'!$D$30,0,10*ROW('Sanitation Data'!D135)))</f>
        <v/>
      </c>
      <c r="CN141" s="269" t="str">
        <f ca="true">+IF(OFFSET('Sanitation Data'!$D$31,0,10*ROW('Sanitation Data'!D135))="","",OFFSET('Sanitation Data'!$D$31,0,10*ROW('Sanitation Data'!D135)))</f>
        <v/>
      </c>
      <c r="CO141" s="269" t="str">
        <f ca="true">+IF(OFFSET('Sanitation Data'!$D$32,0,10*ROW('Sanitation Data'!D135))="","",OFFSET('Sanitation Data'!$D$32,0,10*ROW('Sanitation Data'!D135)))</f>
        <v/>
      </c>
      <c r="CP141" s="269" t="str">
        <f ca="true">+IF(OFFSET('Sanitation Data'!$E$28,0,10*ROW('Sanitation Data'!E135))="","",OFFSET('Sanitation Data'!$E$28,0,10*ROW('Sanitation Data'!E135)))</f>
        <v/>
      </c>
      <c r="CQ141" s="269" t="str">
        <f ca="true">+IF(OFFSET('Sanitation Data'!$E$29,0,10*ROW('Sanitation Data'!E135))="","",OFFSET('Sanitation Data'!$E$29,0,10*ROW('Sanitation Data'!E135)))</f>
        <v/>
      </c>
      <c r="CR141" s="269" t="str">
        <f ca="true">+IF(OFFSET('Sanitation Data'!$E$30,0,10*ROW('Sanitation Data'!E135))="","",OFFSET('Sanitation Data'!$E$30,0,10*ROW('Sanitation Data'!E135)))</f>
        <v/>
      </c>
      <c r="CS141" s="269" t="str">
        <f ca="true">+IF(OFFSET('Sanitation Data'!$E$31,0,10*ROW('Sanitation Data'!E135))="","",OFFSET('Sanitation Data'!$E$31,0,10*ROW('Sanitation Data'!E135)))</f>
        <v/>
      </c>
      <c r="CT141" s="269" t="str">
        <f ca="true">+IF(OFFSET('Sanitation Data'!$E$32,0,10*ROW('Sanitation Data'!E135))="","",OFFSET('Sanitation Data'!$E$32,0,10*ROW('Sanitation Data'!E135)))</f>
        <v/>
      </c>
      <c r="CU141" s="269" t="str">
        <f ca="true">+IF(OFFSET('Sanitation Data'!$F$28,0,10*ROW('Sanitation Data'!F135))="","",OFFSET('Sanitation Data'!$F$28,0,10*ROW('Sanitation Data'!F135)))</f>
        <v/>
      </c>
      <c r="CV141" s="269" t="str">
        <f ca="true">+IF(OFFSET('Sanitation Data'!$F$29,0,10*ROW('Sanitation Data'!F135))="","",OFFSET('Sanitation Data'!$F$29,0,10*ROW('Sanitation Data'!F135)))</f>
        <v/>
      </c>
      <c r="CW141" s="269" t="str">
        <f ca="true">+IF(OFFSET('Sanitation Data'!$F$30,0,10*ROW('Sanitation Data'!F135))="","",OFFSET('Sanitation Data'!$F$30,0,10*ROW('Sanitation Data'!F135)))</f>
        <v/>
      </c>
      <c r="CX141" s="269" t="str">
        <f ca="true">+IF(OFFSET('Sanitation Data'!$F$31,0,10*ROW('Sanitation Data'!F135))="","",OFFSET('Sanitation Data'!$F$31,0,10*ROW('Sanitation Data'!F135)))</f>
        <v/>
      </c>
      <c r="CY141" s="269" t="str">
        <f ca="true">+IF(OFFSET('Sanitation Data'!$F$32,0,10*ROW('Sanitation Data'!F135))="","",OFFSET('Sanitation Data'!$F$32,0,10*ROW('Sanitation Data'!F135)))</f>
        <v/>
      </c>
      <c r="CZ141" s="269" t="str">
        <f ca="true">+IF(OFFSET('Sanitation Data'!$G$28,0,10*ROW('Sanitation Data'!G135))="","",OFFSET('Sanitation Data'!$G$28,0,10*ROW('Sanitation Data'!G135)))</f>
        <v/>
      </c>
      <c r="DA141" s="269" t="str">
        <f ca="true">+IF(OFFSET('Sanitation Data'!$G$29,0,10*ROW('Sanitation Data'!G135))="","",OFFSET('Sanitation Data'!$G$29,0,10*ROW('Sanitation Data'!G135)))</f>
        <v/>
      </c>
      <c r="DB141" s="269" t="str">
        <f ca="true">+IF(OFFSET('Sanitation Data'!$G$30,0,10*ROW('Sanitation Data'!G135))="","",OFFSET('Sanitation Data'!$G$30,0,10*ROW('Sanitation Data'!G135)))</f>
        <v/>
      </c>
      <c r="DC141" s="269" t="str">
        <f ca="true">+IF(OFFSET('Sanitation Data'!$G$31,0,10*ROW('Sanitation Data'!G135))="","",OFFSET('Sanitation Data'!$G$31,0,10*ROW('Sanitation Data'!G135)))</f>
        <v/>
      </c>
      <c r="DD141" s="269" t="str">
        <f ca="true">+IF(OFFSET('Sanitation Data'!$G$32,0,10*ROW('Sanitation Data'!G135))="","",OFFSET('Sanitation Data'!$G$32,0,10*ROW('Sanitation Data'!G135)))</f>
        <v/>
      </c>
      <c r="DE141" s="269" t="str">
        <f ca="true">+IF(OFFSET('Sanitation Data'!$H$28,0,10*ROW('Sanitation Data'!H135))="","",OFFSET('Sanitation Data'!$H$28,0,10*ROW('Sanitation Data'!H135)))</f>
        <v/>
      </c>
      <c r="DF141" s="269" t="str">
        <f ca="true">+IF(OFFSET('Sanitation Data'!$H$29,0,10*ROW('Sanitation Data'!H135))="","",OFFSET('Sanitation Data'!$H$29,0,10*ROW('Sanitation Data'!H135)))</f>
        <v/>
      </c>
      <c r="DG141" s="269" t="str">
        <f ca="true">+IF(OFFSET('Sanitation Data'!$H$30,0,10*ROW('Sanitation Data'!H135))="","",OFFSET('Sanitation Data'!$H$30,0,10*ROW('Sanitation Data'!H135)))</f>
        <v/>
      </c>
      <c r="DH141" s="269" t="str">
        <f ca="true">+IF(OFFSET('Sanitation Data'!$H$31,0,10*ROW('Sanitation Data'!H135))="","",OFFSET('Sanitation Data'!$H$31,0,10*ROW('Sanitation Data'!H135)))</f>
        <v/>
      </c>
      <c r="DI141" s="269" t="str">
        <f ca="true">+IF(OFFSET('Sanitation Data'!$H$32,0,10*ROW('Sanitation Data'!H135))="","",OFFSET('Sanitation Data'!$H$32,0,10*ROW('Sanitation Data'!H135)))</f>
        <v/>
      </c>
      <c r="DJ141" s="269" t="str">
        <f ca="true">+IF(OFFSET('Sanitation Data'!$I$28,0,10*ROW('Sanitation Data'!I135))="","",OFFSET('Sanitation Data'!$I$28,0,10*ROW('Sanitation Data'!I135)))</f>
        <v/>
      </c>
      <c r="DK141" s="269" t="str">
        <f ca="true">+IF(OFFSET('Sanitation Data'!$I$29,0,10*ROW('Sanitation Data'!I135))="","",OFFSET('Sanitation Data'!$I$29,0,10*ROW('Sanitation Data'!I135)))</f>
        <v/>
      </c>
      <c r="DL141" s="269" t="str">
        <f ca="true">+IF(OFFSET('Sanitation Data'!$I$30,0,10*ROW('Sanitation Data'!I135))="","",OFFSET('Sanitation Data'!$I$30,0,10*ROW('Sanitation Data'!I135)))</f>
        <v/>
      </c>
      <c r="DM141" s="269" t="str">
        <f ca="true">+IF(OFFSET('Sanitation Data'!$I$31,0,10*ROW('Sanitation Data'!I135))="","",OFFSET('Sanitation Data'!$I$31,0,10*ROW('Sanitation Data'!I135)))</f>
        <v/>
      </c>
      <c r="DN141" s="269" t="str">
        <f ca="true">+IF(OFFSET('Sanitation Data'!$I$32,0,10*ROW('Sanitation Data'!I135))="","",OFFSET('Sanitation Data'!$I$32,0,10*ROW('Sanitation Data'!I135)))</f>
        <v/>
      </c>
      <c r="DO141" s="269" t="str">
        <f ca="true">+IF(OFFSET('Hygiene Data'!$D$11,0,10*ROW('Hygiene Data'!D135))="","",OFFSET('Hygiene Data'!$D$11,0,10*ROW('Hygiene Data'!D135)))</f>
        <v/>
      </c>
      <c r="DP141" s="269" t="str">
        <f ca="true">+IF(OFFSET('Hygiene Data'!$D$12,0,10*ROW('Hygiene Data'!D135))="","",OFFSET('Hygiene Data'!$D$12,0,10*ROW('Hygiene Data'!D135)))</f>
        <v/>
      </c>
      <c r="DQ141" s="269" t="str">
        <f ca="true">+IF(OFFSET('Hygiene Data'!$D$13,0,10*ROW('Hygiene Data'!D135))="","",OFFSET('Hygiene Data'!$D$13,0,10*ROW('Hygiene Data'!D135)))</f>
        <v/>
      </c>
      <c r="DR141" s="269" t="str">
        <f ca="true">+IF(OFFSET('Hygiene Data'!$E$11,0,10*ROW('Hygiene Data'!E135))="","",OFFSET('Hygiene Data'!$E$11,0,10*ROW('Hygiene Data'!E135)))</f>
        <v/>
      </c>
      <c r="DS141" s="269" t="str">
        <f ca="true">+IF(OFFSET('Hygiene Data'!$E$12,0,10*ROW('Hygiene Data'!E135))="","",OFFSET('Hygiene Data'!$E$12,0,10*ROW('Hygiene Data'!E135)))</f>
        <v/>
      </c>
      <c r="DT141" s="269" t="str">
        <f ca="true">+IF(OFFSET('Hygiene Data'!$E$13,0,10*ROW('Hygiene Data'!E135))="","",OFFSET('Hygiene Data'!$E$13,0,10*ROW('Hygiene Data'!E135)))</f>
        <v/>
      </c>
      <c r="DU141" s="269" t="str">
        <f ca="true">+IF(OFFSET('Hygiene Data'!$F$11,0,10*ROW('Hygiene Data'!F135))="","",OFFSET('Hygiene Data'!$F$11,0,10*ROW('Hygiene Data'!F135)))</f>
        <v/>
      </c>
      <c r="DV141" s="269" t="str">
        <f ca="true">+IF(OFFSET('Hygiene Data'!$F$12,0,10*ROW('Hygiene Data'!F135))="","",OFFSET('Hygiene Data'!$F$12,0,10*ROW('Hygiene Data'!F135)))</f>
        <v/>
      </c>
      <c r="DW141" s="269" t="str">
        <f ca="true">+IF(OFFSET('Hygiene Data'!$F$13,0,10*ROW('Hygiene Data'!F135))="","",OFFSET('Hygiene Data'!$F$13,0,10*ROW('Hygiene Data'!F135)))</f>
        <v/>
      </c>
      <c r="DX141" s="269" t="str">
        <f ca="true">+IF(OFFSET('Hygiene Data'!$G$11,0,10*ROW('Hygiene Data'!G135))="","",OFFSET('Hygiene Data'!$G$11,0,10*ROW('Hygiene Data'!G135)))</f>
        <v/>
      </c>
      <c r="DY141" s="269" t="str">
        <f ca="true">+IF(OFFSET('Hygiene Data'!$G$12,0,10*ROW('Hygiene Data'!G135))="","",OFFSET('Hygiene Data'!$G$12,0,10*ROW('Hygiene Data'!G135)))</f>
        <v/>
      </c>
      <c r="DZ141" s="269" t="str">
        <f ca="true">+IF(OFFSET('Hygiene Data'!$G$13,0,10*ROW('Hygiene Data'!G135))="","",OFFSET('Hygiene Data'!$G$13,0,10*ROW('Hygiene Data'!G135)))</f>
        <v/>
      </c>
      <c r="EA141" s="269" t="str">
        <f ca="true">+IF(OFFSET('Hygiene Data'!$H$11,0,10*ROW('Hygiene Data'!H135))="","",OFFSET('Hygiene Data'!$H$11,0,10*ROW('Hygiene Data'!H135)))</f>
        <v/>
      </c>
      <c r="EB141" s="269" t="str">
        <f ca="true">+IF(OFFSET('Hygiene Data'!$H$12,0,10*ROW('Hygiene Data'!H135))="","",OFFSET('Hygiene Data'!$H$12,0,10*ROW('Hygiene Data'!H135)))</f>
        <v/>
      </c>
      <c r="EC141" s="269" t="str">
        <f ca="true">+IF(OFFSET('Hygiene Data'!$H$13,0,10*ROW('Hygiene Data'!H135))="","",OFFSET('Hygiene Data'!$H$13,0,10*ROW('Hygiene Data'!H135)))</f>
        <v/>
      </c>
      <c r="ED141" s="269" t="str">
        <f ca="true">+IF(OFFSET('Hygiene Data'!$I$11,0,10*ROW('Hygiene Data'!I135))="","",OFFSET('Hygiene Data'!$I$11,0,10*ROW('Hygiene Data'!I135)))</f>
        <v/>
      </c>
      <c r="EE141" s="269" t="str">
        <f ca="true">+IF(OFFSET('Hygiene Data'!$I$12,0,10*ROW('Hygiene Data'!I135))="","",OFFSET('Hygiene Data'!$I$12,0,10*ROW('Hygiene Data'!I135)))</f>
        <v/>
      </c>
      <c r="EF141" s="269"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3" t="str">
        <f t="shared" ca="true" si="2"/>
        <v/>
      </c>
      <c r="D142" s="88"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8"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8"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8"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8"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8"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8"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8"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8"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8"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8"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8"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8"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8"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8"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8"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8"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8"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9"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9"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9"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9"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9"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9"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9"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9"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9"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9"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9"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9"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9"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9"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9"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9"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9"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9"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9"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9"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9"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9"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9"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9"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9"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9"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9"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9"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9"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9"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0"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0"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0"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0"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0"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0"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0"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0"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0"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0"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0"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0"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0"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0"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0"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0"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0"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0"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9"/>
      <c r="BS142" s="269" t="str">
        <f ca="true">+IF(OFFSET('Water Data'!$D$27,0,10*ROW('Water Data'!D136))="","",OFFSET('Water Data'!$D$27,0,10*ROW('Water Data'!D136)))</f>
        <v/>
      </c>
      <c r="BT142" s="269" t="str">
        <f ca="true">+IF(OFFSET('Water Data'!$D$28,0,10*ROW('Water Data'!D136))="","",OFFSET('Water Data'!$D$28,0,10*ROW('Water Data'!D136)))</f>
        <v/>
      </c>
      <c r="BU142" s="269" t="str">
        <f ca="true">+IF(OFFSET('Water Data'!$D$29,0,10*ROW('Water Data'!D136))="","",OFFSET('Water Data'!$D$29,0,10*ROW('Water Data'!D136)))</f>
        <v/>
      </c>
      <c r="BV142" s="269" t="str">
        <f ca="true">+IF(OFFSET('Water Data'!$E$27,0,10*ROW('Water Data'!E136))="","",OFFSET('Water Data'!$E$27,0,10*ROW('Water Data'!E136)))</f>
        <v/>
      </c>
      <c r="BW142" s="269" t="str">
        <f ca="true">+IF(OFFSET('Water Data'!$E$28,0,10*ROW('Water Data'!E136))="","",OFFSET('Water Data'!$E$28,0,10*ROW('Water Data'!E136)))</f>
        <v/>
      </c>
      <c r="BX142" s="269" t="str">
        <f ca="true">+IF(OFFSET('Water Data'!$E$29,0,10*ROW('Water Data'!E136))="","",OFFSET('Water Data'!$E$29,0,10*ROW('Water Data'!E136)))</f>
        <v/>
      </c>
      <c r="BY142" s="269" t="str">
        <f ca="true">+IF(OFFSET('Water Data'!$F$27,0,10*ROW('Water Data'!F136))="","",OFFSET('Water Data'!$F$27,0,10*ROW('Water Data'!F136)))</f>
        <v/>
      </c>
      <c r="BZ142" s="269" t="str">
        <f ca="true">+IF(OFFSET('Water Data'!$F$28,0,10*ROW('Water Data'!F136))="","",OFFSET('Water Data'!$F$28,0,10*ROW('Water Data'!F136)))</f>
        <v/>
      </c>
      <c r="CA142" s="269" t="str">
        <f ca="true">+IF(OFFSET('Water Data'!$F$29,0,10*ROW('Water Data'!F136))="","",OFFSET('Water Data'!$F$29,0,10*ROW('Water Data'!F136)))</f>
        <v/>
      </c>
      <c r="CB142" s="269" t="str">
        <f ca="true">+IF(OFFSET('Water Data'!$G$27,0,10*ROW('Water Data'!G136))="","",OFFSET('Water Data'!$G$27,0,10*ROW('Water Data'!G136)))</f>
        <v/>
      </c>
      <c r="CC142" s="269" t="str">
        <f ca="true">+IF(OFFSET('Water Data'!$G$28,0,10*ROW('Water Data'!G136))="","",OFFSET('Water Data'!$G$28,0,10*ROW('Water Data'!G136)))</f>
        <v/>
      </c>
      <c r="CD142" s="269" t="str">
        <f ca="true">+IF(OFFSET('Water Data'!$G$29,0,10*ROW('Water Data'!G136))="","",OFFSET('Water Data'!$G$29,0,10*ROW('Water Data'!G136)))</f>
        <v/>
      </c>
      <c r="CE142" s="269" t="str">
        <f ca="true">+IF(OFFSET('Water Data'!$H$27,0,10*ROW('Water Data'!H136))="","",OFFSET('Water Data'!$H$27,0,10*ROW('Water Data'!H136)))</f>
        <v/>
      </c>
      <c r="CF142" s="269" t="str">
        <f ca="true">+IF(OFFSET('Water Data'!$H$28,0,10*ROW('Water Data'!H136))="","",OFFSET('Water Data'!$H$28,0,10*ROW('Water Data'!H136)))</f>
        <v/>
      </c>
      <c r="CG142" s="269" t="str">
        <f ca="true">+IF(OFFSET('Water Data'!$H$29,0,10*ROW('Water Data'!H136))="","",OFFSET('Water Data'!$H$29,0,10*ROW('Water Data'!H136)))</f>
        <v/>
      </c>
      <c r="CH142" s="269" t="str">
        <f ca="true">+IF(OFFSET('Water Data'!$I$27,0,10*ROW('Water Data'!I136))="","",OFFSET('Water Data'!$I$27,0,10*ROW('Water Data'!I136)))</f>
        <v/>
      </c>
      <c r="CI142" s="269" t="str">
        <f ca="true">+IF(OFFSET('Water Data'!$I$28,0,10*ROW('Water Data'!I136))="","",OFFSET('Water Data'!$I$28,0,10*ROW('Water Data'!I136)))</f>
        <v/>
      </c>
      <c r="CJ142" s="269" t="str">
        <f ca="true">+IF(OFFSET('Water Data'!$I$29,0,10*ROW('Water Data'!I136))="","",OFFSET('Water Data'!$I$29,0,10*ROW('Water Data'!I136)))</f>
        <v/>
      </c>
      <c r="CK142" s="269" t="str">
        <f ca="true">+IF(OFFSET('Sanitation Data'!$D$28,0,10*ROW('Sanitation Data'!D136))="","",OFFSET('Sanitation Data'!$D$28,0,10*ROW('Sanitation Data'!D136)))</f>
        <v/>
      </c>
      <c r="CL142" s="269" t="str">
        <f ca="true">+IF(OFFSET('Sanitation Data'!$D$29,0,10*ROW('Sanitation Data'!D136))="","",OFFSET('Sanitation Data'!$D$29,0,10*ROW('Sanitation Data'!D136)))</f>
        <v/>
      </c>
      <c r="CM142" s="269" t="str">
        <f ca="true">+IF(OFFSET('Sanitation Data'!$D$30,0,10*ROW('Sanitation Data'!D136))="","",OFFSET('Sanitation Data'!$D$30,0,10*ROW('Sanitation Data'!D136)))</f>
        <v/>
      </c>
      <c r="CN142" s="269" t="str">
        <f ca="true">+IF(OFFSET('Sanitation Data'!$D$31,0,10*ROW('Sanitation Data'!D136))="","",OFFSET('Sanitation Data'!$D$31,0,10*ROW('Sanitation Data'!D136)))</f>
        <v/>
      </c>
      <c r="CO142" s="269" t="str">
        <f ca="true">+IF(OFFSET('Sanitation Data'!$D$32,0,10*ROW('Sanitation Data'!D136))="","",OFFSET('Sanitation Data'!$D$32,0,10*ROW('Sanitation Data'!D136)))</f>
        <v/>
      </c>
      <c r="CP142" s="269" t="str">
        <f ca="true">+IF(OFFSET('Sanitation Data'!$E$28,0,10*ROW('Sanitation Data'!E136))="","",OFFSET('Sanitation Data'!$E$28,0,10*ROW('Sanitation Data'!E136)))</f>
        <v/>
      </c>
      <c r="CQ142" s="269" t="str">
        <f ca="true">+IF(OFFSET('Sanitation Data'!$E$29,0,10*ROW('Sanitation Data'!E136))="","",OFFSET('Sanitation Data'!$E$29,0,10*ROW('Sanitation Data'!E136)))</f>
        <v/>
      </c>
      <c r="CR142" s="269" t="str">
        <f ca="true">+IF(OFFSET('Sanitation Data'!$E$30,0,10*ROW('Sanitation Data'!E136))="","",OFFSET('Sanitation Data'!$E$30,0,10*ROW('Sanitation Data'!E136)))</f>
        <v/>
      </c>
      <c r="CS142" s="269" t="str">
        <f ca="true">+IF(OFFSET('Sanitation Data'!$E$31,0,10*ROW('Sanitation Data'!E136))="","",OFFSET('Sanitation Data'!$E$31,0,10*ROW('Sanitation Data'!E136)))</f>
        <v/>
      </c>
      <c r="CT142" s="269" t="str">
        <f ca="true">+IF(OFFSET('Sanitation Data'!$E$32,0,10*ROW('Sanitation Data'!E136))="","",OFFSET('Sanitation Data'!$E$32,0,10*ROW('Sanitation Data'!E136)))</f>
        <v/>
      </c>
      <c r="CU142" s="269" t="str">
        <f ca="true">+IF(OFFSET('Sanitation Data'!$F$28,0,10*ROW('Sanitation Data'!F136))="","",OFFSET('Sanitation Data'!$F$28,0,10*ROW('Sanitation Data'!F136)))</f>
        <v/>
      </c>
      <c r="CV142" s="269" t="str">
        <f ca="true">+IF(OFFSET('Sanitation Data'!$F$29,0,10*ROW('Sanitation Data'!F136))="","",OFFSET('Sanitation Data'!$F$29,0,10*ROW('Sanitation Data'!F136)))</f>
        <v/>
      </c>
      <c r="CW142" s="269" t="str">
        <f ca="true">+IF(OFFSET('Sanitation Data'!$F$30,0,10*ROW('Sanitation Data'!F136))="","",OFFSET('Sanitation Data'!$F$30,0,10*ROW('Sanitation Data'!F136)))</f>
        <v/>
      </c>
      <c r="CX142" s="269" t="str">
        <f ca="true">+IF(OFFSET('Sanitation Data'!$F$31,0,10*ROW('Sanitation Data'!F136))="","",OFFSET('Sanitation Data'!$F$31,0,10*ROW('Sanitation Data'!F136)))</f>
        <v/>
      </c>
      <c r="CY142" s="269" t="str">
        <f ca="true">+IF(OFFSET('Sanitation Data'!$F$32,0,10*ROW('Sanitation Data'!F136))="","",OFFSET('Sanitation Data'!$F$32,0,10*ROW('Sanitation Data'!F136)))</f>
        <v/>
      </c>
      <c r="CZ142" s="269" t="str">
        <f ca="true">+IF(OFFSET('Sanitation Data'!$G$28,0,10*ROW('Sanitation Data'!G136))="","",OFFSET('Sanitation Data'!$G$28,0,10*ROW('Sanitation Data'!G136)))</f>
        <v/>
      </c>
      <c r="DA142" s="269" t="str">
        <f ca="true">+IF(OFFSET('Sanitation Data'!$G$29,0,10*ROW('Sanitation Data'!G136))="","",OFFSET('Sanitation Data'!$G$29,0,10*ROW('Sanitation Data'!G136)))</f>
        <v/>
      </c>
      <c r="DB142" s="269" t="str">
        <f ca="true">+IF(OFFSET('Sanitation Data'!$G$30,0,10*ROW('Sanitation Data'!G136))="","",OFFSET('Sanitation Data'!$G$30,0,10*ROW('Sanitation Data'!G136)))</f>
        <v/>
      </c>
      <c r="DC142" s="269" t="str">
        <f ca="true">+IF(OFFSET('Sanitation Data'!$G$31,0,10*ROW('Sanitation Data'!G136))="","",OFFSET('Sanitation Data'!$G$31,0,10*ROW('Sanitation Data'!G136)))</f>
        <v/>
      </c>
      <c r="DD142" s="269" t="str">
        <f ca="true">+IF(OFFSET('Sanitation Data'!$G$32,0,10*ROW('Sanitation Data'!G136))="","",OFFSET('Sanitation Data'!$G$32,0,10*ROW('Sanitation Data'!G136)))</f>
        <v/>
      </c>
      <c r="DE142" s="269" t="str">
        <f ca="true">+IF(OFFSET('Sanitation Data'!$H$28,0,10*ROW('Sanitation Data'!H136))="","",OFFSET('Sanitation Data'!$H$28,0,10*ROW('Sanitation Data'!H136)))</f>
        <v/>
      </c>
      <c r="DF142" s="269" t="str">
        <f ca="true">+IF(OFFSET('Sanitation Data'!$H$29,0,10*ROW('Sanitation Data'!H136))="","",OFFSET('Sanitation Data'!$H$29,0,10*ROW('Sanitation Data'!H136)))</f>
        <v/>
      </c>
      <c r="DG142" s="269" t="str">
        <f ca="true">+IF(OFFSET('Sanitation Data'!$H$30,0,10*ROW('Sanitation Data'!H136))="","",OFFSET('Sanitation Data'!$H$30,0,10*ROW('Sanitation Data'!H136)))</f>
        <v/>
      </c>
      <c r="DH142" s="269" t="str">
        <f ca="true">+IF(OFFSET('Sanitation Data'!$H$31,0,10*ROW('Sanitation Data'!H136))="","",OFFSET('Sanitation Data'!$H$31,0,10*ROW('Sanitation Data'!H136)))</f>
        <v/>
      </c>
      <c r="DI142" s="269" t="str">
        <f ca="true">+IF(OFFSET('Sanitation Data'!$H$32,0,10*ROW('Sanitation Data'!H136))="","",OFFSET('Sanitation Data'!$H$32,0,10*ROW('Sanitation Data'!H136)))</f>
        <v/>
      </c>
      <c r="DJ142" s="269" t="str">
        <f ca="true">+IF(OFFSET('Sanitation Data'!$I$28,0,10*ROW('Sanitation Data'!I136))="","",OFFSET('Sanitation Data'!$I$28,0,10*ROW('Sanitation Data'!I136)))</f>
        <v/>
      </c>
      <c r="DK142" s="269" t="str">
        <f ca="true">+IF(OFFSET('Sanitation Data'!$I$29,0,10*ROW('Sanitation Data'!I136))="","",OFFSET('Sanitation Data'!$I$29,0,10*ROW('Sanitation Data'!I136)))</f>
        <v/>
      </c>
      <c r="DL142" s="269" t="str">
        <f ca="true">+IF(OFFSET('Sanitation Data'!$I$30,0,10*ROW('Sanitation Data'!I136))="","",OFFSET('Sanitation Data'!$I$30,0,10*ROW('Sanitation Data'!I136)))</f>
        <v/>
      </c>
      <c r="DM142" s="269" t="str">
        <f ca="true">+IF(OFFSET('Sanitation Data'!$I$31,0,10*ROW('Sanitation Data'!I136))="","",OFFSET('Sanitation Data'!$I$31,0,10*ROW('Sanitation Data'!I136)))</f>
        <v/>
      </c>
      <c r="DN142" s="269" t="str">
        <f ca="true">+IF(OFFSET('Sanitation Data'!$I$32,0,10*ROW('Sanitation Data'!I136))="","",OFFSET('Sanitation Data'!$I$32,0,10*ROW('Sanitation Data'!I136)))</f>
        <v/>
      </c>
      <c r="DO142" s="269" t="str">
        <f ca="true">+IF(OFFSET('Hygiene Data'!$D$11,0,10*ROW('Hygiene Data'!D136))="","",OFFSET('Hygiene Data'!$D$11,0,10*ROW('Hygiene Data'!D136)))</f>
        <v/>
      </c>
      <c r="DP142" s="269" t="str">
        <f ca="true">+IF(OFFSET('Hygiene Data'!$D$12,0,10*ROW('Hygiene Data'!D136))="","",OFFSET('Hygiene Data'!$D$12,0,10*ROW('Hygiene Data'!D136)))</f>
        <v/>
      </c>
      <c r="DQ142" s="269" t="str">
        <f ca="true">+IF(OFFSET('Hygiene Data'!$D$13,0,10*ROW('Hygiene Data'!D136))="","",OFFSET('Hygiene Data'!$D$13,0,10*ROW('Hygiene Data'!D136)))</f>
        <v/>
      </c>
      <c r="DR142" s="269" t="str">
        <f ca="true">+IF(OFFSET('Hygiene Data'!$E$11,0,10*ROW('Hygiene Data'!E136))="","",OFFSET('Hygiene Data'!$E$11,0,10*ROW('Hygiene Data'!E136)))</f>
        <v/>
      </c>
      <c r="DS142" s="269" t="str">
        <f ca="true">+IF(OFFSET('Hygiene Data'!$E$12,0,10*ROW('Hygiene Data'!E136))="","",OFFSET('Hygiene Data'!$E$12,0,10*ROW('Hygiene Data'!E136)))</f>
        <v/>
      </c>
      <c r="DT142" s="269" t="str">
        <f ca="true">+IF(OFFSET('Hygiene Data'!$E$13,0,10*ROW('Hygiene Data'!E136))="","",OFFSET('Hygiene Data'!$E$13,0,10*ROW('Hygiene Data'!E136)))</f>
        <v/>
      </c>
      <c r="DU142" s="269" t="str">
        <f ca="true">+IF(OFFSET('Hygiene Data'!$F$11,0,10*ROW('Hygiene Data'!F136))="","",OFFSET('Hygiene Data'!$F$11,0,10*ROW('Hygiene Data'!F136)))</f>
        <v/>
      </c>
      <c r="DV142" s="269" t="str">
        <f ca="true">+IF(OFFSET('Hygiene Data'!$F$12,0,10*ROW('Hygiene Data'!F136))="","",OFFSET('Hygiene Data'!$F$12,0,10*ROW('Hygiene Data'!F136)))</f>
        <v/>
      </c>
      <c r="DW142" s="269" t="str">
        <f ca="true">+IF(OFFSET('Hygiene Data'!$F$13,0,10*ROW('Hygiene Data'!F136))="","",OFFSET('Hygiene Data'!$F$13,0,10*ROW('Hygiene Data'!F136)))</f>
        <v/>
      </c>
      <c r="DX142" s="269" t="str">
        <f ca="true">+IF(OFFSET('Hygiene Data'!$G$11,0,10*ROW('Hygiene Data'!G136))="","",OFFSET('Hygiene Data'!$G$11,0,10*ROW('Hygiene Data'!G136)))</f>
        <v/>
      </c>
      <c r="DY142" s="269" t="str">
        <f ca="true">+IF(OFFSET('Hygiene Data'!$G$12,0,10*ROW('Hygiene Data'!G136))="","",OFFSET('Hygiene Data'!$G$12,0,10*ROW('Hygiene Data'!G136)))</f>
        <v/>
      </c>
      <c r="DZ142" s="269" t="str">
        <f ca="true">+IF(OFFSET('Hygiene Data'!$G$13,0,10*ROW('Hygiene Data'!G136))="","",OFFSET('Hygiene Data'!$G$13,0,10*ROW('Hygiene Data'!G136)))</f>
        <v/>
      </c>
      <c r="EA142" s="269" t="str">
        <f ca="true">+IF(OFFSET('Hygiene Data'!$H$11,0,10*ROW('Hygiene Data'!H136))="","",OFFSET('Hygiene Data'!$H$11,0,10*ROW('Hygiene Data'!H136)))</f>
        <v/>
      </c>
      <c r="EB142" s="269" t="str">
        <f ca="true">+IF(OFFSET('Hygiene Data'!$H$12,0,10*ROW('Hygiene Data'!H136))="","",OFFSET('Hygiene Data'!$H$12,0,10*ROW('Hygiene Data'!H136)))</f>
        <v/>
      </c>
      <c r="EC142" s="269" t="str">
        <f ca="true">+IF(OFFSET('Hygiene Data'!$H$13,0,10*ROW('Hygiene Data'!H136))="","",OFFSET('Hygiene Data'!$H$13,0,10*ROW('Hygiene Data'!H136)))</f>
        <v/>
      </c>
      <c r="ED142" s="269" t="str">
        <f ca="true">+IF(OFFSET('Hygiene Data'!$I$11,0,10*ROW('Hygiene Data'!I136))="","",OFFSET('Hygiene Data'!$I$11,0,10*ROW('Hygiene Data'!I136)))</f>
        <v/>
      </c>
      <c r="EE142" s="269" t="str">
        <f ca="true">+IF(OFFSET('Hygiene Data'!$I$12,0,10*ROW('Hygiene Data'!I136))="","",OFFSET('Hygiene Data'!$I$12,0,10*ROW('Hygiene Data'!I136)))</f>
        <v/>
      </c>
      <c r="EF142" s="269"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3" t="str">
        <f t="shared" ca="true" si="2"/>
        <v/>
      </c>
      <c r="D143" s="88"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8"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8"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8"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8"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8"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8"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8"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8"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8"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8"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8"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8"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8"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8"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8"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8"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8"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9"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9"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9"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9"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9"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9"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9"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9"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9"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9"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9"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9"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9"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9"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9"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9"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9"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9"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9"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9"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9"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9"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9"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9"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9"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9"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9"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9"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9"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9"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0"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0"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0"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0"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0"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0"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0"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0"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0"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0"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0"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0"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0"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0"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0"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0"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0"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0"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9"/>
      <c r="BS143" s="269" t="str">
        <f ca="true">+IF(OFFSET('Water Data'!$D$27,0,10*ROW('Water Data'!D137))="","",OFFSET('Water Data'!$D$27,0,10*ROW('Water Data'!D137)))</f>
        <v/>
      </c>
      <c r="BT143" s="269" t="str">
        <f ca="true">+IF(OFFSET('Water Data'!$D$28,0,10*ROW('Water Data'!D137))="","",OFFSET('Water Data'!$D$28,0,10*ROW('Water Data'!D137)))</f>
        <v/>
      </c>
      <c r="BU143" s="269" t="str">
        <f ca="true">+IF(OFFSET('Water Data'!$D$29,0,10*ROW('Water Data'!D137))="","",OFFSET('Water Data'!$D$29,0,10*ROW('Water Data'!D137)))</f>
        <v/>
      </c>
      <c r="BV143" s="269" t="str">
        <f ca="true">+IF(OFFSET('Water Data'!$E$27,0,10*ROW('Water Data'!E137))="","",OFFSET('Water Data'!$E$27,0,10*ROW('Water Data'!E137)))</f>
        <v/>
      </c>
      <c r="BW143" s="269" t="str">
        <f ca="true">+IF(OFFSET('Water Data'!$E$28,0,10*ROW('Water Data'!E137))="","",OFFSET('Water Data'!$E$28,0,10*ROW('Water Data'!E137)))</f>
        <v/>
      </c>
      <c r="BX143" s="269" t="str">
        <f ca="true">+IF(OFFSET('Water Data'!$E$29,0,10*ROW('Water Data'!E137))="","",OFFSET('Water Data'!$E$29,0,10*ROW('Water Data'!E137)))</f>
        <v/>
      </c>
      <c r="BY143" s="269" t="str">
        <f ca="true">+IF(OFFSET('Water Data'!$F$27,0,10*ROW('Water Data'!F137))="","",OFFSET('Water Data'!$F$27,0,10*ROW('Water Data'!F137)))</f>
        <v/>
      </c>
      <c r="BZ143" s="269" t="str">
        <f ca="true">+IF(OFFSET('Water Data'!$F$28,0,10*ROW('Water Data'!F137))="","",OFFSET('Water Data'!$F$28,0,10*ROW('Water Data'!F137)))</f>
        <v/>
      </c>
      <c r="CA143" s="269" t="str">
        <f ca="true">+IF(OFFSET('Water Data'!$F$29,0,10*ROW('Water Data'!F137))="","",OFFSET('Water Data'!$F$29,0,10*ROW('Water Data'!F137)))</f>
        <v/>
      </c>
      <c r="CB143" s="269" t="str">
        <f ca="true">+IF(OFFSET('Water Data'!$G$27,0,10*ROW('Water Data'!G137))="","",OFFSET('Water Data'!$G$27,0,10*ROW('Water Data'!G137)))</f>
        <v/>
      </c>
      <c r="CC143" s="269" t="str">
        <f ca="true">+IF(OFFSET('Water Data'!$G$28,0,10*ROW('Water Data'!G137))="","",OFFSET('Water Data'!$G$28,0,10*ROW('Water Data'!G137)))</f>
        <v/>
      </c>
      <c r="CD143" s="269" t="str">
        <f ca="true">+IF(OFFSET('Water Data'!$G$29,0,10*ROW('Water Data'!G137))="","",OFFSET('Water Data'!$G$29,0,10*ROW('Water Data'!G137)))</f>
        <v/>
      </c>
      <c r="CE143" s="269" t="str">
        <f ca="true">+IF(OFFSET('Water Data'!$H$27,0,10*ROW('Water Data'!H137))="","",OFFSET('Water Data'!$H$27,0,10*ROW('Water Data'!H137)))</f>
        <v/>
      </c>
      <c r="CF143" s="269" t="str">
        <f ca="true">+IF(OFFSET('Water Data'!$H$28,0,10*ROW('Water Data'!H137))="","",OFFSET('Water Data'!$H$28,0,10*ROW('Water Data'!H137)))</f>
        <v/>
      </c>
      <c r="CG143" s="269" t="str">
        <f ca="true">+IF(OFFSET('Water Data'!$H$29,0,10*ROW('Water Data'!H137))="","",OFFSET('Water Data'!$H$29,0,10*ROW('Water Data'!H137)))</f>
        <v/>
      </c>
      <c r="CH143" s="269" t="str">
        <f ca="true">+IF(OFFSET('Water Data'!$I$27,0,10*ROW('Water Data'!I137))="","",OFFSET('Water Data'!$I$27,0,10*ROW('Water Data'!I137)))</f>
        <v/>
      </c>
      <c r="CI143" s="269" t="str">
        <f ca="true">+IF(OFFSET('Water Data'!$I$28,0,10*ROW('Water Data'!I137))="","",OFFSET('Water Data'!$I$28,0,10*ROW('Water Data'!I137)))</f>
        <v/>
      </c>
      <c r="CJ143" s="269" t="str">
        <f ca="true">+IF(OFFSET('Water Data'!$I$29,0,10*ROW('Water Data'!I137))="","",OFFSET('Water Data'!$I$29,0,10*ROW('Water Data'!I137)))</f>
        <v/>
      </c>
      <c r="CK143" s="269" t="str">
        <f ca="true">+IF(OFFSET('Sanitation Data'!$D$28,0,10*ROW('Sanitation Data'!D137))="","",OFFSET('Sanitation Data'!$D$28,0,10*ROW('Sanitation Data'!D137)))</f>
        <v/>
      </c>
      <c r="CL143" s="269" t="str">
        <f ca="true">+IF(OFFSET('Sanitation Data'!$D$29,0,10*ROW('Sanitation Data'!D137))="","",OFFSET('Sanitation Data'!$D$29,0,10*ROW('Sanitation Data'!D137)))</f>
        <v/>
      </c>
      <c r="CM143" s="269" t="str">
        <f ca="true">+IF(OFFSET('Sanitation Data'!$D$30,0,10*ROW('Sanitation Data'!D137))="","",OFFSET('Sanitation Data'!$D$30,0,10*ROW('Sanitation Data'!D137)))</f>
        <v/>
      </c>
      <c r="CN143" s="269" t="str">
        <f ca="true">+IF(OFFSET('Sanitation Data'!$D$31,0,10*ROW('Sanitation Data'!D137))="","",OFFSET('Sanitation Data'!$D$31,0,10*ROW('Sanitation Data'!D137)))</f>
        <v/>
      </c>
      <c r="CO143" s="269" t="str">
        <f ca="true">+IF(OFFSET('Sanitation Data'!$D$32,0,10*ROW('Sanitation Data'!D137))="","",OFFSET('Sanitation Data'!$D$32,0,10*ROW('Sanitation Data'!D137)))</f>
        <v/>
      </c>
      <c r="CP143" s="269" t="str">
        <f ca="true">+IF(OFFSET('Sanitation Data'!$E$28,0,10*ROW('Sanitation Data'!E137))="","",OFFSET('Sanitation Data'!$E$28,0,10*ROW('Sanitation Data'!E137)))</f>
        <v/>
      </c>
      <c r="CQ143" s="269" t="str">
        <f ca="true">+IF(OFFSET('Sanitation Data'!$E$29,0,10*ROW('Sanitation Data'!E137))="","",OFFSET('Sanitation Data'!$E$29,0,10*ROW('Sanitation Data'!E137)))</f>
        <v/>
      </c>
      <c r="CR143" s="269" t="str">
        <f ca="true">+IF(OFFSET('Sanitation Data'!$E$30,0,10*ROW('Sanitation Data'!E137))="","",OFFSET('Sanitation Data'!$E$30,0,10*ROW('Sanitation Data'!E137)))</f>
        <v/>
      </c>
      <c r="CS143" s="269" t="str">
        <f ca="true">+IF(OFFSET('Sanitation Data'!$E$31,0,10*ROW('Sanitation Data'!E137))="","",OFFSET('Sanitation Data'!$E$31,0,10*ROW('Sanitation Data'!E137)))</f>
        <v/>
      </c>
      <c r="CT143" s="269" t="str">
        <f ca="true">+IF(OFFSET('Sanitation Data'!$E$32,0,10*ROW('Sanitation Data'!E137))="","",OFFSET('Sanitation Data'!$E$32,0,10*ROW('Sanitation Data'!E137)))</f>
        <v/>
      </c>
      <c r="CU143" s="269" t="str">
        <f ca="true">+IF(OFFSET('Sanitation Data'!$F$28,0,10*ROW('Sanitation Data'!F137))="","",OFFSET('Sanitation Data'!$F$28,0,10*ROW('Sanitation Data'!F137)))</f>
        <v/>
      </c>
      <c r="CV143" s="269" t="str">
        <f ca="true">+IF(OFFSET('Sanitation Data'!$F$29,0,10*ROW('Sanitation Data'!F137))="","",OFFSET('Sanitation Data'!$F$29,0,10*ROW('Sanitation Data'!F137)))</f>
        <v/>
      </c>
      <c r="CW143" s="269" t="str">
        <f ca="true">+IF(OFFSET('Sanitation Data'!$F$30,0,10*ROW('Sanitation Data'!F137))="","",OFFSET('Sanitation Data'!$F$30,0,10*ROW('Sanitation Data'!F137)))</f>
        <v/>
      </c>
      <c r="CX143" s="269" t="str">
        <f ca="true">+IF(OFFSET('Sanitation Data'!$F$31,0,10*ROW('Sanitation Data'!F137))="","",OFFSET('Sanitation Data'!$F$31,0,10*ROW('Sanitation Data'!F137)))</f>
        <v/>
      </c>
      <c r="CY143" s="269" t="str">
        <f ca="true">+IF(OFFSET('Sanitation Data'!$F$32,0,10*ROW('Sanitation Data'!F137))="","",OFFSET('Sanitation Data'!$F$32,0,10*ROW('Sanitation Data'!F137)))</f>
        <v/>
      </c>
      <c r="CZ143" s="269" t="str">
        <f ca="true">+IF(OFFSET('Sanitation Data'!$G$28,0,10*ROW('Sanitation Data'!G137))="","",OFFSET('Sanitation Data'!$G$28,0,10*ROW('Sanitation Data'!G137)))</f>
        <v/>
      </c>
      <c r="DA143" s="269" t="str">
        <f ca="true">+IF(OFFSET('Sanitation Data'!$G$29,0,10*ROW('Sanitation Data'!G137))="","",OFFSET('Sanitation Data'!$G$29,0,10*ROW('Sanitation Data'!G137)))</f>
        <v/>
      </c>
      <c r="DB143" s="269" t="str">
        <f ca="true">+IF(OFFSET('Sanitation Data'!$G$30,0,10*ROW('Sanitation Data'!G137))="","",OFFSET('Sanitation Data'!$G$30,0,10*ROW('Sanitation Data'!G137)))</f>
        <v/>
      </c>
      <c r="DC143" s="269" t="str">
        <f ca="true">+IF(OFFSET('Sanitation Data'!$G$31,0,10*ROW('Sanitation Data'!G137))="","",OFFSET('Sanitation Data'!$G$31,0,10*ROW('Sanitation Data'!G137)))</f>
        <v/>
      </c>
      <c r="DD143" s="269" t="str">
        <f ca="true">+IF(OFFSET('Sanitation Data'!$G$32,0,10*ROW('Sanitation Data'!G137))="","",OFFSET('Sanitation Data'!$G$32,0,10*ROW('Sanitation Data'!G137)))</f>
        <v/>
      </c>
      <c r="DE143" s="269" t="str">
        <f ca="true">+IF(OFFSET('Sanitation Data'!$H$28,0,10*ROW('Sanitation Data'!H137))="","",OFFSET('Sanitation Data'!$H$28,0,10*ROW('Sanitation Data'!H137)))</f>
        <v/>
      </c>
      <c r="DF143" s="269" t="str">
        <f ca="true">+IF(OFFSET('Sanitation Data'!$H$29,0,10*ROW('Sanitation Data'!H137))="","",OFFSET('Sanitation Data'!$H$29,0,10*ROW('Sanitation Data'!H137)))</f>
        <v/>
      </c>
      <c r="DG143" s="269" t="str">
        <f ca="true">+IF(OFFSET('Sanitation Data'!$H$30,0,10*ROW('Sanitation Data'!H137))="","",OFFSET('Sanitation Data'!$H$30,0,10*ROW('Sanitation Data'!H137)))</f>
        <v/>
      </c>
      <c r="DH143" s="269" t="str">
        <f ca="true">+IF(OFFSET('Sanitation Data'!$H$31,0,10*ROW('Sanitation Data'!H137))="","",OFFSET('Sanitation Data'!$H$31,0,10*ROW('Sanitation Data'!H137)))</f>
        <v/>
      </c>
      <c r="DI143" s="269" t="str">
        <f ca="true">+IF(OFFSET('Sanitation Data'!$H$32,0,10*ROW('Sanitation Data'!H137))="","",OFFSET('Sanitation Data'!$H$32,0,10*ROW('Sanitation Data'!H137)))</f>
        <v/>
      </c>
      <c r="DJ143" s="269" t="str">
        <f ca="true">+IF(OFFSET('Sanitation Data'!$I$28,0,10*ROW('Sanitation Data'!I137))="","",OFFSET('Sanitation Data'!$I$28,0,10*ROW('Sanitation Data'!I137)))</f>
        <v/>
      </c>
      <c r="DK143" s="269" t="str">
        <f ca="true">+IF(OFFSET('Sanitation Data'!$I$29,0,10*ROW('Sanitation Data'!I137))="","",OFFSET('Sanitation Data'!$I$29,0,10*ROW('Sanitation Data'!I137)))</f>
        <v/>
      </c>
      <c r="DL143" s="269" t="str">
        <f ca="true">+IF(OFFSET('Sanitation Data'!$I$30,0,10*ROW('Sanitation Data'!I137))="","",OFFSET('Sanitation Data'!$I$30,0,10*ROW('Sanitation Data'!I137)))</f>
        <v/>
      </c>
      <c r="DM143" s="269" t="str">
        <f ca="true">+IF(OFFSET('Sanitation Data'!$I$31,0,10*ROW('Sanitation Data'!I137))="","",OFFSET('Sanitation Data'!$I$31,0,10*ROW('Sanitation Data'!I137)))</f>
        <v/>
      </c>
      <c r="DN143" s="269" t="str">
        <f ca="true">+IF(OFFSET('Sanitation Data'!$I$32,0,10*ROW('Sanitation Data'!I137))="","",OFFSET('Sanitation Data'!$I$32,0,10*ROW('Sanitation Data'!I137)))</f>
        <v/>
      </c>
      <c r="DO143" s="269" t="str">
        <f ca="true">+IF(OFFSET('Hygiene Data'!$D$11,0,10*ROW('Hygiene Data'!D137))="","",OFFSET('Hygiene Data'!$D$11,0,10*ROW('Hygiene Data'!D137)))</f>
        <v/>
      </c>
      <c r="DP143" s="269" t="str">
        <f ca="true">+IF(OFFSET('Hygiene Data'!$D$12,0,10*ROW('Hygiene Data'!D137))="","",OFFSET('Hygiene Data'!$D$12,0,10*ROW('Hygiene Data'!D137)))</f>
        <v/>
      </c>
      <c r="DQ143" s="269" t="str">
        <f ca="true">+IF(OFFSET('Hygiene Data'!$D$13,0,10*ROW('Hygiene Data'!D137))="","",OFFSET('Hygiene Data'!$D$13,0,10*ROW('Hygiene Data'!D137)))</f>
        <v/>
      </c>
      <c r="DR143" s="269" t="str">
        <f ca="true">+IF(OFFSET('Hygiene Data'!$E$11,0,10*ROW('Hygiene Data'!E137))="","",OFFSET('Hygiene Data'!$E$11,0,10*ROW('Hygiene Data'!E137)))</f>
        <v/>
      </c>
      <c r="DS143" s="269" t="str">
        <f ca="true">+IF(OFFSET('Hygiene Data'!$E$12,0,10*ROW('Hygiene Data'!E137))="","",OFFSET('Hygiene Data'!$E$12,0,10*ROW('Hygiene Data'!E137)))</f>
        <v/>
      </c>
      <c r="DT143" s="269" t="str">
        <f ca="true">+IF(OFFSET('Hygiene Data'!$E$13,0,10*ROW('Hygiene Data'!E137))="","",OFFSET('Hygiene Data'!$E$13,0,10*ROW('Hygiene Data'!E137)))</f>
        <v/>
      </c>
      <c r="DU143" s="269" t="str">
        <f ca="true">+IF(OFFSET('Hygiene Data'!$F$11,0,10*ROW('Hygiene Data'!F137))="","",OFFSET('Hygiene Data'!$F$11,0,10*ROW('Hygiene Data'!F137)))</f>
        <v/>
      </c>
      <c r="DV143" s="269" t="str">
        <f ca="true">+IF(OFFSET('Hygiene Data'!$F$12,0,10*ROW('Hygiene Data'!F137))="","",OFFSET('Hygiene Data'!$F$12,0,10*ROW('Hygiene Data'!F137)))</f>
        <v/>
      </c>
      <c r="DW143" s="269" t="str">
        <f ca="true">+IF(OFFSET('Hygiene Data'!$F$13,0,10*ROW('Hygiene Data'!F137))="","",OFFSET('Hygiene Data'!$F$13,0,10*ROW('Hygiene Data'!F137)))</f>
        <v/>
      </c>
      <c r="DX143" s="269" t="str">
        <f ca="true">+IF(OFFSET('Hygiene Data'!$G$11,0,10*ROW('Hygiene Data'!G137))="","",OFFSET('Hygiene Data'!$G$11,0,10*ROW('Hygiene Data'!G137)))</f>
        <v/>
      </c>
      <c r="DY143" s="269" t="str">
        <f ca="true">+IF(OFFSET('Hygiene Data'!$G$12,0,10*ROW('Hygiene Data'!G137))="","",OFFSET('Hygiene Data'!$G$12,0,10*ROW('Hygiene Data'!G137)))</f>
        <v/>
      </c>
      <c r="DZ143" s="269" t="str">
        <f ca="true">+IF(OFFSET('Hygiene Data'!$G$13,0,10*ROW('Hygiene Data'!G137))="","",OFFSET('Hygiene Data'!$G$13,0,10*ROW('Hygiene Data'!G137)))</f>
        <v/>
      </c>
      <c r="EA143" s="269" t="str">
        <f ca="true">+IF(OFFSET('Hygiene Data'!$H$11,0,10*ROW('Hygiene Data'!H137))="","",OFFSET('Hygiene Data'!$H$11,0,10*ROW('Hygiene Data'!H137)))</f>
        <v/>
      </c>
      <c r="EB143" s="269" t="str">
        <f ca="true">+IF(OFFSET('Hygiene Data'!$H$12,0,10*ROW('Hygiene Data'!H137))="","",OFFSET('Hygiene Data'!$H$12,0,10*ROW('Hygiene Data'!H137)))</f>
        <v/>
      </c>
      <c r="EC143" s="269" t="str">
        <f ca="true">+IF(OFFSET('Hygiene Data'!$H$13,0,10*ROW('Hygiene Data'!H137))="","",OFFSET('Hygiene Data'!$H$13,0,10*ROW('Hygiene Data'!H137)))</f>
        <v/>
      </c>
      <c r="ED143" s="269" t="str">
        <f ca="true">+IF(OFFSET('Hygiene Data'!$I$11,0,10*ROW('Hygiene Data'!I137))="","",OFFSET('Hygiene Data'!$I$11,0,10*ROW('Hygiene Data'!I137)))</f>
        <v/>
      </c>
      <c r="EE143" s="269" t="str">
        <f ca="true">+IF(OFFSET('Hygiene Data'!$I$12,0,10*ROW('Hygiene Data'!I137))="","",OFFSET('Hygiene Data'!$I$12,0,10*ROW('Hygiene Data'!I137)))</f>
        <v/>
      </c>
      <c r="EF143" s="269"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3" t="str">
        <f t="shared" ca="true" si="2"/>
        <v/>
      </c>
      <c r="D144" s="88"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8"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8"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8"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8"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8"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8"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8"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8"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8"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8"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8"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8"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8"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8"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8"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8"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8"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9"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9"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9"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9"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9"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9"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9"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9"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9"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9"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9"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9"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9"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9"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9"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9"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9"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9"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9"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9"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9"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9"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9"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9"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9"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9"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9"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9"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9"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9"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0"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0"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0"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0"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0"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0"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0"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0"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0"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0"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0"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0"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0"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0"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0"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0"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0"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0"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9"/>
      <c r="BS144" s="269" t="str">
        <f ca="true">+IF(OFFSET('Water Data'!$D$27,0,10*ROW('Water Data'!D138))="","",OFFSET('Water Data'!$D$27,0,10*ROW('Water Data'!D138)))</f>
        <v/>
      </c>
      <c r="BT144" s="269" t="str">
        <f ca="true">+IF(OFFSET('Water Data'!$D$28,0,10*ROW('Water Data'!D138))="","",OFFSET('Water Data'!$D$28,0,10*ROW('Water Data'!D138)))</f>
        <v/>
      </c>
      <c r="BU144" s="269" t="str">
        <f ca="true">+IF(OFFSET('Water Data'!$D$29,0,10*ROW('Water Data'!D138))="","",OFFSET('Water Data'!$D$29,0,10*ROW('Water Data'!D138)))</f>
        <v/>
      </c>
      <c r="BV144" s="269" t="str">
        <f ca="true">+IF(OFFSET('Water Data'!$E$27,0,10*ROW('Water Data'!E138))="","",OFFSET('Water Data'!$E$27,0,10*ROW('Water Data'!E138)))</f>
        <v/>
      </c>
      <c r="BW144" s="269" t="str">
        <f ca="true">+IF(OFFSET('Water Data'!$E$28,0,10*ROW('Water Data'!E138))="","",OFFSET('Water Data'!$E$28,0,10*ROW('Water Data'!E138)))</f>
        <v/>
      </c>
      <c r="BX144" s="269" t="str">
        <f ca="true">+IF(OFFSET('Water Data'!$E$29,0,10*ROW('Water Data'!E138))="","",OFFSET('Water Data'!$E$29,0,10*ROW('Water Data'!E138)))</f>
        <v/>
      </c>
      <c r="BY144" s="269" t="str">
        <f ca="true">+IF(OFFSET('Water Data'!$F$27,0,10*ROW('Water Data'!F138))="","",OFFSET('Water Data'!$F$27,0,10*ROW('Water Data'!F138)))</f>
        <v/>
      </c>
      <c r="BZ144" s="269" t="str">
        <f ca="true">+IF(OFFSET('Water Data'!$F$28,0,10*ROW('Water Data'!F138))="","",OFFSET('Water Data'!$F$28,0,10*ROW('Water Data'!F138)))</f>
        <v/>
      </c>
      <c r="CA144" s="269" t="str">
        <f ca="true">+IF(OFFSET('Water Data'!$F$29,0,10*ROW('Water Data'!F138))="","",OFFSET('Water Data'!$F$29,0,10*ROW('Water Data'!F138)))</f>
        <v/>
      </c>
      <c r="CB144" s="269" t="str">
        <f ca="true">+IF(OFFSET('Water Data'!$G$27,0,10*ROW('Water Data'!G138))="","",OFFSET('Water Data'!$G$27,0,10*ROW('Water Data'!G138)))</f>
        <v/>
      </c>
      <c r="CC144" s="269" t="str">
        <f ca="true">+IF(OFFSET('Water Data'!$G$28,0,10*ROW('Water Data'!G138))="","",OFFSET('Water Data'!$G$28,0,10*ROW('Water Data'!G138)))</f>
        <v/>
      </c>
      <c r="CD144" s="269" t="str">
        <f ca="true">+IF(OFFSET('Water Data'!$G$29,0,10*ROW('Water Data'!G138))="","",OFFSET('Water Data'!$G$29,0,10*ROW('Water Data'!G138)))</f>
        <v/>
      </c>
      <c r="CE144" s="269" t="str">
        <f ca="true">+IF(OFFSET('Water Data'!$H$27,0,10*ROW('Water Data'!H138))="","",OFFSET('Water Data'!$H$27,0,10*ROW('Water Data'!H138)))</f>
        <v/>
      </c>
      <c r="CF144" s="269" t="str">
        <f ca="true">+IF(OFFSET('Water Data'!$H$28,0,10*ROW('Water Data'!H138))="","",OFFSET('Water Data'!$H$28,0,10*ROW('Water Data'!H138)))</f>
        <v/>
      </c>
      <c r="CG144" s="269" t="str">
        <f ca="true">+IF(OFFSET('Water Data'!$H$29,0,10*ROW('Water Data'!H138))="","",OFFSET('Water Data'!$H$29,0,10*ROW('Water Data'!H138)))</f>
        <v/>
      </c>
      <c r="CH144" s="269" t="str">
        <f ca="true">+IF(OFFSET('Water Data'!$I$27,0,10*ROW('Water Data'!I138))="","",OFFSET('Water Data'!$I$27,0,10*ROW('Water Data'!I138)))</f>
        <v/>
      </c>
      <c r="CI144" s="269" t="str">
        <f ca="true">+IF(OFFSET('Water Data'!$I$28,0,10*ROW('Water Data'!I138))="","",OFFSET('Water Data'!$I$28,0,10*ROW('Water Data'!I138)))</f>
        <v/>
      </c>
      <c r="CJ144" s="269" t="str">
        <f ca="true">+IF(OFFSET('Water Data'!$I$29,0,10*ROW('Water Data'!I138))="","",OFFSET('Water Data'!$I$29,0,10*ROW('Water Data'!I138)))</f>
        <v/>
      </c>
      <c r="CK144" s="269" t="str">
        <f ca="true">+IF(OFFSET('Sanitation Data'!$D$28,0,10*ROW('Sanitation Data'!D138))="","",OFFSET('Sanitation Data'!$D$28,0,10*ROW('Sanitation Data'!D138)))</f>
        <v/>
      </c>
      <c r="CL144" s="269" t="str">
        <f ca="true">+IF(OFFSET('Sanitation Data'!$D$29,0,10*ROW('Sanitation Data'!D138))="","",OFFSET('Sanitation Data'!$D$29,0,10*ROW('Sanitation Data'!D138)))</f>
        <v/>
      </c>
      <c r="CM144" s="269" t="str">
        <f ca="true">+IF(OFFSET('Sanitation Data'!$D$30,0,10*ROW('Sanitation Data'!D138))="","",OFFSET('Sanitation Data'!$D$30,0,10*ROW('Sanitation Data'!D138)))</f>
        <v/>
      </c>
      <c r="CN144" s="269" t="str">
        <f ca="true">+IF(OFFSET('Sanitation Data'!$D$31,0,10*ROW('Sanitation Data'!D138))="","",OFFSET('Sanitation Data'!$D$31,0,10*ROW('Sanitation Data'!D138)))</f>
        <v/>
      </c>
      <c r="CO144" s="269" t="str">
        <f ca="true">+IF(OFFSET('Sanitation Data'!$D$32,0,10*ROW('Sanitation Data'!D138))="","",OFFSET('Sanitation Data'!$D$32,0,10*ROW('Sanitation Data'!D138)))</f>
        <v/>
      </c>
      <c r="CP144" s="269" t="str">
        <f ca="true">+IF(OFFSET('Sanitation Data'!$E$28,0,10*ROW('Sanitation Data'!E138))="","",OFFSET('Sanitation Data'!$E$28,0,10*ROW('Sanitation Data'!E138)))</f>
        <v/>
      </c>
      <c r="CQ144" s="269" t="str">
        <f ca="true">+IF(OFFSET('Sanitation Data'!$E$29,0,10*ROW('Sanitation Data'!E138))="","",OFFSET('Sanitation Data'!$E$29,0,10*ROW('Sanitation Data'!E138)))</f>
        <v/>
      </c>
      <c r="CR144" s="269" t="str">
        <f ca="true">+IF(OFFSET('Sanitation Data'!$E$30,0,10*ROW('Sanitation Data'!E138))="","",OFFSET('Sanitation Data'!$E$30,0,10*ROW('Sanitation Data'!E138)))</f>
        <v/>
      </c>
      <c r="CS144" s="269" t="str">
        <f ca="true">+IF(OFFSET('Sanitation Data'!$E$31,0,10*ROW('Sanitation Data'!E138))="","",OFFSET('Sanitation Data'!$E$31,0,10*ROW('Sanitation Data'!E138)))</f>
        <v/>
      </c>
      <c r="CT144" s="269" t="str">
        <f ca="true">+IF(OFFSET('Sanitation Data'!$E$32,0,10*ROW('Sanitation Data'!E138))="","",OFFSET('Sanitation Data'!$E$32,0,10*ROW('Sanitation Data'!E138)))</f>
        <v/>
      </c>
      <c r="CU144" s="269" t="str">
        <f ca="true">+IF(OFFSET('Sanitation Data'!$F$28,0,10*ROW('Sanitation Data'!F138))="","",OFFSET('Sanitation Data'!$F$28,0,10*ROW('Sanitation Data'!F138)))</f>
        <v/>
      </c>
      <c r="CV144" s="269" t="str">
        <f ca="true">+IF(OFFSET('Sanitation Data'!$F$29,0,10*ROW('Sanitation Data'!F138))="","",OFFSET('Sanitation Data'!$F$29,0,10*ROW('Sanitation Data'!F138)))</f>
        <v/>
      </c>
      <c r="CW144" s="269" t="str">
        <f ca="true">+IF(OFFSET('Sanitation Data'!$F$30,0,10*ROW('Sanitation Data'!F138))="","",OFFSET('Sanitation Data'!$F$30,0,10*ROW('Sanitation Data'!F138)))</f>
        <v/>
      </c>
      <c r="CX144" s="269" t="str">
        <f ca="true">+IF(OFFSET('Sanitation Data'!$F$31,0,10*ROW('Sanitation Data'!F138))="","",OFFSET('Sanitation Data'!$F$31,0,10*ROW('Sanitation Data'!F138)))</f>
        <v/>
      </c>
      <c r="CY144" s="269" t="str">
        <f ca="true">+IF(OFFSET('Sanitation Data'!$F$32,0,10*ROW('Sanitation Data'!F138))="","",OFFSET('Sanitation Data'!$F$32,0,10*ROW('Sanitation Data'!F138)))</f>
        <v/>
      </c>
      <c r="CZ144" s="269" t="str">
        <f ca="true">+IF(OFFSET('Sanitation Data'!$G$28,0,10*ROW('Sanitation Data'!G138))="","",OFFSET('Sanitation Data'!$G$28,0,10*ROW('Sanitation Data'!G138)))</f>
        <v/>
      </c>
      <c r="DA144" s="269" t="str">
        <f ca="true">+IF(OFFSET('Sanitation Data'!$G$29,0,10*ROW('Sanitation Data'!G138))="","",OFFSET('Sanitation Data'!$G$29,0,10*ROW('Sanitation Data'!G138)))</f>
        <v/>
      </c>
      <c r="DB144" s="269" t="str">
        <f ca="true">+IF(OFFSET('Sanitation Data'!$G$30,0,10*ROW('Sanitation Data'!G138))="","",OFFSET('Sanitation Data'!$G$30,0,10*ROW('Sanitation Data'!G138)))</f>
        <v/>
      </c>
      <c r="DC144" s="269" t="str">
        <f ca="true">+IF(OFFSET('Sanitation Data'!$G$31,0,10*ROW('Sanitation Data'!G138))="","",OFFSET('Sanitation Data'!$G$31,0,10*ROW('Sanitation Data'!G138)))</f>
        <v/>
      </c>
      <c r="DD144" s="269" t="str">
        <f ca="true">+IF(OFFSET('Sanitation Data'!$G$32,0,10*ROW('Sanitation Data'!G138))="","",OFFSET('Sanitation Data'!$G$32,0,10*ROW('Sanitation Data'!G138)))</f>
        <v/>
      </c>
      <c r="DE144" s="269" t="str">
        <f ca="true">+IF(OFFSET('Sanitation Data'!$H$28,0,10*ROW('Sanitation Data'!H138))="","",OFFSET('Sanitation Data'!$H$28,0,10*ROW('Sanitation Data'!H138)))</f>
        <v/>
      </c>
      <c r="DF144" s="269" t="str">
        <f ca="true">+IF(OFFSET('Sanitation Data'!$H$29,0,10*ROW('Sanitation Data'!H138))="","",OFFSET('Sanitation Data'!$H$29,0,10*ROW('Sanitation Data'!H138)))</f>
        <v/>
      </c>
      <c r="DG144" s="269" t="str">
        <f ca="true">+IF(OFFSET('Sanitation Data'!$H$30,0,10*ROW('Sanitation Data'!H138))="","",OFFSET('Sanitation Data'!$H$30,0,10*ROW('Sanitation Data'!H138)))</f>
        <v/>
      </c>
      <c r="DH144" s="269" t="str">
        <f ca="true">+IF(OFFSET('Sanitation Data'!$H$31,0,10*ROW('Sanitation Data'!H138))="","",OFFSET('Sanitation Data'!$H$31,0,10*ROW('Sanitation Data'!H138)))</f>
        <v/>
      </c>
      <c r="DI144" s="269" t="str">
        <f ca="true">+IF(OFFSET('Sanitation Data'!$H$32,0,10*ROW('Sanitation Data'!H138))="","",OFFSET('Sanitation Data'!$H$32,0,10*ROW('Sanitation Data'!H138)))</f>
        <v/>
      </c>
      <c r="DJ144" s="269" t="str">
        <f ca="true">+IF(OFFSET('Sanitation Data'!$I$28,0,10*ROW('Sanitation Data'!I138))="","",OFFSET('Sanitation Data'!$I$28,0,10*ROW('Sanitation Data'!I138)))</f>
        <v/>
      </c>
      <c r="DK144" s="269" t="str">
        <f ca="true">+IF(OFFSET('Sanitation Data'!$I$29,0,10*ROW('Sanitation Data'!I138))="","",OFFSET('Sanitation Data'!$I$29,0,10*ROW('Sanitation Data'!I138)))</f>
        <v/>
      </c>
      <c r="DL144" s="269" t="str">
        <f ca="true">+IF(OFFSET('Sanitation Data'!$I$30,0,10*ROW('Sanitation Data'!I138))="","",OFFSET('Sanitation Data'!$I$30,0,10*ROW('Sanitation Data'!I138)))</f>
        <v/>
      </c>
      <c r="DM144" s="269" t="str">
        <f ca="true">+IF(OFFSET('Sanitation Data'!$I$31,0,10*ROW('Sanitation Data'!I138))="","",OFFSET('Sanitation Data'!$I$31,0,10*ROW('Sanitation Data'!I138)))</f>
        <v/>
      </c>
      <c r="DN144" s="269" t="str">
        <f ca="true">+IF(OFFSET('Sanitation Data'!$I$32,0,10*ROW('Sanitation Data'!I138))="","",OFFSET('Sanitation Data'!$I$32,0,10*ROW('Sanitation Data'!I138)))</f>
        <v/>
      </c>
      <c r="DO144" s="269" t="str">
        <f ca="true">+IF(OFFSET('Hygiene Data'!$D$11,0,10*ROW('Hygiene Data'!D138))="","",OFFSET('Hygiene Data'!$D$11,0,10*ROW('Hygiene Data'!D138)))</f>
        <v/>
      </c>
      <c r="DP144" s="269" t="str">
        <f ca="true">+IF(OFFSET('Hygiene Data'!$D$12,0,10*ROW('Hygiene Data'!D138))="","",OFFSET('Hygiene Data'!$D$12,0,10*ROW('Hygiene Data'!D138)))</f>
        <v/>
      </c>
      <c r="DQ144" s="269" t="str">
        <f ca="true">+IF(OFFSET('Hygiene Data'!$D$13,0,10*ROW('Hygiene Data'!D138))="","",OFFSET('Hygiene Data'!$D$13,0,10*ROW('Hygiene Data'!D138)))</f>
        <v/>
      </c>
      <c r="DR144" s="269" t="str">
        <f ca="true">+IF(OFFSET('Hygiene Data'!$E$11,0,10*ROW('Hygiene Data'!E138))="","",OFFSET('Hygiene Data'!$E$11,0,10*ROW('Hygiene Data'!E138)))</f>
        <v/>
      </c>
      <c r="DS144" s="269" t="str">
        <f ca="true">+IF(OFFSET('Hygiene Data'!$E$12,0,10*ROW('Hygiene Data'!E138))="","",OFFSET('Hygiene Data'!$E$12,0,10*ROW('Hygiene Data'!E138)))</f>
        <v/>
      </c>
      <c r="DT144" s="269" t="str">
        <f ca="true">+IF(OFFSET('Hygiene Data'!$E$13,0,10*ROW('Hygiene Data'!E138))="","",OFFSET('Hygiene Data'!$E$13,0,10*ROW('Hygiene Data'!E138)))</f>
        <v/>
      </c>
      <c r="DU144" s="269" t="str">
        <f ca="true">+IF(OFFSET('Hygiene Data'!$F$11,0,10*ROW('Hygiene Data'!F138))="","",OFFSET('Hygiene Data'!$F$11,0,10*ROW('Hygiene Data'!F138)))</f>
        <v/>
      </c>
      <c r="DV144" s="269" t="str">
        <f ca="true">+IF(OFFSET('Hygiene Data'!$F$12,0,10*ROW('Hygiene Data'!F138))="","",OFFSET('Hygiene Data'!$F$12,0,10*ROW('Hygiene Data'!F138)))</f>
        <v/>
      </c>
      <c r="DW144" s="269" t="str">
        <f ca="true">+IF(OFFSET('Hygiene Data'!$F$13,0,10*ROW('Hygiene Data'!F138))="","",OFFSET('Hygiene Data'!$F$13,0,10*ROW('Hygiene Data'!F138)))</f>
        <v/>
      </c>
      <c r="DX144" s="269" t="str">
        <f ca="true">+IF(OFFSET('Hygiene Data'!$G$11,0,10*ROW('Hygiene Data'!G138))="","",OFFSET('Hygiene Data'!$G$11,0,10*ROW('Hygiene Data'!G138)))</f>
        <v/>
      </c>
      <c r="DY144" s="269" t="str">
        <f ca="true">+IF(OFFSET('Hygiene Data'!$G$12,0,10*ROW('Hygiene Data'!G138))="","",OFFSET('Hygiene Data'!$G$12,0,10*ROW('Hygiene Data'!G138)))</f>
        <v/>
      </c>
      <c r="DZ144" s="269" t="str">
        <f ca="true">+IF(OFFSET('Hygiene Data'!$G$13,0,10*ROW('Hygiene Data'!G138))="","",OFFSET('Hygiene Data'!$G$13,0,10*ROW('Hygiene Data'!G138)))</f>
        <v/>
      </c>
      <c r="EA144" s="269" t="str">
        <f ca="true">+IF(OFFSET('Hygiene Data'!$H$11,0,10*ROW('Hygiene Data'!H138))="","",OFFSET('Hygiene Data'!$H$11,0,10*ROW('Hygiene Data'!H138)))</f>
        <v/>
      </c>
      <c r="EB144" s="269" t="str">
        <f ca="true">+IF(OFFSET('Hygiene Data'!$H$12,0,10*ROW('Hygiene Data'!H138))="","",OFFSET('Hygiene Data'!$H$12,0,10*ROW('Hygiene Data'!H138)))</f>
        <v/>
      </c>
      <c r="EC144" s="269" t="str">
        <f ca="true">+IF(OFFSET('Hygiene Data'!$H$13,0,10*ROW('Hygiene Data'!H138))="","",OFFSET('Hygiene Data'!$H$13,0,10*ROW('Hygiene Data'!H138)))</f>
        <v/>
      </c>
      <c r="ED144" s="269" t="str">
        <f ca="true">+IF(OFFSET('Hygiene Data'!$I$11,0,10*ROW('Hygiene Data'!I138))="","",OFFSET('Hygiene Data'!$I$11,0,10*ROW('Hygiene Data'!I138)))</f>
        <v/>
      </c>
      <c r="EE144" s="269" t="str">
        <f ca="true">+IF(OFFSET('Hygiene Data'!$I$12,0,10*ROW('Hygiene Data'!I138))="","",OFFSET('Hygiene Data'!$I$12,0,10*ROW('Hygiene Data'!I138)))</f>
        <v/>
      </c>
      <c r="EF144" s="269"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3" t="str">
        <f t="shared" ca="true" si="2"/>
        <v/>
      </c>
      <c r="D145" s="88"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8"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8"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8"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8"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8"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8"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8"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8"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8"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8"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8"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8"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8"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8"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8"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8"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8"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9"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9"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9"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9"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9"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9"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9"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9"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9"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9"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9"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9"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9"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9"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9"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9"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9"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9"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9"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9"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9"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9"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9"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9"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9"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9"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9"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9"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9"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9"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0"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0"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0"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0"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0"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0"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0"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0"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0"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0"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0"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0"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0"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0"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0"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0"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0"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0"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9"/>
      <c r="BS145" s="269" t="str">
        <f ca="true">+IF(OFFSET('Water Data'!$D$27,0,10*ROW('Water Data'!D139))="","",OFFSET('Water Data'!$D$27,0,10*ROW('Water Data'!D139)))</f>
        <v/>
      </c>
      <c r="BT145" s="269" t="str">
        <f ca="true">+IF(OFFSET('Water Data'!$D$28,0,10*ROW('Water Data'!D139))="","",OFFSET('Water Data'!$D$28,0,10*ROW('Water Data'!D139)))</f>
        <v/>
      </c>
      <c r="BU145" s="269" t="str">
        <f ca="true">+IF(OFFSET('Water Data'!$D$29,0,10*ROW('Water Data'!D139))="","",OFFSET('Water Data'!$D$29,0,10*ROW('Water Data'!D139)))</f>
        <v/>
      </c>
      <c r="BV145" s="269" t="str">
        <f ca="true">+IF(OFFSET('Water Data'!$E$27,0,10*ROW('Water Data'!E139))="","",OFFSET('Water Data'!$E$27,0,10*ROW('Water Data'!E139)))</f>
        <v/>
      </c>
      <c r="BW145" s="269" t="str">
        <f ca="true">+IF(OFFSET('Water Data'!$E$28,0,10*ROW('Water Data'!E139))="","",OFFSET('Water Data'!$E$28,0,10*ROW('Water Data'!E139)))</f>
        <v/>
      </c>
      <c r="BX145" s="269" t="str">
        <f ca="true">+IF(OFFSET('Water Data'!$E$29,0,10*ROW('Water Data'!E139))="","",OFFSET('Water Data'!$E$29,0,10*ROW('Water Data'!E139)))</f>
        <v/>
      </c>
      <c r="BY145" s="269" t="str">
        <f ca="true">+IF(OFFSET('Water Data'!$F$27,0,10*ROW('Water Data'!F139))="","",OFFSET('Water Data'!$F$27,0,10*ROW('Water Data'!F139)))</f>
        <v/>
      </c>
      <c r="BZ145" s="269" t="str">
        <f ca="true">+IF(OFFSET('Water Data'!$F$28,0,10*ROW('Water Data'!F139))="","",OFFSET('Water Data'!$F$28,0,10*ROW('Water Data'!F139)))</f>
        <v/>
      </c>
      <c r="CA145" s="269" t="str">
        <f ca="true">+IF(OFFSET('Water Data'!$F$29,0,10*ROW('Water Data'!F139))="","",OFFSET('Water Data'!$F$29,0,10*ROW('Water Data'!F139)))</f>
        <v/>
      </c>
      <c r="CB145" s="269" t="str">
        <f ca="true">+IF(OFFSET('Water Data'!$G$27,0,10*ROW('Water Data'!G139))="","",OFFSET('Water Data'!$G$27,0,10*ROW('Water Data'!G139)))</f>
        <v/>
      </c>
      <c r="CC145" s="269" t="str">
        <f ca="true">+IF(OFFSET('Water Data'!$G$28,0,10*ROW('Water Data'!G139))="","",OFFSET('Water Data'!$G$28,0,10*ROW('Water Data'!G139)))</f>
        <v/>
      </c>
      <c r="CD145" s="269" t="str">
        <f ca="true">+IF(OFFSET('Water Data'!$G$29,0,10*ROW('Water Data'!G139))="","",OFFSET('Water Data'!$G$29,0,10*ROW('Water Data'!G139)))</f>
        <v/>
      </c>
      <c r="CE145" s="269" t="str">
        <f ca="true">+IF(OFFSET('Water Data'!$H$27,0,10*ROW('Water Data'!H139))="","",OFFSET('Water Data'!$H$27,0,10*ROW('Water Data'!H139)))</f>
        <v/>
      </c>
      <c r="CF145" s="269" t="str">
        <f ca="true">+IF(OFFSET('Water Data'!$H$28,0,10*ROW('Water Data'!H139))="","",OFFSET('Water Data'!$H$28,0,10*ROW('Water Data'!H139)))</f>
        <v/>
      </c>
      <c r="CG145" s="269" t="str">
        <f ca="true">+IF(OFFSET('Water Data'!$H$29,0,10*ROW('Water Data'!H139))="","",OFFSET('Water Data'!$H$29,0,10*ROW('Water Data'!H139)))</f>
        <v/>
      </c>
      <c r="CH145" s="269" t="str">
        <f ca="true">+IF(OFFSET('Water Data'!$I$27,0,10*ROW('Water Data'!I139))="","",OFFSET('Water Data'!$I$27,0,10*ROW('Water Data'!I139)))</f>
        <v/>
      </c>
      <c r="CI145" s="269" t="str">
        <f ca="true">+IF(OFFSET('Water Data'!$I$28,0,10*ROW('Water Data'!I139))="","",OFFSET('Water Data'!$I$28,0,10*ROW('Water Data'!I139)))</f>
        <v/>
      </c>
      <c r="CJ145" s="269" t="str">
        <f ca="true">+IF(OFFSET('Water Data'!$I$29,0,10*ROW('Water Data'!I139))="","",OFFSET('Water Data'!$I$29,0,10*ROW('Water Data'!I139)))</f>
        <v/>
      </c>
      <c r="CK145" s="269" t="str">
        <f ca="true">+IF(OFFSET('Sanitation Data'!$D$28,0,10*ROW('Sanitation Data'!D139))="","",OFFSET('Sanitation Data'!$D$28,0,10*ROW('Sanitation Data'!D139)))</f>
        <v/>
      </c>
      <c r="CL145" s="269" t="str">
        <f ca="true">+IF(OFFSET('Sanitation Data'!$D$29,0,10*ROW('Sanitation Data'!D139))="","",OFFSET('Sanitation Data'!$D$29,0,10*ROW('Sanitation Data'!D139)))</f>
        <v/>
      </c>
      <c r="CM145" s="269" t="str">
        <f ca="true">+IF(OFFSET('Sanitation Data'!$D$30,0,10*ROW('Sanitation Data'!D139))="","",OFFSET('Sanitation Data'!$D$30,0,10*ROW('Sanitation Data'!D139)))</f>
        <v/>
      </c>
      <c r="CN145" s="269" t="str">
        <f ca="true">+IF(OFFSET('Sanitation Data'!$D$31,0,10*ROW('Sanitation Data'!D139))="","",OFFSET('Sanitation Data'!$D$31,0,10*ROW('Sanitation Data'!D139)))</f>
        <v/>
      </c>
      <c r="CO145" s="269" t="str">
        <f ca="true">+IF(OFFSET('Sanitation Data'!$D$32,0,10*ROW('Sanitation Data'!D139))="","",OFFSET('Sanitation Data'!$D$32,0,10*ROW('Sanitation Data'!D139)))</f>
        <v/>
      </c>
      <c r="CP145" s="269" t="str">
        <f ca="true">+IF(OFFSET('Sanitation Data'!$E$28,0,10*ROW('Sanitation Data'!E139))="","",OFFSET('Sanitation Data'!$E$28,0,10*ROW('Sanitation Data'!E139)))</f>
        <v/>
      </c>
      <c r="CQ145" s="269" t="str">
        <f ca="true">+IF(OFFSET('Sanitation Data'!$E$29,0,10*ROW('Sanitation Data'!E139))="","",OFFSET('Sanitation Data'!$E$29,0,10*ROW('Sanitation Data'!E139)))</f>
        <v/>
      </c>
      <c r="CR145" s="269" t="str">
        <f ca="true">+IF(OFFSET('Sanitation Data'!$E$30,0,10*ROW('Sanitation Data'!E139))="","",OFFSET('Sanitation Data'!$E$30,0,10*ROW('Sanitation Data'!E139)))</f>
        <v/>
      </c>
      <c r="CS145" s="269" t="str">
        <f ca="true">+IF(OFFSET('Sanitation Data'!$E$31,0,10*ROW('Sanitation Data'!E139))="","",OFFSET('Sanitation Data'!$E$31,0,10*ROW('Sanitation Data'!E139)))</f>
        <v/>
      </c>
      <c r="CT145" s="269" t="str">
        <f ca="true">+IF(OFFSET('Sanitation Data'!$E$32,0,10*ROW('Sanitation Data'!E139))="","",OFFSET('Sanitation Data'!$E$32,0,10*ROW('Sanitation Data'!E139)))</f>
        <v/>
      </c>
      <c r="CU145" s="269" t="str">
        <f ca="true">+IF(OFFSET('Sanitation Data'!$F$28,0,10*ROW('Sanitation Data'!F139))="","",OFFSET('Sanitation Data'!$F$28,0,10*ROW('Sanitation Data'!F139)))</f>
        <v/>
      </c>
      <c r="CV145" s="269" t="str">
        <f ca="true">+IF(OFFSET('Sanitation Data'!$F$29,0,10*ROW('Sanitation Data'!F139))="","",OFFSET('Sanitation Data'!$F$29,0,10*ROW('Sanitation Data'!F139)))</f>
        <v/>
      </c>
      <c r="CW145" s="269" t="str">
        <f ca="true">+IF(OFFSET('Sanitation Data'!$F$30,0,10*ROW('Sanitation Data'!F139))="","",OFFSET('Sanitation Data'!$F$30,0,10*ROW('Sanitation Data'!F139)))</f>
        <v/>
      </c>
      <c r="CX145" s="269" t="str">
        <f ca="true">+IF(OFFSET('Sanitation Data'!$F$31,0,10*ROW('Sanitation Data'!F139))="","",OFFSET('Sanitation Data'!$F$31,0,10*ROW('Sanitation Data'!F139)))</f>
        <v/>
      </c>
      <c r="CY145" s="269" t="str">
        <f ca="true">+IF(OFFSET('Sanitation Data'!$F$32,0,10*ROW('Sanitation Data'!F139))="","",OFFSET('Sanitation Data'!$F$32,0,10*ROW('Sanitation Data'!F139)))</f>
        <v/>
      </c>
      <c r="CZ145" s="269" t="str">
        <f ca="true">+IF(OFFSET('Sanitation Data'!$G$28,0,10*ROW('Sanitation Data'!G139))="","",OFFSET('Sanitation Data'!$G$28,0,10*ROW('Sanitation Data'!G139)))</f>
        <v/>
      </c>
      <c r="DA145" s="269" t="str">
        <f ca="true">+IF(OFFSET('Sanitation Data'!$G$29,0,10*ROW('Sanitation Data'!G139))="","",OFFSET('Sanitation Data'!$G$29,0,10*ROW('Sanitation Data'!G139)))</f>
        <v/>
      </c>
      <c r="DB145" s="269" t="str">
        <f ca="true">+IF(OFFSET('Sanitation Data'!$G$30,0,10*ROW('Sanitation Data'!G139))="","",OFFSET('Sanitation Data'!$G$30,0,10*ROW('Sanitation Data'!G139)))</f>
        <v/>
      </c>
      <c r="DC145" s="269" t="str">
        <f ca="true">+IF(OFFSET('Sanitation Data'!$G$31,0,10*ROW('Sanitation Data'!G139))="","",OFFSET('Sanitation Data'!$G$31,0,10*ROW('Sanitation Data'!G139)))</f>
        <v/>
      </c>
      <c r="DD145" s="269" t="str">
        <f ca="true">+IF(OFFSET('Sanitation Data'!$G$32,0,10*ROW('Sanitation Data'!G139))="","",OFFSET('Sanitation Data'!$G$32,0,10*ROW('Sanitation Data'!G139)))</f>
        <v/>
      </c>
      <c r="DE145" s="269" t="str">
        <f ca="true">+IF(OFFSET('Sanitation Data'!$H$28,0,10*ROW('Sanitation Data'!H139))="","",OFFSET('Sanitation Data'!$H$28,0,10*ROW('Sanitation Data'!H139)))</f>
        <v/>
      </c>
      <c r="DF145" s="269" t="str">
        <f ca="true">+IF(OFFSET('Sanitation Data'!$H$29,0,10*ROW('Sanitation Data'!H139))="","",OFFSET('Sanitation Data'!$H$29,0,10*ROW('Sanitation Data'!H139)))</f>
        <v/>
      </c>
      <c r="DG145" s="269" t="str">
        <f ca="true">+IF(OFFSET('Sanitation Data'!$H$30,0,10*ROW('Sanitation Data'!H139))="","",OFFSET('Sanitation Data'!$H$30,0,10*ROW('Sanitation Data'!H139)))</f>
        <v/>
      </c>
      <c r="DH145" s="269" t="str">
        <f ca="true">+IF(OFFSET('Sanitation Data'!$H$31,0,10*ROW('Sanitation Data'!H139))="","",OFFSET('Sanitation Data'!$H$31,0,10*ROW('Sanitation Data'!H139)))</f>
        <v/>
      </c>
      <c r="DI145" s="269" t="str">
        <f ca="true">+IF(OFFSET('Sanitation Data'!$H$32,0,10*ROW('Sanitation Data'!H139))="","",OFFSET('Sanitation Data'!$H$32,0,10*ROW('Sanitation Data'!H139)))</f>
        <v/>
      </c>
      <c r="DJ145" s="269" t="str">
        <f ca="true">+IF(OFFSET('Sanitation Data'!$I$28,0,10*ROW('Sanitation Data'!I139))="","",OFFSET('Sanitation Data'!$I$28,0,10*ROW('Sanitation Data'!I139)))</f>
        <v/>
      </c>
      <c r="DK145" s="269" t="str">
        <f ca="true">+IF(OFFSET('Sanitation Data'!$I$29,0,10*ROW('Sanitation Data'!I139))="","",OFFSET('Sanitation Data'!$I$29,0,10*ROW('Sanitation Data'!I139)))</f>
        <v/>
      </c>
      <c r="DL145" s="269" t="str">
        <f ca="true">+IF(OFFSET('Sanitation Data'!$I$30,0,10*ROW('Sanitation Data'!I139))="","",OFFSET('Sanitation Data'!$I$30,0,10*ROW('Sanitation Data'!I139)))</f>
        <v/>
      </c>
      <c r="DM145" s="269" t="str">
        <f ca="true">+IF(OFFSET('Sanitation Data'!$I$31,0,10*ROW('Sanitation Data'!I139))="","",OFFSET('Sanitation Data'!$I$31,0,10*ROW('Sanitation Data'!I139)))</f>
        <v/>
      </c>
      <c r="DN145" s="269" t="str">
        <f ca="true">+IF(OFFSET('Sanitation Data'!$I$32,0,10*ROW('Sanitation Data'!I139))="","",OFFSET('Sanitation Data'!$I$32,0,10*ROW('Sanitation Data'!I139)))</f>
        <v/>
      </c>
      <c r="DO145" s="269" t="str">
        <f ca="true">+IF(OFFSET('Hygiene Data'!$D$11,0,10*ROW('Hygiene Data'!D139))="","",OFFSET('Hygiene Data'!$D$11,0,10*ROW('Hygiene Data'!D139)))</f>
        <v/>
      </c>
      <c r="DP145" s="269" t="str">
        <f ca="true">+IF(OFFSET('Hygiene Data'!$D$12,0,10*ROW('Hygiene Data'!D139))="","",OFFSET('Hygiene Data'!$D$12,0,10*ROW('Hygiene Data'!D139)))</f>
        <v/>
      </c>
      <c r="DQ145" s="269" t="str">
        <f ca="true">+IF(OFFSET('Hygiene Data'!$D$13,0,10*ROW('Hygiene Data'!D139))="","",OFFSET('Hygiene Data'!$D$13,0,10*ROW('Hygiene Data'!D139)))</f>
        <v/>
      </c>
      <c r="DR145" s="269" t="str">
        <f ca="true">+IF(OFFSET('Hygiene Data'!$E$11,0,10*ROW('Hygiene Data'!E139))="","",OFFSET('Hygiene Data'!$E$11,0,10*ROW('Hygiene Data'!E139)))</f>
        <v/>
      </c>
      <c r="DS145" s="269" t="str">
        <f ca="true">+IF(OFFSET('Hygiene Data'!$E$12,0,10*ROW('Hygiene Data'!E139))="","",OFFSET('Hygiene Data'!$E$12,0,10*ROW('Hygiene Data'!E139)))</f>
        <v/>
      </c>
      <c r="DT145" s="269" t="str">
        <f ca="true">+IF(OFFSET('Hygiene Data'!$E$13,0,10*ROW('Hygiene Data'!E139))="","",OFFSET('Hygiene Data'!$E$13,0,10*ROW('Hygiene Data'!E139)))</f>
        <v/>
      </c>
      <c r="DU145" s="269" t="str">
        <f ca="true">+IF(OFFSET('Hygiene Data'!$F$11,0,10*ROW('Hygiene Data'!F139))="","",OFFSET('Hygiene Data'!$F$11,0,10*ROW('Hygiene Data'!F139)))</f>
        <v/>
      </c>
      <c r="DV145" s="269" t="str">
        <f ca="true">+IF(OFFSET('Hygiene Data'!$F$12,0,10*ROW('Hygiene Data'!F139))="","",OFFSET('Hygiene Data'!$F$12,0,10*ROW('Hygiene Data'!F139)))</f>
        <v/>
      </c>
      <c r="DW145" s="269" t="str">
        <f ca="true">+IF(OFFSET('Hygiene Data'!$F$13,0,10*ROW('Hygiene Data'!F139))="","",OFFSET('Hygiene Data'!$F$13,0,10*ROW('Hygiene Data'!F139)))</f>
        <v/>
      </c>
      <c r="DX145" s="269" t="str">
        <f ca="true">+IF(OFFSET('Hygiene Data'!$G$11,0,10*ROW('Hygiene Data'!G139))="","",OFFSET('Hygiene Data'!$G$11,0,10*ROW('Hygiene Data'!G139)))</f>
        <v/>
      </c>
      <c r="DY145" s="269" t="str">
        <f ca="true">+IF(OFFSET('Hygiene Data'!$G$12,0,10*ROW('Hygiene Data'!G139))="","",OFFSET('Hygiene Data'!$G$12,0,10*ROW('Hygiene Data'!G139)))</f>
        <v/>
      </c>
      <c r="DZ145" s="269" t="str">
        <f ca="true">+IF(OFFSET('Hygiene Data'!$G$13,0,10*ROW('Hygiene Data'!G139))="","",OFFSET('Hygiene Data'!$G$13,0,10*ROW('Hygiene Data'!G139)))</f>
        <v/>
      </c>
      <c r="EA145" s="269" t="str">
        <f ca="true">+IF(OFFSET('Hygiene Data'!$H$11,0,10*ROW('Hygiene Data'!H139))="","",OFFSET('Hygiene Data'!$H$11,0,10*ROW('Hygiene Data'!H139)))</f>
        <v/>
      </c>
      <c r="EB145" s="269" t="str">
        <f ca="true">+IF(OFFSET('Hygiene Data'!$H$12,0,10*ROW('Hygiene Data'!H139))="","",OFFSET('Hygiene Data'!$H$12,0,10*ROW('Hygiene Data'!H139)))</f>
        <v/>
      </c>
      <c r="EC145" s="269" t="str">
        <f ca="true">+IF(OFFSET('Hygiene Data'!$H$13,0,10*ROW('Hygiene Data'!H139))="","",OFFSET('Hygiene Data'!$H$13,0,10*ROW('Hygiene Data'!H139)))</f>
        <v/>
      </c>
      <c r="ED145" s="269" t="str">
        <f ca="true">+IF(OFFSET('Hygiene Data'!$I$11,0,10*ROW('Hygiene Data'!I139))="","",OFFSET('Hygiene Data'!$I$11,0,10*ROW('Hygiene Data'!I139)))</f>
        <v/>
      </c>
      <c r="EE145" s="269" t="str">
        <f ca="true">+IF(OFFSET('Hygiene Data'!$I$12,0,10*ROW('Hygiene Data'!I139))="","",OFFSET('Hygiene Data'!$I$12,0,10*ROW('Hygiene Data'!I139)))</f>
        <v/>
      </c>
      <c r="EF145" s="269"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3" t="str">
        <f t="shared" ca="true" si="2"/>
        <v/>
      </c>
      <c r="D146" s="88"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8"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8"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8"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8"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8"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8"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8"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8"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8"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8"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8"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8"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8"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8"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8"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8"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8"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9"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9"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9"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9"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9"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9"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9"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9"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9"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9"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9"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9"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9"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9"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9"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9"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9"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9"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9"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9"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9"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9"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9"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9"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9"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9"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9"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9"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9"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9"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0"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0"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0"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0"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0"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0"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0"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0"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0"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0"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0"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0"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0"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0"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0"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0"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0"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0"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9"/>
      <c r="BS146" s="269" t="str">
        <f ca="true">+IF(OFFSET('Water Data'!$D$27,0,10*ROW('Water Data'!D140))="","",OFFSET('Water Data'!$D$27,0,10*ROW('Water Data'!D140)))</f>
        <v/>
      </c>
      <c r="BT146" s="269" t="str">
        <f ca="true">+IF(OFFSET('Water Data'!$D$28,0,10*ROW('Water Data'!D140))="","",OFFSET('Water Data'!$D$28,0,10*ROW('Water Data'!D140)))</f>
        <v/>
      </c>
      <c r="BU146" s="269" t="str">
        <f ca="true">+IF(OFFSET('Water Data'!$D$29,0,10*ROW('Water Data'!D140))="","",OFFSET('Water Data'!$D$29,0,10*ROW('Water Data'!D140)))</f>
        <v/>
      </c>
      <c r="BV146" s="269" t="str">
        <f ca="true">+IF(OFFSET('Water Data'!$E$27,0,10*ROW('Water Data'!E140))="","",OFFSET('Water Data'!$E$27,0,10*ROW('Water Data'!E140)))</f>
        <v/>
      </c>
      <c r="BW146" s="269" t="str">
        <f ca="true">+IF(OFFSET('Water Data'!$E$28,0,10*ROW('Water Data'!E140))="","",OFFSET('Water Data'!$E$28,0,10*ROW('Water Data'!E140)))</f>
        <v/>
      </c>
      <c r="BX146" s="269" t="str">
        <f ca="true">+IF(OFFSET('Water Data'!$E$29,0,10*ROW('Water Data'!E140))="","",OFFSET('Water Data'!$E$29,0,10*ROW('Water Data'!E140)))</f>
        <v/>
      </c>
      <c r="BY146" s="269" t="str">
        <f ca="true">+IF(OFFSET('Water Data'!$F$27,0,10*ROW('Water Data'!F140))="","",OFFSET('Water Data'!$F$27,0,10*ROW('Water Data'!F140)))</f>
        <v/>
      </c>
      <c r="BZ146" s="269" t="str">
        <f ca="true">+IF(OFFSET('Water Data'!$F$28,0,10*ROW('Water Data'!F140))="","",OFFSET('Water Data'!$F$28,0,10*ROW('Water Data'!F140)))</f>
        <v/>
      </c>
      <c r="CA146" s="269" t="str">
        <f ca="true">+IF(OFFSET('Water Data'!$F$29,0,10*ROW('Water Data'!F140))="","",OFFSET('Water Data'!$F$29,0,10*ROW('Water Data'!F140)))</f>
        <v/>
      </c>
      <c r="CB146" s="269" t="str">
        <f ca="true">+IF(OFFSET('Water Data'!$G$27,0,10*ROW('Water Data'!G140))="","",OFFSET('Water Data'!$G$27,0,10*ROW('Water Data'!G140)))</f>
        <v/>
      </c>
      <c r="CC146" s="269" t="str">
        <f ca="true">+IF(OFFSET('Water Data'!$G$28,0,10*ROW('Water Data'!G140))="","",OFFSET('Water Data'!$G$28,0,10*ROW('Water Data'!G140)))</f>
        <v/>
      </c>
      <c r="CD146" s="269" t="str">
        <f ca="true">+IF(OFFSET('Water Data'!$G$29,0,10*ROW('Water Data'!G140))="","",OFFSET('Water Data'!$G$29,0,10*ROW('Water Data'!G140)))</f>
        <v/>
      </c>
      <c r="CE146" s="269" t="str">
        <f ca="true">+IF(OFFSET('Water Data'!$H$27,0,10*ROW('Water Data'!H140))="","",OFFSET('Water Data'!$H$27,0,10*ROW('Water Data'!H140)))</f>
        <v/>
      </c>
      <c r="CF146" s="269" t="str">
        <f ca="true">+IF(OFFSET('Water Data'!$H$28,0,10*ROW('Water Data'!H140))="","",OFFSET('Water Data'!$H$28,0,10*ROW('Water Data'!H140)))</f>
        <v/>
      </c>
      <c r="CG146" s="269" t="str">
        <f ca="true">+IF(OFFSET('Water Data'!$H$29,0,10*ROW('Water Data'!H140))="","",OFFSET('Water Data'!$H$29,0,10*ROW('Water Data'!H140)))</f>
        <v/>
      </c>
      <c r="CH146" s="269" t="str">
        <f ca="true">+IF(OFFSET('Water Data'!$I$27,0,10*ROW('Water Data'!I140))="","",OFFSET('Water Data'!$I$27,0,10*ROW('Water Data'!I140)))</f>
        <v/>
      </c>
      <c r="CI146" s="269" t="str">
        <f ca="true">+IF(OFFSET('Water Data'!$I$28,0,10*ROW('Water Data'!I140))="","",OFFSET('Water Data'!$I$28,0,10*ROW('Water Data'!I140)))</f>
        <v/>
      </c>
      <c r="CJ146" s="269" t="str">
        <f ca="true">+IF(OFFSET('Water Data'!$I$29,0,10*ROW('Water Data'!I140))="","",OFFSET('Water Data'!$I$29,0,10*ROW('Water Data'!I140)))</f>
        <v/>
      </c>
      <c r="CK146" s="269" t="str">
        <f ca="true">+IF(OFFSET('Sanitation Data'!$D$28,0,10*ROW('Sanitation Data'!D140))="","",OFFSET('Sanitation Data'!$D$28,0,10*ROW('Sanitation Data'!D140)))</f>
        <v/>
      </c>
      <c r="CL146" s="269" t="str">
        <f ca="true">+IF(OFFSET('Sanitation Data'!$D$29,0,10*ROW('Sanitation Data'!D140))="","",OFFSET('Sanitation Data'!$D$29,0,10*ROW('Sanitation Data'!D140)))</f>
        <v/>
      </c>
      <c r="CM146" s="269" t="str">
        <f ca="true">+IF(OFFSET('Sanitation Data'!$D$30,0,10*ROW('Sanitation Data'!D140))="","",OFFSET('Sanitation Data'!$D$30,0,10*ROW('Sanitation Data'!D140)))</f>
        <v/>
      </c>
      <c r="CN146" s="269" t="str">
        <f ca="true">+IF(OFFSET('Sanitation Data'!$D$31,0,10*ROW('Sanitation Data'!D140))="","",OFFSET('Sanitation Data'!$D$31,0,10*ROW('Sanitation Data'!D140)))</f>
        <v/>
      </c>
      <c r="CO146" s="269" t="str">
        <f ca="true">+IF(OFFSET('Sanitation Data'!$D$32,0,10*ROW('Sanitation Data'!D140))="","",OFFSET('Sanitation Data'!$D$32,0,10*ROW('Sanitation Data'!D140)))</f>
        <v/>
      </c>
      <c r="CP146" s="269" t="str">
        <f ca="true">+IF(OFFSET('Sanitation Data'!$E$28,0,10*ROW('Sanitation Data'!E140))="","",OFFSET('Sanitation Data'!$E$28,0,10*ROW('Sanitation Data'!E140)))</f>
        <v/>
      </c>
      <c r="CQ146" s="269" t="str">
        <f ca="true">+IF(OFFSET('Sanitation Data'!$E$29,0,10*ROW('Sanitation Data'!E140))="","",OFFSET('Sanitation Data'!$E$29,0,10*ROW('Sanitation Data'!E140)))</f>
        <v/>
      </c>
      <c r="CR146" s="269" t="str">
        <f ca="true">+IF(OFFSET('Sanitation Data'!$E$30,0,10*ROW('Sanitation Data'!E140))="","",OFFSET('Sanitation Data'!$E$30,0,10*ROW('Sanitation Data'!E140)))</f>
        <v/>
      </c>
      <c r="CS146" s="269" t="str">
        <f ca="true">+IF(OFFSET('Sanitation Data'!$E$31,0,10*ROW('Sanitation Data'!E140))="","",OFFSET('Sanitation Data'!$E$31,0,10*ROW('Sanitation Data'!E140)))</f>
        <v/>
      </c>
      <c r="CT146" s="269" t="str">
        <f ca="true">+IF(OFFSET('Sanitation Data'!$E$32,0,10*ROW('Sanitation Data'!E140))="","",OFFSET('Sanitation Data'!$E$32,0,10*ROW('Sanitation Data'!E140)))</f>
        <v/>
      </c>
      <c r="CU146" s="269" t="str">
        <f ca="true">+IF(OFFSET('Sanitation Data'!$F$28,0,10*ROW('Sanitation Data'!F140))="","",OFFSET('Sanitation Data'!$F$28,0,10*ROW('Sanitation Data'!F140)))</f>
        <v/>
      </c>
      <c r="CV146" s="269" t="str">
        <f ca="true">+IF(OFFSET('Sanitation Data'!$F$29,0,10*ROW('Sanitation Data'!F140))="","",OFFSET('Sanitation Data'!$F$29,0,10*ROW('Sanitation Data'!F140)))</f>
        <v/>
      </c>
      <c r="CW146" s="269" t="str">
        <f ca="true">+IF(OFFSET('Sanitation Data'!$F$30,0,10*ROW('Sanitation Data'!F140))="","",OFFSET('Sanitation Data'!$F$30,0,10*ROW('Sanitation Data'!F140)))</f>
        <v/>
      </c>
      <c r="CX146" s="269" t="str">
        <f ca="true">+IF(OFFSET('Sanitation Data'!$F$31,0,10*ROW('Sanitation Data'!F140))="","",OFFSET('Sanitation Data'!$F$31,0,10*ROW('Sanitation Data'!F140)))</f>
        <v/>
      </c>
      <c r="CY146" s="269" t="str">
        <f ca="true">+IF(OFFSET('Sanitation Data'!$F$32,0,10*ROW('Sanitation Data'!F140))="","",OFFSET('Sanitation Data'!$F$32,0,10*ROW('Sanitation Data'!F140)))</f>
        <v/>
      </c>
      <c r="CZ146" s="269" t="str">
        <f ca="true">+IF(OFFSET('Sanitation Data'!$G$28,0,10*ROW('Sanitation Data'!G140))="","",OFFSET('Sanitation Data'!$G$28,0,10*ROW('Sanitation Data'!G140)))</f>
        <v/>
      </c>
      <c r="DA146" s="269" t="str">
        <f ca="true">+IF(OFFSET('Sanitation Data'!$G$29,0,10*ROW('Sanitation Data'!G140))="","",OFFSET('Sanitation Data'!$G$29,0,10*ROW('Sanitation Data'!G140)))</f>
        <v/>
      </c>
      <c r="DB146" s="269" t="str">
        <f ca="true">+IF(OFFSET('Sanitation Data'!$G$30,0,10*ROW('Sanitation Data'!G140))="","",OFFSET('Sanitation Data'!$G$30,0,10*ROW('Sanitation Data'!G140)))</f>
        <v/>
      </c>
      <c r="DC146" s="269" t="str">
        <f ca="true">+IF(OFFSET('Sanitation Data'!$G$31,0,10*ROW('Sanitation Data'!G140))="","",OFFSET('Sanitation Data'!$G$31,0,10*ROW('Sanitation Data'!G140)))</f>
        <v/>
      </c>
      <c r="DD146" s="269" t="str">
        <f ca="true">+IF(OFFSET('Sanitation Data'!$G$32,0,10*ROW('Sanitation Data'!G140))="","",OFFSET('Sanitation Data'!$G$32,0,10*ROW('Sanitation Data'!G140)))</f>
        <v/>
      </c>
      <c r="DE146" s="269" t="str">
        <f ca="true">+IF(OFFSET('Sanitation Data'!$H$28,0,10*ROW('Sanitation Data'!H140))="","",OFFSET('Sanitation Data'!$H$28,0,10*ROW('Sanitation Data'!H140)))</f>
        <v/>
      </c>
      <c r="DF146" s="269" t="str">
        <f ca="true">+IF(OFFSET('Sanitation Data'!$H$29,0,10*ROW('Sanitation Data'!H140))="","",OFFSET('Sanitation Data'!$H$29,0,10*ROW('Sanitation Data'!H140)))</f>
        <v/>
      </c>
      <c r="DG146" s="269" t="str">
        <f ca="true">+IF(OFFSET('Sanitation Data'!$H$30,0,10*ROW('Sanitation Data'!H140))="","",OFFSET('Sanitation Data'!$H$30,0,10*ROW('Sanitation Data'!H140)))</f>
        <v/>
      </c>
      <c r="DH146" s="269" t="str">
        <f ca="true">+IF(OFFSET('Sanitation Data'!$H$31,0,10*ROW('Sanitation Data'!H140))="","",OFFSET('Sanitation Data'!$H$31,0,10*ROW('Sanitation Data'!H140)))</f>
        <v/>
      </c>
      <c r="DI146" s="269" t="str">
        <f ca="true">+IF(OFFSET('Sanitation Data'!$H$32,0,10*ROW('Sanitation Data'!H140))="","",OFFSET('Sanitation Data'!$H$32,0,10*ROW('Sanitation Data'!H140)))</f>
        <v/>
      </c>
      <c r="DJ146" s="269" t="str">
        <f ca="true">+IF(OFFSET('Sanitation Data'!$I$28,0,10*ROW('Sanitation Data'!I140))="","",OFFSET('Sanitation Data'!$I$28,0,10*ROW('Sanitation Data'!I140)))</f>
        <v/>
      </c>
      <c r="DK146" s="269" t="str">
        <f ca="true">+IF(OFFSET('Sanitation Data'!$I$29,0,10*ROW('Sanitation Data'!I140))="","",OFFSET('Sanitation Data'!$I$29,0,10*ROW('Sanitation Data'!I140)))</f>
        <v/>
      </c>
      <c r="DL146" s="269" t="str">
        <f ca="true">+IF(OFFSET('Sanitation Data'!$I$30,0,10*ROW('Sanitation Data'!I140))="","",OFFSET('Sanitation Data'!$I$30,0,10*ROW('Sanitation Data'!I140)))</f>
        <v/>
      </c>
      <c r="DM146" s="269" t="str">
        <f ca="true">+IF(OFFSET('Sanitation Data'!$I$31,0,10*ROW('Sanitation Data'!I140))="","",OFFSET('Sanitation Data'!$I$31,0,10*ROW('Sanitation Data'!I140)))</f>
        <v/>
      </c>
      <c r="DN146" s="269" t="str">
        <f ca="true">+IF(OFFSET('Sanitation Data'!$I$32,0,10*ROW('Sanitation Data'!I140))="","",OFFSET('Sanitation Data'!$I$32,0,10*ROW('Sanitation Data'!I140)))</f>
        <v/>
      </c>
      <c r="DO146" s="269" t="str">
        <f ca="true">+IF(OFFSET('Hygiene Data'!$D$11,0,10*ROW('Hygiene Data'!D140))="","",OFFSET('Hygiene Data'!$D$11,0,10*ROW('Hygiene Data'!D140)))</f>
        <v/>
      </c>
      <c r="DP146" s="269" t="str">
        <f ca="true">+IF(OFFSET('Hygiene Data'!$D$12,0,10*ROW('Hygiene Data'!D140))="","",OFFSET('Hygiene Data'!$D$12,0,10*ROW('Hygiene Data'!D140)))</f>
        <v/>
      </c>
      <c r="DQ146" s="269" t="str">
        <f ca="true">+IF(OFFSET('Hygiene Data'!$D$13,0,10*ROW('Hygiene Data'!D140))="","",OFFSET('Hygiene Data'!$D$13,0,10*ROW('Hygiene Data'!D140)))</f>
        <v/>
      </c>
      <c r="DR146" s="269" t="str">
        <f ca="true">+IF(OFFSET('Hygiene Data'!$E$11,0,10*ROW('Hygiene Data'!E140))="","",OFFSET('Hygiene Data'!$E$11,0,10*ROW('Hygiene Data'!E140)))</f>
        <v/>
      </c>
      <c r="DS146" s="269" t="str">
        <f ca="true">+IF(OFFSET('Hygiene Data'!$E$12,0,10*ROW('Hygiene Data'!E140))="","",OFFSET('Hygiene Data'!$E$12,0,10*ROW('Hygiene Data'!E140)))</f>
        <v/>
      </c>
      <c r="DT146" s="269" t="str">
        <f ca="true">+IF(OFFSET('Hygiene Data'!$E$13,0,10*ROW('Hygiene Data'!E140))="","",OFFSET('Hygiene Data'!$E$13,0,10*ROW('Hygiene Data'!E140)))</f>
        <v/>
      </c>
      <c r="DU146" s="269" t="str">
        <f ca="true">+IF(OFFSET('Hygiene Data'!$F$11,0,10*ROW('Hygiene Data'!F140))="","",OFFSET('Hygiene Data'!$F$11,0,10*ROW('Hygiene Data'!F140)))</f>
        <v/>
      </c>
      <c r="DV146" s="269" t="str">
        <f ca="true">+IF(OFFSET('Hygiene Data'!$F$12,0,10*ROW('Hygiene Data'!F140))="","",OFFSET('Hygiene Data'!$F$12,0,10*ROW('Hygiene Data'!F140)))</f>
        <v/>
      </c>
      <c r="DW146" s="269" t="str">
        <f ca="true">+IF(OFFSET('Hygiene Data'!$F$13,0,10*ROW('Hygiene Data'!F140))="","",OFFSET('Hygiene Data'!$F$13,0,10*ROW('Hygiene Data'!F140)))</f>
        <v/>
      </c>
      <c r="DX146" s="269" t="str">
        <f ca="true">+IF(OFFSET('Hygiene Data'!$G$11,0,10*ROW('Hygiene Data'!G140))="","",OFFSET('Hygiene Data'!$G$11,0,10*ROW('Hygiene Data'!G140)))</f>
        <v/>
      </c>
      <c r="DY146" s="269" t="str">
        <f ca="true">+IF(OFFSET('Hygiene Data'!$G$12,0,10*ROW('Hygiene Data'!G140))="","",OFFSET('Hygiene Data'!$G$12,0,10*ROW('Hygiene Data'!G140)))</f>
        <v/>
      </c>
      <c r="DZ146" s="269" t="str">
        <f ca="true">+IF(OFFSET('Hygiene Data'!$G$13,0,10*ROW('Hygiene Data'!G140))="","",OFFSET('Hygiene Data'!$G$13,0,10*ROW('Hygiene Data'!G140)))</f>
        <v/>
      </c>
      <c r="EA146" s="269" t="str">
        <f ca="true">+IF(OFFSET('Hygiene Data'!$H$11,0,10*ROW('Hygiene Data'!H140))="","",OFFSET('Hygiene Data'!$H$11,0,10*ROW('Hygiene Data'!H140)))</f>
        <v/>
      </c>
      <c r="EB146" s="269" t="str">
        <f ca="true">+IF(OFFSET('Hygiene Data'!$H$12,0,10*ROW('Hygiene Data'!H140))="","",OFFSET('Hygiene Data'!$H$12,0,10*ROW('Hygiene Data'!H140)))</f>
        <v/>
      </c>
      <c r="EC146" s="269" t="str">
        <f ca="true">+IF(OFFSET('Hygiene Data'!$H$13,0,10*ROW('Hygiene Data'!H140))="","",OFFSET('Hygiene Data'!$H$13,0,10*ROW('Hygiene Data'!H140)))</f>
        <v/>
      </c>
      <c r="ED146" s="269" t="str">
        <f ca="true">+IF(OFFSET('Hygiene Data'!$I$11,0,10*ROW('Hygiene Data'!I140))="","",OFFSET('Hygiene Data'!$I$11,0,10*ROW('Hygiene Data'!I140)))</f>
        <v/>
      </c>
      <c r="EE146" s="269" t="str">
        <f ca="true">+IF(OFFSET('Hygiene Data'!$I$12,0,10*ROW('Hygiene Data'!I140))="","",OFFSET('Hygiene Data'!$I$12,0,10*ROW('Hygiene Data'!I140)))</f>
        <v/>
      </c>
      <c r="EF146" s="269"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3" t="str">
        <f t="shared" ca="true" si="2"/>
        <v/>
      </c>
      <c r="D147" s="88"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8"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8"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8"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8"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8"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8"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8"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8"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8"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8"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8"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8"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8"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8"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8"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8"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8"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9"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9"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9"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9"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9"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9"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9"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9"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9"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9"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9"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9"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9"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9"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9"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9"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9"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9"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9"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9"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9"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9"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9"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9"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9"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9"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9"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9"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9"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9"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0"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0"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0"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0"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0"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0"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0"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0"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0"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0"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0"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0"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0"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0"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0"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0"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0"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0"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9"/>
      <c r="BS147" s="269" t="str">
        <f ca="true">+IF(OFFSET('Water Data'!$D$27,0,10*ROW('Water Data'!D141))="","",OFFSET('Water Data'!$D$27,0,10*ROW('Water Data'!D141)))</f>
        <v/>
      </c>
      <c r="BT147" s="269" t="str">
        <f ca="true">+IF(OFFSET('Water Data'!$D$28,0,10*ROW('Water Data'!D141))="","",OFFSET('Water Data'!$D$28,0,10*ROW('Water Data'!D141)))</f>
        <v/>
      </c>
      <c r="BU147" s="269" t="str">
        <f ca="true">+IF(OFFSET('Water Data'!$D$29,0,10*ROW('Water Data'!D141))="","",OFFSET('Water Data'!$D$29,0,10*ROW('Water Data'!D141)))</f>
        <v/>
      </c>
      <c r="BV147" s="269" t="str">
        <f ca="true">+IF(OFFSET('Water Data'!$E$27,0,10*ROW('Water Data'!E141))="","",OFFSET('Water Data'!$E$27,0,10*ROW('Water Data'!E141)))</f>
        <v/>
      </c>
      <c r="BW147" s="269" t="str">
        <f ca="true">+IF(OFFSET('Water Data'!$E$28,0,10*ROW('Water Data'!E141))="","",OFFSET('Water Data'!$E$28,0,10*ROW('Water Data'!E141)))</f>
        <v/>
      </c>
      <c r="BX147" s="269" t="str">
        <f ca="true">+IF(OFFSET('Water Data'!$E$29,0,10*ROW('Water Data'!E141))="","",OFFSET('Water Data'!$E$29,0,10*ROW('Water Data'!E141)))</f>
        <v/>
      </c>
      <c r="BY147" s="269" t="str">
        <f ca="true">+IF(OFFSET('Water Data'!$F$27,0,10*ROW('Water Data'!F141))="","",OFFSET('Water Data'!$F$27,0,10*ROW('Water Data'!F141)))</f>
        <v/>
      </c>
      <c r="BZ147" s="269" t="str">
        <f ca="true">+IF(OFFSET('Water Data'!$F$28,0,10*ROW('Water Data'!F141))="","",OFFSET('Water Data'!$F$28,0,10*ROW('Water Data'!F141)))</f>
        <v/>
      </c>
      <c r="CA147" s="269" t="str">
        <f ca="true">+IF(OFFSET('Water Data'!$F$29,0,10*ROW('Water Data'!F141))="","",OFFSET('Water Data'!$F$29,0,10*ROW('Water Data'!F141)))</f>
        <v/>
      </c>
      <c r="CB147" s="269" t="str">
        <f ca="true">+IF(OFFSET('Water Data'!$G$27,0,10*ROW('Water Data'!G141))="","",OFFSET('Water Data'!$G$27,0,10*ROW('Water Data'!G141)))</f>
        <v/>
      </c>
      <c r="CC147" s="269" t="str">
        <f ca="true">+IF(OFFSET('Water Data'!$G$28,0,10*ROW('Water Data'!G141))="","",OFFSET('Water Data'!$G$28,0,10*ROW('Water Data'!G141)))</f>
        <v/>
      </c>
      <c r="CD147" s="269" t="str">
        <f ca="true">+IF(OFFSET('Water Data'!$G$29,0,10*ROW('Water Data'!G141))="","",OFFSET('Water Data'!$G$29,0,10*ROW('Water Data'!G141)))</f>
        <v/>
      </c>
      <c r="CE147" s="269" t="str">
        <f ca="true">+IF(OFFSET('Water Data'!$H$27,0,10*ROW('Water Data'!H141))="","",OFFSET('Water Data'!$H$27,0,10*ROW('Water Data'!H141)))</f>
        <v/>
      </c>
      <c r="CF147" s="269" t="str">
        <f ca="true">+IF(OFFSET('Water Data'!$H$28,0,10*ROW('Water Data'!H141))="","",OFFSET('Water Data'!$H$28,0,10*ROW('Water Data'!H141)))</f>
        <v/>
      </c>
      <c r="CG147" s="269" t="str">
        <f ca="true">+IF(OFFSET('Water Data'!$H$29,0,10*ROW('Water Data'!H141))="","",OFFSET('Water Data'!$H$29,0,10*ROW('Water Data'!H141)))</f>
        <v/>
      </c>
      <c r="CH147" s="269" t="str">
        <f ca="true">+IF(OFFSET('Water Data'!$I$27,0,10*ROW('Water Data'!I141))="","",OFFSET('Water Data'!$I$27,0,10*ROW('Water Data'!I141)))</f>
        <v/>
      </c>
      <c r="CI147" s="269" t="str">
        <f ca="true">+IF(OFFSET('Water Data'!$I$28,0,10*ROW('Water Data'!I141))="","",OFFSET('Water Data'!$I$28,0,10*ROW('Water Data'!I141)))</f>
        <v/>
      </c>
      <c r="CJ147" s="269" t="str">
        <f ca="true">+IF(OFFSET('Water Data'!$I$29,0,10*ROW('Water Data'!I141))="","",OFFSET('Water Data'!$I$29,0,10*ROW('Water Data'!I141)))</f>
        <v/>
      </c>
      <c r="CK147" s="269" t="str">
        <f ca="true">+IF(OFFSET('Sanitation Data'!$D$28,0,10*ROW('Sanitation Data'!D141))="","",OFFSET('Sanitation Data'!$D$28,0,10*ROW('Sanitation Data'!D141)))</f>
        <v/>
      </c>
      <c r="CL147" s="269" t="str">
        <f ca="true">+IF(OFFSET('Sanitation Data'!$D$29,0,10*ROW('Sanitation Data'!D141))="","",OFFSET('Sanitation Data'!$D$29,0,10*ROW('Sanitation Data'!D141)))</f>
        <v/>
      </c>
      <c r="CM147" s="269" t="str">
        <f ca="true">+IF(OFFSET('Sanitation Data'!$D$30,0,10*ROW('Sanitation Data'!D141))="","",OFFSET('Sanitation Data'!$D$30,0,10*ROW('Sanitation Data'!D141)))</f>
        <v/>
      </c>
      <c r="CN147" s="269" t="str">
        <f ca="true">+IF(OFFSET('Sanitation Data'!$D$31,0,10*ROW('Sanitation Data'!D141))="","",OFFSET('Sanitation Data'!$D$31,0,10*ROW('Sanitation Data'!D141)))</f>
        <v/>
      </c>
      <c r="CO147" s="269" t="str">
        <f ca="true">+IF(OFFSET('Sanitation Data'!$D$32,0,10*ROW('Sanitation Data'!D141))="","",OFFSET('Sanitation Data'!$D$32,0,10*ROW('Sanitation Data'!D141)))</f>
        <v/>
      </c>
      <c r="CP147" s="269" t="str">
        <f ca="true">+IF(OFFSET('Sanitation Data'!$E$28,0,10*ROW('Sanitation Data'!E141))="","",OFFSET('Sanitation Data'!$E$28,0,10*ROW('Sanitation Data'!E141)))</f>
        <v/>
      </c>
      <c r="CQ147" s="269" t="str">
        <f ca="true">+IF(OFFSET('Sanitation Data'!$E$29,0,10*ROW('Sanitation Data'!E141))="","",OFFSET('Sanitation Data'!$E$29,0,10*ROW('Sanitation Data'!E141)))</f>
        <v/>
      </c>
      <c r="CR147" s="269" t="str">
        <f ca="true">+IF(OFFSET('Sanitation Data'!$E$30,0,10*ROW('Sanitation Data'!E141))="","",OFFSET('Sanitation Data'!$E$30,0,10*ROW('Sanitation Data'!E141)))</f>
        <v/>
      </c>
      <c r="CS147" s="269" t="str">
        <f ca="true">+IF(OFFSET('Sanitation Data'!$E$31,0,10*ROW('Sanitation Data'!E141))="","",OFFSET('Sanitation Data'!$E$31,0,10*ROW('Sanitation Data'!E141)))</f>
        <v/>
      </c>
      <c r="CT147" s="269" t="str">
        <f ca="true">+IF(OFFSET('Sanitation Data'!$E$32,0,10*ROW('Sanitation Data'!E141))="","",OFFSET('Sanitation Data'!$E$32,0,10*ROW('Sanitation Data'!E141)))</f>
        <v/>
      </c>
      <c r="CU147" s="269" t="str">
        <f ca="true">+IF(OFFSET('Sanitation Data'!$F$28,0,10*ROW('Sanitation Data'!F141))="","",OFFSET('Sanitation Data'!$F$28,0,10*ROW('Sanitation Data'!F141)))</f>
        <v/>
      </c>
      <c r="CV147" s="269" t="str">
        <f ca="true">+IF(OFFSET('Sanitation Data'!$F$29,0,10*ROW('Sanitation Data'!F141))="","",OFFSET('Sanitation Data'!$F$29,0,10*ROW('Sanitation Data'!F141)))</f>
        <v/>
      </c>
      <c r="CW147" s="269" t="str">
        <f ca="true">+IF(OFFSET('Sanitation Data'!$F$30,0,10*ROW('Sanitation Data'!F141))="","",OFFSET('Sanitation Data'!$F$30,0,10*ROW('Sanitation Data'!F141)))</f>
        <v/>
      </c>
      <c r="CX147" s="269" t="str">
        <f ca="true">+IF(OFFSET('Sanitation Data'!$F$31,0,10*ROW('Sanitation Data'!F141))="","",OFFSET('Sanitation Data'!$F$31,0,10*ROW('Sanitation Data'!F141)))</f>
        <v/>
      </c>
      <c r="CY147" s="269" t="str">
        <f ca="true">+IF(OFFSET('Sanitation Data'!$F$32,0,10*ROW('Sanitation Data'!F141))="","",OFFSET('Sanitation Data'!$F$32,0,10*ROW('Sanitation Data'!F141)))</f>
        <v/>
      </c>
      <c r="CZ147" s="269" t="str">
        <f ca="true">+IF(OFFSET('Sanitation Data'!$G$28,0,10*ROW('Sanitation Data'!G141))="","",OFFSET('Sanitation Data'!$G$28,0,10*ROW('Sanitation Data'!G141)))</f>
        <v/>
      </c>
      <c r="DA147" s="269" t="str">
        <f ca="true">+IF(OFFSET('Sanitation Data'!$G$29,0,10*ROW('Sanitation Data'!G141))="","",OFFSET('Sanitation Data'!$G$29,0,10*ROW('Sanitation Data'!G141)))</f>
        <v/>
      </c>
      <c r="DB147" s="269" t="str">
        <f ca="true">+IF(OFFSET('Sanitation Data'!$G$30,0,10*ROW('Sanitation Data'!G141))="","",OFFSET('Sanitation Data'!$G$30,0,10*ROW('Sanitation Data'!G141)))</f>
        <v/>
      </c>
      <c r="DC147" s="269" t="str">
        <f ca="true">+IF(OFFSET('Sanitation Data'!$G$31,0,10*ROW('Sanitation Data'!G141))="","",OFFSET('Sanitation Data'!$G$31,0,10*ROW('Sanitation Data'!G141)))</f>
        <v/>
      </c>
      <c r="DD147" s="269" t="str">
        <f ca="true">+IF(OFFSET('Sanitation Data'!$G$32,0,10*ROW('Sanitation Data'!G141))="","",OFFSET('Sanitation Data'!$G$32,0,10*ROW('Sanitation Data'!G141)))</f>
        <v/>
      </c>
      <c r="DE147" s="269" t="str">
        <f ca="true">+IF(OFFSET('Sanitation Data'!$H$28,0,10*ROW('Sanitation Data'!H141))="","",OFFSET('Sanitation Data'!$H$28,0,10*ROW('Sanitation Data'!H141)))</f>
        <v/>
      </c>
      <c r="DF147" s="269" t="str">
        <f ca="true">+IF(OFFSET('Sanitation Data'!$H$29,0,10*ROW('Sanitation Data'!H141))="","",OFFSET('Sanitation Data'!$H$29,0,10*ROW('Sanitation Data'!H141)))</f>
        <v/>
      </c>
      <c r="DG147" s="269" t="str">
        <f ca="true">+IF(OFFSET('Sanitation Data'!$H$30,0,10*ROW('Sanitation Data'!H141))="","",OFFSET('Sanitation Data'!$H$30,0,10*ROW('Sanitation Data'!H141)))</f>
        <v/>
      </c>
      <c r="DH147" s="269" t="str">
        <f ca="true">+IF(OFFSET('Sanitation Data'!$H$31,0,10*ROW('Sanitation Data'!H141))="","",OFFSET('Sanitation Data'!$H$31,0,10*ROW('Sanitation Data'!H141)))</f>
        <v/>
      </c>
      <c r="DI147" s="269" t="str">
        <f ca="true">+IF(OFFSET('Sanitation Data'!$H$32,0,10*ROW('Sanitation Data'!H141))="","",OFFSET('Sanitation Data'!$H$32,0,10*ROW('Sanitation Data'!H141)))</f>
        <v/>
      </c>
      <c r="DJ147" s="269" t="str">
        <f ca="true">+IF(OFFSET('Sanitation Data'!$I$28,0,10*ROW('Sanitation Data'!I141))="","",OFFSET('Sanitation Data'!$I$28,0,10*ROW('Sanitation Data'!I141)))</f>
        <v/>
      </c>
      <c r="DK147" s="269" t="str">
        <f ca="true">+IF(OFFSET('Sanitation Data'!$I$29,0,10*ROW('Sanitation Data'!I141))="","",OFFSET('Sanitation Data'!$I$29,0,10*ROW('Sanitation Data'!I141)))</f>
        <v/>
      </c>
      <c r="DL147" s="269" t="str">
        <f ca="true">+IF(OFFSET('Sanitation Data'!$I$30,0,10*ROW('Sanitation Data'!I141))="","",OFFSET('Sanitation Data'!$I$30,0,10*ROW('Sanitation Data'!I141)))</f>
        <v/>
      </c>
      <c r="DM147" s="269" t="str">
        <f ca="true">+IF(OFFSET('Sanitation Data'!$I$31,0,10*ROW('Sanitation Data'!I141))="","",OFFSET('Sanitation Data'!$I$31,0,10*ROW('Sanitation Data'!I141)))</f>
        <v/>
      </c>
      <c r="DN147" s="269" t="str">
        <f ca="true">+IF(OFFSET('Sanitation Data'!$I$32,0,10*ROW('Sanitation Data'!I141))="","",OFFSET('Sanitation Data'!$I$32,0,10*ROW('Sanitation Data'!I141)))</f>
        <v/>
      </c>
      <c r="DO147" s="269" t="str">
        <f ca="true">+IF(OFFSET('Hygiene Data'!$D$11,0,10*ROW('Hygiene Data'!D141))="","",OFFSET('Hygiene Data'!$D$11,0,10*ROW('Hygiene Data'!D141)))</f>
        <v/>
      </c>
      <c r="DP147" s="269" t="str">
        <f ca="true">+IF(OFFSET('Hygiene Data'!$D$12,0,10*ROW('Hygiene Data'!D141))="","",OFFSET('Hygiene Data'!$D$12,0,10*ROW('Hygiene Data'!D141)))</f>
        <v/>
      </c>
      <c r="DQ147" s="269" t="str">
        <f ca="true">+IF(OFFSET('Hygiene Data'!$D$13,0,10*ROW('Hygiene Data'!D141))="","",OFFSET('Hygiene Data'!$D$13,0,10*ROW('Hygiene Data'!D141)))</f>
        <v/>
      </c>
      <c r="DR147" s="269" t="str">
        <f ca="true">+IF(OFFSET('Hygiene Data'!$E$11,0,10*ROW('Hygiene Data'!E141))="","",OFFSET('Hygiene Data'!$E$11,0,10*ROW('Hygiene Data'!E141)))</f>
        <v/>
      </c>
      <c r="DS147" s="269" t="str">
        <f ca="true">+IF(OFFSET('Hygiene Data'!$E$12,0,10*ROW('Hygiene Data'!E141))="","",OFFSET('Hygiene Data'!$E$12,0,10*ROW('Hygiene Data'!E141)))</f>
        <v/>
      </c>
      <c r="DT147" s="269" t="str">
        <f ca="true">+IF(OFFSET('Hygiene Data'!$E$13,0,10*ROW('Hygiene Data'!E141))="","",OFFSET('Hygiene Data'!$E$13,0,10*ROW('Hygiene Data'!E141)))</f>
        <v/>
      </c>
      <c r="DU147" s="269" t="str">
        <f ca="true">+IF(OFFSET('Hygiene Data'!$F$11,0,10*ROW('Hygiene Data'!F141))="","",OFFSET('Hygiene Data'!$F$11,0,10*ROW('Hygiene Data'!F141)))</f>
        <v/>
      </c>
      <c r="DV147" s="269" t="str">
        <f ca="true">+IF(OFFSET('Hygiene Data'!$F$12,0,10*ROW('Hygiene Data'!F141))="","",OFFSET('Hygiene Data'!$F$12,0,10*ROW('Hygiene Data'!F141)))</f>
        <v/>
      </c>
      <c r="DW147" s="269" t="str">
        <f ca="true">+IF(OFFSET('Hygiene Data'!$F$13,0,10*ROW('Hygiene Data'!F141))="","",OFFSET('Hygiene Data'!$F$13,0,10*ROW('Hygiene Data'!F141)))</f>
        <v/>
      </c>
      <c r="DX147" s="269" t="str">
        <f ca="true">+IF(OFFSET('Hygiene Data'!$G$11,0,10*ROW('Hygiene Data'!G141))="","",OFFSET('Hygiene Data'!$G$11,0,10*ROW('Hygiene Data'!G141)))</f>
        <v/>
      </c>
      <c r="DY147" s="269" t="str">
        <f ca="true">+IF(OFFSET('Hygiene Data'!$G$12,0,10*ROW('Hygiene Data'!G141))="","",OFFSET('Hygiene Data'!$G$12,0,10*ROW('Hygiene Data'!G141)))</f>
        <v/>
      </c>
      <c r="DZ147" s="269" t="str">
        <f ca="true">+IF(OFFSET('Hygiene Data'!$G$13,0,10*ROW('Hygiene Data'!G141))="","",OFFSET('Hygiene Data'!$G$13,0,10*ROW('Hygiene Data'!G141)))</f>
        <v/>
      </c>
      <c r="EA147" s="269" t="str">
        <f ca="true">+IF(OFFSET('Hygiene Data'!$H$11,0,10*ROW('Hygiene Data'!H141))="","",OFFSET('Hygiene Data'!$H$11,0,10*ROW('Hygiene Data'!H141)))</f>
        <v/>
      </c>
      <c r="EB147" s="269" t="str">
        <f ca="true">+IF(OFFSET('Hygiene Data'!$H$12,0,10*ROW('Hygiene Data'!H141))="","",OFFSET('Hygiene Data'!$H$12,0,10*ROW('Hygiene Data'!H141)))</f>
        <v/>
      </c>
      <c r="EC147" s="269" t="str">
        <f ca="true">+IF(OFFSET('Hygiene Data'!$H$13,0,10*ROW('Hygiene Data'!H141))="","",OFFSET('Hygiene Data'!$H$13,0,10*ROW('Hygiene Data'!H141)))</f>
        <v/>
      </c>
      <c r="ED147" s="269" t="str">
        <f ca="true">+IF(OFFSET('Hygiene Data'!$I$11,0,10*ROW('Hygiene Data'!I141))="","",OFFSET('Hygiene Data'!$I$11,0,10*ROW('Hygiene Data'!I141)))</f>
        <v/>
      </c>
      <c r="EE147" s="269" t="str">
        <f ca="true">+IF(OFFSET('Hygiene Data'!$I$12,0,10*ROW('Hygiene Data'!I141))="","",OFFSET('Hygiene Data'!$I$12,0,10*ROW('Hygiene Data'!I141)))</f>
        <v/>
      </c>
      <c r="EF147" s="269"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3" t="str">
        <f t="shared" ca="true" si="2"/>
        <v/>
      </c>
      <c r="D148" s="88"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8"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8"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8"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8"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8"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8"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8"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8"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8"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8"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8"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8"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8"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8"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8"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8"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8"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9"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9"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9"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9"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9"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9"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9"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9"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9"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9"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9"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9"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9"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9"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9"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9"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9"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9"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9"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9"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9"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9"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9"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9"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9"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9"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9"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9"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9"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9"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0"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0"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0"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0"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0"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0"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0"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0"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0"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0"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0"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0"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0"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0"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0"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0"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0"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0"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9"/>
      <c r="BS148" s="269" t="str">
        <f ca="true">+IF(OFFSET('Water Data'!$D$27,0,10*ROW('Water Data'!D142))="","",OFFSET('Water Data'!$D$27,0,10*ROW('Water Data'!D142)))</f>
        <v/>
      </c>
      <c r="BT148" s="269" t="str">
        <f ca="true">+IF(OFFSET('Water Data'!$D$28,0,10*ROW('Water Data'!D142))="","",OFFSET('Water Data'!$D$28,0,10*ROW('Water Data'!D142)))</f>
        <v/>
      </c>
      <c r="BU148" s="269" t="str">
        <f ca="true">+IF(OFFSET('Water Data'!$D$29,0,10*ROW('Water Data'!D142))="","",OFFSET('Water Data'!$D$29,0,10*ROW('Water Data'!D142)))</f>
        <v/>
      </c>
      <c r="BV148" s="269" t="str">
        <f ca="true">+IF(OFFSET('Water Data'!$E$27,0,10*ROW('Water Data'!E142))="","",OFFSET('Water Data'!$E$27,0,10*ROW('Water Data'!E142)))</f>
        <v/>
      </c>
      <c r="BW148" s="269" t="str">
        <f ca="true">+IF(OFFSET('Water Data'!$E$28,0,10*ROW('Water Data'!E142))="","",OFFSET('Water Data'!$E$28,0,10*ROW('Water Data'!E142)))</f>
        <v/>
      </c>
      <c r="BX148" s="269" t="str">
        <f ca="true">+IF(OFFSET('Water Data'!$E$29,0,10*ROW('Water Data'!E142))="","",OFFSET('Water Data'!$E$29,0,10*ROW('Water Data'!E142)))</f>
        <v/>
      </c>
      <c r="BY148" s="269" t="str">
        <f ca="true">+IF(OFFSET('Water Data'!$F$27,0,10*ROW('Water Data'!F142))="","",OFFSET('Water Data'!$F$27,0,10*ROW('Water Data'!F142)))</f>
        <v/>
      </c>
      <c r="BZ148" s="269" t="str">
        <f ca="true">+IF(OFFSET('Water Data'!$F$28,0,10*ROW('Water Data'!F142))="","",OFFSET('Water Data'!$F$28,0,10*ROW('Water Data'!F142)))</f>
        <v/>
      </c>
      <c r="CA148" s="269" t="str">
        <f ca="true">+IF(OFFSET('Water Data'!$F$29,0,10*ROW('Water Data'!F142))="","",OFFSET('Water Data'!$F$29,0,10*ROW('Water Data'!F142)))</f>
        <v/>
      </c>
      <c r="CB148" s="269" t="str">
        <f ca="true">+IF(OFFSET('Water Data'!$G$27,0,10*ROW('Water Data'!G142))="","",OFFSET('Water Data'!$G$27,0,10*ROW('Water Data'!G142)))</f>
        <v/>
      </c>
      <c r="CC148" s="269" t="str">
        <f ca="true">+IF(OFFSET('Water Data'!$G$28,0,10*ROW('Water Data'!G142))="","",OFFSET('Water Data'!$G$28,0,10*ROW('Water Data'!G142)))</f>
        <v/>
      </c>
      <c r="CD148" s="269" t="str">
        <f ca="true">+IF(OFFSET('Water Data'!$G$29,0,10*ROW('Water Data'!G142))="","",OFFSET('Water Data'!$G$29,0,10*ROW('Water Data'!G142)))</f>
        <v/>
      </c>
      <c r="CE148" s="269" t="str">
        <f ca="true">+IF(OFFSET('Water Data'!$H$27,0,10*ROW('Water Data'!H142))="","",OFFSET('Water Data'!$H$27,0,10*ROW('Water Data'!H142)))</f>
        <v/>
      </c>
      <c r="CF148" s="269" t="str">
        <f ca="true">+IF(OFFSET('Water Data'!$H$28,0,10*ROW('Water Data'!H142))="","",OFFSET('Water Data'!$H$28,0,10*ROW('Water Data'!H142)))</f>
        <v/>
      </c>
      <c r="CG148" s="269" t="str">
        <f ca="true">+IF(OFFSET('Water Data'!$H$29,0,10*ROW('Water Data'!H142))="","",OFFSET('Water Data'!$H$29,0,10*ROW('Water Data'!H142)))</f>
        <v/>
      </c>
      <c r="CH148" s="269" t="str">
        <f ca="true">+IF(OFFSET('Water Data'!$I$27,0,10*ROW('Water Data'!I142))="","",OFFSET('Water Data'!$I$27,0,10*ROW('Water Data'!I142)))</f>
        <v/>
      </c>
      <c r="CI148" s="269" t="str">
        <f ca="true">+IF(OFFSET('Water Data'!$I$28,0,10*ROW('Water Data'!I142))="","",OFFSET('Water Data'!$I$28,0,10*ROW('Water Data'!I142)))</f>
        <v/>
      </c>
      <c r="CJ148" s="269" t="str">
        <f ca="true">+IF(OFFSET('Water Data'!$I$29,0,10*ROW('Water Data'!I142))="","",OFFSET('Water Data'!$I$29,0,10*ROW('Water Data'!I142)))</f>
        <v/>
      </c>
      <c r="CK148" s="269" t="str">
        <f ca="true">+IF(OFFSET('Sanitation Data'!$D$28,0,10*ROW('Sanitation Data'!D142))="","",OFFSET('Sanitation Data'!$D$28,0,10*ROW('Sanitation Data'!D142)))</f>
        <v/>
      </c>
      <c r="CL148" s="269" t="str">
        <f ca="true">+IF(OFFSET('Sanitation Data'!$D$29,0,10*ROW('Sanitation Data'!D142))="","",OFFSET('Sanitation Data'!$D$29,0,10*ROW('Sanitation Data'!D142)))</f>
        <v/>
      </c>
      <c r="CM148" s="269" t="str">
        <f ca="true">+IF(OFFSET('Sanitation Data'!$D$30,0,10*ROW('Sanitation Data'!D142))="","",OFFSET('Sanitation Data'!$D$30,0,10*ROW('Sanitation Data'!D142)))</f>
        <v/>
      </c>
      <c r="CN148" s="269" t="str">
        <f ca="true">+IF(OFFSET('Sanitation Data'!$D$31,0,10*ROW('Sanitation Data'!D142))="","",OFFSET('Sanitation Data'!$D$31,0,10*ROW('Sanitation Data'!D142)))</f>
        <v/>
      </c>
      <c r="CO148" s="269" t="str">
        <f ca="true">+IF(OFFSET('Sanitation Data'!$D$32,0,10*ROW('Sanitation Data'!D142))="","",OFFSET('Sanitation Data'!$D$32,0,10*ROW('Sanitation Data'!D142)))</f>
        <v/>
      </c>
      <c r="CP148" s="269" t="str">
        <f ca="true">+IF(OFFSET('Sanitation Data'!$E$28,0,10*ROW('Sanitation Data'!E142))="","",OFFSET('Sanitation Data'!$E$28,0,10*ROW('Sanitation Data'!E142)))</f>
        <v/>
      </c>
      <c r="CQ148" s="269" t="str">
        <f ca="true">+IF(OFFSET('Sanitation Data'!$E$29,0,10*ROW('Sanitation Data'!E142))="","",OFFSET('Sanitation Data'!$E$29,0,10*ROW('Sanitation Data'!E142)))</f>
        <v/>
      </c>
      <c r="CR148" s="269" t="str">
        <f ca="true">+IF(OFFSET('Sanitation Data'!$E$30,0,10*ROW('Sanitation Data'!E142))="","",OFFSET('Sanitation Data'!$E$30,0,10*ROW('Sanitation Data'!E142)))</f>
        <v/>
      </c>
      <c r="CS148" s="269" t="str">
        <f ca="true">+IF(OFFSET('Sanitation Data'!$E$31,0,10*ROW('Sanitation Data'!E142))="","",OFFSET('Sanitation Data'!$E$31,0,10*ROW('Sanitation Data'!E142)))</f>
        <v/>
      </c>
      <c r="CT148" s="269" t="str">
        <f ca="true">+IF(OFFSET('Sanitation Data'!$E$32,0,10*ROW('Sanitation Data'!E142))="","",OFFSET('Sanitation Data'!$E$32,0,10*ROW('Sanitation Data'!E142)))</f>
        <v/>
      </c>
      <c r="CU148" s="269" t="str">
        <f ca="true">+IF(OFFSET('Sanitation Data'!$F$28,0,10*ROW('Sanitation Data'!F142))="","",OFFSET('Sanitation Data'!$F$28,0,10*ROW('Sanitation Data'!F142)))</f>
        <v/>
      </c>
      <c r="CV148" s="269" t="str">
        <f ca="true">+IF(OFFSET('Sanitation Data'!$F$29,0,10*ROW('Sanitation Data'!F142))="","",OFFSET('Sanitation Data'!$F$29,0,10*ROW('Sanitation Data'!F142)))</f>
        <v/>
      </c>
      <c r="CW148" s="269" t="str">
        <f ca="true">+IF(OFFSET('Sanitation Data'!$F$30,0,10*ROW('Sanitation Data'!F142))="","",OFFSET('Sanitation Data'!$F$30,0,10*ROW('Sanitation Data'!F142)))</f>
        <v/>
      </c>
      <c r="CX148" s="269" t="str">
        <f ca="true">+IF(OFFSET('Sanitation Data'!$F$31,0,10*ROW('Sanitation Data'!F142))="","",OFFSET('Sanitation Data'!$F$31,0,10*ROW('Sanitation Data'!F142)))</f>
        <v/>
      </c>
      <c r="CY148" s="269" t="str">
        <f ca="true">+IF(OFFSET('Sanitation Data'!$F$32,0,10*ROW('Sanitation Data'!F142))="","",OFFSET('Sanitation Data'!$F$32,0,10*ROW('Sanitation Data'!F142)))</f>
        <v/>
      </c>
      <c r="CZ148" s="269" t="str">
        <f ca="true">+IF(OFFSET('Sanitation Data'!$G$28,0,10*ROW('Sanitation Data'!G142))="","",OFFSET('Sanitation Data'!$G$28,0,10*ROW('Sanitation Data'!G142)))</f>
        <v/>
      </c>
      <c r="DA148" s="269" t="str">
        <f ca="true">+IF(OFFSET('Sanitation Data'!$G$29,0,10*ROW('Sanitation Data'!G142))="","",OFFSET('Sanitation Data'!$G$29,0,10*ROW('Sanitation Data'!G142)))</f>
        <v/>
      </c>
      <c r="DB148" s="269" t="str">
        <f ca="true">+IF(OFFSET('Sanitation Data'!$G$30,0,10*ROW('Sanitation Data'!G142))="","",OFFSET('Sanitation Data'!$G$30,0,10*ROW('Sanitation Data'!G142)))</f>
        <v/>
      </c>
      <c r="DC148" s="269" t="str">
        <f ca="true">+IF(OFFSET('Sanitation Data'!$G$31,0,10*ROW('Sanitation Data'!G142))="","",OFFSET('Sanitation Data'!$G$31,0,10*ROW('Sanitation Data'!G142)))</f>
        <v/>
      </c>
      <c r="DD148" s="269" t="str">
        <f ca="true">+IF(OFFSET('Sanitation Data'!$G$32,0,10*ROW('Sanitation Data'!G142))="","",OFFSET('Sanitation Data'!$G$32,0,10*ROW('Sanitation Data'!G142)))</f>
        <v/>
      </c>
      <c r="DE148" s="269" t="str">
        <f ca="true">+IF(OFFSET('Sanitation Data'!$H$28,0,10*ROW('Sanitation Data'!H142))="","",OFFSET('Sanitation Data'!$H$28,0,10*ROW('Sanitation Data'!H142)))</f>
        <v/>
      </c>
      <c r="DF148" s="269" t="str">
        <f ca="true">+IF(OFFSET('Sanitation Data'!$H$29,0,10*ROW('Sanitation Data'!H142))="","",OFFSET('Sanitation Data'!$H$29,0,10*ROW('Sanitation Data'!H142)))</f>
        <v/>
      </c>
      <c r="DG148" s="269" t="str">
        <f ca="true">+IF(OFFSET('Sanitation Data'!$H$30,0,10*ROW('Sanitation Data'!H142))="","",OFFSET('Sanitation Data'!$H$30,0,10*ROW('Sanitation Data'!H142)))</f>
        <v/>
      </c>
      <c r="DH148" s="269" t="str">
        <f ca="true">+IF(OFFSET('Sanitation Data'!$H$31,0,10*ROW('Sanitation Data'!H142))="","",OFFSET('Sanitation Data'!$H$31,0,10*ROW('Sanitation Data'!H142)))</f>
        <v/>
      </c>
      <c r="DI148" s="269" t="str">
        <f ca="true">+IF(OFFSET('Sanitation Data'!$H$32,0,10*ROW('Sanitation Data'!H142))="","",OFFSET('Sanitation Data'!$H$32,0,10*ROW('Sanitation Data'!H142)))</f>
        <v/>
      </c>
      <c r="DJ148" s="269" t="str">
        <f ca="true">+IF(OFFSET('Sanitation Data'!$I$28,0,10*ROW('Sanitation Data'!I142))="","",OFFSET('Sanitation Data'!$I$28,0,10*ROW('Sanitation Data'!I142)))</f>
        <v/>
      </c>
      <c r="DK148" s="269" t="str">
        <f ca="true">+IF(OFFSET('Sanitation Data'!$I$29,0,10*ROW('Sanitation Data'!I142))="","",OFFSET('Sanitation Data'!$I$29,0,10*ROW('Sanitation Data'!I142)))</f>
        <v/>
      </c>
      <c r="DL148" s="269" t="str">
        <f ca="true">+IF(OFFSET('Sanitation Data'!$I$30,0,10*ROW('Sanitation Data'!I142))="","",OFFSET('Sanitation Data'!$I$30,0,10*ROW('Sanitation Data'!I142)))</f>
        <v/>
      </c>
      <c r="DM148" s="269" t="str">
        <f ca="true">+IF(OFFSET('Sanitation Data'!$I$31,0,10*ROW('Sanitation Data'!I142))="","",OFFSET('Sanitation Data'!$I$31,0,10*ROW('Sanitation Data'!I142)))</f>
        <v/>
      </c>
      <c r="DN148" s="269" t="str">
        <f ca="true">+IF(OFFSET('Sanitation Data'!$I$32,0,10*ROW('Sanitation Data'!I142))="","",OFFSET('Sanitation Data'!$I$32,0,10*ROW('Sanitation Data'!I142)))</f>
        <v/>
      </c>
      <c r="DO148" s="269" t="str">
        <f ca="true">+IF(OFFSET('Hygiene Data'!$D$11,0,10*ROW('Hygiene Data'!D142))="","",OFFSET('Hygiene Data'!$D$11,0,10*ROW('Hygiene Data'!D142)))</f>
        <v/>
      </c>
      <c r="DP148" s="269" t="str">
        <f ca="true">+IF(OFFSET('Hygiene Data'!$D$12,0,10*ROW('Hygiene Data'!D142))="","",OFFSET('Hygiene Data'!$D$12,0,10*ROW('Hygiene Data'!D142)))</f>
        <v/>
      </c>
      <c r="DQ148" s="269" t="str">
        <f ca="true">+IF(OFFSET('Hygiene Data'!$D$13,0,10*ROW('Hygiene Data'!D142))="","",OFFSET('Hygiene Data'!$D$13,0,10*ROW('Hygiene Data'!D142)))</f>
        <v/>
      </c>
      <c r="DR148" s="269" t="str">
        <f ca="true">+IF(OFFSET('Hygiene Data'!$E$11,0,10*ROW('Hygiene Data'!E142))="","",OFFSET('Hygiene Data'!$E$11,0,10*ROW('Hygiene Data'!E142)))</f>
        <v/>
      </c>
      <c r="DS148" s="269" t="str">
        <f ca="true">+IF(OFFSET('Hygiene Data'!$E$12,0,10*ROW('Hygiene Data'!E142))="","",OFFSET('Hygiene Data'!$E$12,0,10*ROW('Hygiene Data'!E142)))</f>
        <v/>
      </c>
      <c r="DT148" s="269" t="str">
        <f ca="true">+IF(OFFSET('Hygiene Data'!$E$13,0,10*ROW('Hygiene Data'!E142))="","",OFFSET('Hygiene Data'!$E$13,0,10*ROW('Hygiene Data'!E142)))</f>
        <v/>
      </c>
      <c r="DU148" s="269" t="str">
        <f ca="true">+IF(OFFSET('Hygiene Data'!$F$11,0,10*ROW('Hygiene Data'!F142))="","",OFFSET('Hygiene Data'!$F$11,0,10*ROW('Hygiene Data'!F142)))</f>
        <v/>
      </c>
      <c r="DV148" s="269" t="str">
        <f ca="true">+IF(OFFSET('Hygiene Data'!$F$12,0,10*ROW('Hygiene Data'!F142))="","",OFFSET('Hygiene Data'!$F$12,0,10*ROW('Hygiene Data'!F142)))</f>
        <v/>
      </c>
      <c r="DW148" s="269" t="str">
        <f ca="true">+IF(OFFSET('Hygiene Data'!$F$13,0,10*ROW('Hygiene Data'!F142))="","",OFFSET('Hygiene Data'!$F$13,0,10*ROW('Hygiene Data'!F142)))</f>
        <v/>
      </c>
      <c r="DX148" s="269" t="str">
        <f ca="true">+IF(OFFSET('Hygiene Data'!$G$11,0,10*ROW('Hygiene Data'!G142))="","",OFFSET('Hygiene Data'!$G$11,0,10*ROW('Hygiene Data'!G142)))</f>
        <v/>
      </c>
      <c r="DY148" s="269" t="str">
        <f ca="true">+IF(OFFSET('Hygiene Data'!$G$12,0,10*ROW('Hygiene Data'!G142))="","",OFFSET('Hygiene Data'!$G$12,0,10*ROW('Hygiene Data'!G142)))</f>
        <v/>
      </c>
      <c r="DZ148" s="269" t="str">
        <f ca="true">+IF(OFFSET('Hygiene Data'!$G$13,0,10*ROW('Hygiene Data'!G142))="","",OFFSET('Hygiene Data'!$G$13,0,10*ROW('Hygiene Data'!G142)))</f>
        <v/>
      </c>
      <c r="EA148" s="269" t="str">
        <f ca="true">+IF(OFFSET('Hygiene Data'!$H$11,0,10*ROW('Hygiene Data'!H142))="","",OFFSET('Hygiene Data'!$H$11,0,10*ROW('Hygiene Data'!H142)))</f>
        <v/>
      </c>
      <c r="EB148" s="269" t="str">
        <f ca="true">+IF(OFFSET('Hygiene Data'!$H$12,0,10*ROW('Hygiene Data'!H142))="","",OFFSET('Hygiene Data'!$H$12,0,10*ROW('Hygiene Data'!H142)))</f>
        <v/>
      </c>
      <c r="EC148" s="269" t="str">
        <f ca="true">+IF(OFFSET('Hygiene Data'!$H$13,0,10*ROW('Hygiene Data'!H142))="","",OFFSET('Hygiene Data'!$H$13,0,10*ROW('Hygiene Data'!H142)))</f>
        <v/>
      </c>
      <c r="ED148" s="269" t="str">
        <f ca="true">+IF(OFFSET('Hygiene Data'!$I$11,0,10*ROW('Hygiene Data'!I142))="","",OFFSET('Hygiene Data'!$I$11,0,10*ROW('Hygiene Data'!I142)))</f>
        <v/>
      </c>
      <c r="EE148" s="269" t="str">
        <f ca="true">+IF(OFFSET('Hygiene Data'!$I$12,0,10*ROW('Hygiene Data'!I142))="","",OFFSET('Hygiene Data'!$I$12,0,10*ROW('Hygiene Data'!I142)))</f>
        <v/>
      </c>
      <c r="EF148" s="269"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3" t="str">
        <f t="shared" ca="true" si="2"/>
        <v/>
      </c>
      <c r="D149" s="88"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8"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8"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8"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8"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8"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8"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8"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8"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8"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8"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8"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8"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8"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8"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8"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8"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8"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9"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9"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9"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9"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9"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9"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9"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9"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9"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9"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9"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9"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9"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9"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9"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9"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9"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9"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9"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9"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9"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9"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9"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9"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9"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9"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9"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9"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9"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9"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0"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0"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0"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0"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0"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0"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0"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0"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0"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0"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0"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0"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0"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0"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0"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0"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0"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0"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9"/>
      <c r="BS149" s="269" t="str">
        <f ca="true">+IF(OFFSET('Water Data'!$D$27,0,10*ROW('Water Data'!D143))="","",OFFSET('Water Data'!$D$27,0,10*ROW('Water Data'!D143)))</f>
        <v/>
      </c>
      <c r="BT149" s="269" t="str">
        <f ca="true">+IF(OFFSET('Water Data'!$D$28,0,10*ROW('Water Data'!D143))="","",OFFSET('Water Data'!$D$28,0,10*ROW('Water Data'!D143)))</f>
        <v/>
      </c>
      <c r="BU149" s="269" t="str">
        <f ca="true">+IF(OFFSET('Water Data'!$D$29,0,10*ROW('Water Data'!D143))="","",OFFSET('Water Data'!$D$29,0,10*ROW('Water Data'!D143)))</f>
        <v/>
      </c>
      <c r="BV149" s="269" t="str">
        <f ca="true">+IF(OFFSET('Water Data'!$E$27,0,10*ROW('Water Data'!E143))="","",OFFSET('Water Data'!$E$27,0,10*ROW('Water Data'!E143)))</f>
        <v/>
      </c>
      <c r="BW149" s="269" t="str">
        <f ca="true">+IF(OFFSET('Water Data'!$E$28,0,10*ROW('Water Data'!E143))="","",OFFSET('Water Data'!$E$28,0,10*ROW('Water Data'!E143)))</f>
        <v/>
      </c>
      <c r="BX149" s="269" t="str">
        <f ca="true">+IF(OFFSET('Water Data'!$E$29,0,10*ROW('Water Data'!E143))="","",OFFSET('Water Data'!$E$29,0,10*ROW('Water Data'!E143)))</f>
        <v/>
      </c>
      <c r="BY149" s="269" t="str">
        <f ca="true">+IF(OFFSET('Water Data'!$F$27,0,10*ROW('Water Data'!F143))="","",OFFSET('Water Data'!$F$27,0,10*ROW('Water Data'!F143)))</f>
        <v/>
      </c>
      <c r="BZ149" s="269" t="str">
        <f ca="true">+IF(OFFSET('Water Data'!$F$28,0,10*ROW('Water Data'!F143))="","",OFFSET('Water Data'!$F$28,0,10*ROW('Water Data'!F143)))</f>
        <v/>
      </c>
      <c r="CA149" s="269" t="str">
        <f ca="true">+IF(OFFSET('Water Data'!$F$29,0,10*ROW('Water Data'!F143))="","",OFFSET('Water Data'!$F$29,0,10*ROW('Water Data'!F143)))</f>
        <v/>
      </c>
      <c r="CB149" s="269" t="str">
        <f ca="true">+IF(OFFSET('Water Data'!$G$27,0,10*ROW('Water Data'!G143))="","",OFFSET('Water Data'!$G$27,0,10*ROW('Water Data'!G143)))</f>
        <v/>
      </c>
      <c r="CC149" s="269" t="str">
        <f ca="true">+IF(OFFSET('Water Data'!$G$28,0,10*ROW('Water Data'!G143))="","",OFFSET('Water Data'!$G$28,0,10*ROW('Water Data'!G143)))</f>
        <v/>
      </c>
      <c r="CD149" s="269" t="str">
        <f ca="true">+IF(OFFSET('Water Data'!$G$29,0,10*ROW('Water Data'!G143))="","",OFFSET('Water Data'!$G$29,0,10*ROW('Water Data'!G143)))</f>
        <v/>
      </c>
      <c r="CE149" s="269" t="str">
        <f ca="true">+IF(OFFSET('Water Data'!$H$27,0,10*ROW('Water Data'!H143))="","",OFFSET('Water Data'!$H$27,0,10*ROW('Water Data'!H143)))</f>
        <v/>
      </c>
      <c r="CF149" s="269" t="str">
        <f ca="true">+IF(OFFSET('Water Data'!$H$28,0,10*ROW('Water Data'!H143))="","",OFFSET('Water Data'!$H$28,0,10*ROW('Water Data'!H143)))</f>
        <v/>
      </c>
      <c r="CG149" s="269" t="str">
        <f ca="true">+IF(OFFSET('Water Data'!$H$29,0,10*ROW('Water Data'!H143))="","",OFFSET('Water Data'!$H$29,0,10*ROW('Water Data'!H143)))</f>
        <v/>
      </c>
      <c r="CH149" s="269" t="str">
        <f ca="true">+IF(OFFSET('Water Data'!$I$27,0,10*ROW('Water Data'!I143))="","",OFFSET('Water Data'!$I$27,0,10*ROW('Water Data'!I143)))</f>
        <v/>
      </c>
      <c r="CI149" s="269" t="str">
        <f ca="true">+IF(OFFSET('Water Data'!$I$28,0,10*ROW('Water Data'!I143))="","",OFFSET('Water Data'!$I$28,0,10*ROW('Water Data'!I143)))</f>
        <v/>
      </c>
      <c r="CJ149" s="269" t="str">
        <f ca="true">+IF(OFFSET('Water Data'!$I$29,0,10*ROW('Water Data'!I143))="","",OFFSET('Water Data'!$I$29,0,10*ROW('Water Data'!I143)))</f>
        <v/>
      </c>
      <c r="CK149" s="269" t="str">
        <f ca="true">+IF(OFFSET('Sanitation Data'!$D$28,0,10*ROW('Sanitation Data'!D143))="","",OFFSET('Sanitation Data'!$D$28,0,10*ROW('Sanitation Data'!D143)))</f>
        <v/>
      </c>
      <c r="CL149" s="269" t="str">
        <f ca="true">+IF(OFFSET('Sanitation Data'!$D$29,0,10*ROW('Sanitation Data'!D143))="","",OFFSET('Sanitation Data'!$D$29,0,10*ROW('Sanitation Data'!D143)))</f>
        <v/>
      </c>
      <c r="CM149" s="269" t="str">
        <f ca="true">+IF(OFFSET('Sanitation Data'!$D$30,0,10*ROW('Sanitation Data'!D143))="","",OFFSET('Sanitation Data'!$D$30,0,10*ROW('Sanitation Data'!D143)))</f>
        <v/>
      </c>
      <c r="CN149" s="269" t="str">
        <f ca="true">+IF(OFFSET('Sanitation Data'!$D$31,0,10*ROW('Sanitation Data'!D143))="","",OFFSET('Sanitation Data'!$D$31,0,10*ROW('Sanitation Data'!D143)))</f>
        <v/>
      </c>
      <c r="CO149" s="269" t="str">
        <f ca="true">+IF(OFFSET('Sanitation Data'!$D$32,0,10*ROW('Sanitation Data'!D143))="","",OFFSET('Sanitation Data'!$D$32,0,10*ROW('Sanitation Data'!D143)))</f>
        <v/>
      </c>
      <c r="CP149" s="269" t="str">
        <f ca="true">+IF(OFFSET('Sanitation Data'!$E$28,0,10*ROW('Sanitation Data'!E143))="","",OFFSET('Sanitation Data'!$E$28,0,10*ROW('Sanitation Data'!E143)))</f>
        <v/>
      </c>
      <c r="CQ149" s="269" t="str">
        <f ca="true">+IF(OFFSET('Sanitation Data'!$E$29,0,10*ROW('Sanitation Data'!E143))="","",OFFSET('Sanitation Data'!$E$29,0,10*ROW('Sanitation Data'!E143)))</f>
        <v/>
      </c>
      <c r="CR149" s="269" t="str">
        <f ca="true">+IF(OFFSET('Sanitation Data'!$E$30,0,10*ROW('Sanitation Data'!E143))="","",OFFSET('Sanitation Data'!$E$30,0,10*ROW('Sanitation Data'!E143)))</f>
        <v/>
      </c>
      <c r="CS149" s="269" t="str">
        <f ca="true">+IF(OFFSET('Sanitation Data'!$E$31,0,10*ROW('Sanitation Data'!E143))="","",OFFSET('Sanitation Data'!$E$31,0,10*ROW('Sanitation Data'!E143)))</f>
        <v/>
      </c>
      <c r="CT149" s="269" t="str">
        <f ca="true">+IF(OFFSET('Sanitation Data'!$E$32,0,10*ROW('Sanitation Data'!E143))="","",OFFSET('Sanitation Data'!$E$32,0,10*ROW('Sanitation Data'!E143)))</f>
        <v/>
      </c>
      <c r="CU149" s="269" t="str">
        <f ca="true">+IF(OFFSET('Sanitation Data'!$F$28,0,10*ROW('Sanitation Data'!F143))="","",OFFSET('Sanitation Data'!$F$28,0,10*ROW('Sanitation Data'!F143)))</f>
        <v/>
      </c>
      <c r="CV149" s="269" t="str">
        <f ca="true">+IF(OFFSET('Sanitation Data'!$F$29,0,10*ROW('Sanitation Data'!F143))="","",OFFSET('Sanitation Data'!$F$29,0,10*ROW('Sanitation Data'!F143)))</f>
        <v/>
      </c>
      <c r="CW149" s="269" t="str">
        <f ca="true">+IF(OFFSET('Sanitation Data'!$F$30,0,10*ROW('Sanitation Data'!F143))="","",OFFSET('Sanitation Data'!$F$30,0,10*ROW('Sanitation Data'!F143)))</f>
        <v/>
      </c>
      <c r="CX149" s="269" t="str">
        <f ca="true">+IF(OFFSET('Sanitation Data'!$F$31,0,10*ROW('Sanitation Data'!F143))="","",OFFSET('Sanitation Data'!$F$31,0,10*ROW('Sanitation Data'!F143)))</f>
        <v/>
      </c>
      <c r="CY149" s="269" t="str">
        <f ca="true">+IF(OFFSET('Sanitation Data'!$F$32,0,10*ROW('Sanitation Data'!F143))="","",OFFSET('Sanitation Data'!$F$32,0,10*ROW('Sanitation Data'!F143)))</f>
        <v/>
      </c>
      <c r="CZ149" s="269" t="str">
        <f ca="true">+IF(OFFSET('Sanitation Data'!$G$28,0,10*ROW('Sanitation Data'!G143))="","",OFFSET('Sanitation Data'!$G$28,0,10*ROW('Sanitation Data'!G143)))</f>
        <v/>
      </c>
      <c r="DA149" s="269" t="str">
        <f ca="true">+IF(OFFSET('Sanitation Data'!$G$29,0,10*ROW('Sanitation Data'!G143))="","",OFFSET('Sanitation Data'!$G$29,0,10*ROW('Sanitation Data'!G143)))</f>
        <v/>
      </c>
      <c r="DB149" s="269" t="str">
        <f ca="true">+IF(OFFSET('Sanitation Data'!$G$30,0,10*ROW('Sanitation Data'!G143))="","",OFFSET('Sanitation Data'!$G$30,0,10*ROW('Sanitation Data'!G143)))</f>
        <v/>
      </c>
      <c r="DC149" s="269" t="str">
        <f ca="true">+IF(OFFSET('Sanitation Data'!$G$31,0,10*ROW('Sanitation Data'!G143))="","",OFFSET('Sanitation Data'!$G$31,0,10*ROW('Sanitation Data'!G143)))</f>
        <v/>
      </c>
      <c r="DD149" s="269" t="str">
        <f ca="true">+IF(OFFSET('Sanitation Data'!$G$32,0,10*ROW('Sanitation Data'!G143))="","",OFFSET('Sanitation Data'!$G$32,0,10*ROW('Sanitation Data'!G143)))</f>
        <v/>
      </c>
      <c r="DE149" s="269" t="str">
        <f ca="true">+IF(OFFSET('Sanitation Data'!$H$28,0,10*ROW('Sanitation Data'!H143))="","",OFFSET('Sanitation Data'!$H$28,0,10*ROW('Sanitation Data'!H143)))</f>
        <v/>
      </c>
      <c r="DF149" s="269" t="str">
        <f ca="true">+IF(OFFSET('Sanitation Data'!$H$29,0,10*ROW('Sanitation Data'!H143))="","",OFFSET('Sanitation Data'!$H$29,0,10*ROW('Sanitation Data'!H143)))</f>
        <v/>
      </c>
      <c r="DG149" s="269" t="str">
        <f ca="true">+IF(OFFSET('Sanitation Data'!$H$30,0,10*ROW('Sanitation Data'!H143))="","",OFFSET('Sanitation Data'!$H$30,0,10*ROW('Sanitation Data'!H143)))</f>
        <v/>
      </c>
      <c r="DH149" s="269" t="str">
        <f ca="true">+IF(OFFSET('Sanitation Data'!$H$31,0,10*ROW('Sanitation Data'!H143))="","",OFFSET('Sanitation Data'!$H$31,0,10*ROW('Sanitation Data'!H143)))</f>
        <v/>
      </c>
      <c r="DI149" s="269" t="str">
        <f ca="true">+IF(OFFSET('Sanitation Data'!$H$32,0,10*ROW('Sanitation Data'!H143))="","",OFFSET('Sanitation Data'!$H$32,0,10*ROW('Sanitation Data'!H143)))</f>
        <v/>
      </c>
      <c r="DJ149" s="269" t="str">
        <f ca="true">+IF(OFFSET('Sanitation Data'!$I$28,0,10*ROW('Sanitation Data'!I143))="","",OFFSET('Sanitation Data'!$I$28,0,10*ROW('Sanitation Data'!I143)))</f>
        <v/>
      </c>
      <c r="DK149" s="269" t="str">
        <f ca="true">+IF(OFFSET('Sanitation Data'!$I$29,0,10*ROW('Sanitation Data'!I143))="","",OFFSET('Sanitation Data'!$I$29,0,10*ROW('Sanitation Data'!I143)))</f>
        <v/>
      </c>
      <c r="DL149" s="269" t="str">
        <f ca="true">+IF(OFFSET('Sanitation Data'!$I$30,0,10*ROW('Sanitation Data'!I143))="","",OFFSET('Sanitation Data'!$I$30,0,10*ROW('Sanitation Data'!I143)))</f>
        <v/>
      </c>
      <c r="DM149" s="269" t="str">
        <f ca="true">+IF(OFFSET('Sanitation Data'!$I$31,0,10*ROW('Sanitation Data'!I143))="","",OFFSET('Sanitation Data'!$I$31,0,10*ROW('Sanitation Data'!I143)))</f>
        <v/>
      </c>
      <c r="DN149" s="269" t="str">
        <f ca="true">+IF(OFFSET('Sanitation Data'!$I$32,0,10*ROW('Sanitation Data'!I143))="","",OFFSET('Sanitation Data'!$I$32,0,10*ROW('Sanitation Data'!I143)))</f>
        <v/>
      </c>
      <c r="DO149" s="269" t="str">
        <f ca="true">+IF(OFFSET('Hygiene Data'!$D$11,0,10*ROW('Hygiene Data'!D143))="","",OFFSET('Hygiene Data'!$D$11,0,10*ROW('Hygiene Data'!D143)))</f>
        <v/>
      </c>
      <c r="DP149" s="269" t="str">
        <f ca="true">+IF(OFFSET('Hygiene Data'!$D$12,0,10*ROW('Hygiene Data'!D143))="","",OFFSET('Hygiene Data'!$D$12,0,10*ROW('Hygiene Data'!D143)))</f>
        <v/>
      </c>
      <c r="DQ149" s="269" t="str">
        <f ca="true">+IF(OFFSET('Hygiene Data'!$D$13,0,10*ROW('Hygiene Data'!D143))="","",OFFSET('Hygiene Data'!$D$13,0,10*ROW('Hygiene Data'!D143)))</f>
        <v/>
      </c>
      <c r="DR149" s="269" t="str">
        <f ca="true">+IF(OFFSET('Hygiene Data'!$E$11,0,10*ROW('Hygiene Data'!E143))="","",OFFSET('Hygiene Data'!$E$11,0,10*ROW('Hygiene Data'!E143)))</f>
        <v/>
      </c>
      <c r="DS149" s="269" t="str">
        <f ca="true">+IF(OFFSET('Hygiene Data'!$E$12,0,10*ROW('Hygiene Data'!E143))="","",OFFSET('Hygiene Data'!$E$12,0,10*ROW('Hygiene Data'!E143)))</f>
        <v/>
      </c>
      <c r="DT149" s="269" t="str">
        <f ca="true">+IF(OFFSET('Hygiene Data'!$E$13,0,10*ROW('Hygiene Data'!E143))="","",OFFSET('Hygiene Data'!$E$13,0,10*ROW('Hygiene Data'!E143)))</f>
        <v/>
      </c>
      <c r="DU149" s="269" t="str">
        <f ca="true">+IF(OFFSET('Hygiene Data'!$F$11,0,10*ROW('Hygiene Data'!F143))="","",OFFSET('Hygiene Data'!$F$11,0,10*ROW('Hygiene Data'!F143)))</f>
        <v/>
      </c>
      <c r="DV149" s="269" t="str">
        <f ca="true">+IF(OFFSET('Hygiene Data'!$F$12,0,10*ROW('Hygiene Data'!F143))="","",OFFSET('Hygiene Data'!$F$12,0,10*ROW('Hygiene Data'!F143)))</f>
        <v/>
      </c>
      <c r="DW149" s="269" t="str">
        <f ca="true">+IF(OFFSET('Hygiene Data'!$F$13,0,10*ROW('Hygiene Data'!F143))="","",OFFSET('Hygiene Data'!$F$13,0,10*ROW('Hygiene Data'!F143)))</f>
        <v/>
      </c>
      <c r="DX149" s="269" t="str">
        <f ca="true">+IF(OFFSET('Hygiene Data'!$G$11,0,10*ROW('Hygiene Data'!G143))="","",OFFSET('Hygiene Data'!$G$11,0,10*ROW('Hygiene Data'!G143)))</f>
        <v/>
      </c>
      <c r="DY149" s="269" t="str">
        <f ca="true">+IF(OFFSET('Hygiene Data'!$G$12,0,10*ROW('Hygiene Data'!G143))="","",OFFSET('Hygiene Data'!$G$12,0,10*ROW('Hygiene Data'!G143)))</f>
        <v/>
      </c>
      <c r="DZ149" s="269" t="str">
        <f ca="true">+IF(OFFSET('Hygiene Data'!$G$13,0,10*ROW('Hygiene Data'!G143))="","",OFFSET('Hygiene Data'!$G$13,0,10*ROW('Hygiene Data'!G143)))</f>
        <v/>
      </c>
      <c r="EA149" s="269" t="str">
        <f ca="true">+IF(OFFSET('Hygiene Data'!$H$11,0,10*ROW('Hygiene Data'!H143))="","",OFFSET('Hygiene Data'!$H$11,0,10*ROW('Hygiene Data'!H143)))</f>
        <v/>
      </c>
      <c r="EB149" s="269" t="str">
        <f ca="true">+IF(OFFSET('Hygiene Data'!$H$12,0,10*ROW('Hygiene Data'!H143))="","",OFFSET('Hygiene Data'!$H$12,0,10*ROW('Hygiene Data'!H143)))</f>
        <v/>
      </c>
      <c r="EC149" s="269" t="str">
        <f ca="true">+IF(OFFSET('Hygiene Data'!$H$13,0,10*ROW('Hygiene Data'!H143))="","",OFFSET('Hygiene Data'!$H$13,0,10*ROW('Hygiene Data'!H143)))</f>
        <v/>
      </c>
      <c r="ED149" s="269" t="str">
        <f ca="true">+IF(OFFSET('Hygiene Data'!$I$11,0,10*ROW('Hygiene Data'!I143))="","",OFFSET('Hygiene Data'!$I$11,0,10*ROW('Hygiene Data'!I143)))</f>
        <v/>
      </c>
      <c r="EE149" s="269" t="str">
        <f ca="true">+IF(OFFSET('Hygiene Data'!$I$12,0,10*ROW('Hygiene Data'!I143))="","",OFFSET('Hygiene Data'!$I$12,0,10*ROW('Hygiene Data'!I143)))</f>
        <v/>
      </c>
      <c r="EF149" s="269"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3" t="str">
        <f t="shared" ca="true" si="2"/>
        <v/>
      </c>
      <c r="D150" s="88"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8"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8"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8"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8"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8"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8"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8"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8"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8"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8"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8"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8"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8"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8"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8"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8"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8"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9"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9"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9"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9"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9"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9"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9"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9"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9"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9"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9"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9"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9"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9"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9"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9"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9"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9"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9"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9"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9"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9"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9"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9"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9"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9"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9"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9"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9"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9"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0"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0"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0"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0"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0"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0"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0"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0"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0"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0"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0"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0"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0"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0"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0"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0"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0"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0"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9"/>
      <c r="BS150" s="269" t="str">
        <f ca="true">+IF(OFFSET('Water Data'!$D$27,0,10*ROW('Water Data'!D144))="","",OFFSET('Water Data'!$D$27,0,10*ROW('Water Data'!D144)))</f>
        <v/>
      </c>
      <c r="BT150" s="269" t="str">
        <f ca="true">+IF(OFFSET('Water Data'!$D$28,0,10*ROW('Water Data'!D144))="","",OFFSET('Water Data'!$D$28,0,10*ROW('Water Data'!D144)))</f>
        <v/>
      </c>
      <c r="BU150" s="269" t="str">
        <f ca="true">+IF(OFFSET('Water Data'!$D$29,0,10*ROW('Water Data'!D144))="","",OFFSET('Water Data'!$D$29,0,10*ROW('Water Data'!D144)))</f>
        <v/>
      </c>
      <c r="BV150" s="269" t="str">
        <f ca="true">+IF(OFFSET('Water Data'!$E$27,0,10*ROW('Water Data'!E144))="","",OFFSET('Water Data'!$E$27,0,10*ROW('Water Data'!E144)))</f>
        <v/>
      </c>
      <c r="BW150" s="269" t="str">
        <f ca="true">+IF(OFFSET('Water Data'!$E$28,0,10*ROW('Water Data'!E144))="","",OFFSET('Water Data'!$E$28,0,10*ROW('Water Data'!E144)))</f>
        <v/>
      </c>
      <c r="BX150" s="269" t="str">
        <f ca="true">+IF(OFFSET('Water Data'!$E$29,0,10*ROW('Water Data'!E144))="","",OFFSET('Water Data'!$E$29,0,10*ROW('Water Data'!E144)))</f>
        <v/>
      </c>
      <c r="BY150" s="269" t="str">
        <f ca="true">+IF(OFFSET('Water Data'!$F$27,0,10*ROW('Water Data'!F144))="","",OFFSET('Water Data'!$F$27,0,10*ROW('Water Data'!F144)))</f>
        <v/>
      </c>
      <c r="BZ150" s="269" t="str">
        <f ca="true">+IF(OFFSET('Water Data'!$F$28,0,10*ROW('Water Data'!F144))="","",OFFSET('Water Data'!$F$28,0,10*ROW('Water Data'!F144)))</f>
        <v/>
      </c>
      <c r="CA150" s="269" t="str">
        <f ca="true">+IF(OFFSET('Water Data'!$F$29,0,10*ROW('Water Data'!F144))="","",OFFSET('Water Data'!$F$29,0,10*ROW('Water Data'!F144)))</f>
        <v/>
      </c>
      <c r="CB150" s="269" t="str">
        <f ca="true">+IF(OFFSET('Water Data'!$G$27,0,10*ROW('Water Data'!G144))="","",OFFSET('Water Data'!$G$27,0,10*ROW('Water Data'!G144)))</f>
        <v/>
      </c>
      <c r="CC150" s="269" t="str">
        <f ca="true">+IF(OFFSET('Water Data'!$G$28,0,10*ROW('Water Data'!G144))="","",OFFSET('Water Data'!$G$28,0,10*ROW('Water Data'!G144)))</f>
        <v/>
      </c>
      <c r="CD150" s="269" t="str">
        <f ca="true">+IF(OFFSET('Water Data'!$G$29,0,10*ROW('Water Data'!G144))="","",OFFSET('Water Data'!$G$29,0,10*ROW('Water Data'!G144)))</f>
        <v/>
      </c>
      <c r="CE150" s="269" t="str">
        <f ca="true">+IF(OFFSET('Water Data'!$H$27,0,10*ROW('Water Data'!H144))="","",OFFSET('Water Data'!$H$27,0,10*ROW('Water Data'!H144)))</f>
        <v/>
      </c>
      <c r="CF150" s="269" t="str">
        <f ca="true">+IF(OFFSET('Water Data'!$H$28,0,10*ROW('Water Data'!H144))="","",OFFSET('Water Data'!$H$28,0,10*ROW('Water Data'!H144)))</f>
        <v/>
      </c>
      <c r="CG150" s="269" t="str">
        <f ca="true">+IF(OFFSET('Water Data'!$H$29,0,10*ROW('Water Data'!H144))="","",OFFSET('Water Data'!$H$29,0,10*ROW('Water Data'!H144)))</f>
        <v/>
      </c>
      <c r="CH150" s="269" t="str">
        <f ca="true">+IF(OFFSET('Water Data'!$I$27,0,10*ROW('Water Data'!I144))="","",OFFSET('Water Data'!$I$27,0,10*ROW('Water Data'!I144)))</f>
        <v/>
      </c>
      <c r="CI150" s="269" t="str">
        <f ca="true">+IF(OFFSET('Water Data'!$I$28,0,10*ROW('Water Data'!I144))="","",OFFSET('Water Data'!$I$28,0,10*ROW('Water Data'!I144)))</f>
        <v/>
      </c>
      <c r="CJ150" s="269" t="str">
        <f ca="true">+IF(OFFSET('Water Data'!$I$29,0,10*ROW('Water Data'!I144))="","",OFFSET('Water Data'!$I$29,0,10*ROW('Water Data'!I144)))</f>
        <v/>
      </c>
      <c r="CK150" s="269" t="str">
        <f ca="true">+IF(OFFSET('Sanitation Data'!$D$28,0,10*ROW('Sanitation Data'!D144))="","",OFFSET('Sanitation Data'!$D$28,0,10*ROW('Sanitation Data'!D144)))</f>
        <v/>
      </c>
      <c r="CL150" s="269" t="str">
        <f ca="true">+IF(OFFSET('Sanitation Data'!$D$29,0,10*ROW('Sanitation Data'!D144))="","",OFFSET('Sanitation Data'!$D$29,0,10*ROW('Sanitation Data'!D144)))</f>
        <v/>
      </c>
      <c r="CM150" s="269" t="str">
        <f ca="true">+IF(OFFSET('Sanitation Data'!$D$30,0,10*ROW('Sanitation Data'!D144))="","",OFFSET('Sanitation Data'!$D$30,0,10*ROW('Sanitation Data'!D144)))</f>
        <v/>
      </c>
      <c r="CN150" s="269" t="str">
        <f ca="true">+IF(OFFSET('Sanitation Data'!$D$31,0,10*ROW('Sanitation Data'!D144))="","",OFFSET('Sanitation Data'!$D$31,0,10*ROW('Sanitation Data'!D144)))</f>
        <v/>
      </c>
      <c r="CO150" s="269" t="str">
        <f ca="true">+IF(OFFSET('Sanitation Data'!$D$32,0,10*ROW('Sanitation Data'!D144))="","",OFFSET('Sanitation Data'!$D$32,0,10*ROW('Sanitation Data'!D144)))</f>
        <v/>
      </c>
      <c r="CP150" s="269" t="str">
        <f ca="true">+IF(OFFSET('Sanitation Data'!$E$28,0,10*ROW('Sanitation Data'!E144))="","",OFFSET('Sanitation Data'!$E$28,0,10*ROW('Sanitation Data'!E144)))</f>
        <v/>
      </c>
      <c r="CQ150" s="269" t="str">
        <f ca="true">+IF(OFFSET('Sanitation Data'!$E$29,0,10*ROW('Sanitation Data'!E144))="","",OFFSET('Sanitation Data'!$E$29,0,10*ROW('Sanitation Data'!E144)))</f>
        <v/>
      </c>
      <c r="CR150" s="269" t="str">
        <f ca="true">+IF(OFFSET('Sanitation Data'!$E$30,0,10*ROW('Sanitation Data'!E144))="","",OFFSET('Sanitation Data'!$E$30,0,10*ROW('Sanitation Data'!E144)))</f>
        <v/>
      </c>
      <c r="CS150" s="269" t="str">
        <f ca="true">+IF(OFFSET('Sanitation Data'!$E$31,0,10*ROW('Sanitation Data'!E144))="","",OFFSET('Sanitation Data'!$E$31,0,10*ROW('Sanitation Data'!E144)))</f>
        <v/>
      </c>
      <c r="CT150" s="269" t="str">
        <f ca="true">+IF(OFFSET('Sanitation Data'!$E$32,0,10*ROW('Sanitation Data'!E144))="","",OFFSET('Sanitation Data'!$E$32,0,10*ROW('Sanitation Data'!E144)))</f>
        <v/>
      </c>
      <c r="CU150" s="269" t="str">
        <f ca="true">+IF(OFFSET('Sanitation Data'!$F$28,0,10*ROW('Sanitation Data'!F144))="","",OFFSET('Sanitation Data'!$F$28,0,10*ROW('Sanitation Data'!F144)))</f>
        <v/>
      </c>
      <c r="CV150" s="269" t="str">
        <f ca="true">+IF(OFFSET('Sanitation Data'!$F$29,0,10*ROW('Sanitation Data'!F144))="","",OFFSET('Sanitation Data'!$F$29,0,10*ROW('Sanitation Data'!F144)))</f>
        <v/>
      </c>
      <c r="CW150" s="269" t="str">
        <f ca="true">+IF(OFFSET('Sanitation Data'!$F$30,0,10*ROW('Sanitation Data'!F144))="","",OFFSET('Sanitation Data'!$F$30,0,10*ROW('Sanitation Data'!F144)))</f>
        <v/>
      </c>
      <c r="CX150" s="269" t="str">
        <f ca="true">+IF(OFFSET('Sanitation Data'!$F$31,0,10*ROW('Sanitation Data'!F144))="","",OFFSET('Sanitation Data'!$F$31,0,10*ROW('Sanitation Data'!F144)))</f>
        <v/>
      </c>
      <c r="CY150" s="269" t="str">
        <f ca="true">+IF(OFFSET('Sanitation Data'!$F$32,0,10*ROW('Sanitation Data'!F144))="","",OFFSET('Sanitation Data'!$F$32,0,10*ROW('Sanitation Data'!F144)))</f>
        <v/>
      </c>
      <c r="CZ150" s="269" t="str">
        <f ca="true">+IF(OFFSET('Sanitation Data'!$G$28,0,10*ROW('Sanitation Data'!G144))="","",OFFSET('Sanitation Data'!$G$28,0,10*ROW('Sanitation Data'!G144)))</f>
        <v/>
      </c>
      <c r="DA150" s="269" t="str">
        <f ca="true">+IF(OFFSET('Sanitation Data'!$G$29,0,10*ROW('Sanitation Data'!G144))="","",OFFSET('Sanitation Data'!$G$29,0,10*ROW('Sanitation Data'!G144)))</f>
        <v/>
      </c>
      <c r="DB150" s="269" t="str">
        <f ca="true">+IF(OFFSET('Sanitation Data'!$G$30,0,10*ROW('Sanitation Data'!G144))="","",OFFSET('Sanitation Data'!$G$30,0,10*ROW('Sanitation Data'!G144)))</f>
        <v/>
      </c>
      <c r="DC150" s="269" t="str">
        <f ca="true">+IF(OFFSET('Sanitation Data'!$G$31,0,10*ROW('Sanitation Data'!G144))="","",OFFSET('Sanitation Data'!$G$31,0,10*ROW('Sanitation Data'!G144)))</f>
        <v/>
      </c>
      <c r="DD150" s="269" t="str">
        <f ca="true">+IF(OFFSET('Sanitation Data'!$G$32,0,10*ROW('Sanitation Data'!G144))="","",OFFSET('Sanitation Data'!$G$32,0,10*ROW('Sanitation Data'!G144)))</f>
        <v/>
      </c>
      <c r="DE150" s="269" t="str">
        <f ca="true">+IF(OFFSET('Sanitation Data'!$H$28,0,10*ROW('Sanitation Data'!H144))="","",OFFSET('Sanitation Data'!$H$28,0,10*ROW('Sanitation Data'!H144)))</f>
        <v/>
      </c>
      <c r="DF150" s="269" t="str">
        <f ca="true">+IF(OFFSET('Sanitation Data'!$H$29,0,10*ROW('Sanitation Data'!H144))="","",OFFSET('Sanitation Data'!$H$29,0,10*ROW('Sanitation Data'!H144)))</f>
        <v/>
      </c>
      <c r="DG150" s="269" t="str">
        <f ca="true">+IF(OFFSET('Sanitation Data'!$H$30,0,10*ROW('Sanitation Data'!H144))="","",OFFSET('Sanitation Data'!$H$30,0,10*ROW('Sanitation Data'!H144)))</f>
        <v/>
      </c>
      <c r="DH150" s="269" t="str">
        <f ca="true">+IF(OFFSET('Sanitation Data'!$H$31,0,10*ROW('Sanitation Data'!H144))="","",OFFSET('Sanitation Data'!$H$31,0,10*ROW('Sanitation Data'!H144)))</f>
        <v/>
      </c>
      <c r="DI150" s="269" t="str">
        <f ca="true">+IF(OFFSET('Sanitation Data'!$H$32,0,10*ROW('Sanitation Data'!H144))="","",OFFSET('Sanitation Data'!$H$32,0,10*ROW('Sanitation Data'!H144)))</f>
        <v/>
      </c>
      <c r="DJ150" s="269" t="str">
        <f ca="true">+IF(OFFSET('Sanitation Data'!$I$28,0,10*ROW('Sanitation Data'!I144))="","",OFFSET('Sanitation Data'!$I$28,0,10*ROW('Sanitation Data'!I144)))</f>
        <v/>
      </c>
      <c r="DK150" s="269" t="str">
        <f ca="true">+IF(OFFSET('Sanitation Data'!$I$29,0,10*ROW('Sanitation Data'!I144))="","",OFFSET('Sanitation Data'!$I$29,0,10*ROW('Sanitation Data'!I144)))</f>
        <v/>
      </c>
      <c r="DL150" s="269" t="str">
        <f ca="true">+IF(OFFSET('Sanitation Data'!$I$30,0,10*ROW('Sanitation Data'!I144))="","",OFFSET('Sanitation Data'!$I$30,0,10*ROW('Sanitation Data'!I144)))</f>
        <v/>
      </c>
      <c r="DM150" s="269" t="str">
        <f ca="true">+IF(OFFSET('Sanitation Data'!$I$31,0,10*ROW('Sanitation Data'!I144))="","",OFFSET('Sanitation Data'!$I$31,0,10*ROW('Sanitation Data'!I144)))</f>
        <v/>
      </c>
      <c r="DN150" s="269" t="str">
        <f ca="true">+IF(OFFSET('Sanitation Data'!$I$32,0,10*ROW('Sanitation Data'!I144))="","",OFFSET('Sanitation Data'!$I$32,0,10*ROW('Sanitation Data'!I144)))</f>
        <v/>
      </c>
      <c r="DO150" s="269" t="str">
        <f ca="true">+IF(OFFSET('Hygiene Data'!$D$11,0,10*ROW('Hygiene Data'!D144))="","",OFFSET('Hygiene Data'!$D$11,0,10*ROW('Hygiene Data'!D144)))</f>
        <v/>
      </c>
      <c r="DP150" s="269" t="str">
        <f ca="true">+IF(OFFSET('Hygiene Data'!$D$12,0,10*ROW('Hygiene Data'!D144))="","",OFFSET('Hygiene Data'!$D$12,0,10*ROW('Hygiene Data'!D144)))</f>
        <v/>
      </c>
      <c r="DQ150" s="269" t="str">
        <f ca="true">+IF(OFFSET('Hygiene Data'!$D$13,0,10*ROW('Hygiene Data'!D144))="","",OFFSET('Hygiene Data'!$D$13,0,10*ROW('Hygiene Data'!D144)))</f>
        <v/>
      </c>
      <c r="DR150" s="269" t="str">
        <f ca="true">+IF(OFFSET('Hygiene Data'!$E$11,0,10*ROW('Hygiene Data'!E144))="","",OFFSET('Hygiene Data'!$E$11,0,10*ROW('Hygiene Data'!E144)))</f>
        <v/>
      </c>
      <c r="DS150" s="269" t="str">
        <f ca="true">+IF(OFFSET('Hygiene Data'!$E$12,0,10*ROW('Hygiene Data'!E144))="","",OFFSET('Hygiene Data'!$E$12,0,10*ROW('Hygiene Data'!E144)))</f>
        <v/>
      </c>
      <c r="DT150" s="269" t="str">
        <f ca="true">+IF(OFFSET('Hygiene Data'!$E$13,0,10*ROW('Hygiene Data'!E144))="","",OFFSET('Hygiene Data'!$E$13,0,10*ROW('Hygiene Data'!E144)))</f>
        <v/>
      </c>
      <c r="DU150" s="269" t="str">
        <f ca="true">+IF(OFFSET('Hygiene Data'!$F$11,0,10*ROW('Hygiene Data'!F144))="","",OFFSET('Hygiene Data'!$F$11,0,10*ROW('Hygiene Data'!F144)))</f>
        <v/>
      </c>
      <c r="DV150" s="269" t="str">
        <f ca="true">+IF(OFFSET('Hygiene Data'!$F$12,0,10*ROW('Hygiene Data'!F144))="","",OFFSET('Hygiene Data'!$F$12,0,10*ROW('Hygiene Data'!F144)))</f>
        <v/>
      </c>
      <c r="DW150" s="269" t="str">
        <f ca="true">+IF(OFFSET('Hygiene Data'!$F$13,0,10*ROW('Hygiene Data'!F144))="","",OFFSET('Hygiene Data'!$F$13,0,10*ROW('Hygiene Data'!F144)))</f>
        <v/>
      </c>
      <c r="DX150" s="269" t="str">
        <f ca="true">+IF(OFFSET('Hygiene Data'!$G$11,0,10*ROW('Hygiene Data'!G144))="","",OFFSET('Hygiene Data'!$G$11,0,10*ROW('Hygiene Data'!G144)))</f>
        <v/>
      </c>
      <c r="DY150" s="269" t="str">
        <f ca="true">+IF(OFFSET('Hygiene Data'!$G$12,0,10*ROW('Hygiene Data'!G144))="","",OFFSET('Hygiene Data'!$G$12,0,10*ROW('Hygiene Data'!G144)))</f>
        <v/>
      </c>
      <c r="DZ150" s="269" t="str">
        <f ca="true">+IF(OFFSET('Hygiene Data'!$G$13,0,10*ROW('Hygiene Data'!G144))="","",OFFSET('Hygiene Data'!$G$13,0,10*ROW('Hygiene Data'!G144)))</f>
        <v/>
      </c>
      <c r="EA150" s="269" t="str">
        <f ca="true">+IF(OFFSET('Hygiene Data'!$H$11,0,10*ROW('Hygiene Data'!H144))="","",OFFSET('Hygiene Data'!$H$11,0,10*ROW('Hygiene Data'!H144)))</f>
        <v/>
      </c>
      <c r="EB150" s="269" t="str">
        <f ca="true">+IF(OFFSET('Hygiene Data'!$H$12,0,10*ROW('Hygiene Data'!H144))="","",OFFSET('Hygiene Data'!$H$12,0,10*ROW('Hygiene Data'!H144)))</f>
        <v/>
      </c>
      <c r="EC150" s="269" t="str">
        <f ca="true">+IF(OFFSET('Hygiene Data'!$H$13,0,10*ROW('Hygiene Data'!H144))="","",OFFSET('Hygiene Data'!$H$13,0,10*ROW('Hygiene Data'!H144)))</f>
        <v/>
      </c>
      <c r="ED150" s="269" t="str">
        <f ca="true">+IF(OFFSET('Hygiene Data'!$I$11,0,10*ROW('Hygiene Data'!I144))="","",OFFSET('Hygiene Data'!$I$11,0,10*ROW('Hygiene Data'!I144)))</f>
        <v/>
      </c>
      <c r="EE150" s="269" t="str">
        <f ca="true">+IF(OFFSET('Hygiene Data'!$I$12,0,10*ROW('Hygiene Data'!I144))="","",OFFSET('Hygiene Data'!$I$12,0,10*ROW('Hygiene Data'!I144)))</f>
        <v/>
      </c>
      <c r="EF150" s="269"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3" t="str">
        <f t="shared" ca="true" si="2"/>
        <v/>
      </c>
      <c r="D151" s="88"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8"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8"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8"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8"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8"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8"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8"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8"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8"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8"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8"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8"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8"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8"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8"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8"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8"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9"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9"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9"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9"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9"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9"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9"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9"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9"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9"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9"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9"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9"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9"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9"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9"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9"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9"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9"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9"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9"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9"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9"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9"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9"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9"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9"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9"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9"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9"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0"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0"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0"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0"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0"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0"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0"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0"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0"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0"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0"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0"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0"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0"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0"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0"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0"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0"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9"/>
      <c r="BS151" s="269" t="str">
        <f ca="true">+IF(OFFSET('Water Data'!$D$27,0,10*ROW('Water Data'!D145))="","",OFFSET('Water Data'!$D$27,0,10*ROW('Water Data'!D145)))</f>
        <v/>
      </c>
      <c r="BT151" s="269" t="str">
        <f ca="true">+IF(OFFSET('Water Data'!$D$28,0,10*ROW('Water Data'!D145))="","",OFFSET('Water Data'!$D$28,0,10*ROW('Water Data'!D145)))</f>
        <v/>
      </c>
      <c r="BU151" s="269" t="str">
        <f ca="true">+IF(OFFSET('Water Data'!$D$29,0,10*ROW('Water Data'!D145))="","",OFFSET('Water Data'!$D$29,0,10*ROW('Water Data'!D145)))</f>
        <v/>
      </c>
      <c r="BV151" s="269" t="str">
        <f ca="true">+IF(OFFSET('Water Data'!$E$27,0,10*ROW('Water Data'!E145))="","",OFFSET('Water Data'!$E$27,0,10*ROW('Water Data'!E145)))</f>
        <v/>
      </c>
      <c r="BW151" s="269" t="str">
        <f ca="true">+IF(OFFSET('Water Data'!$E$28,0,10*ROW('Water Data'!E145))="","",OFFSET('Water Data'!$E$28,0,10*ROW('Water Data'!E145)))</f>
        <v/>
      </c>
      <c r="BX151" s="269" t="str">
        <f ca="true">+IF(OFFSET('Water Data'!$E$29,0,10*ROW('Water Data'!E145))="","",OFFSET('Water Data'!$E$29,0,10*ROW('Water Data'!E145)))</f>
        <v/>
      </c>
      <c r="BY151" s="269" t="str">
        <f ca="true">+IF(OFFSET('Water Data'!$F$27,0,10*ROW('Water Data'!F145))="","",OFFSET('Water Data'!$F$27,0,10*ROW('Water Data'!F145)))</f>
        <v/>
      </c>
      <c r="BZ151" s="269" t="str">
        <f ca="true">+IF(OFFSET('Water Data'!$F$28,0,10*ROW('Water Data'!F145))="","",OFFSET('Water Data'!$F$28,0,10*ROW('Water Data'!F145)))</f>
        <v/>
      </c>
      <c r="CA151" s="269" t="str">
        <f ca="true">+IF(OFFSET('Water Data'!$F$29,0,10*ROW('Water Data'!F145))="","",OFFSET('Water Data'!$F$29,0,10*ROW('Water Data'!F145)))</f>
        <v/>
      </c>
      <c r="CB151" s="269" t="str">
        <f ca="true">+IF(OFFSET('Water Data'!$G$27,0,10*ROW('Water Data'!G145))="","",OFFSET('Water Data'!$G$27,0,10*ROW('Water Data'!G145)))</f>
        <v/>
      </c>
      <c r="CC151" s="269" t="str">
        <f ca="true">+IF(OFFSET('Water Data'!$G$28,0,10*ROW('Water Data'!G145))="","",OFFSET('Water Data'!$G$28,0,10*ROW('Water Data'!G145)))</f>
        <v/>
      </c>
      <c r="CD151" s="269" t="str">
        <f ca="true">+IF(OFFSET('Water Data'!$G$29,0,10*ROW('Water Data'!G145))="","",OFFSET('Water Data'!$G$29,0,10*ROW('Water Data'!G145)))</f>
        <v/>
      </c>
      <c r="CE151" s="269" t="str">
        <f ca="true">+IF(OFFSET('Water Data'!$H$27,0,10*ROW('Water Data'!H145))="","",OFFSET('Water Data'!$H$27,0,10*ROW('Water Data'!H145)))</f>
        <v/>
      </c>
      <c r="CF151" s="269" t="str">
        <f ca="true">+IF(OFFSET('Water Data'!$H$28,0,10*ROW('Water Data'!H145))="","",OFFSET('Water Data'!$H$28,0,10*ROW('Water Data'!H145)))</f>
        <v/>
      </c>
      <c r="CG151" s="269" t="str">
        <f ca="true">+IF(OFFSET('Water Data'!$H$29,0,10*ROW('Water Data'!H145))="","",OFFSET('Water Data'!$H$29,0,10*ROW('Water Data'!H145)))</f>
        <v/>
      </c>
      <c r="CH151" s="269" t="str">
        <f ca="true">+IF(OFFSET('Water Data'!$I$27,0,10*ROW('Water Data'!I145))="","",OFFSET('Water Data'!$I$27,0,10*ROW('Water Data'!I145)))</f>
        <v/>
      </c>
      <c r="CI151" s="269" t="str">
        <f ca="true">+IF(OFFSET('Water Data'!$I$28,0,10*ROW('Water Data'!I145))="","",OFFSET('Water Data'!$I$28,0,10*ROW('Water Data'!I145)))</f>
        <v/>
      </c>
      <c r="CJ151" s="269" t="str">
        <f ca="true">+IF(OFFSET('Water Data'!$I$29,0,10*ROW('Water Data'!I145))="","",OFFSET('Water Data'!$I$29,0,10*ROW('Water Data'!I145)))</f>
        <v/>
      </c>
      <c r="CK151" s="269" t="str">
        <f ca="true">+IF(OFFSET('Sanitation Data'!$D$28,0,10*ROW('Sanitation Data'!D145))="","",OFFSET('Sanitation Data'!$D$28,0,10*ROW('Sanitation Data'!D145)))</f>
        <v/>
      </c>
      <c r="CL151" s="269" t="str">
        <f ca="true">+IF(OFFSET('Sanitation Data'!$D$29,0,10*ROW('Sanitation Data'!D145))="","",OFFSET('Sanitation Data'!$D$29,0,10*ROW('Sanitation Data'!D145)))</f>
        <v/>
      </c>
      <c r="CM151" s="269" t="str">
        <f ca="true">+IF(OFFSET('Sanitation Data'!$D$30,0,10*ROW('Sanitation Data'!D145))="","",OFFSET('Sanitation Data'!$D$30,0,10*ROW('Sanitation Data'!D145)))</f>
        <v/>
      </c>
      <c r="CN151" s="269" t="str">
        <f ca="true">+IF(OFFSET('Sanitation Data'!$D$31,0,10*ROW('Sanitation Data'!D145))="","",OFFSET('Sanitation Data'!$D$31,0,10*ROW('Sanitation Data'!D145)))</f>
        <v/>
      </c>
      <c r="CO151" s="269" t="str">
        <f ca="true">+IF(OFFSET('Sanitation Data'!$D$32,0,10*ROW('Sanitation Data'!D145))="","",OFFSET('Sanitation Data'!$D$32,0,10*ROW('Sanitation Data'!D145)))</f>
        <v/>
      </c>
      <c r="CP151" s="269" t="str">
        <f ca="true">+IF(OFFSET('Sanitation Data'!$E$28,0,10*ROW('Sanitation Data'!E145))="","",OFFSET('Sanitation Data'!$E$28,0,10*ROW('Sanitation Data'!E145)))</f>
        <v/>
      </c>
      <c r="CQ151" s="269" t="str">
        <f ca="true">+IF(OFFSET('Sanitation Data'!$E$29,0,10*ROW('Sanitation Data'!E145))="","",OFFSET('Sanitation Data'!$E$29,0,10*ROW('Sanitation Data'!E145)))</f>
        <v/>
      </c>
      <c r="CR151" s="269" t="str">
        <f ca="true">+IF(OFFSET('Sanitation Data'!$E$30,0,10*ROW('Sanitation Data'!E145))="","",OFFSET('Sanitation Data'!$E$30,0,10*ROW('Sanitation Data'!E145)))</f>
        <v/>
      </c>
      <c r="CS151" s="269" t="str">
        <f ca="true">+IF(OFFSET('Sanitation Data'!$E$31,0,10*ROW('Sanitation Data'!E145))="","",OFFSET('Sanitation Data'!$E$31,0,10*ROW('Sanitation Data'!E145)))</f>
        <v/>
      </c>
      <c r="CT151" s="269" t="str">
        <f ca="true">+IF(OFFSET('Sanitation Data'!$E$32,0,10*ROW('Sanitation Data'!E145))="","",OFFSET('Sanitation Data'!$E$32,0,10*ROW('Sanitation Data'!E145)))</f>
        <v/>
      </c>
      <c r="CU151" s="269" t="str">
        <f ca="true">+IF(OFFSET('Sanitation Data'!$F$28,0,10*ROW('Sanitation Data'!F145))="","",OFFSET('Sanitation Data'!$F$28,0,10*ROW('Sanitation Data'!F145)))</f>
        <v/>
      </c>
      <c r="CV151" s="269" t="str">
        <f ca="true">+IF(OFFSET('Sanitation Data'!$F$29,0,10*ROW('Sanitation Data'!F145))="","",OFFSET('Sanitation Data'!$F$29,0,10*ROW('Sanitation Data'!F145)))</f>
        <v/>
      </c>
      <c r="CW151" s="269" t="str">
        <f ca="true">+IF(OFFSET('Sanitation Data'!$F$30,0,10*ROW('Sanitation Data'!F145))="","",OFFSET('Sanitation Data'!$F$30,0,10*ROW('Sanitation Data'!F145)))</f>
        <v/>
      </c>
      <c r="CX151" s="269" t="str">
        <f ca="true">+IF(OFFSET('Sanitation Data'!$F$31,0,10*ROW('Sanitation Data'!F145))="","",OFFSET('Sanitation Data'!$F$31,0,10*ROW('Sanitation Data'!F145)))</f>
        <v/>
      </c>
      <c r="CY151" s="269" t="str">
        <f ca="true">+IF(OFFSET('Sanitation Data'!$F$32,0,10*ROW('Sanitation Data'!F145))="","",OFFSET('Sanitation Data'!$F$32,0,10*ROW('Sanitation Data'!F145)))</f>
        <v/>
      </c>
      <c r="CZ151" s="269" t="str">
        <f ca="true">+IF(OFFSET('Sanitation Data'!$G$28,0,10*ROW('Sanitation Data'!G145))="","",OFFSET('Sanitation Data'!$G$28,0,10*ROW('Sanitation Data'!G145)))</f>
        <v/>
      </c>
      <c r="DA151" s="269" t="str">
        <f ca="true">+IF(OFFSET('Sanitation Data'!$G$29,0,10*ROW('Sanitation Data'!G145))="","",OFFSET('Sanitation Data'!$G$29,0,10*ROW('Sanitation Data'!G145)))</f>
        <v/>
      </c>
      <c r="DB151" s="269" t="str">
        <f ca="true">+IF(OFFSET('Sanitation Data'!$G$30,0,10*ROW('Sanitation Data'!G145))="","",OFFSET('Sanitation Data'!$G$30,0,10*ROW('Sanitation Data'!G145)))</f>
        <v/>
      </c>
      <c r="DC151" s="269" t="str">
        <f ca="true">+IF(OFFSET('Sanitation Data'!$G$31,0,10*ROW('Sanitation Data'!G145))="","",OFFSET('Sanitation Data'!$G$31,0,10*ROW('Sanitation Data'!G145)))</f>
        <v/>
      </c>
      <c r="DD151" s="269" t="str">
        <f ca="true">+IF(OFFSET('Sanitation Data'!$G$32,0,10*ROW('Sanitation Data'!G145))="","",OFFSET('Sanitation Data'!$G$32,0,10*ROW('Sanitation Data'!G145)))</f>
        <v/>
      </c>
      <c r="DE151" s="269" t="str">
        <f ca="true">+IF(OFFSET('Sanitation Data'!$H$28,0,10*ROW('Sanitation Data'!H145))="","",OFFSET('Sanitation Data'!$H$28,0,10*ROW('Sanitation Data'!H145)))</f>
        <v/>
      </c>
      <c r="DF151" s="269" t="str">
        <f ca="true">+IF(OFFSET('Sanitation Data'!$H$29,0,10*ROW('Sanitation Data'!H145))="","",OFFSET('Sanitation Data'!$H$29,0,10*ROW('Sanitation Data'!H145)))</f>
        <v/>
      </c>
      <c r="DG151" s="269" t="str">
        <f ca="true">+IF(OFFSET('Sanitation Data'!$H$30,0,10*ROW('Sanitation Data'!H145))="","",OFFSET('Sanitation Data'!$H$30,0,10*ROW('Sanitation Data'!H145)))</f>
        <v/>
      </c>
      <c r="DH151" s="269" t="str">
        <f ca="true">+IF(OFFSET('Sanitation Data'!$H$31,0,10*ROW('Sanitation Data'!H145))="","",OFFSET('Sanitation Data'!$H$31,0,10*ROW('Sanitation Data'!H145)))</f>
        <v/>
      </c>
      <c r="DI151" s="269" t="str">
        <f ca="true">+IF(OFFSET('Sanitation Data'!$H$32,0,10*ROW('Sanitation Data'!H145))="","",OFFSET('Sanitation Data'!$H$32,0,10*ROW('Sanitation Data'!H145)))</f>
        <v/>
      </c>
      <c r="DJ151" s="269" t="str">
        <f ca="true">+IF(OFFSET('Sanitation Data'!$I$28,0,10*ROW('Sanitation Data'!I145))="","",OFFSET('Sanitation Data'!$I$28,0,10*ROW('Sanitation Data'!I145)))</f>
        <v/>
      </c>
      <c r="DK151" s="269" t="str">
        <f ca="true">+IF(OFFSET('Sanitation Data'!$I$29,0,10*ROW('Sanitation Data'!I145))="","",OFFSET('Sanitation Data'!$I$29,0,10*ROW('Sanitation Data'!I145)))</f>
        <v/>
      </c>
      <c r="DL151" s="269" t="str">
        <f ca="true">+IF(OFFSET('Sanitation Data'!$I$30,0,10*ROW('Sanitation Data'!I145))="","",OFFSET('Sanitation Data'!$I$30,0,10*ROW('Sanitation Data'!I145)))</f>
        <v/>
      </c>
      <c r="DM151" s="269" t="str">
        <f ca="true">+IF(OFFSET('Sanitation Data'!$I$31,0,10*ROW('Sanitation Data'!I145))="","",OFFSET('Sanitation Data'!$I$31,0,10*ROW('Sanitation Data'!I145)))</f>
        <v/>
      </c>
      <c r="DN151" s="269" t="str">
        <f ca="true">+IF(OFFSET('Sanitation Data'!$I$32,0,10*ROW('Sanitation Data'!I145))="","",OFFSET('Sanitation Data'!$I$32,0,10*ROW('Sanitation Data'!I145)))</f>
        <v/>
      </c>
      <c r="DO151" s="269" t="str">
        <f ca="true">+IF(OFFSET('Hygiene Data'!$D$11,0,10*ROW('Hygiene Data'!D145))="","",OFFSET('Hygiene Data'!$D$11,0,10*ROW('Hygiene Data'!D145)))</f>
        <v/>
      </c>
      <c r="DP151" s="269" t="str">
        <f ca="true">+IF(OFFSET('Hygiene Data'!$D$12,0,10*ROW('Hygiene Data'!D145))="","",OFFSET('Hygiene Data'!$D$12,0,10*ROW('Hygiene Data'!D145)))</f>
        <v/>
      </c>
      <c r="DQ151" s="269" t="str">
        <f ca="true">+IF(OFFSET('Hygiene Data'!$D$13,0,10*ROW('Hygiene Data'!D145))="","",OFFSET('Hygiene Data'!$D$13,0,10*ROW('Hygiene Data'!D145)))</f>
        <v/>
      </c>
      <c r="DR151" s="269" t="str">
        <f ca="true">+IF(OFFSET('Hygiene Data'!$E$11,0,10*ROW('Hygiene Data'!E145))="","",OFFSET('Hygiene Data'!$E$11,0,10*ROW('Hygiene Data'!E145)))</f>
        <v/>
      </c>
      <c r="DS151" s="269" t="str">
        <f ca="true">+IF(OFFSET('Hygiene Data'!$E$12,0,10*ROW('Hygiene Data'!E145))="","",OFFSET('Hygiene Data'!$E$12,0,10*ROW('Hygiene Data'!E145)))</f>
        <v/>
      </c>
      <c r="DT151" s="269" t="str">
        <f ca="true">+IF(OFFSET('Hygiene Data'!$E$13,0,10*ROW('Hygiene Data'!E145))="","",OFFSET('Hygiene Data'!$E$13,0,10*ROW('Hygiene Data'!E145)))</f>
        <v/>
      </c>
      <c r="DU151" s="269" t="str">
        <f ca="true">+IF(OFFSET('Hygiene Data'!$F$11,0,10*ROW('Hygiene Data'!F145))="","",OFFSET('Hygiene Data'!$F$11,0,10*ROW('Hygiene Data'!F145)))</f>
        <v/>
      </c>
      <c r="DV151" s="269" t="str">
        <f ca="true">+IF(OFFSET('Hygiene Data'!$F$12,0,10*ROW('Hygiene Data'!F145))="","",OFFSET('Hygiene Data'!$F$12,0,10*ROW('Hygiene Data'!F145)))</f>
        <v/>
      </c>
      <c r="DW151" s="269" t="str">
        <f ca="true">+IF(OFFSET('Hygiene Data'!$F$13,0,10*ROW('Hygiene Data'!F145))="","",OFFSET('Hygiene Data'!$F$13,0,10*ROW('Hygiene Data'!F145)))</f>
        <v/>
      </c>
      <c r="DX151" s="269" t="str">
        <f ca="true">+IF(OFFSET('Hygiene Data'!$G$11,0,10*ROW('Hygiene Data'!G145))="","",OFFSET('Hygiene Data'!$G$11,0,10*ROW('Hygiene Data'!G145)))</f>
        <v/>
      </c>
      <c r="DY151" s="269" t="str">
        <f ca="true">+IF(OFFSET('Hygiene Data'!$G$12,0,10*ROW('Hygiene Data'!G145))="","",OFFSET('Hygiene Data'!$G$12,0,10*ROW('Hygiene Data'!G145)))</f>
        <v/>
      </c>
      <c r="DZ151" s="269" t="str">
        <f ca="true">+IF(OFFSET('Hygiene Data'!$G$13,0,10*ROW('Hygiene Data'!G145))="","",OFFSET('Hygiene Data'!$G$13,0,10*ROW('Hygiene Data'!G145)))</f>
        <v/>
      </c>
      <c r="EA151" s="269" t="str">
        <f ca="true">+IF(OFFSET('Hygiene Data'!$H$11,0,10*ROW('Hygiene Data'!H145))="","",OFFSET('Hygiene Data'!$H$11,0,10*ROW('Hygiene Data'!H145)))</f>
        <v/>
      </c>
      <c r="EB151" s="269" t="str">
        <f ca="true">+IF(OFFSET('Hygiene Data'!$H$12,0,10*ROW('Hygiene Data'!H145))="","",OFFSET('Hygiene Data'!$H$12,0,10*ROW('Hygiene Data'!H145)))</f>
        <v/>
      </c>
      <c r="EC151" s="269" t="str">
        <f ca="true">+IF(OFFSET('Hygiene Data'!$H$13,0,10*ROW('Hygiene Data'!H145))="","",OFFSET('Hygiene Data'!$H$13,0,10*ROW('Hygiene Data'!H145)))</f>
        <v/>
      </c>
      <c r="ED151" s="269" t="str">
        <f ca="true">+IF(OFFSET('Hygiene Data'!$I$11,0,10*ROW('Hygiene Data'!I145))="","",OFFSET('Hygiene Data'!$I$11,0,10*ROW('Hygiene Data'!I145)))</f>
        <v/>
      </c>
      <c r="EE151" s="269" t="str">
        <f ca="true">+IF(OFFSET('Hygiene Data'!$I$12,0,10*ROW('Hygiene Data'!I145))="","",OFFSET('Hygiene Data'!$I$12,0,10*ROW('Hygiene Data'!I145)))</f>
        <v/>
      </c>
      <c r="EF151" s="269"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3" t="str">
        <f t="shared" ca="true" si="2"/>
        <v/>
      </c>
      <c r="D152" s="88"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8"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8"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8"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8"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8"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8"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8"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8"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8"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8"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8"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8"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8"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8"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8"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8"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8"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9"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9"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9"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9"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9"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9"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9"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9"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9"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9"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9"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9"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9"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9"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9"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9"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9"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9"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9"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9"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9"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9"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9"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9"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9"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9"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9"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9"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9"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9"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0"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0"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0"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0"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0"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0"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0"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0"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0"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0"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0"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0"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0"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0"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0"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0"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0"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0"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9"/>
      <c r="BS152" s="269" t="str">
        <f ca="true">+IF(OFFSET('Water Data'!$D$27,0,10*ROW('Water Data'!D146))="","",OFFSET('Water Data'!$D$27,0,10*ROW('Water Data'!D146)))</f>
        <v/>
      </c>
      <c r="BT152" s="269" t="str">
        <f ca="true">+IF(OFFSET('Water Data'!$D$28,0,10*ROW('Water Data'!D146))="","",OFFSET('Water Data'!$D$28,0,10*ROW('Water Data'!D146)))</f>
        <v/>
      </c>
      <c r="BU152" s="269" t="str">
        <f ca="true">+IF(OFFSET('Water Data'!$D$29,0,10*ROW('Water Data'!D146))="","",OFFSET('Water Data'!$D$29,0,10*ROW('Water Data'!D146)))</f>
        <v/>
      </c>
      <c r="BV152" s="269" t="str">
        <f ca="true">+IF(OFFSET('Water Data'!$E$27,0,10*ROW('Water Data'!E146))="","",OFFSET('Water Data'!$E$27,0,10*ROW('Water Data'!E146)))</f>
        <v/>
      </c>
      <c r="BW152" s="269" t="str">
        <f ca="true">+IF(OFFSET('Water Data'!$E$28,0,10*ROW('Water Data'!E146))="","",OFFSET('Water Data'!$E$28,0,10*ROW('Water Data'!E146)))</f>
        <v/>
      </c>
      <c r="BX152" s="269" t="str">
        <f ca="true">+IF(OFFSET('Water Data'!$E$29,0,10*ROW('Water Data'!E146))="","",OFFSET('Water Data'!$E$29,0,10*ROW('Water Data'!E146)))</f>
        <v/>
      </c>
      <c r="BY152" s="269" t="str">
        <f ca="true">+IF(OFFSET('Water Data'!$F$27,0,10*ROW('Water Data'!F146))="","",OFFSET('Water Data'!$F$27,0,10*ROW('Water Data'!F146)))</f>
        <v/>
      </c>
      <c r="BZ152" s="269" t="str">
        <f ca="true">+IF(OFFSET('Water Data'!$F$28,0,10*ROW('Water Data'!F146))="","",OFFSET('Water Data'!$F$28,0,10*ROW('Water Data'!F146)))</f>
        <v/>
      </c>
      <c r="CA152" s="269" t="str">
        <f ca="true">+IF(OFFSET('Water Data'!$F$29,0,10*ROW('Water Data'!F146))="","",OFFSET('Water Data'!$F$29,0,10*ROW('Water Data'!F146)))</f>
        <v/>
      </c>
      <c r="CB152" s="269" t="str">
        <f ca="true">+IF(OFFSET('Water Data'!$G$27,0,10*ROW('Water Data'!G146))="","",OFFSET('Water Data'!$G$27,0,10*ROW('Water Data'!G146)))</f>
        <v/>
      </c>
      <c r="CC152" s="269" t="str">
        <f ca="true">+IF(OFFSET('Water Data'!$G$28,0,10*ROW('Water Data'!G146))="","",OFFSET('Water Data'!$G$28,0,10*ROW('Water Data'!G146)))</f>
        <v/>
      </c>
      <c r="CD152" s="269" t="str">
        <f ca="true">+IF(OFFSET('Water Data'!$G$29,0,10*ROW('Water Data'!G146))="","",OFFSET('Water Data'!$G$29,0,10*ROW('Water Data'!G146)))</f>
        <v/>
      </c>
      <c r="CE152" s="269" t="str">
        <f ca="true">+IF(OFFSET('Water Data'!$H$27,0,10*ROW('Water Data'!H146))="","",OFFSET('Water Data'!$H$27,0,10*ROW('Water Data'!H146)))</f>
        <v/>
      </c>
      <c r="CF152" s="269" t="str">
        <f ca="true">+IF(OFFSET('Water Data'!$H$28,0,10*ROW('Water Data'!H146))="","",OFFSET('Water Data'!$H$28,0,10*ROW('Water Data'!H146)))</f>
        <v/>
      </c>
      <c r="CG152" s="269" t="str">
        <f ca="true">+IF(OFFSET('Water Data'!$H$29,0,10*ROW('Water Data'!H146))="","",OFFSET('Water Data'!$H$29,0,10*ROW('Water Data'!H146)))</f>
        <v/>
      </c>
      <c r="CH152" s="269" t="str">
        <f ca="true">+IF(OFFSET('Water Data'!$I$27,0,10*ROW('Water Data'!I146))="","",OFFSET('Water Data'!$I$27,0,10*ROW('Water Data'!I146)))</f>
        <v/>
      </c>
      <c r="CI152" s="269" t="str">
        <f ca="true">+IF(OFFSET('Water Data'!$I$28,0,10*ROW('Water Data'!I146))="","",OFFSET('Water Data'!$I$28,0,10*ROW('Water Data'!I146)))</f>
        <v/>
      </c>
      <c r="CJ152" s="269" t="str">
        <f ca="true">+IF(OFFSET('Water Data'!$I$29,0,10*ROW('Water Data'!I146))="","",OFFSET('Water Data'!$I$29,0,10*ROW('Water Data'!I146)))</f>
        <v/>
      </c>
      <c r="CK152" s="269" t="str">
        <f ca="true">+IF(OFFSET('Sanitation Data'!$D$28,0,10*ROW('Sanitation Data'!D146))="","",OFFSET('Sanitation Data'!$D$28,0,10*ROW('Sanitation Data'!D146)))</f>
        <v/>
      </c>
      <c r="CL152" s="269" t="str">
        <f ca="true">+IF(OFFSET('Sanitation Data'!$D$29,0,10*ROW('Sanitation Data'!D146))="","",OFFSET('Sanitation Data'!$D$29,0,10*ROW('Sanitation Data'!D146)))</f>
        <v/>
      </c>
      <c r="CM152" s="269" t="str">
        <f ca="true">+IF(OFFSET('Sanitation Data'!$D$30,0,10*ROW('Sanitation Data'!D146))="","",OFFSET('Sanitation Data'!$D$30,0,10*ROW('Sanitation Data'!D146)))</f>
        <v/>
      </c>
      <c r="CN152" s="269" t="str">
        <f ca="true">+IF(OFFSET('Sanitation Data'!$D$31,0,10*ROW('Sanitation Data'!D146))="","",OFFSET('Sanitation Data'!$D$31,0,10*ROW('Sanitation Data'!D146)))</f>
        <v/>
      </c>
      <c r="CO152" s="269" t="str">
        <f ca="true">+IF(OFFSET('Sanitation Data'!$D$32,0,10*ROW('Sanitation Data'!D146))="","",OFFSET('Sanitation Data'!$D$32,0,10*ROW('Sanitation Data'!D146)))</f>
        <v/>
      </c>
      <c r="CP152" s="269" t="str">
        <f ca="true">+IF(OFFSET('Sanitation Data'!$E$28,0,10*ROW('Sanitation Data'!E146))="","",OFFSET('Sanitation Data'!$E$28,0,10*ROW('Sanitation Data'!E146)))</f>
        <v/>
      </c>
      <c r="CQ152" s="269" t="str">
        <f ca="true">+IF(OFFSET('Sanitation Data'!$E$29,0,10*ROW('Sanitation Data'!E146))="","",OFFSET('Sanitation Data'!$E$29,0,10*ROW('Sanitation Data'!E146)))</f>
        <v/>
      </c>
      <c r="CR152" s="269" t="str">
        <f ca="true">+IF(OFFSET('Sanitation Data'!$E$30,0,10*ROW('Sanitation Data'!E146))="","",OFFSET('Sanitation Data'!$E$30,0,10*ROW('Sanitation Data'!E146)))</f>
        <v/>
      </c>
      <c r="CS152" s="269" t="str">
        <f ca="true">+IF(OFFSET('Sanitation Data'!$E$31,0,10*ROW('Sanitation Data'!E146))="","",OFFSET('Sanitation Data'!$E$31,0,10*ROW('Sanitation Data'!E146)))</f>
        <v/>
      </c>
      <c r="CT152" s="269" t="str">
        <f ca="true">+IF(OFFSET('Sanitation Data'!$E$32,0,10*ROW('Sanitation Data'!E146))="","",OFFSET('Sanitation Data'!$E$32,0,10*ROW('Sanitation Data'!E146)))</f>
        <v/>
      </c>
      <c r="CU152" s="269" t="str">
        <f ca="true">+IF(OFFSET('Sanitation Data'!$F$28,0,10*ROW('Sanitation Data'!F146))="","",OFFSET('Sanitation Data'!$F$28,0,10*ROW('Sanitation Data'!F146)))</f>
        <v/>
      </c>
      <c r="CV152" s="269" t="str">
        <f ca="true">+IF(OFFSET('Sanitation Data'!$F$29,0,10*ROW('Sanitation Data'!F146))="","",OFFSET('Sanitation Data'!$F$29,0,10*ROW('Sanitation Data'!F146)))</f>
        <v/>
      </c>
      <c r="CW152" s="269" t="str">
        <f ca="true">+IF(OFFSET('Sanitation Data'!$F$30,0,10*ROW('Sanitation Data'!F146))="","",OFFSET('Sanitation Data'!$F$30,0,10*ROW('Sanitation Data'!F146)))</f>
        <v/>
      </c>
      <c r="CX152" s="269" t="str">
        <f ca="true">+IF(OFFSET('Sanitation Data'!$F$31,0,10*ROW('Sanitation Data'!F146))="","",OFFSET('Sanitation Data'!$F$31,0,10*ROW('Sanitation Data'!F146)))</f>
        <v/>
      </c>
      <c r="CY152" s="269" t="str">
        <f ca="true">+IF(OFFSET('Sanitation Data'!$F$32,0,10*ROW('Sanitation Data'!F146))="","",OFFSET('Sanitation Data'!$F$32,0,10*ROW('Sanitation Data'!F146)))</f>
        <v/>
      </c>
      <c r="CZ152" s="269" t="str">
        <f ca="true">+IF(OFFSET('Sanitation Data'!$G$28,0,10*ROW('Sanitation Data'!G146))="","",OFFSET('Sanitation Data'!$G$28,0,10*ROW('Sanitation Data'!G146)))</f>
        <v/>
      </c>
      <c r="DA152" s="269" t="str">
        <f ca="true">+IF(OFFSET('Sanitation Data'!$G$29,0,10*ROW('Sanitation Data'!G146))="","",OFFSET('Sanitation Data'!$G$29,0,10*ROW('Sanitation Data'!G146)))</f>
        <v/>
      </c>
      <c r="DB152" s="269" t="str">
        <f ca="true">+IF(OFFSET('Sanitation Data'!$G$30,0,10*ROW('Sanitation Data'!G146))="","",OFFSET('Sanitation Data'!$G$30,0,10*ROW('Sanitation Data'!G146)))</f>
        <v/>
      </c>
      <c r="DC152" s="269" t="str">
        <f ca="true">+IF(OFFSET('Sanitation Data'!$G$31,0,10*ROW('Sanitation Data'!G146))="","",OFFSET('Sanitation Data'!$G$31,0,10*ROW('Sanitation Data'!G146)))</f>
        <v/>
      </c>
      <c r="DD152" s="269" t="str">
        <f ca="true">+IF(OFFSET('Sanitation Data'!$G$32,0,10*ROW('Sanitation Data'!G146))="","",OFFSET('Sanitation Data'!$G$32,0,10*ROW('Sanitation Data'!G146)))</f>
        <v/>
      </c>
      <c r="DE152" s="269" t="str">
        <f ca="true">+IF(OFFSET('Sanitation Data'!$H$28,0,10*ROW('Sanitation Data'!H146))="","",OFFSET('Sanitation Data'!$H$28,0,10*ROW('Sanitation Data'!H146)))</f>
        <v/>
      </c>
      <c r="DF152" s="269" t="str">
        <f ca="true">+IF(OFFSET('Sanitation Data'!$H$29,0,10*ROW('Sanitation Data'!H146))="","",OFFSET('Sanitation Data'!$H$29,0,10*ROW('Sanitation Data'!H146)))</f>
        <v/>
      </c>
      <c r="DG152" s="269" t="str">
        <f ca="true">+IF(OFFSET('Sanitation Data'!$H$30,0,10*ROW('Sanitation Data'!H146))="","",OFFSET('Sanitation Data'!$H$30,0,10*ROW('Sanitation Data'!H146)))</f>
        <v/>
      </c>
      <c r="DH152" s="269" t="str">
        <f ca="true">+IF(OFFSET('Sanitation Data'!$H$31,0,10*ROW('Sanitation Data'!H146))="","",OFFSET('Sanitation Data'!$H$31,0,10*ROW('Sanitation Data'!H146)))</f>
        <v/>
      </c>
      <c r="DI152" s="269" t="str">
        <f ca="true">+IF(OFFSET('Sanitation Data'!$H$32,0,10*ROW('Sanitation Data'!H146))="","",OFFSET('Sanitation Data'!$H$32,0,10*ROW('Sanitation Data'!H146)))</f>
        <v/>
      </c>
      <c r="DJ152" s="269" t="str">
        <f ca="true">+IF(OFFSET('Sanitation Data'!$I$28,0,10*ROW('Sanitation Data'!I146))="","",OFFSET('Sanitation Data'!$I$28,0,10*ROW('Sanitation Data'!I146)))</f>
        <v/>
      </c>
      <c r="DK152" s="269" t="str">
        <f ca="true">+IF(OFFSET('Sanitation Data'!$I$29,0,10*ROW('Sanitation Data'!I146))="","",OFFSET('Sanitation Data'!$I$29,0,10*ROW('Sanitation Data'!I146)))</f>
        <v/>
      </c>
      <c r="DL152" s="269" t="str">
        <f ca="true">+IF(OFFSET('Sanitation Data'!$I$30,0,10*ROW('Sanitation Data'!I146))="","",OFFSET('Sanitation Data'!$I$30,0,10*ROW('Sanitation Data'!I146)))</f>
        <v/>
      </c>
      <c r="DM152" s="269" t="str">
        <f ca="true">+IF(OFFSET('Sanitation Data'!$I$31,0,10*ROW('Sanitation Data'!I146))="","",OFFSET('Sanitation Data'!$I$31,0,10*ROW('Sanitation Data'!I146)))</f>
        <v/>
      </c>
      <c r="DN152" s="269" t="str">
        <f ca="true">+IF(OFFSET('Sanitation Data'!$I$32,0,10*ROW('Sanitation Data'!I146))="","",OFFSET('Sanitation Data'!$I$32,0,10*ROW('Sanitation Data'!I146)))</f>
        <v/>
      </c>
      <c r="DO152" s="269" t="str">
        <f ca="true">+IF(OFFSET('Hygiene Data'!$D$11,0,10*ROW('Hygiene Data'!D146))="","",OFFSET('Hygiene Data'!$D$11,0,10*ROW('Hygiene Data'!D146)))</f>
        <v/>
      </c>
      <c r="DP152" s="269" t="str">
        <f ca="true">+IF(OFFSET('Hygiene Data'!$D$12,0,10*ROW('Hygiene Data'!D146))="","",OFFSET('Hygiene Data'!$D$12,0,10*ROW('Hygiene Data'!D146)))</f>
        <v/>
      </c>
      <c r="DQ152" s="269" t="str">
        <f ca="true">+IF(OFFSET('Hygiene Data'!$D$13,0,10*ROW('Hygiene Data'!D146))="","",OFFSET('Hygiene Data'!$D$13,0,10*ROW('Hygiene Data'!D146)))</f>
        <v/>
      </c>
      <c r="DR152" s="269" t="str">
        <f ca="true">+IF(OFFSET('Hygiene Data'!$E$11,0,10*ROW('Hygiene Data'!E146))="","",OFFSET('Hygiene Data'!$E$11,0,10*ROW('Hygiene Data'!E146)))</f>
        <v/>
      </c>
      <c r="DS152" s="269" t="str">
        <f ca="true">+IF(OFFSET('Hygiene Data'!$E$12,0,10*ROW('Hygiene Data'!E146))="","",OFFSET('Hygiene Data'!$E$12,0,10*ROW('Hygiene Data'!E146)))</f>
        <v/>
      </c>
      <c r="DT152" s="269" t="str">
        <f ca="true">+IF(OFFSET('Hygiene Data'!$E$13,0,10*ROW('Hygiene Data'!E146))="","",OFFSET('Hygiene Data'!$E$13,0,10*ROW('Hygiene Data'!E146)))</f>
        <v/>
      </c>
      <c r="DU152" s="269" t="str">
        <f ca="true">+IF(OFFSET('Hygiene Data'!$F$11,0,10*ROW('Hygiene Data'!F146))="","",OFFSET('Hygiene Data'!$F$11,0,10*ROW('Hygiene Data'!F146)))</f>
        <v/>
      </c>
      <c r="DV152" s="269" t="str">
        <f ca="true">+IF(OFFSET('Hygiene Data'!$F$12,0,10*ROW('Hygiene Data'!F146))="","",OFFSET('Hygiene Data'!$F$12,0,10*ROW('Hygiene Data'!F146)))</f>
        <v/>
      </c>
      <c r="DW152" s="269" t="str">
        <f ca="true">+IF(OFFSET('Hygiene Data'!$F$13,0,10*ROW('Hygiene Data'!F146))="","",OFFSET('Hygiene Data'!$F$13,0,10*ROW('Hygiene Data'!F146)))</f>
        <v/>
      </c>
      <c r="DX152" s="269" t="str">
        <f ca="true">+IF(OFFSET('Hygiene Data'!$G$11,0,10*ROW('Hygiene Data'!G146))="","",OFFSET('Hygiene Data'!$G$11,0,10*ROW('Hygiene Data'!G146)))</f>
        <v/>
      </c>
      <c r="DY152" s="269" t="str">
        <f ca="true">+IF(OFFSET('Hygiene Data'!$G$12,0,10*ROW('Hygiene Data'!G146))="","",OFFSET('Hygiene Data'!$G$12,0,10*ROW('Hygiene Data'!G146)))</f>
        <v/>
      </c>
      <c r="DZ152" s="269" t="str">
        <f ca="true">+IF(OFFSET('Hygiene Data'!$G$13,0,10*ROW('Hygiene Data'!G146))="","",OFFSET('Hygiene Data'!$G$13,0,10*ROW('Hygiene Data'!G146)))</f>
        <v/>
      </c>
      <c r="EA152" s="269" t="str">
        <f ca="true">+IF(OFFSET('Hygiene Data'!$H$11,0,10*ROW('Hygiene Data'!H146))="","",OFFSET('Hygiene Data'!$H$11,0,10*ROW('Hygiene Data'!H146)))</f>
        <v/>
      </c>
      <c r="EB152" s="269" t="str">
        <f ca="true">+IF(OFFSET('Hygiene Data'!$H$12,0,10*ROW('Hygiene Data'!H146))="","",OFFSET('Hygiene Data'!$H$12,0,10*ROW('Hygiene Data'!H146)))</f>
        <v/>
      </c>
      <c r="EC152" s="269" t="str">
        <f ca="true">+IF(OFFSET('Hygiene Data'!$H$13,0,10*ROW('Hygiene Data'!H146))="","",OFFSET('Hygiene Data'!$H$13,0,10*ROW('Hygiene Data'!H146)))</f>
        <v/>
      </c>
      <c r="ED152" s="269" t="str">
        <f ca="true">+IF(OFFSET('Hygiene Data'!$I$11,0,10*ROW('Hygiene Data'!I146))="","",OFFSET('Hygiene Data'!$I$11,0,10*ROW('Hygiene Data'!I146)))</f>
        <v/>
      </c>
      <c r="EE152" s="269" t="str">
        <f ca="true">+IF(OFFSET('Hygiene Data'!$I$12,0,10*ROW('Hygiene Data'!I146))="","",OFFSET('Hygiene Data'!$I$12,0,10*ROW('Hygiene Data'!I146)))</f>
        <v/>
      </c>
      <c r="EF152" s="269"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3" t="str">
        <f t="shared" ca="true" si="2"/>
        <v/>
      </c>
      <c r="D153" s="88"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8"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8"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8"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8"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8"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8"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8"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8"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8"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8"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8"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8"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8"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8"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8"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8"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8"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9"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9"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9"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9"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9"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9"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9"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9"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9"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9"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9"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9"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9"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9"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9"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9"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9"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9"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9"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9"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9"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9"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9"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9"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9"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9"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9"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9"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9"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9"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0"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0"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0"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0"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0"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0"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0"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0"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0"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0"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0"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0"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0"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0"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0"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0"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0"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0"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9"/>
      <c r="BS153" s="269" t="str">
        <f ca="true">+IF(OFFSET('Water Data'!$D$27,0,10*ROW('Water Data'!D147))="","",OFFSET('Water Data'!$D$27,0,10*ROW('Water Data'!D147)))</f>
        <v/>
      </c>
      <c r="BT153" s="269" t="str">
        <f ca="true">+IF(OFFSET('Water Data'!$D$28,0,10*ROW('Water Data'!D147))="","",OFFSET('Water Data'!$D$28,0,10*ROW('Water Data'!D147)))</f>
        <v/>
      </c>
      <c r="BU153" s="269" t="str">
        <f ca="true">+IF(OFFSET('Water Data'!$D$29,0,10*ROW('Water Data'!D147))="","",OFFSET('Water Data'!$D$29,0,10*ROW('Water Data'!D147)))</f>
        <v/>
      </c>
      <c r="BV153" s="269" t="str">
        <f ca="true">+IF(OFFSET('Water Data'!$E$27,0,10*ROW('Water Data'!E147))="","",OFFSET('Water Data'!$E$27,0,10*ROW('Water Data'!E147)))</f>
        <v/>
      </c>
      <c r="BW153" s="269" t="str">
        <f ca="true">+IF(OFFSET('Water Data'!$E$28,0,10*ROW('Water Data'!E147))="","",OFFSET('Water Data'!$E$28,0,10*ROW('Water Data'!E147)))</f>
        <v/>
      </c>
      <c r="BX153" s="269" t="str">
        <f ca="true">+IF(OFFSET('Water Data'!$E$29,0,10*ROW('Water Data'!E147))="","",OFFSET('Water Data'!$E$29,0,10*ROW('Water Data'!E147)))</f>
        <v/>
      </c>
      <c r="BY153" s="269" t="str">
        <f ca="true">+IF(OFFSET('Water Data'!$F$27,0,10*ROW('Water Data'!F147))="","",OFFSET('Water Data'!$F$27,0,10*ROW('Water Data'!F147)))</f>
        <v/>
      </c>
      <c r="BZ153" s="269" t="str">
        <f ca="true">+IF(OFFSET('Water Data'!$F$28,0,10*ROW('Water Data'!F147))="","",OFFSET('Water Data'!$F$28,0,10*ROW('Water Data'!F147)))</f>
        <v/>
      </c>
      <c r="CA153" s="269" t="str">
        <f ca="true">+IF(OFFSET('Water Data'!$F$29,0,10*ROW('Water Data'!F147))="","",OFFSET('Water Data'!$F$29,0,10*ROW('Water Data'!F147)))</f>
        <v/>
      </c>
      <c r="CB153" s="269" t="str">
        <f ca="true">+IF(OFFSET('Water Data'!$G$27,0,10*ROW('Water Data'!G147))="","",OFFSET('Water Data'!$G$27,0,10*ROW('Water Data'!G147)))</f>
        <v/>
      </c>
      <c r="CC153" s="269" t="str">
        <f ca="true">+IF(OFFSET('Water Data'!$G$28,0,10*ROW('Water Data'!G147))="","",OFFSET('Water Data'!$G$28,0,10*ROW('Water Data'!G147)))</f>
        <v/>
      </c>
      <c r="CD153" s="269" t="str">
        <f ca="true">+IF(OFFSET('Water Data'!$G$29,0,10*ROW('Water Data'!G147))="","",OFFSET('Water Data'!$G$29,0,10*ROW('Water Data'!G147)))</f>
        <v/>
      </c>
      <c r="CE153" s="269" t="str">
        <f ca="true">+IF(OFFSET('Water Data'!$H$27,0,10*ROW('Water Data'!H147))="","",OFFSET('Water Data'!$H$27,0,10*ROW('Water Data'!H147)))</f>
        <v/>
      </c>
      <c r="CF153" s="269" t="str">
        <f ca="true">+IF(OFFSET('Water Data'!$H$28,0,10*ROW('Water Data'!H147))="","",OFFSET('Water Data'!$H$28,0,10*ROW('Water Data'!H147)))</f>
        <v/>
      </c>
      <c r="CG153" s="269" t="str">
        <f ca="true">+IF(OFFSET('Water Data'!$H$29,0,10*ROW('Water Data'!H147))="","",OFFSET('Water Data'!$H$29,0,10*ROW('Water Data'!H147)))</f>
        <v/>
      </c>
      <c r="CH153" s="269" t="str">
        <f ca="true">+IF(OFFSET('Water Data'!$I$27,0,10*ROW('Water Data'!I147))="","",OFFSET('Water Data'!$I$27,0,10*ROW('Water Data'!I147)))</f>
        <v/>
      </c>
      <c r="CI153" s="269" t="str">
        <f ca="true">+IF(OFFSET('Water Data'!$I$28,0,10*ROW('Water Data'!I147))="","",OFFSET('Water Data'!$I$28,0,10*ROW('Water Data'!I147)))</f>
        <v/>
      </c>
      <c r="CJ153" s="269" t="str">
        <f ca="true">+IF(OFFSET('Water Data'!$I$29,0,10*ROW('Water Data'!I147))="","",OFFSET('Water Data'!$I$29,0,10*ROW('Water Data'!I147)))</f>
        <v/>
      </c>
      <c r="CK153" s="269" t="str">
        <f ca="true">+IF(OFFSET('Sanitation Data'!$D$28,0,10*ROW('Sanitation Data'!D147))="","",OFFSET('Sanitation Data'!$D$28,0,10*ROW('Sanitation Data'!D147)))</f>
        <v/>
      </c>
      <c r="CL153" s="269" t="str">
        <f ca="true">+IF(OFFSET('Sanitation Data'!$D$29,0,10*ROW('Sanitation Data'!D147))="","",OFFSET('Sanitation Data'!$D$29,0,10*ROW('Sanitation Data'!D147)))</f>
        <v/>
      </c>
      <c r="CM153" s="269" t="str">
        <f ca="true">+IF(OFFSET('Sanitation Data'!$D$30,0,10*ROW('Sanitation Data'!D147))="","",OFFSET('Sanitation Data'!$D$30,0,10*ROW('Sanitation Data'!D147)))</f>
        <v/>
      </c>
      <c r="CN153" s="269" t="str">
        <f ca="true">+IF(OFFSET('Sanitation Data'!$D$31,0,10*ROW('Sanitation Data'!D147))="","",OFFSET('Sanitation Data'!$D$31,0,10*ROW('Sanitation Data'!D147)))</f>
        <v/>
      </c>
      <c r="CO153" s="269" t="str">
        <f ca="true">+IF(OFFSET('Sanitation Data'!$D$32,0,10*ROW('Sanitation Data'!D147))="","",OFFSET('Sanitation Data'!$D$32,0,10*ROW('Sanitation Data'!D147)))</f>
        <v/>
      </c>
      <c r="CP153" s="269" t="str">
        <f ca="true">+IF(OFFSET('Sanitation Data'!$E$28,0,10*ROW('Sanitation Data'!E147))="","",OFFSET('Sanitation Data'!$E$28,0,10*ROW('Sanitation Data'!E147)))</f>
        <v/>
      </c>
      <c r="CQ153" s="269" t="str">
        <f ca="true">+IF(OFFSET('Sanitation Data'!$E$29,0,10*ROW('Sanitation Data'!E147))="","",OFFSET('Sanitation Data'!$E$29,0,10*ROW('Sanitation Data'!E147)))</f>
        <v/>
      </c>
      <c r="CR153" s="269" t="str">
        <f ca="true">+IF(OFFSET('Sanitation Data'!$E$30,0,10*ROW('Sanitation Data'!E147))="","",OFFSET('Sanitation Data'!$E$30,0,10*ROW('Sanitation Data'!E147)))</f>
        <v/>
      </c>
      <c r="CS153" s="269" t="str">
        <f ca="true">+IF(OFFSET('Sanitation Data'!$E$31,0,10*ROW('Sanitation Data'!E147))="","",OFFSET('Sanitation Data'!$E$31,0,10*ROW('Sanitation Data'!E147)))</f>
        <v/>
      </c>
      <c r="CT153" s="269" t="str">
        <f ca="true">+IF(OFFSET('Sanitation Data'!$E$32,0,10*ROW('Sanitation Data'!E147))="","",OFFSET('Sanitation Data'!$E$32,0,10*ROW('Sanitation Data'!E147)))</f>
        <v/>
      </c>
      <c r="CU153" s="269" t="str">
        <f ca="true">+IF(OFFSET('Sanitation Data'!$F$28,0,10*ROW('Sanitation Data'!F147))="","",OFFSET('Sanitation Data'!$F$28,0,10*ROW('Sanitation Data'!F147)))</f>
        <v/>
      </c>
      <c r="CV153" s="269" t="str">
        <f ca="true">+IF(OFFSET('Sanitation Data'!$F$29,0,10*ROW('Sanitation Data'!F147))="","",OFFSET('Sanitation Data'!$F$29,0,10*ROW('Sanitation Data'!F147)))</f>
        <v/>
      </c>
      <c r="CW153" s="269" t="str">
        <f ca="true">+IF(OFFSET('Sanitation Data'!$F$30,0,10*ROW('Sanitation Data'!F147))="","",OFFSET('Sanitation Data'!$F$30,0,10*ROW('Sanitation Data'!F147)))</f>
        <v/>
      </c>
      <c r="CX153" s="269" t="str">
        <f ca="true">+IF(OFFSET('Sanitation Data'!$F$31,0,10*ROW('Sanitation Data'!F147))="","",OFFSET('Sanitation Data'!$F$31,0,10*ROW('Sanitation Data'!F147)))</f>
        <v/>
      </c>
      <c r="CY153" s="269" t="str">
        <f ca="true">+IF(OFFSET('Sanitation Data'!$F$32,0,10*ROW('Sanitation Data'!F147))="","",OFFSET('Sanitation Data'!$F$32,0,10*ROW('Sanitation Data'!F147)))</f>
        <v/>
      </c>
      <c r="CZ153" s="269" t="str">
        <f ca="true">+IF(OFFSET('Sanitation Data'!$G$28,0,10*ROW('Sanitation Data'!G147))="","",OFFSET('Sanitation Data'!$G$28,0,10*ROW('Sanitation Data'!G147)))</f>
        <v/>
      </c>
      <c r="DA153" s="269" t="str">
        <f ca="true">+IF(OFFSET('Sanitation Data'!$G$29,0,10*ROW('Sanitation Data'!G147))="","",OFFSET('Sanitation Data'!$G$29,0,10*ROW('Sanitation Data'!G147)))</f>
        <v/>
      </c>
      <c r="DB153" s="269" t="str">
        <f ca="true">+IF(OFFSET('Sanitation Data'!$G$30,0,10*ROW('Sanitation Data'!G147))="","",OFFSET('Sanitation Data'!$G$30,0,10*ROW('Sanitation Data'!G147)))</f>
        <v/>
      </c>
      <c r="DC153" s="269" t="str">
        <f ca="true">+IF(OFFSET('Sanitation Data'!$G$31,0,10*ROW('Sanitation Data'!G147))="","",OFFSET('Sanitation Data'!$G$31,0,10*ROW('Sanitation Data'!G147)))</f>
        <v/>
      </c>
      <c r="DD153" s="269" t="str">
        <f ca="true">+IF(OFFSET('Sanitation Data'!$G$32,0,10*ROW('Sanitation Data'!G147))="","",OFFSET('Sanitation Data'!$G$32,0,10*ROW('Sanitation Data'!G147)))</f>
        <v/>
      </c>
      <c r="DE153" s="269" t="str">
        <f ca="true">+IF(OFFSET('Sanitation Data'!$H$28,0,10*ROW('Sanitation Data'!H147))="","",OFFSET('Sanitation Data'!$H$28,0,10*ROW('Sanitation Data'!H147)))</f>
        <v/>
      </c>
      <c r="DF153" s="269" t="str">
        <f ca="true">+IF(OFFSET('Sanitation Data'!$H$29,0,10*ROW('Sanitation Data'!H147))="","",OFFSET('Sanitation Data'!$H$29,0,10*ROW('Sanitation Data'!H147)))</f>
        <v/>
      </c>
      <c r="DG153" s="269" t="str">
        <f ca="true">+IF(OFFSET('Sanitation Data'!$H$30,0,10*ROW('Sanitation Data'!H147))="","",OFFSET('Sanitation Data'!$H$30,0,10*ROW('Sanitation Data'!H147)))</f>
        <v/>
      </c>
      <c r="DH153" s="269" t="str">
        <f ca="true">+IF(OFFSET('Sanitation Data'!$H$31,0,10*ROW('Sanitation Data'!H147))="","",OFFSET('Sanitation Data'!$H$31,0,10*ROW('Sanitation Data'!H147)))</f>
        <v/>
      </c>
      <c r="DI153" s="269" t="str">
        <f ca="true">+IF(OFFSET('Sanitation Data'!$H$32,0,10*ROW('Sanitation Data'!H147))="","",OFFSET('Sanitation Data'!$H$32,0,10*ROW('Sanitation Data'!H147)))</f>
        <v/>
      </c>
      <c r="DJ153" s="269" t="str">
        <f ca="true">+IF(OFFSET('Sanitation Data'!$I$28,0,10*ROW('Sanitation Data'!I147))="","",OFFSET('Sanitation Data'!$I$28,0,10*ROW('Sanitation Data'!I147)))</f>
        <v/>
      </c>
      <c r="DK153" s="269" t="str">
        <f ca="true">+IF(OFFSET('Sanitation Data'!$I$29,0,10*ROW('Sanitation Data'!I147))="","",OFFSET('Sanitation Data'!$I$29,0,10*ROW('Sanitation Data'!I147)))</f>
        <v/>
      </c>
      <c r="DL153" s="269" t="str">
        <f ca="true">+IF(OFFSET('Sanitation Data'!$I$30,0,10*ROW('Sanitation Data'!I147))="","",OFFSET('Sanitation Data'!$I$30,0,10*ROW('Sanitation Data'!I147)))</f>
        <v/>
      </c>
      <c r="DM153" s="269" t="str">
        <f ca="true">+IF(OFFSET('Sanitation Data'!$I$31,0,10*ROW('Sanitation Data'!I147))="","",OFFSET('Sanitation Data'!$I$31,0,10*ROW('Sanitation Data'!I147)))</f>
        <v/>
      </c>
      <c r="DN153" s="269" t="str">
        <f ca="true">+IF(OFFSET('Sanitation Data'!$I$32,0,10*ROW('Sanitation Data'!I147))="","",OFFSET('Sanitation Data'!$I$32,0,10*ROW('Sanitation Data'!I147)))</f>
        <v/>
      </c>
      <c r="DO153" s="269" t="str">
        <f ca="true">+IF(OFFSET('Hygiene Data'!$D$11,0,10*ROW('Hygiene Data'!D147))="","",OFFSET('Hygiene Data'!$D$11,0,10*ROW('Hygiene Data'!D147)))</f>
        <v/>
      </c>
      <c r="DP153" s="269" t="str">
        <f ca="true">+IF(OFFSET('Hygiene Data'!$D$12,0,10*ROW('Hygiene Data'!D147))="","",OFFSET('Hygiene Data'!$D$12,0,10*ROW('Hygiene Data'!D147)))</f>
        <v/>
      </c>
      <c r="DQ153" s="269" t="str">
        <f ca="true">+IF(OFFSET('Hygiene Data'!$D$13,0,10*ROW('Hygiene Data'!D147))="","",OFFSET('Hygiene Data'!$D$13,0,10*ROW('Hygiene Data'!D147)))</f>
        <v/>
      </c>
      <c r="DR153" s="269" t="str">
        <f ca="true">+IF(OFFSET('Hygiene Data'!$E$11,0,10*ROW('Hygiene Data'!E147))="","",OFFSET('Hygiene Data'!$E$11,0,10*ROW('Hygiene Data'!E147)))</f>
        <v/>
      </c>
      <c r="DS153" s="269" t="str">
        <f ca="true">+IF(OFFSET('Hygiene Data'!$E$12,0,10*ROW('Hygiene Data'!E147))="","",OFFSET('Hygiene Data'!$E$12,0,10*ROW('Hygiene Data'!E147)))</f>
        <v/>
      </c>
      <c r="DT153" s="269" t="str">
        <f ca="true">+IF(OFFSET('Hygiene Data'!$E$13,0,10*ROW('Hygiene Data'!E147))="","",OFFSET('Hygiene Data'!$E$13,0,10*ROW('Hygiene Data'!E147)))</f>
        <v/>
      </c>
      <c r="DU153" s="269" t="str">
        <f ca="true">+IF(OFFSET('Hygiene Data'!$F$11,0,10*ROW('Hygiene Data'!F147))="","",OFFSET('Hygiene Data'!$F$11,0,10*ROW('Hygiene Data'!F147)))</f>
        <v/>
      </c>
      <c r="DV153" s="269" t="str">
        <f ca="true">+IF(OFFSET('Hygiene Data'!$F$12,0,10*ROW('Hygiene Data'!F147))="","",OFFSET('Hygiene Data'!$F$12,0,10*ROW('Hygiene Data'!F147)))</f>
        <v/>
      </c>
      <c r="DW153" s="269" t="str">
        <f ca="true">+IF(OFFSET('Hygiene Data'!$F$13,0,10*ROW('Hygiene Data'!F147))="","",OFFSET('Hygiene Data'!$F$13,0,10*ROW('Hygiene Data'!F147)))</f>
        <v/>
      </c>
      <c r="DX153" s="269" t="str">
        <f ca="true">+IF(OFFSET('Hygiene Data'!$G$11,0,10*ROW('Hygiene Data'!G147))="","",OFFSET('Hygiene Data'!$G$11,0,10*ROW('Hygiene Data'!G147)))</f>
        <v/>
      </c>
      <c r="DY153" s="269" t="str">
        <f ca="true">+IF(OFFSET('Hygiene Data'!$G$12,0,10*ROW('Hygiene Data'!G147))="","",OFFSET('Hygiene Data'!$G$12,0,10*ROW('Hygiene Data'!G147)))</f>
        <v/>
      </c>
      <c r="DZ153" s="269" t="str">
        <f ca="true">+IF(OFFSET('Hygiene Data'!$G$13,0,10*ROW('Hygiene Data'!G147))="","",OFFSET('Hygiene Data'!$G$13,0,10*ROW('Hygiene Data'!G147)))</f>
        <v/>
      </c>
      <c r="EA153" s="269" t="str">
        <f ca="true">+IF(OFFSET('Hygiene Data'!$H$11,0,10*ROW('Hygiene Data'!H147))="","",OFFSET('Hygiene Data'!$H$11,0,10*ROW('Hygiene Data'!H147)))</f>
        <v/>
      </c>
      <c r="EB153" s="269" t="str">
        <f ca="true">+IF(OFFSET('Hygiene Data'!$H$12,0,10*ROW('Hygiene Data'!H147))="","",OFFSET('Hygiene Data'!$H$12,0,10*ROW('Hygiene Data'!H147)))</f>
        <v/>
      </c>
      <c r="EC153" s="269" t="str">
        <f ca="true">+IF(OFFSET('Hygiene Data'!$H$13,0,10*ROW('Hygiene Data'!H147))="","",OFFSET('Hygiene Data'!$H$13,0,10*ROW('Hygiene Data'!H147)))</f>
        <v/>
      </c>
      <c r="ED153" s="269" t="str">
        <f ca="true">+IF(OFFSET('Hygiene Data'!$I$11,0,10*ROW('Hygiene Data'!I147))="","",OFFSET('Hygiene Data'!$I$11,0,10*ROW('Hygiene Data'!I147)))</f>
        <v/>
      </c>
      <c r="EE153" s="269" t="str">
        <f ca="true">+IF(OFFSET('Hygiene Data'!$I$12,0,10*ROW('Hygiene Data'!I147))="","",OFFSET('Hygiene Data'!$I$12,0,10*ROW('Hygiene Data'!I147)))</f>
        <v/>
      </c>
      <c r="EF153" s="269"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3" t="str">
        <f t="shared" ca="true" si="2"/>
        <v/>
      </c>
      <c r="D154" s="88"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8"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8"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8"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8"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8"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8"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8"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8"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8"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8"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8"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8"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8"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8"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8"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8"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8"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9"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9"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9"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9"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9"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9"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9"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9"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9"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9"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9"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9"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9"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9"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9"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9"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9"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9"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9"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9"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9"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9"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9"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9"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9"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9"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9"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9"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9"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9"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0"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0"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0"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0"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0"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0"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0"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0"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0"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0"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0"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0"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0"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0"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0"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0"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0"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0"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9"/>
      <c r="BS154" s="269" t="str">
        <f ca="true">+IF(OFFSET('Water Data'!$D$27,0,10*ROW('Water Data'!D148))="","",OFFSET('Water Data'!$D$27,0,10*ROW('Water Data'!D148)))</f>
        <v/>
      </c>
      <c r="BT154" s="269" t="str">
        <f ca="true">+IF(OFFSET('Water Data'!$D$28,0,10*ROW('Water Data'!D148))="","",OFFSET('Water Data'!$D$28,0,10*ROW('Water Data'!D148)))</f>
        <v/>
      </c>
      <c r="BU154" s="269" t="str">
        <f ca="true">+IF(OFFSET('Water Data'!$D$29,0,10*ROW('Water Data'!D148))="","",OFFSET('Water Data'!$D$29,0,10*ROW('Water Data'!D148)))</f>
        <v/>
      </c>
      <c r="BV154" s="269" t="str">
        <f ca="true">+IF(OFFSET('Water Data'!$E$27,0,10*ROW('Water Data'!E148))="","",OFFSET('Water Data'!$E$27,0,10*ROW('Water Data'!E148)))</f>
        <v/>
      </c>
      <c r="BW154" s="269" t="str">
        <f ca="true">+IF(OFFSET('Water Data'!$E$28,0,10*ROW('Water Data'!E148))="","",OFFSET('Water Data'!$E$28,0,10*ROW('Water Data'!E148)))</f>
        <v/>
      </c>
      <c r="BX154" s="269" t="str">
        <f ca="true">+IF(OFFSET('Water Data'!$E$29,0,10*ROW('Water Data'!E148))="","",OFFSET('Water Data'!$E$29,0,10*ROW('Water Data'!E148)))</f>
        <v/>
      </c>
      <c r="BY154" s="269" t="str">
        <f ca="true">+IF(OFFSET('Water Data'!$F$27,0,10*ROW('Water Data'!F148))="","",OFFSET('Water Data'!$F$27,0,10*ROW('Water Data'!F148)))</f>
        <v/>
      </c>
      <c r="BZ154" s="269" t="str">
        <f ca="true">+IF(OFFSET('Water Data'!$F$28,0,10*ROW('Water Data'!F148))="","",OFFSET('Water Data'!$F$28,0,10*ROW('Water Data'!F148)))</f>
        <v/>
      </c>
      <c r="CA154" s="269" t="str">
        <f ca="true">+IF(OFFSET('Water Data'!$F$29,0,10*ROW('Water Data'!F148))="","",OFFSET('Water Data'!$F$29,0,10*ROW('Water Data'!F148)))</f>
        <v/>
      </c>
      <c r="CB154" s="269" t="str">
        <f ca="true">+IF(OFFSET('Water Data'!$G$27,0,10*ROW('Water Data'!G148))="","",OFFSET('Water Data'!$G$27,0,10*ROW('Water Data'!G148)))</f>
        <v/>
      </c>
      <c r="CC154" s="269" t="str">
        <f ca="true">+IF(OFFSET('Water Data'!$G$28,0,10*ROW('Water Data'!G148))="","",OFFSET('Water Data'!$G$28,0,10*ROW('Water Data'!G148)))</f>
        <v/>
      </c>
      <c r="CD154" s="269" t="str">
        <f ca="true">+IF(OFFSET('Water Data'!$G$29,0,10*ROW('Water Data'!G148))="","",OFFSET('Water Data'!$G$29,0,10*ROW('Water Data'!G148)))</f>
        <v/>
      </c>
      <c r="CE154" s="269" t="str">
        <f ca="true">+IF(OFFSET('Water Data'!$H$27,0,10*ROW('Water Data'!H148))="","",OFFSET('Water Data'!$H$27,0,10*ROW('Water Data'!H148)))</f>
        <v/>
      </c>
      <c r="CF154" s="269" t="str">
        <f ca="true">+IF(OFFSET('Water Data'!$H$28,0,10*ROW('Water Data'!H148))="","",OFFSET('Water Data'!$H$28,0,10*ROW('Water Data'!H148)))</f>
        <v/>
      </c>
      <c r="CG154" s="269" t="str">
        <f ca="true">+IF(OFFSET('Water Data'!$H$29,0,10*ROW('Water Data'!H148))="","",OFFSET('Water Data'!$H$29,0,10*ROW('Water Data'!H148)))</f>
        <v/>
      </c>
      <c r="CH154" s="269" t="str">
        <f ca="true">+IF(OFFSET('Water Data'!$I$27,0,10*ROW('Water Data'!I148))="","",OFFSET('Water Data'!$I$27,0,10*ROW('Water Data'!I148)))</f>
        <v/>
      </c>
      <c r="CI154" s="269" t="str">
        <f ca="true">+IF(OFFSET('Water Data'!$I$28,0,10*ROW('Water Data'!I148))="","",OFFSET('Water Data'!$I$28,0,10*ROW('Water Data'!I148)))</f>
        <v/>
      </c>
      <c r="CJ154" s="269" t="str">
        <f ca="true">+IF(OFFSET('Water Data'!$I$29,0,10*ROW('Water Data'!I148))="","",OFFSET('Water Data'!$I$29,0,10*ROW('Water Data'!I148)))</f>
        <v/>
      </c>
      <c r="CK154" s="269" t="str">
        <f ca="true">+IF(OFFSET('Sanitation Data'!$D$28,0,10*ROW('Sanitation Data'!D148))="","",OFFSET('Sanitation Data'!$D$28,0,10*ROW('Sanitation Data'!D148)))</f>
        <v/>
      </c>
      <c r="CL154" s="269" t="str">
        <f ca="true">+IF(OFFSET('Sanitation Data'!$D$29,0,10*ROW('Sanitation Data'!D148))="","",OFFSET('Sanitation Data'!$D$29,0,10*ROW('Sanitation Data'!D148)))</f>
        <v/>
      </c>
      <c r="CM154" s="269" t="str">
        <f ca="true">+IF(OFFSET('Sanitation Data'!$D$30,0,10*ROW('Sanitation Data'!D148))="","",OFFSET('Sanitation Data'!$D$30,0,10*ROW('Sanitation Data'!D148)))</f>
        <v/>
      </c>
      <c r="CN154" s="269" t="str">
        <f ca="true">+IF(OFFSET('Sanitation Data'!$D$31,0,10*ROW('Sanitation Data'!D148))="","",OFFSET('Sanitation Data'!$D$31,0,10*ROW('Sanitation Data'!D148)))</f>
        <v/>
      </c>
      <c r="CO154" s="269" t="str">
        <f ca="true">+IF(OFFSET('Sanitation Data'!$D$32,0,10*ROW('Sanitation Data'!D148))="","",OFFSET('Sanitation Data'!$D$32,0,10*ROW('Sanitation Data'!D148)))</f>
        <v/>
      </c>
      <c r="CP154" s="269" t="str">
        <f ca="true">+IF(OFFSET('Sanitation Data'!$E$28,0,10*ROW('Sanitation Data'!E148))="","",OFFSET('Sanitation Data'!$E$28,0,10*ROW('Sanitation Data'!E148)))</f>
        <v/>
      </c>
      <c r="CQ154" s="269" t="str">
        <f ca="true">+IF(OFFSET('Sanitation Data'!$E$29,0,10*ROW('Sanitation Data'!E148))="","",OFFSET('Sanitation Data'!$E$29,0,10*ROW('Sanitation Data'!E148)))</f>
        <v/>
      </c>
      <c r="CR154" s="269" t="str">
        <f ca="true">+IF(OFFSET('Sanitation Data'!$E$30,0,10*ROW('Sanitation Data'!E148))="","",OFFSET('Sanitation Data'!$E$30,0,10*ROW('Sanitation Data'!E148)))</f>
        <v/>
      </c>
      <c r="CS154" s="269" t="str">
        <f ca="true">+IF(OFFSET('Sanitation Data'!$E$31,0,10*ROW('Sanitation Data'!E148))="","",OFFSET('Sanitation Data'!$E$31,0,10*ROW('Sanitation Data'!E148)))</f>
        <v/>
      </c>
      <c r="CT154" s="269" t="str">
        <f ca="true">+IF(OFFSET('Sanitation Data'!$E$32,0,10*ROW('Sanitation Data'!E148))="","",OFFSET('Sanitation Data'!$E$32,0,10*ROW('Sanitation Data'!E148)))</f>
        <v/>
      </c>
      <c r="CU154" s="269" t="str">
        <f ca="true">+IF(OFFSET('Sanitation Data'!$F$28,0,10*ROW('Sanitation Data'!F148))="","",OFFSET('Sanitation Data'!$F$28,0,10*ROW('Sanitation Data'!F148)))</f>
        <v/>
      </c>
      <c r="CV154" s="269" t="str">
        <f ca="true">+IF(OFFSET('Sanitation Data'!$F$29,0,10*ROW('Sanitation Data'!F148))="","",OFFSET('Sanitation Data'!$F$29,0,10*ROW('Sanitation Data'!F148)))</f>
        <v/>
      </c>
      <c r="CW154" s="269" t="str">
        <f ca="true">+IF(OFFSET('Sanitation Data'!$F$30,0,10*ROW('Sanitation Data'!F148))="","",OFFSET('Sanitation Data'!$F$30,0,10*ROW('Sanitation Data'!F148)))</f>
        <v/>
      </c>
      <c r="CX154" s="269" t="str">
        <f ca="true">+IF(OFFSET('Sanitation Data'!$F$31,0,10*ROW('Sanitation Data'!F148))="","",OFFSET('Sanitation Data'!$F$31,0,10*ROW('Sanitation Data'!F148)))</f>
        <v/>
      </c>
      <c r="CY154" s="269" t="str">
        <f ca="true">+IF(OFFSET('Sanitation Data'!$F$32,0,10*ROW('Sanitation Data'!F148))="","",OFFSET('Sanitation Data'!$F$32,0,10*ROW('Sanitation Data'!F148)))</f>
        <v/>
      </c>
      <c r="CZ154" s="269" t="str">
        <f ca="true">+IF(OFFSET('Sanitation Data'!$G$28,0,10*ROW('Sanitation Data'!G148))="","",OFFSET('Sanitation Data'!$G$28,0,10*ROW('Sanitation Data'!G148)))</f>
        <v/>
      </c>
      <c r="DA154" s="269" t="str">
        <f ca="true">+IF(OFFSET('Sanitation Data'!$G$29,0,10*ROW('Sanitation Data'!G148))="","",OFFSET('Sanitation Data'!$G$29,0,10*ROW('Sanitation Data'!G148)))</f>
        <v/>
      </c>
      <c r="DB154" s="269" t="str">
        <f ca="true">+IF(OFFSET('Sanitation Data'!$G$30,0,10*ROW('Sanitation Data'!G148))="","",OFFSET('Sanitation Data'!$G$30,0,10*ROW('Sanitation Data'!G148)))</f>
        <v/>
      </c>
      <c r="DC154" s="269" t="str">
        <f ca="true">+IF(OFFSET('Sanitation Data'!$G$31,0,10*ROW('Sanitation Data'!G148))="","",OFFSET('Sanitation Data'!$G$31,0,10*ROW('Sanitation Data'!G148)))</f>
        <v/>
      </c>
      <c r="DD154" s="269" t="str">
        <f ca="true">+IF(OFFSET('Sanitation Data'!$G$32,0,10*ROW('Sanitation Data'!G148))="","",OFFSET('Sanitation Data'!$G$32,0,10*ROW('Sanitation Data'!G148)))</f>
        <v/>
      </c>
      <c r="DE154" s="269" t="str">
        <f ca="true">+IF(OFFSET('Sanitation Data'!$H$28,0,10*ROW('Sanitation Data'!H148))="","",OFFSET('Sanitation Data'!$H$28,0,10*ROW('Sanitation Data'!H148)))</f>
        <v/>
      </c>
      <c r="DF154" s="269" t="str">
        <f ca="true">+IF(OFFSET('Sanitation Data'!$H$29,0,10*ROW('Sanitation Data'!H148))="","",OFFSET('Sanitation Data'!$H$29,0,10*ROW('Sanitation Data'!H148)))</f>
        <v/>
      </c>
      <c r="DG154" s="269" t="str">
        <f ca="true">+IF(OFFSET('Sanitation Data'!$H$30,0,10*ROW('Sanitation Data'!H148))="","",OFFSET('Sanitation Data'!$H$30,0,10*ROW('Sanitation Data'!H148)))</f>
        <v/>
      </c>
      <c r="DH154" s="269" t="str">
        <f ca="true">+IF(OFFSET('Sanitation Data'!$H$31,0,10*ROW('Sanitation Data'!H148))="","",OFFSET('Sanitation Data'!$H$31,0,10*ROW('Sanitation Data'!H148)))</f>
        <v/>
      </c>
      <c r="DI154" s="269" t="str">
        <f ca="true">+IF(OFFSET('Sanitation Data'!$H$32,0,10*ROW('Sanitation Data'!H148))="","",OFFSET('Sanitation Data'!$H$32,0,10*ROW('Sanitation Data'!H148)))</f>
        <v/>
      </c>
      <c r="DJ154" s="269" t="str">
        <f ca="true">+IF(OFFSET('Sanitation Data'!$I$28,0,10*ROW('Sanitation Data'!I148))="","",OFFSET('Sanitation Data'!$I$28,0,10*ROW('Sanitation Data'!I148)))</f>
        <v/>
      </c>
      <c r="DK154" s="269" t="str">
        <f ca="true">+IF(OFFSET('Sanitation Data'!$I$29,0,10*ROW('Sanitation Data'!I148))="","",OFFSET('Sanitation Data'!$I$29,0,10*ROW('Sanitation Data'!I148)))</f>
        <v/>
      </c>
      <c r="DL154" s="269" t="str">
        <f ca="true">+IF(OFFSET('Sanitation Data'!$I$30,0,10*ROW('Sanitation Data'!I148))="","",OFFSET('Sanitation Data'!$I$30,0,10*ROW('Sanitation Data'!I148)))</f>
        <v/>
      </c>
      <c r="DM154" s="269" t="str">
        <f ca="true">+IF(OFFSET('Sanitation Data'!$I$31,0,10*ROW('Sanitation Data'!I148))="","",OFFSET('Sanitation Data'!$I$31,0,10*ROW('Sanitation Data'!I148)))</f>
        <v/>
      </c>
      <c r="DN154" s="269" t="str">
        <f ca="true">+IF(OFFSET('Sanitation Data'!$I$32,0,10*ROW('Sanitation Data'!I148))="","",OFFSET('Sanitation Data'!$I$32,0,10*ROW('Sanitation Data'!I148)))</f>
        <v/>
      </c>
      <c r="DO154" s="269" t="str">
        <f ca="true">+IF(OFFSET('Hygiene Data'!$D$11,0,10*ROW('Hygiene Data'!D148))="","",OFFSET('Hygiene Data'!$D$11,0,10*ROW('Hygiene Data'!D148)))</f>
        <v/>
      </c>
      <c r="DP154" s="269" t="str">
        <f ca="true">+IF(OFFSET('Hygiene Data'!$D$12,0,10*ROW('Hygiene Data'!D148))="","",OFFSET('Hygiene Data'!$D$12,0,10*ROW('Hygiene Data'!D148)))</f>
        <v/>
      </c>
      <c r="DQ154" s="269" t="str">
        <f ca="true">+IF(OFFSET('Hygiene Data'!$D$13,0,10*ROW('Hygiene Data'!D148))="","",OFFSET('Hygiene Data'!$D$13,0,10*ROW('Hygiene Data'!D148)))</f>
        <v/>
      </c>
      <c r="DR154" s="269" t="str">
        <f ca="true">+IF(OFFSET('Hygiene Data'!$E$11,0,10*ROW('Hygiene Data'!E148))="","",OFFSET('Hygiene Data'!$E$11,0,10*ROW('Hygiene Data'!E148)))</f>
        <v/>
      </c>
      <c r="DS154" s="269" t="str">
        <f ca="true">+IF(OFFSET('Hygiene Data'!$E$12,0,10*ROW('Hygiene Data'!E148))="","",OFFSET('Hygiene Data'!$E$12,0,10*ROW('Hygiene Data'!E148)))</f>
        <v/>
      </c>
      <c r="DT154" s="269" t="str">
        <f ca="true">+IF(OFFSET('Hygiene Data'!$E$13,0,10*ROW('Hygiene Data'!E148))="","",OFFSET('Hygiene Data'!$E$13,0,10*ROW('Hygiene Data'!E148)))</f>
        <v/>
      </c>
      <c r="DU154" s="269" t="str">
        <f ca="true">+IF(OFFSET('Hygiene Data'!$F$11,0,10*ROW('Hygiene Data'!F148))="","",OFFSET('Hygiene Data'!$F$11,0,10*ROW('Hygiene Data'!F148)))</f>
        <v/>
      </c>
      <c r="DV154" s="269" t="str">
        <f ca="true">+IF(OFFSET('Hygiene Data'!$F$12,0,10*ROW('Hygiene Data'!F148))="","",OFFSET('Hygiene Data'!$F$12,0,10*ROW('Hygiene Data'!F148)))</f>
        <v/>
      </c>
      <c r="DW154" s="269" t="str">
        <f ca="true">+IF(OFFSET('Hygiene Data'!$F$13,0,10*ROW('Hygiene Data'!F148))="","",OFFSET('Hygiene Data'!$F$13,0,10*ROW('Hygiene Data'!F148)))</f>
        <v/>
      </c>
      <c r="DX154" s="269" t="str">
        <f ca="true">+IF(OFFSET('Hygiene Data'!$G$11,0,10*ROW('Hygiene Data'!G148))="","",OFFSET('Hygiene Data'!$G$11,0,10*ROW('Hygiene Data'!G148)))</f>
        <v/>
      </c>
      <c r="DY154" s="269" t="str">
        <f ca="true">+IF(OFFSET('Hygiene Data'!$G$12,0,10*ROW('Hygiene Data'!G148))="","",OFFSET('Hygiene Data'!$G$12,0,10*ROW('Hygiene Data'!G148)))</f>
        <v/>
      </c>
      <c r="DZ154" s="269" t="str">
        <f ca="true">+IF(OFFSET('Hygiene Data'!$G$13,0,10*ROW('Hygiene Data'!G148))="","",OFFSET('Hygiene Data'!$G$13,0,10*ROW('Hygiene Data'!G148)))</f>
        <v/>
      </c>
      <c r="EA154" s="269" t="str">
        <f ca="true">+IF(OFFSET('Hygiene Data'!$H$11,0,10*ROW('Hygiene Data'!H148))="","",OFFSET('Hygiene Data'!$H$11,0,10*ROW('Hygiene Data'!H148)))</f>
        <v/>
      </c>
      <c r="EB154" s="269" t="str">
        <f ca="true">+IF(OFFSET('Hygiene Data'!$H$12,0,10*ROW('Hygiene Data'!H148))="","",OFFSET('Hygiene Data'!$H$12,0,10*ROW('Hygiene Data'!H148)))</f>
        <v/>
      </c>
      <c r="EC154" s="269" t="str">
        <f ca="true">+IF(OFFSET('Hygiene Data'!$H$13,0,10*ROW('Hygiene Data'!H148))="","",OFFSET('Hygiene Data'!$H$13,0,10*ROW('Hygiene Data'!H148)))</f>
        <v/>
      </c>
      <c r="ED154" s="269" t="str">
        <f ca="true">+IF(OFFSET('Hygiene Data'!$I$11,0,10*ROW('Hygiene Data'!I148))="","",OFFSET('Hygiene Data'!$I$11,0,10*ROW('Hygiene Data'!I148)))</f>
        <v/>
      </c>
      <c r="EE154" s="269" t="str">
        <f ca="true">+IF(OFFSET('Hygiene Data'!$I$12,0,10*ROW('Hygiene Data'!I148))="","",OFFSET('Hygiene Data'!$I$12,0,10*ROW('Hygiene Data'!I148)))</f>
        <v/>
      </c>
      <c r="EF154" s="269"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3" t="str">
        <f t="shared" ca="true" si="2"/>
        <v/>
      </c>
      <c r="D155" s="88"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8"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8"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8"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8"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8"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8"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8"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8"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8"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8"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8"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8"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8"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8"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8"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8"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8"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9"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9"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9"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9"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9"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9"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9"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9"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9"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9"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9"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9"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9"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9"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9"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9"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9"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9"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9"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9"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9"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9"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9"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9"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9"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9"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9"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9"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9"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9"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0"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0"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0"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0"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0"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0"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0"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0"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0"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0"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0"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0"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0"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0"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0"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0"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0"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0"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9"/>
      <c r="BS155" s="269" t="str">
        <f ca="true">+IF(OFFSET('Water Data'!$D$27,0,10*ROW('Water Data'!D149))="","",OFFSET('Water Data'!$D$27,0,10*ROW('Water Data'!D149)))</f>
        <v/>
      </c>
      <c r="BT155" s="269" t="str">
        <f ca="true">+IF(OFFSET('Water Data'!$D$28,0,10*ROW('Water Data'!D149))="","",OFFSET('Water Data'!$D$28,0,10*ROW('Water Data'!D149)))</f>
        <v/>
      </c>
      <c r="BU155" s="269" t="str">
        <f ca="true">+IF(OFFSET('Water Data'!$D$29,0,10*ROW('Water Data'!D149))="","",OFFSET('Water Data'!$D$29,0,10*ROW('Water Data'!D149)))</f>
        <v/>
      </c>
      <c r="BV155" s="269" t="str">
        <f ca="true">+IF(OFFSET('Water Data'!$E$27,0,10*ROW('Water Data'!E149))="","",OFFSET('Water Data'!$E$27,0,10*ROW('Water Data'!E149)))</f>
        <v/>
      </c>
      <c r="BW155" s="269" t="str">
        <f ca="true">+IF(OFFSET('Water Data'!$E$28,0,10*ROW('Water Data'!E149))="","",OFFSET('Water Data'!$E$28,0,10*ROW('Water Data'!E149)))</f>
        <v/>
      </c>
      <c r="BX155" s="269" t="str">
        <f ca="true">+IF(OFFSET('Water Data'!$E$29,0,10*ROW('Water Data'!E149))="","",OFFSET('Water Data'!$E$29,0,10*ROW('Water Data'!E149)))</f>
        <v/>
      </c>
      <c r="BY155" s="269" t="str">
        <f ca="true">+IF(OFFSET('Water Data'!$F$27,0,10*ROW('Water Data'!F149))="","",OFFSET('Water Data'!$F$27,0,10*ROW('Water Data'!F149)))</f>
        <v/>
      </c>
      <c r="BZ155" s="269" t="str">
        <f ca="true">+IF(OFFSET('Water Data'!$F$28,0,10*ROW('Water Data'!F149))="","",OFFSET('Water Data'!$F$28,0,10*ROW('Water Data'!F149)))</f>
        <v/>
      </c>
      <c r="CA155" s="269" t="str">
        <f ca="true">+IF(OFFSET('Water Data'!$F$29,0,10*ROW('Water Data'!F149))="","",OFFSET('Water Data'!$F$29,0,10*ROW('Water Data'!F149)))</f>
        <v/>
      </c>
      <c r="CB155" s="269" t="str">
        <f ca="true">+IF(OFFSET('Water Data'!$G$27,0,10*ROW('Water Data'!G149))="","",OFFSET('Water Data'!$G$27,0,10*ROW('Water Data'!G149)))</f>
        <v/>
      </c>
      <c r="CC155" s="269" t="str">
        <f ca="true">+IF(OFFSET('Water Data'!$G$28,0,10*ROW('Water Data'!G149))="","",OFFSET('Water Data'!$G$28,0,10*ROW('Water Data'!G149)))</f>
        <v/>
      </c>
      <c r="CD155" s="269" t="str">
        <f ca="true">+IF(OFFSET('Water Data'!$G$29,0,10*ROW('Water Data'!G149))="","",OFFSET('Water Data'!$G$29,0,10*ROW('Water Data'!G149)))</f>
        <v/>
      </c>
      <c r="CE155" s="269" t="str">
        <f ca="true">+IF(OFFSET('Water Data'!$H$27,0,10*ROW('Water Data'!H149))="","",OFFSET('Water Data'!$H$27,0,10*ROW('Water Data'!H149)))</f>
        <v/>
      </c>
      <c r="CF155" s="269" t="str">
        <f ca="true">+IF(OFFSET('Water Data'!$H$28,0,10*ROW('Water Data'!H149))="","",OFFSET('Water Data'!$H$28,0,10*ROW('Water Data'!H149)))</f>
        <v/>
      </c>
      <c r="CG155" s="269" t="str">
        <f ca="true">+IF(OFFSET('Water Data'!$H$29,0,10*ROW('Water Data'!H149))="","",OFFSET('Water Data'!$H$29,0,10*ROW('Water Data'!H149)))</f>
        <v/>
      </c>
      <c r="CH155" s="269" t="str">
        <f ca="true">+IF(OFFSET('Water Data'!$I$27,0,10*ROW('Water Data'!I149))="","",OFFSET('Water Data'!$I$27,0,10*ROW('Water Data'!I149)))</f>
        <v/>
      </c>
      <c r="CI155" s="269" t="str">
        <f ca="true">+IF(OFFSET('Water Data'!$I$28,0,10*ROW('Water Data'!I149))="","",OFFSET('Water Data'!$I$28,0,10*ROW('Water Data'!I149)))</f>
        <v/>
      </c>
      <c r="CJ155" s="269" t="str">
        <f ca="true">+IF(OFFSET('Water Data'!$I$29,0,10*ROW('Water Data'!I149))="","",OFFSET('Water Data'!$I$29,0,10*ROW('Water Data'!I149)))</f>
        <v/>
      </c>
      <c r="CK155" s="269" t="str">
        <f ca="true">+IF(OFFSET('Sanitation Data'!$D$28,0,10*ROW('Sanitation Data'!D149))="","",OFFSET('Sanitation Data'!$D$28,0,10*ROW('Sanitation Data'!D149)))</f>
        <v/>
      </c>
      <c r="CL155" s="269" t="str">
        <f ca="true">+IF(OFFSET('Sanitation Data'!$D$29,0,10*ROW('Sanitation Data'!D149))="","",OFFSET('Sanitation Data'!$D$29,0,10*ROW('Sanitation Data'!D149)))</f>
        <v/>
      </c>
      <c r="CM155" s="269" t="str">
        <f ca="true">+IF(OFFSET('Sanitation Data'!$D$30,0,10*ROW('Sanitation Data'!D149))="","",OFFSET('Sanitation Data'!$D$30,0,10*ROW('Sanitation Data'!D149)))</f>
        <v/>
      </c>
      <c r="CN155" s="269" t="str">
        <f ca="true">+IF(OFFSET('Sanitation Data'!$D$31,0,10*ROW('Sanitation Data'!D149))="","",OFFSET('Sanitation Data'!$D$31,0,10*ROW('Sanitation Data'!D149)))</f>
        <v/>
      </c>
      <c r="CO155" s="269" t="str">
        <f ca="true">+IF(OFFSET('Sanitation Data'!$D$32,0,10*ROW('Sanitation Data'!D149))="","",OFFSET('Sanitation Data'!$D$32,0,10*ROW('Sanitation Data'!D149)))</f>
        <v/>
      </c>
      <c r="CP155" s="269" t="str">
        <f ca="true">+IF(OFFSET('Sanitation Data'!$E$28,0,10*ROW('Sanitation Data'!E149))="","",OFFSET('Sanitation Data'!$E$28,0,10*ROW('Sanitation Data'!E149)))</f>
        <v/>
      </c>
      <c r="CQ155" s="269" t="str">
        <f ca="true">+IF(OFFSET('Sanitation Data'!$E$29,0,10*ROW('Sanitation Data'!E149))="","",OFFSET('Sanitation Data'!$E$29,0,10*ROW('Sanitation Data'!E149)))</f>
        <v/>
      </c>
      <c r="CR155" s="269" t="str">
        <f ca="true">+IF(OFFSET('Sanitation Data'!$E$30,0,10*ROW('Sanitation Data'!E149))="","",OFFSET('Sanitation Data'!$E$30,0,10*ROW('Sanitation Data'!E149)))</f>
        <v/>
      </c>
      <c r="CS155" s="269" t="str">
        <f ca="true">+IF(OFFSET('Sanitation Data'!$E$31,0,10*ROW('Sanitation Data'!E149))="","",OFFSET('Sanitation Data'!$E$31,0,10*ROW('Sanitation Data'!E149)))</f>
        <v/>
      </c>
      <c r="CT155" s="269" t="str">
        <f ca="true">+IF(OFFSET('Sanitation Data'!$E$32,0,10*ROW('Sanitation Data'!E149))="","",OFFSET('Sanitation Data'!$E$32,0,10*ROW('Sanitation Data'!E149)))</f>
        <v/>
      </c>
      <c r="CU155" s="269" t="str">
        <f ca="true">+IF(OFFSET('Sanitation Data'!$F$28,0,10*ROW('Sanitation Data'!F149))="","",OFFSET('Sanitation Data'!$F$28,0,10*ROW('Sanitation Data'!F149)))</f>
        <v/>
      </c>
      <c r="CV155" s="269" t="str">
        <f ca="true">+IF(OFFSET('Sanitation Data'!$F$29,0,10*ROW('Sanitation Data'!F149))="","",OFFSET('Sanitation Data'!$F$29,0,10*ROW('Sanitation Data'!F149)))</f>
        <v/>
      </c>
      <c r="CW155" s="269" t="str">
        <f ca="true">+IF(OFFSET('Sanitation Data'!$F$30,0,10*ROW('Sanitation Data'!F149))="","",OFFSET('Sanitation Data'!$F$30,0,10*ROW('Sanitation Data'!F149)))</f>
        <v/>
      </c>
      <c r="CX155" s="269" t="str">
        <f ca="true">+IF(OFFSET('Sanitation Data'!$F$31,0,10*ROW('Sanitation Data'!F149))="","",OFFSET('Sanitation Data'!$F$31,0,10*ROW('Sanitation Data'!F149)))</f>
        <v/>
      </c>
      <c r="CY155" s="269" t="str">
        <f ca="true">+IF(OFFSET('Sanitation Data'!$F$32,0,10*ROW('Sanitation Data'!F149))="","",OFFSET('Sanitation Data'!$F$32,0,10*ROW('Sanitation Data'!F149)))</f>
        <v/>
      </c>
      <c r="CZ155" s="269" t="str">
        <f ca="true">+IF(OFFSET('Sanitation Data'!$G$28,0,10*ROW('Sanitation Data'!G149))="","",OFFSET('Sanitation Data'!$G$28,0,10*ROW('Sanitation Data'!G149)))</f>
        <v/>
      </c>
      <c r="DA155" s="269" t="str">
        <f ca="true">+IF(OFFSET('Sanitation Data'!$G$29,0,10*ROW('Sanitation Data'!G149))="","",OFFSET('Sanitation Data'!$G$29,0,10*ROW('Sanitation Data'!G149)))</f>
        <v/>
      </c>
      <c r="DB155" s="269" t="str">
        <f ca="true">+IF(OFFSET('Sanitation Data'!$G$30,0,10*ROW('Sanitation Data'!G149))="","",OFFSET('Sanitation Data'!$G$30,0,10*ROW('Sanitation Data'!G149)))</f>
        <v/>
      </c>
      <c r="DC155" s="269" t="str">
        <f ca="true">+IF(OFFSET('Sanitation Data'!$G$31,0,10*ROW('Sanitation Data'!G149))="","",OFFSET('Sanitation Data'!$G$31,0,10*ROW('Sanitation Data'!G149)))</f>
        <v/>
      </c>
      <c r="DD155" s="269" t="str">
        <f ca="true">+IF(OFFSET('Sanitation Data'!$G$32,0,10*ROW('Sanitation Data'!G149))="","",OFFSET('Sanitation Data'!$G$32,0,10*ROW('Sanitation Data'!G149)))</f>
        <v/>
      </c>
      <c r="DE155" s="269" t="str">
        <f ca="true">+IF(OFFSET('Sanitation Data'!$H$28,0,10*ROW('Sanitation Data'!H149))="","",OFFSET('Sanitation Data'!$H$28,0,10*ROW('Sanitation Data'!H149)))</f>
        <v/>
      </c>
      <c r="DF155" s="269" t="str">
        <f ca="true">+IF(OFFSET('Sanitation Data'!$H$29,0,10*ROW('Sanitation Data'!H149))="","",OFFSET('Sanitation Data'!$H$29,0,10*ROW('Sanitation Data'!H149)))</f>
        <v/>
      </c>
      <c r="DG155" s="269" t="str">
        <f ca="true">+IF(OFFSET('Sanitation Data'!$H$30,0,10*ROW('Sanitation Data'!H149))="","",OFFSET('Sanitation Data'!$H$30,0,10*ROW('Sanitation Data'!H149)))</f>
        <v/>
      </c>
      <c r="DH155" s="269" t="str">
        <f ca="true">+IF(OFFSET('Sanitation Data'!$H$31,0,10*ROW('Sanitation Data'!H149))="","",OFFSET('Sanitation Data'!$H$31,0,10*ROW('Sanitation Data'!H149)))</f>
        <v/>
      </c>
      <c r="DI155" s="269" t="str">
        <f ca="true">+IF(OFFSET('Sanitation Data'!$H$32,0,10*ROW('Sanitation Data'!H149))="","",OFFSET('Sanitation Data'!$H$32,0,10*ROW('Sanitation Data'!H149)))</f>
        <v/>
      </c>
      <c r="DJ155" s="269" t="str">
        <f ca="true">+IF(OFFSET('Sanitation Data'!$I$28,0,10*ROW('Sanitation Data'!I149))="","",OFFSET('Sanitation Data'!$I$28,0,10*ROW('Sanitation Data'!I149)))</f>
        <v/>
      </c>
      <c r="DK155" s="269" t="str">
        <f ca="true">+IF(OFFSET('Sanitation Data'!$I$29,0,10*ROW('Sanitation Data'!I149))="","",OFFSET('Sanitation Data'!$I$29,0,10*ROW('Sanitation Data'!I149)))</f>
        <v/>
      </c>
      <c r="DL155" s="269" t="str">
        <f ca="true">+IF(OFFSET('Sanitation Data'!$I$30,0,10*ROW('Sanitation Data'!I149))="","",OFFSET('Sanitation Data'!$I$30,0,10*ROW('Sanitation Data'!I149)))</f>
        <v/>
      </c>
      <c r="DM155" s="269" t="str">
        <f ca="true">+IF(OFFSET('Sanitation Data'!$I$31,0,10*ROW('Sanitation Data'!I149))="","",OFFSET('Sanitation Data'!$I$31,0,10*ROW('Sanitation Data'!I149)))</f>
        <v/>
      </c>
      <c r="DN155" s="269" t="str">
        <f ca="true">+IF(OFFSET('Sanitation Data'!$I$32,0,10*ROW('Sanitation Data'!I149))="","",OFFSET('Sanitation Data'!$I$32,0,10*ROW('Sanitation Data'!I149)))</f>
        <v/>
      </c>
      <c r="DO155" s="269" t="str">
        <f ca="true">+IF(OFFSET('Hygiene Data'!$D$11,0,10*ROW('Hygiene Data'!D149))="","",OFFSET('Hygiene Data'!$D$11,0,10*ROW('Hygiene Data'!D149)))</f>
        <v/>
      </c>
      <c r="DP155" s="269" t="str">
        <f ca="true">+IF(OFFSET('Hygiene Data'!$D$12,0,10*ROW('Hygiene Data'!D149))="","",OFFSET('Hygiene Data'!$D$12,0,10*ROW('Hygiene Data'!D149)))</f>
        <v/>
      </c>
      <c r="DQ155" s="269" t="str">
        <f ca="true">+IF(OFFSET('Hygiene Data'!$D$13,0,10*ROW('Hygiene Data'!D149))="","",OFFSET('Hygiene Data'!$D$13,0,10*ROW('Hygiene Data'!D149)))</f>
        <v/>
      </c>
      <c r="DR155" s="269" t="str">
        <f ca="true">+IF(OFFSET('Hygiene Data'!$E$11,0,10*ROW('Hygiene Data'!E149))="","",OFFSET('Hygiene Data'!$E$11,0,10*ROW('Hygiene Data'!E149)))</f>
        <v/>
      </c>
      <c r="DS155" s="269" t="str">
        <f ca="true">+IF(OFFSET('Hygiene Data'!$E$12,0,10*ROW('Hygiene Data'!E149))="","",OFFSET('Hygiene Data'!$E$12,0,10*ROW('Hygiene Data'!E149)))</f>
        <v/>
      </c>
      <c r="DT155" s="269" t="str">
        <f ca="true">+IF(OFFSET('Hygiene Data'!$E$13,0,10*ROW('Hygiene Data'!E149))="","",OFFSET('Hygiene Data'!$E$13,0,10*ROW('Hygiene Data'!E149)))</f>
        <v/>
      </c>
      <c r="DU155" s="269" t="str">
        <f ca="true">+IF(OFFSET('Hygiene Data'!$F$11,0,10*ROW('Hygiene Data'!F149))="","",OFFSET('Hygiene Data'!$F$11,0,10*ROW('Hygiene Data'!F149)))</f>
        <v/>
      </c>
      <c r="DV155" s="269" t="str">
        <f ca="true">+IF(OFFSET('Hygiene Data'!$F$12,0,10*ROW('Hygiene Data'!F149))="","",OFFSET('Hygiene Data'!$F$12,0,10*ROW('Hygiene Data'!F149)))</f>
        <v/>
      </c>
      <c r="DW155" s="269" t="str">
        <f ca="true">+IF(OFFSET('Hygiene Data'!$F$13,0,10*ROW('Hygiene Data'!F149))="","",OFFSET('Hygiene Data'!$F$13,0,10*ROW('Hygiene Data'!F149)))</f>
        <v/>
      </c>
      <c r="DX155" s="269" t="str">
        <f ca="true">+IF(OFFSET('Hygiene Data'!$G$11,0,10*ROW('Hygiene Data'!G149))="","",OFFSET('Hygiene Data'!$G$11,0,10*ROW('Hygiene Data'!G149)))</f>
        <v/>
      </c>
      <c r="DY155" s="269" t="str">
        <f ca="true">+IF(OFFSET('Hygiene Data'!$G$12,0,10*ROW('Hygiene Data'!G149))="","",OFFSET('Hygiene Data'!$G$12,0,10*ROW('Hygiene Data'!G149)))</f>
        <v/>
      </c>
      <c r="DZ155" s="269" t="str">
        <f ca="true">+IF(OFFSET('Hygiene Data'!$G$13,0,10*ROW('Hygiene Data'!G149))="","",OFFSET('Hygiene Data'!$G$13,0,10*ROW('Hygiene Data'!G149)))</f>
        <v/>
      </c>
      <c r="EA155" s="269" t="str">
        <f ca="true">+IF(OFFSET('Hygiene Data'!$H$11,0,10*ROW('Hygiene Data'!H149))="","",OFFSET('Hygiene Data'!$H$11,0,10*ROW('Hygiene Data'!H149)))</f>
        <v/>
      </c>
      <c r="EB155" s="269" t="str">
        <f ca="true">+IF(OFFSET('Hygiene Data'!$H$12,0,10*ROW('Hygiene Data'!H149))="","",OFFSET('Hygiene Data'!$H$12,0,10*ROW('Hygiene Data'!H149)))</f>
        <v/>
      </c>
      <c r="EC155" s="269" t="str">
        <f ca="true">+IF(OFFSET('Hygiene Data'!$H$13,0,10*ROW('Hygiene Data'!H149))="","",OFFSET('Hygiene Data'!$H$13,0,10*ROW('Hygiene Data'!H149)))</f>
        <v/>
      </c>
      <c r="ED155" s="269" t="str">
        <f ca="true">+IF(OFFSET('Hygiene Data'!$I$11,0,10*ROW('Hygiene Data'!I149))="","",OFFSET('Hygiene Data'!$I$11,0,10*ROW('Hygiene Data'!I149)))</f>
        <v/>
      </c>
      <c r="EE155" s="269" t="str">
        <f ca="true">+IF(OFFSET('Hygiene Data'!$I$12,0,10*ROW('Hygiene Data'!I149))="","",OFFSET('Hygiene Data'!$I$12,0,10*ROW('Hygiene Data'!I149)))</f>
        <v/>
      </c>
      <c r="EF155" s="269"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3" t="str">
        <f t="shared" ca="true" si="2"/>
        <v/>
      </c>
      <c r="D156" s="88"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8"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8"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8"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8"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8"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8"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8"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8"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8"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8"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8"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8"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8"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8"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8"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8"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8"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9"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9"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9"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9"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9"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9"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9"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9"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9"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9"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9"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9"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9"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9"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9"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9"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9"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9"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9"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9"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9"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9"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9"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9"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9"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9"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9"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9"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9"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9"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0"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0"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0"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0"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0"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0"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0"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0"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0"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0"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0"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0"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0"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0"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0"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0"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0"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0"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9"/>
      <c r="BS156" s="269" t="str">
        <f ca="true">+IF(OFFSET('Water Data'!$D$27,0,10*ROW('Water Data'!D150))="","",OFFSET('Water Data'!$D$27,0,10*ROW('Water Data'!D150)))</f>
        <v/>
      </c>
      <c r="BT156" s="269" t="str">
        <f ca="true">+IF(OFFSET('Water Data'!$D$28,0,10*ROW('Water Data'!D150))="","",OFFSET('Water Data'!$D$28,0,10*ROW('Water Data'!D150)))</f>
        <v/>
      </c>
      <c r="BU156" s="269" t="str">
        <f ca="true">+IF(OFFSET('Water Data'!$D$29,0,10*ROW('Water Data'!D150))="","",OFFSET('Water Data'!$D$29,0,10*ROW('Water Data'!D150)))</f>
        <v/>
      </c>
      <c r="BV156" s="269" t="str">
        <f ca="true">+IF(OFFSET('Water Data'!$E$27,0,10*ROW('Water Data'!E150))="","",OFFSET('Water Data'!$E$27,0,10*ROW('Water Data'!E150)))</f>
        <v/>
      </c>
      <c r="BW156" s="269" t="str">
        <f ca="true">+IF(OFFSET('Water Data'!$E$28,0,10*ROW('Water Data'!E150))="","",OFFSET('Water Data'!$E$28,0,10*ROW('Water Data'!E150)))</f>
        <v/>
      </c>
      <c r="BX156" s="269" t="str">
        <f ca="true">+IF(OFFSET('Water Data'!$E$29,0,10*ROW('Water Data'!E150))="","",OFFSET('Water Data'!$E$29,0,10*ROW('Water Data'!E150)))</f>
        <v/>
      </c>
      <c r="BY156" s="269" t="str">
        <f ca="true">+IF(OFFSET('Water Data'!$F$27,0,10*ROW('Water Data'!F150))="","",OFFSET('Water Data'!$F$27,0,10*ROW('Water Data'!F150)))</f>
        <v/>
      </c>
      <c r="BZ156" s="269" t="str">
        <f ca="true">+IF(OFFSET('Water Data'!$F$28,0,10*ROW('Water Data'!F150))="","",OFFSET('Water Data'!$F$28,0,10*ROW('Water Data'!F150)))</f>
        <v/>
      </c>
      <c r="CA156" s="269" t="str">
        <f ca="true">+IF(OFFSET('Water Data'!$F$29,0,10*ROW('Water Data'!F150))="","",OFFSET('Water Data'!$F$29,0,10*ROW('Water Data'!F150)))</f>
        <v/>
      </c>
      <c r="CB156" s="269" t="str">
        <f ca="true">+IF(OFFSET('Water Data'!$G$27,0,10*ROW('Water Data'!G150))="","",OFFSET('Water Data'!$G$27,0,10*ROW('Water Data'!G150)))</f>
        <v/>
      </c>
      <c r="CC156" s="269" t="str">
        <f ca="true">+IF(OFFSET('Water Data'!$G$28,0,10*ROW('Water Data'!G150))="","",OFFSET('Water Data'!$G$28,0,10*ROW('Water Data'!G150)))</f>
        <v/>
      </c>
      <c r="CD156" s="269" t="str">
        <f ca="true">+IF(OFFSET('Water Data'!$G$29,0,10*ROW('Water Data'!G150))="","",OFFSET('Water Data'!$G$29,0,10*ROW('Water Data'!G150)))</f>
        <v/>
      </c>
      <c r="CE156" s="269" t="str">
        <f ca="true">+IF(OFFSET('Water Data'!$H$27,0,10*ROW('Water Data'!H150))="","",OFFSET('Water Data'!$H$27,0,10*ROW('Water Data'!H150)))</f>
        <v/>
      </c>
      <c r="CF156" s="269" t="str">
        <f ca="true">+IF(OFFSET('Water Data'!$H$28,0,10*ROW('Water Data'!H150))="","",OFFSET('Water Data'!$H$28,0,10*ROW('Water Data'!H150)))</f>
        <v/>
      </c>
      <c r="CG156" s="269" t="str">
        <f ca="true">+IF(OFFSET('Water Data'!$H$29,0,10*ROW('Water Data'!H150))="","",OFFSET('Water Data'!$H$29,0,10*ROW('Water Data'!H150)))</f>
        <v/>
      </c>
      <c r="CH156" s="269" t="str">
        <f ca="true">+IF(OFFSET('Water Data'!$I$27,0,10*ROW('Water Data'!I150))="","",OFFSET('Water Data'!$I$27,0,10*ROW('Water Data'!I150)))</f>
        <v/>
      </c>
      <c r="CI156" s="269" t="str">
        <f ca="true">+IF(OFFSET('Water Data'!$I$28,0,10*ROW('Water Data'!I150))="","",OFFSET('Water Data'!$I$28,0,10*ROW('Water Data'!I150)))</f>
        <v/>
      </c>
      <c r="CJ156" s="269" t="str">
        <f ca="true">+IF(OFFSET('Water Data'!$I$29,0,10*ROW('Water Data'!I150))="","",OFFSET('Water Data'!$I$29,0,10*ROW('Water Data'!I150)))</f>
        <v/>
      </c>
      <c r="CK156" s="269" t="str">
        <f ca="true">+IF(OFFSET('Sanitation Data'!$D$28,0,10*ROW('Sanitation Data'!D150))="","",OFFSET('Sanitation Data'!$D$28,0,10*ROW('Sanitation Data'!D150)))</f>
        <v/>
      </c>
      <c r="CL156" s="269" t="str">
        <f ca="true">+IF(OFFSET('Sanitation Data'!$D$29,0,10*ROW('Sanitation Data'!D150))="","",OFFSET('Sanitation Data'!$D$29,0,10*ROW('Sanitation Data'!D150)))</f>
        <v/>
      </c>
      <c r="CM156" s="269" t="str">
        <f ca="true">+IF(OFFSET('Sanitation Data'!$D$30,0,10*ROW('Sanitation Data'!D150))="","",OFFSET('Sanitation Data'!$D$30,0,10*ROW('Sanitation Data'!D150)))</f>
        <v/>
      </c>
      <c r="CN156" s="269" t="str">
        <f ca="true">+IF(OFFSET('Sanitation Data'!$D$31,0,10*ROW('Sanitation Data'!D150))="","",OFFSET('Sanitation Data'!$D$31,0,10*ROW('Sanitation Data'!D150)))</f>
        <v/>
      </c>
      <c r="CO156" s="269" t="str">
        <f ca="true">+IF(OFFSET('Sanitation Data'!$D$32,0,10*ROW('Sanitation Data'!D150))="","",OFFSET('Sanitation Data'!$D$32,0,10*ROW('Sanitation Data'!D150)))</f>
        <v/>
      </c>
      <c r="CP156" s="269" t="str">
        <f ca="true">+IF(OFFSET('Sanitation Data'!$E$28,0,10*ROW('Sanitation Data'!E150))="","",OFFSET('Sanitation Data'!$E$28,0,10*ROW('Sanitation Data'!E150)))</f>
        <v/>
      </c>
      <c r="CQ156" s="269" t="str">
        <f ca="true">+IF(OFFSET('Sanitation Data'!$E$29,0,10*ROW('Sanitation Data'!E150))="","",OFFSET('Sanitation Data'!$E$29,0,10*ROW('Sanitation Data'!E150)))</f>
        <v/>
      </c>
      <c r="CR156" s="269" t="str">
        <f ca="true">+IF(OFFSET('Sanitation Data'!$E$30,0,10*ROW('Sanitation Data'!E150))="","",OFFSET('Sanitation Data'!$E$30,0,10*ROW('Sanitation Data'!E150)))</f>
        <v/>
      </c>
      <c r="CS156" s="269" t="str">
        <f ca="true">+IF(OFFSET('Sanitation Data'!$E$31,0,10*ROW('Sanitation Data'!E150))="","",OFFSET('Sanitation Data'!$E$31,0,10*ROW('Sanitation Data'!E150)))</f>
        <v/>
      </c>
      <c r="CT156" s="269" t="str">
        <f ca="true">+IF(OFFSET('Sanitation Data'!$E$32,0,10*ROW('Sanitation Data'!E150))="","",OFFSET('Sanitation Data'!$E$32,0,10*ROW('Sanitation Data'!E150)))</f>
        <v/>
      </c>
      <c r="CU156" s="269" t="str">
        <f ca="true">+IF(OFFSET('Sanitation Data'!$F$28,0,10*ROW('Sanitation Data'!F150))="","",OFFSET('Sanitation Data'!$F$28,0,10*ROW('Sanitation Data'!F150)))</f>
        <v/>
      </c>
      <c r="CV156" s="269" t="str">
        <f ca="true">+IF(OFFSET('Sanitation Data'!$F$29,0,10*ROW('Sanitation Data'!F150))="","",OFFSET('Sanitation Data'!$F$29,0,10*ROW('Sanitation Data'!F150)))</f>
        <v/>
      </c>
      <c r="CW156" s="269" t="str">
        <f ca="true">+IF(OFFSET('Sanitation Data'!$F$30,0,10*ROW('Sanitation Data'!F150))="","",OFFSET('Sanitation Data'!$F$30,0,10*ROW('Sanitation Data'!F150)))</f>
        <v/>
      </c>
      <c r="CX156" s="269" t="str">
        <f ca="true">+IF(OFFSET('Sanitation Data'!$F$31,0,10*ROW('Sanitation Data'!F150))="","",OFFSET('Sanitation Data'!$F$31,0,10*ROW('Sanitation Data'!F150)))</f>
        <v/>
      </c>
      <c r="CY156" s="269" t="str">
        <f ca="true">+IF(OFFSET('Sanitation Data'!$F$32,0,10*ROW('Sanitation Data'!F150))="","",OFFSET('Sanitation Data'!$F$32,0,10*ROW('Sanitation Data'!F150)))</f>
        <v/>
      </c>
      <c r="CZ156" s="269" t="str">
        <f ca="true">+IF(OFFSET('Sanitation Data'!$G$28,0,10*ROW('Sanitation Data'!G150))="","",OFFSET('Sanitation Data'!$G$28,0,10*ROW('Sanitation Data'!G150)))</f>
        <v/>
      </c>
      <c r="DA156" s="269" t="str">
        <f ca="true">+IF(OFFSET('Sanitation Data'!$G$29,0,10*ROW('Sanitation Data'!G150))="","",OFFSET('Sanitation Data'!$G$29,0,10*ROW('Sanitation Data'!G150)))</f>
        <v/>
      </c>
      <c r="DB156" s="269" t="str">
        <f ca="true">+IF(OFFSET('Sanitation Data'!$G$30,0,10*ROW('Sanitation Data'!G150))="","",OFFSET('Sanitation Data'!$G$30,0,10*ROW('Sanitation Data'!G150)))</f>
        <v/>
      </c>
      <c r="DC156" s="269" t="str">
        <f ca="true">+IF(OFFSET('Sanitation Data'!$G$31,0,10*ROW('Sanitation Data'!G150))="","",OFFSET('Sanitation Data'!$G$31,0,10*ROW('Sanitation Data'!G150)))</f>
        <v/>
      </c>
      <c r="DD156" s="269" t="str">
        <f ca="true">+IF(OFFSET('Sanitation Data'!$G$32,0,10*ROW('Sanitation Data'!G150))="","",OFFSET('Sanitation Data'!$G$32,0,10*ROW('Sanitation Data'!G150)))</f>
        <v/>
      </c>
      <c r="DE156" s="269" t="str">
        <f ca="true">+IF(OFFSET('Sanitation Data'!$H$28,0,10*ROW('Sanitation Data'!H150))="","",OFFSET('Sanitation Data'!$H$28,0,10*ROW('Sanitation Data'!H150)))</f>
        <v/>
      </c>
      <c r="DF156" s="269" t="str">
        <f ca="true">+IF(OFFSET('Sanitation Data'!$H$29,0,10*ROW('Sanitation Data'!H150))="","",OFFSET('Sanitation Data'!$H$29,0,10*ROW('Sanitation Data'!H150)))</f>
        <v/>
      </c>
      <c r="DG156" s="269" t="str">
        <f ca="true">+IF(OFFSET('Sanitation Data'!$H$30,0,10*ROW('Sanitation Data'!H150))="","",OFFSET('Sanitation Data'!$H$30,0,10*ROW('Sanitation Data'!H150)))</f>
        <v/>
      </c>
      <c r="DH156" s="269" t="str">
        <f ca="true">+IF(OFFSET('Sanitation Data'!$H$31,0,10*ROW('Sanitation Data'!H150))="","",OFFSET('Sanitation Data'!$H$31,0,10*ROW('Sanitation Data'!H150)))</f>
        <v/>
      </c>
      <c r="DI156" s="269" t="str">
        <f ca="true">+IF(OFFSET('Sanitation Data'!$H$32,0,10*ROW('Sanitation Data'!H150))="","",OFFSET('Sanitation Data'!$H$32,0,10*ROW('Sanitation Data'!H150)))</f>
        <v/>
      </c>
      <c r="DJ156" s="269" t="str">
        <f ca="true">+IF(OFFSET('Sanitation Data'!$I$28,0,10*ROW('Sanitation Data'!I150))="","",OFFSET('Sanitation Data'!$I$28,0,10*ROW('Sanitation Data'!I150)))</f>
        <v/>
      </c>
      <c r="DK156" s="269" t="str">
        <f ca="true">+IF(OFFSET('Sanitation Data'!$I$29,0,10*ROW('Sanitation Data'!I150))="","",OFFSET('Sanitation Data'!$I$29,0,10*ROW('Sanitation Data'!I150)))</f>
        <v/>
      </c>
      <c r="DL156" s="269" t="str">
        <f ca="true">+IF(OFFSET('Sanitation Data'!$I$30,0,10*ROW('Sanitation Data'!I150))="","",OFFSET('Sanitation Data'!$I$30,0,10*ROW('Sanitation Data'!I150)))</f>
        <v/>
      </c>
      <c r="DM156" s="269" t="str">
        <f ca="true">+IF(OFFSET('Sanitation Data'!$I$31,0,10*ROW('Sanitation Data'!I150))="","",OFFSET('Sanitation Data'!$I$31,0,10*ROW('Sanitation Data'!I150)))</f>
        <v/>
      </c>
      <c r="DN156" s="269" t="str">
        <f ca="true">+IF(OFFSET('Sanitation Data'!$I$32,0,10*ROW('Sanitation Data'!I150))="","",OFFSET('Sanitation Data'!$I$32,0,10*ROW('Sanitation Data'!I150)))</f>
        <v/>
      </c>
      <c r="DO156" s="269" t="str">
        <f ca="true">+IF(OFFSET('Hygiene Data'!$D$11,0,10*ROW('Hygiene Data'!D150))="","",OFFSET('Hygiene Data'!$D$11,0,10*ROW('Hygiene Data'!D150)))</f>
        <v/>
      </c>
      <c r="DP156" s="269" t="str">
        <f ca="true">+IF(OFFSET('Hygiene Data'!$D$12,0,10*ROW('Hygiene Data'!D150))="","",OFFSET('Hygiene Data'!$D$12,0,10*ROW('Hygiene Data'!D150)))</f>
        <v/>
      </c>
      <c r="DQ156" s="269" t="str">
        <f ca="true">+IF(OFFSET('Hygiene Data'!$D$13,0,10*ROW('Hygiene Data'!D150))="","",OFFSET('Hygiene Data'!$D$13,0,10*ROW('Hygiene Data'!D150)))</f>
        <v/>
      </c>
      <c r="DR156" s="269" t="str">
        <f ca="true">+IF(OFFSET('Hygiene Data'!$E$11,0,10*ROW('Hygiene Data'!E150))="","",OFFSET('Hygiene Data'!$E$11,0,10*ROW('Hygiene Data'!E150)))</f>
        <v/>
      </c>
      <c r="DS156" s="269" t="str">
        <f ca="true">+IF(OFFSET('Hygiene Data'!$E$12,0,10*ROW('Hygiene Data'!E150))="","",OFFSET('Hygiene Data'!$E$12,0,10*ROW('Hygiene Data'!E150)))</f>
        <v/>
      </c>
      <c r="DT156" s="269" t="str">
        <f ca="true">+IF(OFFSET('Hygiene Data'!$E$13,0,10*ROW('Hygiene Data'!E150))="","",OFFSET('Hygiene Data'!$E$13,0,10*ROW('Hygiene Data'!E150)))</f>
        <v/>
      </c>
      <c r="DU156" s="269" t="str">
        <f ca="true">+IF(OFFSET('Hygiene Data'!$F$11,0,10*ROW('Hygiene Data'!F150))="","",OFFSET('Hygiene Data'!$F$11,0,10*ROW('Hygiene Data'!F150)))</f>
        <v/>
      </c>
      <c r="DV156" s="269" t="str">
        <f ca="true">+IF(OFFSET('Hygiene Data'!$F$12,0,10*ROW('Hygiene Data'!F150))="","",OFFSET('Hygiene Data'!$F$12,0,10*ROW('Hygiene Data'!F150)))</f>
        <v/>
      </c>
      <c r="DW156" s="269" t="str">
        <f ca="true">+IF(OFFSET('Hygiene Data'!$F$13,0,10*ROW('Hygiene Data'!F150))="","",OFFSET('Hygiene Data'!$F$13,0,10*ROW('Hygiene Data'!F150)))</f>
        <v/>
      </c>
      <c r="DX156" s="269" t="str">
        <f ca="true">+IF(OFFSET('Hygiene Data'!$G$11,0,10*ROW('Hygiene Data'!G150))="","",OFFSET('Hygiene Data'!$G$11,0,10*ROW('Hygiene Data'!G150)))</f>
        <v/>
      </c>
      <c r="DY156" s="269" t="str">
        <f ca="true">+IF(OFFSET('Hygiene Data'!$G$12,0,10*ROW('Hygiene Data'!G150))="","",OFFSET('Hygiene Data'!$G$12,0,10*ROW('Hygiene Data'!G150)))</f>
        <v/>
      </c>
      <c r="DZ156" s="269" t="str">
        <f ca="true">+IF(OFFSET('Hygiene Data'!$G$13,0,10*ROW('Hygiene Data'!G150))="","",OFFSET('Hygiene Data'!$G$13,0,10*ROW('Hygiene Data'!G150)))</f>
        <v/>
      </c>
      <c r="EA156" s="269" t="str">
        <f ca="true">+IF(OFFSET('Hygiene Data'!$H$11,0,10*ROW('Hygiene Data'!H150))="","",OFFSET('Hygiene Data'!$H$11,0,10*ROW('Hygiene Data'!H150)))</f>
        <v/>
      </c>
      <c r="EB156" s="269" t="str">
        <f ca="true">+IF(OFFSET('Hygiene Data'!$H$12,0,10*ROW('Hygiene Data'!H150))="","",OFFSET('Hygiene Data'!$H$12,0,10*ROW('Hygiene Data'!H150)))</f>
        <v/>
      </c>
      <c r="EC156" s="269" t="str">
        <f ca="true">+IF(OFFSET('Hygiene Data'!$H$13,0,10*ROW('Hygiene Data'!H150))="","",OFFSET('Hygiene Data'!$H$13,0,10*ROW('Hygiene Data'!H150)))</f>
        <v/>
      </c>
      <c r="ED156" s="269" t="str">
        <f ca="true">+IF(OFFSET('Hygiene Data'!$I$11,0,10*ROW('Hygiene Data'!I150))="","",OFFSET('Hygiene Data'!$I$11,0,10*ROW('Hygiene Data'!I150)))</f>
        <v/>
      </c>
      <c r="EE156" s="269" t="str">
        <f ca="true">+IF(OFFSET('Hygiene Data'!$I$12,0,10*ROW('Hygiene Data'!I150))="","",OFFSET('Hygiene Data'!$I$12,0,10*ROW('Hygiene Data'!I150)))</f>
        <v/>
      </c>
      <c r="EF156" s="269"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3" t="str">
        <f t="shared" ca="true" si="2"/>
        <v/>
      </c>
      <c r="D157" s="88"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8"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8"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8"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8"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8"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8"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8"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8"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8"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8"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8"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8"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8"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8"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8"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8"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8"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9"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9"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9"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9"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9"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9"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9"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9"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9"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9"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9"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9"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9"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9"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9"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9"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9"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9"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9"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9"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9"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9"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9"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9"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9"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9"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9"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9"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9"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9"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0"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0"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0"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0"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0"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0"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0"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0"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0"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0"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0"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0"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0"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0"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0"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0"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0"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0"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9"/>
      <c r="BS157" s="269" t="str">
        <f ca="true">+IF(OFFSET('Water Data'!$D$27,0,10*ROW('Water Data'!D151))="","",OFFSET('Water Data'!$D$27,0,10*ROW('Water Data'!D151)))</f>
        <v/>
      </c>
      <c r="BT157" s="269" t="str">
        <f ca="true">+IF(OFFSET('Water Data'!$D$28,0,10*ROW('Water Data'!D151))="","",OFFSET('Water Data'!$D$28,0,10*ROW('Water Data'!D151)))</f>
        <v/>
      </c>
      <c r="BU157" s="269" t="str">
        <f ca="true">+IF(OFFSET('Water Data'!$D$29,0,10*ROW('Water Data'!D151))="","",OFFSET('Water Data'!$D$29,0,10*ROW('Water Data'!D151)))</f>
        <v/>
      </c>
      <c r="BV157" s="269" t="str">
        <f ca="true">+IF(OFFSET('Water Data'!$E$27,0,10*ROW('Water Data'!E151))="","",OFFSET('Water Data'!$E$27,0,10*ROW('Water Data'!E151)))</f>
        <v/>
      </c>
      <c r="BW157" s="269" t="str">
        <f ca="true">+IF(OFFSET('Water Data'!$E$28,0,10*ROW('Water Data'!E151))="","",OFFSET('Water Data'!$E$28,0,10*ROW('Water Data'!E151)))</f>
        <v/>
      </c>
      <c r="BX157" s="269" t="str">
        <f ca="true">+IF(OFFSET('Water Data'!$E$29,0,10*ROW('Water Data'!E151))="","",OFFSET('Water Data'!$E$29,0,10*ROW('Water Data'!E151)))</f>
        <v/>
      </c>
      <c r="BY157" s="269" t="str">
        <f ca="true">+IF(OFFSET('Water Data'!$F$27,0,10*ROW('Water Data'!F151))="","",OFFSET('Water Data'!$F$27,0,10*ROW('Water Data'!F151)))</f>
        <v/>
      </c>
      <c r="BZ157" s="269" t="str">
        <f ca="true">+IF(OFFSET('Water Data'!$F$28,0,10*ROW('Water Data'!F151))="","",OFFSET('Water Data'!$F$28,0,10*ROW('Water Data'!F151)))</f>
        <v/>
      </c>
      <c r="CA157" s="269" t="str">
        <f ca="true">+IF(OFFSET('Water Data'!$F$29,0,10*ROW('Water Data'!F151))="","",OFFSET('Water Data'!$F$29,0,10*ROW('Water Data'!F151)))</f>
        <v/>
      </c>
      <c r="CB157" s="269" t="str">
        <f ca="true">+IF(OFFSET('Water Data'!$G$27,0,10*ROW('Water Data'!G151))="","",OFFSET('Water Data'!$G$27,0,10*ROW('Water Data'!G151)))</f>
        <v/>
      </c>
      <c r="CC157" s="269" t="str">
        <f ca="true">+IF(OFFSET('Water Data'!$G$28,0,10*ROW('Water Data'!G151))="","",OFFSET('Water Data'!$G$28,0,10*ROW('Water Data'!G151)))</f>
        <v/>
      </c>
      <c r="CD157" s="269" t="str">
        <f ca="true">+IF(OFFSET('Water Data'!$G$29,0,10*ROW('Water Data'!G151))="","",OFFSET('Water Data'!$G$29,0,10*ROW('Water Data'!G151)))</f>
        <v/>
      </c>
      <c r="CE157" s="269" t="str">
        <f ca="true">+IF(OFFSET('Water Data'!$H$27,0,10*ROW('Water Data'!H151))="","",OFFSET('Water Data'!$H$27,0,10*ROW('Water Data'!H151)))</f>
        <v/>
      </c>
      <c r="CF157" s="269" t="str">
        <f ca="true">+IF(OFFSET('Water Data'!$H$28,0,10*ROW('Water Data'!H151))="","",OFFSET('Water Data'!$H$28,0,10*ROW('Water Data'!H151)))</f>
        <v/>
      </c>
      <c r="CG157" s="269" t="str">
        <f ca="true">+IF(OFFSET('Water Data'!$H$29,0,10*ROW('Water Data'!H151))="","",OFFSET('Water Data'!$H$29,0,10*ROW('Water Data'!H151)))</f>
        <v/>
      </c>
      <c r="CH157" s="269" t="str">
        <f ca="true">+IF(OFFSET('Water Data'!$I$27,0,10*ROW('Water Data'!I151))="","",OFFSET('Water Data'!$I$27,0,10*ROW('Water Data'!I151)))</f>
        <v/>
      </c>
      <c r="CI157" s="269" t="str">
        <f ca="true">+IF(OFFSET('Water Data'!$I$28,0,10*ROW('Water Data'!I151))="","",OFFSET('Water Data'!$I$28,0,10*ROW('Water Data'!I151)))</f>
        <v/>
      </c>
      <c r="CJ157" s="269" t="str">
        <f ca="true">+IF(OFFSET('Water Data'!$I$29,0,10*ROW('Water Data'!I151))="","",OFFSET('Water Data'!$I$29,0,10*ROW('Water Data'!I151)))</f>
        <v/>
      </c>
      <c r="CK157" s="269" t="str">
        <f ca="true">+IF(OFFSET('Sanitation Data'!$D$28,0,10*ROW('Sanitation Data'!D151))="","",OFFSET('Sanitation Data'!$D$28,0,10*ROW('Sanitation Data'!D151)))</f>
        <v/>
      </c>
      <c r="CL157" s="269" t="str">
        <f ca="true">+IF(OFFSET('Sanitation Data'!$D$29,0,10*ROW('Sanitation Data'!D151))="","",OFFSET('Sanitation Data'!$D$29,0,10*ROW('Sanitation Data'!D151)))</f>
        <v/>
      </c>
      <c r="CM157" s="269" t="str">
        <f ca="true">+IF(OFFSET('Sanitation Data'!$D$30,0,10*ROW('Sanitation Data'!D151))="","",OFFSET('Sanitation Data'!$D$30,0,10*ROW('Sanitation Data'!D151)))</f>
        <v/>
      </c>
      <c r="CN157" s="269" t="str">
        <f ca="true">+IF(OFFSET('Sanitation Data'!$D$31,0,10*ROW('Sanitation Data'!D151))="","",OFFSET('Sanitation Data'!$D$31,0,10*ROW('Sanitation Data'!D151)))</f>
        <v/>
      </c>
      <c r="CO157" s="269" t="str">
        <f ca="true">+IF(OFFSET('Sanitation Data'!$D$32,0,10*ROW('Sanitation Data'!D151))="","",OFFSET('Sanitation Data'!$D$32,0,10*ROW('Sanitation Data'!D151)))</f>
        <v/>
      </c>
      <c r="CP157" s="269" t="str">
        <f ca="true">+IF(OFFSET('Sanitation Data'!$E$28,0,10*ROW('Sanitation Data'!E151))="","",OFFSET('Sanitation Data'!$E$28,0,10*ROW('Sanitation Data'!E151)))</f>
        <v/>
      </c>
      <c r="CQ157" s="269" t="str">
        <f ca="true">+IF(OFFSET('Sanitation Data'!$E$29,0,10*ROW('Sanitation Data'!E151))="","",OFFSET('Sanitation Data'!$E$29,0,10*ROW('Sanitation Data'!E151)))</f>
        <v/>
      </c>
      <c r="CR157" s="269" t="str">
        <f ca="true">+IF(OFFSET('Sanitation Data'!$E$30,0,10*ROW('Sanitation Data'!E151))="","",OFFSET('Sanitation Data'!$E$30,0,10*ROW('Sanitation Data'!E151)))</f>
        <v/>
      </c>
      <c r="CS157" s="269" t="str">
        <f ca="true">+IF(OFFSET('Sanitation Data'!$E$31,0,10*ROW('Sanitation Data'!E151))="","",OFFSET('Sanitation Data'!$E$31,0,10*ROW('Sanitation Data'!E151)))</f>
        <v/>
      </c>
      <c r="CT157" s="269" t="str">
        <f ca="true">+IF(OFFSET('Sanitation Data'!$E$32,0,10*ROW('Sanitation Data'!E151))="","",OFFSET('Sanitation Data'!$E$32,0,10*ROW('Sanitation Data'!E151)))</f>
        <v/>
      </c>
      <c r="CU157" s="269" t="str">
        <f ca="true">+IF(OFFSET('Sanitation Data'!$F$28,0,10*ROW('Sanitation Data'!F151))="","",OFFSET('Sanitation Data'!$F$28,0,10*ROW('Sanitation Data'!F151)))</f>
        <v/>
      </c>
      <c r="CV157" s="269" t="str">
        <f ca="true">+IF(OFFSET('Sanitation Data'!$F$29,0,10*ROW('Sanitation Data'!F151))="","",OFFSET('Sanitation Data'!$F$29,0,10*ROW('Sanitation Data'!F151)))</f>
        <v/>
      </c>
      <c r="CW157" s="269" t="str">
        <f ca="true">+IF(OFFSET('Sanitation Data'!$F$30,0,10*ROW('Sanitation Data'!F151))="","",OFFSET('Sanitation Data'!$F$30,0,10*ROW('Sanitation Data'!F151)))</f>
        <v/>
      </c>
      <c r="CX157" s="269" t="str">
        <f ca="true">+IF(OFFSET('Sanitation Data'!$F$31,0,10*ROW('Sanitation Data'!F151))="","",OFFSET('Sanitation Data'!$F$31,0,10*ROW('Sanitation Data'!F151)))</f>
        <v/>
      </c>
      <c r="CY157" s="269" t="str">
        <f ca="true">+IF(OFFSET('Sanitation Data'!$F$32,0,10*ROW('Sanitation Data'!F151))="","",OFFSET('Sanitation Data'!$F$32,0,10*ROW('Sanitation Data'!F151)))</f>
        <v/>
      </c>
      <c r="CZ157" s="269" t="str">
        <f ca="true">+IF(OFFSET('Sanitation Data'!$G$28,0,10*ROW('Sanitation Data'!G151))="","",OFFSET('Sanitation Data'!$G$28,0,10*ROW('Sanitation Data'!G151)))</f>
        <v/>
      </c>
      <c r="DA157" s="269" t="str">
        <f ca="true">+IF(OFFSET('Sanitation Data'!$G$29,0,10*ROW('Sanitation Data'!G151))="","",OFFSET('Sanitation Data'!$G$29,0,10*ROW('Sanitation Data'!G151)))</f>
        <v/>
      </c>
      <c r="DB157" s="269" t="str">
        <f ca="true">+IF(OFFSET('Sanitation Data'!$G$30,0,10*ROW('Sanitation Data'!G151))="","",OFFSET('Sanitation Data'!$G$30,0,10*ROW('Sanitation Data'!G151)))</f>
        <v/>
      </c>
      <c r="DC157" s="269" t="str">
        <f ca="true">+IF(OFFSET('Sanitation Data'!$G$31,0,10*ROW('Sanitation Data'!G151))="","",OFFSET('Sanitation Data'!$G$31,0,10*ROW('Sanitation Data'!G151)))</f>
        <v/>
      </c>
      <c r="DD157" s="269" t="str">
        <f ca="true">+IF(OFFSET('Sanitation Data'!$G$32,0,10*ROW('Sanitation Data'!G151))="","",OFFSET('Sanitation Data'!$G$32,0,10*ROW('Sanitation Data'!G151)))</f>
        <v/>
      </c>
      <c r="DE157" s="269" t="str">
        <f ca="true">+IF(OFFSET('Sanitation Data'!$H$28,0,10*ROW('Sanitation Data'!H151))="","",OFFSET('Sanitation Data'!$H$28,0,10*ROW('Sanitation Data'!H151)))</f>
        <v/>
      </c>
      <c r="DF157" s="269" t="str">
        <f ca="true">+IF(OFFSET('Sanitation Data'!$H$29,0,10*ROW('Sanitation Data'!H151))="","",OFFSET('Sanitation Data'!$H$29,0,10*ROW('Sanitation Data'!H151)))</f>
        <v/>
      </c>
      <c r="DG157" s="269" t="str">
        <f ca="true">+IF(OFFSET('Sanitation Data'!$H$30,0,10*ROW('Sanitation Data'!H151))="","",OFFSET('Sanitation Data'!$H$30,0,10*ROW('Sanitation Data'!H151)))</f>
        <v/>
      </c>
      <c r="DH157" s="269" t="str">
        <f ca="true">+IF(OFFSET('Sanitation Data'!$H$31,0,10*ROW('Sanitation Data'!H151))="","",OFFSET('Sanitation Data'!$H$31,0,10*ROW('Sanitation Data'!H151)))</f>
        <v/>
      </c>
      <c r="DI157" s="269" t="str">
        <f ca="true">+IF(OFFSET('Sanitation Data'!$H$32,0,10*ROW('Sanitation Data'!H151))="","",OFFSET('Sanitation Data'!$H$32,0,10*ROW('Sanitation Data'!H151)))</f>
        <v/>
      </c>
      <c r="DJ157" s="269" t="str">
        <f ca="true">+IF(OFFSET('Sanitation Data'!$I$28,0,10*ROW('Sanitation Data'!I151))="","",OFFSET('Sanitation Data'!$I$28,0,10*ROW('Sanitation Data'!I151)))</f>
        <v/>
      </c>
      <c r="DK157" s="269" t="str">
        <f ca="true">+IF(OFFSET('Sanitation Data'!$I$29,0,10*ROW('Sanitation Data'!I151))="","",OFFSET('Sanitation Data'!$I$29,0,10*ROW('Sanitation Data'!I151)))</f>
        <v/>
      </c>
      <c r="DL157" s="269" t="str">
        <f ca="true">+IF(OFFSET('Sanitation Data'!$I$30,0,10*ROW('Sanitation Data'!I151))="","",OFFSET('Sanitation Data'!$I$30,0,10*ROW('Sanitation Data'!I151)))</f>
        <v/>
      </c>
      <c r="DM157" s="269" t="str">
        <f ca="true">+IF(OFFSET('Sanitation Data'!$I$31,0,10*ROW('Sanitation Data'!I151))="","",OFFSET('Sanitation Data'!$I$31,0,10*ROW('Sanitation Data'!I151)))</f>
        <v/>
      </c>
      <c r="DN157" s="269" t="str">
        <f ca="true">+IF(OFFSET('Sanitation Data'!$I$32,0,10*ROW('Sanitation Data'!I151))="","",OFFSET('Sanitation Data'!$I$32,0,10*ROW('Sanitation Data'!I151)))</f>
        <v/>
      </c>
      <c r="DO157" s="269" t="str">
        <f ca="true">+IF(OFFSET('Hygiene Data'!$D$11,0,10*ROW('Hygiene Data'!D151))="","",OFFSET('Hygiene Data'!$D$11,0,10*ROW('Hygiene Data'!D151)))</f>
        <v/>
      </c>
      <c r="DP157" s="269" t="str">
        <f ca="true">+IF(OFFSET('Hygiene Data'!$D$12,0,10*ROW('Hygiene Data'!D151))="","",OFFSET('Hygiene Data'!$D$12,0,10*ROW('Hygiene Data'!D151)))</f>
        <v/>
      </c>
      <c r="DQ157" s="269" t="str">
        <f ca="true">+IF(OFFSET('Hygiene Data'!$D$13,0,10*ROW('Hygiene Data'!D151))="","",OFFSET('Hygiene Data'!$D$13,0,10*ROW('Hygiene Data'!D151)))</f>
        <v/>
      </c>
      <c r="DR157" s="269" t="str">
        <f ca="true">+IF(OFFSET('Hygiene Data'!$E$11,0,10*ROW('Hygiene Data'!E151))="","",OFFSET('Hygiene Data'!$E$11,0,10*ROW('Hygiene Data'!E151)))</f>
        <v/>
      </c>
      <c r="DS157" s="269" t="str">
        <f ca="true">+IF(OFFSET('Hygiene Data'!$E$12,0,10*ROW('Hygiene Data'!E151))="","",OFFSET('Hygiene Data'!$E$12,0,10*ROW('Hygiene Data'!E151)))</f>
        <v/>
      </c>
      <c r="DT157" s="269" t="str">
        <f ca="true">+IF(OFFSET('Hygiene Data'!$E$13,0,10*ROW('Hygiene Data'!E151))="","",OFFSET('Hygiene Data'!$E$13,0,10*ROW('Hygiene Data'!E151)))</f>
        <v/>
      </c>
      <c r="DU157" s="269" t="str">
        <f ca="true">+IF(OFFSET('Hygiene Data'!$F$11,0,10*ROW('Hygiene Data'!F151))="","",OFFSET('Hygiene Data'!$F$11,0,10*ROW('Hygiene Data'!F151)))</f>
        <v/>
      </c>
      <c r="DV157" s="269" t="str">
        <f ca="true">+IF(OFFSET('Hygiene Data'!$F$12,0,10*ROW('Hygiene Data'!F151))="","",OFFSET('Hygiene Data'!$F$12,0,10*ROW('Hygiene Data'!F151)))</f>
        <v/>
      </c>
      <c r="DW157" s="269" t="str">
        <f ca="true">+IF(OFFSET('Hygiene Data'!$F$13,0,10*ROW('Hygiene Data'!F151))="","",OFFSET('Hygiene Data'!$F$13,0,10*ROW('Hygiene Data'!F151)))</f>
        <v/>
      </c>
      <c r="DX157" s="269" t="str">
        <f ca="true">+IF(OFFSET('Hygiene Data'!$G$11,0,10*ROW('Hygiene Data'!G151))="","",OFFSET('Hygiene Data'!$G$11,0,10*ROW('Hygiene Data'!G151)))</f>
        <v/>
      </c>
      <c r="DY157" s="269" t="str">
        <f ca="true">+IF(OFFSET('Hygiene Data'!$G$12,0,10*ROW('Hygiene Data'!G151))="","",OFFSET('Hygiene Data'!$G$12,0,10*ROW('Hygiene Data'!G151)))</f>
        <v/>
      </c>
      <c r="DZ157" s="269" t="str">
        <f ca="true">+IF(OFFSET('Hygiene Data'!$G$13,0,10*ROW('Hygiene Data'!G151))="","",OFFSET('Hygiene Data'!$G$13,0,10*ROW('Hygiene Data'!G151)))</f>
        <v/>
      </c>
      <c r="EA157" s="269" t="str">
        <f ca="true">+IF(OFFSET('Hygiene Data'!$H$11,0,10*ROW('Hygiene Data'!H151))="","",OFFSET('Hygiene Data'!$H$11,0,10*ROW('Hygiene Data'!H151)))</f>
        <v/>
      </c>
      <c r="EB157" s="269" t="str">
        <f ca="true">+IF(OFFSET('Hygiene Data'!$H$12,0,10*ROW('Hygiene Data'!H151))="","",OFFSET('Hygiene Data'!$H$12,0,10*ROW('Hygiene Data'!H151)))</f>
        <v/>
      </c>
      <c r="EC157" s="269" t="str">
        <f ca="true">+IF(OFFSET('Hygiene Data'!$H$13,0,10*ROW('Hygiene Data'!H151))="","",OFFSET('Hygiene Data'!$H$13,0,10*ROW('Hygiene Data'!H151)))</f>
        <v/>
      </c>
      <c r="ED157" s="269" t="str">
        <f ca="true">+IF(OFFSET('Hygiene Data'!$I$11,0,10*ROW('Hygiene Data'!I151))="","",OFFSET('Hygiene Data'!$I$11,0,10*ROW('Hygiene Data'!I151)))</f>
        <v/>
      </c>
      <c r="EE157" s="269" t="str">
        <f ca="true">+IF(OFFSET('Hygiene Data'!$I$12,0,10*ROW('Hygiene Data'!I151))="","",OFFSET('Hygiene Data'!$I$12,0,10*ROW('Hygiene Data'!I151)))</f>
        <v/>
      </c>
      <c r="EF157" s="269"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3" t="str">
        <f t="shared" ca="true" si="2"/>
        <v/>
      </c>
      <c r="D158" s="88"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8"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8"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8"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8"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8"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8"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8"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8"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8"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8"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8"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8"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8"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8"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8"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8"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8"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9"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9"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9"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9"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9"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9"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9"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9"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9"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9"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9"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9"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9"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9"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9"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9"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9"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9"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9"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9"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9"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9"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9"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9"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9"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9"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9"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9"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9"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9"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0"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0"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0"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0"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0"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0"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0"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0"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0"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0"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0"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0"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0"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0"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0"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0"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0"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0"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9"/>
      <c r="BS158" s="269" t="str">
        <f ca="true">+IF(OFFSET('Water Data'!$D$27,0,10*ROW('Water Data'!D152))="","",OFFSET('Water Data'!$D$27,0,10*ROW('Water Data'!D152)))</f>
        <v/>
      </c>
      <c r="BT158" s="269" t="str">
        <f ca="true">+IF(OFFSET('Water Data'!$D$28,0,10*ROW('Water Data'!D152))="","",OFFSET('Water Data'!$D$28,0,10*ROW('Water Data'!D152)))</f>
        <v/>
      </c>
      <c r="BU158" s="269" t="str">
        <f ca="true">+IF(OFFSET('Water Data'!$D$29,0,10*ROW('Water Data'!D152))="","",OFFSET('Water Data'!$D$29,0,10*ROW('Water Data'!D152)))</f>
        <v/>
      </c>
      <c r="BV158" s="269" t="str">
        <f ca="true">+IF(OFFSET('Water Data'!$E$27,0,10*ROW('Water Data'!E152))="","",OFFSET('Water Data'!$E$27,0,10*ROW('Water Data'!E152)))</f>
        <v/>
      </c>
      <c r="BW158" s="269" t="str">
        <f ca="true">+IF(OFFSET('Water Data'!$E$28,0,10*ROW('Water Data'!E152))="","",OFFSET('Water Data'!$E$28,0,10*ROW('Water Data'!E152)))</f>
        <v/>
      </c>
      <c r="BX158" s="269" t="str">
        <f ca="true">+IF(OFFSET('Water Data'!$E$29,0,10*ROW('Water Data'!E152))="","",OFFSET('Water Data'!$E$29,0,10*ROW('Water Data'!E152)))</f>
        <v/>
      </c>
      <c r="BY158" s="269" t="str">
        <f ca="true">+IF(OFFSET('Water Data'!$F$27,0,10*ROW('Water Data'!F152))="","",OFFSET('Water Data'!$F$27,0,10*ROW('Water Data'!F152)))</f>
        <v/>
      </c>
      <c r="BZ158" s="269" t="str">
        <f ca="true">+IF(OFFSET('Water Data'!$F$28,0,10*ROW('Water Data'!F152))="","",OFFSET('Water Data'!$F$28,0,10*ROW('Water Data'!F152)))</f>
        <v/>
      </c>
      <c r="CA158" s="269" t="str">
        <f ca="true">+IF(OFFSET('Water Data'!$F$29,0,10*ROW('Water Data'!F152))="","",OFFSET('Water Data'!$F$29,0,10*ROW('Water Data'!F152)))</f>
        <v/>
      </c>
      <c r="CB158" s="269" t="str">
        <f ca="true">+IF(OFFSET('Water Data'!$G$27,0,10*ROW('Water Data'!G152))="","",OFFSET('Water Data'!$G$27,0,10*ROW('Water Data'!G152)))</f>
        <v/>
      </c>
      <c r="CC158" s="269" t="str">
        <f ca="true">+IF(OFFSET('Water Data'!$G$28,0,10*ROW('Water Data'!G152))="","",OFFSET('Water Data'!$G$28,0,10*ROW('Water Data'!G152)))</f>
        <v/>
      </c>
      <c r="CD158" s="269" t="str">
        <f ca="true">+IF(OFFSET('Water Data'!$G$29,0,10*ROW('Water Data'!G152))="","",OFFSET('Water Data'!$G$29,0,10*ROW('Water Data'!G152)))</f>
        <v/>
      </c>
      <c r="CE158" s="269" t="str">
        <f ca="true">+IF(OFFSET('Water Data'!$H$27,0,10*ROW('Water Data'!H152))="","",OFFSET('Water Data'!$H$27,0,10*ROW('Water Data'!H152)))</f>
        <v/>
      </c>
      <c r="CF158" s="269" t="str">
        <f ca="true">+IF(OFFSET('Water Data'!$H$28,0,10*ROW('Water Data'!H152))="","",OFFSET('Water Data'!$H$28,0,10*ROW('Water Data'!H152)))</f>
        <v/>
      </c>
      <c r="CG158" s="269" t="str">
        <f ca="true">+IF(OFFSET('Water Data'!$H$29,0,10*ROW('Water Data'!H152))="","",OFFSET('Water Data'!$H$29,0,10*ROW('Water Data'!H152)))</f>
        <v/>
      </c>
      <c r="CH158" s="269" t="str">
        <f ca="true">+IF(OFFSET('Water Data'!$I$27,0,10*ROW('Water Data'!I152))="","",OFFSET('Water Data'!$I$27,0,10*ROW('Water Data'!I152)))</f>
        <v/>
      </c>
      <c r="CI158" s="269" t="str">
        <f ca="true">+IF(OFFSET('Water Data'!$I$28,0,10*ROW('Water Data'!I152))="","",OFFSET('Water Data'!$I$28,0,10*ROW('Water Data'!I152)))</f>
        <v/>
      </c>
      <c r="CJ158" s="269" t="str">
        <f ca="true">+IF(OFFSET('Water Data'!$I$29,0,10*ROW('Water Data'!I152))="","",OFFSET('Water Data'!$I$29,0,10*ROW('Water Data'!I152)))</f>
        <v/>
      </c>
      <c r="CK158" s="269" t="str">
        <f ca="true">+IF(OFFSET('Sanitation Data'!$D$28,0,10*ROW('Sanitation Data'!D152))="","",OFFSET('Sanitation Data'!$D$28,0,10*ROW('Sanitation Data'!D152)))</f>
        <v/>
      </c>
      <c r="CL158" s="269" t="str">
        <f ca="true">+IF(OFFSET('Sanitation Data'!$D$29,0,10*ROW('Sanitation Data'!D152))="","",OFFSET('Sanitation Data'!$D$29,0,10*ROW('Sanitation Data'!D152)))</f>
        <v/>
      </c>
      <c r="CM158" s="269" t="str">
        <f ca="true">+IF(OFFSET('Sanitation Data'!$D$30,0,10*ROW('Sanitation Data'!D152))="","",OFFSET('Sanitation Data'!$D$30,0,10*ROW('Sanitation Data'!D152)))</f>
        <v/>
      </c>
      <c r="CN158" s="269" t="str">
        <f ca="true">+IF(OFFSET('Sanitation Data'!$D$31,0,10*ROW('Sanitation Data'!D152))="","",OFFSET('Sanitation Data'!$D$31,0,10*ROW('Sanitation Data'!D152)))</f>
        <v/>
      </c>
      <c r="CO158" s="269" t="str">
        <f ca="true">+IF(OFFSET('Sanitation Data'!$D$32,0,10*ROW('Sanitation Data'!D152))="","",OFFSET('Sanitation Data'!$D$32,0,10*ROW('Sanitation Data'!D152)))</f>
        <v/>
      </c>
      <c r="CP158" s="269" t="str">
        <f ca="true">+IF(OFFSET('Sanitation Data'!$E$28,0,10*ROW('Sanitation Data'!E152))="","",OFFSET('Sanitation Data'!$E$28,0,10*ROW('Sanitation Data'!E152)))</f>
        <v/>
      </c>
      <c r="CQ158" s="269" t="str">
        <f ca="true">+IF(OFFSET('Sanitation Data'!$E$29,0,10*ROW('Sanitation Data'!E152))="","",OFFSET('Sanitation Data'!$E$29,0,10*ROW('Sanitation Data'!E152)))</f>
        <v/>
      </c>
      <c r="CR158" s="269" t="str">
        <f ca="true">+IF(OFFSET('Sanitation Data'!$E$30,0,10*ROW('Sanitation Data'!E152))="","",OFFSET('Sanitation Data'!$E$30,0,10*ROW('Sanitation Data'!E152)))</f>
        <v/>
      </c>
      <c r="CS158" s="269" t="str">
        <f ca="true">+IF(OFFSET('Sanitation Data'!$E$31,0,10*ROW('Sanitation Data'!E152))="","",OFFSET('Sanitation Data'!$E$31,0,10*ROW('Sanitation Data'!E152)))</f>
        <v/>
      </c>
      <c r="CT158" s="269" t="str">
        <f ca="true">+IF(OFFSET('Sanitation Data'!$E$32,0,10*ROW('Sanitation Data'!E152))="","",OFFSET('Sanitation Data'!$E$32,0,10*ROW('Sanitation Data'!E152)))</f>
        <v/>
      </c>
      <c r="CU158" s="269" t="str">
        <f ca="true">+IF(OFFSET('Sanitation Data'!$F$28,0,10*ROW('Sanitation Data'!F152))="","",OFFSET('Sanitation Data'!$F$28,0,10*ROW('Sanitation Data'!F152)))</f>
        <v/>
      </c>
      <c r="CV158" s="269" t="str">
        <f ca="true">+IF(OFFSET('Sanitation Data'!$F$29,0,10*ROW('Sanitation Data'!F152))="","",OFFSET('Sanitation Data'!$F$29,0,10*ROW('Sanitation Data'!F152)))</f>
        <v/>
      </c>
      <c r="CW158" s="269" t="str">
        <f ca="true">+IF(OFFSET('Sanitation Data'!$F$30,0,10*ROW('Sanitation Data'!F152))="","",OFFSET('Sanitation Data'!$F$30,0,10*ROW('Sanitation Data'!F152)))</f>
        <v/>
      </c>
      <c r="CX158" s="269" t="str">
        <f ca="true">+IF(OFFSET('Sanitation Data'!$F$31,0,10*ROW('Sanitation Data'!F152))="","",OFFSET('Sanitation Data'!$F$31,0,10*ROW('Sanitation Data'!F152)))</f>
        <v/>
      </c>
      <c r="CY158" s="269" t="str">
        <f ca="true">+IF(OFFSET('Sanitation Data'!$F$32,0,10*ROW('Sanitation Data'!F152))="","",OFFSET('Sanitation Data'!$F$32,0,10*ROW('Sanitation Data'!F152)))</f>
        <v/>
      </c>
      <c r="CZ158" s="269" t="str">
        <f ca="true">+IF(OFFSET('Sanitation Data'!$G$28,0,10*ROW('Sanitation Data'!G152))="","",OFFSET('Sanitation Data'!$G$28,0,10*ROW('Sanitation Data'!G152)))</f>
        <v/>
      </c>
      <c r="DA158" s="269" t="str">
        <f ca="true">+IF(OFFSET('Sanitation Data'!$G$29,0,10*ROW('Sanitation Data'!G152))="","",OFFSET('Sanitation Data'!$G$29,0,10*ROW('Sanitation Data'!G152)))</f>
        <v/>
      </c>
      <c r="DB158" s="269" t="str">
        <f ca="true">+IF(OFFSET('Sanitation Data'!$G$30,0,10*ROW('Sanitation Data'!G152))="","",OFFSET('Sanitation Data'!$G$30,0,10*ROW('Sanitation Data'!G152)))</f>
        <v/>
      </c>
      <c r="DC158" s="269" t="str">
        <f ca="true">+IF(OFFSET('Sanitation Data'!$G$31,0,10*ROW('Sanitation Data'!G152))="","",OFFSET('Sanitation Data'!$G$31,0,10*ROW('Sanitation Data'!G152)))</f>
        <v/>
      </c>
      <c r="DD158" s="269" t="str">
        <f ca="true">+IF(OFFSET('Sanitation Data'!$G$32,0,10*ROW('Sanitation Data'!G152))="","",OFFSET('Sanitation Data'!$G$32,0,10*ROW('Sanitation Data'!G152)))</f>
        <v/>
      </c>
      <c r="DE158" s="269" t="str">
        <f ca="true">+IF(OFFSET('Sanitation Data'!$H$28,0,10*ROW('Sanitation Data'!H152))="","",OFFSET('Sanitation Data'!$H$28,0,10*ROW('Sanitation Data'!H152)))</f>
        <v/>
      </c>
      <c r="DF158" s="269" t="str">
        <f ca="true">+IF(OFFSET('Sanitation Data'!$H$29,0,10*ROW('Sanitation Data'!H152))="","",OFFSET('Sanitation Data'!$H$29,0,10*ROW('Sanitation Data'!H152)))</f>
        <v/>
      </c>
      <c r="DG158" s="269" t="str">
        <f ca="true">+IF(OFFSET('Sanitation Data'!$H$30,0,10*ROW('Sanitation Data'!H152))="","",OFFSET('Sanitation Data'!$H$30,0,10*ROW('Sanitation Data'!H152)))</f>
        <v/>
      </c>
      <c r="DH158" s="269" t="str">
        <f ca="true">+IF(OFFSET('Sanitation Data'!$H$31,0,10*ROW('Sanitation Data'!H152))="","",OFFSET('Sanitation Data'!$H$31,0,10*ROW('Sanitation Data'!H152)))</f>
        <v/>
      </c>
      <c r="DI158" s="269" t="str">
        <f ca="true">+IF(OFFSET('Sanitation Data'!$H$32,0,10*ROW('Sanitation Data'!H152))="","",OFFSET('Sanitation Data'!$H$32,0,10*ROW('Sanitation Data'!H152)))</f>
        <v/>
      </c>
      <c r="DJ158" s="269" t="str">
        <f ca="true">+IF(OFFSET('Sanitation Data'!$I$28,0,10*ROW('Sanitation Data'!I152))="","",OFFSET('Sanitation Data'!$I$28,0,10*ROW('Sanitation Data'!I152)))</f>
        <v/>
      </c>
      <c r="DK158" s="269" t="str">
        <f ca="true">+IF(OFFSET('Sanitation Data'!$I$29,0,10*ROW('Sanitation Data'!I152))="","",OFFSET('Sanitation Data'!$I$29,0,10*ROW('Sanitation Data'!I152)))</f>
        <v/>
      </c>
      <c r="DL158" s="269" t="str">
        <f ca="true">+IF(OFFSET('Sanitation Data'!$I$30,0,10*ROW('Sanitation Data'!I152))="","",OFFSET('Sanitation Data'!$I$30,0,10*ROW('Sanitation Data'!I152)))</f>
        <v/>
      </c>
      <c r="DM158" s="269" t="str">
        <f ca="true">+IF(OFFSET('Sanitation Data'!$I$31,0,10*ROW('Sanitation Data'!I152))="","",OFFSET('Sanitation Data'!$I$31,0,10*ROW('Sanitation Data'!I152)))</f>
        <v/>
      </c>
      <c r="DN158" s="269" t="str">
        <f ca="true">+IF(OFFSET('Sanitation Data'!$I$32,0,10*ROW('Sanitation Data'!I152))="","",OFFSET('Sanitation Data'!$I$32,0,10*ROW('Sanitation Data'!I152)))</f>
        <v/>
      </c>
      <c r="DO158" s="269" t="str">
        <f ca="true">+IF(OFFSET('Hygiene Data'!$D$11,0,10*ROW('Hygiene Data'!D152))="","",OFFSET('Hygiene Data'!$D$11,0,10*ROW('Hygiene Data'!D152)))</f>
        <v/>
      </c>
      <c r="DP158" s="269" t="str">
        <f ca="true">+IF(OFFSET('Hygiene Data'!$D$12,0,10*ROW('Hygiene Data'!D152))="","",OFFSET('Hygiene Data'!$D$12,0,10*ROW('Hygiene Data'!D152)))</f>
        <v/>
      </c>
      <c r="DQ158" s="269" t="str">
        <f ca="true">+IF(OFFSET('Hygiene Data'!$D$13,0,10*ROW('Hygiene Data'!D152))="","",OFFSET('Hygiene Data'!$D$13,0,10*ROW('Hygiene Data'!D152)))</f>
        <v/>
      </c>
      <c r="DR158" s="269" t="str">
        <f ca="true">+IF(OFFSET('Hygiene Data'!$E$11,0,10*ROW('Hygiene Data'!E152))="","",OFFSET('Hygiene Data'!$E$11,0,10*ROW('Hygiene Data'!E152)))</f>
        <v/>
      </c>
      <c r="DS158" s="269" t="str">
        <f ca="true">+IF(OFFSET('Hygiene Data'!$E$12,0,10*ROW('Hygiene Data'!E152))="","",OFFSET('Hygiene Data'!$E$12,0,10*ROW('Hygiene Data'!E152)))</f>
        <v/>
      </c>
      <c r="DT158" s="269" t="str">
        <f ca="true">+IF(OFFSET('Hygiene Data'!$E$13,0,10*ROW('Hygiene Data'!E152))="","",OFFSET('Hygiene Data'!$E$13,0,10*ROW('Hygiene Data'!E152)))</f>
        <v/>
      </c>
      <c r="DU158" s="269" t="str">
        <f ca="true">+IF(OFFSET('Hygiene Data'!$F$11,0,10*ROW('Hygiene Data'!F152))="","",OFFSET('Hygiene Data'!$F$11,0,10*ROW('Hygiene Data'!F152)))</f>
        <v/>
      </c>
      <c r="DV158" s="269" t="str">
        <f ca="true">+IF(OFFSET('Hygiene Data'!$F$12,0,10*ROW('Hygiene Data'!F152))="","",OFFSET('Hygiene Data'!$F$12,0,10*ROW('Hygiene Data'!F152)))</f>
        <v/>
      </c>
      <c r="DW158" s="269" t="str">
        <f ca="true">+IF(OFFSET('Hygiene Data'!$F$13,0,10*ROW('Hygiene Data'!F152))="","",OFFSET('Hygiene Data'!$F$13,0,10*ROW('Hygiene Data'!F152)))</f>
        <v/>
      </c>
      <c r="DX158" s="269" t="str">
        <f ca="true">+IF(OFFSET('Hygiene Data'!$G$11,0,10*ROW('Hygiene Data'!G152))="","",OFFSET('Hygiene Data'!$G$11,0,10*ROW('Hygiene Data'!G152)))</f>
        <v/>
      </c>
      <c r="DY158" s="269" t="str">
        <f ca="true">+IF(OFFSET('Hygiene Data'!$G$12,0,10*ROW('Hygiene Data'!G152))="","",OFFSET('Hygiene Data'!$G$12,0,10*ROW('Hygiene Data'!G152)))</f>
        <v/>
      </c>
      <c r="DZ158" s="269" t="str">
        <f ca="true">+IF(OFFSET('Hygiene Data'!$G$13,0,10*ROW('Hygiene Data'!G152))="","",OFFSET('Hygiene Data'!$G$13,0,10*ROW('Hygiene Data'!G152)))</f>
        <v/>
      </c>
      <c r="EA158" s="269" t="str">
        <f ca="true">+IF(OFFSET('Hygiene Data'!$H$11,0,10*ROW('Hygiene Data'!H152))="","",OFFSET('Hygiene Data'!$H$11,0,10*ROW('Hygiene Data'!H152)))</f>
        <v/>
      </c>
      <c r="EB158" s="269" t="str">
        <f ca="true">+IF(OFFSET('Hygiene Data'!$H$12,0,10*ROW('Hygiene Data'!H152))="","",OFFSET('Hygiene Data'!$H$12,0,10*ROW('Hygiene Data'!H152)))</f>
        <v/>
      </c>
      <c r="EC158" s="269" t="str">
        <f ca="true">+IF(OFFSET('Hygiene Data'!$H$13,0,10*ROW('Hygiene Data'!H152))="","",OFFSET('Hygiene Data'!$H$13,0,10*ROW('Hygiene Data'!H152)))</f>
        <v/>
      </c>
      <c r="ED158" s="269" t="str">
        <f ca="true">+IF(OFFSET('Hygiene Data'!$I$11,0,10*ROW('Hygiene Data'!I152))="","",OFFSET('Hygiene Data'!$I$11,0,10*ROW('Hygiene Data'!I152)))</f>
        <v/>
      </c>
      <c r="EE158" s="269" t="str">
        <f ca="true">+IF(OFFSET('Hygiene Data'!$I$12,0,10*ROW('Hygiene Data'!I152))="","",OFFSET('Hygiene Data'!$I$12,0,10*ROW('Hygiene Data'!I152)))</f>
        <v/>
      </c>
      <c r="EF158" s="269"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3" t="str">
        <f t="shared" ca="true" si="2"/>
        <v/>
      </c>
      <c r="D159" s="88"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8"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8"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8"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8"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8"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8"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8"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8"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8"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8"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8"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8"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8"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8"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8"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8"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8"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9"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9"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9"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9"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9"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9"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9"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9"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9"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9"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9"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9"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9"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9"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9"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9"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9"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9"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9"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9"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9"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9"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9"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9"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9"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9"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9"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9"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9"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9"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0"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0"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0"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0"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0"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0"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0"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0"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0"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0"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0"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0"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0"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0"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0"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0"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0"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0"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9"/>
      <c r="BS159" s="269" t="str">
        <f ca="true">+IF(OFFSET('Water Data'!$D$27,0,10*ROW('Water Data'!D153))="","",OFFSET('Water Data'!$D$27,0,10*ROW('Water Data'!D153)))</f>
        <v/>
      </c>
      <c r="BT159" s="269" t="str">
        <f ca="true">+IF(OFFSET('Water Data'!$D$28,0,10*ROW('Water Data'!D153))="","",OFFSET('Water Data'!$D$28,0,10*ROW('Water Data'!D153)))</f>
        <v/>
      </c>
      <c r="BU159" s="269" t="str">
        <f ca="true">+IF(OFFSET('Water Data'!$D$29,0,10*ROW('Water Data'!D153))="","",OFFSET('Water Data'!$D$29,0,10*ROW('Water Data'!D153)))</f>
        <v/>
      </c>
      <c r="BV159" s="269" t="str">
        <f ca="true">+IF(OFFSET('Water Data'!$E$27,0,10*ROW('Water Data'!E153))="","",OFFSET('Water Data'!$E$27,0,10*ROW('Water Data'!E153)))</f>
        <v/>
      </c>
      <c r="BW159" s="269" t="str">
        <f ca="true">+IF(OFFSET('Water Data'!$E$28,0,10*ROW('Water Data'!E153))="","",OFFSET('Water Data'!$E$28,0,10*ROW('Water Data'!E153)))</f>
        <v/>
      </c>
      <c r="BX159" s="269" t="str">
        <f ca="true">+IF(OFFSET('Water Data'!$E$29,0,10*ROW('Water Data'!E153))="","",OFFSET('Water Data'!$E$29,0,10*ROW('Water Data'!E153)))</f>
        <v/>
      </c>
      <c r="BY159" s="269" t="str">
        <f ca="true">+IF(OFFSET('Water Data'!$F$27,0,10*ROW('Water Data'!F153))="","",OFFSET('Water Data'!$F$27,0,10*ROW('Water Data'!F153)))</f>
        <v/>
      </c>
      <c r="BZ159" s="269" t="str">
        <f ca="true">+IF(OFFSET('Water Data'!$F$28,0,10*ROW('Water Data'!F153))="","",OFFSET('Water Data'!$F$28,0,10*ROW('Water Data'!F153)))</f>
        <v/>
      </c>
      <c r="CA159" s="269" t="str">
        <f ca="true">+IF(OFFSET('Water Data'!$F$29,0,10*ROW('Water Data'!F153))="","",OFFSET('Water Data'!$F$29,0,10*ROW('Water Data'!F153)))</f>
        <v/>
      </c>
      <c r="CB159" s="269" t="str">
        <f ca="true">+IF(OFFSET('Water Data'!$G$27,0,10*ROW('Water Data'!G153))="","",OFFSET('Water Data'!$G$27,0,10*ROW('Water Data'!G153)))</f>
        <v/>
      </c>
      <c r="CC159" s="269" t="str">
        <f ca="true">+IF(OFFSET('Water Data'!$G$28,0,10*ROW('Water Data'!G153))="","",OFFSET('Water Data'!$G$28,0,10*ROW('Water Data'!G153)))</f>
        <v/>
      </c>
      <c r="CD159" s="269" t="str">
        <f ca="true">+IF(OFFSET('Water Data'!$G$29,0,10*ROW('Water Data'!G153))="","",OFFSET('Water Data'!$G$29,0,10*ROW('Water Data'!G153)))</f>
        <v/>
      </c>
      <c r="CE159" s="269" t="str">
        <f ca="true">+IF(OFFSET('Water Data'!$H$27,0,10*ROW('Water Data'!H153))="","",OFFSET('Water Data'!$H$27,0,10*ROW('Water Data'!H153)))</f>
        <v/>
      </c>
      <c r="CF159" s="269" t="str">
        <f ca="true">+IF(OFFSET('Water Data'!$H$28,0,10*ROW('Water Data'!H153))="","",OFFSET('Water Data'!$H$28,0,10*ROW('Water Data'!H153)))</f>
        <v/>
      </c>
      <c r="CG159" s="269" t="str">
        <f ca="true">+IF(OFFSET('Water Data'!$H$29,0,10*ROW('Water Data'!H153))="","",OFFSET('Water Data'!$H$29,0,10*ROW('Water Data'!H153)))</f>
        <v/>
      </c>
      <c r="CH159" s="269" t="str">
        <f ca="true">+IF(OFFSET('Water Data'!$I$27,0,10*ROW('Water Data'!I153))="","",OFFSET('Water Data'!$I$27,0,10*ROW('Water Data'!I153)))</f>
        <v/>
      </c>
      <c r="CI159" s="269" t="str">
        <f ca="true">+IF(OFFSET('Water Data'!$I$28,0,10*ROW('Water Data'!I153))="","",OFFSET('Water Data'!$I$28,0,10*ROW('Water Data'!I153)))</f>
        <v/>
      </c>
      <c r="CJ159" s="269" t="str">
        <f ca="true">+IF(OFFSET('Water Data'!$I$29,0,10*ROW('Water Data'!I153))="","",OFFSET('Water Data'!$I$29,0,10*ROW('Water Data'!I153)))</f>
        <v/>
      </c>
      <c r="CK159" s="269" t="str">
        <f ca="true">+IF(OFFSET('Sanitation Data'!$D$28,0,10*ROW('Sanitation Data'!D153))="","",OFFSET('Sanitation Data'!$D$28,0,10*ROW('Sanitation Data'!D153)))</f>
        <v/>
      </c>
      <c r="CL159" s="269" t="str">
        <f ca="true">+IF(OFFSET('Sanitation Data'!$D$29,0,10*ROW('Sanitation Data'!D153))="","",OFFSET('Sanitation Data'!$D$29,0,10*ROW('Sanitation Data'!D153)))</f>
        <v/>
      </c>
      <c r="CM159" s="269" t="str">
        <f ca="true">+IF(OFFSET('Sanitation Data'!$D$30,0,10*ROW('Sanitation Data'!D153))="","",OFFSET('Sanitation Data'!$D$30,0,10*ROW('Sanitation Data'!D153)))</f>
        <v/>
      </c>
      <c r="CN159" s="269" t="str">
        <f ca="true">+IF(OFFSET('Sanitation Data'!$D$31,0,10*ROW('Sanitation Data'!D153))="","",OFFSET('Sanitation Data'!$D$31,0,10*ROW('Sanitation Data'!D153)))</f>
        <v/>
      </c>
      <c r="CO159" s="269" t="str">
        <f ca="true">+IF(OFFSET('Sanitation Data'!$D$32,0,10*ROW('Sanitation Data'!D153))="","",OFFSET('Sanitation Data'!$D$32,0,10*ROW('Sanitation Data'!D153)))</f>
        <v/>
      </c>
      <c r="CP159" s="269" t="str">
        <f ca="true">+IF(OFFSET('Sanitation Data'!$E$28,0,10*ROW('Sanitation Data'!E153))="","",OFFSET('Sanitation Data'!$E$28,0,10*ROW('Sanitation Data'!E153)))</f>
        <v/>
      </c>
      <c r="CQ159" s="269" t="str">
        <f ca="true">+IF(OFFSET('Sanitation Data'!$E$29,0,10*ROW('Sanitation Data'!E153))="","",OFFSET('Sanitation Data'!$E$29,0,10*ROW('Sanitation Data'!E153)))</f>
        <v/>
      </c>
      <c r="CR159" s="269" t="str">
        <f ca="true">+IF(OFFSET('Sanitation Data'!$E$30,0,10*ROW('Sanitation Data'!E153))="","",OFFSET('Sanitation Data'!$E$30,0,10*ROW('Sanitation Data'!E153)))</f>
        <v/>
      </c>
      <c r="CS159" s="269" t="str">
        <f ca="true">+IF(OFFSET('Sanitation Data'!$E$31,0,10*ROW('Sanitation Data'!E153))="","",OFFSET('Sanitation Data'!$E$31,0,10*ROW('Sanitation Data'!E153)))</f>
        <v/>
      </c>
      <c r="CT159" s="269" t="str">
        <f ca="true">+IF(OFFSET('Sanitation Data'!$E$32,0,10*ROW('Sanitation Data'!E153))="","",OFFSET('Sanitation Data'!$E$32,0,10*ROW('Sanitation Data'!E153)))</f>
        <v/>
      </c>
      <c r="CU159" s="269" t="str">
        <f ca="true">+IF(OFFSET('Sanitation Data'!$F$28,0,10*ROW('Sanitation Data'!F153))="","",OFFSET('Sanitation Data'!$F$28,0,10*ROW('Sanitation Data'!F153)))</f>
        <v/>
      </c>
      <c r="CV159" s="269" t="str">
        <f ca="true">+IF(OFFSET('Sanitation Data'!$F$29,0,10*ROW('Sanitation Data'!F153))="","",OFFSET('Sanitation Data'!$F$29,0,10*ROW('Sanitation Data'!F153)))</f>
        <v/>
      </c>
      <c r="CW159" s="269" t="str">
        <f ca="true">+IF(OFFSET('Sanitation Data'!$F$30,0,10*ROW('Sanitation Data'!F153))="","",OFFSET('Sanitation Data'!$F$30,0,10*ROW('Sanitation Data'!F153)))</f>
        <v/>
      </c>
      <c r="CX159" s="269" t="str">
        <f ca="true">+IF(OFFSET('Sanitation Data'!$F$31,0,10*ROW('Sanitation Data'!F153))="","",OFFSET('Sanitation Data'!$F$31,0,10*ROW('Sanitation Data'!F153)))</f>
        <v/>
      </c>
      <c r="CY159" s="269" t="str">
        <f ca="true">+IF(OFFSET('Sanitation Data'!$F$32,0,10*ROW('Sanitation Data'!F153))="","",OFFSET('Sanitation Data'!$F$32,0,10*ROW('Sanitation Data'!F153)))</f>
        <v/>
      </c>
      <c r="CZ159" s="269" t="str">
        <f ca="true">+IF(OFFSET('Sanitation Data'!$G$28,0,10*ROW('Sanitation Data'!G153))="","",OFFSET('Sanitation Data'!$G$28,0,10*ROW('Sanitation Data'!G153)))</f>
        <v/>
      </c>
      <c r="DA159" s="269" t="str">
        <f ca="true">+IF(OFFSET('Sanitation Data'!$G$29,0,10*ROW('Sanitation Data'!G153))="","",OFFSET('Sanitation Data'!$G$29,0,10*ROW('Sanitation Data'!G153)))</f>
        <v/>
      </c>
      <c r="DB159" s="269" t="str">
        <f ca="true">+IF(OFFSET('Sanitation Data'!$G$30,0,10*ROW('Sanitation Data'!G153))="","",OFFSET('Sanitation Data'!$G$30,0,10*ROW('Sanitation Data'!G153)))</f>
        <v/>
      </c>
      <c r="DC159" s="269" t="str">
        <f ca="true">+IF(OFFSET('Sanitation Data'!$G$31,0,10*ROW('Sanitation Data'!G153))="","",OFFSET('Sanitation Data'!$G$31,0,10*ROW('Sanitation Data'!G153)))</f>
        <v/>
      </c>
      <c r="DD159" s="269" t="str">
        <f ca="true">+IF(OFFSET('Sanitation Data'!$G$32,0,10*ROW('Sanitation Data'!G153))="","",OFFSET('Sanitation Data'!$G$32,0,10*ROW('Sanitation Data'!G153)))</f>
        <v/>
      </c>
      <c r="DE159" s="269" t="str">
        <f ca="true">+IF(OFFSET('Sanitation Data'!$H$28,0,10*ROW('Sanitation Data'!H153))="","",OFFSET('Sanitation Data'!$H$28,0,10*ROW('Sanitation Data'!H153)))</f>
        <v/>
      </c>
      <c r="DF159" s="269" t="str">
        <f ca="true">+IF(OFFSET('Sanitation Data'!$H$29,0,10*ROW('Sanitation Data'!H153))="","",OFFSET('Sanitation Data'!$H$29,0,10*ROW('Sanitation Data'!H153)))</f>
        <v/>
      </c>
      <c r="DG159" s="269" t="str">
        <f ca="true">+IF(OFFSET('Sanitation Data'!$H$30,0,10*ROW('Sanitation Data'!H153))="","",OFFSET('Sanitation Data'!$H$30,0,10*ROW('Sanitation Data'!H153)))</f>
        <v/>
      </c>
      <c r="DH159" s="269" t="str">
        <f ca="true">+IF(OFFSET('Sanitation Data'!$H$31,0,10*ROW('Sanitation Data'!H153))="","",OFFSET('Sanitation Data'!$H$31,0,10*ROW('Sanitation Data'!H153)))</f>
        <v/>
      </c>
      <c r="DI159" s="269" t="str">
        <f ca="true">+IF(OFFSET('Sanitation Data'!$H$32,0,10*ROW('Sanitation Data'!H153))="","",OFFSET('Sanitation Data'!$H$32,0,10*ROW('Sanitation Data'!H153)))</f>
        <v/>
      </c>
      <c r="DJ159" s="269" t="str">
        <f ca="true">+IF(OFFSET('Sanitation Data'!$I$28,0,10*ROW('Sanitation Data'!I153))="","",OFFSET('Sanitation Data'!$I$28,0,10*ROW('Sanitation Data'!I153)))</f>
        <v/>
      </c>
      <c r="DK159" s="269" t="str">
        <f ca="true">+IF(OFFSET('Sanitation Data'!$I$29,0,10*ROW('Sanitation Data'!I153))="","",OFFSET('Sanitation Data'!$I$29,0,10*ROW('Sanitation Data'!I153)))</f>
        <v/>
      </c>
      <c r="DL159" s="269" t="str">
        <f ca="true">+IF(OFFSET('Sanitation Data'!$I$30,0,10*ROW('Sanitation Data'!I153))="","",OFFSET('Sanitation Data'!$I$30,0,10*ROW('Sanitation Data'!I153)))</f>
        <v/>
      </c>
      <c r="DM159" s="269" t="str">
        <f ca="true">+IF(OFFSET('Sanitation Data'!$I$31,0,10*ROW('Sanitation Data'!I153))="","",OFFSET('Sanitation Data'!$I$31,0,10*ROW('Sanitation Data'!I153)))</f>
        <v/>
      </c>
      <c r="DN159" s="269" t="str">
        <f ca="true">+IF(OFFSET('Sanitation Data'!$I$32,0,10*ROW('Sanitation Data'!I153))="","",OFFSET('Sanitation Data'!$I$32,0,10*ROW('Sanitation Data'!I153)))</f>
        <v/>
      </c>
      <c r="DO159" s="269" t="str">
        <f ca="true">+IF(OFFSET('Hygiene Data'!$D$11,0,10*ROW('Hygiene Data'!D153))="","",OFFSET('Hygiene Data'!$D$11,0,10*ROW('Hygiene Data'!D153)))</f>
        <v/>
      </c>
      <c r="DP159" s="269" t="str">
        <f ca="true">+IF(OFFSET('Hygiene Data'!$D$12,0,10*ROW('Hygiene Data'!D153))="","",OFFSET('Hygiene Data'!$D$12,0,10*ROW('Hygiene Data'!D153)))</f>
        <v/>
      </c>
      <c r="DQ159" s="269" t="str">
        <f ca="true">+IF(OFFSET('Hygiene Data'!$D$13,0,10*ROW('Hygiene Data'!D153))="","",OFFSET('Hygiene Data'!$D$13,0,10*ROW('Hygiene Data'!D153)))</f>
        <v/>
      </c>
      <c r="DR159" s="269" t="str">
        <f ca="true">+IF(OFFSET('Hygiene Data'!$E$11,0,10*ROW('Hygiene Data'!E153))="","",OFFSET('Hygiene Data'!$E$11,0,10*ROW('Hygiene Data'!E153)))</f>
        <v/>
      </c>
      <c r="DS159" s="269" t="str">
        <f ca="true">+IF(OFFSET('Hygiene Data'!$E$12,0,10*ROW('Hygiene Data'!E153))="","",OFFSET('Hygiene Data'!$E$12,0,10*ROW('Hygiene Data'!E153)))</f>
        <v/>
      </c>
      <c r="DT159" s="269" t="str">
        <f ca="true">+IF(OFFSET('Hygiene Data'!$E$13,0,10*ROW('Hygiene Data'!E153))="","",OFFSET('Hygiene Data'!$E$13,0,10*ROW('Hygiene Data'!E153)))</f>
        <v/>
      </c>
      <c r="DU159" s="269" t="str">
        <f ca="true">+IF(OFFSET('Hygiene Data'!$F$11,0,10*ROW('Hygiene Data'!F153))="","",OFFSET('Hygiene Data'!$F$11,0,10*ROW('Hygiene Data'!F153)))</f>
        <v/>
      </c>
      <c r="DV159" s="269" t="str">
        <f ca="true">+IF(OFFSET('Hygiene Data'!$F$12,0,10*ROW('Hygiene Data'!F153))="","",OFFSET('Hygiene Data'!$F$12,0,10*ROW('Hygiene Data'!F153)))</f>
        <v/>
      </c>
      <c r="DW159" s="269" t="str">
        <f ca="true">+IF(OFFSET('Hygiene Data'!$F$13,0,10*ROW('Hygiene Data'!F153))="","",OFFSET('Hygiene Data'!$F$13,0,10*ROW('Hygiene Data'!F153)))</f>
        <v/>
      </c>
      <c r="DX159" s="269" t="str">
        <f ca="true">+IF(OFFSET('Hygiene Data'!$G$11,0,10*ROW('Hygiene Data'!G153))="","",OFFSET('Hygiene Data'!$G$11,0,10*ROW('Hygiene Data'!G153)))</f>
        <v/>
      </c>
      <c r="DY159" s="269" t="str">
        <f ca="true">+IF(OFFSET('Hygiene Data'!$G$12,0,10*ROW('Hygiene Data'!G153))="","",OFFSET('Hygiene Data'!$G$12,0,10*ROW('Hygiene Data'!G153)))</f>
        <v/>
      </c>
      <c r="DZ159" s="269" t="str">
        <f ca="true">+IF(OFFSET('Hygiene Data'!$G$13,0,10*ROW('Hygiene Data'!G153))="","",OFFSET('Hygiene Data'!$G$13,0,10*ROW('Hygiene Data'!G153)))</f>
        <v/>
      </c>
      <c r="EA159" s="269" t="str">
        <f ca="true">+IF(OFFSET('Hygiene Data'!$H$11,0,10*ROW('Hygiene Data'!H153))="","",OFFSET('Hygiene Data'!$H$11,0,10*ROW('Hygiene Data'!H153)))</f>
        <v/>
      </c>
      <c r="EB159" s="269" t="str">
        <f ca="true">+IF(OFFSET('Hygiene Data'!$H$12,0,10*ROW('Hygiene Data'!H153))="","",OFFSET('Hygiene Data'!$H$12,0,10*ROW('Hygiene Data'!H153)))</f>
        <v/>
      </c>
      <c r="EC159" s="269" t="str">
        <f ca="true">+IF(OFFSET('Hygiene Data'!$H$13,0,10*ROW('Hygiene Data'!H153))="","",OFFSET('Hygiene Data'!$H$13,0,10*ROW('Hygiene Data'!H153)))</f>
        <v/>
      </c>
      <c r="ED159" s="269" t="str">
        <f ca="true">+IF(OFFSET('Hygiene Data'!$I$11,0,10*ROW('Hygiene Data'!I153))="","",OFFSET('Hygiene Data'!$I$11,0,10*ROW('Hygiene Data'!I153)))</f>
        <v/>
      </c>
      <c r="EE159" s="269" t="str">
        <f ca="true">+IF(OFFSET('Hygiene Data'!$I$12,0,10*ROW('Hygiene Data'!I153))="","",OFFSET('Hygiene Data'!$I$12,0,10*ROW('Hygiene Data'!I153)))</f>
        <v/>
      </c>
      <c r="EF159" s="269"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3" t="str">
        <f t="shared" ca="true" si="2"/>
        <v/>
      </c>
      <c r="D160" s="88"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8"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8"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8"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8"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8"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8"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8"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8"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8"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8"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8"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8"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8"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8"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8"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8"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8"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9"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9"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9"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9"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9"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9"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9"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9"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9"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9"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9"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9"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9"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9"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9"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9"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9"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9"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9"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9"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9"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9"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9"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9"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9"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9"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9"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9"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9"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9"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0"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0"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0"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0"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0"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0"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0"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0"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0"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0"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0"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0"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0"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0"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0"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0"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0"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0"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9"/>
      <c r="BS160" s="269" t="str">
        <f ca="true">+IF(OFFSET('Water Data'!$D$27,0,10*ROW('Water Data'!D154))="","",OFFSET('Water Data'!$D$27,0,10*ROW('Water Data'!D154)))</f>
        <v/>
      </c>
      <c r="BT160" s="269" t="str">
        <f ca="true">+IF(OFFSET('Water Data'!$D$28,0,10*ROW('Water Data'!D154))="","",OFFSET('Water Data'!$D$28,0,10*ROW('Water Data'!D154)))</f>
        <v/>
      </c>
      <c r="BU160" s="269" t="str">
        <f ca="true">+IF(OFFSET('Water Data'!$D$29,0,10*ROW('Water Data'!D154))="","",OFFSET('Water Data'!$D$29,0,10*ROW('Water Data'!D154)))</f>
        <v/>
      </c>
      <c r="BV160" s="269" t="str">
        <f ca="true">+IF(OFFSET('Water Data'!$E$27,0,10*ROW('Water Data'!E154))="","",OFFSET('Water Data'!$E$27,0,10*ROW('Water Data'!E154)))</f>
        <v/>
      </c>
      <c r="BW160" s="269" t="str">
        <f ca="true">+IF(OFFSET('Water Data'!$E$28,0,10*ROW('Water Data'!E154))="","",OFFSET('Water Data'!$E$28,0,10*ROW('Water Data'!E154)))</f>
        <v/>
      </c>
      <c r="BX160" s="269" t="str">
        <f ca="true">+IF(OFFSET('Water Data'!$E$29,0,10*ROW('Water Data'!E154))="","",OFFSET('Water Data'!$E$29,0,10*ROW('Water Data'!E154)))</f>
        <v/>
      </c>
      <c r="BY160" s="269" t="str">
        <f ca="true">+IF(OFFSET('Water Data'!$F$27,0,10*ROW('Water Data'!F154))="","",OFFSET('Water Data'!$F$27,0,10*ROW('Water Data'!F154)))</f>
        <v/>
      </c>
      <c r="BZ160" s="269" t="str">
        <f ca="true">+IF(OFFSET('Water Data'!$F$28,0,10*ROW('Water Data'!F154))="","",OFFSET('Water Data'!$F$28,0,10*ROW('Water Data'!F154)))</f>
        <v/>
      </c>
      <c r="CA160" s="269" t="str">
        <f ca="true">+IF(OFFSET('Water Data'!$F$29,0,10*ROW('Water Data'!F154))="","",OFFSET('Water Data'!$F$29,0,10*ROW('Water Data'!F154)))</f>
        <v/>
      </c>
      <c r="CB160" s="269" t="str">
        <f ca="true">+IF(OFFSET('Water Data'!$G$27,0,10*ROW('Water Data'!G154))="","",OFFSET('Water Data'!$G$27,0,10*ROW('Water Data'!G154)))</f>
        <v/>
      </c>
      <c r="CC160" s="269" t="str">
        <f ca="true">+IF(OFFSET('Water Data'!$G$28,0,10*ROW('Water Data'!G154))="","",OFFSET('Water Data'!$G$28,0,10*ROW('Water Data'!G154)))</f>
        <v/>
      </c>
      <c r="CD160" s="269" t="str">
        <f ca="true">+IF(OFFSET('Water Data'!$G$29,0,10*ROW('Water Data'!G154))="","",OFFSET('Water Data'!$G$29,0,10*ROW('Water Data'!G154)))</f>
        <v/>
      </c>
      <c r="CE160" s="269" t="str">
        <f ca="true">+IF(OFFSET('Water Data'!$H$27,0,10*ROW('Water Data'!H154))="","",OFFSET('Water Data'!$H$27,0,10*ROW('Water Data'!H154)))</f>
        <v/>
      </c>
      <c r="CF160" s="269" t="str">
        <f ca="true">+IF(OFFSET('Water Data'!$H$28,0,10*ROW('Water Data'!H154))="","",OFFSET('Water Data'!$H$28,0,10*ROW('Water Data'!H154)))</f>
        <v/>
      </c>
      <c r="CG160" s="269" t="str">
        <f ca="true">+IF(OFFSET('Water Data'!$H$29,0,10*ROW('Water Data'!H154))="","",OFFSET('Water Data'!$H$29,0,10*ROW('Water Data'!H154)))</f>
        <v/>
      </c>
      <c r="CH160" s="269" t="str">
        <f ca="true">+IF(OFFSET('Water Data'!$I$27,0,10*ROW('Water Data'!I154))="","",OFFSET('Water Data'!$I$27,0,10*ROW('Water Data'!I154)))</f>
        <v/>
      </c>
      <c r="CI160" s="269" t="str">
        <f ca="true">+IF(OFFSET('Water Data'!$I$28,0,10*ROW('Water Data'!I154))="","",OFFSET('Water Data'!$I$28,0,10*ROW('Water Data'!I154)))</f>
        <v/>
      </c>
      <c r="CJ160" s="269" t="str">
        <f ca="true">+IF(OFFSET('Water Data'!$I$29,0,10*ROW('Water Data'!I154))="","",OFFSET('Water Data'!$I$29,0,10*ROW('Water Data'!I154)))</f>
        <v/>
      </c>
      <c r="CK160" s="269" t="str">
        <f ca="true">+IF(OFFSET('Sanitation Data'!$D$28,0,10*ROW('Sanitation Data'!D154))="","",OFFSET('Sanitation Data'!$D$28,0,10*ROW('Sanitation Data'!D154)))</f>
        <v/>
      </c>
      <c r="CL160" s="269" t="str">
        <f ca="true">+IF(OFFSET('Sanitation Data'!$D$29,0,10*ROW('Sanitation Data'!D154))="","",OFFSET('Sanitation Data'!$D$29,0,10*ROW('Sanitation Data'!D154)))</f>
        <v/>
      </c>
      <c r="CM160" s="269" t="str">
        <f ca="true">+IF(OFFSET('Sanitation Data'!$D$30,0,10*ROW('Sanitation Data'!D154))="","",OFFSET('Sanitation Data'!$D$30,0,10*ROW('Sanitation Data'!D154)))</f>
        <v/>
      </c>
      <c r="CN160" s="269" t="str">
        <f ca="true">+IF(OFFSET('Sanitation Data'!$D$31,0,10*ROW('Sanitation Data'!D154))="","",OFFSET('Sanitation Data'!$D$31,0,10*ROW('Sanitation Data'!D154)))</f>
        <v/>
      </c>
      <c r="CO160" s="269" t="str">
        <f ca="true">+IF(OFFSET('Sanitation Data'!$D$32,0,10*ROW('Sanitation Data'!D154))="","",OFFSET('Sanitation Data'!$D$32,0,10*ROW('Sanitation Data'!D154)))</f>
        <v/>
      </c>
      <c r="CP160" s="269" t="str">
        <f ca="true">+IF(OFFSET('Sanitation Data'!$E$28,0,10*ROW('Sanitation Data'!E154))="","",OFFSET('Sanitation Data'!$E$28,0,10*ROW('Sanitation Data'!E154)))</f>
        <v/>
      </c>
      <c r="CQ160" s="269" t="str">
        <f ca="true">+IF(OFFSET('Sanitation Data'!$E$29,0,10*ROW('Sanitation Data'!E154))="","",OFFSET('Sanitation Data'!$E$29,0,10*ROW('Sanitation Data'!E154)))</f>
        <v/>
      </c>
      <c r="CR160" s="269" t="str">
        <f ca="true">+IF(OFFSET('Sanitation Data'!$E$30,0,10*ROW('Sanitation Data'!E154))="","",OFFSET('Sanitation Data'!$E$30,0,10*ROW('Sanitation Data'!E154)))</f>
        <v/>
      </c>
      <c r="CS160" s="269" t="str">
        <f ca="true">+IF(OFFSET('Sanitation Data'!$E$31,0,10*ROW('Sanitation Data'!E154))="","",OFFSET('Sanitation Data'!$E$31,0,10*ROW('Sanitation Data'!E154)))</f>
        <v/>
      </c>
      <c r="CT160" s="269" t="str">
        <f ca="true">+IF(OFFSET('Sanitation Data'!$E$32,0,10*ROW('Sanitation Data'!E154))="","",OFFSET('Sanitation Data'!$E$32,0,10*ROW('Sanitation Data'!E154)))</f>
        <v/>
      </c>
      <c r="CU160" s="269" t="str">
        <f ca="true">+IF(OFFSET('Sanitation Data'!$F$28,0,10*ROW('Sanitation Data'!F154))="","",OFFSET('Sanitation Data'!$F$28,0,10*ROW('Sanitation Data'!F154)))</f>
        <v/>
      </c>
      <c r="CV160" s="269" t="str">
        <f ca="true">+IF(OFFSET('Sanitation Data'!$F$29,0,10*ROW('Sanitation Data'!F154))="","",OFFSET('Sanitation Data'!$F$29,0,10*ROW('Sanitation Data'!F154)))</f>
        <v/>
      </c>
      <c r="CW160" s="269" t="str">
        <f ca="true">+IF(OFFSET('Sanitation Data'!$F$30,0,10*ROW('Sanitation Data'!F154))="","",OFFSET('Sanitation Data'!$F$30,0,10*ROW('Sanitation Data'!F154)))</f>
        <v/>
      </c>
      <c r="CX160" s="269" t="str">
        <f ca="true">+IF(OFFSET('Sanitation Data'!$F$31,0,10*ROW('Sanitation Data'!F154))="","",OFFSET('Sanitation Data'!$F$31,0,10*ROW('Sanitation Data'!F154)))</f>
        <v/>
      </c>
      <c r="CY160" s="269" t="str">
        <f ca="true">+IF(OFFSET('Sanitation Data'!$F$32,0,10*ROW('Sanitation Data'!F154))="","",OFFSET('Sanitation Data'!$F$32,0,10*ROW('Sanitation Data'!F154)))</f>
        <v/>
      </c>
      <c r="CZ160" s="269" t="str">
        <f ca="true">+IF(OFFSET('Sanitation Data'!$G$28,0,10*ROW('Sanitation Data'!G154))="","",OFFSET('Sanitation Data'!$G$28,0,10*ROW('Sanitation Data'!G154)))</f>
        <v/>
      </c>
      <c r="DA160" s="269" t="str">
        <f ca="true">+IF(OFFSET('Sanitation Data'!$G$29,0,10*ROW('Sanitation Data'!G154))="","",OFFSET('Sanitation Data'!$G$29,0,10*ROW('Sanitation Data'!G154)))</f>
        <v/>
      </c>
      <c r="DB160" s="269" t="str">
        <f ca="true">+IF(OFFSET('Sanitation Data'!$G$30,0,10*ROW('Sanitation Data'!G154))="","",OFFSET('Sanitation Data'!$G$30,0,10*ROW('Sanitation Data'!G154)))</f>
        <v/>
      </c>
      <c r="DC160" s="269" t="str">
        <f ca="true">+IF(OFFSET('Sanitation Data'!$G$31,0,10*ROW('Sanitation Data'!G154))="","",OFFSET('Sanitation Data'!$G$31,0,10*ROW('Sanitation Data'!G154)))</f>
        <v/>
      </c>
      <c r="DD160" s="269" t="str">
        <f ca="true">+IF(OFFSET('Sanitation Data'!$G$32,0,10*ROW('Sanitation Data'!G154))="","",OFFSET('Sanitation Data'!$G$32,0,10*ROW('Sanitation Data'!G154)))</f>
        <v/>
      </c>
      <c r="DE160" s="269" t="str">
        <f ca="true">+IF(OFFSET('Sanitation Data'!$H$28,0,10*ROW('Sanitation Data'!H154))="","",OFFSET('Sanitation Data'!$H$28,0,10*ROW('Sanitation Data'!H154)))</f>
        <v/>
      </c>
      <c r="DF160" s="269" t="str">
        <f ca="true">+IF(OFFSET('Sanitation Data'!$H$29,0,10*ROW('Sanitation Data'!H154))="","",OFFSET('Sanitation Data'!$H$29,0,10*ROW('Sanitation Data'!H154)))</f>
        <v/>
      </c>
      <c r="DG160" s="269" t="str">
        <f ca="true">+IF(OFFSET('Sanitation Data'!$H$30,0,10*ROW('Sanitation Data'!H154))="","",OFFSET('Sanitation Data'!$H$30,0,10*ROW('Sanitation Data'!H154)))</f>
        <v/>
      </c>
      <c r="DH160" s="269" t="str">
        <f ca="true">+IF(OFFSET('Sanitation Data'!$H$31,0,10*ROW('Sanitation Data'!H154))="","",OFFSET('Sanitation Data'!$H$31,0,10*ROW('Sanitation Data'!H154)))</f>
        <v/>
      </c>
      <c r="DI160" s="269" t="str">
        <f ca="true">+IF(OFFSET('Sanitation Data'!$H$32,0,10*ROW('Sanitation Data'!H154))="","",OFFSET('Sanitation Data'!$H$32,0,10*ROW('Sanitation Data'!H154)))</f>
        <v/>
      </c>
      <c r="DJ160" s="269" t="str">
        <f ca="true">+IF(OFFSET('Sanitation Data'!$I$28,0,10*ROW('Sanitation Data'!I154))="","",OFFSET('Sanitation Data'!$I$28,0,10*ROW('Sanitation Data'!I154)))</f>
        <v/>
      </c>
      <c r="DK160" s="269" t="str">
        <f ca="true">+IF(OFFSET('Sanitation Data'!$I$29,0,10*ROW('Sanitation Data'!I154))="","",OFFSET('Sanitation Data'!$I$29,0,10*ROW('Sanitation Data'!I154)))</f>
        <v/>
      </c>
      <c r="DL160" s="269" t="str">
        <f ca="true">+IF(OFFSET('Sanitation Data'!$I$30,0,10*ROW('Sanitation Data'!I154))="","",OFFSET('Sanitation Data'!$I$30,0,10*ROW('Sanitation Data'!I154)))</f>
        <v/>
      </c>
      <c r="DM160" s="269" t="str">
        <f ca="true">+IF(OFFSET('Sanitation Data'!$I$31,0,10*ROW('Sanitation Data'!I154))="","",OFFSET('Sanitation Data'!$I$31,0,10*ROW('Sanitation Data'!I154)))</f>
        <v/>
      </c>
      <c r="DN160" s="269" t="str">
        <f ca="true">+IF(OFFSET('Sanitation Data'!$I$32,0,10*ROW('Sanitation Data'!I154))="","",OFFSET('Sanitation Data'!$I$32,0,10*ROW('Sanitation Data'!I154)))</f>
        <v/>
      </c>
      <c r="DO160" s="269" t="str">
        <f ca="true">+IF(OFFSET('Hygiene Data'!$D$11,0,10*ROW('Hygiene Data'!D154))="","",OFFSET('Hygiene Data'!$D$11,0,10*ROW('Hygiene Data'!D154)))</f>
        <v/>
      </c>
      <c r="DP160" s="269" t="str">
        <f ca="true">+IF(OFFSET('Hygiene Data'!$D$12,0,10*ROW('Hygiene Data'!D154))="","",OFFSET('Hygiene Data'!$D$12,0,10*ROW('Hygiene Data'!D154)))</f>
        <v/>
      </c>
      <c r="DQ160" s="269" t="str">
        <f ca="true">+IF(OFFSET('Hygiene Data'!$D$13,0,10*ROW('Hygiene Data'!D154))="","",OFFSET('Hygiene Data'!$D$13,0,10*ROW('Hygiene Data'!D154)))</f>
        <v/>
      </c>
      <c r="DR160" s="269" t="str">
        <f ca="true">+IF(OFFSET('Hygiene Data'!$E$11,0,10*ROW('Hygiene Data'!E154))="","",OFFSET('Hygiene Data'!$E$11,0,10*ROW('Hygiene Data'!E154)))</f>
        <v/>
      </c>
      <c r="DS160" s="269" t="str">
        <f ca="true">+IF(OFFSET('Hygiene Data'!$E$12,0,10*ROW('Hygiene Data'!E154))="","",OFFSET('Hygiene Data'!$E$12,0,10*ROW('Hygiene Data'!E154)))</f>
        <v/>
      </c>
      <c r="DT160" s="269" t="str">
        <f ca="true">+IF(OFFSET('Hygiene Data'!$E$13,0,10*ROW('Hygiene Data'!E154))="","",OFFSET('Hygiene Data'!$E$13,0,10*ROW('Hygiene Data'!E154)))</f>
        <v/>
      </c>
      <c r="DU160" s="269" t="str">
        <f ca="true">+IF(OFFSET('Hygiene Data'!$F$11,0,10*ROW('Hygiene Data'!F154))="","",OFFSET('Hygiene Data'!$F$11,0,10*ROW('Hygiene Data'!F154)))</f>
        <v/>
      </c>
      <c r="DV160" s="269" t="str">
        <f ca="true">+IF(OFFSET('Hygiene Data'!$F$12,0,10*ROW('Hygiene Data'!F154))="","",OFFSET('Hygiene Data'!$F$12,0,10*ROW('Hygiene Data'!F154)))</f>
        <v/>
      </c>
      <c r="DW160" s="269" t="str">
        <f ca="true">+IF(OFFSET('Hygiene Data'!$F$13,0,10*ROW('Hygiene Data'!F154))="","",OFFSET('Hygiene Data'!$F$13,0,10*ROW('Hygiene Data'!F154)))</f>
        <v/>
      </c>
      <c r="DX160" s="269" t="str">
        <f ca="true">+IF(OFFSET('Hygiene Data'!$G$11,0,10*ROW('Hygiene Data'!G154))="","",OFFSET('Hygiene Data'!$G$11,0,10*ROW('Hygiene Data'!G154)))</f>
        <v/>
      </c>
      <c r="DY160" s="269" t="str">
        <f ca="true">+IF(OFFSET('Hygiene Data'!$G$12,0,10*ROW('Hygiene Data'!G154))="","",OFFSET('Hygiene Data'!$G$12,0,10*ROW('Hygiene Data'!G154)))</f>
        <v/>
      </c>
      <c r="DZ160" s="269" t="str">
        <f ca="true">+IF(OFFSET('Hygiene Data'!$G$13,0,10*ROW('Hygiene Data'!G154))="","",OFFSET('Hygiene Data'!$G$13,0,10*ROW('Hygiene Data'!G154)))</f>
        <v/>
      </c>
      <c r="EA160" s="269" t="str">
        <f ca="true">+IF(OFFSET('Hygiene Data'!$H$11,0,10*ROW('Hygiene Data'!H154))="","",OFFSET('Hygiene Data'!$H$11,0,10*ROW('Hygiene Data'!H154)))</f>
        <v/>
      </c>
      <c r="EB160" s="269" t="str">
        <f ca="true">+IF(OFFSET('Hygiene Data'!$H$12,0,10*ROW('Hygiene Data'!H154))="","",OFFSET('Hygiene Data'!$H$12,0,10*ROW('Hygiene Data'!H154)))</f>
        <v/>
      </c>
      <c r="EC160" s="269" t="str">
        <f ca="true">+IF(OFFSET('Hygiene Data'!$H$13,0,10*ROW('Hygiene Data'!H154))="","",OFFSET('Hygiene Data'!$H$13,0,10*ROW('Hygiene Data'!H154)))</f>
        <v/>
      </c>
      <c r="ED160" s="269" t="str">
        <f ca="true">+IF(OFFSET('Hygiene Data'!$I$11,0,10*ROW('Hygiene Data'!I154))="","",OFFSET('Hygiene Data'!$I$11,0,10*ROW('Hygiene Data'!I154)))</f>
        <v/>
      </c>
      <c r="EE160" s="269" t="str">
        <f ca="true">+IF(OFFSET('Hygiene Data'!$I$12,0,10*ROW('Hygiene Data'!I154))="","",OFFSET('Hygiene Data'!$I$12,0,10*ROW('Hygiene Data'!I154)))</f>
        <v/>
      </c>
      <c r="EF160" s="269"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3" t="str">
        <f t="shared" ca="true" si="2"/>
        <v/>
      </c>
      <c r="D161" s="88"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8"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8"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8"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8"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8"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8"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8"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8"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8"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8"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8"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8"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8"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8"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8"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8"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8"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9"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9"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9"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9"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9"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9"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9"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9"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9"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9"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9"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9"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9"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9"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9"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9"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9"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9"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9"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9"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9"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9"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9"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9"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9"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9"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9"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9"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9"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9"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0"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0"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0"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0"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0"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0"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0"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0"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0"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0"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0"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0"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0"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0"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0"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0"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0"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0"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9"/>
      <c r="BS161" s="269" t="str">
        <f ca="true">+IF(OFFSET('Water Data'!$D$27,0,10*ROW('Water Data'!D155))="","",OFFSET('Water Data'!$D$27,0,10*ROW('Water Data'!D155)))</f>
        <v/>
      </c>
      <c r="BT161" s="269" t="str">
        <f ca="true">+IF(OFFSET('Water Data'!$D$28,0,10*ROW('Water Data'!D155))="","",OFFSET('Water Data'!$D$28,0,10*ROW('Water Data'!D155)))</f>
        <v/>
      </c>
      <c r="BU161" s="269" t="str">
        <f ca="true">+IF(OFFSET('Water Data'!$D$29,0,10*ROW('Water Data'!D155))="","",OFFSET('Water Data'!$D$29,0,10*ROW('Water Data'!D155)))</f>
        <v/>
      </c>
      <c r="BV161" s="269" t="str">
        <f ca="true">+IF(OFFSET('Water Data'!$E$27,0,10*ROW('Water Data'!E155))="","",OFFSET('Water Data'!$E$27,0,10*ROW('Water Data'!E155)))</f>
        <v/>
      </c>
      <c r="BW161" s="269" t="str">
        <f ca="true">+IF(OFFSET('Water Data'!$E$28,0,10*ROW('Water Data'!E155))="","",OFFSET('Water Data'!$E$28,0,10*ROW('Water Data'!E155)))</f>
        <v/>
      </c>
      <c r="BX161" s="269" t="str">
        <f ca="true">+IF(OFFSET('Water Data'!$E$29,0,10*ROW('Water Data'!E155))="","",OFFSET('Water Data'!$E$29,0,10*ROW('Water Data'!E155)))</f>
        <v/>
      </c>
      <c r="BY161" s="269" t="str">
        <f ca="true">+IF(OFFSET('Water Data'!$F$27,0,10*ROW('Water Data'!F155))="","",OFFSET('Water Data'!$F$27,0,10*ROW('Water Data'!F155)))</f>
        <v/>
      </c>
      <c r="BZ161" s="269" t="str">
        <f ca="true">+IF(OFFSET('Water Data'!$F$28,0,10*ROW('Water Data'!F155))="","",OFFSET('Water Data'!$F$28,0,10*ROW('Water Data'!F155)))</f>
        <v/>
      </c>
      <c r="CA161" s="269" t="str">
        <f ca="true">+IF(OFFSET('Water Data'!$F$29,0,10*ROW('Water Data'!F155))="","",OFFSET('Water Data'!$F$29,0,10*ROW('Water Data'!F155)))</f>
        <v/>
      </c>
      <c r="CB161" s="269" t="str">
        <f ca="true">+IF(OFFSET('Water Data'!$G$27,0,10*ROW('Water Data'!G155))="","",OFFSET('Water Data'!$G$27,0,10*ROW('Water Data'!G155)))</f>
        <v/>
      </c>
      <c r="CC161" s="269" t="str">
        <f ca="true">+IF(OFFSET('Water Data'!$G$28,0,10*ROW('Water Data'!G155))="","",OFFSET('Water Data'!$G$28,0,10*ROW('Water Data'!G155)))</f>
        <v/>
      </c>
      <c r="CD161" s="269" t="str">
        <f ca="true">+IF(OFFSET('Water Data'!$G$29,0,10*ROW('Water Data'!G155))="","",OFFSET('Water Data'!$G$29,0,10*ROW('Water Data'!G155)))</f>
        <v/>
      </c>
      <c r="CE161" s="269" t="str">
        <f ca="true">+IF(OFFSET('Water Data'!$H$27,0,10*ROW('Water Data'!H155))="","",OFFSET('Water Data'!$H$27,0,10*ROW('Water Data'!H155)))</f>
        <v/>
      </c>
      <c r="CF161" s="269" t="str">
        <f ca="true">+IF(OFFSET('Water Data'!$H$28,0,10*ROW('Water Data'!H155))="","",OFFSET('Water Data'!$H$28,0,10*ROW('Water Data'!H155)))</f>
        <v/>
      </c>
      <c r="CG161" s="269" t="str">
        <f ca="true">+IF(OFFSET('Water Data'!$H$29,0,10*ROW('Water Data'!H155))="","",OFFSET('Water Data'!$H$29,0,10*ROW('Water Data'!H155)))</f>
        <v/>
      </c>
      <c r="CH161" s="269" t="str">
        <f ca="true">+IF(OFFSET('Water Data'!$I$27,0,10*ROW('Water Data'!I155))="","",OFFSET('Water Data'!$I$27,0,10*ROW('Water Data'!I155)))</f>
        <v/>
      </c>
      <c r="CI161" s="269" t="str">
        <f ca="true">+IF(OFFSET('Water Data'!$I$28,0,10*ROW('Water Data'!I155))="","",OFFSET('Water Data'!$I$28,0,10*ROW('Water Data'!I155)))</f>
        <v/>
      </c>
      <c r="CJ161" s="269" t="str">
        <f ca="true">+IF(OFFSET('Water Data'!$I$29,0,10*ROW('Water Data'!I155))="","",OFFSET('Water Data'!$I$29,0,10*ROW('Water Data'!I155)))</f>
        <v/>
      </c>
      <c r="CK161" s="269" t="str">
        <f ca="true">+IF(OFFSET('Sanitation Data'!$D$28,0,10*ROW('Sanitation Data'!D155))="","",OFFSET('Sanitation Data'!$D$28,0,10*ROW('Sanitation Data'!D155)))</f>
        <v/>
      </c>
      <c r="CL161" s="269" t="str">
        <f ca="true">+IF(OFFSET('Sanitation Data'!$D$29,0,10*ROW('Sanitation Data'!D155))="","",OFFSET('Sanitation Data'!$D$29,0,10*ROW('Sanitation Data'!D155)))</f>
        <v/>
      </c>
      <c r="CM161" s="269" t="str">
        <f ca="true">+IF(OFFSET('Sanitation Data'!$D$30,0,10*ROW('Sanitation Data'!D155))="","",OFFSET('Sanitation Data'!$D$30,0,10*ROW('Sanitation Data'!D155)))</f>
        <v/>
      </c>
      <c r="CN161" s="269" t="str">
        <f ca="true">+IF(OFFSET('Sanitation Data'!$D$31,0,10*ROW('Sanitation Data'!D155))="","",OFFSET('Sanitation Data'!$D$31,0,10*ROW('Sanitation Data'!D155)))</f>
        <v/>
      </c>
      <c r="CO161" s="269" t="str">
        <f ca="true">+IF(OFFSET('Sanitation Data'!$D$32,0,10*ROW('Sanitation Data'!D155))="","",OFFSET('Sanitation Data'!$D$32,0,10*ROW('Sanitation Data'!D155)))</f>
        <v/>
      </c>
      <c r="CP161" s="269" t="str">
        <f ca="true">+IF(OFFSET('Sanitation Data'!$E$28,0,10*ROW('Sanitation Data'!E155))="","",OFFSET('Sanitation Data'!$E$28,0,10*ROW('Sanitation Data'!E155)))</f>
        <v/>
      </c>
      <c r="CQ161" s="269" t="str">
        <f ca="true">+IF(OFFSET('Sanitation Data'!$E$29,0,10*ROW('Sanitation Data'!E155))="","",OFFSET('Sanitation Data'!$E$29,0,10*ROW('Sanitation Data'!E155)))</f>
        <v/>
      </c>
      <c r="CR161" s="269" t="str">
        <f ca="true">+IF(OFFSET('Sanitation Data'!$E$30,0,10*ROW('Sanitation Data'!E155))="","",OFFSET('Sanitation Data'!$E$30,0,10*ROW('Sanitation Data'!E155)))</f>
        <v/>
      </c>
      <c r="CS161" s="269" t="str">
        <f ca="true">+IF(OFFSET('Sanitation Data'!$E$31,0,10*ROW('Sanitation Data'!E155))="","",OFFSET('Sanitation Data'!$E$31,0,10*ROW('Sanitation Data'!E155)))</f>
        <v/>
      </c>
      <c r="CT161" s="269" t="str">
        <f ca="true">+IF(OFFSET('Sanitation Data'!$E$32,0,10*ROW('Sanitation Data'!E155))="","",OFFSET('Sanitation Data'!$E$32,0,10*ROW('Sanitation Data'!E155)))</f>
        <v/>
      </c>
      <c r="CU161" s="269" t="str">
        <f ca="true">+IF(OFFSET('Sanitation Data'!$F$28,0,10*ROW('Sanitation Data'!F155))="","",OFFSET('Sanitation Data'!$F$28,0,10*ROW('Sanitation Data'!F155)))</f>
        <v/>
      </c>
      <c r="CV161" s="269" t="str">
        <f ca="true">+IF(OFFSET('Sanitation Data'!$F$29,0,10*ROW('Sanitation Data'!F155))="","",OFFSET('Sanitation Data'!$F$29,0,10*ROW('Sanitation Data'!F155)))</f>
        <v/>
      </c>
      <c r="CW161" s="269" t="str">
        <f ca="true">+IF(OFFSET('Sanitation Data'!$F$30,0,10*ROW('Sanitation Data'!F155))="","",OFFSET('Sanitation Data'!$F$30,0,10*ROW('Sanitation Data'!F155)))</f>
        <v/>
      </c>
      <c r="CX161" s="269" t="str">
        <f ca="true">+IF(OFFSET('Sanitation Data'!$F$31,0,10*ROW('Sanitation Data'!F155))="","",OFFSET('Sanitation Data'!$F$31,0,10*ROW('Sanitation Data'!F155)))</f>
        <v/>
      </c>
      <c r="CY161" s="269" t="str">
        <f ca="true">+IF(OFFSET('Sanitation Data'!$F$32,0,10*ROW('Sanitation Data'!F155))="","",OFFSET('Sanitation Data'!$F$32,0,10*ROW('Sanitation Data'!F155)))</f>
        <v/>
      </c>
      <c r="CZ161" s="269" t="str">
        <f ca="true">+IF(OFFSET('Sanitation Data'!$G$28,0,10*ROW('Sanitation Data'!G155))="","",OFFSET('Sanitation Data'!$G$28,0,10*ROW('Sanitation Data'!G155)))</f>
        <v/>
      </c>
      <c r="DA161" s="269" t="str">
        <f ca="true">+IF(OFFSET('Sanitation Data'!$G$29,0,10*ROW('Sanitation Data'!G155))="","",OFFSET('Sanitation Data'!$G$29,0,10*ROW('Sanitation Data'!G155)))</f>
        <v/>
      </c>
      <c r="DB161" s="269" t="str">
        <f ca="true">+IF(OFFSET('Sanitation Data'!$G$30,0,10*ROW('Sanitation Data'!G155))="","",OFFSET('Sanitation Data'!$G$30,0,10*ROW('Sanitation Data'!G155)))</f>
        <v/>
      </c>
      <c r="DC161" s="269" t="str">
        <f ca="true">+IF(OFFSET('Sanitation Data'!$G$31,0,10*ROW('Sanitation Data'!G155))="","",OFFSET('Sanitation Data'!$G$31,0,10*ROW('Sanitation Data'!G155)))</f>
        <v/>
      </c>
      <c r="DD161" s="269" t="str">
        <f ca="true">+IF(OFFSET('Sanitation Data'!$G$32,0,10*ROW('Sanitation Data'!G155))="","",OFFSET('Sanitation Data'!$G$32,0,10*ROW('Sanitation Data'!G155)))</f>
        <v/>
      </c>
      <c r="DE161" s="269" t="str">
        <f ca="true">+IF(OFFSET('Sanitation Data'!$H$28,0,10*ROW('Sanitation Data'!H155))="","",OFFSET('Sanitation Data'!$H$28,0,10*ROW('Sanitation Data'!H155)))</f>
        <v/>
      </c>
      <c r="DF161" s="269" t="str">
        <f ca="true">+IF(OFFSET('Sanitation Data'!$H$29,0,10*ROW('Sanitation Data'!H155))="","",OFFSET('Sanitation Data'!$H$29,0,10*ROW('Sanitation Data'!H155)))</f>
        <v/>
      </c>
      <c r="DG161" s="269" t="str">
        <f ca="true">+IF(OFFSET('Sanitation Data'!$H$30,0,10*ROW('Sanitation Data'!H155))="","",OFFSET('Sanitation Data'!$H$30,0,10*ROW('Sanitation Data'!H155)))</f>
        <v/>
      </c>
      <c r="DH161" s="269" t="str">
        <f ca="true">+IF(OFFSET('Sanitation Data'!$H$31,0,10*ROW('Sanitation Data'!H155))="","",OFFSET('Sanitation Data'!$H$31,0,10*ROW('Sanitation Data'!H155)))</f>
        <v/>
      </c>
      <c r="DI161" s="269" t="str">
        <f ca="true">+IF(OFFSET('Sanitation Data'!$H$32,0,10*ROW('Sanitation Data'!H155))="","",OFFSET('Sanitation Data'!$H$32,0,10*ROW('Sanitation Data'!H155)))</f>
        <v/>
      </c>
      <c r="DJ161" s="269" t="str">
        <f ca="true">+IF(OFFSET('Sanitation Data'!$I$28,0,10*ROW('Sanitation Data'!I155))="","",OFFSET('Sanitation Data'!$I$28,0,10*ROW('Sanitation Data'!I155)))</f>
        <v/>
      </c>
      <c r="DK161" s="269" t="str">
        <f ca="true">+IF(OFFSET('Sanitation Data'!$I$29,0,10*ROW('Sanitation Data'!I155))="","",OFFSET('Sanitation Data'!$I$29,0,10*ROW('Sanitation Data'!I155)))</f>
        <v/>
      </c>
      <c r="DL161" s="269" t="str">
        <f ca="true">+IF(OFFSET('Sanitation Data'!$I$30,0,10*ROW('Sanitation Data'!I155))="","",OFFSET('Sanitation Data'!$I$30,0,10*ROW('Sanitation Data'!I155)))</f>
        <v/>
      </c>
      <c r="DM161" s="269" t="str">
        <f ca="true">+IF(OFFSET('Sanitation Data'!$I$31,0,10*ROW('Sanitation Data'!I155))="","",OFFSET('Sanitation Data'!$I$31,0,10*ROW('Sanitation Data'!I155)))</f>
        <v/>
      </c>
      <c r="DN161" s="269" t="str">
        <f ca="true">+IF(OFFSET('Sanitation Data'!$I$32,0,10*ROW('Sanitation Data'!I155))="","",OFFSET('Sanitation Data'!$I$32,0,10*ROW('Sanitation Data'!I155)))</f>
        <v/>
      </c>
      <c r="DO161" s="269" t="str">
        <f ca="true">+IF(OFFSET('Hygiene Data'!$D$11,0,10*ROW('Hygiene Data'!D155))="","",OFFSET('Hygiene Data'!$D$11,0,10*ROW('Hygiene Data'!D155)))</f>
        <v/>
      </c>
      <c r="DP161" s="269" t="str">
        <f ca="true">+IF(OFFSET('Hygiene Data'!$D$12,0,10*ROW('Hygiene Data'!D155))="","",OFFSET('Hygiene Data'!$D$12,0,10*ROW('Hygiene Data'!D155)))</f>
        <v/>
      </c>
      <c r="DQ161" s="269" t="str">
        <f ca="true">+IF(OFFSET('Hygiene Data'!$D$13,0,10*ROW('Hygiene Data'!D155))="","",OFFSET('Hygiene Data'!$D$13,0,10*ROW('Hygiene Data'!D155)))</f>
        <v/>
      </c>
      <c r="DR161" s="269" t="str">
        <f ca="true">+IF(OFFSET('Hygiene Data'!$E$11,0,10*ROW('Hygiene Data'!E155))="","",OFFSET('Hygiene Data'!$E$11,0,10*ROW('Hygiene Data'!E155)))</f>
        <v/>
      </c>
      <c r="DS161" s="269" t="str">
        <f ca="true">+IF(OFFSET('Hygiene Data'!$E$12,0,10*ROW('Hygiene Data'!E155))="","",OFFSET('Hygiene Data'!$E$12,0,10*ROW('Hygiene Data'!E155)))</f>
        <v/>
      </c>
      <c r="DT161" s="269" t="str">
        <f ca="true">+IF(OFFSET('Hygiene Data'!$E$13,0,10*ROW('Hygiene Data'!E155))="","",OFFSET('Hygiene Data'!$E$13,0,10*ROW('Hygiene Data'!E155)))</f>
        <v/>
      </c>
      <c r="DU161" s="269" t="str">
        <f ca="true">+IF(OFFSET('Hygiene Data'!$F$11,0,10*ROW('Hygiene Data'!F155))="","",OFFSET('Hygiene Data'!$F$11,0,10*ROW('Hygiene Data'!F155)))</f>
        <v/>
      </c>
      <c r="DV161" s="269" t="str">
        <f ca="true">+IF(OFFSET('Hygiene Data'!$F$12,0,10*ROW('Hygiene Data'!F155))="","",OFFSET('Hygiene Data'!$F$12,0,10*ROW('Hygiene Data'!F155)))</f>
        <v/>
      </c>
      <c r="DW161" s="269" t="str">
        <f ca="true">+IF(OFFSET('Hygiene Data'!$F$13,0,10*ROW('Hygiene Data'!F155))="","",OFFSET('Hygiene Data'!$F$13,0,10*ROW('Hygiene Data'!F155)))</f>
        <v/>
      </c>
      <c r="DX161" s="269" t="str">
        <f ca="true">+IF(OFFSET('Hygiene Data'!$G$11,0,10*ROW('Hygiene Data'!G155))="","",OFFSET('Hygiene Data'!$G$11,0,10*ROW('Hygiene Data'!G155)))</f>
        <v/>
      </c>
      <c r="DY161" s="269" t="str">
        <f ca="true">+IF(OFFSET('Hygiene Data'!$G$12,0,10*ROW('Hygiene Data'!G155))="","",OFFSET('Hygiene Data'!$G$12,0,10*ROW('Hygiene Data'!G155)))</f>
        <v/>
      </c>
      <c r="DZ161" s="269" t="str">
        <f ca="true">+IF(OFFSET('Hygiene Data'!$G$13,0,10*ROW('Hygiene Data'!G155))="","",OFFSET('Hygiene Data'!$G$13,0,10*ROW('Hygiene Data'!G155)))</f>
        <v/>
      </c>
      <c r="EA161" s="269" t="str">
        <f ca="true">+IF(OFFSET('Hygiene Data'!$H$11,0,10*ROW('Hygiene Data'!H155))="","",OFFSET('Hygiene Data'!$H$11,0,10*ROW('Hygiene Data'!H155)))</f>
        <v/>
      </c>
      <c r="EB161" s="269" t="str">
        <f ca="true">+IF(OFFSET('Hygiene Data'!$H$12,0,10*ROW('Hygiene Data'!H155))="","",OFFSET('Hygiene Data'!$H$12,0,10*ROW('Hygiene Data'!H155)))</f>
        <v/>
      </c>
      <c r="EC161" s="269" t="str">
        <f ca="true">+IF(OFFSET('Hygiene Data'!$H$13,0,10*ROW('Hygiene Data'!H155))="","",OFFSET('Hygiene Data'!$H$13,0,10*ROW('Hygiene Data'!H155)))</f>
        <v/>
      </c>
      <c r="ED161" s="269" t="str">
        <f ca="true">+IF(OFFSET('Hygiene Data'!$I$11,0,10*ROW('Hygiene Data'!I155))="","",OFFSET('Hygiene Data'!$I$11,0,10*ROW('Hygiene Data'!I155)))</f>
        <v/>
      </c>
      <c r="EE161" s="269" t="str">
        <f ca="true">+IF(OFFSET('Hygiene Data'!$I$12,0,10*ROW('Hygiene Data'!I155))="","",OFFSET('Hygiene Data'!$I$12,0,10*ROW('Hygiene Data'!I155)))</f>
        <v/>
      </c>
      <c r="EF161" s="269"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3" t="str">
        <f t="shared" ca="true" si="2"/>
        <v/>
      </c>
      <c r="D162" s="88"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8"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8"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8"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8"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8"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8"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8"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8"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8"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8"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8"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8"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8"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8"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8"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8"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8"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9"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9"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9"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9"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9"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9"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9"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9"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9"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9"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9"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9"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9"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9"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9"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9"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9"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9"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9"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9"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9"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9"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9"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9"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9"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9"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9"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9"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9"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9"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0"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0"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0"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0"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0"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0"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0"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0"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0"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0"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0"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0"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0"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0"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0"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0"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0"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0"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9"/>
      <c r="BS162" s="269" t="str">
        <f ca="true">+IF(OFFSET('Water Data'!$D$27,0,10*ROW('Water Data'!D156))="","",OFFSET('Water Data'!$D$27,0,10*ROW('Water Data'!D156)))</f>
        <v/>
      </c>
      <c r="BT162" s="269" t="str">
        <f ca="true">+IF(OFFSET('Water Data'!$D$28,0,10*ROW('Water Data'!D156))="","",OFFSET('Water Data'!$D$28,0,10*ROW('Water Data'!D156)))</f>
        <v/>
      </c>
      <c r="BU162" s="269" t="str">
        <f ca="true">+IF(OFFSET('Water Data'!$D$29,0,10*ROW('Water Data'!D156))="","",OFFSET('Water Data'!$D$29,0,10*ROW('Water Data'!D156)))</f>
        <v/>
      </c>
      <c r="BV162" s="269" t="str">
        <f ca="true">+IF(OFFSET('Water Data'!$E$27,0,10*ROW('Water Data'!E156))="","",OFFSET('Water Data'!$E$27,0,10*ROW('Water Data'!E156)))</f>
        <v/>
      </c>
      <c r="BW162" s="269" t="str">
        <f ca="true">+IF(OFFSET('Water Data'!$E$28,0,10*ROW('Water Data'!E156))="","",OFFSET('Water Data'!$E$28,0,10*ROW('Water Data'!E156)))</f>
        <v/>
      </c>
      <c r="BX162" s="269" t="str">
        <f ca="true">+IF(OFFSET('Water Data'!$E$29,0,10*ROW('Water Data'!E156))="","",OFFSET('Water Data'!$E$29,0,10*ROW('Water Data'!E156)))</f>
        <v/>
      </c>
      <c r="BY162" s="269" t="str">
        <f ca="true">+IF(OFFSET('Water Data'!$F$27,0,10*ROW('Water Data'!F156))="","",OFFSET('Water Data'!$F$27,0,10*ROW('Water Data'!F156)))</f>
        <v/>
      </c>
      <c r="BZ162" s="269" t="str">
        <f ca="true">+IF(OFFSET('Water Data'!$F$28,0,10*ROW('Water Data'!F156))="","",OFFSET('Water Data'!$F$28,0,10*ROW('Water Data'!F156)))</f>
        <v/>
      </c>
      <c r="CA162" s="269" t="str">
        <f ca="true">+IF(OFFSET('Water Data'!$F$29,0,10*ROW('Water Data'!F156))="","",OFFSET('Water Data'!$F$29,0,10*ROW('Water Data'!F156)))</f>
        <v/>
      </c>
      <c r="CB162" s="269" t="str">
        <f ca="true">+IF(OFFSET('Water Data'!$G$27,0,10*ROW('Water Data'!G156))="","",OFFSET('Water Data'!$G$27,0,10*ROW('Water Data'!G156)))</f>
        <v/>
      </c>
      <c r="CC162" s="269" t="str">
        <f ca="true">+IF(OFFSET('Water Data'!$G$28,0,10*ROW('Water Data'!G156))="","",OFFSET('Water Data'!$G$28,0,10*ROW('Water Data'!G156)))</f>
        <v/>
      </c>
      <c r="CD162" s="269" t="str">
        <f ca="true">+IF(OFFSET('Water Data'!$G$29,0,10*ROW('Water Data'!G156))="","",OFFSET('Water Data'!$G$29,0,10*ROW('Water Data'!G156)))</f>
        <v/>
      </c>
      <c r="CE162" s="269" t="str">
        <f ca="true">+IF(OFFSET('Water Data'!$H$27,0,10*ROW('Water Data'!H156))="","",OFFSET('Water Data'!$H$27,0,10*ROW('Water Data'!H156)))</f>
        <v/>
      </c>
      <c r="CF162" s="269" t="str">
        <f ca="true">+IF(OFFSET('Water Data'!$H$28,0,10*ROW('Water Data'!H156))="","",OFFSET('Water Data'!$H$28,0,10*ROW('Water Data'!H156)))</f>
        <v/>
      </c>
      <c r="CG162" s="269" t="str">
        <f ca="true">+IF(OFFSET('Water Data'!$H$29,0,10*ROW('Water Data'!H156))="","",OFFSET('Water Data'!$H$29,0,10*ROW('Water Data'!H156)))</f>
        <v/>
      </c>
      <c r="CH162" s="269" t="str">
        <f ca="true">+IF(OFFSET('Water Data'!$I$27,0,10*ROW('Water Data'!I156))="","",OFFSET('Water Data'!$I$27,0,10*ROW('Water Data'!I156)))</f>
        <v/>
      </c>
      <c r="CI162" s="269" t="str">
        <f ca="true">+IF(OFFSET('Water Data'!$I$28,0,10*ROW('Water Data'!I156))="","",OFFSET('Water Data'!$I$28,0,10*ROW('Water Data'!I156)))</f>
        <v/>
      </c>
      <c r="CJ162" s="269" t="str">
        <f ca="true">+IF(OFFSET('Water Data'!$I$29,0,10*ROW('Water Data'!I156))="","",OFFSET('Water Data'!$I$29,0,10*ROW('Water Data'!I156)))</f>
        <v/>
      </c>
      <c r="CK162" s="269" t="str">
        <f ca="true">+IF(OFFSET('Sanitation Data'!$D$28,0,10*ROW('Sanitation Data'!D156))="","",OFFSET('Sanitation Data'!$D$28,0,10*ROW('Sanitation Data'!D156)))</f>
        <v/>
      </c>
      <c r="CL162" s="269" t="str">
        <f ca="true">+IF(OFFSET('Sanitation Data'!$D$29,0,10*ROW('Sanitation Data'!D156))="","",OFFSET('Sanitation Data'!$D$29,0,10*ROW('Sanitation Data'!D156)))</f>
        <v/>
      </c>
      <c r="CM162" s="269" t="str">
        <f ca="true">+IF(OFFSET('Sanitation Data'!$D$30,0,10*ROW('Sanitation Data'!D156))="","",OFFSET('Sanitation Data'!$D$30,0,10*ROW('Sanitation Data'!D156)))</f>
        <v/>
      </c>
      <c r="CN162" s="269" t="str">
        <f ca="true">+IF(OFFSET('Sanitation Data'!$D$31,0,10*ROW('Sanitation Data'!D156))="","",OFFSET('Sanitation Data'!$D$31,0,10*ROW('Sanitation Data'!D156)))</f>
        <v/>
      </c>
      <c r="CO162" s="269" t="str">
        <f ca="true">+IF(OFFSET('Sanitation Data'!$D$32,0,10*ROW('Sanitation Data'!D156))="","",OFFSET('Sanitation Data'!$D$32,0,10*ROW('Sanitation Data'!D156)))</f>
        <v/>
      </c>
      <c r="CP162" s="269" t="str">
        <f ca="true">+IF(OFFSET('Sanitation Data'!$E$28,0,10*ROW('Sanitation Data'!E156))="","",OFFSET('Sanitation Data'!$E$28,0,10*ROW('Sanitation Data'!E156)))</f>
        <v/>
      </c>
      <c r="CQ162" s="269" t="str">
        <f ca="true">+IF(OFFSET('Sanitation Data'!$E$29,0,10*ROW('Sanitation Data'!E156))="","",OFFSET('Sanitation Data'!$E$29,0,10*ROW('Sanitation Data'!E156)))</f>
        <v/>
      </c>
      <c r="CR162" s="269" t="str">
        <f ca="true">+IF(OFFSET('Sanitation Data'!$E$30,0,10*ROW('Sanitation Data'!E156))="","",OFFSET('Sanitation Data'!$E$30,0,10*ROW('Sanitation Data'!E156)))</f>
        <v/>
      </c>
      <c r="CS162" s="269" t="str">
        <f ca="true">+IF(OFFSET('Sanitation Data'!$E$31,0,10*ROW('Sanitation Data'!E156))="","",OFFSET('Sanitation Data'!$E$31,0,10*ROW('Sanitation Data'!E156)))</f>
        <v/>
      </c>
      <c r="CT162" s="269" t="str">
        <f ca="true">+IF(OFFSET('Sanitation Data'!$E$32,0,10*ROW('Sanitation Data'!E156))="","",OFFSET('Sanitation Data'!$E$32,0,10*ROW('Sanitation Data'!E156)))</f>
        <v/>
      </c>
      <c r="CU162" s="269" t="str">
        <f ca="true">+IF(OFFSET('Sanitation Data'!$F$28,0,10*ROW('Sanitation Data'!F156))="","",OFFSET('Sanitation Data'!$F$28,0,10*ROW('Sanitation Data'!F156)))</f>
        <v/>
      </c>
      <c r="CV162" s="269" t="str">
        <f ca="true">+IF(OFFSET('Sanitation Data'!$F$29,0,10*ROW('Sanitation Data'!F156))="","",OFFSET('Sanitation Data'!$F$29,0,10*ROW('Sanitation Data'!F156)))</f>
        <v/>
      </c>
      <c r="CW162" s="269" t="str">
        <f ca="true">+IF(OFFSET('Sanitation Data'!$F$30,0,10*ROW('Sanitation Data'!F156))="","",OFFSET('Sanitation Data'!$F$30,0,10*ROW('Sanitation Data'!F156)))</f>
        <v/>
      </c>
      <c r="CX162" s="269" t="str">
        <f ca="true">+IF(OFFSET('Sanitation Data'!$F$31,0,10*ROW('Sanitation Data'!F156))="","",OFFSET('Sanitation Data'!$F$31,0,10*ROW('Sanitation Data'!F156)))</f>
        <v/>
      </c>
      <c r="CY162" s="269" t="str">
        <f ca="true">+IF(OFFSET('Sanitation Data'!$F$32,0,10*ROW('Sanitation Data'!F156))="","",OFFSET('Sanitation Data'!$F$32,0,10*ROW('Sanitation Data'!F156)))</f>
        <v/>
      </c>
      <c r="CZ162" s="269" t="str">
        <f ca="true">+IF(OFFSET('Sanitation Data'!$G$28,0,10*ROW('Sanitation Data'!G156))="","",OFFSET('Sanitation Data'!$G$28,0,10*ROW('Sanitation Data'!G156)))</f>
        <v/>
      </c>
      <c r="DA162" s="269" t="str">
        <f ca="true">+IF(OFFSET('Sanitation Data'!$G$29,0,10*ROW('Sanitation Data'!G156))="","",OFFSET('Sanitation Data'!$G$29,0,10*ROW('Sanitation Data'!G156)))</f>
        <v/>
      </c>
      <c r="DB162" s="269" t="str">
        <f ca="true">+IF(OFFSET('Sanitation Data'!$G$30,0,10*ROW('Sanitation Data'!G156))="","",OFFSET('Sanitation Data'!$G$30,0,10*ROW('Sanitation Data'!G156)))</f>
        <v/>
      </c>
      <c r="DC162" s="269" t="str">
        <f ca="true">+IF(OFFSET('Sanitation Data'!$G$31,0,10*ROW('Sanitation Data'!G156))="","",OFFSET('Sanitation Data'!$G$31,0,10*ROW('Sanitation Data'!G156)))</f>
        <v/>
      </c>
      <c r="DD162" s="269" t="str">
        <f ca="true">+IF(OFFSET('Sanitation Data'!$G$32,0,10*ROW('Sanitation Data'!G156))="","",OFFSET('Sanitation Data'!$G$32,0,10*ROW('Sanitation Data'!G156)))</f>
        <v/>
      </c>
      <c r="DE162" s="269" t="str">
        <f ca="true">+IF(OFFSET('Sanitation Data'!$H$28,0,10*ROW('Sanitation Data'!H156))="","",OFFSET('Sanitation Data'!$H$28,0,10*ROW('Sanitation Data'!H156)))</f>
        <v/>
      </c>
      <c r="DF162" s="269" t="str">
        <f ca="true">+IF(OFFSET('Sanitation Data'!$H$29,0,10*ROW('Sanitation Data'!H156))="","",OFFSET('Sanitation Data'!$H$29,0,10*ROW('Sanitation Data'!H156)))</f>
        <v/>
      </c>
      <c r="DG162" s="269" t="str">
        <f ca="true">+IF(OFFSET('Sanitation Data'!$H$30,0,10*ROW('Sanitation Data'!H156))="","",OFFSET('Sanitation Data'!$H$30,0,10*ROW('Sanitation Data'!H156)))</f>
        <v/>
      </c>
      <c r="DH162" s="269" t="str">
        <f ca="true">+IF(OFFSET('Sanitation Data'!$H$31,0,10*ROW('Sanitation Data'!H156))="","",OFFSET('Sanitation Data'!$H$31,0,10*ROW('Sanitation Data'!H156)))</f>
        <v/>
      </c>
      <c r="DI162" s="269" t="str">
        <f ca="true">+IF(OFFSET('Sanitation Data'!$H$32,0,10*ROW('Sanitation Data'!H156))="","",OFFSET('Sanitation Data'!$H$32,0,10*ROW('Sanitation Data'!H156)))</f>
        <v/>
      </c>
      <c r="DJ162" s="269" t="str">
        <f ca="true">+IF(OFFSET('Sanitation Data'!$I$28,0,10*ROW('Sanitation Data'!I156))="","",OFFSET('Sanitation Data'!$I$28,0,10*ROW('Sanitation Data'!I156)))</f>
        <v/>
      </c>
      <c r="DK162" s="269" t="str">
        <f ca="true">+IF(OFFSET('Sanitation Data'!$I$29,0,10*ROW('Sanitation Data'!I156))="","",OFFSET('Sanitation Data'!$I$29,0,10*ROW('Sanitation Data'!I156)))</f>
        <v/>
      </c>
      <c r="DL162" s="269" t="str">
        <f ca="true">+IF(OFFSET('Sanitation Data'!$I$30,0,10*ROW('Sanitation Data'!I156))="","",OFFSET('Sanitation Data'!$I$30,0,10*ROW('Sanitation Data'!I156)))</f>
        <v/>
      </c>
      <c r="DM162" s="269" t="str">
        <f ca="true">+IF(OFFSET('Sanitation Data'!$I$31,0,10*ROW('Sanitation Data'!I156))="","",OFFSET('Sanitation Data'!$I$31,0,10*ROW('Sanitation Data'!I156)))</f>
        <v/>
      </c>
      <c r="DN162" s="269" t="str">
        <f ca="true">+IF(OFFSET('Sanitation Data'!$I$32,0,10*ROW('Sanitation Data'!I156))="","",OFFSET('Sanitation Data'!$I$32,0,10*ROW('Sanitation Data'!I156)))</f>
        <v/>
      </c>
      <c r="DO162" s="269" t="str">
        <f ca="true">+IF(OFFSET('Hygiene Data'!$D$11,0,10*ROW('Hygiene Data'!D156))="","",OFFSET('Hygiene Data'!$D$11,0,10*ROW('Hygiene Data'!D156)))</f>
        <v/>
      </c>
      <c r="DP162" s="269" t="str">
        <f ca="true">+IF(OFFSET('Hygiene Data'!$D$12,0,10*ROW('Hygiene Data'!D156))="","",OFFSET('Hygiene Data'!$D$12,0,10*ROW('Hygiene Data'!D156)))</f>
        <v/>
      </c>
      <c r="DQ162" s="269" t="str">
        <f ca="true">+IF(OFFSET('Hygiene Data'!$D$13,0,10*ROW('Hygiene Data'!D156))="","",OFFSET('Hygiene Data'!$D$13,0,10*ROW('Hygiene Data'!D156)))</f>
        <v/>
      </c>
      <c r="DR162" s="269" t="str">
        <f ca="true">+IF(OFFSET('Hygiene Data'!$E$11,0,10*ROW('Hygiene Data'!E156))="","",OFFSET('Hygiene Data'!$E$11,0,10*ROW('Hygiene Data'!E156)))</f>
        <v/>
      </c>
      <c r="DS162" s="269" t="str">
        <f ca="true">+IF(OFFSET('Hygiene Data'!$E$12,0,10*ROW('Hygiene Data'!E156))="","",OFFSET('Hygiene Data'!$E$12,0,10*ROW('Hygiene Data'!E156)))</f>
        <v/>
      </c>
      <c r="DT162" s="269" t="str">
        <f ca="true">+IF(OFFSET('Hygiene Data'!$E$13,0,10*ROW('Hygiene Data'!E156))="","",OFFSET('Hygiene Data'!$E$13,0,10*ROW('Hygiene Data'!E156)))</f>
        <v/>
      </c>
      <c r="DU162" s="269" t="str">
        <f ca="true">+IF(OFFSET('Hygiene Data'!$F$11,0,10*ROW('Hygiene Data'!F156))="","",OFFSET('Hygiene Data'!$F$11,0,10*ROW('Hygiene Data'!F156)))</f>
        <v/>
      </c>
      <c r="DV162" s="269" t="str">
        <f ca="true">+IF(OFFSET('Hygiene Data'!$F$12,0,10*ROW('Hygiene Data'!F156))="","",OFFSET('Hygiene Data'!$F$12,0,10*ROW('Hygiene Data'!F156)))</f>
        <v/>
      </c>
      <c r="DW162" s="269" t="str">
        <f ca="true">+IF(OFFSET('Hygiene Data'!$F$13,0,10*ROW('Hygiene Data'!F156))="","",OFFSET('Hygiene Data'!$F$13,0,10*ROW('Hygiene Data'!F156)))</f>
        <v/>
      </c>
      <c r="DX162" s="269" t="str">
        <f ca="true">+IF(OFFSET('Hygiene Data'!$G$11,0,10*ROW('Hygiene Data'!G156))="","",OFFSET('Hygiene Data'!$G$11,0,10*ROW('Hygiene Data'!G156)))</f>
        <v/>
      </c>
      <c r="DY162" s="269" t="str">
        <f ca="true">+IF(OFFSET('Hygiene Data'!$G$12,0,10*ROW('Hygiene Data'!G156))="","",OFFSET('Hygiene Data'!$G$12,0,10*ROW('Hygiene Data'!G156)))</f>
        <v/>
      </c>
      <c r="DZ162" s="269" t="str">
        <f ca="true">+IF(OFFSET('Hygiene Data'!$G$13,0,10*ROW('Hygiene Data'!G156))="","",OFFSET('Hygiene Data'!$G$13,0,10*ROW('Hygiene Data'!G156)))</f>
        <v/>
      </c>
      <c r="EA162" s="269" t="str">
        <f ca="true">+IF(OFFSET('Hygiene Data'!$H$11,0,10*ROW('Hygiene Data'!H156))="","",OFFSET('Hygiene Data'!$H$11,0,10*ROW('Hygiene Data'!H156)))</f>
        <v/>
      </c>
      <c r="EB162" s="269" t="str">
        <f ca="true">+IF(OFFSET('Hygiene Data'!$H$12,0,10*ROW('Hygiene Data'!H156))="","",OFFSET('Hygiene Data'!$H$12,0,10*ROW('Hygiene Data'!H156)))</f>
        <v/>
      </c>
      <c r="EC162" s="269" t="str">
        <f ca="true">+IF(OFFSET('Hygiene Data'!$H$13,0,10*ROW('Hygiene Data'!H156))="","",OFFSET('Hygiene Data'!$H$13,0,10*ROW('Hygiene Data'!H156)))</f>
        <v/>
      </c>
      <c r="ED162" s="269" t="str">
        <f ca="true">+IF(OFFSET('Hygiene Data'!$I$11,0,10*ROW('Hygiene Data'!I156))="","",OFFSET('Hygiene Data'!$I$11,0,10*ROW('Hygiene Data'!I156)))</f>
        <v/>
      </c>
      <c r="EE162" s="269" t="str">
        <f ca="true">+IF(OFFSET('Hygiene Data'!$I$12,0,10*ROW('Hygiene Data'!I156))="","",OFFSET('Hygiene Data'!$I$12,0,10*ROW('Hygiene Data'!I156)))</f>
        <v/>
      </c>
      <c r="EF162" s="269"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3" t="str">
        <f t="shared" ca="true" si="2"/>
        <v/>
      </c>
      <c r="D163" s="88"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8"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8"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8"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8"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8"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8"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8"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8"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8"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8"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8"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8"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8"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8"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8"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8"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8"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9"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9"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9"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9"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9"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9"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9"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9"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9"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9"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9"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9"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9"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9"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9"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9"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9"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9"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9"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9"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9"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9"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9"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9"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9"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9"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9"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9"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9"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9"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0"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0"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0"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0"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0"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0"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0"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0"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0"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0"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0"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0"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0"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0"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0"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0"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0"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0"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9"/>
      <c r="BS163" s="269" t="str">
        <f ca="true">+IF(OFFSET('Water Data'!$D$27,0,10*ROW('Water Data'!D157))="","",OFFSET('Water Data'!$D$27,0,10*ROW('Water Data'!D157)))</f>
        <v/>
      </c>
      <c r="BT163" s="269" t="str">
        <f ca="true">+IF(OFFSET('Water Data'!$D$28,0,10*ROW('Water Data'!D157))="","",OFFSET('Water Data'!$D$28,0,10*ROW('Water Data'!D157)))</f>
        <v/>
      </c>
      <c r="BU163" s="269" t="str">
        <f ca="true">+IF(OFFSET('Water Data'!$D$29,0,10*ROW('Water Data'!D157))="","",OFFSET('Water Data'!$D$29,0,10*ROW('Water Data'!D157)))</f>
        <v/>
      </c>
      <c r="BV163" s="269" t="str">
        <f ca="true">+IF(OFFSET('Water Data'!$E$27,0,10*ROW('Water Data'!E157))="","",OFFSET('Water Data'!$E$27,0,10*ROW('Water Data'!E157)))</f>
        <v/>
      </c>
      <c r="BW163" s="269" t="str">
        <f ca="true">+IF(OFFSET('Water Data'!$E$28,0,10*ROW('Water Data'!E157))="","",OFFSET('Water Data'!$E$28,0,10*ROW('Water Data'!E157)))</f>
        <v/>
      </c>
      <c r="BX163" s="269" t="str">
        <f ca="true">+IF(OFFSET('Water Data'!$E$29,0,10*ROW('Water Data'!E157))="","",OFFSET('Water Data'!$E$29,0,10*ROW('Water Data'!E157)))</f>
        <v/>
      </c>
      <c r="BY163" s="269" t="str">
        <f ca="true">+IF(OFFSET('Water Data'!$F$27,0,10*ROW('Water Data'!F157))="","",OFFSET('Water Data'!$F$27,0,10*ROW('Water Data'!F157)))</f>
        <v/>
      </c>
      <c r="BZ163" s="269" t="str">
        <f ca="true">+IF(OFFSET('Water Data'!$F$28,0,10*ROW('Water Data'!F157))="","",OFFSET('Water Data'!$F$28,0,10*ROW('Water Data'!F157)))</f>
        <v/>
      </c>
      <c r="CA163" s="269" t="str">
        <f ca="true">+IF(OFFSET('Water Data'!$F$29,0,10*ROW('Water Data'!F157))="","",OFFSET('Water Data'!$F$29,0,10*ROW('Water Data'!F157)))</f>
        <v/>
      </c>
      <c r="CB163" s="269" t="str">
        <f ca="true">+IF(OFFSET('Water Data'!$G$27,0,10*ROW('Water Data'!G157))="","",OFFSET('Water Data'!$G$27,0,10*ROW('Water Data'!G157)))</f>
        <v/>
      </c>
      <c r="CC163" s="269" t="str">
        <f ca="true">+IF(OFFSET('Water Data'!$G$28,0,10*ROW('Water Data'!G157))="","",OFFSET('Water Data'!$G$28,0,10*ROW('Water Data'!G157)))</f>
        <v/>
      </c>
      <c r="CD163" s="269" t="str">
        <f ca="true">+IF(OFFSET('Water Data'!$G$29,0,10*ROW('Water Data'!G157))="","",OFFSET('Water Data'!$G$29,0,10*ROW('Water Data'!G157)))</f>
        <v/>
      </c>
      <c r="CE163" s="269" t="str">
        <f ca="true">+IF(OFFSET('Water Data'!$H$27,0,10*ROW('Water Data'!H157))="","",OFFSET('Water Data'!$H$27,0,10*ROW('Water Data'!H157)))</f>
        <v/>
      </c>
      <c r="CF163" s="269" t="str">
        <f ca="true">+IF(OFFSET('Water Data'!$H$28,0,10*ROW('Water Data'!H157))="","",OFFSET('Water Data'!$H$28,0,10*ROW('Water Data'!H157)))</f>
        <v/>
      </c>
      <c r="CG163" s="269" t="str">
        <f ca="true">+IF(OFFSET('Water Data'!$H$29,0,10*ROW('Water Data'!H157))="","",OFFSET('Water Data'!$H$29,0,10*ROW('Water Data'!H157)))</f>
        <v/>
      </c>
      <c r="CH163" s="269" t="str">
        <f ca="true">+IF(OFFSET('Water Data'!$I$27,0,10*ROW('Water Data'!I157))="","",OFFSET('Water Data'!$I$27,0,10*ROW('Water Data'!I157)))</f>
        <v/>
      </c>
      <c r="CI163" s="269" t="str">
        <f ca="true">+IF(OFFSET('Water Data'!$I$28,0,10*ROW('Water Data'!I157))="","",OFFSET('Water Data'!$I$28,0,10*ROW('Water Data'!I157)))</f>
        <v/>
      </c>
      <c r="CJ163" s="269" t="str">
        <f ca="true">+IF(OFFSET('Water Data'!$I$29,0,10*ROW('Water Data'!I157))="","",OFFSET('Water Data'!$I$29,0,10*ROW('Water Data'!I157)))</f>
        <v/>
      </c>
      <c r="CK163" s="269" t="str">
        <f ca="true">+IF(OFFSET('Sanitation Data'!$D$28,0,10*ROW('Sanitation Data'!D157))="","",OFFSET('Sanitation Data'!$D$28,0,10*ROW('Sanitation Data'!D157)))</f>
        <v/>
      </c>
      <c r="CL163" s="269" t="str">
        <f ca="true">+IF(OFFSET('Sanitation Data'!$D$29,0,10*ROW('Sanitation Data'!D157))="","",OFFSET('Sanitation Data'!$D$29,0,10*ROW('Sanitation Data'!D157)))</f>
        <v/>
      </c>
      <c r="CM163" s="269" t="str">
        <f ca="true">+IF(OFFSET('Sanitation Data'!$D$30,0,10*ROW('Sanitation Data'!D157))="","",OFFSET('Sanitation Data'!$D$30,0,10*ROW('Sanitation Data'!D157)))</f>
        <v/>
      </c>
      <c r="CN163" s="269" t="str">
        <f ca="true">+IF(OFFSET('Sanitation Data'!$D$31,0,10*ROW('Sanitation Data'!D157))="","",OFFSET('Sanitation Data'!$D$31,0,10*ROW('Sanitation Data'!D157)))</f>
        <v/>
      </c>
      <c r="CO163" s="269" t="str">
        <f ca="true">+IF(OFFSET('Sanitation Data'!$D$32,0,10*ROW('Sanitation Data'!D157))="","",OFFSET('Sanitation Data'!$D$32,0,10*ROW('Sanitation Data'!D157)))</f>
        <v/>
      </c>
      <c r="CP163" s="269" t="str">
        <f ca="true">+IF(OFFSET('Sanitation Data'!$E$28,0,10*ROW('Sanitation Data'!E157))="","",OFFSET('Sanitation Data'!$E$28,0,10*ROW('Sanitation Data'!E157)))</f>
        <v/>
      </c>
      <c r="CQ163" s="269" t="str">
        <f ca="true">+IF(OFFSET('Sanitation Data'!$E$29,0,10*ROW('Sanitation Data'!E157))="","",OFFSET('Sanitation Data'!$E$29,0,10*ROW('Sanitation Data'!E157)))</f>
        <v/>
      </c>
      <c r="CR163" s="269" t="str">
        <f ca="true">+IF(OFFSET('Sanitation Data'!$E$30,0,10*ROW('Sanitation Data'!E157))="","",OFFSET('Sanitation Data'!$E$30,0,10*ROW('Sanitation Data'!E157)))</f>
        <v/>
      </c>
      <c r="CS163" s="269" t="str">
        <f ca="true">+IF(OFFSET('Sanitation Data'!$E$31,0,10*ROW('Sanitation Data'!E157))="","",OFFSET('Sanitation Data'!$E$31,0,10*ROW('Sanitation Data'!E157)))</f>
        <v/>
      </c>
      <c r="CT163" s="269" t="str">
        <f ca="true">+IF(OFFSET('Sanitation Data'!$E$32,0,10*ROW('Sanitation Data'!E157))="","",OFFSET('Sanitation Data'!$E$32,0,10*ROW('Sanitation Data'!E157)))</f>
        <v/>
      </c>
      <c r="CU163" s="269" t="str">
        <f ca="true">+IF(OFFSET('Sanitation Data'!$F$28,0,10*ROW('Sanitation Data'!F157))="","",OFFSET('Sanitation Data'!$F$28,0,10*ROW('Sanitation Data'!F157)))</f>
        <v/>
      </c>
      <c r="CV163" s="269" t="str">
        <f ca="true">+IF(OFFSET('Sanitation Data'!$F$29,0,10*ROW('Sanitation Data'!F157))="","",OFFSET('Sanitation Data'!$F$29,0,10*ROW('Sanitation Data'!F157)))</f>
        <v/>
      </c>
      <c r="CW163" s="269" t="str">
        <f ca="true">+IF(OFFSET('Sanitation Data'!$F$30,0,10*ROW('Sanitation Data'!F157))="","",OFFSET('Sanitation Data'!$F$30,0,10*ROW('Sanitation Data'!F157)))</f>
        <v/>
      </c>
      <c r="CX163" s="269" t="str">
        <f ca="true">+IF(OFFSET('Sanitation Data'!$F$31,0,10*ROW('Sanitation Data'!F157))="","",OFFSET('Sanitation Data'!$F$31,0,10*ROW('Sanitation Data'!F157)))</f>
        <v/>
      </c>
      <c r="CY163" s="269" t="str">
        <f ca="true">+IF(OFFSET('Sanitation Data'!$F$32,0,10*ROW('Sanitation Data'!F157))="","",OFFSET('Sanitation Data'!$F$32,0,10*ROW('Sanitation Data'!F157)))</f>
        <v/>
      </c>
      <c r="CZ163" s="269" t="str">
        <f ca="true">+IF(OFFSET('Sanitation Data'!$G$28,0,10*ROW('Sanitation Data'!G157))="","",OFFSET('Sanitation Data'!$G$28,0,10*ROW('Sanitation Data'!G157)))</f>
        <v/>
      </c>
      <c r="DA163" s="269" t="str">
        <f ca="true">+IF(OFFSET('Sanitation Data'!$G$29,0,10*ROW('Sanitation Data'!G157))="","",OFFSET('Sanitation Data'!$G$29,0,10*ROW('Sanitation Data'!G157)))</f>
        <v/>
      </c>
      <c r="DB163" s="269" t="str">
        <f ca="true">+IF(OFFSET('Sanitation Data'!$G$30,0,10*ROW('Sanitation Data'!G157))="","",OFFSET('Sanitation Data'!$G$30,0,10*ROW('Sanitation Data'!G157)))</f>
        <v/>
      </c>
      <c r="DC163" s="269" t="str">
        <f ca="true">+IF(OFFSET('Sanitation Data'!$G$31,0,10*ROW('Sanitation Data'!G157))="","",OFFSET('Sanitation Data'!$G$31,0,10*ROW('Sanitation Data'!G157)))</f>
        <v/>
      </c>
      <c r="DD163" s="269" t="str">
        <f ca="true">+IF(OFFSET('Sanitation Data'!$G$32,0,10*ROW('Sanitation Data'!G157))="","",OFFSET('Sanitation Data'!$G$32,0,10*ROW('Sanitation Data'!G157)))</f>
        <v/>
      </c>
      <c r="DE163" s="269" t="str">
        <f ca="true">+IF(OFFSET('Sanitation Data'!$H$28,0,10*ROW('Sanitation Data'!H157))="","",OFFSET('Sanitation Data'!$H$28,0,10*ROW('Sanitation Data'!H157)))</f>
        <v/>
      </c>
      <c r="DF163" s="269" t="str">
        <f ca="true">+IF(OFFSET('Sanitation Data'!$H$29,0,10*ROW('Sanitation Data'!H157))="","",OFFSET('Sanitation Data'!$H$29,0,10*ROW('Sanitation Data'!H157)))</f>
        <v/>
      </c>
      <c r="DG163" s="269" t="str">
        <f ca="true">+IF(OFFSET('Sanitation Data'!$H$30,0,10*ROW('Sanitation Data'!H157))="","",OFFSET('Sanitation Data'!$H$30,0,10*ROW('Sanitation Data'!H157)))</f>
        <v/>
      </c>
      <c r="DH163" s="269" t="str">
        <f ca="true">+IF(OFFSET('Sanitation Data'!$H$31,0,10*ROW('Sanitation Data'!H157))="","",OFFSET('Sanitation Data'!$H$31,0,10*ROW('Sanitation Data'!H157)))</f>
        <v/>
      </c>
      <c r="DI163" s="269" t="str">
        <f ca="true">+IF(OFFSET('Sanitation Data'!$H$32,0,10*ROW('Sanitation Data'!H157))="","",OFFSET('Sanitation Data'!$H$32,0,10*ROW('Sanitation Data'!H157)))</f>
        <v/>
      </c>
      <c r="DJ163" s="269" t="str">
        <f ca="true">+IF(OFFSET('Sanitation Data'!$I$28,0,10*ROW('Sanitation Data'!I157))="","",OFFSET('Sanitation Data'!$I$28,0,10*ROW('Sanitation Data'!I157)))</f>
        <v/>
      </c>
      <c r="DK163" s="269" t="str">
        <f ca="true">+IF(OFFSET('Sanitation Data'!$I$29,0,10*ROW('Sanitation Data'!I157))="","",OFFSET('Sanitation Data'!$I$29,0,10*ROW('Sanitation Data'!I157)))</f>
        <v/>
      </c>
      <c r="DL163" s="269" t="str">
        <f ca="true">+IF(OFFSET('Sanitation Data'!$I$30,0,10*ROW('Sanitation Data'!I157))="","",OFFSET('Sanitation Data'!$I$30,0,10*ROW('Sanitation Data'!I157)))</f>
        <v/>
      </c>
      <c r="DM163" s="269" t="str">
        <f ca="true">+IF(OFFSET('Sanitation Data'!$I$31,0,10*ROW('Sanitation Data'!I157))="","",OFFSET('Sanitation Data'!$I$31,0,10*ROW('Sanitation Data'!I157)))</f>
        <v/>
      </c>
      <c r="DN163" s="269" t="str">
        <f ca="true">+IF(OFFSET('Sanitation Data'!$I$32,0,10*ROW('Sanitation Data'!I157))="","",OFFSET('Sanitation Data'!$I$32,0,10*ROW('Sanitation Data'!I157)))</f>
        <v/>
      </c>
      <c r="DO163" s="269" t="str">
        <f ca="true">+IF(OFFSET('Hygiene Data'!$D$11,0,10*ROW('Hygiene Data'!D157))="","",OFFSET('Hygiene Data'!$D$11,0,10*ROW('Hygiene Data'!D157)))</f>
        <v/>
      </c>
      <c r="DP163" s="269" t="str">
        <f ca="true">+IF(OFFSET('Hygiene Data'!$D$12,0,10*ROW('Hygiene Data'!D157))="","",OFFSET('Hygiene Data'!$D$12,0,10*ROW('Hygiene Data'!D157)))</f>
        <v/>
      </c>
      <c r="DQ163" s="269" t="str">
        <f ca="true">+IF(OFFSET('Hygiene Data'!$D$13,0,10*ROW('Hygiene Data'!D157))="","",OFFSET('Hygiene Data'!$D$13,0,10*ROW('Hygiene Data'!D157)))</f>
        <v/>
      </c>
      <c r="DR163" s="269" t="str">
        <f ca="true">+IF(OFFSET('Hygiene Data'!$E$11,0,10*ROW('Hygiene Data'!E157))="","",OFFSET('Hygiene Data'!$E$11,0,10*ROW('Hygiene Data'!E157)))</f>
        <v/>
      </c>
      <c r="DS163" s="269" t="str">
        <f ca="true">+IF(OFFSET('Hygiene Data'!$E$12,0,10*ROW('Hygiene Data'!E157))="","",OFFSET('Hygiene Data'!$E$12,0,10*ROW('Hygiene Data'!E157)))</f>
        <v/>
      </c>
      <c r="DT163" s="269" t="str">
        <f ca="true">+IF(OFFSET('Hygiene Data'!$E$13,0,10*ROW('Hygiene Data'!E157))="","",OFFSET('Hygiene Data'!$E$13,0,10*ROW('Hygiene Data'!E157)))</f>
        <v/>
      </c>
      <c r="DU163" s="269" t="str">
        <f ca="true">+IF(OFFSET('Hygiene Data'!$F$11,0,10*ROW('Hygiene Data'!F157))="","",OFFSET('Hygiene Data'!$F$11,0,10*ROW('Hygiene Data'!F157)))</f>
        <v/>
      </c>
      <c r="DV163" s="269" t="str">
        <f ca="true">+IF(OFFSET('Hygiene Data'!$F$12,0,10*ROW('Hygiene Data'!F157))="","",OFFSET('Hygiene Data'!$F$12,0,10*ROW('Hygiene Data'!F157)))</f>
        <v/>
      </c>
      <c r="DW163" s="269" t="str">
        <f ca="true">+IF(OFFSET('Hygiene Data'!$F$13,0,10*ROW('Hygiene Data'!F157))="","",OFFSET('Hygiene Data'!$F$13,0,10*ROW('Hygiene Data'!F157)))</f>
        <v/>
      </c>
      <c r="DX163" s="269" t="str">
        <f ca="true">+IF(OFFSET('Hygiene Data'!$G$11,0,10*ROW('Hygiene Data'!G157))="","",OFFSET('Hygiene Data'!$G$11,0,10*ROW('Hygiene Data'!G157)))</f>
        <v/>
      </c>
      <c r="DY163" s="269" t="str">
        <f ca="true">+IF(OFFSET('Hygiene Data'!$G$12,0,10*ROW('Hygiene Data'!G157))="","",OFFSET('Hygiene Data'!$G$12,0,10*ROW('Hygiene Data'!G157)))</f>
        <v/>
      </c>
      <c r="DZ163" s="269" t="str">
        <f ca="true">+IF(OFFSET('Hygiene Data'!$G$13,0,10*ROW('Hygiene Data'!G157))="","",OFFSET('Hygiene Data'!$G$13,0,10*ROW('Hygiene Data'!G157)))</f>
        <v/>
      </c>
      <c r="EA163" s="269" t="str">
        <f ca="true">+IF(OFFSET('Hygiene Data'!$H$11,0,10*ROW('Hygiene Data'!H157))="","",OFFSET('Hygiene Data'!$H$11,0,10*ROW('Hygiene Data'!H157)))</f>
        <v/>
      </c>
      <c r="EB163" s="269" t="str">
        <f ca="true">+IF(OFFSET('Hygiene Data'!$H$12,0,10*ROW('Hygiene Data'!H157))="","",OFFSET('Hygiene Data'!$H$12,0,10*ROW('Hygiene Data'!H157)))</f>
        <v/>
      </c>
      <c r="EC163" s="269" t="str">
        <f ca="true">+IF(OFFSET('Hygiene Data'!$H$13,0,10*ROW('Hygiene Data'!H157))="","",OFFSET('Hygiene Data'!$H$13,0,10*ROW('Hygiene Data'!H157)))</f>
        <v/>
      </c>
      <c r="ED163" s="269" t="str">
        <f ca="true">+IF(OFFSET('Hygiene Data'!$I$11,0,10*ROW('Hygiene Data'!I157))="","",OFFSET('Hygiene Data'!$I$11,0,10*ROW('Hygiene Data'!I157)))</f>
        <v/>
      </c>
      <c r="EE163" s="269" t="str">
        <f ca="true">+IF(OFFSET('Hygiene Data'!$I$12,0,10*ROW('Hygiene Data'!I157))="","",OFFSET('Hygiene Data'!$I$12,0,10*ROW('Hygiene Data'!I157)))</f>
        <v/>
      </c>
      <c r="EF163" s="269"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3" t="str">
        <f t="shared" ca="true" si="2"/>
        <v/>
      </c>
      <c r="D164" s="88"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8"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8"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8"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8"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8"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8"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8"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8"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8"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8"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8"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8"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8"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8"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8"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8"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8"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9"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9"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9"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9"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9"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9"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9"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9"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9"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9"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9"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9"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9"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9"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9"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9"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9"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9"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9"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9"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9"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9"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9"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9"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9"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9"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9"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9"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9"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9"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0"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0"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0"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0"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0"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0"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0"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0"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0"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0"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0"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0"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0"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0"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0"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0"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0"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0"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9"/>
      <c r="BS164" s="269" t="str">
        <f ca="true">+IF(OFFSET('Water Data'!$D$27,0,10*ROW('Water Data'!D158))="","",OFFSET('Water Data'!$D$27,0,10*ROW('Water Data'!D158)))</f>
        <v/>
      </c>
      <c r="BT164" s="269" t="str">
        <f ca="true">+IF(OFFSET('Water Data'!$D$28,0,10*ROW('Water Data'!D158))="","",OFFSET('Water Data'!$D$28,0,10*ROW('Water Data'!D158)))</f>
        <v/>
      </c>
      <c r="BU164" s="269" t="str">
        <f ca="true">+IF(OFFSET('Water Data'!$D$29,0,10*ROW('Water Data'!D158))="","",OFFSET('Water Data'!$D$29,0,10*ROW('Water Data'!D158)))</f>
        <v/>
      </c>
      <c r="BV164" s="269" t="str">
        <f ca="true">+IF(OFFSET('Water Data'!$E$27,0,10*ROW('Water Data'!E158))="","",OFFSET('Water Data'!$E$27,0,10*ROW('Water Data'!E158)))</f>
        <v/>
      </c>
      <c r="BW164" s="269" t="str">
        <f ca="true">+IF(OFFSET('Water Data'!$E$28,0,10*ROW('Water Data'!E158))="","",OFFSET('Water Data'!$E$28,0,10*ROW('Water Data'!E158)))</f>
        <v/>
      </c>
      <c r="BX164" s="269" t="str">
        <f ca="true">+IF(OFFSET('Water Data'!$E$29,0,10*ROW('Water Data'!E158))="","",OFFSET('Water Data'!$E$29,0,10*ROW('Water Data'!E158)))</f>
        <v/>
      </c>
      <c r="BY164" s="269" t="str">
        <f ca="true">+IF(OFFSET('Water Data'!$F$27,0,10*ROW('Water Data'!F158))="","",OFFSET('Water Data'!$F$27,0,10*ROW('Water Data'!F158)))</f>
        <v/>
      </c>
      <c r="BZ164" s="269" t="str">
        <f ca="true">+IF(OFFSET('Water Data'!$F$28,0,10*ROW('Water Data'!F158))="","",OFFSET('Water Data'!$F$28,0,10*ROW('Water Data'!F158)))</f>
        <v/>
      </c>
      <c r="CA164" s="269" t="str">
        <f ca="true">+IF(OFFSET('Water Data'!$F$29,0,10*ROW('Water Data'!F158))="","",OFFSET('Water Data'!$F$29,0,10*ROW('Water Data'!F158)))</f>
        <v/>
      </c>
      <c r="CB164" s="269" t="str">
        <f ca="true">+IF(OFFSET('Water Data'!$G$27,0,10*ROW('Water Data'!G158))="","",OFFSET('Water Data'!$G$27,0,10*ROW('Water Data'!G158)))</f>
        <v/>
      </c>
      <c r="CC164" s="269" t="str">
        <f ca="true">+IF(OFFSET('Water Data'!$G$28,0,10*ROW('Water Data'!G158))="","",OFFSET('Water Data'!$G$28,0,10*ROW('Water Data'!G158)))</f>
        <v/>
      </c>
      <c r="CD164" s="269" t="str">
        <f ca="true">+IF(OFFSET('Water Data'!$G$29,0,10*ROW('Water Data'!G158))="","",OFFSET('Water Data'!$G$29,0,10*ROW('Water Data'!G158)))</f>
        <v/>
      </c>
      <c r="CE164" s="269" t="str">
        <f ca="true">+IF(OFFSET('Water Data'!$H$27,0,10*ROW('Water Data'!H158))="","",OFFSET('Water Data'!$H$27,0,10*ROW('Water Data'!H158)))</f>
        <v/>
      </c>
      <c r="CF164" s="269" t="str">
        <f ca="true">+IF(OFFSET('Water Data'!$H$28,0,10*ROW('Water Data'!H158))="","",OFFSET('Water Data'!$H$28,0,10*ROW('Water Data'!H158)))</f>
        <v/>
      </c>
      <c r="CG164" s="269" t="str">
        <f ca="true">+IF(OFFSET('Water Data'!$H$29,0,10*ROW('Water Data'!H158))="","",OFFSET('Water Data'!$H$29,0,10*ROW('Water Data'!H158)))</f>
        <v/>
      </c>
      <c r="CH164" s="269" t="str">
        <f ca="true">+IF(OFFSET('Water Data'!$I$27,0,10*ROW('Water Data'!I158))="","",OFFSET('Water Data'!$I$27,0,10*ROW('Water Data'!I158)))</f>
        <v/>
      </c>
      <c r="CI164" s="269" t="str">
        <f ca="true">+IF(OFFSET('Water Data'!$I$28,0,10*ROW('Water Data'!I158))="","",OFFSET('Water Data'!$I$28,0,10*ROW('Water Data'!I158)))</f>
        <v/>
      </c>
      <c r="CJ164" s="269" t="str">
        <f ca="true">+IF(OFFSET('Water Data'!$I$29,0,10*ROW('Water Data'!I158))="","",OFFSET('Water Data'!$I$29,0,10*ROW('Water Data'!I158)))</f>
        <v/>
      </c>
      <c r="CK164" s="269" t="str">
        <f ca="true">+IF(OFFSET('Sanitation Data'!$D$28,0,10*ROW('Sanitation Data'!D158))="","",OFFSET('Sanitation Data'!$D$28,0,10*ROW('Sanitation Data'!D158)))</f>
        <v/>
      </c>
      <c r="CL164" s="269" t="str">
        <f ca="true">+IF(OFFSET('Sanitation Data'!$D$29,0,10*ROW('Sanitation Data'!D158))="","",OFFSET('Sanitation Data'!$D$29,0,10*ROW('Sanitation Data'!D158)))</f>
        <v/>
      </c>
      <c r="CM164" s="269" t="str">
        <f ca="true">+IF(OFFSET('Sanitation Data'!$D$30,0,10*ROW('Sanitation Data'!D158))="","",OFFSET('Sanitation Data'!$D$30,0,10*ROW('Sanitation Data'!D158)))</f>
        <v/>
      </c>
      <c r="CN164" s="269" t="str">
        <f ca="true">+IF(OFFSET('Sanitation Data'!$D$31,0,10*ROW('Sanitation Data'!D158))="","",OFFSET('Sanitation Data'!$D$31,0,10*ROW('Sanitation Data'!D158)))</f>
        <v/>
      </c>
      <c r="CO164" s="269" t="str">
        <f ca="true">+IF(OFFSET('Sanitation Data'!$D$32,0,10*ROW('Sanitation Data'!D158))="","",OFFSET('Sanitation Data'!$D$32,0,10*ROW('Sanitation Data'!D158)))</f>
        <v/>
      </c>
      <c r="CP164" s="269" t="str">
        <f ca="true">+IF(OFFSET('Sanitation Data'!$E$28,0,10*ROW('Sanitation Data'!E158))="","",OFFSET('Sanitation Data'!$E$28,0,10*ROW('Sanitation Data'!E158)))</f>
        <v/>
      </c>
      <c r="CQ164" s="269" t="str">
        <f ca="true">+IF(OFFSET('Sanitation Data'!$E$29,0,10*ROW('Sanitation Data'!E158))="","",OFFSET('Sanitation Data'!$E$29,0,10*ROW('Sanitation Data'!E158)))</f>
        <v/>
      </c>
      <c r="CR164" s="269" t="str">
        <f ca="true">+IF(OFFSET('Sanitation Data'!$E$30,0,10*ROW('Sanitation Data'!E158))="","",OFFSET('Sanitation Data'!$E$30,0,10*ROW('Sanitation Data'!E158)))</f>
        <v/>
      </c>
      <c r="CS164" s="269" t="str">
        <f ca="true">+IF(OFFSET('Sanitation Data'!$E$31,0,10*ROW('Sanitation Data'!E158))="","",OFFSET('Sanitation Data'!$E$31,0,10*ROW('Sanitation Data'!E158)))</f>
        <v/>
      </c>
      <c r="CT164" s="269" t="str">
        <f ca="true">+IF(OFFSET('Sanitation Data'!$E$32,0,10*ROW('Sanitation Data'!E158))="","",OFFSET('Sanitation Data'!$E$32,0,10*ROW('Sanitation Data'!E158)))</f>
        <v/>
      </c>
      <c r="CU164" s="269" t="str">
        <f ca="true">+IF(OFFSET('Sanitation Data'!$F$28,0,10*ROW('Sanitation Data'!F158))="","",OFFSET('Sanitation Data'!$F$28,0,10*ROW('Sanitation Data'!F158)))</f>
        <v/>
      </c>
      <c r="CV164" s="269" t="str">
        <f ca="true">+IF(OFFSET('Sanitation Data'!$F$29,0,10*ROW('Sanitation Data'!F158))="","",OFFSET('Sanitation Data'!$F$29,0,10*ROW('Sanitation Data'!F158)))</f>
        <v/>
      </c>
      <c r="CW164" s="269" t="str">
        <f ca="true">+IF(OFFSET('Sanitation Data'!$F$30,0,10*ROW('Sanitation Data'!F158))="","",OFFSET('Sanitation Data'!$F$30,0,10*ROW('Sanitation Data'!F158)))</f>
        <v/>
      </c>
      <c r="CX164" s="269" t="str">
        <f ca="true">+IF(OFFSET('Sanitation Data'!$F$31,0,10*ROW('Sanitation Data'!F158))="","",OFFSET('Sanitation Data'!$F$31,0,10*ROW('Sanitation Data'!F158)))</f>
        <v/>
      </c>
      <c r="CY164" s="269" t="str">
        <f ca="true">+IF(OFFSET('Sanitation Data'!$F$32,0,10*ROW('Sanitation Data'!F158))="","",OFFSET('Sanitation Data'!$F$32,0,10*ROW('Sanitation Data'!F158)))</f>
        <v/>
      </c>
      <c r="CZ164" s="269" t="str">
        <f ca="true">+IF(OFFSET('Sanitation Data'!$G$28,0,10*ROW('Sanitation Data'!G158))="","",OFFSET('Sanitation Data'!$G$28,0,10*ROW('Sanitation Data'!G158)))</f>
        <v/>
      </c>
      <c r="DA164" s="269" t="str">
        <f ca="true">+IF(OFFSET('Sanitation Data'!$G$29,0,10*ROW('Sanitation Data'!G158))="","",OFFSET('Sanitation Data'!$G$29,0,10*ROW('Sanitation Data'!G158)))</f>
        <v/>
      </c>
      <c r="DB164" s="269" t="str">
        <f ca="true">+IF(OFFSET('Sanitation Data'!$G$30,0,10*ROW('Sanitation Data'!G158))="","",OFFSET('Sanitation Data'!$G$30,0,10*ROW('Sanitation Data'!G158)))</f>
        <v/>
      </c>
      <c r="DC164" s="269" t="str">
        <f ca="true">+IF(OFFSET('Sanitation Data'!$G$31,0,10*ROW('Sanitation Data'!G158))="","",OFFSET('Sanitation Data'!$G$31,0,10*ROW('Sanitation Data'!G158)))</f>
        <v/>
      </c>
      <c r="DD164" s="269" t="str">
        <f ca="true">+IF(OFFSET('Sanitation Data'!$G$32,0,10*ROW('Sanitation Data'!G158))="","",OFFSET('Sanitation Data'!$G$32,0,10*ROW('Sanitation Data'!G158)))</f>
        <v/>
      </c>
      <c r="DE164" s="269" t="str">
        <f ca="true">+IF(OFFSET('Sanitation Data'!$H$28,0,10*ROW('Sanitation Data'!H158))="","",OFFSET('Sanitation Data'!$H$28,0,10*ROW('Sanitation Data'!H158)))</f>
        <v/>
      </c>
      <c r="DF164" s="269" t="str">
        <f ca="true">+IF(OFFSET('Sanitation Data'!$H$29,0,10*ROW('Sanitation Data'!H158))="","",OFFSET('Sanitation Data'!$H$29,0,10*ROW('Sanitation Data'!H158)))</f>
        <v/>
      </c>
      <c r="DG164" s="269" t="str">
        <f ca="true">+IF(OFFSET('Sanitation Data'!$H$30,0,10*ROW('Sanitation Data'!H158))="","",OFFSET('Sanitation Data'!$H$30,0,10*ROW('Sanitation Data'!H158)))</f>
        <v/>
      </c>
      <c r="DH164" s="269" t="str">
        <f ca="true">+IF(OFFSET('Sanitation Data'!$H$31,0,10*ROW('Sanitation Data'!H158))="","",OFFSET('Sanitation Data'!$H$31,0,10*ROW('Sanitation Data'!H158)))</f>
        <v/>
      </c>
      <c r="DI164" s="269" t="str">
        <f ca="true">+IF(OFFSET('Sanitation Data'!$H$32,0,10*ROW('Sanitation Data'!H158))="","",OFFSET('Sanitation Data'!$H$32,0,10*ROW('Sanitation Data'!H158)))</f>
        <v/>
      </c>
      <c r="DJ164" s="269" t="str">
        <f ca="true">+IF(OFFSET('Sanitation Data'!$I$28,0,10*ROW('Sanitation Data'!I158))="","",OFFSET('Sanitation Data'!$I$28,0,10*ROW('Sanitation Data'!I158)))</f>
        <v/>
      </c>
      <c r="DK164" s="269" t="str">
        <f ca="true">+IF(OFFSET('Sanitation Data'!$I$29,0,10*ROW('Sanitation Data'!I158))="","",OFFSET('Sanitation Data'!$I$29,0,10*ROW('Sanitation Data'!I158)))</f>
        <v/>
      </c>
      <c r="DL164" s="269" t="str">
        <f ca="true">+IF(OFFSET('Sanitation Data'!$I$30,0,10*ROW('Sanitation Data'!I158))="","",OFFSET('Sanitation Data'!$I$30,0,10*ROW('Sanitation Data'!I158)))</f>
        <v/>
      </c>
      <c r="DM164" s="269" t="str">
        <f ca="true">+IF(OFFSET('Sanitation Data'!$I$31,0,10*ROW('Sanitation Data'!I158))="","",OFFSET('Sanitation Data'!$I$31,0,10*ROW('Sanitation Data'!I158)))</f>
        <v/>
      </c>
      <c r="DN164" s="269" t="str">
        <f ca="true">+IF(OFFSET('Sanitation Data'!$I$32,0,10*ROW('Sanitation Data'!I158))="","",OFFSET('Sanitation Data'!$I$32,0,10*ROW('Sanitation Data'!I158)))</f>
        <v/>
      </c>
      <c r="DO164" s="269" t="str">
        <f ca="true">+IF(OFFSET('Hygiene Data'!$D$11,0,10*ROW('Hygiene Data'!D158))="","",OFFSET('Hygiene Data'!$D$11,0,10*ROW('Hygiene Data'!D158)))</f>
        <v/>
      </c>
      <c r="DP164" s="269" t="str">
        <f ca="true">+IF(OFFSET('Hygiene Data'!$D$12,0,10*ROW('Hygiene Data'!D158))="","",OFFSET('Hygiene Data'!$D$12,0,10*ROW('Hygiene Data'!D158)))</f>
        <v/>
      </c>
      <c r="DQ164" s="269" t="str">
        <f ca="true">+IF(OFFSET('Hygiene Data'!$D$13,0,10*ROW('Hygiene Data'!D158))="","",OFFSET('Hygiene Data'!$D$13,0,10*ROW('Hygiene Data'!D158)))</f>
        <v/>
      </c>
      <c r="DR164" s="269" t="str">
        <f ca="true">+IF(OFFSET('Hygiene Data'!$E$11,0,10*ROW('Hygiene Data'!E158))="","",OFFSET('Hygiene Data'!$E$11,0,10*ROW('Hygiene Data'!E158)))</f>
        <v/>
      </c>
      <c r="DS164" s="269" t="str">
        <f ca="true">+IF(OFFSET('Hygiene Data'!$E$12,0,10*ROW('Hygiene Data'!E158))="","",OFFSET('Hygiene Data'!$E$12,0,10*ROW('Hygiene Data'!E158)))</f>
        <v/>
      </c>
      <c r="DT164" s="269" t="str">
        <f ca="true">+IF(OFFSET('Hygiene Data'!$E$13,0,10*ROW('Hygiene Data'!E158))="","",OFFSET('Hygiene Data'!$E$13,0,10*ROW('Hygiene Data'!E158)))</f>
        <v/>
      </c>
      <c r="DU164" s="269" t="str">
        <f ca="true">+IF(OFFSET('Hygiene Data'!$F$11,0,10*ROW('Hygiene Data'!F158))="","",OFFSET('Hygiene Data'!$F$11,0,10*ROW('Hygiene Data'!F158)))</f>
        <v/>
      </c>
      <c r="DV164" s="269" t="str">
        <f ca="true">+IF(OFFSET('Hygiene Data'!$F$12,0,10*ROW('Hygiene Data'!F158))="","",OFFSET('Hygiene Data'!$F$12,0,10*ROW('Hygiene Data'!F158)))</f>
        <v/>
      </c>
      <c r="DW164" s="269" t="str">
        <f ca="true">+IF(OFFSET('Hygiene Data'!$F$13,0,10*ROW('Hygiene Data'!F158))="","",OFFSET('Hygiene Data'!$F$13,0,10*ROW('Hygiene Data'!F158)))</f>
        <v/>
      </c>
      <c r="DX164" s="269" t="str">
        <f ca="true">+IF(OFFSET('Hygiene Data'!$G$11,0,10*ROW('Hygiene Data'!G158))="","",OFFSET('Hygiene Data'!$G$11,0,10*ROW('Hygiene Data'!G158)))</f>
        <v/>
      </c>
      <c r="DY164" s="269" t="str">
        <f ca="true">+IF(OFFSET('Hygiene Data'!$G$12,0,10*ROW('Hygiene Data'!G158))="","",OFFSET('Hygiene Data'!$G$12,0,10*ROW('Hygiene Data'!G158)))</f>
        <v/>
      </c>
      <c r="DZ164" s="269" t="str">
        <f ca="true">+IF(OFFSET('Hygiene Data'!$G$13,0,10*ROW('Hygiene Data'!G158))="","",OFFSET('Hygiene Data'!$G$13,0,10*ROW('Hygiene Data'!G158)))</f>
        <v/>
      </c>
      <c r="EA164" s="269" t="str">
        <f ca="true">+IF(OFFSET('Hygiene Data'!$H$11,0,10*ROW('Hygiene Data'!H158))="","",OFFSET('Hygiene Data'!$H$11,0,10*ROW('Hygiene Data'!H158)))</f>
        <v/>
      </c>
      <c r="EB164" s="269" t="str">
        <f ca="true">+IF(OFFSET('Hygiene Data'!$H$12,0,10*ROW('Hygiene Data'!H158))="","",OFFSET('Hygiene Data'!$H$12,0,10*ROW('Hygiene Data'!H158)))</f>
        <v/>
      </c>
      <c r="EC164" s="269" t="str">
        <f ca="true">+IF(OFFSET('Hygiene Data'!$H$13,0,10*ROW('Hygiene Data'!H158))="","",OFFSET('Hygiene Data'!$H$13,0,10*ROW('Hygiene Data'!H158)))</f>
        <v/>
      </c>
      <c r="ED164" s="269" t="str">
        <f ca="true">+IF(OFFSET('Hygiene Data'!$I$11,0,10*ROW('Hygiene Data'!I158))="","",OFFSET('Hygiene Data'!$I$11,0,10*ROW('Hygiene Data'!I158)))</f>
        <v/>
      </c>
      <c r="EE164" s="269" t="str">
        <f ca="true">+IF(OFFSET('Hygiene Data'!$I$12,0,10*ROW('Hygiene Data'!I158))="","",OFFSET('Hygiene Data'!$I$12,0,10*ROW('Hygiene Data'!I158)))</f>
        <v/>
      </c>
      <c r="EF164" s="269"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3" t="str">
        <f t="shared" ca="true" si="2"/>
        <v/>
      </c>
      <c r="D165" s="88"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8"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8"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8"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8"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8"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8"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8"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8"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8"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8"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8"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8"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8"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8"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8"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8"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8"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9"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9"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9"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9"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9"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9"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9"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9"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9"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9"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9"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9"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9"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9"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9"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9"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9"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9"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9"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9"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9"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9"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9"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9"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9"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9"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9"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9"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9"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9"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0"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0"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0"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0"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0"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0"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0"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0"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0"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0"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0"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0"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0"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0"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0"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0"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0"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0"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9"/>
      <c r="BS165" s="269" t="str">
        <f ca="true">+IF(OFFSET('Water Data'!$D$27,0,10*ROW('Water Data'!D159))="","",OFFSET('Water Data'!$D$27,0,10*ROW('Water Data'!D159)))</f>
        <v/>
      </c>
      <c r="BT165" s="269" t="str">
        <f ca="true">+IF(OFFSET('Water Data'!$D$28,0,10*ROW('Water Data'!D159))="","",OFFSET('Water Data'!$D$28,0,10*ROW('Water Data'!D159)))</f>
        <v/>
      </c>
      <c r="BU165" s="269" t="str">
        <f ca="true">+IF(OFFSET('Water Data'!$D$29,0,10*ROW('Water Data'!D159))="","",OFFSET('Water Data'!$D$29,0,10*ROW('Water Data'!D159)))</f>
        <v/>
      </c>
      <c r="BV165" s="269" t="str">
        <f ca="true">+IF(OFFSET('Water Data'!$E$27,0,10*ROW('Water Data'!E159))="","",OFFSET('Water Data'!$E$27,0,10*ROW('Water Data'!E159)))</f>
        <v/>
      </c>
      <c r="BW165" s="269" t="str">
        <f ca="true">+IF(OFFSET('Water Data'!$E$28,0,10*ROW('Water Data'!E159))="","",OFFSET('Water Data'!$E$28,0,10*ROW('Water Data'!E159)))</f>
        <v/>
      </c>
      <c r="BX165" s="269" t="str">
        <f ca="true">+IF(OFFSET('Water Data'!$E$29,0,10*ROW('Water Data'!E159))="","",OFFSET('Water Data'!$E$29,0,10*ROW('Water Data'!E159)))</f>
        <v/>
      </c>
      <c r="BY165" s="269" t="str">
        <f ca="true">+IF(OFFSET('Water Data'!$F$27,0,10*ROW('Water Data'!F159))="","",OFFSET('Water Data'!$F$27,0,10*ROW('Water Data'!F159)))</f>
        <v/>
      </c>
      <c r="BZ165" s="269" t="str">
        <f ca="true">+IF(OFFSET('Water Data'!$F$28,0,10*ROW('Water Data'!F159))="","",OFFSET('Water Data'!$F$28,0,10*ROW('Water Data'!F159)))</f>
        <v/>
      </c>
      <c r="CA165" s="269" t="str">
        <f ca="true">+IF(OFFSET('Water Data'!$F$29,0,10*ROW('Water Data'!F159))="","",OFFSET('Water Data'!$F$29,0,10*ROW('Water Data'!F159)))</f>
        <v/>
      </c>
      <c r="CB165" s="269" t="str">
        <f ca="true">+IF(OFFSET('Water Data'!$G$27,0,10*ROW('Water Data'!G159))="","",OFFSET('Water Data'!$G$27,0,10*ROW('Water Data'!G159)))</f>
        <v/>
      </c>
      <c r="CC165" s="269" t="str">
        <f ca="true">+IF(OFFSET('Water Data'!$G$28,0,10*ROW('Water Data'!G159))="","",OFFSET('Water Data'!$G$28,0,10*ROW('Water Data'!G159)))</f>
        <v/>
      </c>
      <c r="CD165" s="269" t="str">
        <f ca="true">+IF(OFFSET('Water Data'!$G$29,0,10*ROW('Water Data'!G159))="","",OFFSET('Water Data'!$G$29,0,10*ROW('Water Data'!G159)))</f>
        <v/>
      </c>
      <c r="CE165" s="269" t="str">
        <f ca="true">+IF(OFFSET('Water Data'!$H$27,0,10*ROW('Water Data'!H159))="","",OFFSET('Water Data'!$H$27,0,10*ROW('Water Data'!H159)))</f>
        <v/>
      </c>
      <c r="CF165" s="269" t="str">
        <f ca="true">+IF(OFFSET('Water Data'!$H$28,0,10*ROW('Water Data'!H159))="","",OFFSET('Water Data'!$H$28,0,10*ROW('Water Data'!H159)))</f>
        <v/>
      </c>
      <c r="CG165" s="269" t="str">
        <f ca="true">+IF(OFFSET('Water Data'!$H$29,0,10*ROW('Water Data'!H159))="","",OFFSET('Water Data'!$H$29,0,10*ROW('Water Data'!H159)))</f>
        <v/>
      </c>
      <c r="CH165" s="269" t="str">
        <f ca="true">+IF(OFFSET('Water Data'!$I$27,0,10*ROW('Water Data'!I159))="","",OFFSET('Water Data'!$I$27,0,10*ROW('Water Data'!I159)))</f>
        <v/>
      </c>
      <c r="CI165" s="269" t="str">
        <f ca="true">+IF(OFFSET('Water Data'!$I$28,0,10*ROW('Water Data'!I159))="","",OFFSET('Water Data'!$I$28,0,10*ROW('Water Data'!I159)))</f>
        <v/>
      </c>
      <c r="CJ165" s="269" t="str">
        <f ca="true">+IF(OFFSET('Water Data'!$I$29,0,10*ROW('Water Data'!I159))="","",OFFSET('Water Data'!$I$29,0,10*ROW('Water Data'!I159)))</f>
        <v/>
      </c>
      <c r="CK165" s="269" t="str">
        <f ca="true">+IF(OFFSET('Sanitation Data'!$D$28,0,10*ROW('Sanitation Data'!D159))="","",OFFSET('Sanitation Data'!$D$28,0,10*ROW('Sanitation Data'!D159)))</f>
        <v/>
      </c>
      <c r="CL165" s="269" t="str">
        <f ca="true">+IF(OFFSET('Sanitation Data'!$D$29,0,10*ROW('Sanitation Data'!D159))="","",OFFSET('Sanitation Data'!$D$29,0,10*ROW('Sanitation Data'!D159)))</f>
        <v/>
      </c>
      <c r="CM165" s="269" t="str">
        <f ca="true">+IF(OFFSET('Sanitation Data'!$D$30,0,10*ROW('Sanitation Data'!D159))="","",OFFSET('Sanitation Data'!$D$30,0,10*ROW('Sanitation Data'!D159)))</f>
        <v/>
      </c>
      <c r="CN165" s="269" t="str">
        <f ca="true">+IF(OFFSET('Sanitation Data'!$D$31,0,10*ROW('Sanitation Data'!D159))="","",OFFSET('Sanitation Data'!$D$31,0,10*ROW('Sanitation Data'!D159)))</f>
        <v/>
      </c>
      <c r="CO165" s="269" t="str">
        <f ca="true">+IF(OFFSET('Sanitation Data'!$D$32,0,10*ROW('Sanitation Data'!D159))="","",OFFSET('Sanitation Data'!$D$32,0,10*ROW('Sanitation Data'!D159)))</f>
        <v/>
      </c>
      <c r="CP165" s="269" t="str">
        <f ca="true">+IF(OFFSET('Sanitation Data'!$E$28,0,10*ROW('Sanitation Data'!E159))="","",OFFSET('Sanitation Data'!$E$28,0,10*ROW('Sanitation Data'!E159)))</f>
        <v/>
      </c>
      <c r="CQ165" s="269" t="str">
        <f ca="true">+IF(OFFSET('Sanitation Data'!$E$29,0,10*ROW('Sanitation Data'!E159))="","",OFFSET('Sanitation Data'!$E$29,0,10*ROW('Sanitation Data'!E159)))</f>
        <v/>
      </c>
      <c r="CR165" s="269" t="str">
        <f ca="true">+IF(OFFSET('Sanitation Data'!$E$30,0,10*ROW('Sanitation Data'!E159))="","",OFFSET('Sanitation Data'!$E$30,0,10*ROW('Sanitation Data'!E159)))</f>
        <v/>
      </c>
      <c r="CS165" s="269" t="str">
        <f ca="true">+IF(OFFSET('Sanitation Data'!$E$31,0,10*ROW('Sanitation Data'!E159))="","",OFFSET('Sanitation Data'!$E$31,0,10*ROW('Sanitation Data'!E159)))</f>
        <v/>
      </c>
      <c r="CT165" s="269" t="str">
        <f ca="true">+IF(OFFSET('Sanitation Data'!$E$32,0,10*ROW('Sanitation Data'!E159))="","",OFFSET('Sanitation Data'!$E$32,0,10*ROW('Sanitation Data'!E159)))</f>
        <v/>
      </c>
      <c r="CU165" s="269" t="str">
        <f ca="true">+IF(OFFSET('Sanitation Data'!$F$28,0,10*ROW('Sanitation Data'!F159))="","",OFFSET('Sanitation Data'!$F$28,0,10*ROW('Sanitation Data'!F159)))</f>
        <v/>
      </c>
      <c r="CV165" s="269" t="str">
        <f ca="true">+IF(OFFSET('Sanitation Data'!$F$29,0,10*ROW('Sanitation Data'!F159))="","",OFFSET('Sanitation Data'!$F$29,0,10*ROW('Sanitation Data'!F159)))</f>
        <v/>
      </c>
      <c r="CW165" s="269" t="str">
        <f ca="true">+IF(OFFSET('Sanitation Data'!$F$30,0,10*ROW('Sanitation Data'!F159))="","",OFFSET('Sanitation Data'!$F$30,0,10*ROW('Sanitation Data'!F159)))</f>
        <v/>
      </c>
      <c r="CX165" s="269" t="str">
        <f ca="true">+IF(OFFSET('Sanitation Data'!$F$31,0,10*ROW('Sanitation Data'!F159))="","",OFFSET('Sanitation Data'!$F$31,0,10*ROW('Sanitation Data'!F159)))</f>
        <v/>
      </c>
      <c r="CY165" s="269" t="str">
        <f ca="true">+IF(OFFSET('Sanitation Data'!$F$32,0,10*ROW('Sanitation Data'!F159))="","",OFFSET('Sanitation Data'!$F$32,0,10*ROW('Sanitation Data'!F159)))</f>
        <v/>
      </c>
      <c r="CZ165" s="269" t="str">
        <f ca="true">+IF(OFFSET('Sanitation Data'!$G$28,0,10*ROW('Sanitation Data'!G159))="","",OFFSET('Sanitation Data'!$G$28,0,10*ROW('Sanitation Data'!G159)))</f>
        <v/>
      </c>
      <c r="DA165" s="269" t="str">
        <f ca="true">+IF(OFFSET('Sanitation Data'!$G$29,0,10*ROW('Sanitation Data'!G159))="","",OFFSET('Sanitation Data'!$G$29,0,10*ROW('Sanitation Data'!G159)))</f>
        <v/>
      </c>
      <c r="DB165" s="269" t="str">
        <f ca="true">+IF(OFFSET('Sanitation Data'!$G$30,0,10*ROW('Sanitation Data'!G159))="","",OFFSET('Sanitation Data'!$G$30,0,10*ROW('Sanitation Data'!G159)))</f>
        <v/>
      </c>
      <c r="DC165" s="269" t="str">
        <f ca="true">+IF(OFFSET('Sanitation Data'!$G$31,0,10*ROW('Sanitation Data'!G159))="","",OFFSET('Sanitation Data'!$G$31,0,10*ROW('Sanitation Data'!G159)))</f>
        <v/>
      </c>
      <c r="DD165" s="269" t="str">
        <f ca="true">+IF(OFFSET('Sanitation Data'!$G$32,0,10*ROW('Sanitation Data'!G159))="","",OFFSET('Sanitation Data'!$G$32,0,10*ROW('Sanitation Data'!G159)))</f>
        <v/>
      </c>
      <c r="DE165" s="269" t="str">
        <f ca="true">+IF(OFFSET('Sanitation Data'!$H$28,0,10*ROW('Sanitation Data'!H159))="","",OFFSET('Sanitation Data'!$H$28,0,10*ROW('Sanitation Data'!H159)))</f>
        <v/>
      </c>
      <c r="DF165" s="269" t="str">
        <f ca="true">+IF(OFFSET('Sanitation Data'!$H$29,0,10*ROW('Sanitation Data'!H159))="","",OFFSET('Sanitation Data'!$H$29,0,10*ROW('Sanitation Data'!H159)))</f>
        <v/>
      </c>
      <c r="DG165" s="269" t="str">
        <f ca="true">+IF(OFFSET('Sanitation Data'!$H$30,0,10*ROW('Sanitation Data'!H159))="","",OFFSET('Sanitation Data'!$H$30,0,10*ROW('Sanitation Data'!H159)))</f>
        <v/>
      </c>
      <c r="DH165" s="269" t="str">
        <f ca="true">+IF(OFFSET('Sanitation Data'!$H$31,0,10*ROW('Sanitation Data'!H159))="","",OFFSET('Sanitation Data'!$H$31,0,10*ROW('Sanitation Data'!H159)))</f>
        <v/>
      </c>
      <c r="DI165" s="269" t="str">
        <f ca="true">+IF(OFFSET('Sanitation Data'!$H$32,0,10*ROW('Sanitation Data'!H159))="","",OFFSET('Sanitation Data'!$H$32,0,10*ROW('Sanitation Data'!H159)))</f>
        <v/>
      </c>
      <c r="DJ165" s="269" t="str">
        <f ca="true">+IF(OFFSET('Sanitation Data'!$I$28,0,10*ROW('Sanitation Data'!I159))="","",OFFSET('Sanitation Data'!$I$28,0,10*ROW('Sanitation Data'!I159)))</f>
        <v/>
      </c>
      <c r="DK165" s="269" t="str">
        <f ca="true">+IF(OFFSET('Sanitation Data'!$I$29,0,10*ROW('Sanitation Data'!I159))="","",OFFSET('Sanitation Data'!$I$29,0,10*ROW('Sanitation Data'!I159)))</f>
        <v/>
      </c>
      <c r="DL165" s="269" t="str">
        <f ca="true">+IF(OFFSET('Sanitation Data'!$I$30,0,10*ROW('Sanitation Data'!I159))="","",OFFSET('Sanitation Data'!$I$30,0,10*ROW('Sanitation Data'!I159)))</f>
        <v/>
      </c>
      <c r="DM165" s="269" t="str">
        <f ca="true">+IF(OFFSET('Sanitation Data'!$I$31,0,10*ROW('Sanitation Data'!I159))="","",OFFSET('Sanitation Data'!$I$31,0,10*ROW('Sanitation Data'!I159)))</f>
        <v/>
      </c>
      <c r="DN165" s="269" t="str">
        <f ca="true">+IF(OFFSET('Sanitation Data'!$I$32,0,10*ROW('Sanitation Data'!I159))="","",OFFSET('Sanitation Data'!$I$32,0,10*ROW('Sanitation Data'!I159)))</f>
        <v/>
      </c>
      <c r="DO165" s="269" t="str">
        <f ca="true">+IF(OFFSET('Hygiene Data'!$D$11,0,10*ROW('Hygiene Data'!D159))="","",OFFSET('Hygiene Data'!$D$11,0,10*ROW('Hygiene Data'!D159)))</f>
        <v/>
      </c>
      <c r="DP165" s="269" t="str">
        <f ca="true">+IF(OFFSET('Hygiene Data'!$D$12,0,10*ROW('Hygiene Data'!D159))="","",OFFSET('Hygiene Data'!$D$12,0,10*ROW('Hygiene Data'!D159)))</f>
        <v/>
      </c>
      <c r="DQ165" s="269" t="str">
        <f ca="true">+IF(OFFSET('Hygiene Data'!$D$13,0,10*ROW('Hygiene Data'!D159))="","",OFFSET('Hygiene Data'!$D$13,0,10*ROW('Hygiene Data'!D159)))</f>
        <v/>
      </c>
      <c r="DR165" s="269" t="str">
        <f ca="true">+IF(OFFSET('Hygiene Data'!$E$11,0,10*ROW('Hygiene Data'!E159))="","",OFFSET('Hygiene Data'!$E$11,0,10*ROW('Hygiene Data'!E159)))</f>
        <v/>
      </c>
      <c r="DS165" s="269" t="str">
        <f ca="true">+IF(OFFSET('Hygiene Data'!$E$12,0,10*ROW('Hygiene Data'!E159))="","",OFFSET('Hygiene Data'!$E$12,0,10*ROW('Hygiene Data'!E159)))</f>
        <v/>
      </c>
      <c r="DT165" s="269" t="str">
        <f ca="true">+IF(OFFSET('Hygiene Data'!$E$13,0,10*ROW('Hygiene Data'!E159))="","",OFFSET('Hygiene Data'!$E$13,0,10*ROW('Hygiene Data'!E159)))</f>
        <v/>
      </c>
      <c r="DU165" s="269" t="str">
        <f ca="true">+IF(OFFSET('Hygiene Data'!$F$11,0,10*ROW('Hygiene Data'!F159))="","",OFFSET('Hygiene Data'!$F$11,0,10*ROW('Hygiene Data'!F159)))</f>
        <v/>
      </c>
      <c r="DV165" s="269" t="str">
        <f ca="true">+IF(OFFSET('Hygiene Data'!$F$12,0,10*ROW('Hygiene Data'!F159))="","",OFFSET('Hygiene Data'!$F$12,0,10*ROW('Hygiene Data'!F159)))</f>
        <v/>
      </c>
      <c r="DW165" s="269" t="str">
        <f ca="true">+IF(OFFSET('Hygiene Data'!$F$13,0,10*ROW('Hygiene Data'!F159))="","",OFFSET('Hygiene Data'!$F$13,0,10*ROW('Hygiene Data'!F159)))</f>
        <v/>
      </c>
      <c r="DX165" s="269" t="str">
        <f ca="true">+IF(OFFSET('Hygiene Data'!$G$11,0,10*ROW('Hygiene Data'!G159))="","",OFFSET('Hygiene Data'!$G$11,0,10*ROW('Hygiene Data'!G159)))</f>
        <v/>
      </c>
      <c r="DY165" s="269" t="str">
        <f ca="true">+IF(OFFSET('Hygiene Data'!$G$12,0,10*ROW('Hygiene Data'!G159))="","",OFFSET('Hygiene Data'!$G$12,0,10*ROW('Hygiene Data'!G159)))</f>
        <v/>
      </c>
      <c r="DZ165" s="269" t="str">
        <f ca="true">+IF(OFFSET('Hygiene Data'!$G$13,0,10*ROW('Hygiene Data'!G159))="","",OFFSET('Hygiene Data'!$G$13,0,10*ROW('Hygiene Data'!G159)))</f>
        <v/>
      </c>
      <c r="EA165" s="269" t="str">
        <f ca="true">+IF(OFFSET('Hygiene Data'!$H$11,0,10*ROW('Hygiene Data'!H159))="","",OFFSET('Hygiene Data'!$H$11,0,10*ROW('Hygiene Data'!H159)))</f>
        <v/>
      </c>
      <c r="EB165" s="269" t="str">
        <f ca="true">+IF(OFFSET('Hygiene Data'!$H$12,0,10*ROW('Hygiene Data'!H159))="","",OFFSET('Hygiene Data'!$H$12,0,10*ROW('Hygiene Data'!H159)))</f>
        <v/>
      </c>
      <c r="EC165" s="269" t="str">
        <f ca="true">+IF(OFFSET('Hygiene Data'!$H$13,0,10*ROW('Hygiene Data'!H159))="","",OFFSET('Hygiene Data'!$H$13,0,10*ROW('Hygiene Data'!H159)))</f>
        <v/>
      </c>
      <c r="ED165" s="269" t="str">
        <f ca="true">+IF(OFFSET('Hygiene Data'!$I$11,0,10*ROW('Hygiene Data'!I159))="","",OFFSET('Hygiene Data'!$I$11,0,10*ROW('Hygiene Data'!I159)))</f>
        <v/>
      </c>
      <c r="EE165" s="269" t="str">
        <f ca="true">+IF(OFFSET('Hygiene Data'!$I$12,0,10*ROW('Hygiene Data'!I159))="","",OFFSET('Hygiene Data'!$I$12,0,10*ROW('Hygiene Data'!I159)))</f>
        <v/>
      </c>
      <c r="EF165" s="269"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3" t="str">
        <f t="shared" ca="true" si="2"/>
        <v/>
      </c>
      <c r="D166" s="88"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8"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8"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8"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8"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8"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8"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8"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8"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8"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8"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8"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8"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8"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8"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8"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8"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8"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9"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9"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9"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9"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9"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9"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9"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9"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9"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9"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9"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9"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9"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9"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9"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9"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9"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9"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9"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9"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9"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9"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9"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9"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9"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9"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9"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9"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9"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9"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0"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0"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0"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0"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0"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0"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0"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0"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0"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0"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0"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0"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0"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0"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0"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0"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0"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0"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9"/>
      <c r="BS166" s="269" t="str">
        <f ca="true">+IF(OFFSET('Water Data'!$D$27,0,10*ROW('Water Data'!D160))="","",OFFSET('Water Data'!$D$27,0,10*ROW('Water Data'!D160)))</f>
        <v/>
      </c>
      <c r="BT166" s="269" t="str">
        <f ca="true">+IF(OFFSET('Water Data'!$D$28,0,10*ROW('Water Data'!D160))="","",OFFSET('Water Data'!$D$28,0,10*ROW('Water Data'!D160)))</f>
        <v/>
      </c>
      <c r="BU166" s="269" t="str">
        <f ca="true">+IF(OFFSET('Water Data'!$D$29,0,10*ROW('Water Data'!D160))="","",OFFSET('Water Data'!$D$29,0,10*ROW('Water Data'!D160)))</f>
        <v/>
      </c>
      <c r="BV166" s="269" t="str">
        <f ca="true">+IF(OFFSET('Water Data'!$E$27,0,10*ROW('Water Data'!E160))="","",OFFSET('Water Data'!$E$27,0,10*ROW('Water Data'!E160)))</f>
        <v/>
      </c>
      <c r="BW166" s="269" t="str">
        <f ca="true">+IF(OFFSET('Water Data'!$E$28,0,10*ROW('Water Data'!E160))="","",OFFSET('Water Data'!$E$28,0,10*ROW('Water Data'!E160)))</f>
        <v/>
      </c>
      <c r="BX166" s="269" t="str">
        <f ca="true">+IF(OFFSET('Water Data'!$E$29,0,10*ROW('Water Data'!E160))="","",OFFSET('Water Data'!$E$29,0,10*ROW('Water Data'!E160)))</f>
        <v/>
      </c>
      <c r="BY166" s="269" t="str">
        <f ca="true">+IF(OFFSET('Water Data'!$F$27,0,10*ROW('Water Data'!F160))="","",OFFSET('Water Data'!$F$27,0,10*ROW('Water Data'!F160)))</f>
        <v/>
      </c>
      <c r="BZ166" s="269" t="str">
        <f ca="true">+IF(OFFSET('Water Data'!$F$28,0,10*ROW('Water Data'!F160))="","",OFFSET('Water Data'!$F$28,0,10*ROW('Water Data'!F160)))</f>
        <v/>
      </c>
      <c r="CA166" s="269" t="str">
        <f ca="true">+IF(OFFSET('Water Data'!$F$29,0,10*ROW('Water Data'!F160))="","",OFFSET('Water Data'!$F$29,0,10*ROW('Water Data'!F160)))</f>
        <v/>
      </c>
      <c r="CB166" s="269" t="str">
        <f ca="true">+IF(OFFSET('Water Data'!$G$27,0,10*ROW('Water Data'!G160))="","",OFFSET('Water Data'!$G$27,0,10*ROW('Water Data'!G160)))</f>
        <v/>
      </c>
      <c r="CC166" s="269" t="str">
        <f ca="true">+IF(OFFSET('Water Data'!$G$28,0,10*ROW('Water Data'!G160))="","",OFFSET('Water Data'!$G$28,0,10*ROW('Water Data'!G160)))</f>
        <v/>
      </c>
      <c r="CD166" s="269" t="str">
        <f ca="true">+IF(OFFSET('Water Data'!$G$29,0,10*ROW('Water Data'!G160))="","",OFFSET('Water Data'!$G$29,0,10*ROW('Water Data'!G160)))</f>
        <v/>
      </c>
      <c r="CE166" s="269" t="str">
        <f ca="true">+IF(OFFSET('Water Data'!$H$27,0,10*ROW('Water Data'!H160))="","",OFFSET('Water Data'!$H$27,0,10*ROW('Water Data'!H160)))</f>
        <v/>
      </c>
      <c r="CF166" s="269" t="str">
        <f ca="true">+IF(OFFSET('Water Data'!$H$28,0,10*ROW('Water Data'!H160))="","",OFFSET('Water Data'!$H$28,0,10*ROW('Water Data'!H160)))</f>
        <v/>
      </c>
      <c r="CG166" s="269" t="str">
        <f ca="true">+IF(OFFSET('Water Data'!$H$29,0,10*ROW('Water Data'!H160))="","",OFFSET('Water Data'!$H$29,0,10*ROW('Water Data'!H160)))</f>
        <v/>
      </c>
      <c r="CH166" s="269" t="str">
        <f ca="true">+IF(OFFSET('Water Data'!$I$27,0,10*ROW('Water Data'!I160))="","",OFFSET('Water Data'!$I$27,0,10*ROW('Water Data'!I160)))</f>
        <v/>
      </c>
      <c r="CI166" s="269" t="str">
        <f ca="true">+IF(OFFSET('Water Data'!$I$28,0,10*ROW('Water Data'!I160))="","",OFFSET('Water Data'!$I$28,0,10*ROW('Water Data'!I160)))</f>
        <v/>
      </c>
      <c r="CJ166" s="269" t="str">
        <f ca="true">+IF(OFFSET('Water Data'!$I$29,0,10*ROW('Water Data'!I160))="","",OFFSET('Water Data'!$I$29,0,10*ROW('Water Data'!I160)))</f>
        <v/>
      </c>
      <c r="CK166" s="269" t="str">
        <f ca="true">+IF(OFFSET('Sanitation Data'!$D$28,0,10*ROW('Sanitation Data'!D160))="","",OFFSET('Sanitation Data'!$D$28,0,10*ROW('Sanitation Data'!D160)))</f>
        <v/>
      </c>
      <c r="CL166" s="269" t="str">
        <f ca="true">+IF(OFFSET('Sanitation Data'!$D$29,0,10*ROW('Sanitation Data'!D160))="","",OFFSET('Sanitation Data'!$D$29,0,10*ROW('Sanitation Data'!D160)))</f>
        <v/>
      </c>
      <c r="CM166" s="269" t="str">
        <f ca="true">+IF(OFFSET('Sanitation Data'!$D$30,0,10*ROW('Sanitation Data'!D160))="","",OFFSET('Sanitation Data'!$D$30,0,10*ROW('Sanitation Data'!D160)))</f>
        <v/>
      </c>
      <c r="CN166" s="269" t="str">
        <f ca="true">+IF(OFFSET('Sanitation Data'!$D$31,0,10*ROW('Sanitation Data'!D160))="","",OFFSET('Sanitation Data'!$D$31,0,10*ROW('Sanitation Data'!D160)))</f>
        <v/>
      </c>
      <c r="CO166" s="269" t="str">
        <f ca="true">+IF(OFFSET('Sanitation Data'!$D$32,0,10*ROW('Sanitation Data'!D160))="","",OFFSET('Sanitation Data'!$D$32,0,10*ROW('Sanitation Data'!D160)))</f>
        <v/>
      </c>
      <c r="CP166" s="269" t="str">
        <f ca="true">+IF(OFFSET('Sanitation Data'!$E$28,0,10*ROW('Sanitation Data'!E160))="","",OFFSET('Sanitation Data'!$E$28,0,10*ROW('Sanitation Data'!E160)))</f>
        <v/>
      </c>
      <c r="CQ166" s="269" t="str">
        <f ca="true">+IF(OFFSET('Sanitation Data'!$E$29,0,10*ROW('Sanitation Data'!E160))="","",OFFSET('Sanitation Data'!$E$29,0,10*ROW('Sanitation Data'!E160)))</f>
        <v/>
      </c>
      <c r="CR166" s="269" t="str">
        <f ca="true">+IF(OFFSET('Sanitation Data'!$E$30,0,10*ROW('Sanitation Data'!E160))="","",OFFSET('Sanitation Data'!$E$30,0,10*ROW('Sanitation Data'!E160)))</f>
        <v/>
      </c>
      <c r="CS166" s="269" t="str">
        <f ca="true">+IF(OFFSET('Sanitation Data'!$E$31,0,10*ROW('Sanitation Data'!E160))="","",OFFSET('Sanitation Data'!$E$31,0,10*ROW('Sanitation Data'!E160)))</f>
        <v/>
      </c>
      <c r="CT166" s="269" t="str">
        <f ca="true">+IF(OFFSET('Sanitation Data'!$E$32,0,10*ROW('Sanitation Data'!E160))="","",OFFSET('Sanitation Data'!$E$32,0,10*ROW('Sanitation Data'!E160)))</f>
        <v/>
      </c>
      <c r="CU166" s="269" t="str">
        <f ca="true">+IF(OFFSET('Sanitation Data'!$F$28,0,10*ROW('Sanitation Data'!F160))="","",OFFSET('Sanitation Data'!$F$28,0,10*ROW('Sanitation Data'!F160)))</f>
        <v/>
      </c>
      <c r="CV166" s="269" t="str">
        <f ca="true">+IF(OFFSET('Sanitation Data'!$F$29,0,10*ROW('Sanitation Data'!F160))="","",OFFSET('Sanitation Data'!$F$29,0,10*ROW('Sanitation Data'!F160)))</f>
        <v/>
      </c>
      <c r="CW166" s="269" t="str">
        <f ca="true">+IF(OFFSET('Sanitation Data'!$F$30,0,10*ROW('Sanitation Data'!F160))="","",OFFSET('Sanitation Data'!$F$30,0,10*ROW('Sanitation Data'!F160)))</f>
        <v/>
      </c>
      <c r="CX166" s="269" t="str">
        <f ca="true">+IF(OFFSET('Sanitation Data'!$F$31,0,10*ROW('Sanitation Data'!F160))="","",OFFSET('Sanitation Data'!$F$31,0,10*ROW('Sanitation Data'!F160)))</f>
        <v/>
      </c>
      <c r="CY166" s="269" t="str">
        <f ca="true">+IF(OFFSET('Sanitation Data'!$F$32,0,10*ROW('Sanitation Data'!F160))="","",OFFSET('Sanitation Data'!$F$32,0,10*ROW('Sanitation Data'!F160)))</f>
        <v/>
      </c>
      <c r="CZ166" s="269" t="str">
        <f ca="true">+IF(OFFSET('Sanitation Data'!$G$28,0,10*ROW('Sanitation Data'!G160))="","",OFFSET('Sanitation Data'!$G$28,0,10*ROW('Sanitation Data'!G160)))</f>
        <v/>
      </c>
      <c r="DA166" s="269" t="str">
        <f ca="true">+IF(OFFSET('Sanitation Data'!$G$29,0,10*ROW('Sanitation Data'!G160))="","",OFFSET('Sanitation Data'!$G$29,0,10*ROW('Sanitation Data'!G160)))</f>
        <v/>
      </c>
      <c r="DB166" s="269" t="str">
        <f ca="true">+IF(OFFSET('Sanitation Data'!$G$30,0,10*ROW('Sanitation Data'!G160))="","",OFFSET('Sanitation Data'!$G$30,0,10*ROW('Sanitation Data'!G160)))</f>
        <v/>
      </c>
      <c r="DC166" s="269" t="str">
        <f ca="true">+IF(OFFSET('Sanitation Data'!$G$31,0,10*ROW('Sanitation Data'!G160))="","",OFFSET('Sanitation Data'!$G$31,0,10*ROW('Sanitation Data'!G160)))</f>
        <v/>
      </c>
      <c r="DD166" s="269" t="str">
        <f ca="true">+IF(OFFSET('Sanitation Data'!$G$32,0,10*ROW('Sanitation Data'!G160))="","",OFFSET('Sanitation Data'!$G$32,0,10*ROW('Sanitation Data'!G160)))</f>
        <v/>
      </c>
      <c r="DE166" s="269" t="str">
        <f ca="true">+IF(OFFSET('Sanitation Data'!$H$28,0,10*ROW('Sanitation Data'!H160))="","",OFFSET('Sanitation Data'!$H$28,0,10*ROW('Sanitation Data'!H160)))</f>
        <v/>
      </c>
      <c r="DF166" s="269" t="str">
        <f ca="true">+IF(OFFSET('Sanitation Data'!$H$29,0,10*ROW('Sanitation Data'!H160))="","",OFFSET('Sanitation Data'!$H$29,0,10*ROW('Sanitation Data'!H160)))</f>
        <v/>
      </c>
      <c r="DG166" s="269" t="str">
        <f ca="true">+IF(OFFSET('Sanitation Data'!$H$30,0,10*ROW('Sanitation Data'!H160))="","",OFFSET('Sanitation Data'!$H$30,0,10*ROW('Sanitation Data'!H160)))</f>
        <v/>
      </c>
      <c r="DH166" s="269" t="str">
        <f ca="true">+IF(OFFSET('Sanitation Data'!$H$31,0,10*ROW('Sanitation Data'!H160))="","",OFFSET('Sanitation Data'!$H$31,0,10*ROW('Sanitation Data'!H160)))</f>
        <v/>
      </c>
      <c r="DI166" s="269" t="str">
        <f ca="true">+IF(OFFSET('Sanitation Data'!$H$32,0,10*ROW('Sanitation Data'!H160))="","",OFFSET('Sanitation Data'!$H$32,0,10*ROW('Sanitation Data'!H160)))</f>
        <v/>
      </c>
      <c r="DJ166" s="269" t="str">
        <f ca="true">+IF(OFFSET('Sanitation Data'!$I$28,0,10*ROW('Sanitation Data'!I160))="","",OFFSET('Sanitation Data'!$I$28,0,10*ROW('Sanitation Data'!I160)))</f>
        <v/>
      </c>
      <c r="DK166" s="269" t="str">
        <f ca="true">+IF(OFFSET('Sanitation Data'!$I$29,0,10*ROW('Sanitation Data'!I160))="","",OFFSET('Sanitation Data'!$I$29,0,10*ROW('Sanitation Data'!I160)))</f>
        <v/>
      </c>
      <c r="DL166" s="269" t="str">
        <f ca="true">+IF(OFFSET('Sanitation Data'!$I$30,0,10*ROW('Sanitation Data'!I160))="","",OFFSET('Sanitation Data'!$I$30,0,10*ROW('Sanitation Data'!I160)))</f>
        <v/>
      </c>
      <c r="DM166" s="269" t="str">
        <f ca="true">+IF(OFFSET('Sanitation Data'!$I$31,0,10*ROW('Sanitation Data'!I160))="","",OFFSET('Sanitation Data'!$I$31,0,10*ROW('Sanitation Data'!I160)))</f>
        <v/>
      </c>
      <c r="DN166" s="269" t="str">
        <f ca="true">+IF(OFFSET('Sanitation Data'!$I$32,0,10*ROW('Sanitation Data'!I160))="","",OFFSET('Sanitation Data'!$I$32,0,10*ROW('Sanitation Data'!I160)))</f>
        <v/>
      </c>
      <c r="DO166" s="269" t="str">
        <f ca="true">+IF(OFFSET('Hygiene Data'!$D$11,0,10*ROW('Hygiene Data'!D160))="","",OFFSET('Hygiene Data'!$D$11,0,10*ROW('Hygiene Data'!D160)))</f>
        <v/>
      </c>
      <c r="DP166" s="269" t="str">
        <f ca="true">+IF(OFFSET('Hygiene Data'!$D$12,0,10*ROW('Hygiene Data'!D160))="","",OFFSET('Hygiene Data'!$D$12,0,10*ROW('Hygiene Data'!D160)))</f>
        <v/>
      </c>
      <c r="DQ166" s="269" t="str">
        <f ca="true">+IF(OFFSET('Hygiene Data'!$D$13,0,10*ROW('Hygiene Data'!D160))="","",OFFSET('Hygiene Data'!$D$13,0,10*ROW('Hygiene Data'!D160)))</f>
        <v/>
      </c>
      <c r="DR166" s="269" t="str">
        <f ca="true">+IF(OFFSET('Hygiene Data'!$E$11,0,10*ROW('Hygiene Data'!E160))="","",OFFSET('Hygiene Data'!$E$11,0,10*ROW('Hygiene Data'!E160)))</f>
        <v/>
      </c>
      <c r="DS166" s="269" t="str">
        <f ca="true">+IF(OFFSET('Hygiene Data'!$E$12,0,10*ROW('Hygiene Data'!E160))="","",OFFSET('Hygiene Data'!$E$12,0,10*ROW('Hygiene Data'!E160)))</f>
        <v/>
      </c>
      <c r="DT166" s="269" t="str">
        <f ca="true">+IF(OFFSET('Hygiene Data'!$E$13,0,10*ROW('Hygiene Data'!E160))="","",OFFSET('Hygiene Data'!$E$13,0,10*ROW('Hygiene Data'!E160)))</f>
        <v/>
      </c>
      <c r="DU166" s="269" t="str">
        <f ca="true">+IF(OFFSET('Hygiene Data'!$F$11,0,10*ROW('Hygiene Data'!F160))="","",OFFSET('Hygiene Data'!$F$11,0,10*ROW('Hygiene Data'!F160)))</f>
        <v/>
      </c>
      <c r="DV166" s="269" t="str">
        <f ca="true">+IF(OFFSET('Hygiene Data'!$F$12,0,10*ROW('Hygiene Data'!F160))="","",OFFSET('Hygiene Data'!$F$12,0,10*ROW('Hygiene Data'!F160)))</f>
        <v/>
      </c>
      <c r="DW166" s="269" t="str">
        <f ca="true">+IF(OFFSET('Hygiene Data'!$F$13,0,10*ROW('Hygiene Data'!F160))="","",OFFSET('Hygiene Data'!$F$13,0,10*ROW('Hygiene Data'!F160)))</f>
        <v/>
      </c>
      <c r="DX166" s="269" t="str">
        <f ca="true">+IF(OFFSET('Hygiene Data'!$G$11,0,10*ROW('Hygiene Data'!G160))="","",OFFSET('Hygiene Data'!$G$11,0,10*ROW('Hygiene Data'!G160)))</f>
        <v/>
      </c>
      <c r="DY166" s="269" t="str">
        <f ca="true">+IF(OFFSET('Hygiene Data'!$G$12,0,10*ROW('Hygiene Data'!G160))="","",OFFSET('Hygiene Data'!$G$12,0,10*ROW('Hygiene Data'!G160)))</f>
        <v/>
      </c>
      <c r="DZ166" s="269" t="str">
        <f ca="true">+IF(OFFSET('Hygiene Data'!$G$13,0,10*ROW('Hygiene Data'!G160))="","",OFFSET('Hygiene Data'!$G$13,0,10*ROW('Hygiene Data'!G160)))</f>
        <v/>
      </c>
      <c r="EA166" s="269" t="str">
        <f ca="true">+IF(OFFSET('Hygiene Data'!$H$11,0,10*ROW('Hygiene Data'!H160))="","",OFFSET('Hygiene Data'!$H$11,0,10*ROW('Hygiene Data'!H160)))</f>
        <v/>
      </c>
      <c r="EB166" s="269" t="str">
        <f ca="true">+IF(OFFSET('Hygiene Data'!$H$12,0,10*ROW('Hygiene Data'!H160))="","",OFFSET('Hygiene Data'!$H$12,0,10*ROW('Hygiene Data'!H160)))</f>
        <v/>
      </c>
      <c r="EC166" s="269" t="str">
        <f ca="true">+IF(OFFSET('Hygiene Data'!$H$13,0,10*ROW('Hygiene Data'!H160))="","",OFFSET('Hygiene Data'!$H$13,0,10*ROW('Hygiene Data'!H160)))</f>
        <v/>
      </c>
      <c r="ED166" s="269" t="str">
        <f ca="true">+IF(OFFSET('Hygiene Data'!$I$11,0,10*ROW('Hygiene Data'!I160))="","",OFFSET('Hygiene Data'!$I$11,0,10*ROW('Hygiene Data'!I160)))</f>
        <v/>
      </c>
      <c r="EE166" s="269" t="str">
        <f ca="true">+IF(OFFSET('Hygiene Data'!$I$12,0,10*ROW('Hygiene Data'!I160))="","",OFFSET('Hygiene Data'!$I$12,0,10*ROW('Hygiene Data'!I160)))</f>
        <v/>
      </c>
      <c r="EF166" s="269"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3" t="str">
        <f t="shared" ca="true" si="2"/>
        <v/>
      </c>
      <c r="D167" s="88"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8"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8"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8"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8"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8"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8"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8"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8"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8"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8"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8"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8"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8"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8"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8"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8"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8"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9"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9"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9"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9"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9"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9"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9"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9"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9"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9"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9"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9"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9"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9"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9"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9"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9"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9"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9"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9"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9"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9"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9"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9"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9"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9"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9"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9"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9"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9"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0"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0"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0"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0"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0"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0"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0"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0"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0"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0"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0"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0"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0"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0"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0"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0"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0"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0"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9"/>
      <c r="BS167" s="269" t="str">
        <f ca="true">+IF(OFFSET('Water Data'!$D$27,0,10*ROW('Water Data'!D161))="","",OFFSET('Water Data'!$D$27,0,10*ROW('Water Data'!D161)))</f>
        <v/>
      </c>
      <c r="BT167" s="269" t="str">
        <f ca="true">+IF(OFFSET('Water Data'!$D$28,0,10*ROW('Water Data'!D161))="","",OFFSET('Water Data'!$D$28,0,10*ROW('Water Data'!D161)))</f>
        <v/>
      </c>
      <c r="BU167" s="269" t="str">
        <f ca="true">+IF(OFFSET('Water Data'!$D$29,0,10*ROW('Water Data'!D161))="","",OFFSET('Water Data'!$D$29,0,10*ROW('Water Data'!D161)))</f>
        <v/>
      </c>
      <c r="BV167" s="269" t="str">
        <f ca="true">+IF(OFFSET('Water Data'!$E$27,0,10*ROW('Water Data'!E161))="","",OFFSET('Water Data'!$E$27,0,10*ROW('Water Data'!E161)))</f>
        <v/>
      </c>
      <c r="BW167" s="269" t="str">
        <f ca="true">+IF(OFFSET('Water Data'!$E$28,0,10*ROW('Water Data'!E161))="","",OFFSET('Water Data'!$E$28,0,10*ROW('Water Data'!E161)))</f>
        <v/>
      </c>
      <c r="BX167" s="269" t="str">
        <f ca="true">+IF(OFFSET('Water Data'!$E$29,0,10*ROW('Water Data'!E161))="","",OFFSET('Water Data'!$E$29,0,10*ROW('Water Data'!E161)))</f>
        <v/>
      </c>
      <c r="BY167" s="269" t="str">
        <f ca="true">+IF(OFFSET('Water Data'!$F$27,0,10*ROW('Water Data'!F161))="","",OFFSET('Water Data'!$F$27,0,10*ROW('Water Data'!F161)))</f>
        <v/>
      </c>
      <c r="BZ167" s="269" t="str">
        <f ca="true">+IF(OFFSET('Water Data'!$F$28,0,10*ROW('Water Data'!F161))="","",OFFSET('Water Data'!$F$28,0,10*ROW('Water Data'!F161)))</f>
        <v/>
      </c>
      <c r="CA167" s="269" t="str">
        <f ca="true">+IF(OFFSET('Water Data'!$F$29,0,10*ROW('Water Data'!F161))="","",OFFSET('Water Data'!$F$29,0,10*ROW('Water Data'!F161)))</f>
        <v/>
      </c>
      <c r="CB167" s="269" t="str">
        <f ca="true">+IF(OFFSET('Water Data'!$G$27,0,10*ROW('Water Data'!G161))="","",OFFSET('Water Data'!$G$27,0,10*ROW('Water Data'!G161)))</f>
        <v/>
      </c>
      <c r="CC167" s="269" t="str">
        <f ca="true">+IF(OFFSET('Water Data'!$G$28,0,10*ROW('Water Data'!G161))="","",OFFSET('Water Data'!$G$28,0,10*ROW('Water Data'!G161)))</f>
        <v/>
      </c>
      <c r="CD167" s="269" t="str">
        <f ca="true">+IF(OFFSET('Water Data'!$G$29,0,10*ROW('Water Data'!G161))="","",OFFSET('Water Data'!$G$29,0,10*ROW('Water Data'!G161)))</f>
        <v/>
      </c>
      <c r="CE167" s="269" t="str">
        <f ca="true">+IF(OFFSET('Water Data'!$H$27,0,10*ROW('Water Data'!H161))="","",OFFSET('Water Data'!$H$27,0,10*ROW('Water Data'!H161)))</f>
        <v/>
      </c>
      <c r="CF167" s="269" t="str">
        <f ca="true">+IF(OFFSET('Water Data'!$H$28,0,10*ROW('Water Data'!H161))="","",OFFSET('Water Data'!$H$28,0,10*ROW('Water Data'!H161)))</f>
        <v/>
      </c>
      <c r="CG167" s="269" t="str">
        <f ca="true">+IF(OFFSET('Water Data'!$H$29,0,10*ROW('Water Data'!H161))="","",OFFSET('Water Data'!$H$29,0,10*ROW('Water Data'!H161)))</f>
        <v/>
      </c>
      <c r="CH167" s="269" t="str">
        <f ca="true">+IF(OFFSET('Water Data'!$I$27,0,10*ROW('Water Data'!I161))="","",OFFSET('Water Data'!$I$27,0,10*ROW('Water Data'!I161)))</f>
        <v/>
      </c>
      <c r="CI167" s="269" t="str">
        <f ca="true">+IF(OFFSET('Water Data'!$I$28,0,10*ROW('Water Data'!I161))="","",OFFSET('Water Data'!$I$28,0,10*ROW('Water Data'!I161)))</f>
        <v/>
      </c>
      <c r="CJ167" s="269" t="str">
        <f ca="true">+IF(OFFSET('Water Data'!$I$29,0,10*ROW('Water Data'!I161))="","",OFFSET('Water Data'!$I$29,0,10*ROW('Water Data'!I161)))</f>
        <v/>
      </c>
      <c r="CK167" s="269" t="str">
        <f ca="true">+IF(OFFSET('Sanitation Data'!$D$28,0,10*ROW('Sanitation Data'!D161))="","",OFFSET('Sanitation Data'!$D$28,0,10*ROW('Sanitation Data'!D161)))</f>
        <v/>
      </c>
      <c r="CL167" s="269" t="str">
        <f ca="true">+IF(OFFSET('Sanitation Data'!$D$29,0,10*ROW('Sanitation Data'!D161))="","",OFFSET('Sanitation Data'!$D$29,0,10*ROW('Sanitation Data'!D161)))</f>
        <v/>
      </c>
      <c r="CM167" s="269" t="str">
        <f ca="true">+IF(OFFSET('Sanitation Data'!$D$30,0,10*ROW('Sanitation Data'!D161))="","",OFFSET('Sanitation Data'!$D$30,0,10*ROW('Sanitation Data'!D161)))</f>
        <v/>
      </c>
      <c r="CN167" s="269" t="str">
        <f ca="true">+IF(OFFSET('Sanitation Data'!$D$31,0,10*ROW('Sanitation Data'!D161))="","",OFFSET('Sanitation Data'!$D$31,0,10*ROW('Sanitation Data'!D161)))</f>
        <v/>
      </c>
      <c r="CO167" s="269" t="str">
        <f ca="true">+IF(OFFSET('Sanitation Data'!$D$32,0,10*ROW('Sanitation Data'!D161))="","",OFFSET('Sanitation Data'!$D$32,0,10*ROW('Sanitation Data'!D161)))</f>
        <v/>
      </c>
      <c r="CP167" s="269" t="str">
        <f ca="true">+IF(OFFSET('Sanitation Data'!$E$28,0,10*ROW('Sanitation Data'!E161))="","",OFFSET('Sanitation Data'!$E$28,0,10*ROW('Sanitation Data'!E161)))</f>
        <v/>
      </c>
      <c r="CQ167" s="269" t="str">
        <f ca="true">+IF(OFFSET('Sanitation Data'!$E$29,0,10*ROW('Sanitation Data'!E161))="","",OFFSET('Sanitation Data'!$E$29,0,10*ROW('Sanitation Data'!E161)))</f>
        <v/>
      </c>
      <c r="CR167" s="269" t="str">
        <f ca="true">+IF(OFFSET('Sanitation Data'!$E$30,0,10*ROW('Sanitation Data'!E161))="","",OFFSET('Sanitation Data'!$E$30,0,10*ROW('Sanitation Data'!E161)))</f>
        <v/>
      </c>
      <c r="CS167" s="269" t="str">
        <f ca="true">+IF(OFFSET('Sanitation Data'!$E$31,0,10*ROW('Sanitation Data'!E161))="","",OFFSET('Sanitation Data'!$E$31,0,10*ROW('Sanitation Data'!E161)))</f>
        <v/>
      </c>
      <c r="CT167" s="269" t="str">
        <f ca="true">+IF(OFFSET('Sanitation Data'!$E$32,0,10*ROW('Sanitation Data'!E161))="","",OFFSET('Sanitation Data'!$E$32,0,10*ROW('Sanitation Data'!E161)))</f>
        <v/>
      </c>
      <c r="CU167" s="269" t="str">
        <f ca="true">+IF(OFFSET('Sanitation Data'!$F$28,0,10*ROW('Sanitation Data'!F161))="","",OFFSET('Sanitation Data'!$F$28,0,10*ROW('Sanitation Data'!F161)))</f>
        <v/>
      </c>
      <c r="CV167" s="269" t="str">
        <f ca="true">+IF(OFFSET('Sanitation Data'!$F$29,0,10*ROW('Sanitation Data'!F161))="","",OFFSET('Sanitation Data'!$F$29,0,10*ROW('Sanitation Data'!F161)))</f>
        <v/>
      </c>
      <c r="CW167" s="269" t="str">
        <f ca="true">+IF(OFFSET('Sanitation Data'!$F$30,0,10*ROW('Sanitation Data'!F161))="","",OFFSET('Sanitation Data'!$F$30,0,10*ROW('Sanitation Data'!F161)))</f>
        <v/>
      </c>
      <c r="CX167" s="269" t="str">
        <f ca="true">+IF(OFFSET('Sanitation Data'!$F$31,0,10*ROW('Sanitation Data'!F161))="","",OFFSET('Sanitation Data'!$F$31,0,10*ROW('Sanitation Data'!F161)))</f>
        <v/>
      </c>
      <c r="CY167" s="269" t="str">
        <f ca="true">+IF(OFFSET('Sanitation Data'!$F$32,0,10*ROW('Sanitation Data'!F161))="","",OFFSET('Sanitation Data'!$F$32,0,10*ROW('Sanitation Data'!F161)))</f>
        <v/>
      </c>
      <c r="CZ167" s="269" t="str">
        <f ca="true">+IF(OFFSET('Sanitation Data'!$G$28,0,10*ROW('Sanitation Data'!G161))="","",OFFSET('Sanitation Data'!$G$28,0,10*ROW('Sanitation Data'!G161)))</f>
        <v/>
      </c>
      <c r="DA167" s="269" t="str">
        <f ca="true">+IF(OFFSET('Sanitation Data'!$G$29,0,10*ROW('Sanitation Data'!G161))="","",OFFSET('Sanitation Data'!$G$29,0,10*ROW('Sanitation Data'!G161)))</f>
        <v/>
      </c>
      <c r="DB167" s="269" t="str">
        <f ca="true">+IF(OFFSET('Sanitation Data'!$G$30,0,10*ROW('Sanitation Data'!G161))="","",OFFSET('Sanitation Data'!$G$30,0,10*ROW('Sanitation Data'!G161)))</f>
        <v/>
      </c>
      <c r="DC167" s="269" t="str">
        <f ca="true">+IF(OFFSET('Sanitation Data'!$G$31,0,10*ROW('Sanitation Data'!G161))="","",OFFSET('Sanitation Data'!$G$31,0,10*ROW('Sanitation Data'!G161)))</f>
        <v/>
      </c>
      <c r="DD167" s="269" t="str">
        <f ca="true">+IF(OFFSET('Sanitation Data'!$G$32,0,10*ROW('Sanitation Data'!G161))="","",OFFSET('Sanitation Data'!$G$32,0,10*ROW('Sanitation Data'!G161)))</f>
        <v/>
      </c>
      <c r="DE167" s="269" t="str">
        <f ca="true">+IF(OFFSET('Sanitation Data'!$H$28,0,10*ROW('Sanitation Data'!H161))="","",OFFSET('Sanitation Data'!$H$28,0,10*ROW('Sanitation Data'!H161)))</f>
        <v/>
      </c>
      <c r="DF167" s="269" t="str">
        <f ca="true">+IF(OFFSET('Sanitation Data'!$H$29,0,10*ROW('Sanitation Data'!H161))="","",OFFSET('Sanitation Data'!$H$29,0,10*ROW('Sanitation Data'!H161)))</f>
        <v/>
      </c>
      <c r="DG167" s="269" t="str">
        <f ca="true">+IF(OFFSET('Sanitation Data'!$H$30,0,10*ROW('Sanitation Data'!H161))="","",OFFSET('Sanitation Data'!$H$30,0,10*ROW('Sanitation Data'!H161)))</f>
        <v/>
      </c>
      <c r="DH167" s="269" t="str">
        <f ca="true">+IF(OFFSET('Sanitation Data'!$H$31,0,10*ROW('Sanitation Data'!H161))="","",OFFSET('Sanitation Data'!$H$31,0,10*ROW('Sanitation Data'!H161)))</f>
        <v/>
      </c>
      <c r="DI167" s="269" t="str">
        <f ca="true">+IF(OFFSET('Sanitation Data'!$H$32,0,10*ROW('Sanitation Data'!H161))="","",OFFSET('Sanitation Data'!$H$32,0,10*ROW('Sanitation Data'!H161)))</f>
        <v/>
      </c>
      <c r="DJ167" s="269" t="str">
        <f ca="true">+IF(OFFSET('Sanitation Data'!$I$28,0,10*ROW('Sanitation Data'!I161))="","",OFFSET('Sanitation Data'!$I$28,0,10*ROW('Sanitation Data'!I161)))</f>
        <v/>
      </c>
      <c r="DK167" s="269" t="str">
        <f ca="true">+IF(OFFSET('Sanitation Data'!$I$29,0,10*ROW('Sanitation Data'!I161))="","",OFFSET('Sanitation Data'!$I$29,0,10*ROW('Sanitation Data'!I161)))</f>
        <v/>
      </c>
      <c r="DL167" s="269" t="str">
        <f ca="true">+IF(OFFSET('Sanitation Data'!$I$30,0,10*ROW('Sanitation Data'!I161))="","",OFFSET('Sanitation Data'!$I$30,0,10*ROW('Sanitation Data'!I161)))</f>
        <v/>
      </c>
      <c r="DM167" s="269" t="str">
        <f ca="true">+IF(OFFSET('Sanitation Data'!$I$31,0,10*ROW('Sanitation Data'!I161))="","",OFFSET('Sanitation Data'!$I$31,0,10*ROW('Sanitation Data'!I161)))</f>
        <v/>
      </c>
      <c r="DN167" s="269" t="str">
        <f ca="true">+IF(OFFSET('Sanitation Data'!$I$32,0,10*ROW('Sanitation Data'!I161))="","",OFFSET('Sanitation Data'!$I$32,0,10*ROW('Sanitation Data'!I161)))</f>
        <v/>
      </c>
      <c r="DO167" s="269" t="str">
        <f ca="true">+IF(OFFSET('Hygiene Data'!$D$11,0,10*ROW('Hygiene Data'!D161))="","",OFFSET('Hygiene Data'!$D$11,0,10*ROW('Hygiene Data'!D161)))</f>
        <v/>
      </c>
      <c r="DP167" s="269" t="str">
        <f ca="true">+IF(OFFSET('Hygiene Data'!$D$12,0,10*ROW('Hygiene Data'!D161))="","",OFFSET('Hygiene Data'!$D$12,0,10*ROW('Hygiene Data'!D161)))</f>
        <v/>
      </c>
      <c r="DQ167" s="269" t="str">
        <f ca="true">+IF(OFFSET('Hygiene Data'!$D$13,0,10*ROW('Hygiene Data'!D161))="","",OFFSET('Hygiene Data'!$D$13,0,10*ROW('Hygiene Data'!D161)))</f>
        <v/>
      </c>
      <c r="DR167" s="269" t="str">
        <f ca="true">+IF(OFFSET('Hygiene Data'!$E$11,0,10*ROW('Hygiene Data'!E161))="","",OFFSET('Hygiene Data'!$E$11,0,10*ROW('Hygiene Data'!E161)))</f>
        <v/>
      </c>
      <c r="DS167" s="269" t="str">
        <f ca="true">+IF(OFFSET('Hygiene Data'!$E$12,0,10*ROW('Hygiene Data'!E161))="","",OFFSET('Hygiene Data'!$E$12,0,10*ROW('Hygiene Data'!E161)))</f>
        <v/>
      </c>
      <c r="DT167" s="269" t="str">
        <f ca="true">+IF(OFFSET('Hygiene Data'!$E$13,0,10*ROW('Hygiene Data'!E161))="","",OFFSET('Hygiene Data'!$E$13,0,10*ROW('Hygiene Data'!E161)))</f>
        <v/>
      </c>
      <c r="DU167" s="269" t="str">
        <f ca="true">+IF(OFFSET('Hygiene Data'!$F$11,0,10*ROW('Hygiene Data'!F161))="","",OFFSET('Hygiene Data'!$F$11,0,10*ROW('Hygiene Data'!F161)))</f>
        <v/>
      </c>
      <c r="DV167" s="269" t="str">
        <f ca="true">+IF(OFFSET('Hygiene Data'!$F$12,0,10*ROW('Hygiene Data'!F161))="","",OFFSET('Hygiene Data'!$F$12,0,10*ROW('Hygiene Data'!F161)))</f>
        <v/>
      </c>
      <c r="DW167" s="269" t="str">
        <f ca="true">+IF(OFFSET('Hygiene Data'!$F$13,0,10*ROW('Hygiene Data'!F161))="","",OFFSET('Hygiene Data'!$F$13,0,10*ROW('Hygiene Data'!F161)))</f>
        <v/>
      </c>
      <c r="DX167" s="269" t="str">
        <f ca="true">+IF(OFFSET('Hygiene Data'!$G$11,0,10*ROW('Hygiene Data'!G161))="","",OFFSET('Hygiene Data'!$G$11,0,10*ROW('Hygiene Data'!G161)))</f>
        <v/>
      </c>
      <c r="DY167" s="269" t="str">
        <f ca="true">+IF(OFFSET('Hygiene Data'!$G$12,0,10*ROW('Hygiene Data'!G161))="","",OFFSET('Hygiene Data'!$G$12,0,10*ROW('Hygiene Data'!G161)))</f>
        <v/>
      </c>
      <c r="DZ167" s="269" t="str">
        <f ca="true">+IF(OFFSET('Hygiene Data'!$G$13,0,10*ROW('Hygiene Data'!G161))="","",OFFSET('Hygiene Data'!$G$13,0,10*ROW('Hygiene Data'!G161)))</f>
        <v/>
      </c>
      <c r="EA167" s="269" t="str">
        <f ca="true">+IF(OFFSET('Hygiene Data'!$H$11,0,10*ROW('Hygiene Data'!H161))="","",OFFSET('Hygiene Data'!$H$11,0,10*ROW('Hygiene Data'!H161)))</f>
        <v/>
      </c>
      <c r="EB167" s="269" t="str">
        <f ca="true">+IF(OFFSET('Hygiene Data'!$H$12,0,10*ROW('Hygiene Data'!H161))="","",OFFSET('Hygiene Data'!$H$12,0,10*ROW('Hygiene Data'!H161)))</f>
        <v/>
      </c>
      <c r="EC167" s="269" t="str">
        <f ca="true">+IF(OFFSET('Hygiene Data'!$H$13,0,10*ROW('Hygiene Data'!H161))="","",OFFSET('Hygiene Data'!$H$13,0,10*ROW('Hygiene Data'!H161)))</f>
        <v/>
      </c>
      <c r="ED167" s="269" t="str">
        <f ca="true">+IF(OFFSET('Hygiene Data'!$I$11,0,10*ROW('Hygiene Data'!I161))="","",OFFSET('Hygiene Data'!$I$11,0,10*ROW('Hygiene Data'!I161)))</f>
        <v/>
      </c>
      <c r="EE167" s="269" t="str">
        <f ca="true">+IF(OFFSET('Hygiene Data'!$I$12,0,10*ROW('Hygiene Data'!I161))="","",OFFSET('Hygiene Data'!$I$12,0,10*ROW('Hygiene Data'!I161)))</f>
        <v/>
      </c>
      <c r="EF167" s="269"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3" t="str">
        <f t="shared" ca="true" si="2"/>
        <v/>
      </c>
      <c r="D168" s="88"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8"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8"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8"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8"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8"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8"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8"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8"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8"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8"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8"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8"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8"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8"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8"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8"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8"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9"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9"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9"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9"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9"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9"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9"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9"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9"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9"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9"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9"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9"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9"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9"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9"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9"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9"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9"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9"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9"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9"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9"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9"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9"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9"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9"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9"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9"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9"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0"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0"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0"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0"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0"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0"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0"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0"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0"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0"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0"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0"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0"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0"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0"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0"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0"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0"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9"/>
      <c r="BS168" s="269" t="str">
        <f ca="true">+IF(OFFSET('Water Data'!$D$27,0,10*ROW('Water Data'!D162))="","",OFFSET('Water Data'!$D$27,0,10*ROW('Water Data'!D162)))</f>
        <v/>
      </c>
      <c r="BT168" s="269" t="str">
        <f ca="true">+IF(OFFSET('Water Data'!$D$28,0,10*ROW('Water Data'!D162))="","",OFFSET('Water Data'!$D$28,0,10*ROW('Water Data'!D162)))</f>
        <v/>
      </c>
      <c r="BU168" s="269" t="str">
        <f ca="true">+IF(OFFSET('Water Data'!$D$29,0,10*ROW('Water Data'!D162))="","",OFFSET('Water Data'!$D$29,0,10*ROW('Water Data'!D162)))</f>
        <v/>
      </c>
      <c r="BV168" s="269" t="str">
        <f ca="true">+IF(OFFSET('Water Data'!$E$27,0,10*ROW('Water Data'!E162))="","",OFFSET('Water Data'!$E$27,0,10*ROW('Water Data'!E162)))</f>
        <v/>
      </c>
      <c r="BW168" s="269" t="str">
        <f ca="true">+IF(OFFSET('Water Data'!$E$28,0,10*ROW('Water Data'!E162))="","",OFFSET('Water Data'!$E$28,0,10*ROW('Water Data'!E162)))</f>
        <v/>
      </c>
      <c r="BX168" s="269" t="str">
        <f ca="true">+IF(OFFSET('Water Data'!$E$29,0,10*ROW('Water Data'!E162))="","",OFFSET('Water Data'!$E$29,0,10*ROW('Water Data'!E162)))</f>
        <v/>
      </c>
      <c r="BY168" s="269" t="str">
        <f ca="true">+IF(OFFSET('Water Data'!$F$27,0,10*ROW('Water Data'!F162))="","",OFFSET('Water Data'!$F$27,0,10*ROW('Water Data'!F162)))</f>
        <v/>
      </c>
      <c r="BZ168" s="269" t="str">
        <f ca="true">+IF(OFFSET('Water Data'!$F$28,0,10*ROW('Water Data'!F162))="","",OFFSET('Water Data'!$F$28,0,10*ROW('Water Data'!F162)))</f>
        <v/>
      </c>
      <c r="CA168" s="269" t="str">
        <f ca="true">+IF(OFFSET('Water Data'!$F$29,0,10*ROW('Water Data'!F162))="","",OFFSET('Water Data'!$F$29,0,10*ROW('Water Data'!F162)))</f>
        <v/>
      </c>
      <c r="CB168" s="269" t="str">
        <f ca="true">+IF(OFFSET('Water Data'!$G$27,0,10*ROW('Water Data'!G162))="","",OFFSET('Water Data'!$G$27,0,10*ROW('Water Data'!G162)))</f>
        <v/>
      </c>
      <c r="CC168" s="269" t="str">
        <f ca="true">+IF(OFFSET('Water Data'!$G$28,0,10*ROW('Water Data'!G162))="","",OFFSET('Water Data'!$G$28,0,10*ROW('Water Data'!G162)))</f>
        <v/>
      </c>
      <c r="CD168" s="269" t="str">
        <f ca="true">+IF(OFFSET('Water Data'!$G$29,0,10*ROW('Water Data'!G162))="","",OFFSET('Water Data'!$G$29,0,10*ROW('Water Data'!G162)))</f>
        <v/>
      </c>
      <c r="CE168" s="269" t="str">
        <f ca="true">+IF(OFFSET('Water Data'!$H$27,0,10*ROW('Water Data'!H162))="","",OFFSET('Water Data'!$H$27,0,10*ROW('Water Data'!H162)))</f>
        <v/>
      </c>
      <c r="CF168" s="269" t="str">
        <f ca="true">+IF(OFFSET('Water Data'!$H$28,0,10*ROW('Water Data'!H162))="","",OFFSET('Water Data'!$H$28,0,10*ROW('Water Data'!H162)))</f>
        <v/>
      </c>
      <c r="CG168" s="269" t="str">
        <f ca="true">+IF(OFFSET('Water Data'!$H$29,0,10*ROW('Water Data'!H162))="","",OFFSET('Water Data'!$H$29,0,10*ROW('Water Data'!H162)))</f>
        <v/>
      </c>
      <c r="CH168" s="269" t="str">
        <f ca="true">+IF(OFFSET('Water Data'!$I$27,0,10*ROW('Water Data'!I162))="","",OFFSET('Water Data'!$I$27,0,10*ROW('Water Data'!I162)))</f>
        <v/>
      </c>
      <c r="CI168" s="269" t="str">
        <f ca="true">+IF(OFFSET('Water Data'!$I$28,0,10*ROW('Water Data'!I162))="","",OFFSET('Water Data'!$I$28,0,10*ROW('Water Data'!I162)))</f>
        <v/>
      </c>
      <c r="CJ168" s="269" t="str">
        <f ca="true">+IF(OFFSET('Water Data'!$I$29,0,10*ROW('Water Data'!I162))="","",OFFSET('Water Data'!$I$29,0,10*ROW('Water Data'!I162)))</f>
        <v/>
      </c>
      <c r="CK168" s="269" t="str">
        <f ca="true">+IF(OFFSET('Sanitation Data'!$D$28,0,10*ROW('Sanitation Data'!D162))="","",OFFSET('Sanitation Data'!$D$28,0,10*ROW('Sanitation Data'!D162)))</f>
        <v/>
      </c>
      <c r="CL168" s="269" t="str">
        <f ca="true">+IF(OFFSET('Sanitation Data'!$D$29,0,10*ROW('Sanitation Data'!D162))="","",OFFSET('Sanitation Data'!$D$29,0,10*ROW('Sanitation Data'!D162)))</f>
        <v/>
      </c>
      <c r="CM168" s="269" t="str">
        <f ca="true">+IF(OFFSET('Sanitation Data'!$D$30,0,10*ROW('Sanitation Data'!D162))="","",OFFSET('Sanitation Data'!$D$30,0,10*ROW('Sanitation Data'!D162)))</f>
        <v/>
      </c>
      <c r="CN168" s="269" t="str">
        <f ca="true">+IF(OFFSET('Sanitation Data'!$D$31,0,10*ROW('Sanitation Data'!D162))="","",OFFSET('Sanitation Data'!$D$31,0,10*ROW('Sanitation Data'!D162)))</f>
        <v/>
      </c>
      <c r="CO168" s="269" t="str">
        <f ca="true">+IF(OFFSET('Sanitation Data'!$D$32,0,10*ROW('Sanitation Data'!D162))="","",OFFSET('Sanitation Data'!$D$32,0,10*ROW('Sanitation Data'!D162)))</f>
        <v/>
      </c>
      <c r="CP168" s="269" t="str">
        <f ca="true">+IF(OFFSET('Sanitation Data'!$E$28,0,10*ROW('Sanitation Data'!E162))="","",OFFSET('Sanitation Data'!$E$28,0,10*ROW('Sanitation Data'!E162)))</f>
        <v/>
      </c>
      <c r="CQ168" s="269" t="str">
        <f ca="true">+IF(OFFSET('Sanitation Data'!$E$29,0,10*ROW('Sanitation Data'!E162))="","",OFFSET('Sanitation Data'!$E$29,0,10*ROW('Sanitation Data'!E162)))</f>
        <v/>
      </c>
      <c r="CR168" s="269" t="str">
        <f ca="true">+IF(OFFSET('Sanitation Data'!$E$30,0,10*ROW('Sanitation Data'!E162))="","",OFFSET('Sanitation Data'!$E$30,0,10*ROW('Sanitation Data'!E162)))</f>
        <v/>
      </c>
      <c r="CS168" s="269" t="str">
        <f ca="true">+IF(OFFSET('Sanitation Data'!$E$31,0,10*ROW('Sanitation Data'!E162))="","",OFFSET('Sanitation Data'!$E$31,0,10*ROW('Sanitation Data'!E162)))</f>
        <v/>
      </c>
      <c r="CT168" s="269" t="str">
        <f ca="true">+IF(OFFSET('Sanitation Data'!$E$32,0,10*ROW('Sanitation Data'!E162))="","",OFFSET('Sanitation Data'!$E$32,0,10*ROW('Sanitation Data'!E162)))</f>
        <v/>
      </c>
      <c r="CU168" s="269" t="str">
        <f ca="true">+IF(OFFSET('Sanitation Data'!$F$28,0,10*ROW('Sanitation Data'!F162))="","",OFFSET('Sanitation Data'!$F$28,0,10*ROW('Sanitation Data'!F162)))</f>
        <v/>
      </c>
      <c r="CV168" s="269" t="str">
        <f ca="true">+IF(OFFSET('Sanitation Data'!$F$29,0,10*ROW('Sanitation Data'!F162))="","",OFFSET('Sanitation Data'!$F$29,0,10*ROW('Sanitation Data'!F162)))</f>
        <v/>
      </c>
      <c r="CW168" s="269" t="str">
        <f ca="true">+IF(OFFSET('Sanitation Data'!$F$30,0,10*ROW('Sanitation Data'!F162))="","",OFFSET('Sanitation Data'!$F$30,0,10*ROW('Sanitation Data'!F162)))</f>
        <v/>
      </c>
      <c r="CX168" s="269" t="str">
        <f ca="true">+IF(OFFSET('Sanitation Data'!$F$31,0,10*ROW('Sanitation Data'!F162))="","",OFFSET('Sanitation Data'!$F$31,0,10*ROW('Sanitation Data'!F162)))</f>
        <v/>
      </c>
      <c r="CY168" s="269" t="str">
        <f ca="true">+IF(OFFSET('Sanitation Data'!$F$32,0,10*ROW('Sanitation Data'!F162))="","",OFFSET('Sanitation Data'!$F$32,0,10*ROW('Sanitation Data'!F162)))</f>
        <v/>
      </c>
      <c r="CZ168" s="269" t="str">
        <f ca="true">+IF(OFFSET('Sanitation Data'!$G$28,0,10*ROW('Sanitation Data'!G162))="","",OFFSET('Sanitation Data'!$G$28,0,10*ROW('Sanitation Data'!G162)))</f>
        <v/>
      </c>
      <c r="DA168" s="269" t="str">
        <f ca="true">+IF(OFFSET('Sanitation Data'!$G$29,0,10*ROW('Sanitation Data'!G162))="","",OFFSET('Sanitation Data'!$G$29,0,10*ROW('Sanitation Data'!G162)))</f>
        <v/>
      </c>
      <c r="DB168" s="269" t="str">
        <f ca="true">+IF(OFFSET('Sanitation Data'!$G$30,0,10*ROW('Sanitation Data'!G162))="","",OFFSET('Sanitation Data'!$G$30,0,10*ROW('Sanitation Data'!G162)))</f>
        <v/>
      </c>
      <c r="DC168" s="269" t="str">
        <f ca="true">+IF(OFFSET('Sanitation Data'!$G$31,0,10*ROW('Sanitation Data'!G162))="","",OFFSET('Sanitation Data'!$G$31,0,10*ROW('Sanitation Data'!G162)))</f>
        <v/>
      </c>
      <c r="DD168" s="269" t="str">
        <f ca="true">+IF(OFFSET('Sanitation Data'!$G$32,0,10*ROW('Sanitation Data'!G162))="","",OFFSET('Sanitation Data'!$G$32,0,10*ROW('Sanitation Data'!G162)))</f>
        <v/>
      </c>
      <c r="DE168" s="269" t="str">
        <f ca="true">+IF(OFFSET('Sanitation Data'!$H$28,0,10*ROW('Sanitation Data'!H162))="","",OFFSET('Sanitation Data'!$H$28,0,10*ROW('Sanitation Data'!H162)))</f>
        <v/>
      </c>
      <c r="DF168" s="269" t="str">
        <f ca="true">+IF(OFFSET('Sanitation Data'!$H$29,0,10*ROW('Sanitation Data'!H162))="","",OFFSET('Sanitation Data'!$H$29,0,10*ROW('Sanitation Data'!H162)))</f>
        <v/>
      </c>
      <c r="DG168" s="269" t="str">
        <f ca="true">+IF(OFFSET('Sanitation Data'!$H$30,0,10*ROW('Sanitation Data'!H162))="","",OFFSET('Sanitation Data'!$H$30,0,10*ROW('Sanitation Data'!H162)))</f>
        <v/>
      </c>
      <c r="DH168" s="269" t="str">
        <f ca="true">+IF(OFFSET('Sanitation Data'!$H$31,0,10*ROW('Sanitation Data'!H162))="","",OFFSET('Sanitation Data'!$H$31,0,10*ROW('Sanitation Data'!H162)))</f>
        <v/>
      </c>
      <c r="DI168" s="269" t="str">
        <f ca="true">+IF(OFFSET('Sanitation Data'!$H$32,0,10*ROW('Sanitation Data'!H162))="","",OFFSET('Sanitation Data'!$H$32,0,10*ROW('Sanitation Data'!H162)))</f>
        <v/>
      </c>
      <c r="DJ168" s="269" t="str">
        <f ca="true">+IF(OFFSET('Sanitation Data'!$I$28,0,10*ROW('Sanitation Data'!I162))="","",OFFSET('Sanitation Data'!$I$28,0,10*ROW('Sanitation Data'!I162)))</f>
        <v/>
      </c>
      <c r="DK168" s="269" t="str">
        <f ca="true">+IF(OFFSET('Sanitation Data'!$I$29,0,10*ROW('Sanitation Data'!I162))="","",OFFSET('Sanitation Data'!$I$29,0,10*ROW('Sanitation Data'!I162)))</f>
        <v/>
      </c>
      <c r="DL168" s="269" t="str">
        <f ca="true">+IF(OFFSET('Sanitation Data'!$I$30,0,10*ROW('Sanitation Data'!I162))="","",OFFSET('Sanitation Data'!$I$30,0,10*ROW('Sanitation Data'!I162)))</f>
        <v/>
      </c>
      <c r="DM168" s="269" t="str">
        <f ca="true">+IF(OFFSET('Sanitation Data'!$I$31,0,10*ROW('Sanitation Data'!I162))="","",OFFSET('Sanitation Data'!$I$31,0,10*ROW('Sanitation Data'!I162)))</f>
        <v/>
      </c>
      <c r="DN168" s="269" t="str">
        <f ca="true">+IF(OFFSET('Sanitation Data'!$I$32,0,10*ROW('Sanitation Data'!I162))="","",OFFSET('Sanitation Data'!$I$32,0,10*ROW('Sanitation Data'!I162)))</f>
        <v/>
      </c>
      <c r="DO168" s="269" t="str">
        <f ca="true">+IF(OFFSET('Hygiene Data'!$D$11,0,10*ROW('Hygiene Data'!D162))="","",OFFSET('Hygiene Data'!$D$11,0,10*ROW('Hygiene Data'!D162)))</f>
        <v/>
      </c>
      <c r="DP168" s="269" t="str">
        <f ca="true">+IF(OFFSET('Hygiene Data'!$D$12,0,10*ROW('Hygiene Data'!D162))="","",OFFSET('Hygiene Data'!$D$12,0,10*ROW('Hygiene Data'!D162)))</f>
        <v/>
      </c>
      <c r="DQ168" s="269" t="str">
        <f ca="true">+IF(OFFSET('Hygiene Data'!$D$13,0,10*ROW('Hygiene Data'!D162))="","",OFFSET('Hygiene Data'!$D$13,0,10*ROW('Hygiene Data'!D162)))</f>
        <v/>
      </c>
      <c r="DR168" s="269" t="str">
        <f ca="true">+IF(OFFSET('Hygiene Data'!$E$11,0,10*ROW('Hygiene Data'!E162))="","",OFFSET('Hygiene Data'!$E$11,0,10*ROW('Hygiene Data'!E162)))</f>
        <v/>
      </c>
      <c r="DS168" s="269" t="str">
        <f ca="true">+IF(OFFSET('Hygiene Data'!$E$12,0,10*ROW('Hygiene Data'!E162))="","",OFFSET('Hygiene Data'!$E$12,0,10*ROW('Hygiene Data'!E162)))</f>
        <v/>
      </c>
      <c r="DT168" s="269" t="str">
        <f ca="true">+IF(OFFSET('Hygiene Data'!$E$13,0,10*ROW('Hygiene Data'!E162))="","",OFFSET('Hygiene Data'!$E$13,0,10*ROW('Hygiene Data'!E162)))</f>
        <v/>
      </c>
      <c r="DU168" s="269" t="str">
        <f ca="true">+IF(OFFSET('Hygiene Data'!$F$11,0,10*ROW('Hygiene Data'!F162))="","",OFFSET('Hygiene Data'!$F$11,0,10*ROW('Hygiene Data'!F162)))</f>
        <v/>
      </c>
      <c r="DV168" s="269" t="str">
        <f ca="true">+IF(OFFSET('Hygiene Data'!$F$12,0,10*ROW('Hygiene Data'!F162))="","",OFFSET('Hygiene Data'!$F$12,0,10*ROW('Hygiene Data'!F162)))</f>
        <v/>
      </c>
      <c r="DW168" s="269" t="str">
        <f ca="true">+IF(OFFSET('Hygiene Data'!$F$13,0,10*ROW('Hygiene Data'!F162))="","",OFFSET('Hygiene Data'!$F$13,0,10*ROW('Hygiene Data'!F162)))</f>
        <v/>
      </c>
      <c r="DX168" s="269" t="str">
        <f ca="true">+IF(OFFSET('Hygiene Data'!$G$11,0,10*ROW('Hygiene Data'!G162))="","",OFFSET('Hygiene Data'!$G$11,0,10*ROW('Hygiene Data'!G162)))</f>
        <v/>
      </c>
      <c r="DY168" s="269" t="str">
        <f ca="true">+IF(OFFSET('Hygiene Data'!$G$12,0,10*ROW('Hygiene Data'!G162))="","",OFFSET('Hygiene Data'!$G$12,0,10*ROW('Hygiene Data'!G162)))</f>
        <v/>
      </c>
      <c r="DZ168" s="269" t="str">
        <f ca="true">+IF(OFFSET('Hygiene Data'!$G$13,0,10*ROW('Hygiene Data'!G162))="","",OFFSET('Hygiene Data'!$G$13,0,10*ROW('Hygiene Data'!G162)))</f>
        <v/>
      </c>
      <c r="EA168" s="269" t="str">
        <f ca="true">+IF(OFFSET('Hygiene Data'!$H$11,0,10*ROW('Hygiene Data'!H162))="","",OFFSET('Hygiene Data'!$H$11,0,10*ROW('Hygiene Data'!H162)))</f>
        <v/>
      </c>
      <c r="EB168" s="269" t="str">
        <f ca="true">+IF(OFFSET('Hygiene Data'!$H$12,0,10*ROW('Hygiene Data'!H162))="","",OFFSET('Hygiene Data'!$H$12,0,10*ROW('Hygiene Data'!H162)))</f>
        <v/>
      </c>
      <c r="EC168" s="269" t="str">
        <f ca="true">+IF(OFFSET('Hygiene Data'!$H$13,0,10*ROW('Hygiene Data'!H162))="","",OFFSET('Hygiene Data'!$H$13,0,10*ROW('Hygiene Data'!H162)))</f>
        <v/>
      </c>
      <c r="ED168" s="269" t="str">
        <f ca="true">+IF(OFFSET('Hygiene Data'!$I$11,0,10*ROW('Hygiene Data'!I162))="","",OFFSET('Hygiene Data'!$I$11,0,10*ROW('Hygiene Data'!I162)))</f>
        <v/>
      </c>
      <c r="EE168" s="269" t="str">
        <f ca="true">+IF(OFFSET('Hygiene Data'!$I$12,0,10*ROW('Hygiene Data'!I162))="","",OFFSET('Hygiene Data'!$I$12,0,10*ROW('Hygiene Data'!I162)))</f>
        <v/>
      </c>
      <c r="EF168" s="269"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3" t="str">
        <f t="shared" ca="true" si="2"/>
        <v/>
      </c>
      <c r="D169" s="88"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8"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8"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8"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8"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8"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8"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8"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8"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8"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8"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8"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8"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8"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8"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8"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8"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8"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9"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9"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9"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9"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9"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9"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9"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9"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9"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9"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9"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9"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9"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9"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9"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9"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9"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9"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9"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9"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9"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9"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9"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9"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9"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9"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9"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9"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9"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9"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0"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0"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0"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0"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0"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0"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0"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0"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0"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0"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0"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0"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0"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0"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0"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0"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0"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0"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9"/>
      <c r="BS169" s="269" t="str">
        <f ca="true">+IF(OFFSET('Water Data'!$D$27,0,10*ROW('Water Data'!D163))="","",OFFSET('Water Data'!$D$27,0,10*ROW('Water Data'!D163)))</f>
        <v/>
      </c>
      <c r="BT169" s="269" t="str">
        <f ca="true">+IF(OFFSET('Water Data'!$D$28,0,10*ROW('Water Data'!D163))="","",OFFSET('Water Data'!$D$28,0,10*ROW('Water Data'!D163)))</f>
        <v/>
      </c>
      <c r="BU169" s="269" t="str">
        <f ca="true">+IF(OFFSET('Water Data'!$D$29,0,10*ROW('Water Data'!D163))="","",OFFSET('Water Data'!$D$29,0,10*ROW('Water Data'!D163)))</f>
        <v/>
      </c>
      <c r="BV169" s="269" t="str">
        <f ca="true">+IF(OFFSET('Water Data'!$E$27,0,10*ROW('Water Data'!E163))="","",OFFSET('Water Data'!$E$27,0,10*ROW('Water Data'!E163)))</f>
        <v/>
      </c>
      <c r="BW169" s="269" t="str">
        <f ca="true">+IF(OFFSET('Water Data'!$E$28,0,10*ROW('Water Data'!E163))="","",OFFSET('Water Data'!$E$28,0,10*ROW('Water Data'!E163)))</f>
        <v/>
      </c>
      <c r="BX169" s="269" t="str">
        <f ca="true">+IF(OFFSET('Water Data'!$E$29,0,10*ROW('Water Data'!E163))="","",OFFSET('Water Data'!$E$29,0,10*ROW('Water Data'!E163)))</f>
        <v/>
      </c>
      <c r="BY169" s="269" t="str">
        <f ca="true">+IF(OFFSET('Water Data'!$F$27,0,10*ROW('Water Data'!F163))="","",OFFSET('Water Data'!$F$27,0,10*ROW('Water Data'!F163)))</f>
        <v/>
      </c>
      <c r="BZ169" s="269" t="str">
        <f ca="true">+IF(OFFSET('Water Data'!$F$28,0,10*ROW('Water Data'!F163))="","",OFFSET('Water Data'!$F$28,0,10*ROW('Water Data'!F163)))</f>
        <v/>
      </c>
      <c r="CA169" s="269" t="str">
        <f ca="true">+IF(OFFSET('Water Data'!$F$29,0,10*ROW('Water Data'!F163))="","",OFFSET('Water Data'!$F$29,0,10*ROW('Water Data'!F163)))</f>
        <v/>
      </c>
      <c r="CB169" s="269" t="str">
        <f ca="true">+IF(OFFSET('Water Data'!$G$27,0,10*ROW('Water Data'!G163))="","",OFFSET('Water Data'!$G$27,0,10*ROW('Water Data'!G163)))</f>
        <v/>
      </c>
      <c r="CC169" s="269" t="str">
        <f ca="true">+IF(OFFSET('Water Data'!$G$28,0,10*ROW('Water Data'!G163))="","",OFFSET('Water Data'!$G$28,0,10*ROW('Water Data'!G163)))</f>
        <v/>
      </c>
      <c r="CD169" s="269" t="str">
        <f ca="true">+IF(OFFSET('Water Data'!$G$29,0,10*ROW('Water Data'!G163))="","",OFFSET('Water Data'!$G$29,0,10*ROW('Water Data'!G163)))</f>
        <v/>
      </c>
      <c r="CE169" s="269" t="str">
        <f ca="true">+IF(OFFSET('Water Data'!$H$27,0,10*ROW('Water Data'!H163))="","",OFFSET('Water Data'!$H$27,0,10*ROW('Water Data'!H163)))</f>
        <v/>
      </c>
      <c r="CF169" s="269" t="str">
        <f ca="true">+IF(OFFSET('Water Data'!$H$28,0,10*ROW('Water Data'!H163))="","",OFFSET('Water Data'!$H$28,0,10*ROW('Water Data'!H163)))</f>
        <v/>
      </c>
      <c r="CG169" s="269" t="str">
        <f ca="true">+IF(OFFSET('Water Data'!$H$29,0,10*ROW('Water Data'!H163))="","",OFFSET('Water Data'!$H$29,0,10*ROW('Water Data'!H163)))</f>
        <v/>
      </c>
      <c r="CH169" s="269" t="str">
        <f ca="true">+IF(OFFSET('Water Data'!$I$27,0,10*ROW('Water Data'!I163))="","",OFFSET('Water Data'!$I$27,0,10*ROW('Water Data'!I163)))</f>
        <v/>
      </c>
      <c r="CI169" s="269" t="str">
        <f ca="true">+IF(OFFSET('Water Data'!$I$28,0,10*ROW('Water Data'!I163))="","",OFFSET('Water Data'!$I$28,0,10*ROW('Water Data'!I163)))</f>
        <v/>
      </c>
      <c r="CJ169" s="269" t="str">
        <f ca="true">+IF(OFFSET('Water Data'!$I$29,0,10*ROW('Water Data'!I163))="","",OFFSET('Water Data'!$I$29,0,10*ROW('Water Data'!I163)))</f>
        <v/>
      </c>
      <c r="CK169" s="269" t="str">
        <f ca="true">+IF(OFFSET('Sanitation Data'!$D$28,0,10*ROW('Sanitation Data'!D163))="","",OFFSET('Sanitation Data'!$D$28,0,10*ROW('Sanitation Data'!D163)))</f>
        <v/>
      </c>
      <c r="CL169" s="269" t="str">
        <f ca="true">+IF(OFFSET('Sanitation Data'!$D$29,0,10*ROW('Sanitation Data'!D163))="","",OFFSET('Sanitation Data'!$D$29,0,10*ROW('Sanitation Data'!D163)))</f>
        <v/>
      </c>
      <c r="CM169" s="269" t="str">
        <f ca="true">+IF(OFFSET('Sanitation Data'!$D$30,0,10*ROW('Sanitation Data'!D163))="","",OFFSET('Sanitation Data'!$D$30,0,10*ROW('Sanitation Data'!D163)))</f>
        <v/>
      </c>
      <c r="CN169" s="269" t="str">
        <f ca="true">+IF(OFFSET('Sanitation Data'!$D$31,0,10*ROW('Sanitation Data'!D163))="","",OFFSET('Sanitation Data'!$D$31,0,10*ROW('Sanitation Data'!D163)))</f>
        <v/>
      </c>
      <c r="CO169" s="269" t="str">
        <f ca="true">+IF(OFFSET('Sanitation Data'!$D$32,0,10*ROW('Sanitation Data'!D163))="","",OFFSET('Sanitation Data'!$D$32,0,10*ROW('Sanitation Data'!D163)))</f>
        <v/>
      </c>
      <c r="CP169" s="269" t="str">
        <f ca="true">+IF(OFFSET('Sanitation Data'!$E$28,0,10*ROW('Sanitation Data'!E163))="","",OFFSET('Sanitation Data'!$E$28,0,10*ROW('Sanitation Data'!E163)))</f>
        <v/>
      </c>
      <c r="CQ169" s="269" t="str">
        <f ca="true">+IF(OFFSET('Sanitation Data'!$E$29,0,10*ROW('Sanitation Data'!E163))="","",OFFSET('Sanitation Data'!$E$29,0,10*ROW('Sanitation Data'!E163)))</f>
        <v/>
      </c>
      <c r="CR169" s="269" t="str">
        <f ca="true">+IF(OFFSET('Sanitation Data'!$E$30,0,10*ROW('Sanitation Data'!E163))="","",OFFSET('Sanitation Data'!$E$30,0,10*ROW('Sanitation Data'!E163)))</f>
        <v/>
      </c>
      <c r="CS169" s="269" t="str">
        <f ca="true">+IF(OFFSET('Sanitation Data'!$E$31,0,10*ROW('Sanitation Data'!E163))="","",OFFSET('Sanitation Data'!$E$31,0,10*ROW('Sanitation Data'!E163)))</f>
        <v/>
      </c>
      <c r="CT169" s="269" t="str">
        <f ca="true">+IF(OFFSET('Sanitation Data'!$E$32,0,10*ROW('Sanitation Data'!E163))="","",OFFSET('Sanitation Data'!$E$32,0,10*ROW('Sanitation Data'!E163)))</f>
        <v/>
      </c>
      <c r="CU169" s="269" t="str">
        <f ca="true">+IF(OFFSET('Sanitation Data'!$F$28,0,10*ROW('Sanitation Data'!F163))="","",OFFSET('Sanitation Data'!$F$28,0,10*ROW('Sanitation Data'!F163)))</f>
        <v/>
      </c>
      <c r="CV169" s="269" t="str">
        <f ca="true">+IF(OFFSET('Sanitation Data'!$F$29,0,10*ROW('Sanitation Data'!F163))="","",OFFSET('Sanitation Data'!$F$29,0,10*ROW('Sanitation Data'!F163)))</f>
        <v/>
      </c>
      <c r="CW169" s="269" t="str">
        <f ca="true">+IF(OFFSET('Sanitation Data'!$F$30,0,10*ROW('Sanitation Data'!F163))="","",OFFSET('Sanitation Data'!$F$30,0,10*ROW('Sanitation Data'!F163)))</f>
        <v/>
      </c>
      <c r="CX169" s="269" t="str">
        <f ca="true">+IF(OFFSET('Sanitation Data'!$F$31,0,10*ROW('Sanitation Data'!F163))="","",OFFSET('Sanitation Data'!$F$31,0,10*ROW('Sanitation Data'!F163)))</f>
        <v/>
      </c>
      <c r="CY169" s="269" t="str">
        <f ca="true">+IF(OFFSET('Sanitation Data'!$F$32,0,10*ROW('Sanitation Data'!F163))="","",OFFSET('Sanitation Data'!$F$32,0,10*ROW('Sanitation Data'!F163)))</f>
        <v/>
      </c>
      <c r="CZ169" s="269" t="str">
        <f ca="true">+IF(OFFSET('Sanitation Data'!$G$28,0,10*ROW('Sanitation Data'!G163))="","",OFFSET('Sanitation Data'!$G$28,0,10*ROW('Sanitation Data'!G163)))</f>
        <v/>
      </c>
      <c r="DA169" s="269" t="str">
        <f ca="true">+IF(OFFSET('Sanitation Data'!$G$29,0,10*ROW('Sanitation Data'!G163))="","",OFFSET('Sanitation Data'!$G$29,0,10*ROW('Sanitation Data'!G163)))</f>
        <v/>
      </c>
      <c r="DB169" s="269" t="str">
        <f ca="true">+IF(OFFSET('Sanitation Data'!$G$30,0,10*ROW('Sanitation Data'!G163))="","",OFFSET('Sanitation Data'!$G$30,0,10*ROW('Sanitation Data'!G163)))</f>
        <v/>
      </c>
      <c r="DC169" s="269" t="str">
        <f ca="true">+IF(OFFSET('Sanitation Data'!$G$31,0,10*ROW('Sanitation Data'!G163))="","",OFFSET('Sanitation Data'!$G$31,0,10*ROW('Sanitation Data'!G163)))</f>
        <v/>
      </c>
      <c r="DD169" s="269" t="str">
        <f ca="true">+IF(OFFSET('Sanitation Data'!$G$32,0,10*ROW('Sanitation Data'!G163))="","",OFFSET('Sanitation Data'!$G$32,0,10*ROW('Sanitation Data'!G163)))</f>
        <v/>
      </c>
      <c r="DE169" s="269" t="str">
        <f ca="true">+IF(OFFSET('Sanitation Data'!$H$28,0,10*ROW('Sanitation Data'!H163))="","",OFFSET('Sanitation Data'!$H$28,0,10*ROW('Sanitation Data'!H163)))</f>
        <v/>
      </c>
      <c r="DF169" s="269" t="str">
        <f ca="true">+IF(OFFSET('Sanitation Data'!$H$29,0,10*ROW('Sanitation Data'!H163))="","",OFFSET('Sanitation Data'!$H$29,0,10*ROW('Sanitation Data'!H163)))</f>
        <v/>
      </c>
      <c r="DG169" s="269" t="str">
        <f ca="true">+IF(OFFSET('Sanitation Data'!$H$30,0,10*ROW('Sanitation Data'!H163))="","",OFFSET('Sanitation Data'!$H$30,0,10*ROW('Sanitation Data'!H163)))</f>
        <v/>
      </c>
      <c r="DH169" s="269" t="str">
        <f ca="true">+IF(OFFSET('Sanitation Data'!$H$31,0,10*ROW('Sanitation Data'!H163))="","",OFFSET('Sanitation Data'!$H$31,0,10*ROW('Sanitation Data'!H163)))</f>
        <v/>
      </c>
      <c r="DI169" s="269" t="str">
        <f ca="true">+IF(OFFSET('Sanitation Data'!$H$32,0,10*ROW('Sanitation Data'!H163))="","",OFFSET('Sanitation Data'!$H$32,0,10*ROW('Sanitation Data'!H163)))</f>
        <v/>
      </c>
      <c r="DJ169" s="269" t="str">
        <f ca="true">+IF(OFFSET('Sanitation Data'!$I$28,0,10*ROW('Sanitation Data'!I163))="","",OFFSET('Sanitation Data'!$I$28,0,10*ROW('Sanitation Data'!I163)))</f>
        <v/>
      </c>
      <c r="DK169" s="269" t="str">
        <f ca="true">+IF(OFFSET('Sanitation Data'!$I$29,0,10*ROW('Sanitation Data'!I163))="","",OFFSET('Sanitation Data'!$I$29,0,10*ROW('Sanitation Data'!I163)))</f>
        <v/>
      </c>
      <c r="DL169" s="269" t="str">
        <f ca="true">+IF(OFFSET('Sanitation Data'!$I$30,0,10*ROW('Sanitation Data'!I163))="","",OFFSET('Sanitation Data'!$I$30,0,10*ROW('Sanitation Data'!I163)))</f>
        <v/>
      </c>
      <c r="DM169" s="269" t="str">
        <f ca="true">+IF(OFFSET('Sanitation Data'!$I$31,0,10*ROW('Sanitation Data'!I163))="","",OFFSET('Sanitation Data'!$I$31,0,10*ROW('Sanitation Data'!I163)))</f>
        <v/>
      </c>
      <c r="DN169" s="269" t="str">
        <f ca="true">+IF(OFFSET('Sanitation Data'!$I$32,0,10*ROW('Sanitation Data'!I163))="","",OFFSET('Sanitation Data'!$I$32,0,10*ROW('Sanitation Data'!I163)))</f>
        <v/>
      </c>
      <c r="DO169" s="269" t="str">
        <f ca="true">+IF(OFFSET('Hygiene Data'!$D$11,0,10*ROW('Hygiene Data'!D163))="","",OFFSET('Hygiene Data'!$D$11,0,10*ROW('Hygiene Data'!D163)))</f>
        <v/>
      </c>
      <c r="DP169" s="269" t="str">
        <f ca="true">+IF(OFFSET('Hygiene Data'!$D$12,0,10*ROW('Hygiene Data'!D163))="","",OFFSET('Hygiene Data'!$D$12,0,10*ROW('Hygiene Data'!D163)))</f>
        <v/>
      </c>
      <c r="DQ169" s="269" t="str">
        <f ca="true">+IF(OFFSET('Hygiene Data'!$D$13,0,10*ROW('Hygiene Data'!D163))="","",OFFSET('Hygiene Data'!$D$13,0,10*ROW('Hygiene Data'!D163)))</f>
        <v/>
      </c>
      <c r="DR169" s="269" t="str">
        <f ca="true">+IF(OFFSET('Hygiene Data'!$E$11,0,10*ROW('Hygiene Data'!E163))="","",OFFSET('Hygiene Data'!$E$11,0,10*ROW('Hygiene Data'!E163)))</f>
        <v/>
      </c>
      <c r="DS169" s="269" t="str">
        <f ca="true">+IF(OFFSET('Hygiene Data'!$E$12,0,10*ROW('Hygiene Data'!E163))="","",OFFSET('Hygiene Data'!$E$12,0,10*ROW('Hygiene Data'!E163)))</f>
        <v/>
      </c>
      <c r="DT169" s="269" t="str">
        <f ca="true">+IF(OFFSET('Hygiene Data'!$E$13,0,10*ROW('Hygiene Data'!E163))="","",OFFSET('Hygiene Data'!$E$13,0,10*ROW('Hygiene Data'!E163)))</f>
        <v/>
      </c>
      <c r="DU169" s="269" t="str">
        <f ca="true">+IF(OFFSET('Hygiene Data'!$F$11,0,10*ROW('Hygiene Data'!F163))="","",OFFSET('Hygiene Data'!$F$11,0,10*ROW('Hygiene Data'!F163)))</f>
        <v/>
      </c>
      <c r="DV169" s="269" t="str">
        <f ca="true">+IF(OFFSET('Hygiene Data'!$F$12,0,10*ROW('Hygiene Data'!F163))="","",OFFSET('Hygiene Data'!$F$12,0,10*ROW('Hygiene Data'!F163)))</f>
        <v/>
      </c>
      <c r="DW169" s="269" t="str">
        <f ca="true">+IF(OFFSET('Hygiene Data'!$F$13,0,10*ROW('Hygiene Data'!F163))="","",OFFSET('Hygiene Data'!$F$13,0,10*ROW('Hygiene Data'!F163)))</f>
        <v/>
      </c>
      <c r="DX169" s="269" t="str">
        <f ca="true">+IF(OFFSET('Hygiene Data'!$G$11,0,10*ROW('Hygiene Data'!G163))="","",OFFSET('Hygiene Data'!$G$11,0,10*ROW('Hygiene Data'!G163)))</f>
        <v/>
      </c>
      <c r="DY169" s="269" t="str">
        <f ca="true">+IF(OFFSET('Hygiene Data'!$G$12,0,10*ROW('Hygiene Data'!G163))="","",OFFSET('Hygiene Data'!$G$12,0,10*ROW('Hygiene Data'!G163)))</f>
        <v/>
      </c>
      <c r="DZ169" s="269" t="str">
        <f ca="true">+IF(OFFSET('Hygiene Data'!$G$13,0,10*ROW('Hygiene Data'!G163))="","",OFFSET('Hygiene Data'!$G$13,0,10*ROW('Hygiene Data'!G163)))</f>
        <v/>
      </c>
      <c r="EA169" s="269" t="str">
        <f ca="true">+IF(OFFSET('Hygiene Data'!$H$11,0,10*ROW('Hygiene Data'!H163))="","",OFFSET('Hygiene Data'!$H$11,0,10*ROW('Hygiene Data'!H163)))</f>
        <v/>
      </c>
      <c r="EB169" s="269" t="str">
        <f ca="true">+IF(OFFSET('Hygiene Data'!$H$12,0,10*ROW('Hygiene Data'!H163))="","",OFFSET('Hygiene Data'!$H$12,0,10*ROW('Hygiene Data'!H163)))</f>
        <v/>
      </c>
      <c r="EC169" s="269" t="str">
        <f ca="true">+IF(OFFSET('Hygiene Data'!$H$13,0,10*ROW('Hygiene Data'!H163))="","",OFFSET('Hygiene Data'!$H$13,0,10*ROW('Hygiene Data'!H163)))</f>
        <v/>
      </c>
      <c r="ED169" s="269" t="str">
        <f ca="true">+IF(OFFSET('Hygiene Data'!$I$11,0,10*ROW('Hygiene Data'!I163))="","",OFFSET('Hygiene Data'!$I$11,0,10*ROW('Hygiene Data'!I163)))</f>
        <v/>
      </c>
      <c r="EE169" s="269" t="str">
        <f ca="true">+IF(OFFSET('Hygiene Data'!$I$12,0,10*ROW('Hygiene Data'!I163))="","",OFFSET('Hygiene Data'!$I$12,0,10*ROW('Hygiene Data'!I163)))</f>
        <v/>
      </c>
      <c r="EF169" s="269"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3" t="str">
        <f t="shared" ca="true" si="2"/>
        <v/>
      </c>
      <c r="D170" s="88"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8"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8"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8"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8"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8"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8"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8"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8"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8"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8"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8"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8"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8"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8"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8"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8"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8"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9"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9"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9"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9"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9"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9"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9"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9"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9"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9"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9"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9"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9"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9"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9"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9"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9"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9"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9"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9"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9"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9"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9"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9"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9"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9"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9"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9"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9"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9"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0"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0"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0"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0"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0"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0"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0"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0"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0"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0"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0"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0"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0"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0"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0"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0"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0"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0"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9"/>
      <c r="BS170" s="269" t="str">
        <f ca="true">+IF(OFFSET('Water Data'!$D$27,0,10*ROW('Water Data'!D164))="","",OFFSET('Water Data'!$D$27,0,10*ROW('Water Data'!D164)))</f>
        <v/>
      </c>
      <c r="BT170" s="269" t="str">
        <f ca="true">+IF(OFFSET('Water Data'!$D$28,0,10*ROW('Water Data'!D164))="","",OFFSET('Water Data'!$D$28,0,10*ROW('Water Data'!D164)))</f>
        <v/>
      </c>
      <c r="BU170" s="269" t="str">
        <f ca="true">+IF(OFFSET('Water Data'!$D$29,0,10*ROW('Water Data'!D164))="","",OFFSET('Water Data'!$D$29,0,10*ROW('Water Data'!D164)))</f>
        <v/>
      </c>
      <c r="BV170" s="269" t="str">
        <f ca="true">+IF(OFFSET('Water Data'!$E$27,0,10*ROW('Water Data'!E164))="","",OFFSET('Water Data'!$E$27,0,10*ROW('Water Data'!E164)))</f>
        <v/>
      </c>
      <c r="BW170" s="269" t="str">
        <f ca="true">+IF(OFFSET('Water Data'!$E$28,0,10*ROW('Water Data'!E164))="","",OFFSET('Water Data'!$E$28,0,10*ROW('Water Data'!E164)))</f>
        <v/>
      </c>
      <c r="BX170" s="269" t="str">
        <f ca="true">+IF(OFFSET('Water Data'!$E$29,0,10*ROW('Water Data'!E164))="","",OFFSET('Water Data'!$E$29,0,10*ROW('Water Data'!E164)))</f>
        <v/>
      </c>
      <c r="BY170" s="269" t="str">
        <f ca="true">+IF(OFFSET('Water Data'!$F$27,0,10*ROW('Water Data'!F164))="","",OFFSET('Water Data'!$F$27,0,10*ROW('Water Data'!F164)))</f>
        <v/>
      </c>
      <c r="BZ170" s="269" t="str">
        <f ca="true">+IF(OFFSET('Water Data'!$F$28,0,10*ROW('Water Data'!F164))="","",OFFSET('Water Data'!$F$28,0,10*ROW('Water Data'!F164)))</f>
        <v/>
      </c>
      <c r="CA170" s="269" t="str">
        <f ca="true">+IF(OFFSET('Water Data'!$F$29,0,10*ROW('Water Data'!F164))="","",OFFSET('Water Data'!$F$29,0,10*ROW('Water Data'!F164)))</f>
        <v/>
      </c>
      <c r="CB170" s="269" t="str">
        <f ca="true">+IF(OFFSET('Water Data'!$G$27,0,10*ROW('Water Data'!G164))="","",OFFSET('Water Data'!$G$27,0,10*ROW('Water Data'!G164)))</f>
        <v/>
      </c>
      <c r="CC170" s="269" t="str">
        <f ca="true">+IF(OFFSET('Water Data'!$G$28,0,10*ROW('Water Data'!G164))="","",OFFSET('Water Data'!$G$28,0,10*ROW('Water Data'!G164)))</f>
        <v/>
      </c>
      <c r="CD170" s="269" t="str">
        <f ca="true">+IF(OFFSET('Water Data'!$G$29,0,10*ROW('Water Data'!G164))="","",OFFSET('Water Data'!$G$29,0,10*ROW('Water Data'!G164)))</f>
        <v/>
      </c>
      <c r="CE170" s="269" t="str">
        <f ca="true">+IF(OFFSET('Water Data'!$H$27,0,10*ROW('Water Data'!H164))="","",OFFSET('Water Data'!$H$27,0,10*ROW('Water Data'!H164)))</f>
        <v/>
      </c>
      <c r="CF170" s="269" t="str">
        <f ca="true">+IF(OFFSET('Water Data'!$H$28,0,10*ROW('Water Data'!H164))="","",OFFSET('Water Data'!$H$28,0,10*ROW('Water Data'!H164)))</f>
        <v/>
      </c>
      <c r="CG170" s="269" t="str">
        <f ca="true">+IF(OFFSET('Water Data'!$H$29,0,10*ROW('Water Data'!H164))="","",OFFSET('Water Data'!$H$29,0,10*ROW('Water Data'!H164)))</f>
        <v/>
      </c>
      <c r="CH170" s="269" t="str">
        <f ca="true">+IF(OFFSET('Water Data'!$I$27,0,10*ROW('Water Data'!I164))="","",OFFSET('Water Data'!$I$27,0,10*ROW('Water Data'!I164)))</f>
        <v/>
      </c>
      <c r="CI170" s="269" t="str">
        <f ca="true">+IF(OFFSET('Water Data'!$I$28,0,10*ROW('Water Data'!I164))="","",OFFSET('Water Data'!$I$28,0,10*ROW('Water Data'!I164)))</f>
        <v/>
      </c>
      <c r="CJ170" s="269" t="str">
        <f ca="true">+IF(OFFSET('Water Data'!$I$29,0,10*ROW('Water Data'!I164))="","",OFFSET('Water Data'!$I$29,0,10*ROW('Water Data'!I164)))</f>
        <v/>
      </c>
      <c r="CK170" s="269" t="str">
        <f ca="true">+IF(OFFSET('Sanitation Data'!$D$28,0,10*ROW('Sanitation Data'!D164))="","",OFFSET('Sanitation Data'!$D$28,0,10*ROW('Sanitation Data'!D164)))</f>
        <v/>
      </c>
      <c r="CL170" s="269" t="str">
        <f ca="true">+IF(OFFSET('Sanitation Data'!$D$29,0,10*ROW('Sanitation Data'!D164))="","",OFFSET('Sanitation Data'!$D$29,0,10*ROW('Sanitation Data'!D164)))</f>
        <v/>
      </c>
      <c r="CM170" s="269" t="str">
        <f ca="true">+IF(OFFSET('Sanitation Data'!$D$30,0,10*ROW('Sanitation Data'!D164))="","",OFFSET('Sanitation Data'!$D$30,0,10*ROW('Sanitation Data'!D164)))</f>
        <v/>
      </c>
      <c r="CN170" s="269" t="str">
        <f ca="true">+IF(OFFSET('Sanitation Data'!$D$31,0,10*ROW('Sanitation Data'!D164))="","",OFFSET('Sanitation Data'!$D$31,0,10*ROW('Sanitation Data'!D164)))</f>
        <v/>
      </c>
      <c r="CO170" s="269" t="str">
        <f ca="true">+IF(OFFSET('Sanitation Data'!$D$32,0,10*ROW('Sanitation Data'!D164))="","",OFFSET('Sanitation Data'!$D$32,0,10*ROW('Sanitation Data'!D164)))</f>
        <v/>
      </c>
      <c r="CP170" s="269" t="str">
        <f ca="true">+IF(OFFSET('Sanitation Data'!$E$28,0,10*ROW('Sanitation Data'!E164))="","",OFFSET('Sanitation Data'!$E$28,0,10*ROW('Sanitation Data'!E164)))</f>
        <v/>
      </c>
      <c r="CQ170" s="269" t="str">
        <f ca="true">+IF(OFFSET('Sanitation Data'!$E$29,0,10*ROW('Sanitation Data'!E164))="","",OFFSET('Sanitation Data'!$E$29,0,10*ROW('Sanitation Data'!E164)))</f>
        <v/>
      </c>
      <c r="CR170" s="269" t="str">
        <f ca="true">+IF(OFFSET('Sanitation Data'!$E$30,0,10*ROW('Sanitation Data'!E164))="","",OFFSET('Sanitation Data'!$E$30,0,10*ROW('Sanitation Data'!E164)))</f>
        <v/>
      </c>
      <c r="CS170" s="269" t="str">
        <f ca="true">+IF(OFFSET('Sanitation Data'!$E$31,0,10*ROW('Sanitation Data'!E164))="","",OFFSET('Sanitation Data'!$E$31,0,10*ROW('Sanitation Data'!E164)))</f>
        <v/>
      </c>
      <c r="CT170" s="269" t="str">
        <f ca="true">+IF(OFFSET('Sanitation Data'!$E$32,0,10*ROW('Sanitation Data'!E164))="","",OFFSET('Sanitation Data'!$E$32,0,10*ROW('Sanitation Data'!E164)))</f>
        <v/>
      </c>
      <c r="CU170" s="269" t="str">
        <f ca="true">+IF(OFFSET('Sanitation Data'!$F$28,0,10*ROW('Sanitation Data'!F164))="","",OFFSET('Sanitation Data'!$F$28,0,10*ROW('Sanitation Data'!F164)))</f>
        <v/>
      </c>
      <c r="CV170" s="269" t="str">
        <f ca="true">+IF(OFFSET('Sanitation Data'!$F$29,0,10*ROW('Sanitation Data'!F164))="","",OFFSET('Sanitation Data'!$F$29,0,10*ROW('Sanitation Data'!F164)))</f>
        <v/>
      </c>
      <c r="CW170" s="269" t="str">
        <f ca="true">+IF(OFFSET('Sanitation Data'!$F$30,0,10*ROW('Sanitation Data'!F164))="","",OFFSET('Sanitation Data'!$F$30,0,10*ROW('Sanitation Data'!F164)))</f>
        <v/>
      </c>
      <c r="CX170" s="269" t="str">
        <f ca="true">+IF(OFFSET('Sanitation Data'!$F$31,0,10*ROW('Sanitation Data'!F164))="","",OFFSET('Sanitation Data'!$F$31,0,10*ROW('Sanitation Data'!F164)))</f>
        <v/>
      </c>
      <c r="CY170" s="269" t="str">
        <f ca="true">+IF(OFFSET('Sanitation Data'!$F$32,0,10*ROW('Sanitation Data'!F164))="","",OFFSET('Sanitation Data'!$F$32,0,10*ROW('Sanitation Data'!F164)))</f>
        <v/>
      </c>
      <c r="CZ170" s="269" t="str">
        <f ca="true">+IF(OFFSET('Sanitation Data'!$G$28,0,10*ROW('Sanitation Data'!G164))="","",OFFSET('Sanitation Data'!$G$28,0,10*ROW('Sanitation Data'!G164)))</f>
        <v/>
      </c>
      <c r="DA170" s="269" t="str">
        <f ca="true">+IF(OFFSET('Sanitation Data'!$G$29,0,10*ROW('Sanitation Data'!G164))="","",OFFSET('Sanitation Data'!$G$29,0,10*ROW('Sanitation Data'!G164)))</f>
        <v/>
      </c>
      <c r="DB170" s="269" t="str">
        <f ca="true">+IF(OFFSET('Sanitation Data'!$G$30,0,10*ROW('Sanitation Data'!G164))="","",OFFSET('Sanitation Data'!$G$30,0,10*ROW('Sanitation Data'!G164)))</f>
        <v/>
      </c>
      <c r="DC170" s="269" t="str">
        <f ca="true">+IF(OFFSET('Sanitation Data'!$G$31,0,10*ROW('Sanitation Data'!G164))="","",OFFSET('Sanitation Data'!$G$31,0,10*ROW('Sanitation Data'!G164)))</f>
        <v/>
      </c>
      <c r="DD170" s="269" t="str">
        <f ca="true">+IF(OFFSET('Sanitation Data'!$G$32,0,10*ROW('Sanitation Data'!G164))="","",OFFSET('Sanitation Data'!$G$32,0,10*ROW('Sanitation Data'!G164)))</f>
        <v/>
      </c>
      <c r="DE170" s="269" t="str">
        <f ca="true">+IF(OFFSET('Sanitation Data'!$H$28,0,10*ROW('Sanitation Data'!H164))="","",OFFSET('Sanitation Data'!$H$28,0,10*ROW('Sanitation Data'!H164)))</f>
        <v/>
      </c>
      <c r="DF170" s="269" t="str">
        <f ca="true">+IF(OFFSET('Sanitation Data'!$H$29,0,10*ROW('Sanitation Data'!H164))="","",OFFSET('Sanitation Data'!$H$29,0,10*ROW('Sanitation Data'!H164)))</f>
        <v/>
      </c>
      <c r="DG170" s="269" t="str">
        <f ca="true">+IF(OFFSET('Sanitation Data'!$H$30,0,10*ROW('Sanitation Data'!H164))="","",OFFSET('Sanitation Data'!$H$30,0,10*ROW('Sanitation Data'!H164)))</f>
        <v/>
      </c>
      <c r="DH170" s="269" t="str">
        <f ca="true">+IF(OFFSET('Sanitation Data'!$H$31,0,10*ROW('Sanitation Data'!H164))="","",OFFSET('Sanitation Data'!$H$31,0,10*ROW('Sanitation Data'!H164)))</f>
        <v/>
      </c>
      <c r="DI170" s="269" t="str">
        <f ca="true">+IF(OFFSET('Sanitation Data'!$H$32,0,10*ROW('Sanitation Data'!H164))="","",OFFSET('Sanitation Data'!$H$32,0,10*ROW('Sanitation Data'!H164)))</f>
        <v/>
      </c>
      <c r="DJ170" s="269" t="str">
        <f ca="true">+IF(OFFSET('Sanitation Data'!$I$28,0,10*ROW('Sanitation Data'!I164))="","",OFFSET('Sanitation Data'!$I$28,0,10*ROW('Sanitation Data'!I164)))</f>
        <v/>
      </c>
      <c r="DK170" s="269" t="str">
        <f ca="true">+IF(OFFSET('Sanitation Data'!$I$29,0,10*ROW('Sanitation Data'!I164))="","",OFFSET('Sanitation Data'!$I$29,0,10*ROW('Sanitation Data'!I164)))</f>
        <v/>
      </c>
      <c r="DL170" s="269" t="str">
        <f ca="true">+IF(OFFSET('Sanitation Data'!$I$30,0,10*ROW('Sanitation Data'!I164))="","",OFFSET('Sanitation Data'!$I$30,0,10*ROW('Sanitation Data'!I164)))</f>
        <v/>
      </c>
      <c r="DM170" s="269" t="str">
        <f ca="true">+IF(OFFSET('Sanitation Data'!$I$31,0,10*ROW('Sanitation Data'!I164))="","",OFFSET('Sanitation Data'!$I$31,0,10*ROW('Sanitation Data'!I164)))</f>
        <v/>
      </c>
      <c r="DN170" s="269" t="str">
        <f ca="true">+IF(OFFSET('Sanitation Data'!$I$32,0,10*ROW('Sanitation Data'!I164))="","",OFFSET('Sanitation Data'!$I$32,0,10*ROW('Sanitation Data'!I164)))</f>
        <v/>
      </c>
      <c r="DO170" s="269" t="str">
        <f ca="true">+IF(OFFSET('Hygiene Data'!$D$11,0,10*ROW('Hygiene Data'!D164))="","",OFFSET('Hygiene Data'!$D$11,0,10*ROW('Hygiene Data'!D164)))</f>
        <v/>
      </c>
      <c r="DP170" s="269" t="str">
        <f ca="true">+IF(OFFSET('Hygiene Data'!$D$12,0,10*ROW('Hygiene Data'!D164))="","",OFFSET('Hygiene Data'!$D$12,0,10*ROW('Hygiene Data'!D164)))</f>
        <v/>
      </c>
      <c r="DQ170" s="269" t="str">
        <f ca="true">+IF(OFFSET('Hygiene Data'!$D$13,0,10*ROW('Hygiene Data'!D164))="","",OFFSET('Hygiene Data'!$D$13,0,10*ROW('Hygiene Data'!D164)))</f>
        <v/>
      </c>
      <c r="DR170" s="269" t="str">
        <f ca="true">+IF(OFFSET('Hygiene Data'!$E$11,0,10*ROW('Hygiene Data'!E164))="","",OFFSET('Hygiene Data'!$E$11,0,10*ROW('Hygiene Data'!E164)))</f>
        <v/>
      </c>
      <c r="DS170" s="269" t="str">
        <f ca="true">+IF(OFFSET('Hygiene Data'!$E$12,0,10*ROW('Hygiene Data'!E164))="","",OFFSET('Hygiene Data'!$E$12,0,10*ROW('Hygiene Data'!E164)))</f>
        <v/>
      </c>
      <c r="DT170" s="269" t="str">
        <f ca="true">+IF(OFFSET('Hygiene Data'!$E$13,0,10*ROW('Hygiene Data'!E164))="","",OFFSET('Hygiene Data'!$E$13,0,10*ROW('Hygiene Data'!E164)))</f>
        <v/>
      </c>
      <c r="DU170" s="269" t="str">
        <f ca="true">+IF(OFFSET('Hygiene Data'!$F$11,0,10*ROW('Hygiene Data'!F164))="","",OFFSET('Hygiene Data'!$F$11,0,10*ROW('Hygiene Data'!F164)))</f>
        <v/>
      </c>
      <c r="DV170" s="269" t="str">
        <f ca="true">+IF(OFFSET('Hygiene Data'!$F$12,0,10*ROW('Hygiene Data'!F164))="","",OFFSET('Hygiene Data'!$F$12,0,10*ROW('Hygiene Data'!F164)))</f>
        <v/>
      </c>
      <c r="DW170" s="269" t="str">
        <f ca="true">+IF(OFFSET('Hygiene Data'!$F$13,0,10*ROW('Hygiene Data'!F164))="","",OFFSET('Hygiene Data'!$F$13,0,10*ROW('Hygiene Data'!F164)))</f>
        <v/>
      </c>
      <c r="DX170" s="269" t="str">
        <f ca="true">+IF(OFFSET('Hygiene Data'!$G$11,0,10*ROW('Hygiene Data'!G164))="","",OFFSET('Hygiene Data'!$G$11,0,10*ROW('Hygiene Data'!G164)))</f>
        <v/>
      </c>
      <c r="DY170" s="269" t="str">
        <f ca="true">+IF(OFFSET('Hygiene Data'!$G$12,0,10*ROW('Hygiene Data'!G164))="","",OFFSET('Hygiene Data'!$G$12,0,10*ROW('Hygiene Data'!G164)))</f>
        <v/>
      </c>
      <c r="DZ170" s="269" t="str">
        <f ca="true">+IF(OFFSET('Hygiene Data'!$G$13,0,10*ROW('Hygiene Data'!G164))="","",OFFSET('Hygiene Data'!$G$13,0,10*ROW('Hygiene Data'!G164)))</f>
        <v/>
      </c>
      <c r="EA170" s="269" t="str">
        <f ca="true">+IF(OFFSET('Hygiene Data'!$H$11,0,10*ROW('Hygiene Data'!H164))="","",OFFSET('Hygiene Data'!$H$11,0,10*ROW('Hygiene Data'!H164)))</f>
        <v/>
      </c>
      <c r="EB170" s="269" t="str">
        <f ca="true">+IF(OFFSET('Hygiene Data'!$H$12,0,10*ROW('Hygiene Data'!H164))="","",OFFSET('Hygiene Data'!$H$12,0,10*ROW('Hygiene Data'!H164)))</f>
        <v/>
      </c>
      <c r="EC170" s="269" t="str">
        <f ca="true">+IF(OFFSET('Hygiene Data'!$H$13,0,10*ROW('Hygiene Data'!H164))="","",OFFSET('Hygiene Data'!$H$13,0,10*ROW('Hygiene Data'!H164)))</f>
        <v/>
      </c>
      <c r="ED170" s="269" t="str">
        <f ca="true">+IF(OFFSET('Hygiene Data'!$I$11,0,10*ROW('Hygiene Data'!I164))="","",OFFSET('Hygiene Data'!$I$11,0,10*ROW('Hygiene Data'!I164)))</f>
        <v/>
      </c>
      <c r="EE170" s="269" t="str">
        <f ca="true">+IF(OFFSET('Hygiene Data'!$I$12,0,10*ROW('Hygiene Data'!I164))="","",OFFSET('Hygiene Data'!$I$12,0,10*ROW('Hygiene Data'!I164)))</f>
        <v/>
      </c>
      <c r="EF170" s="269"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3" t="str">
        <f t="shared" ca="true" si="2"/>
        <v/>
      </c>
      <c r="D171" s="88"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8"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8"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8"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8"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8"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8"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8"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8"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8"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8"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8"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8"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8"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8"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8"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8"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8"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9"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9"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9"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9"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9"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9"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9"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9"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9"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9"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9"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9"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9"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9"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9"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9"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9"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9"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9"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9"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9"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9"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9"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9"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9"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9"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9"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9"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9"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9"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0"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0"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0"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0"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0"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0"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0"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0"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0"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0"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0"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0"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0"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0"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0"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0"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0"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0"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9"/>
      <c r="BS171" s="269" t="str">
        <f ca="true">+IF(OFFSET('Water Data'!$D$27,0,10*ROW('Water Data'!D165))="","",OFFSET('Water Data'!$D$27,0,10*ROW('Water Data'!D165)))</f>
        <v/>
      </c>
      <c r="BT171" s="269" t="str">
        <f ca="true">+IF(OFFSET('Water Data'!$D$28,0,10*ROW('Water Data'!D165))="","",OFFSET('Water Data'!$D$28,0,10*ROW('Water Data'!D165)))</f>
        <v/>
      </c>
      <c r="BU171" s="269" t="str">
        <f ca="true">+IF(OFFSET('Water Data'!$D$29,0,10*ROW('Water Data'!D165))="","",OFFSET('Water Data'!$D$29,0,10*ROW('Water Data'!D165)))</f>
        <v/>
      </c>
      <c r="BV171" s="269" t="str">
        <f ca="true">+IF(OFFSET('Water Data'!$E$27,0,10*ROW('Water Data'!E165))="","",OFFSET('Water Data'!$E$27,0,10*ROW('Water Data'!E165)))</f>
        <v/>
      </c>
      <c r="BW171" s="269" t="str">
        <f ca="true">+IF(OFFSET('Water Data'!$E$28,0,10*ROW('Water Data'!E165))="","",OFFSET('Water Data'!$E$28,0,10*ROW('Water Data'!E165)))</f>
        <v/>
      </c>
      <c r="BX171" s="269" t="str">
        <f ca="true">+IF(OFFSET('Water Data'!$E$29,0,10*ROW('Water Data'!E165))="","",OFFSET('Water Data'!$E$29,0,10*ROW('Water Data'!E165)))</f>
        <v/>
      </c>
      <c r="BY171" s="269" t="str">
        <f ca="true">+IF(OFFSET('Water Data'!$F$27,0,10*ROW('Water Data'!F165))="","",OFFSET('Water Data'!$F$27,0,10*ROW('Water Data'!F165)))</f>
        <v/>
      </c>
      <c r="BZ171" s="269" t="str">
        <f ca="true">+IF(OFFSET('Water Data'!$F$28,0,10*ROW('Water Data'!F165))="","",OFFSET('Water Data'!$F$28,0,10*ROW('Water Data'!F165)))</f>
        <v/>
      </c>
      <c r="CA171" s="269" t="str">
        <f ca="true">+IF(OFFSET('Water Data'!$F$29,0,10*ROW('Water Data'!F165))="","",OFFSET('Water Data'!$F$29,0,10*ROW('Water Data'!F165)))</f>
        <v/>
      </c>
      <c r="CB171" s="269" t="str">
        <f ca="true">+IF(OFFSET('Water Data'!$G$27,0,10*ROW('Water Data'!G165))="","",OFFSET('Water Data'!$G$27,0,10*ROW('Water Data'!G165)))</f>
        <v/>
      </c>
      <c r="CC171" s="269" t="str">
        <f ca="true">+IF(OFFSET('Water Data'!$G$28,0,10*ROW('Water Data'!G165))="","",OFFSET('Water Data'!$G$28,0,10*ROW('Water Data'!G165)))</f>
        <v/>
      </c>
      <c r="CD171" s="269" t="str">
        <f ca="true">+IF(OFFSET('Water Data'!$G$29,0,10*ROW('Water Data'!G165))="","",OFFSET('Water Data'!$G$29,0,10*ROW('Water Data'!G165)))</f>
        <v/>
      </c>
      <c r="CE171" s="269" t="str">
        <f ca="true">+IF(OFFSET('Water Data'!$H$27,0,10*ROW('Water Data'!H165))="","",OFFSET('Water Data'!$H$27,0,10*ROW('Water Data'!H165)))</f>
        <v/>
      </c>
      <c r="CF171" s="269" t="str">
        <f ca="true">+IF(OFFSET('Water Data'!$H$28,0,10*ROW('Water Data'!H165))="","",OFFSET('Water Data'!$H$28,0,10*ROW('Water Data'!H165)))</f>
        <v/>
      </c>
      <c r="CG171" s="269" t="str">
        <f ca="true">+IF(OFFSET('Water Data'!$H$29,0,10*ROW('Water Data'!H165))="","",OFFSET('Water Data'!$H$29,0,10*ROW('Water Data'!H165)))</f>
        <v/>
      </c>
      <c r="CH171" s="269" t="str">
        <f ca="true">+IF(OFFSET('Water Data'!$I$27,0,10*ROW('Water Data'!I165))="","",OFFSET('Water Data'!$I$27,0,10*ROW('Water Data'!I165)))</f>
        <v/>
      </c>
      <c r="CI171" s="269" t="str">
        <f ca="true">+IF(OFFSET('Water Data'!$I$28,0,10*ROW('Water Data'!I165))="","",OFFSET('Water Data'!$I$28,0,10*ROW('Water Data'!I165)))</f>
        <v/>
      </c>
      <c r="CJ171" s="269" t="str">
        <f ca="true">+IF(OFFSET('Water Data'!$I$29,0,10*ROW('Water Data'!I165))="","",OFFSET('Water Data'!$I$29,0,10*ROW('Water Data'!I165)))</f>
        <v/>
      </c>
      <c r="CK171" s="269" t="str">
        <f ca="true">+IF(OFFSET('Sanitation Data'!$D$28,0,10*ROW('Sanitation Data'!D165))="","",OFFSET('Sanitation Data'!$D$28,0,10*ROW('Sanitation Data'!D165)))</f>
        <v/>
      </c>
      <c r="CL171" s="269" t="str">
        <f ca="true">+IF(OFFSET('Sanitation Data'!$D$29,0,10*ROW('Sanitation Data'!D165))="","",OFFSET('Sanitation Data'!$D$29,0,10*ROW('Sanitation Data'!D165)))</f>
        <v/>
      </c>
      <c r="CM171" s="269" t="str">
        <f ca="true">+IF(OFFSET('Sanitation Data'!$D$30,0,10*ROW('Sanitation Data'!D165))="","",OFFSET('Sanitation Data'!$D$30,0,10*ROW('Sanitation Data'!D165)))</f>
        <v/>
      </c>
      <c r="CN171" s="269" t="str">
        <f ca="true">+IF(OFFSET('Sanitation Data'!$D$31,0,10*ROW('Sanitation Data'!D165))="","",OFFSET('Sanitation Data'!$D$31,0,10*ROW('Sanitation Data'!D165)))</f>
        <v/>
      </c>
      <c r="CO171" s="269" t="str">
        <f ca="true">+IF(OFFSET('Sanitation Data'!$D$32,0,10*ROW('Sanitation Data'!D165))="","",OFFSET('Sanitation Data'!$D$32,0,10*ROW('Sanitation Data'!D165)))</f>
        <v/>
      </c>
      <c r="CP171" s="269" t="str">
        <f ca="true">+IF(OFFSET('Sanitation Data'!$E$28,0,10*ROW('Sanitation Data'!E165))="","",OFFSET('Sanitation Data'!$E$28,0,10*ROW('Sanitation Data'!E165)))</f>
        <v/>
      </c>
      <c r="CQ171" s="269" t="str">
        <f ca="true">+IF(OFFSET('Sanitation Data'!$E$29,0,10*ROW('Sanitation Data'!E165))="","",OFFSET('Sanitation Data'!$E$29,0,10*ROW('Sanitation Data'!E165)))</f>
        <v/>
      </c>
      <c r="CR171" s="269" t="str">
        <f ca="true">+IF(OFFSET('Sanitation Data'!$E$30,0,10*ROW('Sanitation Data'!E165))="","",OFFSET('Sanitation Data'!$E$30,0,10*ROW('Sanitation Data'!E165)))</f>
        <v/>
      </c>
      <c r="CS171" s="269" t="str">
        <f ca="true">+IF(OFFSET('Sanitation Data'!$E$31,0,10*ROW('Sanitation Data'!E165))="","",OFFSET('Sanitation Data'!$E$31,0,10*ROW('Sanitation Data'!E165)))</f>
        <v/>
      </c>
      <c r="CT171" s="269" t="str">
        <f ca="true">+IF(OFFSET('Sanitation Data'!$E$32,0,10*ROW('Sanitation Data'!E165))="","",OFFSET('Sanitation Data'!$E$32,0,10*ROW('Sanitation Data'!E165)))</f>
        <v/>
      </c>
      <c r="CU171" s="269" t="str">
        <f ca="true">+IF(OFFSET('Sanitation Data'!$F$28,0,10*ROW('Sanitation Data'!F165))="","",OFFSET('Sanitation Data'!$F$28,0,10*ROW('Sanitation Data'!F165)))</f>
        <v/>
      </c>
      <c r="CV171" s="269" t="str">
        <f ca="true">+IF(OFFSET('Sanitation Data'!$F$29,0,10*ROW('Sanitation Data'!F165))="","",OFFSET('Sanitation Data'!$F$29,0,10*ROW('Sanitation Data'!F165)))</f>
        <v/>
      </c>
      <c r="CW171" s="269" t="str">
        <f ca="true">+IF(OFFSET('Sanitation Data'!$F$30,0,10*ROW('Sanitation Data'!F165))="","",OFFSET('Sanitation Data'!$F$30,0,10*ROW('Sanitation Data'!F165)))</f>
        <v/>
      </c>
      <c r="CX171" s="269" t="str">
        <f ca="true">+IF(OFFSET('Sanitation Data'!$F$31,0,10*ROW('Sanitation Data'!F165))="","",OFFSET('Sanitation Data'!$F$31,0,10*ROW('Sanitation Data'!F165)))</f>
        <v/>
      </c>
      <c r="CY171" s="269" t="str">
        <f ca="true">+IF(OFFSET('Sanitation Data'!$F$32,0,10*ROW('Sanitation Data'!F165))="","",OFFSET('Sanitation Data'!$F$32,0,10*ROW('Sanitation Data'!F165)))</f>
        <v/>
      </c>
      <c r="CZ171" s="269" t="str">
        <f ca="true">+IF(OFFSET('Sanitation Data'!$G$28,0,10*ROW('Sanitation Data'!G165))="","",OFFSET('Sanitation Data'!$G$28,0,10*ROW('Sanitation Data'!G165)))</f>
        <v/>
      </c>
      <c r="DA171" s="269" t="str">
        <f ca="true">+IF(OFFSET('Sanitation Data'!$G$29,0,10*ROW('Sanitation Data'!G165))="","",OFFSET('Sanitation Data'!$G$29,0,10*ROW('Sanitation Data'!G165)))</f>
        <v/>
      </c>
      <c r="DB171" s="269" t="str">
        <f ca="true">+IF(OFFSET('Sanitation Data'!$G$30,0,10*ROW('Sanitation Data'!G165))="","",OFFSET('Sanitation Data'!$G$30,0,10*ROW('Sanitation Data'!G165)))</f>
        <v/>
      </c>
      <c r="DC171" s="269" t="str">
        <f ca="true">+IF(OFFSET('Sanitation Data'!$G$31,0,10*ROW('Sanitation Data'!G165))="","",OFFSET('Sanitation Data'!$G$31,0,10*ROW('Sanitation Data'!G165)))</f>
        <v/>
      </c>
      <c r="DD171" s="269" t="str">
        <f ca="true">+IF(OFFSET('Sanitation Data'!$G$32,0,10*ROW('Sanitation Data'!G165))="","",OFFSET('Sanitation Data'!$G$32,0,10*ROW('Sanitation Data'!G165)))</f>
        <v/>
      </c>
      <c r="DE171" s="269" t="str">
        <f ca="true">+IF(OFFSET('Sanitation Data'!$H$28,0,10*ROW('Sanitation Data'!H165))="","",OFFSET('Sanitation Data'!$H$28,0,10*ROW('Sanitation Data'!H165)))</f>
        <v/>
      </c>
      <c r="DF171" s="269" t="str">
        <f ca="true">+IF(OFFSET('Sanitation Data'!$H$29,0,10*ROW('Sanitation Data'!H165))="","",OFFSET('Sanitation Data'!$H$29,0,10*ROW('Sanitation Data'!H165)))</f>
        <v/>
      </c>
      <c r="DG171" s="269" t="str">
        <f ca="true">+IF(OFFSET('Sanitation Data'!$H$30,0,10*ROW('Sanitation Data'!H165))="","",OFFSET('Sanitation Data'!$H$30,0,10*ROW('Sanitation Data'!H165)))</f>
        <v/>
      </c>
      <c r="DH171" s="269" t="str">
        <f ca="true">+IF(OFFSET('Sanitation Data'!$H$31,0,10*ROW('Sanitation Data'!H165))="","",OFFSET('Sanitation Data'!$H$31,0,10*ROW('Sanitation Data'!H165)))</f>
        <v/>
      </c>
      <c r="DI171" s="269" t="str">
        <f ca="true">+IF(OFFSET('Sanitation Data'!$H$32,0,10*ROW('Sanitation Data'!H165))="","",OFFSET('Sanitation Data'!$H$32,0,10*ROW('Sanitation Data'!H165)))</f>
        <v/>
      </c>
      <c r="DJ171" s="269" t="str">
        <f ca="true">+IF(OFFSET('Sanitation Data'!$I$28,0,10*ROW('Sanitation Data'!I165))="","",OFFSET('Sanitation Data'!$I$28,0,10*ROW('Sanitation Data'!I165)))</f>
        <v/>
      </c>
      <c r="DK171" s="269" t="str">
        <f ca="true">+IF(OFFSET('Sanitation Data'!$I$29,0,10*ROW('Sanitation Data'!I165))="","",OFFSET('Sanitation Data'!$I$29,0,10*ROW('Sanitation Data'!I165)))</f>
        <v/>
      </c>
      <c r="DL171" s="269" t="str">
        <f ca="true">+IF(OFFSET('Sanitation Data'!$I$30,0,10*ROW('Sanitation Data'!I165))="","",OFFSET('Sanitation Data'!$I$30,0,10*ROW('Sanitation Data'!I165)))</f>
        <v/>
      </c>
      <c r="DM171" s="269" t="str">
        <f ca="true">+IF(OFFSET('Sanitation Data'!$I$31,0,10*ROW('Sanitation Data'!I165))="","",OFFSET('Sanitation Data'!$I$31,0,10*ROW('Sanitation Data'!I165)))</f>
        <v/>
      </c>
      <c r="DN171" s="269" t="str">
        <f ca="true">+IF(OFFSET('Sanitation Data'!$I$32,0,10*ROW('Sanitation Data'!I165))="","",OFFSET('Sanitation Data'!$I$32,0,10*ROW('Sanitation Data'!I165)))</f>
        <v/>
      </c>
      <c r="DO171" s="269" t="str">
        <f ca="true">+IF(OFFSET('Hygiene Data'!$D$11,0,10*ROW('Hygiene Data'!D165))="","",OFFSET('Hygiene Data'!$D$11,0,10*ROW('Hygiene Data'!D165)))</f>
        <v/>
      </c>
      <c r="DP171" s="269" t="str">
        <f ca="true">+IF(OFFSET('Hygiene Data'!$D$12,0,10*ROW('Hygiene Data'!D165))="","",OFFSET('Hygiene Data'!$D$12,0,10*ROW('Hygiene Data'!D165)))</f>
        <v/>
      </c>
      <c r="DQ171" s="269" t="str">
        <f ca="true">+IF(OFFSET('Hygiene Data'!$D$13,0,10*ROW('Hygiene Data'!D165))="","",OFFSET('Hygiene Data'!$D$13,0,10*ROW('Hygiene Data'!D165)))</f>
        <v/>
      </c>
      <c r="DR171" s="269" t="str">
        <f ca="true">+IF(OFFSET('Hygiene Data'!$E$11,0,10*ROW('Hygiene Data'!E165))="","",OFFSET('Hygiene Data'!$E$11,0,10*ROW('Hygiene Data'!E165)))</f>
        <v/>
      </c>
      <c r="DS171" s="269" t="str">
        <f ca="true">+IF(OFFSET('Hygiene Data'!$E$12,0,10*ROW('Hygiene Data'!E165))="","",OFFSET('Hygiene Data'!$E$12,0,10*ROW('Hygiene Data'!E165)))</f>
        <v/>
      </c>
      <c r="DT171" s="269" t="str">
        <f ca="true">+IF(OFFSET('Hygiene Data'!$E$13,0,10*ROW('Hygiene Data'!E165))="","",OFFSET('Hygiene Data'!$E$13,0,10*ROW('Hygiene Data'!E165)))</f>
        <v/>
      </c>
      <c r="DU171" s="269" t="str">
        <f ca="true">+IF(OFFSET('Hygiene Data'!$F$11,0,10*ROW('Hygiene Data'!F165))="","",OFFSET('Hygiene Data'!$F$11,0,10*ROW('Hygiene Data'!F165)))</f>
        <v/>
      </c>
      <c r="DV171" s="269" t="str">
        <f ca="true">+IF(OFFSET('Hygiene Data'!$F$12,0,10*ROW('Hygiene Data'!F165))="","",OFFSET('Hygiene Data'!$F$12,0,10*ROW('Hygiene Data'!F165)))</f>
        <v/>
      </c>
      <c r="DW171" s="269" t="str">
        <f ca="true">+IF(OFFSET('Hygiene Data'!$F$13,0,10*ROW('Hygiene Data'!F165))="","",OFFSET('Hygiene Data'!$F$13,0,10*ROW('Hygiene Data'!F165)))</f>
        <v/>
      </c>
      <c r="DX171" s="269" t="str">
        <f ca="true">+IF(OFFSET('Hygiene Data'!$G$11,0,10*ROW('Hygiene Data'!G165))="","",OFFSET('Hygiene Data'!$G$11,0,10*ROW('Hygiene Data'!G165)))</f>
        <v/>
      </c>
      <c r="DY171" s="269" t="str">
        <f ca="true">+IF(OFFSET('Hygiene Data'!$G$12,0,10*ROW('Hygiene Data'!G165))="","",OFFSET('Hygiene Data'!$G$12,0,10*ROW('Hygiene Data'!G165)))</f>
        <v/>
      </c>
      <c r="DZ171" s="269" t="str">
        <f ca="true">+IF(OFFSET('Hygiene Data'!$G$13,0,10*ROW('Hygiene Data'!G165))="","",OFFSET('Hygiene Data'!$G$13,0,10*ROW('Hygiene Data'!G165)))</f>
        <v/>
      </c>
      <c r="EA171" s="269" t="str">
        <f ca="true">+IF(OFFSET('Hygiene Data'!$H$11,0,10*ROW('Hygiene Data'!H165))="","",OFFSET('Hygiene Data'!$H$11,0,10*ROW('Hygiene Data'!H165)))</f>
        <v/>
      </c>
      <c r="EB171" s="269" t="str">
        <f ca="true">+IF(OFFSET('Hygiene Data'!$H$12,0,10*ROW('Hygiene Data'!H165))="","",OFFSET('Hygiene Data'!$H$12,0,10*ROW('Hygiene Data'!H165)))</f>
        <v/>
      </c>
      <c r="EC171" s="269" t="str">
        <f ca="true">+IF(OFFSET('Hygiene Data'!$H$13,0,10*ROW('Hygiene Data'!H165))="","",OFFSET('Hygiene Data'!$H$13,0,10*ROW('Hygiene Data'!H165)))</f>
        <v/>
      </c>
      <c r="ED171" s="269" t="str">
        <f ca="true">+IF(OFFSET('Hygiene Data'!$I$11,0,10*ROW('Hygiene Data'!I165))="","",OFFSET('Hygiene Data'!$I$11,0,10*ROW('Hygiene Data'!I165)))</f>
        <v/>
      </c>
      <c r="EE171" s="269" t="str">
        <f ca="true">+IF(OFFSET('Hygiene Data'!$I$12,0,10*ROW('Hygiene Data'!I165))="","",OFFSET('Hygiene Data'!$I$12,0,10*ROW('Hygiene Data'!I165)))</f>
        <v/>
      </c>
      <c r="EF171" s="269"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3" t="str">
        <f t="shared" ca="true" si="2"/>
        <v/>
      </c>
      <c r="D172" s="88"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8"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8"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8"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8"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8"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8"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8"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8"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8"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8"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8"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8"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8"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8"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8"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8"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8"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9"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9"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9"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9"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9"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9"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9"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9"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9"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9"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9"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9"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9"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9"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9"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9"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9"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9"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9"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9"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9"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9"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9"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9"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9"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9"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9"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9"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9"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9"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0"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0"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0"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0"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0"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0"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0"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0"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0"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0"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0"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0"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0"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0"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0"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0"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0"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0"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9"/>
      <c r="BS172" s="269" t="str">
        <f ca="true">+IF(OFFSET('Water Data'!$D$27,0,10*ROW('Water Data'!D166))="","",OFFSET('Water Data'!$D$27,0,10*ROW('Water Data'!D166)))</f>
        <v/>
      </c>
      <c r="BT172" s="269" t="str">
        <f ca="true">+IF(OFFSET('Water Data'!$D$28,0,10*ROW('Water Data'!D166))="","",OFFSET('Water Data'!$D$28,0,10*ROW('Water Data'!D166)))</f>
        <v/>
      </c>
      <c r="BU172" s="269" t="str">
        <f ca="true">+IF(OFFSET('Water Data'!$D$29,0,10*ROW('Water Data'!D166))="","",OFFSET('Water Data'!$D$29,0,10*ROW('Water Data'!D166)))</f>
        <v/>
      </c>
      <c r="BV172" s="269" t="str">
        <f ca="true">+IF(OFFSET('Water Data'!$E$27,0,10*ROW('Water Data'!E166))="","",OFFSET('Water Data'!$E$27,0,10*ROW('Water Data'!E166)))</f>
        <v/>
      </c>
      <c r="BW172" s="269" t="str">
        <f ca="true">+IF(OFFSET('Water Data'!$E$28,0,10*ROW('Water Data'!E166))="","",OFFSET('Water Data'!$E$28,0,10*ROW('Water Data'!E166)))</f>
        <v/>
      </c>
      <c r="BX172" s="269" t="str">
        <f ca="true">+IF(OFFSET('Water Data'!$E$29,0,10*ROW('Water Data'!E166))="","",OFFSET('Water Data'!$E$29,0,10*ROW('Water Data'!E166)))</f>
        <v/>
      </c>
      <c r="BY172" s="269" t="str">
        <f ca="true">+IF(OFFSET('Water Data'!$F$27,0,10*ROW('Water Data'!F166))="","",OFFSET('Water Data'!$F$27,0,10*ROW('Water Data'!F166)))</f>
        <v/>
      </c>
      <c r="BZ172" s="269" t="str">
        <f ca="true">+IF(OFFSET('Water Data'!$F$28,0,10*ROW('Water Data'!F166))="","",OFFSET('Water Data'!$F$28,0,10*ROW('Water Data'!F166)))</f>
        <v/>
      </c>
      <c r="CA172" s="269" t="str">
        <f ca="true">+IF(OFFSET('Water Data'!$F$29,0,10*ROW('Water Data'!F166))="","",OFFSET('Water Data'!$F$29,0,10*ROW('Water Data'!F166)))</f>
        <v/>
      </c>
      <c r="CB172" s="269" t="str">
        <f ca="true">+IF(OFFSET('Water Data'!$G$27,0,10*ROW('Water Data'!G166))="","",OFFSET('Water Data'!$G$27,0,10*ROW('Water Data'!G166)))</f>
        <v/>
      </c>
      <c r="CC172" s="269" t="str">
        <f ca="true">+IF(OFFSET('Water Data'!$G$28,0,10*ROW('Water Data'!G166))="","",OFFSET('Water Data'!$G$28,0,10*ROW('Water Data'!G166)))</f>
        <v/>
      </c>
      <c r="CD172" s="269" t="str">
        <f ca="true">+IF(OFFSET('Water Data'!$G$29,0,10*ROW('Water Data'!G166))="","",OFFSET('Water Data'!$G$29,0,10*ROW('Water Data'!G166)))</f>
        <v/>
      </c>
      <c r="CE172" s="269" t="str">
        <f ca="true">+IF(OFFSET('Water Data'!$H$27,0,10*ROW('Water Data'!H166))="","",OFFSET('Water Data'!$H$27,0,10*ROW('Water Data'!H166)))</f>
        <v/>
      </c>
      <c r="CF172" s="269" t="str">
        <f ca="true">+IF(OFFSET('Water Data'!$H$28,0,10*ROW('Water Data'!H166))="","",OFFSET('Water Data'!$H$28,0,10*ROW('Water Data'!H166)))</f>
        <v/>
      </c>
      <c r="CG172" s="269" t="str">
        <f ca="true">+IF(OFFSET('Water Data'!$H$29,0,10*ROW('Water Data'!H166))="","",OFFSET('Water Data'!$H$29,0,10*ROW('Water Data'!H166)))</f>
        <v/>
      </c>
      <c r="CH172" s="269" t="str">
        <f ca="true">+IF(OFFSET('Water Data'!$I$27,0,10*ROW('Water Data'!I166))="","",OFFSET('Water Data'!$I$27,0,10*ROW('Water Data'!I166)))</f>
        <v/>
      </c>
      <c r="CI172" s="269" t="str">
        <f ca="true">+IF(OFFSET('Water Data'!$I$28,0,10*ROW('Water Data'!I166))="","",OFFSET('Water Data'!$I$28,0,10*ROW('Water Data'!I166)))</f>
        <v/>
      </c>
      <c r="CJ172" s="269" t="str">
        <f ca="true">+IF(OFFSET('Water Data'!$I$29,0,10*ROW('Water Data'!I166))="","",OFFSET('Water Data'!$I$29,0,10*ROW('Water Data'!I166)))</f>
        <v/>
      </c>
      <c r="CK172" s="269" t="str">
        <f ca="true">+IF(OFFSET('Sanitation Data'!$D$28,0,10*ROW('Sanitation Data'!D166))="","",OFFSET('Sanitation Data'!$D$28,0,10*ROW('Sanitation Data'!D166)))</f>
        <v/>
      </c>
      <c r="CL172" s="269" t="str">
        <f ca="true">+IF(OFFSET('Sanitation Data'!$D$29,0,10*ROW('Sanitation Data'!D166))="","",OFFSET('Sanitation Data'!$D$29,0,10*ROW('Sanitation Data'!D166)))</f>
        <v/>
      </c>
      <c r="CM172" s="269" t="str">
        <f ca="true">+IF(OFFSET('Sanitation Data'!$D$30,0,10*ROW('Sanitation Data'!D166))="","",OFFSET('Sanitation Data'!$D$30,0,10*ROW('Sanitation Data'!D166)))</f>
        <v/>
      </c>
      <c r="CN172" s="269" t="str">
        <f ca="true">+IF(OFFSET('Sanitation Data'!$D$31,0,10*ROW('Sanitation Data'!D166))="","",OFFSET('Sanitation Data'!$D$31,0,10*ROW('Sanitation Data'!D166)))</f>
        <v/>
      </c>
      <c r="CO172" s="269" t="str">
        <f ca="true">+IF(OFFSET('Sanitation Data'!$D$32,0,10*ROW('Sanitation Data'!D166))="","",OFFSET('Sanitation Data'!$D$32,0,10*ROW('Sanitation Data'!D166)))</f>
        <v/>
      </c>
      <c r="CP172" s="269" t="str">
        <f ca="true">+IF(OFFSET('Sanitation Data'!$E$28,0,10*ROW('Sanitation Data'!E166))="","",OFFSET('Sanitation Data'!$E$28,0,10*ROW('Sanitation Data'!E166)))</f>
        <v/>
      </c>
      <c r="CQ172" s="269" t="str">
        <f ca="true">+IF(OFFSET('Sanitation Data'!$E$29,0,10*ROW('Sanitation Data'!E166))="","",OFFSET('Sanitation Data'!$E$29,0,10*ROW('Sanitation Data'!E166)))</f>
        <v/>
      </c>
      <c r="CR172" s="269" t="str">
        <f ca="true">+IF(OFFSET('Sanitation Data'!$E$30,0,10*ROW('Sanitation Data'!E166))="","",OFFSET('Sanitation Data'!$E$30,0,10*ROW('Sanitation Data'!E166)))</f>
        <v/>
      </c>
      <c r="CS172" s="269" t="str">
        <f ca="true">+IF(OFFSET('Sanitation Data'!$E$31,0,10*ROW('Sanitation Data'!E166))="","",OFFSET('Sanitation Data'!$E$31,0,10*ROW('Sanitation Data'!E166)))</f>
        <v/>
      </c>
      <c r="CT172" s="269" t="str">
        <f ca="true">+IF(OFFSET('Sanitation Data'!$E$32,0,10*ROW('Sanitation Data'!E166))="","",OFFSET('Sanitation Data'!$E$32,0,10*ROW('Sanitation Data'!E166)))</f>
        <v/>
      </c>
      <c r="CU172" s="269" t="str">
        <f ca="true">+IF(OFFSET('Sanitation Data'!$F$28,0,10*ROW('Sanitation Data'!F166))="","",OFFSET('Sanitation Data'!$F$28,0,10*ROW('Sanitation Data'!F166)))</f>
        <v/>
      </c>
      <c r="CV172" s="269" t="str">
        <f ca="true">+IF(OFFSET('Sanitation Data'!$F$29,0,10*ROW('Sanitation Data'!F166))="","",OFFSET('Sanitation Data'!$F$29,0,10*ROW('Sanitation Data'!F166)))</f>
        <v/>
      </c>
      <c r="CW172" s="269" t="str">
        <f ca="true">+IF(OFFSET('Sanitation Data'!$F$30,0,10*ROW('Sanitation Data'!F166))="","",OFFSET('Sanitation Data'!$F$30,0,10*ROW('Sanitation Data'!F166)))</f>
        <v/>
      </c>
      <c r="CX172" s="269" t="str">
        <f ca="true">+IF(OFFSET('Sanitation Data'!$F$31,0,10*ROW('Sanitation Data'!F166))="","",OFFSET('Sanitation Data'!$F$31,0,10*ROW('Sanitation Data'!F166)))</f>
        <v/>
      </c>
      <c r="CY172" s="269" t="str">
        <f ca="true">+IF(OFFSET('Sanitation Data'!$F$32,0,10*ROW('Sanitation Data'!F166))="","",OFFSET('Sanitation Data'!$F$32,0,10*ROW('Sanitation Data'!F166)))</f>
        <v/>
      </c>
      <c r="CZ172" s="269" t="str">
        <f ca="true">+IF(OFFSET('Sanitation Data'!$G$28,0,10*ROW('Sanitation Data'!G166))="","",OFFSET('Sanitation Data'!$G$28,0,10*ROW('Sanitation Data'!G166)))</f>
        <v/>
      </c>
      <c r="DA172" s="269" t="str">
        <f ca="true">+IF(OFFSET('Sanitation Data'!$G$29,0,10*ROW('Sanitation Data'!G166))="","",OFFSET('Sanitation Data'!$G$29,0,10*ROW('Sanitation Data'!G166)))</f>
        <v/>
      </c>
      <c r="DB172" s="269" t="str">
        <f ca="true">+IF(OFFSET('Sanitation Data'!$G$30,0,10*ROW('Sanitation Data'!G166))="","",OFFSET('Sanitation Data'!$G$30,0,10*ROW('Sanitation Data'!G166)))</f>
        <v/>
      </c>
      <c r="DC172" s="269" t="str">
        <f ca="true">+IF(OFFSET('Sanitation Data'!$G$31,0,10*ROW('Sanitation Data'!G166))="","",OFFSET('Sanitation Data'!$G$31,0,10*ROW('Sanitation Data'!G166)))</f>
        <v/>
      </c>
      <c r="DD172" s="269" t="str">
        <f ca="true">+IF(OFFSET('Sanitation Data'!$G$32,0,10*ROW('Sanitation Data'!G166))="","",OFFSET('Sanitation Data'!$G$32,0,10*ROW('Sanitation Data'!G166)))</f>
        <v/>
      </c>
      <c r="DE172" s="269" t="str">
        <f ca="true">+IF(OFFSET('Sanitation Data'!$H$28,0,10*ROW('Sanitation Data'!H166))="","",OFFSET('Sanitation Data'!$H$28,0,10*ROW('Sanitation Data'!H166)))</f>
        <v/>
      </c>
      <c r="DF172" s="269" t="str">
        <f ca="true">+IF(OFFSET('Sanitation Data'!$H$29,0,10*ROW('Sanitation Data'!H166))="","",OFFSET('Sanitation Data'!$H$29,0,10*ROW('Sanitation Data'!H166)))</f>
        <v/>
      </c>
      <c r="DG172" s="269" t="str">
        <f ca="true">+IF(OFFSET('Sanitation Data'!$H$30,0,10*ROW('Sanitation Data'!H166))="","",OFFSET('Sanitation Data'!$H$30,0,10*ROW('Sanitation Data'!H166)))</f>
        <v/>
      </c>
      <c r="DH172" s="269" t="str">
        <f ca="true">+IF(OFFSET('Sanitation Data'!$H$31,0,10*ROW('Sanitation Data'!H166))="","",OFFSET('Sanitation Data'!$H$31,0,10*ROW('Sanitation Data'!H166)))</f>
        <v/>
      </c>
      <c r="DI172" s="269" t="str">
        <f ca="true">+IF(OFFSET('Sanitation Data'!$H$32,0,10*ROW('Sanitation Data'!H166))="","",OFFSET('Sanitation Data'!$H$32,0,10*ROW('Sanitation Data'!H166)))</f>
        <v/>
      </c>
      <c r="DJ172" s="269" t="str">
        <f ca="true">+IF(OFFSET('Sanitation Data'!$I$28,0,10*ROW('Sanitation Data'!I166))="","",OFFSET('Sanitation Data'!$I$28,0,10*ROW('Sanitation Data'!I166)))</f>
        <v/>
      </c>
      <c r="DK172" s="269" t="str">
        <f ca="true">+IF(OFFSET('Sanitation Data'!$I$29,0,10*ROW('Sanitation Data'!I166))="","",OFFSET('Sanitation Data'!$I$29,0,10*ROW('Sanitation Data'!I166)))</f>
        <v/>
      </c>
      <c r="DL172" s="269" t="str">
        <f ca="true">+IF(OFFSET('Sanitation Data'!$I$30,0,10*ROW('Sanitation Data'!I166))="","",OFFSET('Sanitation Data'!$I$30,0,10*ROW('Sanitation Data'!I166)))</f>
        <v/>
      </c>
      <c r="DM172" s="269" t="str">
        <f ca="true">+IF(OFFSET('Sanitation Data'!$I$31,0,10*ROW('Sanitation Data'!I166))="","",OFFSET('Sanitation Data'!$I$31,0,10*ROW('Sanitation Data'!I166)))</f>
        <v/>
      </c>
      <c r="DN172" s="269" t="str">
        <f ca="true">+IF(OFFSET('Sanitation Data'!$I$32,0,10*ROW('Sanitation Data'!I166))="","",OFFSET('Sanitation Data'!$I$32,0,10*ROW('Sanitation Data'!I166)))</f>
        <v/>
      </c>
      <c r="DO172" s="269" t="str">
        <f ca="true">+IF(OFFSET('Hygiene Data'!$D$11,0,10*ROW('Hygiene Data'!D166))="","",OFFSET('Hygiene Data'!$D$11,0,10*ROW('Hygiene Data'!D166)))</f>
        <v/>
      </c>
      <c r="DP172" s="269" t="str">
        <f ca="true">+IF(OFFSET('Hygiene Data'!$D$12,0,10*ROW('Hygiene Data'!D166))="","",OFFSET('Hygiene Data'!$D$12,0,10*ROW('Hygiene Data'!D166)))</f>
        <v/>
      </c>
      <c r="DQ172" s="269" t="str">
        <f ca="true">+IF(OFFSET('Hygiene Data'!$D$13,0,10*ROW('Hygiene Data'!D166))="","",OFFSET('Hygiene Data'!$D$13,0,10*ROW('Hygiene Data'!D166)))</f>
        <v/>
      </c>
      <c r="DR172" s="269" t="str">
        <f ca="true">+IF(OFFSET('Hygiene Data'!$E$11,0,10*ROW('Hygiene Data'!E166))="","",OFFSET('Hygiene Data'!$E$11,0,10*ROW('Hygiene Data'!E166)))</f>
        <v/>
      </c>
      <c r="DS172" s="269" t="str">
        <f ca="true">+IF(OFFSET('Hygiene Data'!$E$12,0,10*ROW('Hygiene Data'!E166))="","",OFFSET('Hygiene Data'!$E$12,0,10*ROW('Hygiene Data'!E166)))</f>
        <v/>
      </c>
      <c r="DT172" s="269" t="str">
        <f ca="true">+IF(OFFSET('Hygiene Data'!$E$13,0,10*ROW('Hygiene Data'!E166))="","",OFFSET('Hygiene Data'!$E$13,0,10*ROW('Hygiene Data'!E166)))</f>
        <v/>
      </c>
      <c r="DU172" s="269" t="str">
        <f ca="true">+IF(OFFSET('Hygiene Data'!$F$11,0,10*ROW('Hygiene Data'!F166))="","",OFFSET('Hygiene Data'!$F$11,0,10*ROW('Hygiene Data'!F166)))</f>
        <v/>
      </c>
      <c r="DV172" s="269" t="str">
        <f ca="true">+IF(OFFSET('Hygiene Data'!$F$12,0,10*ROW('Hygiene Data'!F166))="","",OFFSET('Hygiene Data'!$F$12,0,10*ROW('Hygiene Data'!F166)))</f>
        <v/>
      </c>
      <c r="DW172" s="269" t="str">
        <f ca="true">+IF(OFFSET('Hygiene Data'!$F$13,0,10*ROW('Hygiene Data'!F166))="","",OFFSET('Hygiene Data'!$F$13,0,10*ROW('Hygiene Data'!F166)))</f>
        <v/>
      </c>
      <c r="DX172" s="269" t="str">
        <f ca="true">+IF(OFFSET('Hygiene Data'!$G$11,0,10*ROW('Hygiene Data'!G166))="","",OFFSET('Hygiene Data'!$G$11,0,10*ROW('Hygiene Data'!G166)))</f>
        <v/>
      </c>
      <c r="DY172" s="269" t="str">
        <f ca="true">+IF(OFFSET('Hygiene Data'!$G$12,0,10*ROW('Hygiene Data'!G166))="","",OFFSET('Hygiene Data'!$G$12,0,10*ROW('Hygiene Data'!G166)))</f>
        <v/>
      </c>
      <c r="DZ172" s="269" t="str">
        <f ca="true">+IF(OFFSET('Hygiene Data'!$G$13,0,10*ROW('Hygiene Data'!G166))="","",OFFSET('Hygiene Data'!$G$13,0,10*ROW('Hygiene Data'!G166)))</f>
        <v/>
      </c>
      <c r="EA172" s="269" t="str">
        <f ca="true">+IF(OFFSET('Hygiene Data'!$H$11,0,10*ROW('Hygiene Data'!H166))="","",OFFSET('Hygiene Data'!$H$11,0,10*ROW('Hygiene Data'!H166)))</f>
        <v/>
      </c>
      <c r="EB172" s="269" t="str">
        <f ca="true">+IF(OFFSET('Hygiene Data'!$H$12,0,10*ROW('Hygiene Data'!H166))="","",OFFSET('Hygiene Data'!$H$12,0,10*ROW('Hygiene Data'!H166)))</f>
        <v/>
      </c>
      <c r="EC172" s="269" t="str">
        <f ca="true">+IF(OFFSET('Hygiene Data'!$H$13,0,10*ROW('Hygiene Data'!H166))="","",OFFSET('Hygiene Data'!$H$13,0,10*ROW('Hygiene Data'!H166)))</f>
        <v/>
      </c>
      <c r="ED172" s="269" t="str">
        <f ca="true">+IF(OFFSET('Hygiene Data'!$I$11,0,10*ROW('Hygiene Data'!I166))="","",OFFSET('Hygiene Data'!$I$11,0,10*ROW('Hygiene Data'!I166)))</f>
        <v/>
      </c>
      <c r="EE172" s="269" t="str">
        <f ca="true">+IF(OFFSET('Hygiene Data'!$I$12,0,10*ROW('Hygiene Data'!I166))="","",OFFSET('Hygiene Data'!$I$12,0,10*ROW('Hygiene Data'!I166)))</f>
        <v/>
      </c>
      <c r="EF172" s="269"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3" t="str">
        <f t="shared" ca="true" si="2"/>
        <v/>
      </c>
      <c r="D173" s="88"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8"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8"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8"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8"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8"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8"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8"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8"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8"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8"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8"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8"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8"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8"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8"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8"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8"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9"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9"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9"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9"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9"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9"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9"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9"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9"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9"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9"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9"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9"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9"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9"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9"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9"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9"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9"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9"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9"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9"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9"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9"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9"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9"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9"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9"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9"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9"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0"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0"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0"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0"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0"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0"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0"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0"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0"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0"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0"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0"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0"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0"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0"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0"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0"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0"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9"/>
      <c r="BS173" s="269" t="str">
        <f ca="true">+IF(OFFSET('Water Data'!$D$27,0,10*ROW('Water Data'!D167))="","",OFFSET('Water Data'!$D$27,0,10*ROW('Water Data'!D167)))</f>
        <v/>
      </c>
      <c r="BT173" s="269" t="str">
        <f ca="true">+IF(OFFSET('Water Data'!$D$28,0,10*ROW('Water Data'!D167))="","",OFFSET('Water Data'!$D$28,0,10*ROW('Water Data'!D167)))</f>
        <v/>
      </c>
      <c r="BU173" s="269" t="str">
        <f ca="true">+IF(OFFSET('Water Data'!$D$29,0,10*ROW('Water Data'!D167))="","",OFFSET('Water Data'!$D$29,0,10*ROW('Water Data'!D167)))</f>
        <v/>
      </c>
      <c r="BV173" s="269" t="str">
        <f ca="true">+IF(OFFSET('Water Data'!$E$27,0,10*ROW('Water Data'!E167))="","",OFFSET('Water Data'!$E$27,0,10*ROW('Water Data'!E167)))</f>
        <v/>
      </c>
      <c r="BW173" s="269" t="str">
        <f ca="true">+IF(OFFSET('Water Data'!$E$28,0,10*ROW('Water Data'!E167))="","",OFFSET('Water Data'!$E$28,0,10*ROW('Water Data'!E167)))</f>
        <v/>
      </c>
      <c r="BX173" s="269" t="str">
        <f ca="true">+IF(OFFSET('Water Data'!$E$29,0,10*ROW('Water Data'!E167))="","",OFFSET('Water Data'!$E$29,0,10*ROW('Water Data'!E167)))</f>
        <v/>
      </c>
      <c r="BY173" s="269" t="str">
        <f ca="true">+IF(OFFSET('Water Data'!$F$27,0,10*ROW('Water Data'!F167))="","",OFFSET('Water Data'!$F$27,0,10*ROW('Water Data'!F167)))</f>
        <v/>
      </c>
      <c r="BZ173" s="269" t="str">
        <f ca="true">+IF(OFFSET('Water Data'!$F$28,0,10*ROW('Water Data'!F167))="","",OFFSET('Water Data'!$F$28,0,10*ROW('Water Data'!F167)))</f>
        <v/>
      </c>
      <c r="CA173" s="269" t="str">
        <f ca="true">+IF(OFFSET('Water Data'!$F$29,0,10*ROW('Water Data'!F167))="","",OFFSET('Water Data'!$F$29,0,10*ROW('Water Data'!F167)))</f>
        <v/>
      </c>
      <c r="CB173" s="269" t="str">
        <f ca="true">+IF(OFFSET('Water Data'!$G$27,0,10*ROW('Water Data'!G167))="","",OFFSET('Water Data'!$G$27,0,10*ROW('Water Data'!G167)))</f>
        <v/>
      </c>
      <c r="CC173" s="269" t="str">
        <f ca="true">+IF(OFFSET('Water Data'!$G$28,0,10*ROW('Water Data'!G167))="","",OFFSET('Water Data'!$G$28,0,10*ROW('Water Data'!G167)))</f>
        <v/>
      </c>
      <c r="CD173" s="269" t="str">
        <f ca="true">+IF(OFFSET('Water Data'!$G$29,0,10*ROW('Water Data'!G167))="","",OFFSET('Water Data'!$G$29,0,10*ROW('Water Data'!G167)))</f>
        <v/>
      </c>
      <c r="CE173" s="269" t="str">
        <f ca="true">+IF(OFFSET('Water Data'!$H$27,0,10*ROW('Water Data'!H167))="","",OFFSET('Water Data'!$H$27,0,10*ROW('Water Data'!H167)))</f>
        <v/>
      </c>
      <c r="CF173" s="269" t="str">
        <f ca="true">+IF(OFFSET('Water Data'!$H$28,0,10*ROW('Water Data'!H167))="","",OFFSET('Water Data'!$H$28,0,10*ROW('Water Data'!H167)))</f>
        <v/>
      </c>
      <c r="CG173" s="269" t="str">
        <f ca="true">+IF(OFFSET('Water Data'!$H$29,0,10*ROW('Water Data'!H167))="","",OFFSET('Water Data'!$H$29,0,10*ROW('Water Data'!H167)))</f>
        <v/>
      </c>
      <c r="CH173" s="269" t="str">
        <f ca="true">+IF(OFFSET('Water Data'!$I$27,0,10*ROW('Water Data'!I167))="","",OFFSET('Water Data'!$I$27,0,10*ROW('Water Data'!I167)))</f>
        <v/>
      </c>
      <c r="CI173" s="269" t="str">
        <f ca="true">+IF(OFFSET('Water Data'!$I$28,0,10*ROW('Water Data'!I167))="","",OFFSET('Water Data'!$I$28,0,10*ROW('Water Data'!I167)))</f>
        <v/>
      </c>
      <c r="CJ173" s="269" t="str">
        <f ca="true">+IF(OFFSET('Water Data'!$I$29,0,10*ROW('Water Data'!I167))="","",OFFSET('Water Data'!$I$29,0,10*ROW('Water Data'!I167)))</f>
        <v/>
      </c>
      <c r="CK173" s="269" t="str">
        <f ca="true">+IF(OFFSET('Sanitation Data'!$D$28,0,10*ROW('Sanitation Data'!D167))="","",OFFSET('Sanitation Data'!$D$28,0,10*ROW('Sanitation Data'!D167)))</f>
        <v/>
      </c>
      <c r="CL173" s="269" t="str">
        <f ca="true">+IF(OFFSET('Sanitation Data'!$D$29,0,10*ROW('Sanitation Data'!D167))="","",OFFSET('Sanitation Data'!$D$29,0,10*ROW('Sanitation Data'!D167)))</f>
        <v/>
      </c>
      <c r="CM173" s="269" t="str">
        <f ca="true">+IF(OFFSET('Sanitation Data'!$D$30,0,10*ROW('Sanitation Data'!D167))="","",OFFSET('Sanitation Data'!$D$30,0,10*ROW('Sanitation Data'!D167)))</f>
        <v/>
      </c>
      <c r="CN173" s="269" t="str">
        <f ca="true">+IF(OFFSET('Sanitation Data'!$D$31,0,10*ROW('Sanitation Data'!D167))="","",OFFSET('Sanitation Data'!$D$31,0,10*ROW('Sanitation Data'!D167)))</f>
        <v/>
      </c>
      <c r="CO173" s="269" t="str">
        <f ca="true">+IF(OFFSET('Sanitation Data'!$D$32,0,10*ROW('Sanitation Data'!D167))="","",OFFSET('Sanitation Data'!$D$32,0,10*ROW('Sanitation Data'!D167)))</f>
        <v/>
      </c>
      <c r="CP173" s="269" t="str">
        <f ca="true">+IF(OFFSET('Sanitation Data'!$E$28,0,10*ROW('Sanitation Data'!E167))="","",OFFSET('Sanitation Data'!$E$28,0,10*ROW('Sanitation Data'!E167)))</f>
        <v/>
      </c>
      <c r="CQ173" s="269" t="str">
        <f ca="true">+IF(OFFSET('Sanitation Data'!$E$29,0,10*ROW('Sanitation Data'!E167))="","",OFFSET('Sanitation Data'!$E$29,0,10*ROW('Sanitation Data'!E167)))</f>
        <v/>
      </c>
      <c r="CR173" s="269" t="str">
        <f ca="true">+IF(OFFSET('Sanitation Data'!$E$30,0,10*ROW('Sanitation Data'!E167))="","",OFFSET('Sanitation Data'!$E$30,0,10*ROW('Sanitation Data'!E167)))</f>
        <v/>
      </c>
      <c r="CS173" s="269" t="str">
        <f ca="true">+IF(OFFSET('Sanitation Data'!$E$31,0,10*ROW('Sanitation Data'!E167))="","",OFFSET('Sanitation Data'!$E$31,0,10*ROW('Sanitation Data'!E167)))</f>
        <v/>
      </c>
      <c r="CT173" s="269" t="str">
        <f ca="true">+IF(OFFSET('Sanitation Data'!$E$32,0,10*ROW('Sanitation Data'!E167))="","",OFFSET('Sanitation Data'!$E$32,0,10*ROW('Sanitation Data'!E167)))</f>
        <v/>
      </c>
      <c r="CU173" s="269" t="str">
        <f ca="true">+IF(OFFSET('Sanitation Data'!$F$28,0,10*ROW('Sanitation Data'!F167))="","",OFFSET('Sanitation Data'!$F$28,0,10*ROW('Sanitation Data'!F167)))</f>
        <v/>
      </c>
      <c r="CV173" s="269" t="str">
        <f ca="true">+IF(OFFSET('Sanitation Data'!$F$29,0,10*ROW('Sanitation Data'!F167))="","",OFFSET('Sanitation Data'!$F$29,0,10*ROW('Sanitation Data'!F167)))</f>
        <v/>
      </c>
      <c r="CW173" s="269" t="str">
        <f ca="true">+IF(OFFSET('Sanitation Data'!$F$30,0,10*ROW('Sanitation Data'!F167))="","",OFFSET('Sanitation Data'!$F$30,0,10*ROW('Sanitation Data'!F167)))</f>
        <v/>
      </c>
      <c r="CX173" s="269" t="str">
        <f ca="true">+IF(OFFSET('Sanitation Data'!$F$31,0,10*ROW('Sanitation Data'!F167))="","",OFFSET('Sanitation Data'!$F$31,0,10*ROW('Sanitation Data'!F167)))</f>
        <v/>
      </c>
      <c r="CY173" s="269" t="str">
        <f ca="true">+IF(OFFSET('Sanitation Data'!$F$32,0,10*ROW('Sanitation Data'!F167))="","",OFFSET('Sanitation Data'!$F$32,0,10*ROW('Sanitation Data'!F167)))</f>
        <v/>
      </c>
      <c r="CZ173" s="269" t="str">
        <f ca="true">+IF(OFFSET('Sanitation Data'!$G$28,0,10*ROW('Sanitation Data'!G167))="","",OFFSET('Sanitation Data'!$G$28,0,10*ROW('Sanitation Data'!G167)))</f>
        <v/>
      </c>
      <c r="DA173" s="269" t="str">
        <f ca="true">+IF(OFFSET('Sanitation Data'!$G$29,0,10*ROW('Sanitation Data'!G167))="","",OFFSET('Sanitation Data'!$G$29,0,10*ROW('Sanitation Data'!G167)))</f>
        <v/>
      </c>
      <c r="DB173" s="269" t="str">
        <f ca="true">+IF(OFFSET('Sanitation Data'!$G$30,0,10*ROW('Sanitation Data'!G167))="","",OFFSET('Sanitation Data'!$G$30,0,10*ROW('Sanitation Data'!G167)))</f>
        <v/>
      </c>
      <c r="DC173" s="269" t="str">
        <f ca="true">+IF(OFFSET('Sanitation Data'!$G$31,0,10*ROW('Sanitation Data'!G167))="","",OFFSET('Sanitation Data'!$G$31,0,10*ROW('Sanitation Data'!G167)))</f>
        <v/>
      </c>
      <c r="DD173" s="269" t="str">
        <f ca="true">+IF(OFFSET('Sanitation Data'!$G$32,0,10*ROW('Sanitation Data'!G167))="","",OFFSET('Sanitation Data'!$G$32,0,10*ROW('Sanitation Data'!G167)))</f>
        <v/>
      </c>
      <c r="DE173" s="269" t="str">
        <f ca="true">+IF(OFFSET('Sanitation Data'!$H$28,0,10*ROW('Sanitation Data'!H167))="","",OFFSET('Sanitation Data'!$H$28,0,10*ROW('Sanitation Data'!H167)))</f>
        <v/>
      </c>
      <c r="DF173" s="269" t="str">
        <f ca="true">+IF(OFFSET('Sanitation Data'!$H$29,0,10*ROW('Sanitation Data'!H167))="","",OFFSET('Sanitation Data'!$H$29,0,10*ROW('Sanitation Data'!H167)))</f>
        <v/>
      </c>
      <c r="DG173" s="269" t="str">
        <f ca="true">+IF(OFFSET('Sanitation Data'!$H$30,0,10*ROW('Sanitation Data'!H167))="","",OFFSET('Sanitation Data'!$H$30,0,10*ROW('Sanitation Data'!H167)))</f>
        <v/>
      </c>
      <c r="DH173" s="269" t="str">
        <f ca="true">+IF(OFFSET('Sanitation Data'!$H$31,0,10*ROW('Sanitation Data'!H167))="","",OFFSET('Sanitation Data'!$H$31,0,10*ROW('Sanitation Data'!H167)))</f>
        <v/>
      </c>
      <c r="DI173" s="269" t="str">
        <f ca="true">+IF(OFFSET('Sanitation Data'!$H$32,0,10*ROW('Sanitation Data'!H167))="","",OFFSET('Sanitation Data'!$H$32,0,10*ROW('Sanitation Data'!H167)))</f>
        <v/>
      </c>
      <c r="DJ173" s="269" t="str">
        <f ca="true">+IF(OFFSET('Sanitation Data'!$I$28,0,10*ROW('Sanitation Data'!I167))="","",OFFSET('Sanitation Data'!$I$28,0,10*ROW('Sanitation Data'!I167)))</f>
        <v/>
      </c>
      <c r="DK173" s="269" t="str">
        <f ca="true">+IF(OFFSET('Sanitation Data'!$I$29,0,10*ROW('Sanitation Data'!I167))="","",OFFSET('Sanitation Data'!$I$29,0,10*ROW('Sanitation Data'!I167)))</f>
        <v/>
      </c>
      <c r="DL173" s="269" t="str">
        <f ca="true">+IF(OFFSET('Sanitation Data'!$I$30,0,10*ROW('Sanitation Data'!I167))="","",OFFSET('Sanitation Data'!$I$30,0,10*ROW('Sanitation Data'!I167)))</f>
        <v/>
      </c>
      <c r="DM173" s="269" t="str">
        <f ca="true">+IF(OFFSET('Sanitation Data'!$I$31,0,10*ROW('Sanitation Data'!I167))="","",OFFSET('Sanitation Data'!$I$31,0,10*ROW('Sanitation Data'!I167)))</f>
        <v/>
      </c>
      <c r="DN173" s="269" t="str">
        <f ca="true">+IF(OFFSET('Sanitation Data'!$I$32,0,10*ROW('Sanitation Data'!I167))="","",OFFSET('Sanitation Data'!$I$32,0,10*ROW('Sanitation Data'!I167)))</f>
        <v/>
      </c>
      <c r="DO173" s="269" t="str">
        <f ca="true">+IF(OFFSET('Hygiene Data'!$D$11,0,10*ROW('Hygiene Data'!D167))="","",OFFSET('Hygiene Data'!$D$11,0,10*ROW('Hygiene Data'!D167)))</f>
        <v/>
      </c>
      <c r="DP173" s="269" t="str">
        <f ca="true">+IF(OFFSET('Hygiene Data'!$D$12,0,10*ROW('Hygiene Data'!D167))="","",OFFSET('Hygiene Data'!$D$12,0,10*ROW('Hygiene Data'!D167)))</f>
        <v/>
      </c>
      <c r="DQ173" s="269" t="str">
        <f ca="true">+IF(OFFSET('Hygiene Data'!$D$13,0,10*ROW('Hygiene Data'!D167))="","",OFFSET('Hygiene Data'!$D$13,0,10*ROW('Hygiene Data'!D167)))</f>
        <v/>
      </c>
      <c r="DR173" s="269" t="str">
        <f ca="true">+IF(OFFSET('Hygiene Data'!$E$11,0,10*ROW('Hygiene Data'!E167))="","",OFFSET('Hygiene Data'!$E$11,0,10*ROW('Hygiene Data'!E167)))</f>
        <v/>
      </c>
      <c r="DS173" s="269" t="str">
        <f ca="true">+IF(OFFSET('Hygiene Data'!$E$12,0,10*ROW('Hygiene Data'!E167))="","",OFFSET('Hygiene Data'!$E$12,0,10*ROW('Hygiene Data'!E167)))</f>
        <v/>
      </c>
      <c r="DT173" s="269" t="str">
        <f ca="true">+IF(OFFSET('Hygiene Data'!$E$13,0,10*ROW('Hygiene Data'!E167))="","",OFFSET('Hygiene Data'!$E$13,0,10*ROW('Hygiene Data'!E167)))</f>
        <v/>
      </c>
      <c r="DU173" s="269" t="str">
        <f ca="true">+IF(OFFSET('Hygiene Data'!$F$11,0,10*ROW('Hygiene Data'!F167))="","",OFFSET('Hygiene Data'!$F$11,0,10*ROW('Hygiene Data'!F167)))</f>
        <v/>
      </c>
      <c r="DV173" s="269" t="str">
        <f ca="true">+IF(OFFSET('Hygiene Data'!$F$12,0,10*ROW('Hygiene Data'!F167))="","",OFFSET('Hygiene Data'!$F$12,0,10*ROW('Hygiene Data'!F167)))</f>
        <v/>
      </c>
      <c r="DW173" s="269" t="str">
        <f ca="true">+IF(OFFSET('Hygiene Data'!$F$13,0,10*ROW('Hygiene Data'!F167))="","",OFFSET('Hygiene Data'!$F$13,0,10*ROW('Hygiene Data'!F167)))</f>
        <v/>
      </c>
      <c r="DX173" s="269" t="str">
        <f ca="true">+IF(OFFSET('Hygiene Data'!$G$11,0,10*ROW('Hygiene Data'!G167))="","",OFFSET('Hygiene Data'!$G$11,0,10*ROW('Hygiene Data'!G167)))</f>
        <v/>
      </c>
      <c r="DY173" s="269" t="str">
        <f ca="true">+IF(OFFSET('Hygiene Data'!$G$12,0,10*ROW('Hygiene Data'!G167))="","",OFFSET('Hygiene Data'!$G$12,0,10*ROW('Hygiene Data'!G167)))</f>
        <v/>
      </c>
      <c r="DZ173" s="269" t="str">
        <f ca="true">+IF(OFFSET('Hygiene Data'!$G$13,0,10*ROW('Hygiene Data'!G167))="","",OFFSET('Hygiene Data'!$G$13,0,10*ROW('Hygiene Data'!G167)))</f>
        <v/>
      </c>
      <c r="EA173" s="269" t="str">
        <f ca="true">+IF(OFFSET('Hygiene Data'!$H$11,0,10*ROW('Hygiene Data'!H167))="","",OFFSET('Hygiene Data'!$H$11,0,10*ROW('Hygiene Data'!H167)))</f>
        <v/>
      </c>
      <c r="EB173" s="269" t="str">
        <f ca="true">+IF(OFFSET('Hygiene Data'!$H$12,0,10*ROW('Hygiene Data'!H167))="","",OFFSET('Hygiene Data'!$H$12,0,10*ROW('Hygiene Data'!H167)))</f>
        <v/>
      </c>
      <c r="EC173" s="269" t="str">
        <f ca="true">+IF(OFFSET('Hygiene Data'!$H$13,0,10*ROW('Hygiene Data'!H167))="","",OFFSET('Hygiene Data'!$H$13,0,10*ROW('Hygiene Data'!H167)))</f>
        <v/>
      </c>
      <c r="ED173" s="269" t="str">
        <f ca="true">+IF(OFFSET('Hygiene Data'!$I$11,0,10*ROW('Hygiene Data'!I167))="","",OFFSET('Hygiene Data'!$I$11,0,10*ROW('Hygiene Data'!I167)))</f>
        <v/>
      </c>
      <c r="EE173" s="269" t="str">
        <f ca="true">+IF(OFFSET('Hygiene Data'!$I$12,0,10*ROW('Hygiene Data'!I167))="","",OFFSET('Hygiene Data'!$I$12,0,10*ROW('Hygiene Data'!I167)))</f>
        <v/>
      </c>
      <c r="EF173" s="269"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3" t="str">
        <f t="shared" ca="true" si="2"/>
        <v/>
      </c>
      <c r="D174" s="88"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8"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8"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8"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8"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8"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8"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8"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8"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8"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8"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8"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8"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8"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8"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8"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8"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8"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9"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9"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9"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9"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9"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9"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9"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9"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9"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9"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9"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9"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9"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9"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9"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9"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9"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9"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9"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9"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9"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9"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9"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9"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9"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9"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9"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9"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9"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9"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0"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0"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0"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0"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0"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0"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0"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0"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0"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0"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0"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0"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0"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0"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0"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0"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0"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0"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9"/>
      <c r="BS174" s="269" t="str">
        <f ca="true">+IF(OFFSET('Water Data'!$D$27,0,10*ROW('Water Data'!D168))="","",OFFSET('Water Data'!$D$27,0,10*ROW('Water Data'!D168)))</f>
        <v/>
      </c>
      <c r="BT174" s="269" t="str">
        <f ca="true">+IF(OFFSET('Water Data'!$D$28,0,10*ROW('Water Data'!D168))="","",OFFSET('Water Data'!$D$28,0,10*ROW('Water Data'!D168)))</f>
        <v/>
      </c>
      <c r="BU174" s="269" t="str">
        <f ca="true">+IF(OFFSET('Water Data'!$D$29,0,10*ROW('Water Data'!D168))="","",OFFSET('Water Data'!$D$29,0,10*ROW('Water Data'!D168)))</f>
        <v/>
      </c>
      <c r="BV174" s="269" t="str">
        <f ca="true">+IF(OFFSET('Water Data'!$E$27,0,10*ROW('Water Data'!E168))="","",OFFSET('Water Data'!$E$27,0,10*ROW('Water Data'!E168)))</f>
        <v/>
      </c>
      <c r="BW174" s="269" t="str">
        <f ca="true">+IF(OFFSET('Water Data'!$E$28,0,10*ROW('Water Data'!E168))="","",OFFSET('Water Data'!$E$28,0,10*ROW('Water Data'!E168)))</f>
        <v/>
      </c>
      <c r="BX174" s="269" t="str">
        <f ca="true">+IF(OFFSET('Water Data'!$E$29,0,10*ROW('Water Data'!E168))="","",OFFSET('Water Data'!$E$29,0,10*ROW('Water Data'!E168)))</f>
        <v/>
      </c>
      <c r="BY174" s="269" t="str">
        <f ca="true">+IF(OFFSET('Water Data'!$F$27,0,10*ROW('Water Data'!F168))="","",OFFSET('Water Data'!$F$27,0,10*ROW('Water Data'!F168)))</f>
        <v/>
      </c>
      <c r="BZ174" s="269" t="str">
        <f ca="true">+IF(OFFSET('Water Data'!$F$28,0,10*ROW('Water Data'!F168))="","",OFFSET('Water Data'!$F$28,0,10*ROW('Water Data'!F168)))</f>
        <v/>
      </c>
      <c r="CA174" s="269" t="str">
        <f ca="true">+IF(OFFSET('Water Data'!$F$29,0,10*ROW('Water Data'!F168))="","",OFFSET('Water Data'!$F$29,0,10*ROW('Water Data'!F168)))</f>
        <v/>
      </c>
      <c r="CB174" s="269" t="str">
        <f ca="true">+IF(OFFSET('Water Data'!$G$27,0,10*ROW('Water Data'!G168))="","",OFFSET('Water Data'!$G$27,0,10*ROW('Water Data'!G168)))</f>
        <v/>
      </c>
      <c r="CC174" s="269" t="str">
        <f ca="true">+IF(OFFSET('Water Data'!$G$28,0,10*ROW('Water Data'!G168))="","",OFFSET('Water Data'!$G$28,0,10*ROW('Water Data'!G168)))</f>
        <v/>
      </c>
      <c r="CD174" s="269" t="str">
        <f ca="true">+IF(OFFSET('Water Data'!$G$29,0,10*ROW('Water Data'!G168))="","",OFFSET('Water Data'!$G$29,0,10*ROW('Water Data'!G168)))</f>
        <v/>
      </c>
      <c r="CE174" s="269" t="str">
        <f ca="true">+IF(OFFSET('Water Data'!$H$27,0,10*ROW('Water Data'!H168))="","",OFFSET('Water Data'!$H$27,0,10*ROW('Water Data'!H168)))</f>
        <v/>
      </c>
      <c r="CF174" s="269" t="str">
        <f ca="true">+IF(OFFSET('Water Data'!$H$28,0,10*ROW('Water Data'!H168))="","",OFFSET('Water Data'!$H$28,0,10*ROW('Water Data'!H168)))</f>
        <v/>
      </c>
      <c r="CG174" s="269" t="str">
        <f ca="true">+IF(OFFSET('Water Data'!$H$29,0,10*ROW('Water Data'!H168))="","",OFFSET('Water Data'!$H$29,0,10*ROW('Water Data'!H168)))</f>
        <v/>
      </c>
      <c r="CH174" s="269" t="str">
        <f ca="true">+IF(OFFSET('Water Data'!$I$27,0,10*ROW('Water Data'!I168))="","",OFFSET('Water Data'!$I$27,0,10*ROW('Water Data'!I168)))</f>
        <v/>
      </c>
      <c r="CI174" s="269" t="str">
        <f ca="true">+IF(OFFSET('Water Data'!$I$28,0,10*ROW('Water Data'!I168))="","",OFFSET('Water Data'!$I$28,0,10*ROW('Water Data'!I168)))</f>
        <v/>
      </c>
      <c r="CJ174" s="269" t="str">
        <f ca="true">+IF(OFFSET('Water Data'!$I$29,0,10*ROW('Water Data'!I168))="","",OFFSET('Water Data'!$I$29,0,10*ROW('Water Data'!I168)))</f>
        <v/>
      </c>
      <c r="CK174" s="269" t="str">
        <f ca="true">+IF(OFFSET('Sanitation Data'!$D$28,0,10*ROW('Sanitation Data'!D168))="","",OFFSET('Sanitation Data'!$D$28,0,10*ROW('Sanitation Data'!D168)))</f>
        <v/>
      </c>
      <c r="CL174" s="269" t="str">
        <f ca="true">+IF(OFFSET('Sanitation Data'!$D$29,0,10*ROW('Sanitation Data'!D168))="","",OFFSET('Sanitation Data'!$D$29,0,10*ROW('Sanitation Data'!D168)))</f>
        <v/>
      </c>
      <c r="CM174" s="269" t="str">
        <f ca="true">+IF(OFFSET('Sanitation Data'!$D$30,0,10*ROW('Sanitation Data'!D168))="","",OFFSET('Sanitation Data'!$D$30,0,10*ROW('Sanitation Data'!D168)))</f>
        <v/>
      </c>
      <c r="CN174" s="269" t="str">
        <f ca="true">+IF(OFFSET('Sanitation Data'!$D$31,0,10*ROW('Sanitation Data'!D168))="","",OFFSET('Sanitation Data'!$D$31,0,10*ROW('Sanitation Data'!D168)))</f>
        <v/>
      </c>
      <c r="CO174" s="269" t="str">
        <f ca="true">+IF(OFFSET('Sanitation Data'!$D$32,0,10*ROW('Sanitation Data'!D168))="","",OFFSET('Sanitation Data'!$D$32,0,10*ROW('Sanitation Data'!D168)))</f>
        <v/>
      </c>
      <c r="CP174" s="269" t="str">
        <f ca="true">+IF(OFFSET('Sanitation Data'!$E$28,0,10*ROW('Sanitation Data'!E168))="","",OFFSET('Sanitation Data'!$E$28,0,10*ROW('Sanitation Data'!E168)))</f>
        <v/>
      </c>
      <c r="CQ174" s="269" t="str">
        <f ca="true">+IF(OFFSET('Sanitation Data'!$E$29,0,10*ROW('Sanitation Data'!E168))="","",OFFSET('Sanitation Data'!$E$29,0,10*ROW('Sanitation Data'!E168)))</f>
        <v/>
      </c>
      <c r="CR174" s="269" t="str">
        <f ca="true">+IF(OFFSET('Sanitation Data'!$E$30,0,10*ROW('Sanitation Data'!E168))="","",OFFSET('Sanitation Data'!$E$30,0,10*ROW('Sanitation Data'!E168)))</f>
        <v/>
      </c>
      <c r="CS174" s="269" t="str">
        <f ca="true">+IF(OFFSET('Sanitation Data'!$E$31,0,10*ROW('Sanitation Data'!E168))="","",OFFSET('Sanitation Data'!$E$31,0,10*ROW('Sanitation Data'!E168)))</f>
        <v/>
      </c>
      <c r="CT174" s="269" t="str">
        <f ca="true">+IF(OFFSET('Sanitation Data'!$E$32,0,10*ROW('Sanitation Data'!E168))="","",OFFSET('Sanitation Data'!$E$32,0,10*ROW('Sanitation Data'!E168)))</f>
        <v/>
      </c>
      <c r="CU174" s="269" t="str">
        <f ca="true">+IF(OFFSET('Sanitation Data'!$F$28,0,10*ROW('Sanitation Data'!F168))="","",OFFSET('Sanitation Data'!$F$28,0,10*ROW('Sanitation Data'!F168)))</f>
        <v/>
      </c>
      <c r="CV174" s="269" t="str">
        <f ca="true">+IF(OFFSET('Sanitation Data'!$F$29,0,10*ROW('Sanitation Data'!F168))="","",OFFSET('Sanitation Data'!$F$29,0,10*ROW('Sanitation Data'!F168)))</f>
        <v/>
      </c>
      <c r="CW174" s="269" t="str">
        <f ca="true">+IF(OFFSET('Sanitation Data'!$F$30,0,10*ROW('Sanitation Data'!F168))="","",OFFSET('Sanitation Data'!$F$30,0,10*ROW('Sanitation Data'!F168)))</f>
        <v/>
      </c>
      <c r="CX174" s="269" t="str">
        <f ca="true">+IF(OFFSET('Sanitation Data'!$F$31,0,10*ROW('Sanitation Data'!F168))="","",OFFSET('Sanitation Data'!$F$31,0,10*ROW('Sanitation Data'!F168)))</f>
        <v/>
      </c>
      <c r="CY174" s="269" t="str">
        <f ca="true">+IF(OFFSET('Sanitation Data'!$F$32,0,10*ROW('Sanitation Data'!F168))="","",OFFSET('Sanitation Data'!$F$32,0,10*ROW('Sanitation Data'!F168)))</f>
        <v/>
      </c>
      <c r="CZ174" s="269" t="str">
        <f ca="true">+IF(OFFSET('Sanitation Data'!$G$28,0,10*ROW('Sanitation Data'!G168))="","",OFFSET('Sanitation Data'!$G$28,0,10*ROW('Sanitation Data'!G168)))</f>
        <v/>
      </c>
      <c r="DA174" s="269" t="str">
        <f ca="true">+IF(OFFSET('Sanitation Data'!$G$29,0,10*ROW('Sanitation Data'!G168))="","",OFFSET('Sanitation Data'!$G$29,0,10*ROW('Sanitation Data'!G168)))</f>
        <v/>
      </c>
      <c r="DB174" s="269" t="str">
        <f ca="true">+IF(OFFSET('Sanitation Data'!$G$30,0,10*ROW('Sanitation Data'!G168))="","",OFFSET('Sanitation Data'!$G$30,0,10*ROW('Sanitation Data'!G168)))</f>
        <v/>
      </c>
      <c r="DC174" s="269" t="str">
        <f ca="true">+IF(OFFSET('Sanitation Data'!$G$31,0,10*ROW('Sanitation Data'!G168))="","",OFFSET('Sanitation Data'!$G$31,0,10*ROW('Sanitation Data'!G168)))</f>
        <v/>
      </c>
      <c r="DD174" s="269" t="str">
        <f ca="true">+IF(OFFSET('Sanitation Data'!$G$32,0,10*ROW('Sanitation Data'!G168))="","",OFFSET('Sanitation Data'!$G$32,0,10*ROW('Sanitation Data'!G168)))</f>
        <v/>
      </c>
      <c r="DE174" s="269" t="str">
        <f ca="true">+IF(OFFSET('Sanitation Data'!$H$28,0,10*ROW('Sanitation Data'!H168))="","",OFFSET('Sanitation Data'!$H$28,0,10*ROW('Sanitation Data'!H168)))</f>
        <v/>
      </c>
      <c r="DF174" s="269" t="str">
        <f ca="true">+IF(OFFSET('Sanitation Data'!$H$29,0,10*ROW('Sanitation Data'!H168))="","",OFFSET('Sanitation Data'!$H$29,0,10*ROW('Sanitation Data'!H168)))</f>
        <v/>
      </c>
      <c r="DG174" s="269" t="str">
        <f ca="true">+IF(OFFSET('Sanitation Data'!$H$30,0,10*ROW('Sanitation Data'!H168))="","",OFFSET('Sanitation Data'!$H$30,0,10*ROW('Sanitation Data'!H168)))</f>
        <v/>
      </c>
      <c r="DH174" s="269" t="str">
        <f ca="true">+IF(OFFSET('Sanitation Data'!$H$31,0,10*ROW('Sanitation Data'!H168))="","",OFFSET('Sanitation Data'!$H$31,0,10*ROW('Sanitation Data'!H168)))</f>
        <v/>
      </c>
      <c r="DI174" s="269" t="str">
        <f ca="true">+IF(OFFSET('Sanitation Data'!$H$32,0,10*ROW('Sanitation Data'!H168))="","",OFFSET('Sanitation Data'!$H$32,0,10*ROW('Sanitation Data'!H168)))</f>
        <v/>
      </c>
      <c r="DJ174" s="269" t="str">
        <f ca="true">+IF(OFFSET('Sanitation Data'!$I$28,0,10*ROW('Sanitation Data'!I168))="","",OFFSET('Sanitation Data'!$I$28,0,10*ROW('Sanitation Data'!I168)))</f>
        <v/>
      </c>
      <c r="DK174" s="269" t="str">
        <f ca="true">+IF(OFFSET('Sanitation Data'!$I$29,0,10*ROW('Sanitation Data'!I168))="","",OFFSET('Sanitation Data'!$I$29,0,10*ROW('Sanitation Data'!I168)))</f>
        <v/>
      </c>
      <c r="DL174" s="269" t="str">
        <f ca="true">+IF(OFFSET('Sanitation Data'!$I$30,0,10*ROW('Sanitation Data'!I168))="","",OFFSET('Sanitation Data'!$I$30,0,10*ROW('Sanitation Data'!I168)))</f>
        <v/>
      </c>
      <c r="DM174" s="269" t="str">
        <f ca="true">+IF(OFFSET('Sanitation Data'!$I$31,0,10*ROW('Sanitation Data'!I168))="","",OFFSET('Sanitation Data'!$I$31,0,10*ROW('Sanitation Data'!I168)))</f>
        <v/>
      </c>
      <c r="DN174" s="269" t="str">
        <f ca="true">+IF(OFFSET('Sanitation Data'!$I$32,0,10*ROW('Sanitation Data'!I168))="","",OFFSET('Sanitation Data'!$I$32,0,10*ROW('Sanitation Data'!I168)))</f>
        <v/>
      </c>
      <c r="DO174" s="269" t="str">
        <f ca="true">+IF(OFFSET('Hygiene Data'!$D$11,0,10*ROW('Hygiene Data'!D168))="","",OFFSET('Hygiene Data'!$D$11,0,10*ROW('Hygiene Data'!D168)))</f>
        <v/>
      </c>
      <c r="DP174" s="269" t="str">
        <f ca="true">+IF(OFFSET('Hygiene Data'!$D$12,0,10*ROW('Hygiene Data'!D168))="","",OFFSET('Hygiene Data'!$D$12,0,10*ROW('Hygiene Data'!D168)))</f>
        <v/>
      </c>
      <c r="DQ174" s="269" t="str">
        <f ca="true">+IF(OFFSET('Hygiene Data'!$D$13,0,10*ROW('Hygiene Data'!D168))="","",OFFSET('Hygiene Data'!$D$13,0,10*ROW('Hygiene Data'!D168)))</f>
        <v/>
      </c>
      <c r="DR174" s="269" t="str">
        <f ca="true">+IF(OFFSET('Hygiene Data'!$E$11,0,10*ROW('Hygiene Data'!E168))="","",OFFSET('Hygiene Data'!$E$11,0,10*ROW('Hygiene Data'!E168)))</f>
        <v/>
      </c>
      <c r="DS174" s="269" t="str">
        <f ca="true">+IF(OFFSET('Hygiene Data'!$E$12,0,10*ROW('Hygiene Data'!E168))="","",OFFSET('Hygiene Data'!$E$12,0,10*ROW('Hygiene Data'!E168)))</f>
        <v/>
      </c>
      <c r="DT174" s="269" t="str">
        <f ca="true">+IF(OFFSET('Hygiene Data'!$E$13,0,10*ROW('Hygiene Data'!E168))="","",OFFSET('Hygiene Data'!$E$13,0,10*ROW('Hygiene Data'!E168)))</f>
        <v/>
      </c>
      <c r="DU174" s="269" t="str">
        <f ca="true">+IF(OFFSET('Hygiene Data'!$F$11,0,10*ROW('Hygiene Data'!F168))="","",OFFSET('Hygiene Data'!$F$11,0,10*ROW('Hygiene Data'!F168)))</f>
        <v/>
      </c>
      <c r="DV174" s="269" t="str">
        <f ca="true">+IF(OFFSET('Hygiene Data'!$F$12,0,10*ROW('Hygiene Data'!F168))="","",OFFSET('Hygiene Data'!$F$12,0,10*ROW('Hygiene Data'!F168)))</f>
        <v/>
      </c>
      <c r="DW174" s="269" t="str">
        <f ca="true">+IF(OFFSET('Hygiene Data'!$F$13,0,10*ROW('Hygiene Data'!F168))="","",OFFSET('Hygiene Data'!$F$13,0,10*ROW('Hygiene Data'!F168)))</f>
        <v/>
      </c>
      <c r="DX174" s="269" t="str">
        <f ca="true">+IF(OFFSET('Hygiene Data'!$G$11,0,10*ROW('Hygiene Data'!G168))="","",OFFSET('Hygiene Data'!$G$11,0,10*ROW('Hygiene Data'!G168)))</f>
        <v/>
      </c>
      <c r="DY174" s="269" t="str">
        <f ca="true">+IF(OFFSET('Hygiene Data'!$G$12,0,10*ROW('Hygiene Data'!G168))="","",OFFSET('Hygiene Data'!$G$12,0,10*ROW('Hygiene Data'!G168)))</f>
        <v/>
      </c>
      <c r="DZ174" s="269" t="str">
        <f ca="true">+IF(OFFSET('Hygiene Data'!$G$13,0,10*ROW('Hygiene Data'!G168))="","",OFFSET('Hygiene Data'!$G$13,0,10*ROW('Hygiene Data'!G168)))</f>
        <v/>
      </c>
      <c r="EA174" s="269" t="str">
        <f ca="true">+IF(OFFSET('Hygiene Data'!$H$11,0,10*ROW('Hygiene Data'!H168))="","",OFFSET('Hygiene Data'!$H$11,0,10*ROW('Hygiene Data'!H168)))</f>
        <v/>
      </c>
      <c r="EB174" s="269" t="str">
        <f ca="true">+IF(OFFSET('Hygiene Data'!$H$12,0,10*ROW('Hygiene Data'!H168))="","",OFFSET('Hygiene Data'!$H$12,0,10*ROW('Hygiene Data'!H168)))</f>
        <v/>
      </c>
      <c r="EC174" s="269" t="str">
        <f ca="true">+IF(OFFSET('Hygiene Data'!$H$13,0,10*ROW('Hygiene Data'!H168))="","",OFFSET('Hygiene Data'!$H$13,0,10*ROW('Hygiene Data'!H168)))</f>
        <v/>
      </c>
      <c r="ED174" s="269" t="str">
        <f ca="true">+IF(OFFSET('Hygiene Data'!$I$11,0,10*ROW('Hygiene Data'!I168))="","",OFFSET('Hygiene Data'!$I$11,0,10*ROW('Hygiene Data'!I168)))</f>
        <v/>
      </c>
      <c r="EE174" s="269" t="str">
        <f ca="true">+IF(OFFSET('Hygiene Data'!$I$12,0,10*ROW('Hygiene Data'!I168))="","",OFFSET('Hygiene Data'!$I$12,0,10*ROW('Hygiene Data'!I168)))</f>
        <v/>
      </c>
      <c r="EF174" s="269"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3" t="str">
        <f t="shared" ca="true" si="2"/>
        <v/>
      </c>
      <c r="D175" s="88"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8"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8"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8"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8"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8"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8"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8"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8"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8"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8"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8"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8"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8"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8"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8"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8"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8"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9"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9"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9"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9"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9"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9"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9"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9"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9"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9"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9"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9"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9"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9"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9"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9"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9"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9"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9"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9"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9"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9"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9"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9"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9"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9"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9"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9"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9"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9"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0"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0"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0"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0"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0"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0"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0"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0"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0"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0"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0"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0"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0"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0"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0"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0"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0"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0"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9"/>
      <c r="BS175" s="269" t="str">
        <f ca="true">+IF(OFFSET('Water Data'!$D$27,0,10*ROW('Water Data'!D169))="","",OFFSET('Water Data'!$D$27,0,10*ROW('Water Data'!D169)))</f>
        <v/>
      </c>
      <c r="BT175" s="269" t="str">
        <f ca="true">+IF(OFFSET('Water Data'!$D$28,0,10*ROW('Water Data'!D169))="","",OFFSET('Water Data'!$D$28,0,10*ROW('Water Data'!D169)))</f>
        <v/>
      </c>
      <c r="BU175" s="269" t="str">
        <f ca="true">+IF(OFFSET('Water Data'!$D$29,0,10*ROW('Water Data'!D169))="","",OFFSET('Water Data'!$D$29,0,10*ROW('Water Data'!D169)))</f>
        <v/>
      </c>
      <c r="BV175" s="269" t="str">
        <f ca="true">+IF(OFFSET('Water Data'!$E$27,0,10*ROW('Water Data'!E169))="","",OFFSET('Water Data'!$E$27,0,10*ROW('Water Data'!E169)))</f>
        <v/>
      </c>
      <c r="BW175" s="269" t="str">
        <f ca="true">+IF(OFFSET('Water Data'!$E$28,0,10*ROW('Water Data'!E169))="","",OFFSET('Water Data'!$E$28,0,10*ROW('Water Data'!E169)))</f>
        <v/>
      </c>
      <c r="BX175" s="269" t="str">
        <f ca="true">+IF(OFFSET('Water Data'!$E$29,0,10*ROW('Water Data'!E169))="","",OFFSET('Water Data'!$E$29,0,10*ROW('Water Data'!E169)))</f>
        <v/>
      </c>
      <c r="BY175" s="269" t="str">
        <f ca="true">+IF(OFFSET('Water Data'!$F$27,0,10*ROW('Water Data'!F169))="","",OFFSET('Water Data'!$F$27,0,10*ROW('Water Data'!F169)))</f>
        <v/>
      </c>
      <c r="BZ175" s="269" t="str">
        <f ca="true">+IF(OFFSET('Water Data'!$F$28,0,10*ROW('Water Data'!F169))="","",OFFSET('Water Data'!$F$28,0,10*ROW('Water Data'!F169)))</f>
        <v/>
      </c>
      <c r="CA175" s="269" t="str">
        <f ca="true">+IF(OFFSET('Water Data'!$F$29,0,10*ROW('Water Data'!F169))="","",OFFSET('Water Data'!$F$29,0,10*ROW('Water Data'!F169)))</f>
        <v/>
      </c>
      <c r="CB175" s="269" t="str">
        <f ca="true">+IF(OFFSET('Water Data'!$G$27,0,10*ROW('Water Data'!G169))="","",OFFSET('Water Data'!$G$27,0,10*ROW('Water Data'!G169)))</f>
        <v/>
      </c>
      <c r="CC175" s="269" t="str">
        <f ca="true">+IF(OFFSET('Water Data'!$G$28,0,10*ROW('Water Data'!G169))="","",OFFSET('Water Data'!$G$28,0,10*ROW('Water Data'!G169)))</f>
        <v/>
      </c>
      <c r="CD175" s="269" t="str">
        <f ca="true">+IF(OFFSET('Water Data'!$G$29,0,10*ROW('Water Data'!G169))="","",OFFSET('Water Data'!$G$29,0,10*ROW('Water Data'!G169)))</f>
        <v/>
      </c>
      <c r="CE175" s="269" t="str">
        <f ca="true">+IF(OFFSET('Water Data'!$H$27,0,10*ROW('Water Data'!H169))="","",OFFSET('Water Data'!$H$27,0,10*ROW('Water Data'!H169)))</f>
        <v/>
      </c>
      <c r="CF175" s="269" t="str">
        <f ca="true">+IF(OFFSET('Water Data'!$H$28,0,10*ROW('Water Data'!H169))="","",OFFSET('Water Data'!$H$28,0,10*ROW('Water Data'!H169)))</f>
        <v/>
      </c>
      <c r="CG175" s="269" t="str">
        <f ca="true">+IF(OFFSET('Water Data'!$H$29,0,10*ROW('Water Data'!H169))="","",OFFSET('Water Data'!$H$29,0,10*ROW('Water Data'!H169)))</f>
        <v/>
      </c>
      <c r="CH175" s="269" t="str">
        <f ca="true">+IF(OFFSET('Water Data'!$I$27,0,10*ROW('Water Data'!I169))="","",OFFSET('Water Data'!$I$27,0,10*ROW('Water Data'!I169)))</f>
        <v/>
      </c>
      <c r="CI175" s="269" t="str">
        <f ca="true">+IF(OFFSET('Water Data'!$I$28,0,10*ROW('Water Data'!I169))="","",OFFSET('Water Data'!$I$28,0,10*ROW('Water Data'!I169)))</f>
        <v/>
      </c>
      <c r="CJ175" s="269" t="str">
        <f ca="true">+IF(OFFSET('Water Data'!$I$29,0,10*ROW('Water Data'!I169))="","",OFFSET('Water Data'!$I$29,0,10*ROW('Water Data'!I169)))</f>
        <v/>
      </c>
      <c r="CK175" s="269" t="str">
        <f ca="true">+IF(OFFSET('Sanitation Data'!$D$28,0,10*ROW('Sanitation Data'!D169))="","",OFFSET('Sanitation Data'!$D$28,0,10*ROW('Sanitation Data'!D169)))</f>
        <v/>
      </c>
      <c r="CL175" s="269" t="str">
        <f ca="true">+IF(OFFSET('Sanitation Data'!$D$29,0,10*ROW('Sanitation Data'!D169))="","",OFFSET('Sanitation Data'!$D$29,0,10*ROW('Sanitation Data'!D169)))</f>
        <v/>
      </c>
      <c r="CM175" s="269" t="str">
        <f ca="true">+IF(OFFSET('Sanitation Data'!$D$30,0,10*ROW('Sanitation Data'!D169))="","",OFFSET('Sanitation Data'!$D$30,0,10*ROW('Sanitation Data'!D169)))</f>
        <v/>
      </c>
      <c r="CN175" s="269" t="str">
        <f ca="true">+IF(OFFSET('Sanitation Data'!$D$31,0,10*ROW('Sanitation Data'!D169))="","",OFFSET('Sanitation Data'!$D$31,0,10*ROW('Sanitation Data'!D169)))</f>
        <v/>
      </c>
      <c r="CO175" s="269" t="str">
        <f ca="true">+IF(OFFSET('Sanitation Data'!$D$32,0,10*ROW('Sanitation Data'!D169))="","",OFFSET('Sanitation Data'!$D$32,0,10*ROW('Sanitation Data'!D169)))</f>
        <v/>
      </c>
      <c r="CP175" s="269" t="str">
        <f ca="true">+IF(OFFSET('Sanitation Data'!$E$28,0,10*ROW('Sanitation Data'!E169))="","",OFFSET('Sanitation Data'!$E$28,0,10*ROW('Sanitation Data'!E169)))</f>
        <v/>
      </c>
      <c r="CQ175" s="269" t="str">
        <f ca="true">+IF(OFFSET('Sanitation Data'!$E$29,0,10*ROW('Sanitation Data'!E169))="","",OFFSET('Sanitation Data'!$E$29,0,10*ROW('Sanitation Data'!E169)))</f>
        <v/>
      </c>
      <c r="CR175" s="269" t="str">
        <f ca="true">+IF(OFFSET('Sanitation Data'!$E$30,0,10*ROW('Sanitation Data'!E169))="","",OFFSET('Sanitation Data'!$E$30,0,10*ROW('Sanitation Data'!E169)))</f>
        <v/>
      </c>
      <c r="CS175" s="269" t="str">
        <f ca="true">+IF(OFFSET('Sanitation Data'!$E$31,0,10*ROW('Sanitation Data'!E169))="","",OFFSET('Sanitation Data'!$E$31,0,10*ROW('Sanitation Data'!E169)))</f>
        <v/>
      </c>
      <c r="CT175" s="269" t="str">
        <f ca="true">+IF(OFFSET('Sanitation Data'!$E$32,0,10*ROW('Sanitation Data'!E169))="","",OFFSET('Sanitation Data'!$E$32,0,10*ROW('Sanitation Data'!E169)))</f>
        <v/>
      </c>
      <c r="CU175" s="269" t="str">
        <f ca="true">+IF(OFFSET('Sanitation Data'!$F$28,0,10*ROW('Sanitation Data'!F169))="","",OFFSET('Sanitation Data'!$F$28,0,10*ROW('Sanitation Data'!F169)))</f>
        <v/>
      </c>
      <c r="CV175" s="269" t="str">
        <f ca="true">+IF(OFFSET('Sanitation Data'!$F$29,0,10*ROW('Sanitation Data'!F169))="","",OFFSET('Sanitation Data'!$F$29,0,10*ROW('Sanitation Data'!F169)))</f>
        <v/>
      </c>
      <c r="CW175" s="269" t="str">
        <f ca="true">+IF(OFFSET('Sanitation Data'!$F$30,0,10*ROW('Sanitation Data'!F169))="","",OFFSET('Sanitation Data'!$F$30,0,10*ROW('Sanitation Data'!F169)))</f>
        <v/>
      </c>
      <c r="CX175" s="269" t="str">
        <f ca="true">+IF(OFFSET('Sanitation Data'!$F$31,0,10*ROW('Sanitation Data'!F169))="","",OFFSET('Sanitation Data'!$F$31,0,10*ROW('Sanitation Data'!F169)))</f>
        <v/>
      </c>
      <c r="CY175" s="269" t="str">
        <f ca="true">+IF(OFFSET('Sanitation Data'!$F$32,0,10*ROW('Sanitation Data'!F169))="","",OFFSET('Sanitation Data'!$F$32,0,10*ROW('Sanitation Data'!F169)))</f>
        <v/>
      </c>
      <c r="CZ175" s="269" t="str">
        <f ca="true">+IF(OFFSET('Sanitation Data'!$G$28,0,10*ROW('Sanitation Data'!G169))="","",OFFSET('Sanitation Data'!$G$28,0,10*ROW('Sanitation Data'!G169)))</f>
        <v/>
      </c>
      <c r="DA175" s="269" t="str">
        <f ca="true">+IF(OFFSET('Sanitation Data'!$G$29,0,10*ROW('Sanitation Data'!G169))="","",OFFSET('Sanitation Data'!$G$29,0,10*ROW('Sanitation Data'!G169)))</f>
        <v/>
      </c>
      <c r="DB175" s="269" t="str">
        <f ca="true">+IF(OFFSET('Sanitation Data'!$G$30,0,10*ROW('Sanitation Data'!G169))="","",OFFSET('Sanitation Data'!$G$30,0,10*ROW('Sanitation Data'!G169)))</f>
        <v/>
      </c>
      <c r="DC175" s="269" t="str">
        <f ca="true">+IF(OFFSET('Sanitation Data'!$G$31,0,10*ROW('Sanitation Data'!G169))="","",OFFSET('Sanitation Data'!$G$31,0,10*ROW('Sanitation Data'!G169)))</f>
        <v/>
      </c>
      <c r="DD175" s="269" t="str">
        <f ca="true">+IF(OFFSET('Sanitation Data'!$G$32,0,10*ROW('Sanitation Data'!G169))="","",OFFSET('Sanitation Data'!$G$32,0,10*ROW('Sanitation Data'!G169)))</f>
        <v/>
      </c>
      <c r="DE175" s="269" t="str">
        <f ca="true">+IF(OFFSET('Sanitation Data'!$H$28,0,10*ROW('Sanitation Data'!H169))="","",OFFSET('Sanitation Data'!$H$28,0,10*ROW('Sanitation Data'!H169)))</f>
        <v/>
      </c>
      <c r="DF175" s="269" t="str">
        <f ca="true">+IF(OFFSET('Sanitation Data'!$H$29,0,10*ROW('Sanitation Data'!H169))="","",OFFSET('Sanitation Data'!$H$29,0,10*ROW('Sanitation Data'!H169)))</f>
        <v/>
      </c>
      <c r="DG175" s="269" t="str">
        <f ca="true">+IF(OFFSET('Sanitation Data'!$H$30,0,10*ROW('Sanitation Data'!H169))="","",OFFSET('Sanitation Data'!$H$30,0,10*ROW('Sanitation Data'!H169)))</f>
        <v/>
      </c>
      <c r="DH175" s="269" t="str">
        <f ca="true">+IF(OFFSET('Sanitation Data'!$H$31,0,10*ROW('Sanitation Data'!H169))="","",OFFSET('Sanitation Data'!$H$31,0,10*ROW('Sanitation Data'!H169)))</f>
        <v/>
      </c>
      <c r="DI175" s="269" t="str">
        <f ca="true">+IF(OFFSET('Sanitation Data'!$H$32,0,10*ROW('Sanitation Data'!H169))="","",OFFSET('Sanitation Data'!$H$32,0,10*ROW('Sanitation Data'!H169)))</f>
        <v/>
      </c>
      <c r="DJ175" s="269" t="str">
        <f ca="true">+IF(OFFSET('Sanitation Data'!$I$28,0,10*ROW('Sanitation Data'!I169))="","",OFFSET('Sanitation Data'!$I$28,0,10*ROW('Sanitation Data'!I169)))</f>
        <v/>
      </c>
      <c r="DK175" s="269" t="str">
        <f ca="true">+IF(OFFSET('Sanitation Data'!$I$29,0,10*ROW('Sanitation Data'!I169))="","",OFFSET('Sanitation Data'!$I$29,0,10*ROW('Sanitation Data'!I169)))</f>
        <v/>
      </c>
      <c r="DL175" s="269" t="str">
        <f ca="true">+IF(OFFSET('Sanitation Data'!$I$30,0,10*ROW('Sanitation Data'!I169))="","",OFFSET('Sanitation Data'!$I$30,0,10*ROW('Sanitation Data'!I169)))</f>
        <v/>
      </c>
      <c r="DM175" s="269" t="str">
        <f ca="true">+IF(OFFSET('Sanitation Data'!$I$31,0,10*ROW('Sanitation Data'!I169))="","",OFFSET('Sanitation Data'!$I$31,0,10*ROW('Sanitation Data'!I169)))</f>
        <v/>
      </c>
      <c r="DN175" s="269" t="str">
        <f ca="true">+IF(OFFSET('Sanitation Data'!$I$32,0,10*ROW('Sanitation Data'!I169))="","",OFFSET('Sanitation Data'!$I$32,0,10*ROW('Sanitation Data'!I169)))</f>
        <v/>
      </c>
      <c r="DO175" s="269" t="str">
        <f ca="true">+IF(OFFSET('Hygiene Data'!$D$11,0,10*ROW('Hygiene Data'!D169))="","",OFFSET('Hygiene Data'!$D$11,0,10*ROW('Hygiene Data'!D169)))</f>
        <v/>
      </c>
      <c r="DP175" s="269" t="str">
        <f ca="true">+IF(OFFSET('Hygiene Data'!$D$12,0,10*ROW('Hygiene Data'!D169))="","",OFFSET('Hygiene Data'!$D$12,0,10*ROW('Hygiene Data'!D169)))</f>
        <v/>
      </c>
      <c r="DQ175" s="269" t="str">
        <f ca="true">+IF(OFFSET('Hygiene Data'!$D$13,0,10*ROW('Hygiene Data'!D169))="","",OFFSET('Hygiene Data'!$D$13,0,10*ROW('Hygiene Data'!D169)))</f>
        <v/>
      </c>
      <c r="DR175" s="269" t="str">
        <f ca="true">+IF(OFFSET('Hygiene Data'!$E$11,0,10*ROW('Hygiene Data'!E169))="","",OFFSET('Hygiene Data'!$E$11,0,10*ROW('Hygiene Data'!E169)))</f>
        <v/>
      </c>
      <c r="DS175" s="269" t="str">
        <f ca="true">+IF(OFFSET('Hygiene Data'!$E$12,0,10*ROW('Hygiene Data'!E169))="","",OFFSET('Hygiene Data'!$E$12,0,10*ROW('Hygiene Data'!E169)))</f>
        <v/>
      </c>
      <c r="DT175" s="269" t="str">
        <f ca="true">+IF(OFFSET('Hygiene Data'!$E$13,0,10*ROW('Hygiene Data'!E169))="","",OFFSET('Hygiene Data'!$E$13,0,10*ROW('Hygiene Data'!E169)))</f>
        <v/>
      </c>
      <c r="DU175" s="269" t="str">
        <f ca="true">+IF(OFFSET('Hygiene Data'!$F$11,0,10*ROW('Hygiene Data'!F169))="","",OFFSET('Hygiene Data'!$F$11,0,10*ROW('Hygiene Data'!F169)))</f>
        <v/>
      </c>
      <c r="DV175" s="269" t="str">
        <f ca="true">+IF(OFFSET('Hygiene Data'!$F$12,0,10*ROW('Hygiene Data'!F169))="","",OFFSET('Hygiene Data'!$F$12,0,10*ROW('Hygiene Data'!F169)))</f>
        <v/>
      </c>
      <c r="DW175" s="269" t="str">
        <f ca="true">+IF(OFFSET('Hygiene Data'!$F$13,0,10*ROW('Hygiene Data'!F169))="","",OFFSET('Hygiene Data'!$F$13,0,10*ROW('Hygiene Data'!F169)))</f>
        <v/>
      </c>
      <c r="DX175" s="269" t="str">
        <f ca="true">+IF(OFFSET('Hygiene Data'!$G$11,0,10*ROW('Hygiene Data'!G169))="","",OFFSET('Hygiene Data'!$G$11,0,10*ROW('Hygiene Data'!G169)))</f>
        <v/>
      </c>
      <c r="DY175" s="269" t="str">
        <f ca="true">+IF(OFFSET('Hygiene Data'!$G$12,0,10*ROW('Hygiene Data'!G169))="","",OFFSET('Hygiene Data'!$G$12,0,10*ROW('Hygiene Data'!G169)))</f>
        <v/>
      </c>
      <c r="DZ175" s="269" t="str">
        <f ca="true">+IF(OFFSET('Hygiene Data'!$G$13,0,10*ROW('Hygiene Data'!G169))="","",OFFSET('Hygiene Data'!$G$13,0,10*ROW('Hygiene Data'!G169)))</f>
        <v/>
      </c>
      <c r="EA175" s="269" t="str">
        <f ca="true">+IF(OFFSET('Hygiene Data'!$H$11,0,10*ROW('Hygiene Data'!H169))="","",OFFSET('Hygiene Data'!$H$11,0,10*ROW('Hygiene Data'!H169)))</f>
        <v/>
      </c>
      <c r="EB175" s="269" t="str">
        <f ca="true">+IF(OFFSET('Hygiene Data'!$H$12,0,10*ROW('Hygiene Data'!H169))="","",OFFSET('Hygiene Data'!$H$12,0,10*ROW('Hygiene Data'!H169)))</f>
        <v/>
      </c>
      <c r="EC175" s="269" t="str">
        <f ca="true">+IF(OFFSET('Hygiene Data'!$H$13,0,10*ROW('Hygiene Data'!H169))="","",OFFSET('Hygiene Data'!$H$13,0,10*ROW('Hygiene Data'!H169)))</f>
        <v/>
      </c>
      <c r="ED175" s="269" t="str">
        <f ca="true">+IF(OFFSET('Hygiene Data'!$I$11,0,10*ROW('Hygiene Data'!I169))="","",OFFSET('Hygiene Data'!$I$11,0,10*ROW('Hygiene Data'!I169)))</f>
        <v/>
      </c>
      <c r="EE175" s="269" t="str">
        <f ca="true">+IF(OFFSET('Hygiene Data'!$I$12,0,10*ROW('Hygiene Data'!I169))="","",OFFSET('Hygiene Data'!$I$12,0,10*ROW('Hygiene Data'!I169)))</f>
        <v/>
      </c>
      <c r="EF175" s="269"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3" t="str">
        <f t="shared" ca="true" si="2"/>
        <v/>
      </c>
      <c r="D176" s="88"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8"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8"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8"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8"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8"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8"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8"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8"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8"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8"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8"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8"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8"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8"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8"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8"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8"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9"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9"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9"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9"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9"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9"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9"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9"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9"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9"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9"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9"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9"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9"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9"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9"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9"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9"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9"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9"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9"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9"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9"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9"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9"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9"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9"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9"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9"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9"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0"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0"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0"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0"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0"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0"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0"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0"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0"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0"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0"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0"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0"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0"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0"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0"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0"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0"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9"/>
      <c r="BS176" s="269" t="str">
        <f ca="true">+IF(OFFSET('Water Data'!$D$27,0,10*ROW('Water Data'!D170))="","",OFFSET('Water Data'!$D$27,0,10*ROW('Water Data'!D170)))</f>
        <v/>
      </c>
      <c r="BT176" s="269" t="str">
        <f ca="true">+IF(OFFSET('Water Data'!$D$28,0,10*ROW('Water Data'!D170))="","",OFFSET('Water Data'!$D$28,0,10*ROW('Water Data'!D170)))</f>
        <v/>
      </c>
      <c r="BU176" s="269" t="str">
        <f ca="true">+IF(OFFSET('Water Data'!$D$29,0,10*ROW('Water Data'!D170))="","",OFFSET('Water Data'!$D$29,0,10*ROW('Water Data'!D170)))</f>
        <v/>
      </c>
      <c r="BV176" s="269" t="str">
        <f ca="true">+IF(OFFSET('Water Data'!$E$27,0,10*ROW('Water Data'!E170))="","",OFFSET('Water Data'!$E$27,0,10*ROW('Water Data'!E170)))</f>
        <v/>
      </c>
      <c r="BW176" s="269" t="str">
        <f ca="true">+IF(OFFSET('Water Data'!$E$28,0,10*ROW('Water Data'!E170))="","",OFFSET('Water Data'!$E$28,0,10*ROW('Water Data'!E170)))</f>
        <v/>
      </c>
      <c r="BX176" s="269" t="str">
        <f ca="true">+IF(OFFSET('Water Data'!$E$29,0,10*ROW('Water Data'!E170))="","",OFFSET('Water Data'!$E$29,0,10*ROW('Water Data'!E170)))</f>
        <v/>
      </c>
      <c r="BY176" s="269" t="str">
        <f ca="true">+IF(OFFSET('Water Data'!$F$27,0,10*ROW('Water Data'!F170))="","",OFFSET('Water Data'!$F$27,0,10*ROW('Water Data'!F170)))</f>
        <v/>
      </c>
      <c r="BZ176" s="269" t="str">
        <f ca="true">+IF(OFFSET('Water Data'!$F$28,0,10*ROW('Water Data'!F170))="","",OFFSET('Water Data'!$F$28,0,10*ROW('Water Data'!F170)))</f>
        <v/>
      </c>
      <c r="CA176" s="269" t="str">
        <f ca="true">+IF(OFFSET('Water Data'!$F$29,0,10*ROW('Water Data'!F170))="","",OFFSET('Water Data'!$F$29,0,10*ROW('Water Data'!F170)))</f>
        <v/>
      </c>
      <c r="CB176" s="269" t="str">
        <f ca="true">+IF(OFFSET('Water Data'!$G$27,0,10*ROW('Water Data'!G170))="","",OFFSET('Water Data'!$G$27,0,10*ROW('Water Data'!G170)))</f>
        <v/>
      </c>
      <c r="CC176" s="269" t="str">
        <f ca="true">+IF(OFFSET('Water Data'!$G$28,0,10*ROW('Water Data'!G170))="","",OFFSET('Water Data'!$G$28,0,10*ROW('Water Data'!G170)))</f>
        <v/>
      </c>
      <c r="CD176" s="269" t="str">
        <f ca="true">+IF(OFFSET('Water Data'!$G$29,0,10*ROW('Water Data'!G170))="","",OFFSET('Water Data'!$G$29,0,10*ROW('Water Data'!G170)))</f>
        <v/>
      </c>
      <c r="CE176" s="269" t="str">
        <f ca="true">+IF(OFFSET('Water Data'!$H$27,0,10*ROW('Water Data'!H170))="","",OFFSET('Water Data'!$H$27,0,10*ROW('Water Data'!H170)))</f>
        <v/>
      </c>
      <c r="CF176" s="269" t="str">
        <f ca="true">+IF(OFFSET('Water Data'!$H$28,0,10*ROW('Water Data'!H170))="","",OFFSET('Water Data'!$H$28,0,10*ROW('Water Data'!H170)))</f>
        <v/>
      </c>
      <c r="CG176" s="269" t="str">
        <f ca="true">+IF(OFFSET('Water Data'!$H$29,0,10*ROW('Water Data'!H170))="","",OFFSET('Water Data'!$H$29,0,10*ROW('Water Data'!H170)))</f>
        <v/>
      </c>
      <c r="CH176" s="269" t="str">
        <f ca="true">+IF(OFFSET('Water Data'!$I$27,0,10*ROW('Water Data'!I170))="","",OFFSET('Water Data'!$I$27,0,10*ROW('Water Data'!I170)))</f>
        <v/>
      </c>
      <c r="CI176" s="269" t="str">
        <f ca="true">+IF(OFFSET('Water Data'!$I$28,0,10*ROW('Water Data'!I170))="","",OFFSET('Water Data'!$I$28,0,10*ROW('Water Data'!I170)))</f>
        <v/>
      </c>
      <c r="CJ176" s="269" t="str">
        <f ca="true">+IF(OFFSET('Water Data'!$I$29,0,10*ROW('Water Data'!I170))="","",OFFSET('Water Data'!$I$29,0,10*ROW('Water Data'!I170)))</f>
        <v/>
      </c>
      <c r="CK176" s="269" t="str">
        <f ca="true">+IF(OFFSET('Sanitation Data'!$D$28,0,10*ROW('Sanitation Data'!D170))="","",OFFSET('Sanitation Data'!$D$28,0,10*ROW('Sanitation Data'!D170)))</f>
        <v/>
      </c>
      <c r="CL176" s="269" t="str">
        <f ca="true">+IF(OFFSET('Sanitation Data'!$D$29,0,10*ROW('Sanitation Data'!D170))="","",OFFSET('Sanitation Data'!$D$29,0,10*ROW('Sanitation Data'!D170)))</f>
        <v/>
      </c>
      <c r="CM176" s="269" t="str">
        <f ca="true">+IF(OFFSET('Sanitation Data'!$D$30,0,10*ROW('Sanitation Data'!D170))="","",OFFSET('Sanitation Data'!$D$30,0,10*ROW('Sanitation Data'!D170)))</f>
        <v/>
      </c>
      <c r="CN176" s="269" t="str">
        <f ca="true">+IF(OFFSET('Sanitation Data'!$D$31,0,10*ROW('Sanitation Data'!D170))="","",OFFSET('Sanitation Data'!$D$31,0,10*ROW('Sanitation Data'!D170)))</f>
        <v/>
      </c>
      <c r="CO176" s="269" t="str">
        <f ca="true">+IF(OFFSET('Sanitation Data'!$D$32,0,10*ROW('Sanitation Data'!D170))="","",OFFSET('Sanitation Data'!$D$32,0,10*ROW('Sanitation Data'!D170)))</f>
        <v/>
      </c>
      <c r="CP176" s="269" t="str">
        <f ca="true">+IF(OFFSET('Sanitation Data'!$E$28,0,10*ROW('Sanitation Data'!E170))="","",OFFSET('Sanitation Data'!$E$28,0,10*ROW('Sanitation Data'!E170)))</f>
        <v/>
      </c>
      <c r="CQ176" s="269" t="str">
        <f ca="true">+IF(OFFSET('Sanitation Data'!$E$29,0,10*ROW('Sanitation Data'!E170))="","",OFFSET('Sanitation Data'!$E$29,0,10*ROW('Sanitation Data'!E170)))</f>
        <v/>
      </c>
      <c r="CR176" s="269" t="str">
        <f ca="true">+IF(OFFSET('Sanitation Data'!$E$30,0,10*ROW('Sanitation Data'!E170))="","",OFFSET('Sanitation Data'!$E$30,0,10*ROW('Sanitation Data'!E170)))</f>
        <v/>
      </c>
      <c r="CS176" s="269" t="str">
        <f ca="true">+IF(OFFSET('Sanitation Data'!$E$31,0,10*ROW('Sanitation Data'!E170))="","",OFFSET('Sanitation Data'!$E$31,0,10*ROW('Sanitation Data'!E170)))</f>
        <v/>
      </c>
      <c r="CT176" s="269" t="str">
        <f ca="true">+IF(OFFSET('Sanitation Data'!$E$32,0,10*ROW('Sanitation Data'!E170))="","",OFFSET('Sanitation Data'!$E$32,0,10*ROW('Sanitation Data'!E170)))</f>
        <v/>
      </c>
      <c r="CU176" s="269" t="str">
        <f ca="true">+IF(OFFSET('Sanitation Data'!$F$28,0,10*ROW('Sanitation Data'!F170))="","",OFFSET('Sanitation Data'!$F$28,0,10*ROW('Sanitation Data'!F170)))</f>
        <v/>
      </c>
      <c r="CV176" s="269" t="str">
        <f ca="true">+IF(OFFSET('Sanitation Data'!$F$29,0,10*ROW('Sanitation Data'!F170))="","",OFFSET('Sanitation Data'!$F$29,0,10*ROW('Sanitation Data'!F170)))</f>
        <v/>
      </c>
      <c r="CW176" s="269" t="str">
        <f ca="true">+IF(OFFSET('Sanitation Data'!$F$30,0,10*ROW('Sanitation Data'!F170))="","",OFFSET('Sanitation Data'!$F$30,0,10*ROW('Sanitation Data'!F170)))</f>
        <v/>
      </c>
      <c r="CX176" s="269" t="str">
        <f ca="true">+IF(OFFSET('Sanitation Data'!$F$31,0,10*ROW('Sanitation Data'!F170))="","",OFFSET('Sanitation Data'!$F$31,0,10*ROW('Sanitation Data'!F170)))</f>
        <v/>
      </c>
      <c r="CY176" s="269" t="str">
        <f ca="true">+IF(OFFSET('Sanitation Data'!$F$32,0,10*ROW('Sanitation Data'!F170))="","",OFFSET('Sanitation Data'!$F$32,0,10*ROW('Sanitation Data'!F170)))</f>
        <v/>
      </c>
      <c r="CZ176" s="269" t="str">
        <f ca="true">+IF(OFFSET('Sanitation Data'!$G$28,0,10*ROW('Sanitation Data'!G170))="","",OFFSET('Sanitation Data'!$G$28,0,10*ROW('Sanitation Data'!G170)))</f>
        <v/>
      </c>
      <c r="DA176" s="269" t="str">
        <f ca="true">+IF(OFFSET('Sanitation Data'!$G$29,0,10*ROW('Sanitation Data'!G170))="","",OFFSET('Sanitation Data'!$G$29,0,10*ROW('Sanitation Data'!G170)))</f>
        <v/>
      </c>
      <c r="DB176" s="269" t="str">
        <f ca="true">+IF(OFFSET('Sanitation Data'!$G$30,0,10*ROW('Sanitation Data'!G170))="","",OFFSET('Sanitation Data'!$G$30,0,10*ROW('Sanitation Data'!G170)))</f>
        <v/>
      </c>
      <c r="DC176" s="269" t="str">
        <f ca="true">+IF(OFFSET('Sanitation Data'!$G$31,0,10*ROW('Sanitation Data'!G170))="","",OFFSET('Sanitation Data'!$G$31,0,10*ROW('Sanitation Data'!G170)))</f>
        <v/>
      </c>
      <c r="DD176" s="269" t="str">
        <f ca="true">+IF(OFFSET('Sanitation Data'!$G$32,0,10*ROW('Sanitation Data'!G170))="","",OFFSET('Sanitation Data'!$G$32,0,10*ROW('Sanitation Data'!G170)))</f>
        <v/>
      </c>
      <c r="DE176" s="269" t="str">
        <f ca="true">+IF(OFFSET('Sanitation Data'!$H$28,0,10*ROW('Sanitation Data'!H170))="","",OFFSET('Sanitation Data'!$H$28,0,10*ROW('Sanitation Data'!H170)))</f>
        <v/>
      </c>
      <c r="DF176" s="269" t="str">
        <f ca="true">+IF(OFFSET('Sanitation Data'!$H$29,0,10*ROW('Sanitation Data'!H170))="","",OFFSET('Sanitation Data'!$H$29,0,10*ROW('Sanitation Data'!H170)))</f>
        <v/>
      </c>
      <c r="DG176" s="269" t="str">
        <f ca="true">+IF(OFFSET('Sanitation Data'!$H$30,0,10*ROW('Sanitation Data'!H170))="","",OFFSET('Sanitation Data'!$H$30,0,10*ROW('Sanitation Data'!H170)))</f>
        <v/>
      </c>
      <c r="DH176" s="269" t="str">
        <f ca="true">+IF(OFFSET('Sanitation Data'!$H$31,0,10*ROW('Sanitation Data'!H170))="","",OFFSET('Sanitation Data'!$H$31,0,10*ROW('Sanitation Data'!H170)))</f>
        <v/>
      </c>
      <c r="DI176" s="269" t="str">
        <f ca="true">+IF(OFFSET('Sanitation Data'!$H$32,0,10*ROW('Sanitation Data'!H170))="","",OFFSET('Sanitation Data'!$H$32,0,10*ROW('Sanitation Data'!H170)))</f>
        <v/>
      </c>
      <c r="DJ176" s="269" t="str">
        <f ca="true">+IF(OFFSET('Sanitation Data'!$I$28,0,10*ROW('Sanitation Data'!I170))="","",OFFSET('Sanitation Data'!$I$28,0,10*ROW('Sanitation Data'!I170)))</f>
        <v/>
      </c>
      <c r="DK176" s="269" t="str">
        <f ca="true">+IF(OFFSET('Sanitation Data'!$I$29,0,10*ROW('Sanitation Data'!I170))="","",OFFSET('Sanitation Data'!$I$29,0,10*ROW('Sanitation Data'!I170)))</f>
        <v/>
      </c>
      <c r="DL176" s="269" t="str">
        <f ca="true">+IF(OFFSET('Sanitation Data'!$I$30,0,10*ROW('Sanitation Data'!I170))="","",OFFSET('Sanitation Data'!$I$30,0,10*ROW('Sanitation Data'!I170)))</f>
        <v/>
      </c>
      <c r="DM176" s="269" t="str">
        <f ca="true">+IF(OFFSET('Sanitation Data'!$I$31,0,10*ROW('Sanitation Data'!I170))="","",OFFSET('Sanitation Data'!$I$31,0,10*ROW('Sanitation Data'!I170)))</f>
        <v/>
      </c>
      <c r="DN176" s="269" t="str">
        <f ca="true">+IF(OFFSET('Sanitation Data'!$I$32,0,10*ROW('Sanitation Data'!I170))="","",OFFSET('Sanitation Data'!$I$32,0,10*ROW('Sanitation Data'!I170)))</f>
        <v/>
      </c>
      <c r="DO176" s="269" t="str">
        <f ca="true">+IF(OFFSET('Hygiene Data'!$D$11,0,10*ROW('Hygiene Data'!D170))="","",OFFSET('Hygiene Data'!$D$11,0,10*ROW('Hygiene Data'!D170)))</f>
        <v/>
      </c>
      <c r="DP176" s="269" t="str">
        <f ca="true">+IF(OFFSET('Hygiene Data'!$D$12,0,10*ROW('Hygiene Data'!D170))="","",OFFSET('Hygiene Data'!$D$12,0,10*ROW('Hygiene Data'!D170)))</f>
        <v/>
      </c>
      <c r="DQ176" s="269" t="str">
        <f ca="true">+IF(OFFSET('Hygiene Data'!$D$13,0,10*ROW('Hygiene Data'!D170))="","",OFFSET('Hygiene Data'!$D$13,0,10*ROW('Hygiene Data'!D170)))</f>
        <v/>
      </c>
      <c r="DR176" s="269" t="str">
        <f ca="true">+IF(OFFSET('Hygiene Data'!$E$11,0,10*ROW('Hygiene Data'!E170))="","",OFFSET('Hygiene Data'!$E$11,0,10*ROW('Hygiene Data'!E170)))</f>
        <v/>
      </c>
      <c r="DS176" s="269" t="str">
        <f ca="true">+IF(OFFSET('Hygiene Data'!$E$12,0,10*ROW('Hygiene Data'!E170))="","",OFFSET('Hygiene Data'!$E$12,0,10*ROW('Hygiene Data'!E170)))</f>
        <v/>
      </c>
      <c r="DT176" s="269" t="str">
        <f ca="true">+IF(OFFSET('Hygiene Data'!$E$13,0,10*ROW('Hygiene Data'!E170))="","",OFFSET('Hygiene Data'!$E$13,0,10*ROW('Hygiene Data'!E170)))</f>
        <v/>
      </c>
      <c r="DU176" s="269" t="str">
        <f ca="true">+IF(OFFSET('Hygiene Data'!$F$11,0,10*ROW('Hygiene Data'!F170))="","",OFFSET('Hygiene Data'!$F$11,0,10*ROW('Hygiene Data'!F170)))</f>
        <v/>
      </c>
      <c r="DV176" s="269" t="str">
        <f ca="true">+IF(OFFSET('Hygiene Data'!$F$12,0,10*ROW('Hygiene Data'!F170))="","",OFFSET('Hygiene Data'!$F$12,0,10*ROW('Hygiene Data'!F170)))</f>
        <v/>
      </c>
      <c r="DW176" s="269" t="str">
        <f ca="true">+IF(OFFSET('Hygiene Data'!$F$13,0,10*ROW('Hygiene Data'!F170))="","",OFFSET('Hygiene Data'!$F$13,0,10*ROW('Hygiene Data'!F170)))</f>
        <v/>
      </c>
      <c r="DX176" s="269" t="str">
        <f ca="true">+IF(OFFSET('Hygiene Data'!$G$11,0,10*ROW('Hygiene Data'!G170))="","",OFFSET('Hygiene Data'!$G$11,0,10*ROW('Hygiene Data'!G170)))</f>
        <v/>
      </c>
      <c r="DY176" s="269" t="str">
        <f ca="true">+IF(OFFSET('Hygiene Data'!$G$12,0,10*ROW('Hygiene Data'!G170))="","",OFFSET('Hygiene Data'!$G$12,0,10*ROW('Hygiene Data'!G170)))</f>
        <v/>
      </c>
      <c r="DZ176" s="269" t="str">
        <f ca="true">+IF(OFFSET('Hygiene Data'!$G$13,0,10*ROW('Hygiene Data'!G170))="","",OFFSET('Hygiene Data'!$G$13,0,10*ROW('Hygiene Data'!G170)))</f>
        <v/>
      </c>
      <c r="EA176" s="269" t="str">
        <f ca="true">+IF(OFFSET('Hygiene Data'!$H$11,0,10*ROW('Hygiene Data'!H170))="","",OFFSET('Hygiene Data'!$H$11,0,10*ROW('Hygiene Data'!H170)))</f>
        <v/>
      </c>
      <c r="EB176" s="269" t="str">
        <f ca="true">+IF(OFFSET('Hygiene Data'!$H$12,0,10*ROW('Hygiene Data'!H170))="","",OFFSET('Hygiene Data'!$H$12,0,10*ROW('Hygiene Data'!H170)))</f>
        <v/>
      </c>
      <c r="EC176" s="269" t="str">
        <f ca="true">+IF(OFFSET('Hygiene Data'!$H$13,0,10*ROW('Hygiene Data'!H170))="","",OFFSET('Hygiene Data'!$H$13,0,10*ROW('Hygiene Data'!H170)))</f>
        <v/>
      </c>
      <c r="ED176" s="269" t="str">
        <f ca="true">+IF(OFFSET('Hygiene Data'!$I$11,0,10*ROW('Hygiene Data'!I170))="","",OFFSET('Hygiene Data'!$I$11,0,10*ROW('Hygiene Data'!I170)))</f>
        <v/>
      </c>
      <c r="EE176" s="269" t="str">
        <f ca="true">+IF(OFFSET('Hygiene Data'!$I$12,0,10*ROW('Hygiene Data'!I170))="","",OFFSET('Hygiene Data'!$I$12,0,10*ROW('Hygiene Data'!I170)))</f>
        <v/>
      </c>
      <c r="EF176" s="269"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3" t="str">
        <f t="shared" ca="true" si="2"/>
        <v/>
      </c>
      <c r="D177" s="88"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8"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8"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8"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8"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8"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8"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8"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8"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8"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8"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8"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8"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8"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8"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8"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8"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8"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9"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9"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9"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9"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9"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9"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9"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9"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9"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9"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9"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9"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9"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9"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9"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9"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9"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9"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9"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9"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9"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9"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9"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9"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9"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9"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9"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9"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9"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9"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0"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0"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0"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0"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0"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0"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0"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0"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0"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0"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0"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0"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0"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0"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0"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0"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0"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0"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9"/>
      <c r="BS177" s="269" t="str">
        <f ca="true">+IF(OFFSET('Water Data'!$D$27,0,10*ROW('Water Data'!D171))="","",OFFSET('Water Data'!$D$27,0,10*ROW('Water Data'!D171)))</f>
        <v/>
      </c>
      <c r="BT177" s="269" t="str">
        <f ca="true">+IF(OFFSET('Water Data'!$D$28,0,10*ROW('Water Data'!D171))="","",OFFSET('Water Data'!$D$28,0,10*ROW('Water Data'!D171)))</f>
        <v/>
      </c>
      <c r="BU177" s="269" t="str">
        <f ca="true">+IF(OFFSET('Water Data'!$D$29,0,10*ROW('Water Data'!D171))="","",OFFSET('Water Data'!$D$29,0,10*ROW('Water Data'!D171)))</f>
        <v/>
      </c>
      <c r="BV177" s="269" t="str">
        <f ca="true">+IF(OFFSET('Water Data'!$E$27,0,10*ROW('Water Data'!E171))="","",OFFSET('Water Data'!$E$27,0,10*ROW('Water Data'!E171)))</f>
        <v/>
      </c>
      <c r="BW177" s="269" t="str">
        <f ca="true">+IF(OFFSET('Water Data'!$E$28,0,10*ROW('Water Data'!E171))="","",OFFSET('Water Data'!$E$28,0,10*ROW('Water Data'!E171)))</f>
        <v/>
      </c>
      <c r="BX177" s="269" t="str">
        <f ca="true">+IF(OFFSET('Water Data'!$E$29,0,10*ROW('Water Data'!E171))="","",OFFSET('Water Data'!$E$29,0,10*ROW('Water Data'!E171)))</f>
        <v/>
      </c>
      <c r="BY177" s="269" t="str">
        <f ca="true">+IF(OFFSET('Water Data'!$F$27,0,10*ROW('Water Data'!F171))="","",OFFSET('Water Data'!$F$27,0,10*ROW('Water Data'!F171)))</f>
        <v/>
      </c>
      <c r="BZ177" s="269" t="str">
        <f ca="true">+IF(OFFSET('Water Data'!$F$28,0,10*ROW('Water Data'!F171))="","",OFFSET('Water Data'!$F$28,0,10*ROW('Water Data'!F171)))</f>
        <v/>
      </c>
      <c r="CA177" s="269" t="str">
        <f ca="true">+IF(OFFSET('Water Data'!$F$29,0,10*ROW('Water Data'!F171))="","",OFFSET('Water Data'!$F$29,0,10*ROW('Water Data'!F171)))</f>
        <v/>
      </c>
      <c r="CB177" s="269" t="str">
        <f ca="true">+IF(OFFSET('Water Data'!$G$27,0,10*ROW('Water Data'!G171))="","",OFFSET('Water Data'!$G$27,0,10*ROW('Water Data'!G171)))</f>
        <v/>
      </c>
      <c r="CC177" s="269" t="str">
        <f ca="true">+IF(OFFSET('Water Data'!$G$28,0,10*ROW('Water Data'!G171))="","",OFFSET('Water Data'!$G$28,0,10*ROW('Water Data'!G171)))</f>
        <v/>
      </c>
      <c r="CD177" s="269" t="str">
        <f ca="true">+IF(OFFSET('Water Data'!$G$29,0,10*ROW('Water Data'!G171))="","",OFFSET('Water Data'!$G$29,0,10*ROW('Water Data'!G171)))</f>
        <v/>
      </c>
      <c r="CE177" s="269" t="str">
        <f ca="true">+IF(OFFSET('Water Data'!$H$27,0,10*ROW('Water Data'!H171))="","",OFFSET('Water Data'!$H$27,0,10*ROW('Water Data'!H171)))</f>
        <v/>
      </c>
      <c r="CF177" s="269" t="str">
        <f ca="true">+IF(OFFSET('Water Data'!$H$28,0,10*ROW('Water Data'!H171))="","",OFFSET('Water Data'!$H$28,0,10*ROW('Water Data'!H171)))</f>
        <v/>
      </c>
      <c r="CG177" s="269" t="str">
        <f ca="true">+IF(OFFSET('Water Data'!$H$29,0,10*ROW('Water Data'!H171))="","",OFFSET('Water Data'!$H$29,0,10*ROW('Water Data'!H171)))</f>
        <v/>
      </c>
      <c r="CH177" s="269" t="str">
        <f ca="true">+IF(OFFSET('Water Data'!$I$27,0,10*ROW('Water Data'!I171))="","",OFFSET('Water Data'!$I$27,0,10*ROW('Water Data'!I171)))</f>
        <v/>
      </c>
      <c r="CI177" s="269" t="str">
        <f ca="true">+IF(OFFSET('Water Data'!$I$28,0,10*ROW('Water Data'!I171))="","",OFFSET('Water Data'!$I$28,0,10*ROW('Water Data'!I171)))</f>
        <v/>
      </c>
      <c r="CJ177" s="269" t="str">
        <f ca="true">+IF(OFFSET('Water Data'!$I$29,0,10*ROW('Water Data'!I171))="","",OFFSET('Water Data'!$I$29,0,10*ROW('Water Data'!I171)))</f>
        <v/>
      </c>
      <c r="CK177" s="269" t="str">
        <f ca="true">+IF(OFFSET('Sanitation Data'!$D$28,0,10*ROW('Sanitation Data'!D171))="","",OFFSET('Sanitation Data'!$D$28,0,10*ROW('Sanitation Data'!D171)))</f>
        <v/>
      </c>
      <c r="CL177" s="269" t="str">
        <f ca="true">+IF(OFFSET('Sanitation Data'!$D$29,0,10*ROW('Sanitation Data'!D171))="","",OFFSET('Sanitation Data'!$D$29,0,10*ROW('Sanitation Data'!D171)))</f>
        <v/>
      </c>
      <c r="CM177" s="269" t="str">
        <f ca="true">+IF(OFFSET('Sanitation Data'!$D$30,0,10*ROW('Sanitation Data'!D171))="","",OFFSET('Sanitation Data'!$D$30,0,10*ROW('Sanitation Data'!D171)))</f>
        <v/>
      </c>
      <c r="CN177" s="269" t="str">
        <f ca="true">+IF(OFFSET('Sanitation Data'!$D$31,0,10*ROW('Sanitation Data'!D171))="","",OFFSET('Sanitation Data'!$D$31,0,10*ROW('Sanitation Data'!D171)))</f>
        <v/>
      </c>
      <c r="CO177" s="269" t="str">
        <f ca="true">+IF(OFFSET('Sanitation Data'!$D$32,0,10*ROW('Sanitation Data'!D171))="","",OFFSET('Sanitation Data'!$D$32,0,10*ROW('Sanitation Data'!D171)))</f>
        <v/>
      </c>
      <c r="CP177" s="269" t="str">
        <f ca="true">+IF(OFFSET('Sanitation Data'!$E$28,0,10*ROW('Sanitation Data'!E171))="","",OFFSET('Sanitation Data'!$E$28,0,10*ROW('Sanitation Data'!E171)))</f>
        <v/>
      </c>
      <c r="CQ177" s="269" t="str">
        <f ca="true">+IF(OFFSET('Sanitation Data'!$E$29,0,10*ROW('Sanitation Data'!E171))="","",OFFSET('Sanitation Data'!$E$29,0,10*ROW('Sanitation Data'!E171)))</f>
        <v/>
      </c>
      <c r="CR177" s="269" t="str">
        <f ca="true">+IF(OFFSET('Sanitation Data'!$E$30,0,10*ROW('Sanitation Data'!E171))="","",OFFSET('Sanitation Data'!$E$30,0,10*ROW('Sanitation Data'!E171)))</f>
        <v/>
      </c>
      <c r="CS177" s="269" t="str">
        <f ca="true">+IF(OFFSET('Sanitation Data'!$E$31,0,10*ROW('Sanitation Data'!E171))="","",OFFSET('Sanitation Data'!$E$31,0,10*ROW('Sanitation Data'!E171)))</f>
        <v/>
      </c>
      <c r="CT177" s="269" t="str">
        <f ca="true">+IF(OFFSET('Sanitation Data'!$E$32,0,10*ROW('Sanitation Data'!E171))="","",OFFSET('Sanitation Data'!$E$32,0,10*ROW('Sanitation Data'!E171)))</f>
        <v/>
      </c>
      <c r="CU177" s="269" t="str">
        <f ca="true">+IF(OFFSET('Sanitation Data'!$F$28,0,10*ROW('Sanitation Data'!F171))="","",OFFSET('Sanitation Data'!$F$28,0,10*ROW('Sanitation Data'!F171)))</f>
        <v/>
      </c>
      <c r="CV177" s="269" t="str">
        <f ca="true">+IF(OFFSET('Sanitation Data'!$F$29,0,10*ROW('Sanitation Data'!F171))="","",OFFSET('Sanitation Data'!$F$29,0,10*ROW('Sanitation Data'!F171)))</f>
        <v/>
      </c>
      <c r="CW177" s="269" t="str">
        <f ca="true">+IF(OFFSET('Sanitation Data'!$F$30,0,10*ROW('Sanitation Data'!F171))="","",OFFSET('Sanitation Data'!$F$30,0,10*ROW('Sanitation Data'!F171)))</f>
        <v/>
      </c>
      <c r="CX177" s="269" t="str">
        <f ca="true">+IF(OFFSET('Sanitation Data'!$F$31,0,10*ROW('Sanitation Data'!F171))="","",OFFSET('Sanitation Data'!$F$31,0,10*ROW('Sanitation Data'!F171)))</f>
        <v/>
      </c>
      <c r="CY177" s="269" t="str">
        <f ca="true">+IF(OFFSET('Sanitation Data'!$F$32,0,10*ROW('Sanitation Data'!F171))="","",OFFSET('Sanitation Data'!$F$32,0,10*ROW('Sanitation Data'!F171)))</f>
        <v/>
      </c>
      <c r="CZ177" s="269" t="str">
        <f ca="true">+IF(OFFSET('Sanitation Data'!$G$28,0,10*ROW('Sanitation Data'!G171))="","",OFFSET('Sanitation Data'!$G$28,0,10*ROW('Sanitation Data'!G171)))</f>
        <v/>
      </c>
      <c r="DA177" s="269" t="str">
        <f ca="true">+IF(OFFSET('Sanitation Data'!$G$29,0,10*ROW('Sanitation Data'!G171))="","",OFFSET('Sanitation Data'!$G$29,0,10*ROW('Sanitation Data'!G171)))</f>
        <v/>
      </c>
      <c r="DB177" s="269" t="str">
        <f ca="true">+IF(OFFSET('Sanitation Data'!$G$30,0,10*ROW('Sanitation Data'!G171))="","",OFFSET('Sanitation Data'!$G$30,0,10*ROW('Sanitation Data'!G171)))</f>
        <v/>
      </c>
      <c r="DC177" s="269" t="str">
        <f ca="true">+IF(OFFSET('Sanitation Data'!$G$31,0,10*ROW('Sanitation Data'!G171))="","",OFFSET('Sanitation Data'!$G$31,0,10*ROW('Sanitation Data'!G171)))</f>
        <v/>
      </c>
      <c r="DD177" s="269" t="str">
        <f ca="true">+IF(OFFSET('Sanitation Data'!$G$32,0,10*ROW('Sanitation Data'!G171))="","",OFFSET('Sanitation Data'!$G$32,0,10*ROW('Sanitation Data'!G171)))</f>
        <v/>
      </c>
      <c r="DE177" s="269" t="str">
        <f ca="true">+IF(OFFSET('Sanitation Data'!$H$28,0,10*ROW('Sanitation Data'!H171))="","",OFFSET('Sanitation Data'!$H$28,0,10*ROW('Sanitation Data'!H171)))</f>
        <v/>
      </c>
      <c r="DF177" s="269" t="str">
        <f ca="true">+IF(OFFSET('Sanitation Data'!$H$29,0,10*ROW('Sanitation Data'!H171))="","",OFFSET('Sanitation Data'!$H$29,0,10*ROW('Sanitation Data'!H171)))</f>
        <v/>
      </c>
      <c r="DG177" s="269" t="str">
        <f ca="true">+IF(OFFSET('Sanitation Data'!$H$30,0,10*ROW('Sanitation Data'!H171))="","",OFFSET('Sanitation Data'!$H$30,0,10*ROW('Sanitation Data'!H171)))</f>
        <v/>
      </c>
      <c r="DH177" s="269" t="str">
        <f ca="true">+IF(OFFSET('Sanitation Data'!$H$31,0,10*ROW('Sanitation Data'!H171))="","",OFFSET('Sanitation Data'!$H$31,0,10*ROW('Sanitation Data'!H171)))</f>
        <v/>
      </c>
      <c r="DI177" s="269" t="str">
        <f ca="true">+IF(OFFSET('Sanitation Data'!$H$32,0,10*ROW('Sanitation Data'!H171))="","",OFFSET('Sanitation Data'!$H$32,0,10*ROW('Sanitation Data'!H171)))</f>
        <v/>
      </c>
      <c r="DJ177" s="269" t="str">
        <f ca="true">+IF(OFFSET('Sanitation Data'!$I$28,0,10*ROW('Sanitation Data'!I171))="","",OFFSET('Sanitation Data'!$I$28,0,10*ROW('Sanitation Data'!I171)))</f>
        <v/>
      </c>
      <c r="DK177" s="269" t="str">
        <f ca="true">+IF(OFFSET('Sanitation Data'!$I$29,0,10*ROW('Sanitation Data'!I171))="","",OFFSET('Sanitation Data'!$I$29,0,10*ROW('Sanitation Data'!I171)))</f>
        <v/>
      </c>
      <c r="DL177" s="269" t="str">
        <f ca="true">+IF(OFFSET('Sanitation Data'!$I$30,0,10*ROW('Sanitation Data'!I171))="","",OFFSET('Sanitation Data'!$I$30,0,10*ROW('Sanitation Data'!I171)))</f>
        <v/>
      </c>
      <c r="DM177" s="269" t="str">
        <f ca="true">+IF(OFFSET('Sanitation Data'!$I$31,0,10*ROW('Sanitation Data'!I171))="","",OFFSET('Sanitation Data'!$I$31,0,10*ROW('Sanitation Data'!I171)))</f>
        <v/>
      </c>
      <c r="DN177" s="269" t="str">
        <f ca="true">+IF(OFFSET('Sanitation Data'!$I$32,0,10*ROW('Sanitation Data'!I171))="","",OFFSET('Sanitation Data'!$I$32,0,10*ROW('Sanitation Data'!I171)))</f>
        <v/>
      </c>
      <c r="DO177" s="269" t="str">
        <f ca="true">+IF(OFFSET('Hygiene Data'!$D$11,0,10*ROW('Hygiene Data'!D171))="","",OFFSET('Hygiene Data'!$D$11,0,10*ROW('Hygiene Data'!D171)))</f>
        <v/>
      </c>
      <c r="DP177" s="269" t="str">
        <f ca="true">+IF(OFFSET('Hygiene Data'!$D$12,0,10*ROW('Hygiene Data'!D171))="","",OFFSET('Hygiene Data'!$D$12,0,10*ROW('Hygiene Data'!D171)))</f>
        <v/>
      </c>
      <c r="DQ177" s="269" t="str">
        <f ca="true">+IF(OFFSET('Hygiene Data'!$D$13,0,10*ROW('Hygiene Data'!D171))="","",OFFSET('Hygiene Data'!$D$13,0,10*ROW('Hygiene Data'!D171)))</f>
        <v/>
      </c>
      <c r="DR177" s="269" t="str">
        <f ca="true">+IF(OFFSET('Hygiene Data'!$E$11,0,10*ROW('Hygiene Data'!E171))="","",OFFSET('Hygiene Data'!$E$11,0,10*ROW('Hygiene Data'!E171)))</f>
        <v/>
      </c>
      <c r="DS177" s="269" t="str">
        <f ca="true">+IF(OFFSET('Hygiene Data'!$E$12,0,10*ROW('Hygiene Data'!E171))="","",OFFSET('Hygiene Data'!$E$12,0,10*ROW('Hygiene Data'!E171)))</f>
        <v/>
      </c>
      <c r="DT177" s="269" t="str">
        <f ca="true">+IF(OFFSET('Hygiene Data'!$E$13,0,10*ROW('Hygiene Data'!E171))="","",OFFSET('Hygiene Data'!$E$13,0,10*ROW('Hygiene Data'!E171)))</f>
        <v/>
      </c>
      <c r="DU177" s="269" t="str">
        <f ca="true">+IF(OFFSET('Hygiene Data'!$F$11,0,10*ROW('Hygiene Data'!F171))="","",OFFSET('Hygiene Data'!$F$11,0,10*ROW('Hygiene Data'!F171)))</f>
        <v/>
      </c>
      <c r="DV177" s="269" t="str">
        <f ca="true">+IF(OFFSET('Hygiene Data'!$F$12,0,10*ROW('Hygiene Data'!F171))="","",OFFSET('Hygiene Data'!$F$12,0,10*ROW('Hygiene Data'!F171)))</f>
        <v/>
      </c>
      <c r="DW177" s="269" t="str">
        <f ca="true">+IF(OFFSET('Hygiene Data'!$F$13,0,10*ROW('Hygiene Data'!F171))="","",OFFSET('Hygiene Data'!$F$13,0,10*ROW('Hygiene Data'!F171)))</f>
        <v/>
      </c>
      <c r="DX177" s="269" t="str">
        <f ca="true">+IF(OFFSET('Hygiene Data'!$G$11,0,10*ROW('Hygiene Data'!G171))="","",OFFSET('Hygiene Data'!$G$11,0,10*ROW('Hygiene Data'!G171)))</f>
        <v/>
      </c>
      <c r="DY177" s="269" t="str">
        <f ca="true">+IF(OFFSET('Hygiene Data'!$G$12,0,10*ROW('Hygiene Data'!G171))="","",OFFSET('Hygiene Data'!$G$12,0,10*ROW('Hygiene Data'!G171)))</f>
        <v/>
      </c>
      <c r="DZ177" s="269" t="str">
        <f ca="true">+IF(OFFSET('Hygiene Data'!$G$13,0,10*ROW('Hygiene Data'!G171))="","",OFFSET('Hygiene Data'!$G$13,0,10*ROW('Hygiene Data'!G171)))</f>
        <v/>
      </c>
      <c r="EA177" s="269" t="str">
        <f ca="true">+IF(OFFSET('Hygiene Data'!$H$11,0,10*ROW('Hygiene Data'!H171))="","",OFFSET('Hygiene Data'!$H$11,0,10*ROW('Hygiene Data'!H171)))</f>
        <v/>
      </c>
      <c r="EB177" s="269" t="str">
        <f ca="true">+IF(OFFSET('Hygiene Data'!$H$12,0,10*ROW('Hygiene Data'!H171))="","",OFFSET('Hygiene Data'!$H$12,0,10*ROW('Hygiene Data'!H171)))</f>
        <v/>
      </c>
      <c r="EC177" s="269" t="str">
        <f ca="true">+IF(OFFSET('Hygiene Data'!$H$13,0,10*ROW('Hygiene Data'!H171))="","",OFFSET('Hygiene Data'!$H$13,0,10*ROW('Hygiene Data'!H171)))</f>
        <v/>
      </c>
      <c r="ED177" s="269" t="str">
        <f ca="true">+IF(OFFSET('Hygiene Data'!$I$11,0,10*ROW('Hygiene Data'!I171))="","",OFFSET('Hygiene Data'!$I$11,0,10*ROW('Hygiene Data'!I171)))</f>
        <v/>
      </c>
      <c r="EE177" s="269" t="str">
        <f ca="true">+IF(OFFSET('Hygiene Data'!$I$12,0,10*ROW('Hygiene Data'!I171))="","",OFFSET('Hygiene Data'!$I$12,0,10*ROW('Hygiene Data'!I171)))</f>
        <v/>
      </c>
      <c r="EF177" s="269"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3" t="str">
        <f t="shared" ca="true" si="2"/>
        <v/>
      </c>
      <c r="D178" s="88"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8"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8"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8"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8"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8"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8"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8"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8"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8"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8"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8"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8"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8"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8"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8"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8"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8"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9"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9"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9"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9"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9"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9"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9"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9"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9"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9"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9"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9"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9"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9"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9"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9"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9"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9"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9"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9"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9"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9"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9"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9"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9"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9"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9"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9"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9"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9"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0"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0"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0"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0"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0"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0"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0"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0"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0"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0"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0"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0"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0"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0"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0"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0"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0"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0"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9"/>
      <c r="BS178" s="269" t="str">
        <f ca="true">+IF(OFFSET('Water Data'!$D$27,0,10*ROW('Water Data'!D172))="","",OFFSET('Water Data'!$D$27,0,10*ROW('Water Data'!D172)))</f>
        <v/>
      </c>
      <c r="BT178" s="269" t="str">
        <f ca="true">+IF(OFFSET('Water Data'!$D$28,0,10*ROW('Water Data'!D172))="","",OFFSET('Water Data'!$D$28,0,10*ROW('Water Data'!D172)))</f>
        <v/>
      </c>
      <c r="BU178" s="269" t="str">
        <f ca="true">+IF(OFFSET('Water Data'!$D$29,0,10*ROW('Water Data'!D172))="","",OFFSET('Water Data'!$D$29,0,10*ROW('Water Data'!D172)))</f>
        <v/>
      </c>
      <c r="BV178" s="269" t="str">
        <f ca="true">+IF(OFFSET('Water Data'!$E$27,0,10*ROW('Water Data'!E172))="","",OFFSET('Water Data'!$E$27,0,10*ROW('Water Data'!E172)))</f>
        <v/>
      </c>
      <c r="BW178" s="269" t="str">
        <f ca="true">+IF(OFFSET('Water Data'!$E$28,0,10*ROW('Water Data'!E172))="","",OFFSET('Water Data'!$E$28,0,10*ROW('Water Data'!E172)))</f>
        <v/>
      </c>
      <c r="BX178" s="269" t="str">
        <f ca="true">+IF(OFFSET('Water Data'!$E$29,0,10*ROW('Water Data'!E172))="","",OFFSET('Water Data'!$E$29,0,10*ROW('Water Data'!E172)))</f>
        <v/>
      </c>
      <c r="BY178" s="269" t="str">
        <f ca="true">+IF(OFFSET('Water Data'!$F$27,0,10*ROW('Water Data'!F172))="","",OFFSET('Water Data'!$F$27,0,10*ROW('Water Data'!F172)))</f>
        <v/>
      </c>
      <c r="BZ178" s="269" t="str">
        <f ca="true">+IF(OFFSET('Water Data'!$F$28,0,10*ROW('Water Data'!F172))="","",OFFSET('Water Data'!$F$28,0,10*ROW('Water Data'!F172)))</f>
        <v/>
      </c>
      <c r="CA178" s="269" t="str">
        <f ca="true">+IF(OFFSET('Water Data'!$F$29,0,10*ROW('Water Data'!F172))="","",OFFSET('Water Data'!$F$29,0,10*ROW('Water Data'!F172)))</f>
        <v/>
      </c>
      <c r="CB178" s="269" t="str">
        <f ca="true">+IF(OFFSET('Water Data'!$G$27,0,10*ROW('Water Data'!G172))="","",OFFSET('Water Data'!$G$27,0,10*ROW('Water Data'!G172)))</f>
        <v/>
      </c>
      <c r="CC178" s="269" t="str">
        <f ca="true">+IF(OFFSET('Water Data'!$G$28,0,10*ROW('Water Data'!G172))="","",OFFSET('Water Data'!$G$28,0,10*ROW('Water Data'!G172)))</f>
        <v/>
      </c>
      <c r="CD178" s="269" t="str">
        <f ca="true">+IF(OFFSET('Water Data'!$G$29,0,10*ROW('Water Data'!G172))="","",OFFSET('Water Data'!$G$29,0,10*ROW('Water Data'!G172)))</f>
        <v/>
      </c>
      <c r="CE178" s="269" t="str">
        <f ca="true">+IF(OFFSET('Water Data'!$H$27,0,10*ROW('Water Data'!H172))="","",OFFSET('Water Data'!$H$27,0,10*ROW('Water Data'!H172)))</f>
        <v/>
      </c>
      <c r="CF178" s="269" t="str">
        <f ca="true">+IF(OFFSET('Water Data'!$H$28,0,10*ROW('Water Data'!H172))="","",OFFSET('Water Data'!$H$28,0,10*ROW('Water Data'!H172)))</f>
        <v/>
      </c>
      <c r="CG178" s="269" t="str">
        <f ca="true">+IF(OFFSET('Water Data'!$H$29,0,10*ROW('Water Data'!H172))="","",OFFSET('Water Data'!$H$29,0,10*ROW('Water Data'!H172)))</f>
        <v/>
      </c>
      <c r="CH178" s="269" t="str">
        <f ca="true">+IF(OFFSET('Water Data'!$I$27,0,10*ROW('Water Data'!I172))="","",OFFSET('Water Data'!$I$27,0,10*ROW('Water Data'!I172)))</f>
        <v/>
      </c>
      <c r="CI178" s="269" t="str">
        <f ca="true">+IF(OFFSET('Water Data'!$I$28,0,10*ROW('Water Data'!I172))="","",OFFSET('Water Data'!$I$28,0,10*ROW('Water Data'!I172)))</f>
        <v/>
      </c>
      <c r="CJ178" s="269" t="str">
        <f ca="true">+IF(OFFSET('Water Data'!$I$29,0,10*ROW('Water Data'!I172))="","",OFFSET('Water Data'!$I$29,0,10*ROW('Water Data'!I172)))</f>
        <v/>
      </c>
      <c r="CK178" s="269" t="str">
        <f ca="true">+IF(OFFSET('Sanitation Data'!$D$28,0,10*ROW('Sanitation Data'!D172))="","",OFFSET('Sanitation Data'!$D$28,0,10*ROW('Sanitation Data'!D172)))</f>
        <v/>
      </c>
      <c r="CL178" s="269" t="str">
        <f ca="true">+IF(OFFSET('Sanitation Data'!$D$29,0,10*ROW('Sanitation Data'!D172))="","",OFFSET('Sanitation Data'!$D$29,0,10*ROW('Sanitation Data'!D172)))</f>
        <v/>
      </c>
      <c r="CM178" s="269" t="str">
        <f ca="true">+IF(OFFSET('Sanitation Data'!$D$30,0,10*ROW('Sanitation Data'!D172))="","",OFFSET('Sanitation Data'!$D$30,0,10*ROW('Sanitation Data'!D172)))</f>
        <v/>
      </c>
      <c r="CN178" s="269" t="str">
        <f ca="true">+IF(OFFSET('Sanitation Data'!$D$31,0,10*ROW('Sanitation Data'!D172))="","",OFFSET('Sanitation Data'!$D$31,0,10*ROW('Sanitation Data'!D172)))</f>
        <v/>
      </c>
      <c r="CO178" s="269" t="str">
        <f ca="true">+IF(OFFSET('Sanitation Data'!$D$32,0,10*ROW('Sanitation Data'!D172))="","",OFFSET('Sanitation Data'!$D$32,0,10*ROW('Sanitation Data'!D172)))</f>
        <v/>
      </c>
      <c r="CP178" s="269" t="str">
        <f ca="true">+IF(OFFSET('Sanitation Data'!$E$28,0,10*ROW('Sanitation Data'!E172))="","",OFFSET('Sanitation Data'!$E$28,0,10*ROW('Sanitation Data'!E172)))</f>
        <v/>
      </c>
      <c r="CQ178" s="269" t="str">
        <f ca="true">+IF(OFFSET('Sanitation Data'!$E$29,0,10*ROW('Sanitation Data'!E172))="","",OFFSET('Sanitation Data'!$E$29,0,10*ROW('Sanitation Data'!E172)))</f>
        <v/>
      </c>
      <c r="CR178" s="269" t="str">
        <f ca="true">+IF(OFFSET('Sanitation Data'!$E$30,0,10*ROW('Sanitation Data'!E172))="","",OFFSET('Sanitation Data'!$E$30,0,10*ROW('Sanitation Data'!E172)))</f>
        <v/>
      </c>
      <c r="CS178" s="269" t="str">
        <f ca="true">+IF(OFFSET('Sanitation Data'!$E$31,0,10*ROW('Sanitation Data'!E172))="","",OFFSET('Sanitation Data'!$E$31,0,10*ROW('Sanitation Data'!E172)))</f>
        <v/>
      </c>
      <c r="CT178" s="269" t="str">
        <f ca="true">+IF(OFFSET('Sanitation Data'!$E$32,0,10*ROW('Sanitation Data'!E172))="","",OFFSET('Sanitation Data'!$E$32,0,10*ROW('Sanitation Data'!E172)))</f>
        <v/>
      </c>
      <c r="CU178" s="269" t="str">
        <f ca="true">+IF(OFFSET('Sanitation Data'!$F$28,0,10*ROW('Sanitation Data'!F172))="","",OFFSET('Sanitation Data'!$F$28,0,10*ROW('Sanitation Data'!F172)))</f>
        <v/>
      </c>
      <c r="CV178" s="269" t="str">
        <f ca="true">+IF(OFFSET('Sanitation Data'!$F$29,0,10*ROW('Sanitation Data'!F172))="","",OFFSET('Sanitation Data'!$F$29,0,10*ROW('Sanitation Data'!F172)))</f>
        <v/>
      </c>
      <c r="CW178" s="269" t="str">
        <f ca="true">+IF(OFFSET('Sanitation Data'!$F$30,0,10*ROW('Sanitation Data'!F172))="","",OFFSET('Sanitation Data'!$F$30,0,10*ROW('Sanitation Data'!F172)))</f>
        <v/>
      </c>
      <c r="CX178" s="269" t="str">
        <f ca="true">+IF(OFFSET('Sanitation Data'!$F$31,0,10*ROW('Sanitation Data'!F172))="","",OFFSET('Sanitation Data'!$F$31,0,10*ROW('Sanitation Data'!F172)))</f>
        <v/>
      </c>
      <c r="CY178" s="269" t="str">
        <f ca="true">+IF(OFFSET('Sanitation Data'!$F$32,0,10*ROW('Sanitation Data'!F172))="","",OFFSET('Sanitation Data'!$F$32,0,10*ROW('Sanitation Data'!F172)))</f>
        <v/>
      </c>
      <c r="CZ178" s="269" t="str">
        <f ca="true">+IF(OFFSET('Sanitation Data'!$G$28,0,10*ROW('Sanitation Data'!G172))="","",OFFSET('Sanitation Data'!$G$28,0,10*ROW('Sanitation Data'!G172)))</f>
        <v/>
      </c>
      <c r="DA178" s="269" t="str">
        <f ca="true">+IF(OFFSET('Sanitation Data'!$G$29,0,10*ROW('Sanitation Data'!G172))="","",OFFSET('Sanitation Data'!$G$29,0,10*ROW('Sanitation Data'!G172)))</f>
        <v/>
      </c>
      <c r="DB178" s="269" t="str">
        <f ca="true">+IF(OFFSET('Sanitation Data'!$G$30,0,10*ROW('Sanitation Data'!G172))="","",OFFSET('Sanitation Data'!$G$30,0,10*ROW('Sanitation Data'!G172)))</f>
        <v/>
      </c>
      <c r="DC178" s="269" t="str">
        <f ca="true">+IF(OFFSET('Sanitation Data'!$G$31,0,10*ROW('Sanitation Data'!G172))="","",OFFSET('Sanitation Data'!$G$31,0,10*ROW('Sanitation Data'!G172)))</f>
        <v/>
      </c>
      <c r="DD178" s="269" t="str">
        <f ca="true">+IF(OFFSET('Sanitation Data'!$G$32,0,10*ROW('Sanitation Data'!G172))="","",OFFSET('Sanitation Data'!$G$32,0,10*ROW('Sanitation Data'!G172)))</f>
        <v/>
      </c>
      <c r="DE178" s="269" t="str">
        <f ca="true">+IF(OFFSET('Sanitation Data'!$H$28,0,10*ROW('Sanitation Data'!H172))="","",OFFSET('Sanitation Data'!$H$28,0,10*ROW('Sanitation Data'!H172)))</f>
        <v/>
      </c>
      <c r="DF178" s="269" t="str">
        <f ca="true">+IF(OFFSET('Sanitation Data'!$H$29,0,10*ROW('Sanitation Data'!H172))="","",OFFSET('Sanitation Data'!$H$29,0,10*ROW('Sanitation Data'!H172)))</f>
        <v/>
      </c>
      <c r="DG178" s="269" t="str">
        <f ca="true">+IF(OFFSET('Sanitation Data'!$H$30,0,10*ROW('Sanitation Data'!H172))="","",OFFSET('Sanitation Data'!$H$30,0,10*ROW('Sanitation Data'!H172)))</f>
        <v/>
      </c>
      <c r="DH178" s="269" t="str">
        <f ca="true">+IF(OFFSET('Sanitation Data'!$H$31,0,10*ROW('Sanitation Data'!H172))="","",OFFSET('Sanitation Data'!$H$31,0,10*ROW('Sanitation Data'!H172)))</f>
        <v/>
      </c>
      <c r="DI178" s="269" t="str">
        <f ca="true">+IF(OFFSET('Sanitation Data'!$H$32,0,10*ROW('Sanitation Data'!H172))="","",OFFSET('Sanitation Data'!$H$32,0,10*ROW('Sanitation Data'!H172)))</f>
        <v/>
      </c>
      <c r="DJ178" s="269" t="str">
        <f ca="true">+IF(OFFSET('Sanitation Data'!$I$28,0,10*ROW('Sanitation Data'!I172))="","",OFFSET('Sanitation Data'!$I$28,0,10*ROW('Sanitation Data'!I172)))</f>
        <v/>
      </c>
      <c r="DK178" s="269" t="str">
        <f ca="true">+IF(OFFSET('Sanitation Data'!$I$29,0,10*ROW('Sanitation Data'!I172))="","",OFFSET('Sanitation Data'!$I$29,0,10*ROW('Sanitation Data'!I172)))</f>
        <v/>
      </c>
      <c r="DL178" s="269" t="str">
        <f ca="true">+IF(OFFSET('Sanitation Data'!$I$30,0,10*ROW('Sanitation Data'!I172))="","",OFFSET('Sanitation Data'!$I$30,0,10*ROW('Sanitation Data'!I172)))</f>
        <v/>
      </c>
      <c r="DM178" s="269" t="str">
        <f ca="true">+IF(OFFSET('Sanitation Data'!$I$31,0,10*ROW('Sanitation Data'!I172))="","",OFFSET('Sanitation Data'!$I$31,0,10*ROW('Sanitation Data'!I172)))</f>
        <v/>
      </c>
      <c r="DN178" s="269" t="str">
        <f ca="true">+IF(OFFSET('Sanitation Data'!$I$32,0,10*ROW('Sanitation Data'!I172))="","",OFFSET('Sanitation Data'!$I$32,0,10*ROW('Sanitation Data'!I172)))</f>
        <v/>
      </c>
      <c r="DO178" s="269" t="str">
        <f ca="true">+IF(OFFSET('Hygiene Data'!$D$11,0,10*ROW('Hygiene Data'!D172))="","",OFFSET('Hygiene Data'!$D$11,0,10*ROW('Hygiene Data'!D172)))</f>
        <v/>
      </c>
      <c r="DP178" s="269" t="str">
        <f ca="true">+IF(OFFSET('Hygiene Data'!$D$12,0,10*ROW('Hygiene Data'!D172))="","",OFFSET('Hygiene Data'!$D$12,0,10*ROW('Hygiene Data'!D172)))</f>
        <v/>
      </c>
      <c r="DQ178" s="269" t="str">
        <f ca="true">+IF(OFFSET('Hygiene Data'!$D$13,0,10*ROW('Hygiene Data'!D172))="","",OFFSET('Hygiene Data'!$D$13,0,10*ROW('Hygiene Data'!D172)))</f>
        <v/>
      </c>
      <c r="DR178" s="269" t="str">
        <f ca="true">+IF(OFFSET('Hygiene Data'!$E$11,0,10*ROW('Hygiene Data'!E172))="","",OFFSET('Hygiene Data'!$E$11,0,10*ROW('Hygiene Data'!E172)))</f>
        <v/>
      </c>
      <c r="DS178" s="269" t="str">
        <f ca="true">+IF(OFFSET('Hygiene Data'!$E$12,0,10*ROW('Hygiene Data'!E172))="","",OFFSET('Hygiene Data'!$E$12,0,10*ROW('Hygiene Data'!E172)))</f>
        <v/>
      </c>
      <c r="DT178" s="269" t="str">
        <f ca="true">+IF(OFFSET('Hygiene Data'!$E$13,0,10*ROW('Hygiene Data'!E172))="","",OFFSET('Hygiene Data'!$E$13,0,10*ROW('Hygiene Data'!E172)))</f>
        <v/>
      </c>
      <c r="DU178" s="269" t="str">
        <f ca="true">+IF(OFFSET('Hygiene Data'!$F$11,0,10*ROW('Hygiene Data'!F172))="","",OFFSET('Hygiene Data'!$F$11,0,10*ROW('Hygiene Data'!F172)))</f>
        <v/>
      </c>
      <c r="DV178" s="269" t="str">
        <f ca="true">+IF(OFFSET('Hygiene Data'!$F$12,0,10*ROW('Hygiene Data'!F172))="","",OFFSET('Hygiene Data'!$F$12,0,10*ROW('Hygiene Data'!F172)))</f>
        <v/>
      </c>
      <c r="DW178" s="269" t="str">
        <f ca="true">+IF(OFFSET('Hygiene Data'!$F$13,0,10*ROW('Hygiene Data'!F172))="","",OFFSET('Hygiene Data'!$F$13,0,10*ROW('Hygiene Data'!F172)))</f>
        <v/>
      </c>
      <c r="DX178" s="269" t="str">
        <f ca="true">+IF(OFFSET('Hygiene Data'!$G$11,0,10*ROW('Hygiene Data'!G172))="","",OFFSET('Hygiene Data'!$G$11,0,10*ROW('Hygiene Data'!G172)))</f>
        <v/>
      </c>
      <c r="DY178" s="269" t="str">
        <f ca="true">+IF(OFFSET('Hygiene Data'!$G$12,0,10*ROW('Hygiene Data'!G172))="","",OFFSET('Hygiene Data'!$G$12,0,10*ROW('Hygiene Data'!G172)))</f>
        <v/>
      </c>
      <c r="DZ178" s="269" t="str">
        <f ca="true">+IF(OFFSET('Hygiene Data'!$G$13,0,10*ROW('Hygiene Data'!G172))="","",OFFSET('Hygiene Data'!$G$13,0,10*ROW('Hygiene Data'!G172)))</f>
        <v/>
      </c>
      <c r="EA178" s="269" t="str">
        <f ca="true">+IF(OFFSET('Hygiene Data'!$H$11,0,10*ROW('Hygiene Data'!H172))="","",OFFSET('Hygiene Data'!$H$11,0,10*ROW('Hygiene Data'!H172)))</f>
        <v/>
      </c>
      <c r="EB178" s="269" t="str">
        <f ca="true">+IF(OFFSET('Hygiene Data'!$H$12,0,10*ROW('Hygiene Data'!H172))="","",OFFSET('Hygiene Data'!$H$12,0,10*ROW('Hygiene Data'!H172)))</f>
        <v/>
      </c>
      <c r="EC178" s="269" t="str">
        <f ca="true">+IF(OFFSET('Hygiene Data'!$H$13,0,10*ROW('Hygiene Data'!H172))="","",OFFSET('Hygiene Data'!$H$13,0,10*ROW('Hygiene Data'!H172)))</f>
        <v/>
      </c>
      <c r="ED178" s="269" t="str">
        <f ca="true">+IF(OFFSET('Hygiene Data'!$I$11,0,10*ROW('Hygiene Data'!I172))="","",OFFSET('Hygiene Data'!$I$11,0,10*ROW('Hygiene Data'!I172)))</f>
        <v/>
      </c>
      <c r="EE178" s="269" t="str">
        <f ca="true">+IF(OFFSET('Hygiene Data'!$I$12,0,10*ROW('Hygiene Data'!I172))="","",OFFSET('Hygiene Data'!$I$12,0,10*ROW('Hygiene Data'!I172)))</f>
        <v/>
      </c>
      <c r="EF178" s="269"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3" t="str">
        <f t="shared" ca="true" si="2"/>
        <v/>
      </c>
      <c r="D179" s="88"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8"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8"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8"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8"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8"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8"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8"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8"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8"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8"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8"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8"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8"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8"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8"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8"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8"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9"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9"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9"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9"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9"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9"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9"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9"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9"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9"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9"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9"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9"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9"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9"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9"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9"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9"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9"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9"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9"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9"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9"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9"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9"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9"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9"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9"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9"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9"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0"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0"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0"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0"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0"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0"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0"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0"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0"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0"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0"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0"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0"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0"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0"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0"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0"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0"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9"/>
      <c r="BS179" s="269" t="str">
        <f ca="true">+IF(OFFSET('Water Data'!$D$27,0,10*ROW('Water Data'!D173))="","",OFFSET('Water Data'!$D$27,0,10*ROW('Water Data'!D173)))</f>
        <v/>
      </c>
      <c r="BT179" s="269" t="str">
        <f ca="true">+IF(OFFSET('Water Data'!$D$28,0,10*ROW('Water Data'!D173))="","",OFFSET('Water Data'!$D$28,0,10*ROW('Water Data'!D173)))</f>
        <v/>
      </c>
      <c r="BU179" s="269" t="str">
        <f ca="true">+IF(OFFSET('Water Data'!$D$29,0,10*ROW('Water Data'!D173))="","",OFFSET('Water Data'!$D$29,0,10*ROW('Water Data'!D173)))</f>
        <v/>
      </c>
      <c r="BV179" s="269" t="str">
        <f ca="true">+IF(OFFSET('Water Data'!$E$27,0,10*ROW('Water Data'!E173))="","",OFFSET('Water Data'!$E$27,0,10*ROW('Water Data'!E173)))</f>
        <v/>
      </c>
      <c r="BW179" s="269" t="str">
        <f ca="true">+IF(OFFSET('Water Data'!$E$28,0,10*ROW('Water Data'!E173))="","",OFFSET('Water Data'!$E$28,0,10*ROW('Water Data'!E173)))</f>
        <v/>
      </c>
      <c r="BX179" s="269" t="str">
        <f ca="true">+IF(OFFSET('Water Data'!$E$29,0,10*ROW('Water Data'!E173))="","",OFFSET('Water Data'!$E$29,0,10*ROW('Water Data'!E173)))</f>
        <v/>
      </c>
      <c r="BY179" s="269" t="str">
        <f ca="true">+IF(OFFSET('Water Data'!$F$27,0,10*ROW('Water Data'!F173))="","",OFFSET('Water Data'!$F$27,0,10*ROW('Water Data'!F173)))</f>
        <v/>
      </c>
      <c r="BZ179" s="269" t="str">
        <f ca="true">+IF(OFFSET('Water Data'!$F$28,0,10*ROW('Water Data'!F173))="","",OFFSET('Water Data'!$F$28,0,10*ROW('Water Data'!F173)))</f>
        <v/>
      </c>
      <c r="CA179" s="269" t="str">
        <f ca="true">+IF(OFFSET('Water Data'!$F$29,0,10*ROW('Water Data'!F173))="","",OFFSET('Water Data'!$F$29,0,10*ROW('Water Data'!F173)))</f>
        <v/>
      </c>
      <c r="CB179" s="269" t="str">
        <f ca="true">+IF(OFFSET('Water Data'!$G$27,0,10*ROW('Water Data'!G173))="","",OFFSET('Water Data'!$G$27,0,10*ROW('Water Data'!G173)))</f>
        <v/>
      </c>
      <c r="CC179" s="269" t="str">
        <f ca="true">+IF(OFFSET('Water Data'!$G$28,0,10*ROW('Water Data'!G173))="","",OFFSET('Water Data'!$G$28,0,10*ROW('Water Data'!G173)))</f>
        <v/>
      </c>
      <c r="CD179" s="269" t="str">
        <f ca="true">+IF(OFFSET('Water Data'!$G$29,0,10*ROW('Water Data'!G173))="","",OFFSET('Water Data'!$G$29,0,10*ROW('Water Data'!G173)))</f>
        <v/>
      </c>
      <c r="CE179" s="269" t="str">
        <f ca="true">+IF(OFFSET('Water Data'!$H$27,0,10*ROW('Water Data'!H173))="","",OFFSET('Water Data'!$H$27,0,10*ROW('Water Data'!H173)))</f>
        <v/>
      </c>
      <c r="CF179" s="269" t="str">
        <f ca="true">+IF(OFFSET('Water Data'!$H$28,0,10*ROW('Water Data'!H173))="","",OFFSET('Water Data'!$H$28,0,10*ROW('Water Data'!H173)))</f>
        <v/>
      </c>
      <c r="CG179" s="269" t="str">
        <f ca="true">+IF(OFFSET('Water Data'!$H$29,0,10*ROW('Water Data'!H173))="","",OFFSET('Water Data'!$H$29,0,10*ROW('Water Data'!H173)))</f>
        <v/>
      </c>
      <c r="CH179" s="269" t="str">
        <f ca="true">+IF(OFFSET('Water Data'!$I$27,0,10*ROW('Water Data'!I173))="","",OFFSET('Water Data'!$I$27,0,10*ROW('Water Data'!I173)))</f>
        <v/>
      </c>
      <c r="CI179" s="269" t="str">
        <f ca="true">+IF(OFFSET('Water Data'!$I$28,0,10*ROW('Water Data'!I173))="","",OFFSET('Water Data'!$I$28,0,10*ROW('Water Data'!I173)))</f>
        <v/>
      </c>
      <c r="CJ179" s="269" t="str">
        <f ca="true">+IF(OFFSET('Water Data'!$I$29,0,10*ROW('Water Data'!I173))="","",OFFSET('Water Data'!$I$29,0,10*ROW('Water Data'!I173)))</f>
        <v/>
      </c>
      <c r="CK179" s="269" t="str">
        <f ca="true">+IF(OFFSET('Sanitation Data'!$D$28,0,10*ROW('Sanitation Data'!D173))="","",OFFSET('Sanitation Data'!$D$28,0,10*ROW('Sanitation Data'!D173)))</f>
        <v/>
      </c>
      <c r="CL179" s="269" t="str">
        <f ca="true">+IF(OFFSET('Sanitation Data'!$D$29,0,10*ROW('Sanitation Data'!D173))="","",OFFSET('Sanitation Data'!$D$29,0,10*ROW('Sanitation Data'!D173)))</f>
        <v/>
      </c>
      <c r="CM179" s="269" t="str">
        <f ca="true">+IF(OFFSET('Sanitation Data'!$D$30,0,10*ROW('Sanitation Data'!D173))="","",OFFSET('Sanitation Data'!$D$30,0,10*ROW('Sanitation Data'!D173)))</f>
        <v/>
      </c>
      <c r="CN179" s="269" t="str">
        <f ca="true">+IF(OFFSET('Sanitation Data'!$D$31,0,10*ROW('Sanitation Data'!D173))="","",OFFSET('Sanitation Data'!$D$31,0,10*ROW('Sanitation Data'!D173)))</f>
        <v/>
      </c>
      <c r="CO179" s="269" t="str">
        <f ca="true">+IF(OFFSET('Sanitation Data'!$D$32,0,10*ROW('Sanitation Data'!D173))="","",OFFSET('Sanitation Data'!$D$32,0,10*ROW('Sanitation Data'!D173)))</f>
        <v/>
      </c>
      <c r="CP179" s="269" t="str">
        <f ca="true">+IF(OFFSET('Sanitation Data'!$E$28,0,10*ROW('Sanitation Data'!E173))="","",OFFSET('Sanitation Data'!$E$28,0,10*ROW('Sanitation Data'!E173)))</f>
        <v/>
      </c>
      <c r="CQ179" s="269" t="str">
        <f ca="true">+IF(OFFSET('Sanitation Data'!$E$29,0,10*ROW('Sanitation Data'!E173))="","",OFFSET('Sanitation Data'!$E$29,0,10*ROW('Sanitation Data'!E173)))</f>
        <v/>
      </c>
      <c r="CR179" s="269" t="str">
        <f ca="true">+IF(OFFSET('Sanitation Data'!$E$30,0,10*ROW('Sanitation Data'!E173))="","",OFFSET('Sanitation Data'!$E$30,0,10*ROW('Sanitation Data'!E173)))</f>
        <v/>
      </c>
      <c r="CS179" s="269" t="str">
        <f ca="true">+IF(OFFSET('Sanitation Data'!$E$31,0,10*ROW('Sanitation Data'!E173))="","",OFFSET('Sanitation Data'!$E$31,0,10*ROW('Sanitation Data'!E173)))</f>
        <v/>
      </c>
      <c r="CT179" s="269" t="str">
        <f ca="true">+IF(OFFSET('Sanitation Data'!$E$32,0,10*ROW('Sanitation Data'!E173))="","",OFFSET('Sanitation Data'!$E$32,0,10*ROW('Sanitation Data'!E173)))</f>
        <v/>
      </c>
      <c r="CU179" s="269" t="str">
        <f ca="true">+IF(OFFSET('Sanitation Data'!$F$28,0,10*ROW('Sanitation Data'!F173))="","",OFFSET('Sanitation Data'!$F$28,0,10*ROW('Sanitation Data'!F173)))</f>
        <v/>
      </c>
      <c r="CV179" s="269" t="str">
        <f ca="true">+IF(OFFSET('Sanitation Data'!$F$29,0,10*ROW('Sanitation Data'!F173))="","",OFFSET('Sanitation Data'!$F$29,0,10*ROW('Sanitation Data'!F173)))</f>
        <v/>
      </c>
      <c r="CW179" s="269" t="str">
        <f ca="true">+IF(OFFSET('Sanitation Data'!$F$30,0,10*ROW('Sanitation Data'!F173))="","",OFFSET('Sanitation Data'!$F$30,0,10*ROW('Sanitation Data'!F173)))</f>
        <v/>
      </c>
      <c r="CX179" s="269" t="str">
        <f ca="true">+IF(OFFSET('Sanitation Data'!$F$31,0,10*ROW('Sanitation Data'!F173))="","",OFFSET('Sanitation Data'!$F$31,0,10*ROW('Sanitation Data'!F173)))</f>
        <v/>
      </c>
      <c r="CY179" s="269" t="str">
        <f ca="true">+IF(OFFSET('Sanitation Data'!$F$32,0,10*ROW('Sanitation Data'!F173))="","",OFFSET('Sanitation Data'!$F$32,0,10*ROW('Sanitation Data'!F173)))</f>
        <v/>
      </c>
      <c r="CZ179" s="269" t="str">
        <f ca="true">+IF(OFFSET('Sanitation Data'!$G$28,0,10*ROW('Sanitation Data'!G173))="","",OFFSET('Sanitation Data'!$G$28,0,10*ROW('Sanitation Data'!G173)))</f>
        <v/>
      </c>
      <c r="DA179" s="269" t="str">
        <f ca="true">+IF(OFFSET('Sanitation Data'!$G$29,0,10*ROW('Sanitation Data'!G173))="","",OFFSET('Sanitation Data'!$G$29,0,10*ROW('Sanitation Data'!G173)))</f>
        <v/>
      </c>
      <c r="DB179" s="269" t="str">
        <f ca="true">+IF(OFFSET('Sanitation Data'!$G$30,0,10*ROW('Sanitation Data'!G173))="","",OFFSET('Sanitation Data'!$G$30,0,10*ROW('Sanitation Data'!G173)))</f>
        <v/>
      </c>
      <c r="DC179" s="269" t="str">
        <f ca="true">+IF(OFFSET('Sanitation Data'!$G$31,0,10*ROW('Sanitation Data'!G173))="","",OFFSET('Sanitation Data'!$G$31,0,10*ROW('Sanitation Data'!G173)))</f>
        <v/>
      </c>
      <c r="DD179" s="269" t="str">
        <f ca="true">+IF(OFFSET('Sanitation Data'!$G$32,0,10*ROW('Sanitation Data'!G173))="","",OFFSET('Sanitation Data'!$G$32,0,10*ROW('Sanitation Data'!G173)))</f>
        <v/>
      </c>
      <c r="DE179" s="269" t="str">
        <f ca="true">+IF(OFFSET('Sanitation Data'!$H$28,0,10*ROW('Sanitation Data'!H173))="","",OFFSET('Sanitation Data'!$H$28,0,10*ROW('Sanitation Data'!H173)))</f>
        <v/>
      </c>
      <c r="DF179" s="269" t="str">
        <f ca="true">+IF(OFFSET('Sanitation Data'!$H$29,0,10*ROW('Sanitation Data'!H173))="","",OFFSET('Sanitation Data'!$H$29,0,10*ROW('Sanitation Data'!H173)))</f>
        <v/>
      </c>
      <c r="DG179" s="269" t="str">
        <f ca="true">+IF(OFFSET('Sanitation Data'!$H$30,0,10*ROW('Sanitation Data'!H173))="","",OFFSET('Sanitation Data'!$H$30,0,10*ROW('Sanitation Data'!H173)))</f>
        <v/>
      </c>
      <c r="DH179" s="269" t="str">
        <f ca="true">+IF(OFFSET('Sanitation Data'!$H$31,0,10*ROW('Sanitation Data'!H173))="","",OFFSET('Sanitation Data'!$H$31,0,10*ROW('Sanitation Data'!H173)))</f>
        <v/>
      </c>
      <c r="DI179" s="269" t="str">
        <f ca="true">+IF(OFFSET('Sanitation Data'!$H$32,0,10*ROW('Sanitation Data'!H173))="","",OFFSET('Sanitation Data'!$H$32,0,10*ROW('Sanitation Data'!H173)))</f>
        <v/>
      </c>
      <c r="DJ179" s="269" t="str">
        <f ca="true">+IF(OFFSET('Sanitation Data'!$I$28,0,10*ROW('Sanitation Data'!I173))="","",OFFSET('Sanitation Data'!$I$28,0,10*ROW('Sanitation Data'!I173)))</f>
        <v/>
      </c>
      <c r="DK179" s="269" t="str">
        <f ca="true">+IF(OFFSET('Sanitation Data'!$I$29,0,10*ROW('Sanitation Data'!I173))="","",OFFSET('Sanitation Data'!$I$29,0,10*ROW('Sanitation Data'!I173)))</f>
        <v/>
      </c>
      <c r="DL179" s="269" t="str">
        <f ca="true">+IF(OFFSET('Sanitation Data'!$I$30,0,10*ROW('Sanitation Data'!I173))="","",OFFSET('Sanitation Data'!$I$30,0,10*ROW('Sanitation Data'!I173)))</f>
        <v/>
      </c>
      <c r="DM179" s="269" t="str">
        <f ca="true">+IF(OFFSET('Sanitation Data'!$I$31,0,10*ROW('Sanitation Data'!I173))="","",OFFSET('Sanitation Data'!$I$31,0,10*ROW('Sanitation Data'!I173)))</f>
        <v/>
      </c>
      <c r="DN179" s="269" t="str">
        <f ca="true">+IF(OFFSET('Sanitation Data'!$I$32,0,10*ROW('Sanitation Data'!I173))="","",OFFSET('Sanitation Data'!$I$32,0,10*ROW('Sanitation Data'!I173)))</f>
        <v/>
      </c>
      <c r="DO179" s="269" t="str">
        <f ca="true">+IF(OFFSET('Hygiene Data'!$D$11,0,10*ROW('Hygiene Data'!D173))="","",OFFSET('Hygiene Data'!$D$11,0,10*ROW('Hygiene Data'!D173)))</f>
        <v/>
      </c>
      <c r="DP179" s="269" t="str">
        <f ca="true">+IF(OFFSET('Hygiene Data'!$D$12,0,10*ROW('Hygiene Data'!D173))="","",OFFSET('Hygiene Data'!$D$12,0,10*ROW('Hygiene Data'!D173)))</f>
        <v/>
      </c>
      <c r="DQ179" s="269" t="str">
        <f ca="true">+IF(OFFSET('Hygiene Data'!$D$13,0,10*ROW('Hygiene Data'!D173))="","",OFFSET('Hygiene Data'!$D$13,0,10*ROW('Hygiene Data'!D173)))</f>
        <v/>
      </c>
      <c r="DR179" s="269" t="str">
        <f ca="true">+IF(OFFSET('Hygiene Data'!$E$11,0,10*ROW('Hygiene Data'!E173))="","",OFFSET('Hygiene Data'!$E$11,0,10*ROW('Hygiene Data'!E173)))</f>
        <v/>
      </c>
      <c r="DS179" s="269" t="str">
        <f ca="true">+IF(OFFSET('Hygiene Data'!$E$12,0,10*ROW('Hygiene Data'!E173))="","",OFFSET('Hygiene Data'!$E$12,0,10*ROW('Hygiene Data'!E173)))</f>
        <v/>
      </c>
      <c r="DT179" s="269" t="str">
        <f ca="true">+IF(OFFSET('Hygiene Data'!$E$13,0,10*ROW('Hygiene Data'!E173))="","",OFFSET('Hygiene Data'!$E$13,0,10*ROW('Hygiene Data'!E173)))</f>
        <v/>
      </c>
      <c r="DU179" s="269" t="str">
        <f ca="true">+IF(OFFSET('Hygiene Data'!$F$11,0,10*ROW('Hygiene Data'!F173))="","",OFFSET('Hygiene Data'!$F$11,0,10*ROW('Hygiene Data'!F173)))</f>
        <v/>
      </c>
      <c r="DV179" s="269" t="str">
        <f ca="true">+IF(OFFSET('Hygiene Data'!$F$12,0,10*ROW('Hygiene Data'!F173))="","",OFFSET('Hygiene Data'!$F$12,0,10*ROW('Hygiene Data'!F173)))</f>
        <v/>
      </c>
      <c r="DW179" s="269" t="str">
        <f ca="true">+IF(OFFSET('Hygiene Data'!$F$13,0,10*ROW('Hygiene Data'!F173))="","",OFFSET('Hygiene Data'!$F$13,0,10*ROW('Hygiene Data'!F173)))</f>
        <v/>
      </c>
      <c r="DX179" s="269" t="str">
        <f ca="true">+IF(OFFSET('Hygiene Data'!$G$11,0,10*ROW('Hygiene Data'!G173))="","",OFFSET('Hygiene Data'!$G$11,0,10*ROW('Hygiene Data'!G173)))</f>
        <v/>
      </c>
      <c r="DY179" s="269" t="str">
        <f ca="true">+IF(OFFSET('Hygiene Data'!$G$12,0,10*ROW('Hygiene Data'!G173))="","",OFFSET('Hygiene Data'!$G$12,0,10*ROW('Hygiene Data'!G173)))</f>
        <v/>
      </c>
      <c r="DZ179" s="269" t="str">
        <f ca="true">+IF(OFFSET('Hygiene Data'!$G$13,0,10*ROW('Hygiene Data'!G173))="","",OFFSET('Hygiene Data'!$G$13,0,10*ROW('Hygiene Data'!G173)))</f>
        <v/>
      </c>
      <c r="EA179" s="269" t="str">
        <f ca="true">+IF(OFFSET('Hygiene Data'!$H$11,0,10*ROW('Hygiene Data'!H173))="","",OFFSET('Hygiene Data'!$H$11,0,10*ROW('Hygiene Data'!H173)))</f>
        <v/>
      </c>
      <c r="EB179" s="269" t="str">
        <f ca="true">+IF(OFFSET('Hygiene Data'!$H$12,0,10*ROW('Hygiene Data'!H173))="","",OFFSET('Hygiene Data'!$H$12,0,10*ROW('Hygiene Data'!H173)))</f>
        <v/>
      </c>
      <c r="EC179" s="269" t="str">
        <f ca="true">+IF(OFFSET('Hygiene Data'!$H$13,0,10*ROW('Hygiene Data'!H173))="","",OFFSET('Hygiene Data'!$H$13,0,10*ROW('Hygiene Data'!H173)))</f>
        <v/>
      </c>
      <c r="ED179" s="269" t="str">
        <f ca="true">+IF(OFFSET('Hygiene Data'!$I$11,0,10*ROW('Hygiene Data'!I173))="","",OFFSET('Hygiene Data'!$I$11,0,10*ROW('Hygiene Data'!I173)))</f>
        <v/>
      </c>
      <c r="EE179" s="269" t="str">
        <f ca="true">+IF(OFFSET('Hygiene Data'!$I$12,0,10*ROW('Hygiene Data'!I173))="","",OFFSET('Hygiene Data'!$I$12,0,10*ROW('Hygiene Data'!I173)))</f>
        <v/>
      </c>
      <c r="EF179" s="269"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3" t="str">
        <f t="shared" ca="true" si="2"/>
        <v/>
      </c>
      <c r="D180" s="88"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8"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8"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8"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8"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8"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8"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8"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8"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8"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8"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8"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8"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8"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8"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8"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8"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8"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9"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9"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9"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9"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9"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9"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9"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9"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9"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9"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9"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9"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9"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9"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9"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9"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9"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9"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9"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9"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9"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9"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9"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9"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9"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9"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9"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9"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9"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9"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0"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0"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0"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0"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0"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0"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0"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0"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0"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0"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0"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0"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0"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0"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0"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0"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0"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0"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9"/>
      <c r="BS180" s="269" t="str">
        <f ca="true">+IF(OFFSET('Water Data'!$D$27,0,10*ROW('Water Data'!D174))="","",OFFSET('Water Data'!$D$27,0,10*ROW('Water Data'!D174)))</f>
        <v/>
      </c>
      <c r="BT180" s="269" t="str">
        <f ca="true">+IF(OFFSET('Water Data'!$D$28,0,10*ROW('Water Data'!D174))="","",OFFSET('Water Data'!$D$28,0,10*ROW('Water Data'!D174)))</f>
        <v/>
      </c>
      <c r="BU180" s="269" t="str">
        <f ca="true">+IF(OFFSET('Water Data'!$D$29,0,10*ROW('Water Data'!D174))="","",OFFSET('Water Data'!$D$29,0,10*ROW('Water Data'!D174)))</f>
        <v/>
      </c>
      <c r="BV180" s="269" t="str">
        <f ca="true">+IF(OFFSET('Water Data'!$E$27,0,10*ROW('Water Data'!E174))="","",OFFSET('Water Data'!$E$27,0,10*ROW('Water Data'!E174)))</f>
        <v/>
      </c>
      <c r="BW180" s="269" t="str">
        <f ca="true">+IF(OFFSET('Water Data'!$E$28,0,10*ROW('Water Data'!E174))="","",OFFSET('Water Data'!$E$28,0,10*ROW('Water Data'!E174)))</f>
        <v/>
      </c>
      <c r="BX180" s="269" t="str">
        <f ca="true">+IF(OFFSET('Water Data'!$E$29,0,10*ROW('Water Data'!E174))="","",OFFSET('Water Data'!$E$29,0,10*ROW('Water Data'!E174)))</f>
        <v/>
      </c>
      <c r="BY180" s="269" t="str">
        <f ca="true">+IF(OFFSET('Water Data'!$F$27,0,10*ROW('Water Data'!F174))="","",OFFSET('Water Data'!$F$27,0,10*ROW('Water Data'!F174)))</f>
        <v/>
      </c>
      <c r="BZ180" s="269" t="str">
        <f ca="true">+IF(OFFSET('Water Data'!$F$28,0,10*ROW('Water Data'!F174))="","",OFFSET('Water Data'!$F$28,0,10*ROW('Water Data'!F174)))</f>
        <v/>
      </c>
      <c r="CA180" s="269" t="str">
        <f ca="true">+IF(OFFSET('Water Data'!$F$29,0,10*ROW('Water Data'!F174))="","",OFFSET('Water Data'!$F$29,0,10*ROW('Water Data'!F174)))</f>
        <v/>
      </c>
      <c r="CB180" s="269" t="str">
        <f ca="true">+IF(OFFSET('Water Data'!$G$27,0,10*ROW('Water Data'!G174))="","",OFFSET('Water Data'!$G$27,0,10*ROW('Water Data'!G174)))</f>
        <v/>
      </c>
      <c r="CC180" s="269" t="str">
        <f ca="true">+IF(OFFSET('Water Data'!$G$28,0,10*ROW('Water Data'!G174))="","",OFFSET('Water Data'!$G$28,0,10*ROW('Water Data'!G174)))</f>
        <v/>
      </c>
      <c r="CD180" s="269" t="str">
        <f ca="true">+IF(OFFSET('Water Data'!$G$29,0,10*ROW('Water Data'!G174))="","",OFFSET('Water Data'!$G$29,0,10*ROW('Water Data'!G174)))</f>
        <v/>
      </c>
      <c r="CE180" s="269" t="str">
        <f ca="true">+IF(OFFSET('Water Data'!$H$27,0,10*ROW('Water Data'!H174))="","",OFFSET('Water Data'!$H$27,0,10*ROW('Water Data'!H174)))</f>
        <v/>
      </c>
      <c r="CF180" s="269" t="str">
        <f ca="true">+IF(OFFSET('Water Data'!$H$28,0,10*ROW('Water Data'!H174))="","",OFFSET('Water Data'!$H$28,0,10*ROW('Water Data'!H174)))</f>
        <v/>
      </c>
      <c r="CG180" s="269" t="str">
        <f ca="true">+IF(OFFSET('Water Data'!$H$29,0,10*ROW('Water Data'!H174))="","",OFFSET('Water Data'!$H$29,0,10*ROW('Water Data'!H174)))</f>
        <v/>
      </c>
      <c r="CH180" s="269" t="str">
        <f ca="true">+IF(OFFSET('Water Data'!$I$27,0,10*ROW('Water Data'!I174))="","",OFFSET('Water Data'!$I$27,0,10*ROW('Water Data'!I174)))</f>
        <v/>
      </c>
      <c r="CI180" s="269" t="str">
        <f ca="true">+IF(OFFSET('Water Data'!$I$28,0,10*ROW('Water Data'!I174))="","",OFFSET('Water Data'!$I$28,0,10*ROW('Water Data'!I174)))</f>
        <v/>
      </c>
      <c r="CJ180" s="269" t="str">
        <f ca="true">+IF(OFFSET('Water Data'!$I$29,0,10*ROW('Water Data'!I174))="","",OFFSET('Water Data'!$I$29,0,10*ROW('Water Data'!I174)))</f>
        <v/>
      </c>
      <c r="CK180" s="269" t="str">
        <f ca="true">+IF(OFFSET('Sanitation Data'!$D$28,0,10*ROW('Sanitation Data'!D174))="","",OFFSET('Sanitation Data'!$D$28,0,10*ROW('Sanitation Data'!D174)))</f>
        <v/>
      </c>
      <c r="CL180" s="269" t="str">
        <f ca="true">+IF(OFFSET('Sanitation Data'!$D$29,0,10*ROW('Sanitation Data'!D174))="","",OFFSET('Sanitation Data'!$D$29,0,10*ROW('Sanitation Data'!D174)))</f>
        <v/>
      </c>
      <c r="CM180" s="269" t="str">
        <f ca="true">+IF(OFFSET('Sanitation Data'!$D$30,0,10*ROW('Sanitation Data'!D174))="","",OFFSET('Sanitation Data'!$D$30,0,10*ROW('Sanitation Data'!D174)))</f>
        <v/>
      </c>
      <c r="CN180" s="269" t="str">
        <f ca="true">+IF(OFFSET('Sanitation Data'!$D$31,0,10*ROW('Sanitation Data'!D174))="","",OFFSET('Sanitation Data'!$D$31,0,10*ROW('Sanitation Data'!D174)))</f>
        <v/>
      </c>
      <c r="CO180" s="269" t="str">
        <f ca="true">+IF(OFFSET('Sanitation Data'!$D$32,0,10*ROW('Sanitation Data'!D174))="","",OFFSET('Sanitation Data'!$D$32,0,10*ROW('Sanitation Data'!D174)))</f>
        <v/>
      </c>
      <c r="CP180" s="269" t="str">
        <f ca="true">+IF(OFFSET('Sanitation Data'!$E$28,0,10*ROW('Sanitation Data'!E174))="","",OFFSET('Sanitation Data'!$E$28,0,10*ROW('Sanitation Data'!E174)))</f>
        <v/>
      </c>
      <c r="CQ180" s="269" t="str">
        <f ca="true">+IF(OFFSET('Sanitation Data'!$E$29,0,10*ROW('Sanitation Data'!E174))="","",OFFSET('Sanitation Data'!$E$29,0,10*ROW('Sanitation Data'!E174)))</f>
        <v/>
      </c>
      <c r="CR180" s="269" t="str">
        <f ca="true">+IF(OFFSET('Sanitation Data'!$E$30,0,10*ROW('Sanitation Data'!E174))="","",OFFSET('Sanitation Data'!$E$30,0,10*ROW('Sanitation Data'!E174)))</f>
        <v/>
      </c>
      <c r="CS180" s="269" t="str">
        <f ca="true">+IF(OFFSET('Sanitation Data'!$E$31,0,10*ROW('Sanitation Data'!E174))="","",OFFSET('Sanitation Data'!$E$31,0,10*ROW('Sanitation Data'!E174)))</f>
        <v/>
      </c>
      <c r="CT180" s="269" t="str">
        <f ca="true">+IF(OFFSET('Sanitation Data'!$E$32,0,10*ROW('Sanitation Data'!E174))="","",OFFSET('Sanitation Data'!$E$32,0,10*ROW('Sanitation Data'!E174)))</f>
        <v/>
      </c>
      <c r="CU180" s="269" t="str">
        <f ca="true">+IF(OFFSET('Sanitation Data'!$F$28,0,10*ROW('Sanitation Data'!F174))="","",OFFSET('Sanitation Data'!$F$28,0,10*ROW('Sanitation Data'!F174)))</f>
        <v/>
      </c>
      <c r="CV180" s="269" t="str">
        <f ca="true">+IF(OFFSET('Sanitation Data'!$F$29,0,10*ROW('Sanitation Data'!F174))="","",OFFSET('Sanitation Data'!$F$29,0,10*ROW('Sanitation Data'!F174)))</f>
        <v/>
      </c>
      <c r="CW180" s="269" t="str">
        <f ca="true">+IF(OFFSET('Sanitation Data'!$F$30,0,10*ROW('Sanitation Data'!F174))="","",OFFSET('Sanitation Data'!$F$30,0,10*ROW('Sanitation Data'!F174)))</f>
        <v/>
      </c>
      <c r="CX180" s="269" t="str">
        <f ca="true">+IF(OFFSET('Sanitation Data'!$F$31,0,10*ROW('Sanitation Data'!F174))="","",OFFSET('Sanitation Data'!$F$31,0,10*ROW('Sanitation Data'!F174)))</f>
        <v/>
      </c>
      <c r="CY180" s="269" t="str">
        <f ca="true">+IF(OFFSET('Sanitation Data'!$F$32,0,10*ROW('Sanitation Data'!F174))="","",OFFSET('Sanitation Data'!$F$32,0,10*ROW('Sanitation Data'!F174)))</f>
        <v/>
      </c>
      <c r="CZ180" s="269" t="str">
        <f ca="true">+IF(OFFSET('Sanitation Data'!$G$28,0,10*ROW('Sanitation Data'!G174))="","",OFFSET('Sanitation Data'!$G$28,0,10*ROW('Sanitation Data'!G174)))</f>
        <v/>
      </c>
      <c r="DA180" s="269" t="str">
        <f ca="true">+IF(OFFSET('Sanitation Data'!$G$29,0,10*ROW('Sanitation Data'!G174))="","",OFFSET('Sanitation Data'!$G$29,0,10*ROW('Sanitation Data'!G174)))</f>
        <v/>
      </c>
      <c r="DB180" s="269" t="str">
        <f ca="true">+IF(OFFSET('Sanitation Data'!$G$30,0,10*ROW('Sanitation Data'!G174))="","",OFFSET('Sanitation Data'!$G$30,0,10*ROW('Sanitation Data'!G174)))</f>
        <v/>
      </c>
      <c r="DC180" s="269" t="str">
        <f ca="true">+IF(OFFSET('Sanitation Data'!$G$31,0,10*ROW('Sanitation Data'!G174))="","",OFFSET('Sanitation Data'!$G$31,0,10*ROW('Sanitation Data'!G174)))</f>
        <v/>
      </c>
      <c r="DD180" s="269" t="str">
        <f ca="true">+IF(OFFSET('Sanitation Data'!$G$32,0,10*ROW('Sanitation Data'!G174))="","",OFFSET('Sanitation Data'!$G$32,0,10*ROW('Sanitation Data'!G174)))</f>
        <v/>
      </c>
      <c r="DE180" s="269" t="str">
        <f ca="true">+IF(OFFSET('Sanitation Data'!$H$28,0,10*ROW('Sanitation Data'!H174))="","",OFFSET('Sanitation Data'!$H$28,0,10*ROW('Sanitation Data'!H174)))</f>
        <v/>
      </c>
      <c r="DF180" s="269" t="str">
        <f ca="true">+IF(OFFSET('Sanitation Data'!$H$29,0,10*ROW('Sanitation Data'!H174))="","",OFFSET('Sanitation Data'!$H$29,0,10*ROW('Sanitation Data'!H174)))</f>
        <v/>
      </c>
      <c r="DG180" s="269" t="str">
        <f ca="true">+IF(OFFSET('Sanitation Data'!$H$30,0,10*ROW('Sanitation Data'!H174))="","",OFFSET('Sanitation Data'!$H$30,0,10*ROW('Sanitation Data'!H174)))</f>
        <v/>
      </c>
      <c r="DH180" s="269" t="str">
        <f ca="true">+IF(OFFSET('Sanitation Data'!$H$31,0,10*ROW('Sanitation Data'!H174))="","",OFFSET('Sanitation Data'!$H$31,0,10*ROW('Sanitation Data'!H174)))</f>
        <v/>
      </c>
      <c r="DI180" s="269" t="str">
        <f ca="true">+IF(OFFSET('Sanitation Data'!$H$32,0,10*ROW('Sanitation Data'!H174))="","",OFFSET('Sanitation Data'!$H$32,0,10*ROW('Sanitation Data'!H174)))</f>
        <v/>
      </c>
      <c r="DJ180" s="269" t="str">
        <f ca="true">+IF(OFFSET('Sanitation Data'!$I$28,0,10*ROW('Sanitation Data'!I174))="","",OFFSET('Sanitation Data'!$I$28,0,10*ROW('Sanitation Data'!I174)))</f>
        <v/>
      </c>
      <c r="DK180" s="269" t="str">
        <f ca="true">+IF(OFFSET('Sanitation Data'!$I$29,0,10*ROW('Sanitation Data'!I174))="","",OFFSET('Sanitation Data'!$I$29,0,10*ROW('Sanitation Data'!I174)))</f>
        <v/>
      </c>
      <c r="DL180" s="269" t="str">
        <f ca="true">+IF(OFFSET('Sanitation Data'!$I$30,0,10*ROW('Sanitation Data'!I174))="","",OFFSET('Sanitation Data'!$I$30,0,10*ROW('Sanitation Data'!I174)))</f>
        <v/>
      </c>
      <c r="DM180" s="269" t="str">
        <f ca="true">+IF(OFFSET('Sanitation Data'!$I$31,0,10*ROW('Sanitation Data'!I174))="","",OFFSET('Sanitation Data'!$I$31,0,10*ROW('Sanitation Data'!I174)))</f>
        <v/>
      </c>
      <c r="DN180" s="269" t="str">
        <f ca="true">+IF(OFFSET('Sanitation Data'!$I$32,0,10*ROW('Sanitation Data'!I174))="","",OFFSET('Sanitation Data'!$I$32,0,10*ROW('Sanitation Data'!I174)))</f>
        <v/>
      </c>
      <c r="DO180" s="269" t="str">
        <f ca="true">+IF(OFFSET('Hygiene Data'!$D$11,0,10*ROW('Hygiene Data'!D174))="","",OFFSET('Hygiene Data'!$D$11,0,10*ROW('Hygiene Data'!D174)))</f>
        <v/>
      </c>
      <c r="DP180" s="269" t="str">
        <f ca="true">+IF(OFFSET('Hygiene Data'!$D$12,0,10*ROW('Hygiene Data'!D174))="","",OFFSET('Hygiene Data'!$D$12,0,10*ROW('Hygiene Data'!D174)))</f>
        <v/>
      </c>
      <c r="DQ180" s="269" t="str">
        <f ca="true">+IF(OFFSET('Hygiene Data'!$D$13,0,10*ROW('Hygiene Data'!D174))="","",OFFSET('Hygiene Data'!$D$13,0,10*ROW('Hygiene Data'!D174)))</f>
        <v/>
      </c>
      <c r="DR180" s="269" t="str">
        <f ca="true">+IF(OFFSET('Hygiene Data'!$E$11,0,10*ROW('Hygiene Data'!E174))="","",OFFSET('Hygiene Data'!$E$11,0,10*ROW('Hygiene Data'!E174)))</f>
        <v/>
      </c>
      <c r="DS180" s="269" t="str">
        <f ca="true">+IF(OFFSET('Hygiene Data'!$E$12,0,10*ROW('Hygiene Data'!E174))="","",OFFSET('Hygiene Data'!$E$12,0,10*ROW('Hygiene Data'!E174)))</f>
        <v/>
      </c>
      <c r="DT180" s="269" t="str">
        <f ca="true">+IF(OFFSET('Hygiene Data'!$E$13,0,10*ROW('Hygiene Data'!E174))="","",OFFSET('Hygiene Data'!$E$13,0,10*ROW('Hygiene Data'!E174)))</f>
        <v/>
      </c>
      <c r="DU180" s="269" t="str">
        <f ca="true">+IF(OFFSET('Hygiene Data'!$F$11,0,10*ROW('Hygiene Data'!F174))="","",OFFSET('Hygiene Data'!$F$11,0,10*ROW('Hygiene Data'!F174)))</f>
        <v/>
      </c>
      <c r="DV180" s="269" t="str">
        <f ca="true">+IF(OFFSET('Hygiene Data'!$F$12,0,10*ROW('Hygiene Data'!F174))="","",OFFSET('Hygiene Data'!$F$12,0,10*ROW('Hygiene Data'!F174)))</f>
        <v/>
      </c>
      <c r="DW180" s="269" t="str">
        <f ca="true">+IF(OFFSET('Hygiene Data'!$F$13,0,10*ROW('Hygiene Data'!F174))="","",OFFSET('Hygiene Data'!$F$13,0,10*ROW('Hygiene Data'!F174)))</f>
        <v/>
      </c>
      <c r="DX180" s="269" t="str">
        <f ca="true">+IF(OFFSET('Hygiene Data'!$G$11,0,10*ROW('Hygiene Data'!G174))="","",OFFSET('Hygiene Data'!$G$11,0,10*ROW('Hygiene Data'!G174)))</f>
        <v/>
      </c>
      <c r="DY180" s="269" t="str">
        <f ca="true">+IF(OFFSET('Hygiene Data'!$G$12,0,10*ROW('Hygiene Data'!G174))="","",OFFSET('Hygiene Data'!$G$12,0,10*ROW('Hygiene Data'!G174)))</f>
        <v/>
      </c>
      <c r="DZ180" s="269" t="str">
        <f ca="true">+IF(OFFSET('Hygiene Data'!$G$13,0,10*ROW('Hygiene Data'!G174))="","",OFFSET('Hygiene Data'!$G$13,0,10*ROW('Hygiene Data'!G174)))</f>
        <v/>
      </c>
      <c r="EA180" s="269" t="str">
        <f ca="true">+IF(OFFSET('Hygiene Data'!$H$11,0,10*ROW('Hygiene Data'!H174))="","",OFFSET('Hygiene Data'!$H$11,0,10*ROW('Hygiene Data'!H174)))</f>
        <v/>
      </c>
      <c r="EB180" s="269" t="str">
        <f ca="true">+IF(OFFSET('Hygiene Data'!$H$12,0,10*ROW('Hygiene Data'!H174))="","",OFFSET('Hygiene Data'!$H$12,0,10*ROW('Hygiene Data'!H174)))</f>
        <v/>
      </c>
      <c r="EC180" s="269" t="str">
        <f ca="true">+IF(OFFSET('Hygiene Data'!$H$13,0,10*ROW('Hygiene Data'!H174))="","",OFFSET('Hygiene Data'!$H$13,0,10*ROW('Hygiene Data'!H174)))</f>
        <v/>
      </c>
      <c r="ED180" s="269" t="str">
        <f ca="true">+IF(OFFSET('Hygiene Data'!$I$11,0,10*ROW('Hygiene Data'!I174))="","",OFFSET('Hygiene Data'!$I$11,0,10*ROW('Hygiene Data'!I174)))</f>
        <v/>
      </c>
      <c r="EE180" s="269" t="str">
        <f ca="true">+IF(OFFSET('Hygiene Data'!$I$12,0,10*ROW('Hygiene Data'!I174))="","",OFFSET('Hygiene Data'!$I$12,0,10*ROW('Hygiene Data'!I174)))</f>
        <v/>
      </c>
      <c r="EF180" s="269"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3" t="str">
        <f t="shared" ca="true" si="2"/>
        <v/>
      </c>
      <c r="D181" s="88"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8"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8"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8"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8"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8"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8"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8"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8"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8"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8"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8"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8"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8"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8"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8"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8"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8"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9"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9"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9"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9"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9"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9"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9"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9"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9"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9"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9"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9"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9"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9"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9"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9"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9"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9"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9"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9"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9"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9"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9"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9"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9"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9"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9"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9"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9"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9"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0"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0"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0"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0"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0"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0"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0"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0"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0"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0"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0"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0"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0"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0"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0"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0"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0"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0"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9"/>
      <c r="BS181" s="269" t="str">
        <f ca="true">+IF(OFFSET('Water Data'!$D$27,0,10*ROW('Water Data'!D175))="","",OFFSET('Water Data'!$D$27,0,10*ROW('Water Data'!D175)))</f>
        <v/>
      </c>
      <c r="BT181" s="269" t="str">
        <f ca="true">+IF(OFFSET('Water Data'!$D$28,0,10*ROW('Water Data'!D175))="","",OFFSET('Water Data'!$D$28,0,10*ROW('Water Data'!D175)))</f>
        <v/>
      </c>
      <c r="BU181" s="269" t="str">
        <f ca="true">+IF(OFFSET('Water Data'!$D$29,0,10*ROW('Water Data'!D175))="","",OFFSET('Water Data'!$D$29,0,10*ROW('Water Data'!D175)))</f>
        <v/>
      </c>
      <c r="BV181" s="269" t="str">
        <f ca="true">+IF(OFFSET('Water Data'!$E$27,0,10*ROW('Water Data'!E175))="","",OFFSET('Water Data'!$E$27,0,10*ROW('Water Data'!E175)))</f>
        <v/>
      </c>
      <c r="BW181" s="269" t="str">
        <f ca="true">+IF(OFFSET('Water Data'!$E$28,0,10*ROW('Water Data'!E175))="","",OFFSET('Water Data'!$E$28,0,10*ROW('Water Data'!E175)))</f>
        <v/>
      </c>
      <c r="BX181" s="269" t="str">
        <f ca="true">+IF(OFFSET('Water Data'!$E$29,0,10*ROW('Water Data'!E175))="","",OFFSET('Water Data'!$E$29,0,10*ROW('Water Data'!E175)))</f>
        <v/>
      </c>
      <c r="BY181" s="269" t="str">
        <f ca="true">+IF(OFFSET('Water Data'!$F$27,0,10*ROW('Water Data'!F175))="","",OFFSET('Water Data'!$F$27,0,10*ROW('Water Data'!F175)))</f>
        <v/>
      </c>
      <c r="BZ181" s="269" t="str">
        <f ca="true">+IF(OFFSET('Water Data'!$F$28,0,10*ROW('Water Data'!F175))="","",OFFSET('Water Data'!$F$28,0,10*ROW('Water Data'!F175)))</f>
        <v/>
      </c>
      <c r="CA181" s="269" t="str">
        <f ca="true">+IF(OFFSET('Water Data'!$F$29,0,10*ROW('Water Data'!F175))="","",OFFSET('Water Data'!$F$29,0,10*ROW('Water Data'!F175)))</f>
        <v/>
      </c>
      <c r="CB181" s="269" t="str">
        <f ca="true">+IF(OFFSET('Water Data'!$G$27,0,10*ROW('Water Data'!G175))="","",OFFSET('Water Data'!$G$27,0,10*ROW('Water Data'!G175)))</f>
        <v/>
      </c>
      <c r="CC181" s="269" t="str">
        <f ca="true">+IF(OFFSET('Water Data'!$G$28,0,10*ROW('Water Data'!G175))="","",OFFSET('Water Data'!$G$28,0,10*ROW('Water Data'!G175)))</f>
        <v/>
      </c>
      <c r="CD181" s="269" t="str">
        <f ca="true">+IF(OFFSET('Water Data'!$G$29,0,10*ROW('Water Data'!G175))="","",OFFSET('Water Data'!$G$29,0,10*ROW('Water Data'!G175)))</f>
        <v/>
      </c>
      <c r="CE181" s="269" t="str">
        <f ca="true">+IF(OFFSET('Water Data'!$H$27,0,10*ROW('Water Data'!H175))="","",OFFSET('Water Data'!$H$27,0,10*ROW('Water Data'!H175)))</f>
        <v/>
      </c>
      <c r="CF181" s="269" t="str">
        <f ca="true">+IF(OFFSET('Water Data'!$H$28,0,10*ROW('Water Data'!H175))="","",OFFSET('Water Data'!$H$28,0,10*ROW('Water Data'!H175)))</f>
        <v/>
      </c>
      <c r="CG181" s="269" t="str">
        <f ca="true">+IF(OFFSET('Water Data'!$H$29,0,10*ROW('Water Data'!H175))="","",OFFSET('Water Data'!$H$29,0,10*ROW('Water Data'!H175)))</f>
        <v/>
      </c>
      <c r="CH181" s="269" t="str">
        <f ca="true">+IF(OFFSET('Water Data'!$I$27,0,10*ROW('Water Data'!I175))="","",OFFSET('Water Data'!$I$27,0,10*ROW('Water Data'!I175)))</f>
        <v/>
      </c>
      <c r="CI181" s="269" t="str">
        <f ca="true">+IF(OFFSET('Water Data'!$I$28,0,10*ROW('Water Data'!I175))="","",OFFSET('Water Data'!$I$28,0,10*ROW('Water Data'!I175)))</f>
        <v/>
      </c>
      <c r="CJ181" s="269" t="str">
        <f ca="true">+IF(OFFSET('Water Data'!$I$29,0,10*ROW('Water Data'!I175))="","",OFFSET('Water Data'!$I$29,0,10*ROW('Water Data'!I175)))</f>
        <v/>
      </c>
      <c r="CK181" s="269" t="str">
        <f ca="true">+IF(OFFSET('Sanitation Data'!$D$28,0,10*ROW('Sanitation Data'!D175))="","",OFFSET('Sanitation Data'!$D$28,0,10*ROW('Sanitation Data'!D175)))</f>
        <v/>
      </c>
      <c r="CL181" s="269" t="str">
        <f ca="true">+IF(OFFSET('Sanitation Data'!$D$29,0,10*ROW('Sanitation Data'!D175))="","",OFFSET('Sanitation Data'!$D$29,0,10*ROW('Sanitation Data'!D175)))</f>
        <v/>
      </c>
      <c r="CM181" s="269" t="str">
        <f ca="true">+IF(OFFSET('Sanitation Data'!$D$30,0,10*ROW('Sanitation Data'!D175))="","",OFFSET('Sanitation Data'!$D$30,0,10*ROW('Sanitation Data'!D175)))</f>
        <v/>
      </c>
      <c r="CN181" s="269" t="str">
        <f ca="true">+IF(OFFSET('Sanitation Data'!$D$31,0,10*ROW('Sanitation Data'!D175))="","",OFFSET('Sanitation Data'!$D$31,0,10*ROW('Sanitation Data'!D175)))</f>
        <v/>
      </c>
      <c r="CO181" s="269" t="str">
        <f ca="true">+IF(OFFSET('Sanitation Data'!$D$32,0,10*ROW('Sanitation Data'!D175))="","",OFFSET('Sanitation Data'!$D$32,0,10*ROW('Sanitation Data'!D175)))</f>
        <v/>
      </c>
      <c r="CP181" s="269" t="str">
        <f ca="true">+IF(OFFSET('Sanitation Data'!$E$28,0,10*ROW('Sanitation Data'!E175))="","",OFFSET('Sanitation Data'!$E$28,0,10*ROW('Sanitation Data'!E175)))</f>
        <v/>
      </c>
      <c r="CQ181" s="269" t="str">
        <f ca="true">+IF(OFFSET('Sanitation Data'!$E$29,0,10*ROW('Sanitation Data'!E175))="","",OFFSET('Sanitation Data'!$E$29,0,10*ROW('Sanitation Data'!E175)))</f>
        <v/>
      </c>
      <c r="CR181" s="269" t="str">
        <f ca="true">+IF(OFFSET('Sanitation Data'!$E$30,0,10*ROW('Sanitation Data'!E175))="","",OFFSET('Sanitation Data'!$E$30,0,10*ROW('Sanitation Data'!E175)))</f>
        <v/>
      </c>
      <c r="CS181" s="269" t="str">
        <f ca="true">+IF(OFFSET('Sanitation Data'!$E$31,0,10*ROW('Sanitation Data'!E175))="","",OFFSET('Sanitation Data'!$E$31,0,10*ROW('Sanitation Data'!E175)))</f>
        <v/>
      </c>
      <c r="CT181" s="269" t="str">
        <f ca="true">+IF(OFFSET('Sanitation Data'!$E$32,0,10*ROW('Sanitation Data'!E175))="","",OFFSET('Sanitation Data'!$E$32,0,10*ROW('Sanitation Data'!E175)))</f>
        <v/>
      </c>
      <c r="CU181" s="269" t="str">
        <f ca="true">+IF(OFFSET('Sanitation Data'!$F$28,0,10*ROW('Sanitation Data'!F175))="","",OFFSET('Sanitation Data'!$F$28,0,10*ROW('Sanitation Data'!F175)))</f>
        <v/>
      </c>
      <c r="CV181" s="269" t="str">
        <f ca="true">+IF(OFFSET('Sanitation Data'!$F$29,0,10*ROW('Sanitation Data'!F175))="","",OFFSET('Sanitation Data'!$F$29,0,10*ROW('Sanitation Data'!F175)))</f>
        <v/>
      </c>
      <c r="CW181" s="269" t="str">
        <f ca="true">+IF(OFFSET('Sanitation Data'!$F$30,0,10*ROW('Sanitation Data'!F175))="","",OFFSET('Sanitation Data'!$F$30,0,10*ROW('Sanitation Data'!F175)))</f>
        <v/>
      </c>
      <c r="CX181" s="269" t="str">
        <f ca="true">+IF(OFFSET('Sanitation Data'!$F$31,0,10*ROW('Sanitation Data'!F175))="","",OFFSET('Sanitation Data'!$F$31,0,10*ROW('Sanitation Data'!F175)))</f>
        <v/>
      </c>
      <c r="CY181" s="269" t="str">
        <f ca="true">+IF(OFFSET('Sanitation Data'!$F$32,0,10*ROW('Sanitation Data'!F175))="","",OFFSET('Sanitation Data'!$F$32,0,10*ROW('Sanitation Data'!F175)))</f>
        <v/>
      </c>
      <c r="CZ181" s="269" t="str">
        <f ca="true">+IF(OFFSET('Sanitation Data'!$G$28,0,10*ROW('Sanitation Data'!G175))="","",OFFSET('Sanitation Data'!$G$28,0,10*ROW('Sanitation Data'!G175)))</f>
        <v/>
      </c>
      <c r="DA181" s="269" t="str">
        <f ca="true">+IF(OFFSET('Sanitation Data'!$G$29,0,10*ROW('Sanitation Data'!G175))="","",OFFSET('Sanitation Data'!$G$29,0,10*ROW('Sanitation Data'!G175)))</f>
        <v/>
      </c>
      <c r="DB181" s="269" t="str">
        <f ca="true">+IF(OFFSET('Sanitation Data'!$G$30,0,10*ROW('Sanitation Data'!G175))="","",OFFSET('Sanitation Data'!$G$30,0,10*ROW('Sanitation Data'!G175)))</f>
        <v/>
      </c>
      <c r="DC181" s="269" t="str">
        <f ca="true">+IF(OFFSET('Sanitation Data'!$G$31,0,10*ROW('Sanitation Data'!G175))="","",OFFSET('Sanitation Data'!$G$31,0,10*ROW('Sanitation Data'!G175)))</f>
        <v/>
      </c>
      <c r="DD181" s="269" t="str">
        <f ca="true">+IF(OFFSET('Sanitation Data'!$G$32,0,10*ROW('Sanitation Data'!G175))="","",OFFSET('Sanitation Data'!$G$32,0,10*ROW('Sanitation Data'!G175)))</f>
        <v/>
      </c>
      <c r="DE181" s="269" t="str">
        <f ca="true">+IF(OFFSET('Sanitation Data'!$H$28,0,10*ROW('Sanitation Data'!H175))="","",OFFSET('Sanitation Data'!$H$28,0,10*ROW('Sanitation Data'!H175)))</f>
        <v/>
      </c>
      <c r="DF181" s="269" t="str">
        <f ca="true">+IF(OFFSET('Sanitation Data'!$H$29,0,10*ROW('Sanitation Data'!H175))="","",OFFSET('Sanitation Data'!$H$29,0,10*ROW('Sanitation Data'!H175)))</f>
        <v/>
      </c>
      <c r="DG181" s="269" t="str">
        <f ca="true">+IF(OFFSET('Sanitation Data'!$H$30,0,10*ROW('Sanitation Data'!H175))="","",OFFSET('Sanitation Data'!$H$30,0,10*ROW('Sanitation Data'!H175)))</f>
        <v/>
      </c>
      <c r="DH181" s="269" t="str">
        <f ca="true">+IF(OFFSET('Sanitation Data'!$H$31,0,10*ROW('Sanitation Data'!H175))="","",OFFSET('Sanitation Data'!$H$31,0,10*ROW('Sanitation Data'!H175)))</f>
        <v/>
      </c>
      <c r="DI181" s="269" t="str">
        <f ca="true">+IF(OFFSET('Sanitation Data'!$H$32,0,10*ROW('Sanitation Data'!H175))="","",OFFSET('Sanitation Data'!$H$32,0,10*ROW('Sanitation Data'!H175)))</f>
        <v/>
      </c>
      <c r="DJ181" s="269" t="str">
        <f ca="true">+IF(OFFSET('Sanitation Data'!$I$28,0,10*ROW('Sanitation Data'!I175))="","",OFFSET('Sanitation Data'!$I$28,0,10*ROW('Sanitation Data'!I175)))</f>
        <v/>
      </c>
      <c r="DK181" s="269" t="str">
        <f ca="true">+IF(OFFSET('Sanitation Data'!$I$29,0,10*ROW('Sanitation Data'!I175))="","",OFFSET('Sanitation Data'!$I$29,0,10*ROW('Sanitation Data'!I175)))</f>
        <v/>
      </c>
      <c r="DL181" s="269" t="str">
        <f ca="true">+IF(OFFSET('Sanitation Data'!$I$30,0,10*ROW('Sanitation Data'!I175))="","",OFFSET('Sanitation Data'!$I$30,0,10*ROW('Sanitation Data'!I175)))</f>
        <v/>
      </c>
      <c r="DM181" s="269" t="str">
        <f ca="true">+IF(OFFSET('Sanitation Data'!$I$31,0,10*ROW('Sanitation Data'!I175))="","",OFFSET('Sanitation Data'!$I$31,0,10*ROW('Sanitation Data'!I175)))</f>
        <v/>
      </c>
      <c r="DN181" s="269" t="str">
        <f ca="true">+IF(OFFSET('Sanitation Data'!$I$32,0,10*ROW('Sanitation Data'!I175))="","",OFFSET('Sanitation Data'!$I$32,0,10*ROW('Sanitation Data'!I175)))</f>
        <v/>
      </c>
      <c r="DO181" s="269" t="str">
        <f ca="true">+IF(OFFSET('Hygiene Data'!$D$11,0,10*ROW('Hygiene Data'!D175))="","",OFFSET('Hygiene Data'!$D$11,0,10*ROW('Hygiene Data'!D175)))</f>
        <v/>
      </c>
      <c r="DP181" s="269" t="str">
        <f ca="true">+IF(OFFSET('Hygiene Data'!$D$12,0,10*ROW('Hygiene Data'!D175))="","",OFFSET('Hygiene Data'!$D$12,0,10*ROW('Hygiene Data'!D175)))</f>
        <v/>
      </c>
      <c r="DQ181" s="269" t="str">
        <f ca="true">+IF(OFFSET('Hygiene Data'!$D$13,0,10*ROW('Hygiene Data'!D175))="","",OFFSET('Hygiene Data'!$D$13,0,10*ROW('Hygiene Data'!D175)))</f>
        <v/>
      </c>
      <c r="DR181" s="269" t="str">
        <f ca="true">+IF(OFFSET('Hygiene Data'!$E$11,0,10*ROW('Hygiene Data'!E175))="","",OFFSET('Hygiene Data'!$E$11,0,10*ROW('Hygiene Data'!E175)))</f>
        <v/>
      </c>
      <c r="DS181" s="269" t="str">
        <f ca="true">+IF(OFFSET('Hygiene Data'!$E$12,0,10*ROW('Hygiene Data'!E175))="","",OFFSET('Hygiene Data'!$E$12,0,10*ROW('Hygiene Data'!E175)))</f>
        <v/>
      </c>
      <c r="DT181" s="269" t="str">
        <f ca="true">+IF(OFFSET('Hygiene Data'!$E$13,0,10*ROW('Hygiene Data'!E175))="","",OFFSET('Hygiene Data'!$E$13,0,10*ROW('Hygiene Data'!E175)))</f>
        <v/>
      </c>
      <c r="DU181" s="269" t="str">
        <f ca="true">+IF(OFFSET('Hygiene Data'!$F$11,0,10*ROW('Hygiene Data'!F175))="","",OFFSET('Hygiene Data'!$F$11,0,10*ROW('Hygiene Data'!F175)))</f>
        <v/>
      </c>
      <c r="DV181" s="269" t="str">
        <f ca="true">+IF(OFFSET('Hygiene Data'!$F$12,0,10*ROW('Hygiene Data'!F175))="","",OFFSET('Hygiene Data'!$F$12,0,10*ROW('Hygiene Data'!F175)))</f>
        <v/>
      </c>
      <c r="DW181" s="269" t="str">
        <f ca="true">+IF(OFFSET('Hygiene Data'!$F$13,0,10*ROW('Hygiene Data'!F175))="","",OFFSET('Hygiene Data'!$F$13,0,10*ROW('Hygiene Data'!F175)))</f>
        <v/>
      </c>
      <c r="DX181" s="269" t="str">
        <f ca="true">+IF(OFFSET('Hygiene Data'!$G$11,0,10*ROW('Hygiene Data'!G175))="","",OFFSET('Hygiene Data'!$G$11,0,10*ROW('Hygiene Data'!G175)))</f>
        <v/>
      </c>
      <c r="DY181" s="269" t="str">
        <f ca="true">+IF(OFFSET('Hygiene Data'!$G$12,0,10*ROW('Hygiene Data'!G175))="","",OFFSET('Hygiene Data'!$G$12,0,10*ROW('Hygiene Data'!G175)))</f>
        <v/>
      </c>
      <c r="DZ181" s="269" t="str">
        <f ca="true">+IF(OFFSET('Hygiene Data'!$G$13,0,10*ROW('Hygiene Data'!G175))="","",OFFSET('Hygiene Data'!$G$13,0,10*ROW('Hygiene Data'!G175)))</f>
        <v/>
      </c>
      <c r="EA181" s="269" t="str">
        <f ca="true">+IF(OFFSET('Hygiene Data'!$H$11,0,10*ROW('Hygiene Data'!H175))="","",OFFSET('Hygiene Data'!$H$11,0,10*ROW('Hygiene Data'!H175)))</f>
        <v/>
      </c>
      <c r="EB181" s="269" t="str">
        <f ca="true">+IF(OFFSET('Hygiene Data'!$H$12,0,10*ROW('Hygiene Data'!H175))="","",OFFSET('Hygiene Data'!$H$12,0,10*ROW('Hygiene Data'!H175)))</f>
        <v/>
      </c>
      <c r="EC181" s="269" t="str">
        <f ca="true">+IF(OFFSET('Hygiene Data'!$H$13,0,10*ROW('Hygiene Data'!H175))="","",OFFSET('Hygiene Data'!$H$13,0,10*ROW('Hygiene Data'!H175)))</f>
        <v/>
      </c>
      <c r="ED181" s="269" t="str">
        <f ca="true">+IF(OFFSET('Hygiene Data'!$I$11,0,10*ROW('Hygiene Data'!I175))="","",OFFSET('Hygiene Data'!$I$11,0,10*ROW('Hygiene Data'!I175)))</f>
        <v/>
      </c>
      <c r="EE181" s="269" t="str">
        <f ca="true">+IF(OFFSET('Hygiene Data'!$I$12,0,10*ROW('Hygiene Data'!I175))="","",OFFSET('Hygiene Data'!$I$12,0,10*ROW('Hygiene Data'!I175)))</f>
        <v/>
      </c>
      <c r="EF181" s="269"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3" t="str">
        <f t="shared" ca="true" si="2"/>
        <v/>
      </c>
      <c r="D182" s="88"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8"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8"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8"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8"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8"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8"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8"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8"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8"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8"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8"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8"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8"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8"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8"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8"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8"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9"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9"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9"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9"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9"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9"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9"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9"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9"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9"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9"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9"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9"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9"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9"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9"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9"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9"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9"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9"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9"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9"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9"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9"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9"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9"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9"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9"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9"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9"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0"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0"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0"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0"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0"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0"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0"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0"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0"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0"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0"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0"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0"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0"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0"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0"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0"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0"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9"/>
      <c r="BS182" s="269" t="str">
        <f ca="true">+IF(OFFSET('Water Data'!$D$27,0,10*ROW('Water Data'!D176))="","",OFFSET('Water Data'!$D$27,0,10*ROW('Water Data'!D176)))</f>
        <v/>
      </c>
      <c r="BT182" s="269" t="str">
        <f ca="true">+IF(OFFSET('Water Data'!$D$28,0,10*ROW('Water Data'!D176))="","",OFFSET('Water Data'!$D$28,0,10*ROW('Water Data'!D176)))</f>
        <v/>
      </c>
      <c r="BU182" s="269" t="str">
        <f ca="true">+IF(OFFSET('Water Data'!$D$29,0,10*ROW('Water Data'!D176))="","",OFFSET('Water Data'!$D$29,0,10*ROW('Water Data'!D176)))</f>
        <v/>
      </c>
      <c r="BV182" s="269" t="str">
        <f ca="true">+IF(OFFSET('Water Data'!$E$27,0,10*ROW('Water Data'!E176))="","",OFFSET('Water Data'!$E$27,0,10*ROW('Water Data'!E176)))</f>
        <v/>
      </c>
      <c r="BW182" s="269" t="str">
        <f ca="true">+IF(OFFSET('Water Data'!$E$28,0,10*ROW('Water Data'!E176))="","",OFFSET('Water Data'!$E$28,0,10*ROW('Water Data'!E176)))</f>
        <v/>
      </c>
      <c r="BX182" s="269" t="str">
        <f ca="true">+IF(OFFSET('Water Data'!$E$29,0,10*ROW('Water Data'!E176))="","",OFFSET('Water Data'!$E$29,0,10*ROW('Water Data'!E176)))</f>
        <v/>
      </c>
      <c r="BY182" s="269" t="str">
        <f ca="true">+IF(OFFSET('Water Data'!$F$27,0,10*ROW('Water Data'!F176))="","",OFFSET('Water Data'!$F$27,0,10*ROW('Water Data'!F176)))</f>
        <v/>
      </c>
      <c r="BZ182" s="269" t="str">
        <f ca="true">+IF(OFFSET('Water Data'!$F$28,0,10*ROW('Water Data'!F176))="","",OFFSET('Water Data'!$F$28,0,10*ROW('Water Data'!F176)))</f>
        <v/>
      </c>
      <c r="CA182" s="269" t="str">
        <f ca="true">+IF(OFFSET('Water Data'!$F$29,0,10*ROW('Water Data'!F176))="","",OFFSET('Water Data'!$F$29,0,10*ROW('Water Data'!F176)))</f>
        <v/>
      </c>
      <c r="CB182" s="269" t="str">
        <f ca="true">+IF(OFFSET('Water Data'!$G$27,0,10*ROW('Water Data'!G176))="","",OFFSET('Water Data'!$G$27,0,10*ROW('Water Data'!G176)))</f>
        <v/>
      </c>
      <c r="CC182" s="269" t="str">
        <f ca="true">+IF(OFFSET('Water Data'!$G$28,0,10*ROW('Water Data'!G176))="","",OFFSET('Water Data'!$G$28,0,10*ROW('Water Data'!G176)))</f>
        <v/>
      </c>
      <c r="CD182" s="269" t="str">
        <f ca="true">+IF(OFFSET('Water Data'!$G$29,0,10*ROW('Water Data'!G176))="","",OFFSET('Water Data'!$G$29,0,10*ROW('Water Data'!G176)))</f>
        <v/>
      </c>
      <c r="CE182" s="269" t="str">
        <f ca="true">+IF(OFFSET('Water Data'!$H$27,0,10*ROW('Water Data'!H176))="","",OFFSET('Water Data'!$H$27,0,10*ROW('Water Data'!H176)))</f>
        <v/>
      </c>
      <c r="CF182" s="269" t="str">
        <f ca="true">+IF(OFFSET('Water Data'!$H$28,0,10*ROW('Water Data'!H176))="","",OFFSET('Water Data'!$H$28,0,10*ROW('Water Data'!H176)))</f>
        <v/>
      </c>
      <c r="CG182" s="269" t="str">
        <f ca="true">+IF(OFFSET('Water Data'!$H$29,0,10*ROW('Water Data'!H176))="","",OFFSET('Water Data'!$H$29,0,10*ROW('Water Data'!H176)))</f>
        <v/>
      </c>
      <c r="CH182" s="269" t="str">
        <f ca="true">+IF(OFFSET('Water Data'!$I$27,0,10*ROW('Water Data'!I176))="","",OFFSET('Water Data'!$I$27,0,10*ROW('Water Data'!I176)))</f>
        <v/>
      </c>
      <c r="CI182" s="269" t="str">
        <f ca="true">+IF(OFFSET('Water Data'!$I$28,0,10*ROW('Water Data'!I176))="","",OFFSET('Water Data'!$I$28,0,10*ROW('Water Data'!I176)))</f>
        <v/>
      </c>
      <c r="CJ182" s="269" t="str">
        <f ca="true">+IF(OFFSET('Water Data'!$I$29,0,10*ROW('Water Data'!I176))="","",OFFSET('Water Data'!$I$29,0,10*ROW('Water Data'!I176)))</f>
        <v/>
      </c>
      <c r="CK182" s="269" t="str">
        <f ca="true">+IF(OFFSET('Sanitation Data'!$D$28,0,10*ROW('Sanitation Data'!D176))="","",OFFSET('Sanitation Data'!$D$28,0,10*ROW('Sanitation Data'!D176)))</f>
        <v/>
      </c>
      <c r="CL182" s="269" t="str">
        <f ca="true">+IF(OFFSET('Sanitation Data'!$D$29,0,10*ROW('Sanitation Data'!D176))="","",OFFSET('Sanitation Data'!$D$29,0,10*ROW('Sanitation Data'!D176)))</f>
        <v/>
      </c>
      <c r="CM182" s="269" t="str">
        <f ca="true">+IF(OFFSET('Sanitation Data'!$D$30,0,10*ROW('Sanitation Data'!D176))="","",OFFSET('Sanitation Data'!$D$30,0,10*ROW('Sanitation Data'!D176)))</f>
        <v/>
      </c>
      <c r="CN182" s="269" t="str">
        <f ca="true">+IF(OFFSET('Sanitation Data'!$D$31,0,10*ROW('Sanitation Data'!D176))="","",OFFSET('Sanitation Data'!$D$31,0,10*ROW('Sanitation Data'!D176)))</f>
        <v/>
      </c>
      <c r="CO182" s="269" t="str">
        <f ca="true">+IF(OFFSET('Sanitation Data'!$D$32,0,10*ROW('Sanitation Data'!D176))="","",OFFSET('Sanitation Data'!$D$32,0,10*ROW('Sanitation Data'!D176)))</f>
        <v/>
      </c>
      <c r="CP182" s="269" t="str">
        <f ca="true">+IF(OFFSET('Sanitation Data'!$E$28,0,10*ROW('Sanitation Data'!E176))="","",OFFSET('Sanitation Data'!$E$28,0,10*ROW('Sanitation Data'!E176)))</f>
        <v/>
      </c>
      <c r="CQ182" s="269" t="str">
        <f ca="true">+IF(OFFSET('Sanitation Data'!$E$29,0,10*ROW('Sanitation Data'!E176))="","",OFFSET('Sanitation Data'!$E$29,0,10*ROW('Sanitation Data'!E176)))</f>
        <v/>
      </c>
      <c r="CR182" s="269" t="str">
        <f ca="true">+IF(OFFSET('Sanitation Data'!$E$30,0,10*ROW('Sanitation Data'!E176))="","",OFFSET('Sanitation Data'!$E$30,0,10*ROW('Sanitation Data'!E176)))</f>
        <v/>
      </c>
      <c r="CS182" s="269" t="str">
        <f ca="true">+IF(OFFSET('Sanitation Data'!$E$31,0,10*ROW('Sanitation Data'!E176))="","",OFFSET('Sanitation Data'!$E$31,0,10*ROW('Sanitation Data'!E176)))</f>
        <v/>
      </c>
      <c r="CT182" s="269" t="str">
        <f ca="true">+IF(OFFSET('Sanitation Data'!$E$32,0,10*ROW('Sanitation Data'!E176))="","",OFFSET('Sanitation Data'!$E$32,0,10*ROW('Sanitation Data'!E176)))</f>
        <v/>
      </c>
      <c r="CU182" s="269" t="str">
        <f ca="true">+IF(OFFSET('Sanitation Data'!$F$28,0,10*ROW('Sanitation Data'!F176))="","",OFFSET('Sanitation Data'!$F$28,0,10*ROW('Sanitation Data'!F176)))</f>
        <v/>
      </c>
      <c r="CV182" s="269" t="str">
        <f ca="true">+IF(OFFSET('Sanitation Data'!$F$29,0,10*ROW('Sanitation Data'!F176))="","",OFFSET('Sanitation Data'!$F$29,0,10*ROW('Sanitation Data'!F176)))</f>
        <v/>
      </c>
      <c r="CW182" s="269" t="str">
        <f ca="true">+IF(OFFSET('Sanitation Data'!$F$30,0,10*ROW('Sanitation Data'!F176))="","",OFFSET('Sanitation Data'!$F$30,0,10*ROW('Sanitation Data'!F176)))</f>
        <v/>
      </c>
      <c r="CX182" s="269" t="str">
        <f ca="true">+IF(OFFSET('Sanitation Data'!$F$31,0,10*ROW('Sanitation Data'!F176))="","",OFFSET('Sanitation Data'!$F$31,0,10*ROW('Sanitation Data'!F176)))</f>
        <v/>
      </c>
      <c r="CY182" s="269" t="str">
        <f ca="true">+IF(OFFSET('Sanitation Data'!$F$32,0,10*ROW('Sanitation Data'!F176))="","",OFFSET('Sanitation Data'!$F$32,0,10*ROW('Sanitation Data'!F176)))</f>
        <v/>
      </c>
      <c r="CZ182" s="269" t="str">
        <f ca="true">+IF(OFFSET('Sanitation Data'!$G$28,0,10*ROW('Sanitation Data'!G176))="","",OFFSET('Sanitation Data'!$G$28,0,10*ROW('Sanitation Data'!G176)))</f>
        <v/>
      </c>
      <c r="DA182" s="269" t="str">
        <f ca="true">+IF(OFFSET('Sanitation Data'!$G$29,0,10*ROW('Sanitation Data'!G176))="","",OFFSET('Sanitation Data'!$G$29,0,10*ROW('Sanitation Data'!G176)))</f>
        <v/>
      </c>
      <c r="DB182" s="269" t="str">
        <f ca="true">+IF(OFFSET('Sanitation Data'!$G$30,0,10*ROW('Sanitation Data'!G176))="","",OFFSET('Sanitation Data'!$G$30,0,10*ROW('Sanitation Data'!G176)))</f>
        <v/>
      </c>
      <c r="DC182" s="269" t="str">
        <f ca="true">+IF(OFFSET('Sanitation Data'!$G$31,0,10*ROW('Sanitation Data'!G176))="","",OFFSET('Sanitation Data'!$G$31,0,10*ROW('Sanitation Data'!G176)))</f>
        <v/>
      </c>
      <c r="DD182" s="269" t="str">
        <f ca="true">+IF(OFFSET('Sanitation Data'!$G$32,0,10*ROW('Sanitation Data'!G176))="","",OFFSET('Sanitation Data'!$G$32,0,10*ROW('Sanitation Data'!G176)))</f>
        <v/>
      </c>
      <c r="DE182" s="269" t="str">
        <f ca="true">+IF(OFFSET('Sanitation Data'!$H$28,0,10*ROW('Sanitation Data'!H176))="","",OFFSET('Sanitation Data'!$H$28,0,10*ROW('Sanitation Data'!H176)))</f>
        <v/>
      </c>
      <c r="DF182" s="269" t="str">
        <f ca="true">+IF(OFFSET('Sanitation Data'!$H$29,0,10*ROW('Sanitation Data'!H176))="","",OFFSET('Sanitation Data'!$H$29,0,10*ROW('Sanitation Data'!H176)))</f>
        <v/>
      </c>
      <c r="DG182" s="269" t="str">
        <f ca="true">+IF(OFFSET('Sanitation Data'!$H$30,0,10*ROW('Sanitation Data'!H176))="","",OFFSET('Sanitation Data'!$H$30,0,10*ROW('Sanitation Data'!H176)))</f>
        <v/>
      </c>
      <c r="DH182" s="269" t="str">
        <f ca="true">+IF(OFFSET('Sanitation Data'!$H$31,0,10*ROW('Sanitation Data'!H176))="","",OFFSET('Sanitation Data'!$H$31,0,10*ROW('Sanitation Data'!H176)))</f>
        <v/>
      </c>
      <c r="DI182" s="269" t="str">
        <f ca="true">+IF(OFFSET('Sanitation Data'!$H$32,0,10*ROW('Sanitation Data'!H176))="","",OFFSET('Sanitation Data'!$H$32,0,10*ROW('Sanitation Data'!H176)))</f>
        <v/>
      </c>
      <c r="DJ182" s="269" t="str">
        <f ca="true">+IF(OFFSET('Sanitation Data'!$I$28,0,10*ROW('Sanitation Data'!I176))="","",OFFSET('Sanitation Data'!$I$28,0,10*ROW('Sanitation Data'!I176)))</f>
        <v/>
      </c>
      <c r="DK182" s="269" t="str">
        <f ca="true">+IF(OFFSET('Sanitation Data'!$I$29,0,10*ROW('Sanitation Data'!I176))="","",OFFSET('Sanitation Data'!$I$29,0,10*ROW('Sanitation Data'!I176)))</f>
        <v/>
      </c>
      <c r="DL182" s="269" t="str">
        <f ca="true">+IF(OFFSET('Sanitation Data'!$I$30,0,10*ROW('Sanitation Data'!I176))="","",OFFSET('Sanitation Data'!$I$30,0,10*ROW('Sanitation Data'!I176)))</f>
        <v/>
      </c>
      <c r="DM182" s="269" t="str">
        <f ca="true">+IF(OFFSET('Sanitation Data'!$I$31,0,10*ROW('Sanitation Data'!I176))="","",OFFSET('Sanitation Data'!$I$31,0,10*ROW('Sanitation Data'!I176)))</f>
        <v/>
      </c>
      <c r="DN182" s="269" t="str">
        <f ca="true">+IF(OFFSET('Sanitation Data'!$I$32,0,10*ROW('Sanitation Data'!I176))="","",OFFSET('Sanitation Data'!$I$32,0,10*ROW('Sanitation Data'!I176)))</f>
        <v/>
      </c>
      <c r="DO182" s="269" t="str">
        <f ca="true">+IF(OFFSET('Hygiene Data'!$D$11,0,10*ROW('Hygiene Data'!D176))="","",OFFSET('Hygiene Data'!$D$11,0,10*ROW('Hygiene Data'!D176)))</f>
        <v/>
      </c>
      <c r="DP182" s="269" t="str">
        <f ca="true">+IF(OFFSET('Hygiene Data'!$D$12,0,10*ROW('Hygiene Data'!D176))="","",OFFSET('Hygiene Data'!$D$12,0,10*ROW('Hygiene Data'!D176)))</f>
        <v/>
      </c>
      <c r="DQ182" s="269" t="str">
        <f ca="true">+IF(OFFSET('Hygiene Data'!$D$13,0,10*ROW('Hygiene Data'!D176))="","",OFFSET('Hygiene Data'!$D$13,0,10*ROW('Hygiene Data'!D176)))</f>
        <v/>
      </c>
      <c r="DR182" s="269" t="str">
        <f ca="true">+IF(OFFSET('Hygiene Data'!$E$11,0,10*ROW('Hygiene Data'!E176))="","",OFFSET('Hygiene Data'!$E$11,0,10*ROW('Hygiene Data'!E176)))</f>
        <v/>
      </c>
      <c r="DS182" s="269" t="str">
        <f ca="true">+IF(OFFSET('Hygiene Data'!$E$12,0,10*ROW('Hygiene Data'!E176))="","",OFFSET('Hygiene Data'!$E$12,0,10*ROW('Hygiene Data'!E176)))</f>
        <v/>
      </c>
      <c r="DT182" s="269" t="str">
        <f ca="true">+IF(OFFSET('Hygiene Data'!$E$13,0,10*ROW('Hygiene Data'!E176))="","",OFFSET('Hygiene Data'!$E$13,0,10*ROW('Hygiene Data'!E176)))</f>
        <v/>
      </c>
      <c r="DU182" s="269" t="str">
        <f ca="true">+IF(OFFSET('Hygiene Data'!$F$11,0,10*ROW('Hygiene Data'!F176))="","",OFFSET('Hygiene Data'!$F$11,0,10*ROW('Hygiene Data'!F176)))</f>
        <v/>
      </c>
      <c r="DV182" s="269" t="str">
        <f ca="true">+IF(OFFSET('Hygiene Data'!$F$12,0,10*ROW('Hygiene Data'!F176))="","",OFFSET('Hygiene Data'!$F$12,0,10*ROW('Hygiene Data'!F176)))</f>
        <v/>
      </c>
      <c r="DW182" s="269" t="str">
        <f ca="true">+IF(OFFSET('Hygiene Data'!$F$13,0,10*ROW('Hygiene Data'!F176))="","",OFFSET('Hygiene Data'!$F$13,0,10*ROW('Hygiene Data'!F176)))</f>
        <v/>
      </c>
      <c r="DX182" s="269" t="str">
        <f ca="true">+IF(OFFSET('Hygiene Data'!$G$11,0,10*ROW('Hygiene Data'!G176))="","",OFFSET('Hygiene Data'!$G$11,0,10*ROW('Hygiene Data'!G176)))</f>
        <v/>
      </c>
      <c r="DY182" s="269" t="str">
        <f ca="true">+IF(OFFSET('Hygiene Data'!$G$12,0,10*ROW('Hygiene Data'!G176))="","",OFFSET('Hygiene Data'!$G$12,0,10*ROW('Hygiene Data'!G176)))</f>
        <v/>
      </c>
      <c r="DZ182" s="269" t="str">
        <f ca="true">+IF(OFFSET('Hygiene Data'!$G$13,0,10*ROW('Hygiene Data'!G176))="","",OFFSET('Hygiene Data'!$G$13,0,10*ROW('Hygiene Data'!G176)))</f>
        <v/>
      </c>
      <c r="EA182" s="269" t="str">
        <f ca="true">+IF(OFFSET('Hygiene Data'!$H$11,0,10*ROW('Hygiene Data'!H176))="","",OFFSET('Hygiene Data'!$H$11,0,10*ROW('Hygiene Data'!H176)))</f>
        <v/>
      </c>
      <c r="EB182" s="269" t="str">
        <f ca="true">+IF(OFFSET('Hygiene Data'!$H$12,0,10*ROW('Hygiene Data'!H176))="","",OFFSET('Hygiene Data'!$H$12,0,10*ROW('Hygiene Data'!H176)))</f>
        <v/>
      </c>
      <c r="EC182" s="269" t="str">
        <f ca="true">+IF(OFFSET('Hygiene Data'!$H$13,0,10*ROW('Hygiene Data'!H176))="","",OFFSET('Hygiene Data'!$H$13,0,10*ROW('Hygiene Data'!H176)))</f>
        <v/>
      </c>
      <c r="ED182" s="269" t="str">
        <f ca="true">+IF(OFFSET('Hygiene Data'!$I$11,0,10*ROW('Hygiene Data'!I176))="","",OFFSET('Hygiene Data'!$I$11,0,10*ROW('Hygiene Data'!I176)))</f>
        <v/>
      </c>
      <c r="EE182" s="269" t="str">
        <f ca="true">+IF(OFFSET('Hygiene Data'!$I$12,0,10*ROW('Hygiene Data'!I176))="","",OFFSET('Hygiene Data'!$I$12,0,10*ROW('Hygiene Data'!I176)))</f>
        <v/>
      </c>
      <c r="EF182" s="269"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3" t="str">
        <f t="shared" ca="true" si="2"/>
        <v/>
      </c>
      <c r="D183" s="88"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8"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8"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8"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8"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8"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8"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8"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8"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8"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8"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8"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8"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8"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8"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8"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8"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8"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9"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9"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9"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9"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9"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9"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9"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9"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9"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9"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9"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9"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9"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9"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9"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9"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9"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9"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9"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9"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9"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9"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9"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9"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9"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9"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9"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9"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9"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9"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0"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0"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0"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0"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0"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0"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0"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0"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0"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0"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0"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0"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0"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0"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0"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0"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0"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0"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9"/>
      <c r="BS183" s="269" t="str">
        <f ca="true">+IF(OFFSET('Water Data'!$D$27,0,10*ROW('Water Data'!D177))="","",OFFSET('Water Data'!$D$27,0,10*ROW('Water Data'!D177)))</f>
        <v/>
      </c>
      <c r="BT183" s="269" t="str">
        <f ca="true">+IF(OFFSET('Water Data'!$D$28,0,10*ROW('Water Data'!D177))="","",OFFSET('Water Data'!$D$28,0,10*ROW('Water Data'!D177)))</f>
        <v/>
      </c>
      <c r="BU183" s="269" t="str">
        <f ca="true">+IF(OFFSET('Water Data'!$D$29,0,10*ROW('Water Data'!D177))="","",OFFSET('Water Data'!$D$29,0,10*ROW('Water Data'!D177)))</f>
        <v/>
      </c>
      <c r="BV183" s="269" t="str">
        <f ca="true">+IF(OFFSET('Water Data'!$E$27,0,10*ROW('Water Data'!E177))="","",OFFSET('Water Data'!$E$27,0,10*ROW('Water Data'!E177)))</f>
        <v/>
      </c>
      <c r="BW183" s="269" t="str">
        <f ca="true">+IF(OFFSET('Water Data'!$E$28,0,10*ROW('Water Data'!E177))="","",OFFSET('Water Data'!$E$28,0,10*ROW('Water Data'!E177)))</f>
        <v/>
      </c>
      <c r="BX183" s="269" t="str">
        <f ca="true">+IF(OFFSET('Water Data'!$E$29,0,10*ROW('Water Data'!E177))="","",OFFSET('Water Data'!$E$29,0,10*ROW('Water Data'!E177)))</f>
        <v/>
      </c>
      <c r="BY183" s="269" t="str">
        <f ca="true">+IF(OFFSET('Water Data'!$F$27,0,10*ROW('Water Data'!F177))="","",OFFSET('Water Data'!$F$27,0,10*ROW('Water Data'!F177)))</f>
        <v/>
      </c>
      <c r="BZ183" s="269" t="str">
        <f ca="true">+IF(OFFSET('Water Data'!$F$28,0,10*ROW('Water Data'!F177))="","",OFFSET('Water Data'!$F$28,0,10*ROW('Water Data'!F177)))</f>
        <v/>
      </c>
      <c r="CA183" s="269" t="str">
        <f ca="true">+IF(OFFSET('Water Data'!$F$29,0,10*ROW('Water Data'!F177))="","",OFFSET('Water Data'!$F$29,0,10*ROW('Water Data'!F177)))</f>
        <v/>
      </c>
      <c r="CB183" s="269" t="str">
        <f ca="true">+IF(OFFSET('Water Data'!$G$27,0,10*ROW('Water Data'!G177))="","",OFFSET('Water Data'!$G$27,0,10*ROW('Water Data'!G177)))</f>
        <v/>
      </c>
      <c r="CC183" s="269" t="str">
        <f ca="true">+IF(OFFSET('Water Data'!$G$28,0,10*ROW('Water Data'!G177))="","",OFFSET('Water Data'!$G$28,0,10*ROW('Water Data'!G177)))</f>
        <v/>
      </c>
      <c r="CD183" s="269" t="str">
        <f ca="true">+IF(OFFSET('Water Data'!$G$29,0,10*ROW('Water Data'!G177))="","",OFFSET('Water Data'!$G$29,0,10*ROW('Water Data'!G177)))</f>
        <v/>
      </c>
      <c r="CE183" s="269" t="str">
        <f ca="true">+IF(OFFSET('Water Data'!$H$27,0,10*ROW('Water Data'!H177))="","",OFFSET('Water Data'!$H$27,0,10*ROW('Water Data'!H177)))</f>
        <v/>
      </c>
      <c r="CF183" s="269" t="str">
        <f ca="true">+IF(OFFSET('Water Data'!$H$28,0,10*ROW('Water Data'!H177))="","",OFFSET('Water Data'!$H$28,0,10*ROW('Water Data'!H177)))</f>
        <v/>
      </c>
      <c r="CG183" s="269" t="str">
        <f ca="true">+IF(OFFSET('Water Data'!$H$29,0,10*ROW('Water Data'!H177))="","",OFFSET('Water Data'!$H$29,0,10*ROW('Water Data'!H177)))</f>
        <v/>
      </c>
      <c r="CH183" s="269" t="str">
        <f ca="true">+IF(OFFSET('Water Data'!$I$27,0,10*ROW('Water Data'!I177))="","",OFFSET('Water Data'!$I$27,0,10*ROW('Water Data'!I177)))</f>
        <v/>
      </c>
      <c r="CI183" s="269" t="str">
        <f ca="true">+IF(OFFSET('Water Data'!$I$28,0,10*ROW('Water Data'!I177))="","",OFFSET('Water Data'!$I$28,0,10*ROW('Water Data'!I177)))</f>
        <v/>
      </c>
      <c r="CJ183" s="269" t="str">
        <f ca="true">+IF(OFFSET('Water Data'!$I$29,0,10*ROW('Water Data'!I177))="","",OFFSET('Water Data'!$I$29,0,10*ROW('Water Data'!I177)))</f>
        <v/>
      </c>
      <c r="CK183" s="269" t="str">
        <f ca="true">+IF(OFFSET('Sanitation Data'!$D$28,0,10*ROW('Sanitation Data'!D177))="","",OFFSET('Sanitation Data'!$D$28,0,10*ROW('Sanitation Data'!D177)))</f>
        <v/>
      </c>
      <c r="CL183" s="269" t="str">
        <f ca="true">+IF(OFFSET('Sanitation Data'!$D$29,0,10*ROW('Sanitation Data'!D177))="","",OFFSET('Sanitation Data'!$D$29,0,10*ROW('Sanitation Data'!D177)))</f>
        <v/>
      </c>
      <c r="CM183" s="269" t="str">
        <f ca="true">+IF(OFFSET('Sanitation Data'!$D$30,0,10*ROW('Sanitation Data'!D177))="","",OFFSET('Sanitation Data'!$D$30,0,10*ROW('Sanitation Data'!D177)))</f>
        <v/>
      </c>
      <c r="CN183" s="269" t="str">
        <f ca="true">+IF(OFFSET('Sanitation Data'!$D$31,0,10*ROW('Sanitation Data'!D177))="","",OFFSET('Sanitation Data'!$D$31,0,10*ROW('Sanitation Data'!D177)))</f>
        <v/>
      </c>
      <c r="CO183" s="269" t="str">
        <f ca="true">+IF(OFFSET('Sanitation Data'!$D$32,0,10*ROW('Sanitation Data'!D177))="","",OFFSET('Sanitation Data'!$D$32,0,10*ROW('Sanitation Data'!D177)))</f>
        <v/>
      </c>
      <c r="CP183" s="269" t="str">
        <f ca="true">+IF(OFFSET('Sanitation Data'!$E$28,0,10*ROW('Sanitation Data'!E177))="","",OFFSET('Sanitation Data'!$E$28,0,10*ROW('Sanitation Data'!E177)))</f>
        <v/>
      </c>
      <c r="CQ183" s="269" t="str">
        <f ca="true">+IF(OFFSET('Sanitation Data'!$E$29,0,10*ROW('Sanitation Data'!E177))="","",OFFSET('Sanitation Data'!$E$29,0,10*ROW('Sanitation Data'!E177)))</f>
        <v/>
      </c>
      <c r="CR183" s="269" t="str">
        <f ca="true">+IF(OFFSET('Sanitation Data'!$E$30,0,10*ROW('Sanitation Data'!E177))="","",OFFSET('Sanitation Data'!$E$30,0,10*ROW('Sanitation Data'!E177)))</f>
        <v/>
      </c>
      <c r="CS183" s="269" t="str">
        <f ca="true">+IF(OFFSET('Sanitation Data'!$E$31,0,10*ROW('Sanitation Data'!E177))="","",OFFSET('Sanitation Data'!$E$31,0,10*ROW('Sanitation Data'!E177)))</f>
        <v/>
      </c>
      <c r="CT183" s="269" t="str">
        <f ca="true">+IF(OFFSET('Sanitation Data'!$E$32,0,10*ROW('Sanitation Data'!E177))="","",OFFSET('Sanitation Data'!$E$32,0,10*ROW('Sanitation Data'!E177)))</f>
        <v/>
      </c>
      <c r="CU183" s="269" t="str">
        <f ca="true">+IF(OFFSET('Sanitation Data'!$F$28,0,10*ROW('Sanitation Data'!F177))="","",OFFSET('Sanitation Data'!$F$28,0,10*ROW('Sanitation Data'!F177)))</f>
        <v/>
      </c>
      <c r="CV183" s="269" t="str">
        <f ca="true">+IF(OFFSET('Sanitation Data'!$F$29,0,10*ROW('Sanitation Data'!F177))="","",OFFSET('Sanitation Data'!$F$29,0,10*ROW('Sanitation Data'!F177)))</f>
        <v/>
      </c>
      <c r="CW183" s="269" t="str">
        <f ca="true">+IF(OFFSET('Sanitation Data'!$F$30,0,10*ROW('Sanitation Data'!F177))="","",OFFSET('Sanitation Data'!$F$30,0,10*ROW('Sanitation Data'!F177)))</f>
        <v/>
      </c>
      <c r="CX183" s="269" t="str">
        <f ca="true">+IF(OFFSET('Sanitation Data'!$F$31,0,10*ROW('Sanitation Data'!F177))="","",OFFSET('Sanitation Data'!$F$31,0,10*ROW('Sanitation Data'!F177)))</f>
        <v/>
      </c>
      <c r="CY183" s="269" t="str">
        <f ca="true">+IF(OFFSET('Sanitation Data'!$F$32,0,10*ROW('Sanitation Data'!F177))="","",OFFSET('Sanitation Data'!$F$32,0,10*ROW('Sanitation Data'!F177)))</f>
        <v/>
      </c>
      <c r="CZ183" s="269" t="str">
        <f ca="true">+IF(OFFSET('Sanitation Data'!$G$28,0,10*ROW('Sanitation Data'!G177))="","",OFFSET('Sanitation Data'!$G$28,0,10*ROW('Sanitation Data'!G177)))</f>
        <v/>
      </c>
      <c r="DA183" s="269" t="str">
        <f ca="true">+IF(OFFSET('Sanitation Data'!$G$29,0,10*ROW('Sanitation Data'!G177))="","",OFFSET('Sanitation Data'!$G$29,0,10*ROW('Sanitation Data'!G177)))</f>
        <v/>
      </c>
      <c r="DB183" s="269" t="str">
        <f ca="true">+IF(OFFSET('Sanitation Data'!$G$30,0,10*ROW('Sanitation Data'!G177))="","",OFFSET('Sanitation Data'!$G$30,0,10*ROW('Sanitation Data'!G177)))</f>
        <v/>
      </c>
      <c r="DC183" s="269" t="str">
        <f ca="true">+IF(OFFSET('Sanitation Data'!$G$31,0,10*ROW('Sanitation Data'!G177))="","",OFFSET('Sanitation Data'!$G$31,0,10*ROW('Sanitation Data'!G177)))</f>
        <v/>
      </c>
      <c r="DD183" s="269" t="str">
        <f ca="true">+IF(OFFSET('Sanitation Data'!$G$32,0,10*ROW('Sanitation Data'!G177))="","",OFFSET('Sanitation Data'!$G$32,0,10*ROW('Sanitation Data'!G177)))</f>
        <v/>
      </c>
      <c r="DE183" s="269" t="str">
        <f ca="true">+IF(OFFSET('Sanitation Data'!$H$28,0,10*ROW('Sanitation Data'!H177))="","",OFFSET('Sanitation Data'!$H$28,0,10*ROW('Sanitation Data'!H177)))</f>
        <v/>
      </c>
      <c r="DF183" s="269" t="str">
        <f ca="true">+IF(OFFSET('Sanitation Data'!$H$29,0,10*ROW('Sanitation Data'!H177))="","",OFFSET('Sanitation Data'!$H$29,0,10*ROW('Sanitation Data'!H177)))</f>
        <v/>
      </c>
      <c r="DG183" s="269" t="str">
        <f ca="true">+IF(OFFSET('Sanitation Data'!$H$30,0,10*ROW('Sanitation Data'!H177))="","",OFFSET('Sanitation Data'!$H$30,0,10*ROW('Sanitation Data'!H177)))</f>
        <v/>
      </c>
      <c r="DH183" s="269" t="str">
        <f ca="true">+IF(OFFSET('Sanitation Data'!$H$31,0,10*ROW('Sanitation Data'!H177))="","",OFFSET('Sanitation Data'!$H$31,0,10*ROW('Sanitation Data'!H177)))</f>
        <v/>
      </c>
      <c r="DI183" s="269" t="str">
        <f ca="true">+IF(OFFSET('Sanitation Data'!$H$32,0,10*ROW('Sanitation Data'!H177))="","",OFFSET('Sanitation Data'!$H$32,0,10*ROW('Sanitation Data'!H177)))</f>
        <v/>
      </c>
      <c r="DJ183" s="269" t="str">
        <f ca="true">+IF(OFFSET('Sanitation Data'!$I$28,0,10*ROW('Sanitation Data'!I177))="","",OFFSET('Sanitation Data'!$I$28,0,10*ROW('Sanitation Data'!I177)))</f>
        <v/>
      </c>
      <c r="DK183" s="269" t="str">
        <f ca="true">+IF(OFFSET('Sanitation Data'!$I$29,0,10*ROW('Sanitation Data'!I177))="","",OFFSET('Sanitation Data'!$I$29,0,10*ROW('Sanitation Data'!I177)))</f>
        <v/>
      </c>
      <c r="DL183" s="269" t="str">
        <f ca="true">+IF(OFFSET('Sanitation Data'!$I$30,0,10*ROW('Sanitation Data'!I177))="","",OFFSET('Sanitation Data'!$I$30,0,10*ROW('Sanitation Data'!I177)))</f>
        <v/>
      </c>
      <c r="DM183" s="269" t="str">
        <f ca="true">+IF(OFFSET('Sanitation Data'!$I$31,0,10*ROW('Sanitation Data'!I177))="","",OFFSET('Sanitation Data'!$I$31,0,10*ROW('Sanitation Data'!I177)))</f>
        <v/>
      </c>
      <c r="DN183" s="269" t="str">
        <f ca="true">+IF(OFFSET('Sanitation Data'!$I$32,0,10*ROW('Sanitation Data'!I177))="","",OFFSET('Sanitation Data'!$I$32,0,10*ROW('Sanitation Data'!I177)))</f>
        <v/>
      </c>
      <c r="DO183" s="269" t="str">
        <f ca="true">+IF(OFFSET('Hygiene Data'!$D$11,0,10*ROW('Hygiene Data'!D177))="","",OFFSET('Hygiene Data'!$D$11,0,10*ROW('Hygiene Data'!D177)))</f>
        <v/>
      </c>
      <c r="DP183" s="269" t="str">
        <f ca="true">+IF(OFFSET('Hygiene Data'!$D$12,0,10*ROW('Hygiene Data'!D177))="","",OFFSET('Hygiene Data'!$D$12,0,10*ROW('Hygiene Data'!D177)))</f>
        <v/>
      </c>
      <c r="DQ183" s="269" t="str">
        <f ca="true">+IF(OFFSET('Hygiene Data'!$D$13,0,10*ROW('Hygiene Data'!D177))="","",OFFSET('Hygiene Data'!$D$13,0,10*ROW('Hygiene Data'!D177)))</f>
        <v/>
      </c>
      <c r="DR183" s="269" t="str">
        <f ca="true">+IF(OFFSET('Hygiene Data'!$E$11,0,10*ROW('Hygiene Data'!E177))="","",OFFSET('Hygiene Data'!$E$11,0,10*ROW('Hygiene Data'!E177)))</f>
        <v/>
      </c>
      <c r="DS183" s="269" t="str">
        <f ca="true">+IF(OFFSET('Hygiene Data'!$E$12,0,10*ROW('Hygiene Data'!E177))="","",OFFSET('Hygiene Data'!$E$12,0,10*ROW('Hygiene Data'!E177)))</f>
        <v/>
      </c>
      <c r="DT183" s="269" t="str">
        <f ca="true">+IF(OFFSET('Hygiene Data'!$E$13,0,10*ROW('Hygiene Data'!E177))="","",OFFSET('Hygiene Data'!$E$13,0,10*ROW('Hygiene Data'!E177)))</f>
        <v/>
      </c>
      <c r="DU183" s="269" t="str">
        <f ca="true">+IF(OFFSET('Hygiene Data'!$F$11,0,10*ROW('Hygiene Data'!F177))="","",OFFSET('Hygiene Data'!$F$11,0,10*ROW('Hygiene Data'!F177)))</f>
        <v/>
      </c>
      <c r="DV183" s="269" t="str">
        <f ca="true">+IF(OFFSET('Hygiene Data'!$F$12,0,10*ROW('Hygiene Data'!F177))="","",OFFSET('Hygiene Data'!$F$12,0,10*ROW('Hygiene Data'!F177)))</f>
        <v/>
      </c>
      <c r="DW183" s="269" t="str">
        <f ca="true">+IF(OFFSET('Hygiene Data'!$F$13,0,10*ROW('Hygiene Data'!F177))="","",OFFSET('Hygiene Data'!$F$13,0,10*ROW('Hygiene Data'!F177)))</f>
        <v/>
      </c>
      <c r="DX183" s="269" t="str">
        <f ca="true">+IF(OFFSET('Hygiene Data'!$G$11,0,10*ROW('Hygiene Data'!G177))="","",OFFSET('Hygiene Data'!$G$11,0,10*ROW('Hygiene Data'!G177)))</f>
        <v/>
      </c>
      <c r="DY183" s="269" t="str">
        <f ca="true">+IF(OFFSET('Hygiene Data'!$G$12,0,10*ROW('Hygiene Data'!G177))="","",OFFSET('Hygiene Data'!$G$12,0,10*ROW('Hygiene Data'!G177)))</f>
        <v/>
      </c>
      <c r="DZ183" s="269" t="str">
        <f ca="true">+IF(OFFSET('Hygiene Data'!$G$13,0,10*ROW('Hygiene Data'!G177))="","",OFFSET('Hygiene Data'!$G$13,0,10*ROW('Hygiene Data'!G177)))</f>
        <v/>
      </c>
      <c r="EA183" s="269" t="str">
        <f ca="true">+IF(OFFSET('Hygiene Data'!$H$11,0,10*ROW('Hygiene Data'!H177))="","",OFFSET('Hygiene Data'!$H$11,0,10*ROW('Hygiene Data'!H177)))</f>
        <v/>
      </c>
      <c r="EB183" s="269" t="str">
        <f ca="true">+IF(OFFSET('Hygiene Data'!$H$12,0,10*ROW('Hygiene Data'!H177))="","",OFFSET('Hygiene Data'!$H$12,0,10*ROW('Hygiene Data'!H177)))</f>
        <v/>
      </c>
      <c r="EC183" s="269" t="str">
        <f ca="true">+IF(OFFSET('Hygiene Data'!$H$13,0,10*ROW('Hygiene Data'!H177))="","",OFFSET('Hygiene Data'!$H$13,0,10*ROW('Hygiene Data'!H177)))</f>
        <v/>
      </c>
      <c r="ED183" s="269" t="str">
        <f ca="true">+IF(OFFSET('Hygiene Data'!$I$11,0,10*ROW('Hygiene Data'!I177))="","",OFFSET('Hygiene Data'!$I$11,0,10*ROW('Hygiene Data'!I177)))</f>
        <v/>
      </c>
      <c r="EE183" s="269" t="str">
        <f ca="true">+IF(OFFSET('Hygiene Data'!$I$12,0,10*ROW('Hygiene Data'!I177))="","",OFFSET('Hygiene Data'!$I$12,0,10*ROW('Hygiene Data'!I177)))</f>
        <v/>
      </c>
      <c r="EF183" s="269"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3" t="str">
        <f t="shared" ca="true" si="2"/>
        <v/>
      </c>
      <c r="D184" s="88"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8"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8"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8"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8"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8"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8"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8"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8"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8"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8"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8"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8"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8"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8"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8"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8"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8"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9"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9"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9"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9"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9"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9"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9"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9"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9"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9"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9"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9"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9"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9"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9"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9"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9"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9"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9"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9"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9"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9"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9"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9"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9"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9"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9"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9"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9"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9"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0"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0"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0"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0"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0"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0"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0"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0"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0"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0"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0"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0"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0"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0"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0"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0"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0"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0"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9"/>
      <c r="BS184" s="269" t="str">
        <f ca="true">+IF(OFFSET('Water Data'!$D$27,0,10*ROW('Water Data'!D178))="","",OFFSET('Water Data'!$D$27,0,10*ROW('Water Data'!D178)))</f>
        <v/>
      </c>
      <c r="BT184" s="269" t="str">
        <f ca="true">+IF(OFFSET('Water Data'!$D$28,0,10*ROW('Water Data'!D178))="","",OFFSET('Water Data'!$D$28,0,10*ROW('Water Data'!D178)))</f>
        <v/>
      </c>
      <c r="BU184" s="269" t="str">
        <f ca="true">+IF(OFFSET('Water Data'!$D$29,0,10*ROW('Water Data'!D178))="","",OFFSET('Water Data'!$D$29,0,10*ROW('Water Data'!D178)))</f>
        <v/>
      </c>
      <c r="BV184" s="269" t="str">
        <f ca="true">+IF(OFFSET('Water Data'!$E$27,0,10*ROW('Water Data'!E178))="","",OFFSET('Water Data'!$E$27,0,10*ROW('Water Data'!E178)))</f>
        <v/>
      </c>
      <c r="BW184" s="269" t="str">
        <f ca="true">+IF(OFFSET('Water Data'!$E$28,0,10*ROW('Water Data'!E178))="","",OFFSET('Water Data'!$E$28,0,10*ROW('Water Data'!E178)))</f>
        <v/>
      </c>
      <c r="BX184" s="269" t="str">
        <f ca="true">+IF(OFFSET('Water Data'!$E$29,0,10*ROW('Water Data'!E178))="","",OFFSET('Water Data'!$E$29,0,10*ROW('Water Data'!E178)))</f>
        <v/>
      </c>
      <c r="BY184" s="269" t="str">
        <f ca="true">+IF(OFFSET('Water Data'!$F$27,0,10*ROW('Water Data'!F178))="","",OFFSET('Water Data'!$F$27,0,10*ROW('Water Data'!F178)))</f>
        <v/>
      </c>
      <c r="BZ184" s="269" t="str">
        <f ca="true">+IF(OFFSET('Water Data'!$F$28,0,10*ROW('Water Data'!F178))="","",OFFSET('Water Data'!$F$28,0,10*ROW('Water Data'!F178)))</f>
        <v/>
      </c>
      <c r="CA184" s="269" t="str">
        <f ca="true">+IF(OFFSET('Water Data'!$F$29,0,10*ROW('Water Data'!F178))="","",OFFSET('Water Data'!$F$29,0,10*ROW('Water Data'!F178)))</f>
        <v/>
      </c>
      <c r="CB184" s="269" t="str">
        <f ca="true">+IF(OFFSET('Water Data'!$G$27,0,10*ROW('Water Data'!G178))="","",OFFSET('Water Data'!$G$27,0,10*ROW('Water Data'!G178)))</f>
        <v/>
      </c>
      <c r="CC184" s="269" t="str">
        <f ca="true">+IF(OFFSET('Water Data'!$G$28,0,10*ROW('Water Data'!G178))="","",OFFSET('Water Data'!$G$28,0,10*ROW('Water Data'!G178)))</f>
        <v/>
      </c>
      <c r="CD184" s="269" t="str">
        <f ca="true">+IF(OFFSET('Water Data'!$G$29,0,10*ROW('Water Data'!G178))="","",OFFSET('Water Data'!$G$29,0,10*ROW('Water Data'!G178)))</f>
        <v/>
      </c>
      <c r="CE184" s="269" t="str">
        <f ca="true">+IF(OFFSET('Water Data'!$H$27,0,10*ROW('Water Data'!H178))="","",OFFSET('Water Data'!$H$27,0,10*ROW('Water Data'!H178)))</f>
        <v/>
      </c>
      <c r="CF184" s="269" t="str">
        <f ca="true">+IF(OFFSET('Water Data'!$H$28,0,10*ROW('Water Data'!H178))="","",OFFSET('Water Data'!$H$28,0,10*ROW('Water Data'!H178)))</f>
        <v/>
      </c>
      <c r="CG184" s="269" t="str">
        <f ca="true">+IF(OFFSET('Water Data'!$H$29,0,10*ROW('Water Data'!H178))="","",OFFSET('Water Data'!$H$29,0,10*ROW('Water Data'!H178)))</f>
        <v/>
      </c>
      <c r="CH184" s="269" t="str">
        <f ca="true">+IF(OFFSET('Water Data'!$I$27,0,10*ROW('Water Data'!I178))="","",OFFSET('Water Data'!$I$27,0,10*ROW('Water Data'!I178)))</f>
        <v/>
      </c>
      <c r="CI184" s="269" t="str">
        <f ca="true">+IF(OFFSET('Water Data'!$I$28,0,10*ROW('Water Data'!I178))="","",OFFSET('Water Data'!$I$28,0,10*ROW('Water Data'!I178)))</f>
        <v/>
      </c>
      <c r="CJ184" s="269" t="str">
        <f ca="true">+IF(OFFSET('Water Data'!$I$29,0,10*ROW('Water Data'!I178))="","",OFFSET('Water Data'!$I$29,0,10*ROW('Water Data'!I178)))</f>
        <v/>
      </c>
      <c r="CK184" s="269" t="str">
        <f ca="true">+IF(OFFSET('Sanitation Data'!$D$28,0,10*ROW('Sanitation Data'!D178))="","",OFFSET('Sanitation Data'!$D$28,0,10*ROW('Sanitation Data'!D178)))</f>
        <v/>
      </c>
      <c r="CL184" s="269" t="str">
        <f ca="true">+IF(OFFSET('Sanitation Data'!$D$29,0,10*ROW('Sanitation Data'!D178))="","",OFFSET('Sanitation Data'!$D$29,0,10*ROW('Sanitation Data'!D178)))</f>
        <v/>
      </c>
      <c r="CM184" s="269" t="str">
        <f ca="true">+IF(OFFSET('Sanitation Data'!$D$30,0,10*ROW('Sanitation Data'!D178))="","",OFFSET('Sanitation Data'!$D$30,0,10*ROW('Sanitation Data'!D178)))</f>
        <v/>
      </c>
      <c r="CN184" s="269" t="str">
        <f ca="true">+IF(OFFSET('Sanitation Data'!$D$31,0,10*ROW('Sanitation Data'!D178))="","",OFFSET('Sanitation Data'!$D$31,0,10*ROW('Sanitation Data'!D178)))</f>
        <v/>
      </c>
      <c r="CO184" s="269" t="str">
        <f ca="true">+IF(OFFSET('Sanitation Data'!$D$32,0,10*ROW('Sanitation Data'!D178))="","",OFFSET('Sanitation Data'!$D$32,0,10*ROW('Sanitation Data'!D178)))</f>
        <v/>
      </c>
      <c r="CP184" s="269" t="str">
        <f ca="true">+IF(OFFSET('Sanitation Data'!$E$28,0,10*ROW('Sanitation Data'!E178))="","",OFFSET('Sanitation Data'!$E$28,0,10*ROW('Sanitation Data'!E178)))</f>
        <v/>
      </c>
      <c r="CQ184" s="269" t="str">
        <f ca="true">+IF(OFFSET('Sanitation Data'!$E$29,0,10*ROW('Sanitation Data'!E178))="","",OFFSET('Sanitation Data'!$E$29,0,10*ROW('Sanitation Data'!E178)))</f>
        <v/>
      </c>
      <c r="CR184" s="269" t="str">
        <f ca="true">+IF(OFFSET('Sanitation Data'!$E$30,0,10*ROW('Sanitation Data'!E178))="","",OFFSET('Sanitation Data'!$E$30,0,10*ROW('Sanitation Data'!E178)))</f>
        <v/>
      </c>
      <c r="CS184" s="269" t="str">
        <f ca="true">+IF(OFFSET('Sanitation Data'!$E$31,0,10*ROW('Sanitation Data'!E178))="","",OFFSET('Sanitation Data'!$E$31,0,10*ROW('Sanitation Data'!E178)))</f>
        <v/>
      </c>
      <c r="CT184" s="269" t="str">
        <f ca="true">+IF(OFFSET('Sanitation Data'!$E$32,0,10*ROW('Sanitation Data'!E178))="","",OFFSET('Sanitation Data'!$E$32,0,10*ROW('Sanitation Data'!E178)))</f>
        <v/>
      </c>
      <c r="CU184" s="269" t="str">
        <f ca="true">+IF(OFFSET('Sanitation Data'!$F$28,0,10*ROW('Sanitation Data'!F178))="","",OFFSET('Sanitation Data'!$F$28,0,10*ROW('Sanitation Data'!F178)))</f>
        <v/>
      </c>
      <c r="CV184" s="269" t="str">
        <f ca="true">+IF(OFFSET('Sanitation Data'!$F$29,0,10*ROW('Sanitation Data'!F178))="","",OFFSET('Sanitation Data'!$F$29,0,10*ROW('Sanitation Data'!F178)))</f>
        <v/>
      </c>
      <c r="CW184" s="269" t="str">
        <f ca="true">+IF(OFFSET('Sanitation Data'!$F$30,0,10*ROW('Sanitation Data'!F178))="","",OFFSET('Sanitation Data'!$F$30,0,10*ROW('Sanitation Data'!F178)))</f>
        <v/>
      </c>
      <c r="CX184" s="269" t="str">
        <f ca="true">+IF(OFFSET('Sanitation Data'!$F$31,0,10*ROW('Sanitation Data'!F178))="","",OFFSET('Sanitation Data'!$F$31,0,10*ROW('Sanitation Data'!F178)))</f>
        <v/>
      </c>
      <c r="CY184" s="269" t="str">
        <f ca="true">+IF(OFFSET('Sanitation Data'!$F$32,0,10*ROW('Sanitation Data'!F178))="","",OFFSET('Sanitation Data'!$F$32,0,10*ROW('Sanitation Data'!F178)))</f>
        <v/>
      </c>
      <c r="CZ184" s="269" t="str">
        <f ca="true">+IF(OFFSET('Sanitation Data'!$G$28,0,10*ROW('Sanitation Data'!G178))="","",OFFSET('Sanitation Data'!$G$28,0,10*ROW('Sanitation Data'!G178)))</f>
        <v/>
      </c>
      <c r="DA184" s="269" t="str">
        <f ca="true">+IF(OFFSET('Sanitation Data'!$G$29,0,10*ROW('Sanitation Data'!G178))="","",OFFSET('Sanitation Data'!$G$29,0,10*ROW('Sanitation Data'!G178)))</f>
        <v/>
      </c>
      <c r="DB184" s="269" t="str">
        <f ca="true">+IF(OFFSET('Sanitation Data'!$G$30,0,10*ROW('Sanitation Data'!G178))="","",OFFSET('Sanitation Data'!$G$30,0,10*ROW('Sanitation Data'!G178)))</f>
        <v/>
      </c>
      <c r="DC184" s="269" t="str">
        <f ca="true">+IF(OFFSET('Sanitation Data'!$G$31,0,10*ROW('Sanitation Data'!G178))="","",OFFSET('Sanitation Data'!$G$31,0,10*ROW('Sanitation Data'!G178)))</f>
        <v/>
      </c>
      <c r="DD184" s="269" t="str">
        <f ca="true">+IF(OFFSET('Sanitation Data'!$G$32,0,10*ROW('Sanitation Data'!G178))="","",OFFSET('Sanitation Data'!$G$32,0,10*ROW('Sanitation Data'!G178)))</f>
        <v/>
      </c>
      <c r="DE184" s="269" t="str">
        <f ca="true">+IF(OFFSET('Sanitation Data'!$H$28,0,10*ROW('Sanitation Data'!H178))="","",OFFSET('Sanitation Data'!$H$28,0,10*ROW('Sanitation Data'!H178)))</f>
        <v/>
      </c>
      <c r="DF184" s="269" t="str">
        <f ca="true">+IF(OFFSET('Sanitation Data'!$H$29,0,10*ROW('Sanitation Data'!H178))="","",OFFSET('Sanitation Data'!$H$29,0,10*ROW('Sanitation Data'!H178)))</f>
        <v/>
      </c>
      <c r="DG184" s="269" t="str">
        <f ca="true">+IF(OFFSET('Sanitation Data'!$H$30,0,10*ROW('Sanitation Data'!H178))="","",OFFSET('Sanitation Data'!$H$30,0,10*ROW('Sanitation Data'!H178)))</f>
        <v/>
      </c>
      <c r="DH184" s="269" t="str">
        <f ca="true">+IF(OFFSET('Sanitation Data'!$H$31,0,10*ROW('Sanitation Data'!H178))="","",OFFSET('Sanitation Data'!$H$31,0,10*ROW('Sanitation Data'!H178)))</f>
        <v/>
      </c>
      <c r="DI184" s="269" t="str">
        <f ca="true">+IF(OFFSET('Sanitation Data'!$H$32,0,10*ROW('Sanitation Data'!H178))="","",OFFSET('Sanitation Data'!$H$32,0,10*ROW('Sanitation Data'!H178)))</f>
        <v/>
      </c>
      <c r="DJ184" s="269" t="str">
        <f ca="true">+IF(OFFSET('Sanitation Data'!$I$28,0,10*ROW('Sanitation Data'!I178))="","",OFFSET('Sanitation Data'!$I$28,0,10*ROW('Sanitation Data'!I178)))</f>
        <v/>
      </c>
      <c r="DK184" s="269" t="str">
        <f ca="true">+IF(OFFSET('Sanitation Data'!$I$29,0,10*ROW('Sanitation Data'!I178))="","",OFFSET('Sanitation Data'!$I$29,0,10*ROW('Sanitation Data'!I178)))</f>
        <v/>
      </c>
      <c r="DL184" s="269" t="str">
        <f ca="true">+IF(OFFSET('Sanitation Data'!$I$30,0,10*ROW('Sanitation Data'!I178))="","",OFFSET('Sanitation Data'!$I$30,0,10*ROW('Sanitation Data'!I178)))</f>
        <v/>
      </c>
      <c r="DM184" s="269" t="str">
        <f ca="true">+IF(OFFSET('Sanitation Data'!$I$31,0,10*ROW('Sanitation Data'!I178))="","",OFFSET('Sanitation Data'!$I$31,0,10*ROW('Sanitation Data'!I178)))</f>
        <v/>
      </c>
      <c r="DN184" s="269" t="str">
        <f ca="true">+IF(OFFSET('Sanitation Data'!$I$32,0,10*ROW('Sanitation Data'!I178))="","",OFFSET('Sanitation Data'!$I$32,0,10*ROW('Sanitation Data'!I178)))</f>
        <v/>
      </c>
      <c r="DO184" s="269" t="str">
        <f ca="true">+IF(OFFSET('Hygiene Data'!$D$11,0,10*ROW('Hygiene Data'!D178))="","",OFFSET('Hygiene Data'!$D$11,0,10*ROW('Hygiene Data'!D178)))</f>
        <v/>
      </c>
      <c r="DP184" s="269" t="str">
        <f ca="true">+IF(OFFSET('Hygiene Data'!$D$12,0,10*ROW('Hygiene Data'!D178))="","",OFFSET('Hygiene Data'!$D$12,0,10*ROW('Hygiene Data'!D178)))</f>
        <v/>
      </c>
      <c r="DQ184" s="269" t="str">
        <f ca="true">+IF(OFFSET('Hygiene Data'!$D$13,0,10*ROW('Hygiene Data'!D178))="","",OFFSET('Hygiene Data'!$D$13,0,10*ROW('Hygiene Data'!D178)))</f>
        <v/>
      </c>
      <c r="DR184" s="269" t="str">
        <f ca="true">+IF(OFFSET('Hygiene Data'!$E$11,0,10*ROW('Hygiene Data'!E178))="","",OFFSET('Hygiene Data'!$E$11,0,10*ROW('Hygiene Data'!E178)))</f>
        <v/>
      </c>
      <c r="DS184" s="269" t="str">
        <f ca="true">+IF(OFFSET('Hygiene Data'!$E$12,0,10*ROW('Hygiene Data'!E178))="","",OFFSET('Hygiene Data'!$E$12,0,10*ROW('Hygiene Data'!E178)))</f>
        <v/>
      </c>
      <c r="DT184" s="269" t="str">
        <f ca="true">+IF(OFFSET('Hygiene Data'!$E$13,0,10*ROW('Hygiene Data'!E178))="","",OFFSET('Hygiene Data'!$E$13,0,10*ROW('Hygiene Data'!E178)))</f>
        <v/>
      </c>
      <c r="DU184" s="269" t="str">
        <f ca="true">+IF(OFFSET('Hygiene Data'!$F$11,0,10*ROW('Hygiene Data'!F178))="","",OFFSET('Hygiene Data'!$F$11,0,10*ROW('Hygiene Data'!F178)))</f>
        <v/>
      </c>
      <c r="DV184" s="269" t="str">
        <f ca="true">+IF(OFFSET('Hygiene Data'!$F$12,0,10*ROW('Hygiene Data'!F178))="","",OFFSET('Hygiene Data'!$F$12,0,10*ROW('Hygiene Data'!F178)))</f>
        <v/>
      </c>
      <c r="DW184" s="269" t="str">
        <f ca="true">+IF(OFFSET('Hygiene Data'!$F$13,0,10*ROW('Hygiene Data'!F178))="","",OFFSET('Hygiene Data'!$F$13,0,10*ROW('Hygiene Data'!F178)))</f>
        <v/>
      </c>
      <c r="DX184" s="269" t="str">
        <f ca="true">+IF(OFFSET('Hygiene Data'!$G$11,0,10*ROW('Hygiene Data'!G178))="","",OFFSET('Hygiene Data'!$G$11,0,10*ROW('Hygiene Data'!G178)))</f>
        <v/>
      </c>
      <c r="DY184" s="269" t="str">
        <f ca="true">+IF(OFFSET('Hygiene Data'!$G$12,0,10*ROW('Hygiene Data'!G178))="","",OFFSET('Hygiene Data'!$G$12,0,10*ROW('Hygiene Data'!G178)))</f>
        <v/>
      </c>
      <c r="DZ184" s="269" t="str">
        <f ca="true">+IF(OFFSET('Hygiene Data'!$G$13,0,10*ROW('Hygiene Data'!G178))="","",OFFSET('Hygiene Data'!$G$13,0,10*ROW('Hygiene Data'!G178)))</f>
        <v/>
      </c>
      <c r="EA184" s="269" t="str">
        <f ca="true">+IF(OFFSET('Hygiene Data'!$H$11,0,10*ROW('Hygiene Data'!H178))="","",OFFSET('Hygiene Data'!$H$11,0,10*ROW('Hygiene Data'!H178)))</f>
        <v/>
      </c>
      <c r="EB184" s="269" t="str">
        <f ca="true">+IF(OFFSET('Hygiene Data'!$H$12,0,10*ROW('Hygiene Data'!H178))="","",OFFSET('Hygiene Data'!$H$12,0,10*ROW('Hygiene Data'!H178)))</f>
        <v/>
      </c>
      <c r="EC184" s="269" t="str">
        <f ca="true">+IF(OFFSET('Hygiene Data'!$H$13,0,10*ROW('Hygiene Data'!H178))="","",OFFSET('Hygiene Data'!$H$13,0,10*ROW('Hygiene Data'!H178)))</f>
        <v/>
      </c>
      <c r="ED184" s="269" t="str">
        <f ca="true">+IF(OFFSET('Hygiene Data'!$I$11,0,10*ROW('Hygiene Data'!I178))="","",OFFSET('Hygiene Data'!$I$11,0,10*ROW('Hygiene Data'!I178)))</f>
        <v/>
      </c>
      <c r="EE184" s="269" t="str">
        <f ca="true">+IF(OFFSET('Hygiene Data'!$I$12,0,10*ROW('Hygiene Data'!I178))="","",OFFSET('Hygiene Data'!$I$12,0,10*ROW('Hygiene Data'!I178)))</f>
        <v/>
      </c>
      <c r="EF184" s="269"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3" t="str">
        <f t="shared" ca="true" si="2"/>
        <v/>
      </c>
      <c r="D185" s="88"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8"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8"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8"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8"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8"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8"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8"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8"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8"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8"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8"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8"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8"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8"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8"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8"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8"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9"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9"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9"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9"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9"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9"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9"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9"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9"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9"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9"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9"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9"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9"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9"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9"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9"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9"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9"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9"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9"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9"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9"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9"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9"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9"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9"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9"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9"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9"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0"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0"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0"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0"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0"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0"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0"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0"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0"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0"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0"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0"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0"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0"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0"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0"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0"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0"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9"/>
      <c r="BS185" s="269" t="str">
        <f ca="true">+IF(OFFSET('Water Data'!$D$27,0,10*ROW('Water Data'!D179))="","",OFFSET('Water Data'!$D$27,0,10*ROW('Water Data'!D179)))</f>
        <v/>
      </c>
      <c r="BT185" s="269" t="str">
        <f ca="true">+IF(OFFSET('Water Data'!$D$28,0,10*ROW('Water Data'!D179))="","",OFFSET('Water Data'!$D$28,0,10*ROW('Water Data'!D179)))</f>
        <v/>
      </c>
      <c r="BU185" s="269" t="str">
        <f ca="true">+IF(OFFSET('Water Data'!$D$29,0,10*ROW('Water Data'!D179))="","",OFFSET('Water Data'!$D$29,0,10*ROW('Water Data'!D179)))</f>
        <v/>
      </c>
      <c r="BV185" s="269" t="str">
        <f ca="true">+IF(OFFSET('Water Data'!$E$27,0,10*ROW('Water Data'!E179))="","",OFFSET('Water Data'!$E$27,0,10*ROW('Water Data'!E179)))</f>
        <v/>
      </c>
      <c r="BW185" s="269" t="str">
        <f ca="true">+IF(OFFSET('Water Data'!$E$28,0,10*ROW('Water Data'!E179))="","",OFFSET('Water Data'!$E$28,0,10*ROW('Water Data'!E179)))</f>
        <v/>
      </c>
      <c r="BX185" s="269" t="str">
        <f ca="true">+IF(OFFSET('Water Data'!$E$29,0,10*ROW('Water Data'!E179))="","",OFFSET('Water Data'!$E$29,0,10*ROW('Water Data'!E179)))</f>
        <v/>
      </c>
      <c r="BY185" s="269" t="str">
        <f ca="true">+IF(OFFSET('Water Data'!$F$27,0,10*ROW('Water Data'!F179))="","",OFFSET('Water Data'!$F$27,0,10*ROW('Water Data'!F179)))</f>
        <v/>
      </c>
      <c r="BZ185" s="269" t="str">
        <f ca="true">+IF(OFFSET('Water Data'!$F$28,0,10*ROW('Water Data'!F179))="","",OFFSET('Water Data'!$F$28,0,10*ROW('Water Data'!F179)))</f>
        <v/>
      </c>
      <c r="CA185" s="269" t="str">
        <f ca="true">+IF(OFFSET('Water Data'!$F$29,0,10*ROW('Water Data'!F179))="","",OFFSET('Water Data'!$F$29,0,10*ROW('Water Data'!F179)))</f>
        <v/>
      </c>
      <c r="CB185" s="269" t="str">
        <f ca="true">+IF(OFFSET('Water Data'!$G$27,0,10*ROW('Water Data'!G179))="","",OFFSET('Water Data'!$G$27,0,10*ROW('Water Data'!G179)))</f>
        <v/>
      </c>
      <c r="CC185" s="269" t="str">
        <f ca="true">+IF(OFFSET('Water Data'!$G$28,0,10*ROW('Water Data'!G179))="","",OFFSET('Water Data'!$G$28,0,10*ROW('Water Data'!G179)))</f>
        <v/>
      </c>
      <c r="CD185" s="269" t="str">
        <f ca="true">+IF(OFFSET('Water Data'!$G$29,0,10*ROW('Water Data'!G179))="","",OFFSET('Water Data'!$G$29,0,10*ROW('Water Data'!G179)))</f>
        <v/>
      </c>
      <c r="CE185" s="269" t="str">
        <f ca="true">+IF(OFFSET('Water Data'!$H$27,0,10*ROW('Water Data'!H179))="","",OFFSET('Water Data'!$H$27,0,10*ROW('Water Data'!H179)))</f>
        <v/>
      </c>
      <c r="CF185" s="269" t="str">
        <f ca="true">+IF(OFFSET('Water Data'!$H$28,0,10*ROW('Water Data'!H179))="","",OFFSET('Water Data'!$H$28,0,10*ROW('Water Data'!H179)))</f>
        <v/>
      </c>
      <c r="CG185" s="269" t="str">
        <f ca="true">+IF(OFFSET('Water Data'!$H$29,0,10*ROW('Water Data'!H179))="","",OFFSET('Water Data'!$H$29,0,10*ROW('Water Data'!H179)))</f>
        <v/>
      </c>
      <c r="CH185" s="269" t="str">
        <f ca="true">+IF(OFFSET('Water Data'!$I$27,0,10*ROW('Water Data'!I179))="","",OFFSET('Water Data'!$I$27,0,10*ROW('Water Data'!I179)))</f>
        <v/>
      </c>
      <c r="CI185" s="269" t="str">
        <f ca="true">+IF(OFFSET('Water Data'!$I$28,0,10*ROW('Water Data'!I179))="","",OFFSET('Water Data'!$I$28,0,10*ROW('Water Data'!I179)))</f>
        <v/>
      </c>
      <c r="CJ185" s="269" t="str">
        <f ca="true">+IF(OFFSET('Water Data'!$I$29,0,10*ROW('Water Data'!I179))="","",OFFSET('Water Data'!$I$29,0,10*ROW('Water Data'!I179)))</f>
        <v/>
      </c>
      <c r="CK185" s="269" t="str">
        <f ca="true">+IF(OFFSET('Sanitation Data'!$D$28,0,10*ROW('Sanitation Data'!D179))="","",OFFSET('Sanitation Data'!$D$28,0,10*ROW('Sanitation Data'!D179)))</f>
        <v/>
      </c>
      <c r="CL185" s="269" t="str">
        <f ca="true">+IF(OFFSET('Sanitation Data'!$D$29,0,10*ROW('Sanitation Data'!D179))="","",OFFSET('Sanitation Data'!$D$29,0,10*ROW('Sanitation Data'!D179)))</f>
        <v/>
      </c>
      <c r="CM185" s="269" t="str">
        <f ca="true">+IF(OFFSET('Sanitation Data'!$D$30,0,10*ROW('Sanitation Data'!D179))="","",OFFSET('Sanitation Data'!$D$30,0,10*ROW('Sanitation Data'!D179)))</f>
        <v/>
      </c>
      <c r="CN185" s="269" t="str">
        <f ca="true">+IF(OFFSET('Sanitation Data'!$D$31,0,10*ROW('Sanitation Data'!D179))="","",OFFSET('Sanitation Data'!$D$31,0,10*ROW('Sanitation Data'!D179)))</f>
        <v/>
      </c>
      <c r="CO185" s="269" t="str">
        <f ca="true">+IF(OFFSET('Sanitation Data'!$D$32,0,10*ROW('Sanitation Data'!D179))="","",OFFSET('Sanitation Data'!$D$32,0,10*ROW('Sanitation Data'!D179)))</f>
        <v/>
      </c>
      <c r="CP185" s="269" t="str">
        <f ca="true">+IF(OFFSET('Sanitation Data'!$E$28,0,10*ROW('Sanitation Data'!E179))="","",OFFSET('Sanitation Data'!$E$28,0,10*ROW('Sanitation Data'!E179)))</f>
        <v/>
      </c>
      <c r="CQ185" s="269" t="str">
        <f ca="true">+IF(OFFSET('Sanitation Data'!$E$29,0,10*ROW('Sanitation Data'!E179))="","",OFFSET('Sanitation Data'!$E$29,0,10*ROW('Sanitation Data'!E179)))</f>
        <v/>
      </c>
      <c r="CR185" s="269" t="str">
        <f ca="true">+IF(OFFSET('Sanitation Data'!$E$30,0,10*ROW('Sanitation Data'!E179))="","",OFFSET('Sanitation Data'!$E$30,0,10*ROW('Sanitation Data'!E179)))</f>
        <v/>
      </c>
      <c r="CS185" s="269" t="str">
        <f ca="true">+IF(OFFSET('Sanitation Data'!$E$31,0,10*ROW('Sanitation Data'!E179))="","",OFFSET('Sanitation Data'!$E$31,0,10*ROW('Sanitation Data'!E179)))</f>
        <v/>
      </c>
      <c r="CT185" s="269" t="str">
        <f ca="true">+IF(OFFSET('Sanitation Data'!$E$32,0,10*ROW('Sanitation Data'!E179))="","",OFFSET('Sanitation Data'!$E$32,0,10*ROW('Sanitation Data'!E179)))</f>
        <v/>
      </c>
      <c r="CU185" s="269" t="str">
        <f ca="true">+IF(OFFSET('Sanitation Data'!$F$28,0,10*ROW('Sanitation Data'!F179))="","",OFFSET('Sanitation Data'!$F$28,0,10*ROW('Sanitation Data'!F179)))</f>
        <v/>
      </c>
      <c r="CV185" s="269" t="str">
        <f ca="true">+IF(OFFSET('Sanitation Data'!$F$29,0,10*ROW('Sanitation Data'!F179))="","",OFFSET('Sanitation Data'!$F$29,0,10*ROW('Sanitation Data'!F179)))</f>
        <v/>
      </c>
      <c r="CW185" s="269" t="str">
        <f ca="true">+IF(OFFSET('Sanitation Data'!$F$30,0,10*ROW('Sanitation Data'!F179))="","",OFFSET('Sanitation Data'!$F$30,0,10*ROW('Sanitation Data'!F179)))</f>
        <v/>
      </c>
      <c r="CX185" s="269" t="str">
        <f ca="true">+IF(OFFSET('Sanitation Data'!$F$31,0,10*ROW('Sanitation Data'!F179))="","",OFFSET('Sanitation Data'!$F$31,0,10*ROW('Sanitation Data'!F179)))</f>
        <v/>
      </c>
      <c r="CY185" s="269" t="str">
        <f ca="true">+IF(OFFSET('Sanitation Data'!$F$32,0,10*ROW('Sanitation Data'!F179))="","",OFFSET('Sanitation Data'!$F$32,0,10*ROW('Sanitation Data'!F179)))</f>
        <v/>
      </c>
      <c r="CZ185" s="269" t="str">
        <f ca="true">+IF(OFFSET('Sanitation Data'!$G$28,0,10*ROW('Sanitation Data'!G179))="","",OFFSET('Sanitation Data'!$G$28,0,10*ROW('Sanitation Data'!G179)))</f>
        <v/>
      </c>
      <c r="DA185" s="269" t="str">
        <f ca="true">+IF(OFFSET('Sanitation Data'!$G$29,0,10*ROW('Sanitation Data'!G179))="","",OFFSET('Sanitation Data'!$G$29,0,10*ROW('Sanitation Data'!G179)))</f>
        <v/>
      </c>
      <c r="DB185" s="269" t="str">
        <f ca="true">+IF(OFFSET('Sanitation Data'!$G$30,0,10*ROW('Sanitation Data'!G179))="","",OFFSET('Sanitation Data'!$G$30,0,10*ROW('Sanitation Data'!G179)))</f>
        <v/>
      </c>
      <c r="DC185" s="269" t="str">
        <f ca="true">+IF(OFFSET('Sanitation Data'!$G$31,0,10*ROW('Sanitation Data'!G179))="","",OFFSET('Sanitation Data'!$G$31,0,10*ROW('Sanitation Data'!G179)))</f>
        <v/>
      </c>
      <c r="DD185" s="269" t="str">
        <f ca="true">+IF(OFFSET('Sanitation Data'!$G$32,0,10*ROW('Sanitation Data'!G179))="","",OFFSET('Sanitation Data'!$G$32,0,10*ROW('Sanitation Data'!G179)))</f>
        <v/>
      </c>
      <c r="DE185" s="269" t="str">
        <f ca="true">+IF(OFFSET('Sanitation Data'!$H$28,0,10*ROW('Sanitation Data'!H179))="","",OFFSET('Sanitation Data'!$H$28,0,10*ROW('Sanitation Data'!H179)))</f>
        <v/>
      </c>
      <c r="DF185" s="269" t="str">
        <f ca="true">+IF(OFFSET('Sanitation Data'!$H$29,0,10*ROW('Sanitation Data'!H179))="","",OFFSET('Sanitation Data'!$H$29,0,10*ROW('Sanitation Data'!H179)))</f>
        <v/>
      </c>
      <c r="DG185" s="269" t="str">
        <f ca="true">+IF(OFFSET('Sanitation Data'!$H$30,0,10*ROW('Sanitation Data'!H179))="","",OFFSET('Sanitation Data'!$H$30,0,10*ROW('Sanitation Data'!H179)))</f>
        <v/>
      </c>
      <c r="DH185" s="269" t="str">
        <f ca="true">+IF(OFFSET('Sanitation Data'!$H$31,0,10*ROW('Sanitation Data'!H179))="","",OFFSET('Sanitation Data'!$H$31,0,10*ROW('Sanitation Data'!H179)))</f>
        <v/>
      </c>
      <c r="DI185" s="269" t="str">
        <f ca="true">+IF(OFFSET('Sanitation Data'!$H$32,0,10*ROW('Sanitation Data'!H179))="","",OFFSET('Sanitation Data'!$H$32,0,10*ROW('Sanitation Data'!H179)))</f>
        <v/>
      </c>
      <c r="DJ185" s="269" t="str">
        <f ca="true">+IF(OFFSET('Sanitation Data'!$I$28,0,10*ROW('Sanitation Data'!I179))="","",OFFSET('Sanitation Data'!$I$28,0,10*ROW('Sanitation Data'!I179)))</f>
        <v/>
      </c>
      <c r="DK185" s="269" t="str">
        <f ca="true">+IF(OFFSET('Sanitation Data'!$I$29,0,10*ROW('Sanitation Data'!I179))="","",OFFSET('Sanitation Data'!$I$29,0,10*ROW('Sanitation Data'!I179)))</f>
        <v/>
      </c>
      <c r="DL185" s="269" t="str">
        <f ca="true">+IF(OFFSET('Sanitation Data'!$I$30,0,10*ROW('Sanitation Data'!I179))="","",OFFSET('Sanitation Data'!$I$30,0,10*ROW('Sanitation Data'!I179)))</f>
        <v/>
      </c>
      <c r="DM185" s="269" t="str">
        <f ca="true">+IF(OFFSET('Sanitation Data'!$I$31,0,10*ROW('Sanitation Data'!I179))="","",OFFSET('Sanitation Data'!$I$31,0,10*ROW('Sanitation Data'!I179)))</f>
        <v/>
      </c>
      <c r="DN185" s="269" t="str">
        <f ca="true">+IF(OFFSET('Sanitation Data'!$I$32,0,10*ROW('Sanitation Data'!I179))="","",OFFSET('Sanitation Data'!$I$32,0,10*ROW('Sanitation Data'!I179)))</f>
        <v/>
      </c>
      <c r="DO185" s="269" t="str">
        <f ca="true">+IF(OFFSET('Hygiene Data'!$D$11,0,10*ROW('Hygiene Data'!D179))="","",OFFSET('Hygiene Data'!$D$11,0,10*ROW('Hygiene Data'!D179)))</f>
        <v/>
      </c>
      <c r="DP185" s="269" t="str">
        <f ca="true">+IF(OFFSET('Hygiene Data'!$D$12,0,10*ROW('Hygiene Data'!D179))="","",OFFSET('Hygiene Data'!$D$12,0,10*ROW('Hygiene Data'!D179)))</f>
        <v/>
      </c>
      <c r="DQ185" s="269" t="str">
        <f ca="true">+IF(OFFSET('Hygiene Data'!$D$13,0,10*ROW('Hygiene Data'!D179))="","",OFFSET('Hygiene Data'!$D$13,0,10*ROW('Hygiene Data'!D179)))</f>
        <v/>
      </c>
      <c r="DR185" s="269" t="str">
        <f ca="true">+IF(OFFSET('Hygiene Data'!$E$11,0,10*ROW('Hygiene Data'!E179))="","",OFFSET('Hygiene Data'!$E$11,0,10*ROW('Hygiene Data'!E179)))</f>
        <v/>
      </c>
      <c r="DS185" s="269" t="str">
        <f ca="true">+IF(OFFSET('Hygiene Data'!$E$12,0,10*ROW('Hygiene Data'!E179))="","",OFFSET('Hygiene Data'!$E$12,0,10*ROW('Hygiene Data'!E179)))</f>
        <v/>
      </c>
      <c r="DT185" s="269" t="str">
        <f ca="true">+IF(OFFSET('Hygiene Data'!$E$13,0,10*ROW('Hygiene Data'!E179))="","",OFFSET('Hygiene Data'!$E$13,0,10*ROW('Hygiene Data'!E179)))</f>
        <v/>
      </c>
      <c r="DU185" s="269" t="str">
        <f ca="true">+IF(OFFSET('Hygiene Data'!$F$11,0,10*ROW('Hygiene Data'!F179))="","",OFFSET('Hygiene Data'!$F$11,0,10*ROW('Hygiene Data'!F179)))</f>
        <v/>
      </c>
      <c r="DV185" s="269" t="str">
        <f ca="true">+IF(OFFSET('Hygiene Data'!$F$12,0,10*ROW('Hygiene Data'!F179))="","",OFFSET('Hygiene Data'!$F$12,0,10*ROW('Hygiene Data'!F179)))</f>
        <v/>
      </c>
      <c r="DW185" s="269" t="str">
        <f ca="true">+IF(OFFSET('Hygiene Data'!$F$13,0,10*ROW('Hygiene Data'!F179))="","",OFFSET('Hygiene Data'!$F$13,0,10*ROW('Hygiene Data'!F179)))</f>
        <v/>
      </c>
      <c r="DX185" s="269" t="str">
        <f ca="true">+IF(OFFSET('Hygiene Data'!$G$11,0,10*ROW('Hygiene Data'!G179))="","",OFFSET('Hygiene Data'!$G$11,0,10*ROW('Hygiene Data'!G179)))</f>
        <v/>
      </c>
      <c r="DY185" s="269" t="str">
        <f ca="true">+IF(OFFSET('Hygiene Data'!$G$12,0,10*ROW('Hygiene Data'!G179))="","",OFFSET('Hygiene Data'!$G$12,0,10*ROW('Hygiene Data'!G179)))</f>
        <v/>
      </c>
      <c r="DZ185" s="269" t="str">
        <f ca="true">+IF(OFFSET('Hygiene Data'!$G$13,0,10*ROW('Hygiene Data'!G179))="","",OFFSET('Hygiene Data'!$G$13,0,10*ROW('Hygiene Data'!G179)))</f>
        <v/>
      </c>
      <c r="EA185" s="269" t="str">
        <f ca="true">+IF(OFFSET('Hygiene Data'!$H$11,0,10*ROW('Hygiene Data'!H179))="","",OFFSET('Hygiene Data'!$H$11,0,10*ROW('Hygiene Data'!H179)))</f>
        <v/>
      </c>
      <c r="EB185" s="269" t="str">
        <f ca="true">+IF(OFFSET('Hygiene Data'!$H$12,0,10*ROW('Hygiene Data'!H179))="","",OFFSET('Hygiene Data'!$H$12,0,10*ROW('Hygiene Data'!H179)))</f>
        <v/>
      </c>
      <c r="EC185" s="269" t="str">
        <f ca="true">+IF(OFFSET('Hygiene Data'!$H$13,0,10*ROW('Hygiene Data'!H179))="","",OFFSET('Hygiene Data'!$H$13,0,10*ROW('Hygiene Data'!H179)))</f>
        <v/>
      </c>
      <c r="ED185" s="269" t="str">
        <f ca="true">+IF(OFFSET('Hygiene Data'!$I$11,0,10*ROW('Hygiene Data'!I179))="","",OFFSET('Hygiene Data'!$I$11,0,10*ROW('Hygiene Data'!I179)))</f>
        <v/>
      </c>
      <c r="EE185" s="269" t="str">
        <f ca="true">+IF(OFFSET('Hygiene Data'!$I$12,0,10*ROW('Hygiene Data'!I179))="","",OFFSET('Hygiene Data'!$I$12,0,10*ROW('Hygiene Data'!I179)))</f>
        <v/>
      </c>
      <c r="EF185" s="269"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3" t="str">
        <f t="shared" ca="true" si="2"/>
        <v/>
      </c>
      <c r="D186" s="88"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8"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8"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8"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8"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8"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8"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8"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8"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8"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8"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8"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8"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8"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8"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8"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8"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8"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9"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9"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9"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9"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9"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9"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9"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9"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9"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9"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9"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9"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9"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9"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9"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9"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9"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9"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9"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9"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9"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9"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9"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9"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9"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9"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9"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9"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9"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9"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0"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0"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0"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0"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0"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0"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0"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0"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0"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0"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0"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0"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0"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0"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0"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0"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0"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0"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9"/>
      <c r="BS186" s="269" t="str">
        <f ca="true">+IF(OFFSET('Water Data'!$D$27,0,10*ROW('Water Data'!D180))="","",OFFSET('Water Data'!$D$27,0,10*ROW('Water Data'!D180)))</f>
        <v/>
      </c>
      <c r="BT186" s="269" t="str">
        <f ca="true">+IF(OFFSET('Water Data'!$D$28,0,10*ROW('Water Data'!D180))="","",OFFSET('Water Data'!$D$28,0,10*ROW('Water Data'!D180)))</f>
        <v/>
      </c>
      <c r="BU186" s="269" t="str">
        <f ca="true">+IF(OFFSET('Water Data'!$D$29,0,10*ROW('Water Data'!D180))="","",OFFSET('Water Data'!$D$29,0,10*ROW('Water Data'!D180)))</f>
        <v/>
      </c>
      <c r="BV186" s="269" t="str">
        <f ca="true">+IF(OFFSET('Water Data'!$E$27,0,10*ROW('Water Data'!E180))="","",OFFSET('Water Data'!$E$27,0,10*ROW('Water Data'!E180)))</f>
        <v/>
      </c>
      <c r="BW186" s="269" t="str">
        <f ca="true">+IF(OFFSET('Water Data'!$E$28,0,10*ROW('Water Data'!E180))="","",OFFSET('Water Data'!$E$28,0,10*ROW('Water Data'!E180)))</f>
        <v/>
      </c>
      <c r="BX186" s="269" t="str">
        <f ca="true">+IF(OFFSET('Water Data'!$E$29,0,10*ROW('Water Data'!E180))="","",OFFSET('Water Data'!$E$29,0,10*ROW('Water Data'!E180)))</f>
        <v/>
      </c>
      <c r="BY186" s="269" t="str">
        <f ca="true">+IF(OFFSET('Water Data'!$F$27,0,10*ROW('Water Data'!F180))="","",OFFSET('Water Data'!$F$27,0,10*ROW('Water Data'!F180)))</f>
        <v/>
      </c>
      <c r="BZ186" s="269" t="str">
        <f ca="true">+IF(OFFSET('Water Data'!$F$28,0,10*ROW('Water Data'!F180))="","",OFFSET('Water Data'!$F$28,0,10*ROW('Water Data'!F180)))</f>
        <v/>
      </c>
      <c r="CA186" s="269" t="str">
        <f ca="true">+IF(OFFSET('Water Data'!$F$29,0,10*ROW('Water Data'!F180))="","",OFFSET('Water Data'!$F$29,0,10*ROW('Water Data'!F180)))</f>
        <v/>
      </c>
      <c r="CB186" s="269" t="str">
        <f ca="true">+IF(OFFSET('Water Data'!$G$27,0,10*ROW('Water Data'!G180))="","",OFFSET('Water Data'!$G$27,0,10*ROW('Water Data'!G180)))</f>
        <v/>
      </c>
      <c r="CC186" s="269" t="str">
        <f ca="true">+IF(OFFSET('Water Data'!$G$28,0,10*ROW('Water Data'!G180))="","",OFFSET('Water Data'!$G$28,0,10*ROW('Water Data'!G180)))</f>
        <v/>
      </c>
      <c r="CD186" s="269" t="str">
        <f ca="true">+IF(OFFSET('Water Data'!$G$29,0,10*ROW('Water Data'!G180))="","",OFFSET('Water Data'!$G$29,0,10*ROW('Water Data'!G180)))</f>
        <v/>
      </c>
      <c r="CE186" s="269" t="str">
        <f ca="true">+IF(OFFSET('Water Data'!$H$27,0,10*ROW('Water Data'!H180))="","",OFFSET('Water Data'!$H$27,0,10*ROW('Water Data'!H180)))</f>
        <v/>
      </c>
      <c r="CF186" s="269" t="str">
        <f ca="true">+IF(OFFSET('Water Data'!$H$28,0,10*ROW('Water Data'!H180))="","",OFFSET('Water Data'!$H$28,0,10*ROW('Water Data'!H180)))</f>
        <v/>
      </c>
      <c r="CG186" s="269" t="str">
        <f ca="true">+IF(OFFSET('Water Data'!$H$29,0,10*ROW('Water Data'!H180))="","",OFFSET('Water Data'!$H$29,0,10*ROW('Water Data'!H180)))</f>
        <v/>
      </c>
      <c r="CH186" s="269" t="str">
        <f ca="true">+IF(OFFSET('Water Data'!$I$27,0,10*ROW('Water Data'!I180))="","",OFFSET('Water Data'!$I$27,0,10*ROW('Water Data'!I180)))</f>
        <v/>
      </c>
      <c r="CI186" s="269" t="str">
        <f ca="true">+IF(OFFSET('Water Data'!$I$28,0,10*ROW('Water Data'!I180))="","",OFFSET('Water Data'!$I$28,0,10*ROW('Water Data'!I180)))</f>
        <v/>
      </c>
      <c r="CJ186" s="269" t="str">
        <f ca="true">+IF(OFFSET('Water Data'!$I$29,0,10*ROW('Water Data'!I180))="","",OFFSET('Water Data'!$I$29,0,10*ROW('Water Data'!I180)))</f>
        <v/>
      </c>
      <c r="CK186" s="269" t="str">
        <f ca="true">+IF(OFFSET('Sanitation Data'!$D$28,0,10*ROW('Sanitation Data'!D180))="","",OFFSET('Sanitation Data'!$D$28,0,10*ROW('Sanitation Data'!D180)))</f>
        <v/>
      </c>
      <c r="CL186" s="269" t="str">
        <f ca="true">+IF(OFFSET('Sanitation Data'!$D$29,0,10*ROW('Sanitation Data'!D180))="","",OFFSET('Sanitation Data'!$D$29,0,10*ROW('Sanitation Data'!D180)))</f>
        <v/>
      </c>
      <c r="CM186" s="269" t="str">
        <f ca="true">+IF(OFFSET('Sanitation Data'!$D$30,0,10*ROW('Sanitation Data'!D180))="","",OFFSET('Sanitation Data'!$D$30,0,10*ROW('Sanitation Data'!D180)))</f>
        <v/>
      </c>
      <c r="CN186" s="269" t="str">
        <f ca="true">+IF(OFFSET('Sanitation Data'!$D$31,0,10*ROW('Sanitation Data'!D180))="","",OFFSET('Sanitation Data'!$D$31,0,10*ROW('Sanitation Data'!D180)))</f>
        <v/>
      </c>
      <c r="CO186" s="269" t="str">
        <f ca="true">+IF(OFFSET('Sanitation Data'!$D$32,0,10*ROW('Sanitation Data'!D180))="","",OFFSET('Sanitation Data'!$D$32,0,10*ROW('Sanitation Data'!D180)))</f>
        <v/>
      </c>
      <c r="CP186" s="269" t="str">
        <f ca="true">+IF(OFFSET('Sanitation Data'!$E$28,0,10*ROW('Sanitation Data'!E180))="","",OFFSET('Sanitation Data'!$E$28,0,10*ROW('Sanitation Data'!E180)))</f>
        <v/>
      </c>
      <c r="CQ186" s="269" t="str">
        <f ca="true">+IF(OFFSET('Sanitation Data'!$E$29,0,10*ROW('Sanitation Data'!E180))="","",OFFSET('Sanitation Data'!$E$29,0,10*ROW('Sanitation Data'!E180)))</f>
        <v/>
      </c>
      <c r="CR186" s="269" t="str">
        <f ca="true">+IF(OFFSET('Sanitation Data'!$E$30,0,10*ROW('Sanitation Data'!E180))="","",OFFSET('Sanitation Data'!$E$30,0,10*ROW('Sanitation Data'!E180)))</f>
        <v/>
      </c>
      <c r="CS186" s="269" t="str">
        <f ca="true">+IF(OFFSET('Sanitation Data'!$E$31,0,10*ROW('Sanitation Data'!E180))="","",OFFSET('Sanitation Data'!$E$31,0,10*ROW('Sanitation Data'!E180)))</f>
        <v/>
      </c>
      <c r="CT186" s="269" t="str">
        <f ca="true">+IF(OFFSET('Sanitation Data'!$E$32,0,10*ROW('Sanitation Data'!E180))="","",OFFSET('Sanitation Data'!$E$32,0,10*ROW('Sanitation Data'!E180)))</f>
        <v/>
      </c>
      <c r="CU186" s="269" t="str">
        <f ca="true">+IF(OFFSET('Sanitation Data'!$F$28,0,10*ROW('Sanitation Data'!F180))="","",OFFSET('Sanitation Data'!$F$28,0,10*ROW('Sanitation Data'!F180)))</f>
        <v/>
      </c>
      <c r="CV186" s="269" t="str">
        <f ca="true">+IF(OFFSET('Sanitation Data'!$F$29,0,10*ROW('Sanitation Data'!F180))="","",OFFSET('Sanitation Data'!$F$29,0,10*ROW('Sanitation Data'!F180)))</f>
        <v/>
      </c>
      <c r="CW186" s="269" t="str">
        <f ca="true">+IF(OFFSET('Sanitation Data'!$F$30,0,10*ROW('Sanitation Data'!F180))="","",OFFSET('Sanitation Data'!$F$30,0,10*ROW('Sanitation Data'!F180)))</f>
        <v/>
      </c>
      <c r="CX186" s="269" t="str">
        <f ca="true">+IF(OFFSET('Sanitation Data'!$F$31,0,10*ROW('Sanitation Data'!F180))="","",OFFSET('Sanitation Data'!$F$31,0,10*ROW('Sanitation Data'!F180)))</f>
        <v/>
      </c>
      <c r="CY186" s="269" t="str">
        <f ca="true">+IF(OFFSET('Sanitation Data'!$F$32,0,10*ROW('Sanitation Data'!F180))="","",OFFSET('Sanitation Data'!$F$32,0,10*ROW('Sanitation Data'!F180)))</f>
        <v/>
      </c>
      <c r="CZ186" s="269" t="str">
        <f ca="true">+IF(OFFSET('Sanitation Data'!$G$28,0,10*ROW('Sanitation Data'!G180))="","",OFFSET('Sanitation Data'!$G$28,0,10*ROW('Sanitation Data'!G180)))</f>
        <v/>
      </c>
      <c r="DA186" s="269" t="str">
        <f ca="true">+IF(OFFSET('Sanitation Data'!$G$29,0,10*ROW('Sanitation Data'!G180))="","",OFFSET('Sanitation Data'!$G$29,0,10*ROW('Sanitation Data'!G180)))</f>
        <v/>
      </c>
      <c r="DB186" s="269" t="str">
        <f ca="true">+IF(OFFSET('Sanitation Data'!$G$30,0,10*ROW('Sanitation Data'!G180))="","",OFFSET('Sanitation Data'!$G$30,0,10*ROW('Sanitation Data'!G180)))</f>
        <v/>
      </c>
      <c r="DC186" s="269" t="str">
        <f ca="true">+IF(OFFSET('Sanitation Data'!$G$31,0,10*ROW('Sanitation Data'!G180))="","",OFFSET('Sanitation Data'!$G$31,0,10*ROW('Sanitation Data'!G180)))</f>
        <v/>
      </c>
      <c r="DD186" s="269" t="str">
        <f ca="true">+IF(OFFSET('Sanitation Data'!$G$32,0,10*ROW('Sanitation Data'!G180))="","",OFFSET('Sanitation Data'!$G$32,0,10*ROW('Sanitation Data'!G180)))</f>
        <v/>
      </c>
      <c r="DE186" s="269" t="str">
        <f ca="true">+IF(OFFSET('Sanitation Data'!$H$28,0,10*ROW('Sanitation Data'!H180))="","",OFFSET('Sanitation Data'!$H$28,0,10*ROW('Sanitation Data'!H180)))</f>
        <v/>
      </c>
      <c r="DF186" s="269" t="str">
        <f ca="true">+IF(OFFSET('Sanitation Data'!$H$29,0,10*ROW('Sanitation Data'!H180))="","",OFFSET('Sanitation Data'!$H$29,0,10*ROW('Sanitation Data'!H180)))</f>
        <v/>
      </c>
      <c r="DG186" s="269" t="str">
        <f ca="true">+IF(OFFSET('Sanitation Data'!$H$30,0,10*ROW('Sanitation Data'!H180))="","",OFFSET('Sanitation Data'!$H$30,0,10*ROW('Sanitation Data'!H180)))</f>
        <v/>
      </c>
      <c r="DH186" s="269" t="str">
        <f ca="true">+IF(OFFSET('Sanitation Data'!$H$31,0,10*ROW('Sanitation Data'!H180))="","",OFFSET('Sanitation Data'!$H$31,0,10*ROW('Sanitation Data'!H180)))</f>
        <v/>
      </c>
      <c r="DI186" s="269" t="str">
        <f ca="true">+IF(OFFSET('Sanitation Data'!$H$32,0,10*ROW('Sanitation Data'!H180))="","",OFFSET('Sanitation Data'!$H$32,0,10*ROW('Sanitation Data'!H180)))</f>
        <v/>
      </c>
      <c r="DJ186" s="269" t="str">
        <f ca="true">+IF(OFFSET('Sanitation Data'!$I$28,0,10*ROW('Sanitation Data'!I180))="","",OFFSET('Sanitation Data'!$I$28,0,10*ROW('Sanitation Data'!I180)))</f>
        <v/>
      </c>
      <c r="DK186" s="269" t="str">
        <f ca="true">+IF(OFFSET('Sanitation Data'!$I$29,0,10*ROW('Sanitation Data'!I180))="","",OFFSET('Sanitation Data'!$I$29,0,10*ROW('Sanitation Data'!I180)))</f>
        <v/>
      </c>
      <c r="DL186" s="269" t="str">
        <f ca="true">+IF(OFFSET('Sanitation Data'!$I$30,0,10*ROW('Sanitation Data'!I180))="","",OFFSET('Sanitation Data'!$I$30,0,10*ROW('Sanitation Data'!I180)))</f>
        <v/>
      </c>
      <c r="DM186" s="269" t="str">
        <f ca="true">+IF(OFFSET('Sanitation Data'!$I$31,0,10*ROW('Sanitation Data'!I180))="","",OFFSET('Sanitation Data'!$I$31,0,10*ROW('Sanitation Data'!I180)))</f>
        <v/>
      </c>
      <c r="DN186" s="269" t="str">
        <f ca="true">+IF(OFFSET('Sanitation Data'!$I$32,0,10*ROW('Sanitation Data'!I180))="","",OFFSET('Sanitation Data'!$I$32,0,10*ROW('Sanitation Data'!I180)))</f>
        <v/>
      </c>
      <c r="DO186" s="269" t="str">
        <f ca="true">+IF(OFFSET('Hygiene Data'!$D$11,0,10*ROW('Hygiene Data'!D180))="","",OFFSET('Hygiene Data'!$D$11,0,10*ROW('Hygiene Data'!D180)))</f>
        <v/>
      </c>
      <c r="DP186" s="269" t="str">
        <f ca="true">+IF(OFFSET('Hygiene Data'!$D$12,0,10*ROW('Hygiene Data'!D180))="","",OFFSET('Hygiene Data'!$D$12,0,10*ROW('Hygiene Data'!D180)))</f>
        <v/>
      </c>
      <c r="DQ186" s="269" t="str">
        <f ca="true">+IF(OFFSET('Hygiene Data'!$D$13,0,10*ROW('Hygiene Data'!D180))="","",OFFSET('Hygiene Data'!$D$13,0,10*ROW('Hygiene Data'!D180)))</f>
        <v/>
      </c>
      <c r="DR186" s="269" t="str">
        <f ca="true">+IF(OFFSET('Hygiene Data'!$E$11,0,10*ROW('Hygiene Data'!E180))="","",OFFSET('Hygiene Data'!$E$11,0,10*ROW('Hygiene Data'!E180)))</f>
        <v/>
      </c>
      <c r="DS186" s="269" t="str">
        <f ca="true">+IF(OFFSET('Hygiene Data'!$E$12,0,10*ROW('Hygiene Data'!E180))="","",OFFSET('Hygiene Data'!$E$12,0,10*ROW('Hygiene Data'!E180)))</f>
        <v/>
      </c>
      <c r="DT186" s="269" t="str">
        <f ca="true">+IF(OFFSET('Hygiene Data'!$E$13,0,10*ROW('Hygiene Data'!E180))="","",OFFSET('Hygiene Data'!$E$13,0,10*ROW('Hygiene Data'!E180)))</f>
        <v/>
      </c>
      <c r="DU186" s="269" t="str">
        <f ca="true">+IF(OFFSET('Hygiene Data'!$F$11,0,10*ROW('Hygiene Data'!F180))="","",OFFSET('Hygiene Data'!$F$11,0,10*ROW('Hygiene Data'!F180)))</f>
        <v/>
      </c>
      <c r="DV186" s="269" t="str">
        <f ca="true">+IF(OFFSET('Hygiene Data'!$F$12,0,10*ROW('Hygiene Data'!F180))="","",OFFSET('Hygiene Data'!$F$12,0,10*ROW('Hygiene Data'!F180)))</f>
        <v/>
      </c>
      <c r="DW186" s="269" t="str">
        <f ca="true">+IF(OFFSET('Hygiene Data'!$F$13,0,10*ROW('Hygiene Data'!F180))="","",OFFSET('Hygiene Data'!$F$13,0,10*ROW('Hygiene Data'!F180)))</f>
        <v/>
      </c>
      <c r="DX186" s="269" t="str">
        <f ca="true">+IF(OFFSET('Hygiene Data'!$G$11,0,10*ROW('Hygiene Data'!G180))="","",OFFSET('Hygiene Data'!$G$11,0,10*ROW('Hygiene Data'!G180)))</f>
        <v/>
      </c>
      <c r="DY186" s="269" t="str">
        <f ca="true">+IF(OFFSET('Hygiene Data'!$G$12,0,10*ROW('Hygiene Data'!G180))="","",OFFSET('Hygiene Data'!$G$12,0,10*ROW('Hygiene Data'!G180)))</f>
        <v/>
      </c>
      <c r="DZ186" s="269" t="str">
        <f ca="true">+IF(OFFSET('Hygiene Data'!$G$13,0,10*ROW('Hygiene Data'!G180))="","",OFFSET('Hygiene Data'!$G$13,0,10*ROW('Hygiene Data'!G180)))</f>
        <v/>
      </c>
      <c r="EA186" s="269" t="str">
        <f ca="true">+IF(OFFSET('Hygiene Data'!$H$11,0,10*ROW('Hygiene Data'!H180))="","",OFFSET('Hygiene Data'!$H$11,0,10*ROW('Hygiene Data'!H180)))</f>
        <v/>
      </c>
      <c r="EB186" s="269" t="str">
        <f ca="true">+IF(OFFSET('Hygiene Data'!$H$12,0,10*ROW('Hygiene Data'!H180))="","",OFFSET('Hygiene Data'!$H$12,0,10*ROW('Hygiene Data'!H180)))</f>
        <v/>
      </c>
      <c r="EC186" s="269" t="str">
        <f ca="true">+IF(OFFSET('Hygiene Data'!$H$13,0,10*ROW('Hygiene Data'!H180))="","",OFFSET('Hygiene Data'!$H$13,0,10*ROW('Hygiene Data'!H180)))</f>
        <v/>
      </c>
      <c r="ED186" s="269" t="str">
        <f ca="true">+IF(OFFSET('Hygiene Data'!$I$11,0,10*ROW('Hygiene Data'!I180))="","",OFFSET('Hygiene Data'!$I$11,0,10*ROW('Hygiene Data'!I180)))</f>
        <v/>
      </c>
      <c r="EE186" s="269" t="str">
        <f ca="true">+IF(OFFSET('Hygiene Data'!$I$12,0,10*ROW('Hygiene Data'!I180))="","",OFFSET('Hygiene Data'!$I$12,0,10*ROW('Hygiene Data'!I180)))</f>
        <v/>
      </c>
      <c r="EF186" s="269"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3" t="str">
        <f t="shared" ca="true" si="2"/>
        <v/>
      </c>
      <c r="D187" s="88"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8"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8"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8"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8"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8"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8"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8"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8"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8"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8"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8"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8"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8"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8"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8"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8"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8"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9"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9"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9"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9"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9"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9"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9"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9"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9"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9"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9"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9"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9"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9"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9"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9"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9"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9"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9"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9"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9"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9"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9"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9"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9"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9"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9"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9"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9"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9"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0"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0"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0"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0"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0"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0"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0"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0"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0"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0"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0"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0"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0"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0"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0"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0"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0"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0"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9"/>
      <c r="BS187" s="269" t="str">
        <f ca="true">+IF(OFFSET('Water Data'!$D$27,0,10*ROW('Water Data'!D181))="","",OFFSET('Water Data'!$D$27,0,10*ROW('Water Data'!D181)))</f>
        <v/>
      </c>
      <c r="BT187" s="269" t="str">
        <f ca="true">+IF(OFFSET('Water Data'!$D$28,0,10*ROW('Water Data'!D181))="","",OFFSET('Water Data'!$D$28,0,10*ROW('Water Data'!D181)))</f>
        <v/>
      </c>
      <c r="BU187" s="269" t="str">
        <f ca="true">+IF(OFFSET('Water Data'!$D$29,0,10*ROW('Water Data'!D181))="","",OFFSET('Water Data'!$D$29,0,10*ROW('Water Data'!D181)))</f>
        <v/>
      </c>
      <c r="BV187" s="269" t="str">
        <f ca="true">+IF(OFFSET('Water Data'!$E$27,0,10*ROW('Water Data'!E181))="","",OFFSET('Water Data'!$E$27,0,10*ROW('Water Data'!E181)))</f>
        <v/>
      </c>
      <c r="BW187" s="269" t="str">
        <f ca="true">+IF(OFFSET('Water Data'!$E$28,0,10*ROW('Water Data'!E181))="","",OFFSET('Water Data'!$E$28,0,10*ROW('Water Data'!E181)))</f>
        <v/>
      </c>
      <c r="BX187" s="269" t="str">
        <f ca="true">+IF(OFFSET('Water Data'!$E$29,0,10*ROW('Water Data'!E181))="","",OFFSET('Water Data'!$E$29,0,10*ROW('Water Data'!E181)))</f>
        <v/>
      </c>
      <c r="BY187" s="269" t="str">
        <f ca="true">+IF(OFFSET('Water Data'!$F$27,0,10*ROW('Water Data'!F181))="","",OFFSET('Water Data'!$F$27,0,10*ROW('Water Data'!F181)))</f>
        <v/>
      </c>
      <c r="BZ187" s="269" t="str">
        <f ca="true">+IF(OFFSET('Water Data'!$F$28,0,10*ROW('Water Data'!F181))="","",OFFSET('Water Data'!$F$28,0,10*ROW('Water Data'!F181)))</f>
        <v/>
      </c>
      <c r="CA187" s="269" t="str">
        <f ca="true">+IF(OFFSET('Water Data'!$F$29,0,10*ROW('Water Data'!F181))="","",OFFSET('Water Data'!$F$29,0,10*ROW('Water Data'!F181)))</f>
        <v/>
      </c>
      <c r="CB187" s="269" t="str">
        <f ca="true">+IF(OFFSET('Water Data'!$G$27,0,10*ROW('Water Data'!G181))="","",OFFSET('Water Data'!$G$27,0,10*ROW('Water Data'!G181)))</f>
        <v/>
      </c>
      <c r="CC187" s="269" t="str">
        <f ca="true">+IF(OFFSET('Water Data'!$G$28,0,10*ROW('Water Data'!G181))="","",OFFSET('Water Data'!$G$28,0,10*ROW('Water Data'!G181)))</f>
        <v/>
      </c>
      <c r="CD187" s="269" t="str">
        <f ca="true">+IF(OFFSET('Water Data'!$G$29,0,10*ROW('Water Data'!G181))="","",OFFSET('Water Data'!$G$29,0,10*ROW('Water Data'!G181)))</f>
        <v/>
      </c>
      <c r="CE187" s="269" t="str">
        <f ca="true">+IF(OFFSET('Water Data'!$H$27,0,10*ROW('Water Data'!H181))="","",OFFSET('Water Data'!$H$27,0,10*ROW('Water Data'!H181)))</f>
        <v/>
      </c>
      <c r="CF187" s="269" t="str">
        <f ca="true">+IF(OFFSET('Water Data'!$H$28,0,10*ROW('Water Data'!H181))="","",OFFSET('Water Data'!$H$28,0,10*ROW('Water Data'!H181)))</f>
        <v/>
      </c>
      <c r="CG187" s="269" t="str">
        <f ca="true">+IF(OFFSET('Water Data'!$H$29,0,10*ROW('Water Data'!H181))="","",OFFSET('Water Data'!$H$29,0,10*ROW('Water Data'!H181)))</f>
        <v/>
      </c>
      <c r="CH187" s="269" t="str">
        <f ca="true">+IF(OFFSET('Water Data'!$I$27,0,10*ROW('Water Data'!I181))="","",OFFSET('Water Data'!$I$27,0,10*ROW('Water Data'!I181)))</f>
        <v/>
      </c>
      <c r="CI187" s="269" t="str">
        <f ca="true">+IF(OFFSET('Water Data'!$I$28,0,10*ROW('Water Data'!I181))="","",OFFSET('Water Data'!$I$28,0,10*ROW('Water Data'!I181)))</f>
        <v/>
      </c>
      <c r="CJ187" s="269" t="str">
        <f ca="true">+IF(OFFSET('Water Data'!$I$29,0,10*ROW('Water Data'!I181))="","",OFFSET('Water Data'!$I$29,0,10*ROW('Water Data'!I181)))</f>
        <v/>
      </c>
      <c r="CK187" s="269" t="str">
        <f ca="true">+IF(OFFSET('Sanitation Data'!$D$28,0,10*ROW('Sanitation Data'!D181))="","",OFFSET('Sanitation Data'!$D$28,0,10*ROW('Sanitation Data'!D181)))</f>
        <v/>
      </c>
      <c r="CL187" s="269" t="str">
        <f ca="true">+IF(OFFSET('Sanitation Data'!$D$29,0,10*ROW('Sanitation Data'!D181))="","",OFFSET('Sanitation Data'!$D$29,0,10*ROW('Sanitation Data'!D181)))</f>
        <v/>
      </c>
      <c r="CM187" s="269" t="str">
        <f ca="true">+IF(OFFSET('Sanitation Data'!$D$30,0,10*ROW('Sanitation Data'!D181))="","",OFFSET('Sanitation Data'!$D$30,0,10*ROW('Sanitation Data'!D181)))</f>
        <v/>
      </c>
      <c r="CN187" s="269" t="str">
        <f ca="true">+IF(OFFSET('Sanitation Data'!$D$31,0,10*ROW('Sanitation Data'!D181))="","",OFFSET('Sanitation Data'!$D$31,0,10*ROW('Sanitation Data'!D181)))</f>
        <v/>
      </c>
      <c r="CO187" s="269" t="str">
        <f ca="true">+IF(OFFSET('Sanitation Data'!$D$32,0,10*ROW('Sanitation Data'!D181))="","",OFFSET('Sanitation Data'!$D$32,0,10*ROW('Sanitation Data'!D181)))</f>
        <v/>
      </c>
      <c r="CP187" s="269" t="str">
        <f ca="true">+IF(OFFSET('Sanitation Data'!$E$28,0,10*ROW('Sanitation Data'!E181))="","",OFFSET('Sanitation Data'!$E$28,0,10*ROW('Sanitation Data'!E181)))</f>
        <v/>
      </c>
      <c r="CQ187" s="269" t="str">
        <f ca="true">+IF(OFFSET('Sanitation Data'!$E$29,0,10*ROW('Sanitation Data'!E181))="","",OFFSET('Sanitation Data'!$E$29,0,10*ROW('Sanitation Data'!E181)))</f>
        <v/>
      </c>
      <c r="CR187" s="269" t="str">
        <f ca="true">+IF(OFFSET('Sanitation Data'!$E$30,0,10*ROW('Sanitation Data'!E181))="","",OFFSET('Sanitation Data'!$E$30,0,10*ROW('Sanitation Data'!E181)))</f>
        <v/>
      </c>
      <c r="CS187" s="269" t="str">
        <f ca="true">+IF(OFFSET('Sanitation Data'!$E$31,0,10*ROW('Sanitation Data'!E181))="","",OFFSET('Sanitation Data'!$E$31,0,10*ROW('Sanitation Data'!E181)))</f>
        <v/>
      </c>
      <c r="CT187" s="269" t="str">
        <f ca="true">+IF(OFFSET('Sanitation Data'!$E$32,0,10*ROW('Sanitation Data'!E181))="","",OFFSET('Sanitation Data'!$E$32,0,10*ROW('Sanitation Data'!E181)))</f>
        <v/>
      </c>
      <c r="CU187" s="269" t="str">
        <f ca="true">+IF(OFFSET('Sanitation Data'!$F$28,0,10*ROW('Sanitation Data'!F181))="","",OFFSET('Sanitation Data'!$F$28,0,10*ROW('Sanitation Data'!F181)))</f>
        <v/>
      </c>
      <c r="CV187" s="269" t="str">
        <f ca="true">+IF(OFFSET('Sanitation Data'!$F$29,0,10*ROW('Sanitation Data'!F181))="","",OFFSET('Sanitation Data'!$F$29,0,10*ROW('Sanitation Data'!F181)))</f>
        <v/>
      </c>
      <c r="CW187" s="269" t="str">
        <f ca="true">+IF(OFFSET('Sanitation Data'!$F$30,0,10*ROW('Sanitation Data'!F181))="","",OFFSET('Sanitation Data'!$F$30,0,10*ROW('Sanitation Data'!F181)))</f>
        <v/>
      </c>
      <c r="CX187" s="269" t="str">
        <f ca="true">+IF(OFFSET('Sanitation Data'!$F$31,0,10*ROW('Sanitation Data'!F181))="","",OFFSET('Sanitation Data'!$F$31,0,10*ROW('Sanitation Data'!F181)))</f>
        <v/>
      </c>
      <c r="CY187" s="269" t="str">
        <f ca="true">+IF(OFFSET('Sanitation Data'!$F$32,0,10*ROW('Sanitation Data'!F181))="","",OFFSET('Sanitation Data'!$F$32,0,10*ROW('Sanitation Data'!F181)))</f>
        <v/>
      </c>
      <c r="CZ187" s="269" t="str">
        <f ca="true">+IF(OFFSET('Sanitation Data'!$G$28,0,10*ROW('Sanitation Data'!G181))="","",OFFSET('Sanitation Data'!$G$28,0,10*ROW('Sanitation Data'!G181)))</f>
        <v/>
      </c>
      <c r="DA187" s="269" t="str">
        <f ca="true">+IF(OFFSET('Sanitation Data'!$G$29,0,10*ROW('Sanitation Data'!G181))="","",OFFSET('Sanitation Data'!$G$29,0,10*ROW('Sanitation Data'!G181)))</f>
        <v/>
      </c>
      <c r="DB187" s="269" t="str">
        <f ca="true">+IF(OFFSET('Sanitation Data'!$G$30,0,10*ROW('Sanitation Data'!G181))="","",OFFSET('Sanitation Data'!$G$30,0,10*ROW('Sanitation Data'!G181)))</f>
        <v/>
      </c>
      <c r="DC187" s="269" t="str">
        <f ca="true">+IF(OFFSET('Sanitation Data'!$G$31,0,10*ROW('Sanitation Data'!G181))="","",OFFSET('Sanitation Data'!$G$31,0,10*ROW('Sanitation Data'!G181)))</f>
        <v/>
      </c>
      <c r="DD187" s="269" t="str">
        <f ca="true">+IF(OFFSET('Sanitation Data'!$G$32,0,10*ROW('Sanitation Data'!G181))="","",OFFSET('Sanitation Data'!$G$32,0,10*ROW('Sanitation Data'!G181)))</f>
        <v/>
      </c>
      <c r="DE187" s="269" t="str">
        <f ca="true">+IF(OFFSET('Sanitation Data'!$H$28,0,10*ROW('Sanitation Data'!H181))="","",OFFSET('Sanitation Data'!$H$28,0,10*ROW('Sanitation Data'!H181)))</f>
        <v/>
      </c>
      <c r="DF187" s="269" t="str">
        <f ca="true">+IF(OFFSET('Sanitation Data'!$H$29,0,10*ROW('Sanitation Data'!H181))="","",OFFSET('Sanitation Data'!$H$29,0,10*ROW('Sanitation Data'!H181)))</f>
        <v/>
      </c>
      <c r="DG187" s="269" t="str">
        <f ca="true">+IF(OFFSET('Sanitation Data'!$H$30,0,10*ROW('Sanitation Data'!H181))="","",OFFSET('Sanitation Data'!$H$30,0,10*ROW('Sanitation Data'!H181)))</f>
        <v/>
      </c>
      <c r="DH187" s="269" t="str">
        <f ca="true">+IF(OFFSET('Sanitation Data'!$H$31,0,10*ROW('Sanitation Data'!H181))="","",OFFSET('Sanitation Data'!$H$31,0,10*ROW('Sanitation Data'!H181)))</f>
        <v/>
      </c>
      <c r="DI187" s="269" t="str">
        <f ca="true">+IF(OFFSET('Sanitation Data'!$H$32,0,10*ROW('Sanitation Data'!H181))="","",OFFSET('Sanitation Data'!$H$32,0,10*ROW('Sanitation Data'!H181)))</f>
        <v/>
      </c>
      <c r="DJ187" s="269" t="str">
        <f ca="true">+IF(OFFSET('Sanitation Data'!$I$28,0,10*ROW('Sanitation Data'!I181))="","",OFFSET('Sanitation Data'!$I$28,0,10*ROW('Sanitation Data'!I181)))</f>
        <v/>
      </c>
      <c r="DK187" s="269" t="str">
        <f ca="true">+IF(OFFSET('Sanitation Data'!$I$29,0,10*ROW('Sanitation Data'!I181))="","",OFFSET('Sanitation Data'!$I$29,0,10*ROW('Sanitation Data'!I181)))</f>
        <v/>
      </c>
      <c r="DL187" s="269" t="str">
        <f ca="true">+IF(OFFSET('Sanitation Data'!$I$30,0,10*ROW('Sanitation Data'!I181))="","",OFFSET('Sanitation Data'!$I$30,0,10*ROW('Sanitation Data'!I181)))</f>
        <v/>
      </c>
      <c r="DM187" s="269" t="str">
        <f ca="true">+IF(OFFSET('Sanitation Data'!$I$31,0,10*ROW('Sanitation Data'!I181))="","",OFFSET('Sanitation Data'!$I$31,0,10*ROW('Sanitation Data'!I181)))</f>
        <v/>
      </c>
      <c r="DN187" s="269" t="str">
        <f ca="true">+IF(OFFSET('Sanitation Data'!$I$32,0,10*ROW('Sanitation Data'!I181))="","",OFFSET('Sanitation Data'!$I$32,0,10*ROW('Sanitation Data'!I181)))</f>
        <v/>
      </c>
      <c r="DO187" s="269" t="str">
        <f ca="true">+IF(OFFSET('Hygiene Data'!$D$11,0,10*ROW('Hygiene Data'!D181))="","",OFFSET('Hygiene Data'!$D$11,0,10*ROW('Hygiene Data'!D181)))</f>
        <v/>
      </c>
      <c r="DP187" s="269" t="str">
        <f ca="true">+IF(OFFSET('Hygiene Data'!$D$12,0,10*ROW('Hygiene Data'!D181))="","",OFFSET('Hygiene Data'!$D$12,0,10*ROW('Hygiene Data'!D181)))</f>
        <v/>
      </c>
      <c r="DQ187" s="269" t="str">
        <f ca="true">+IF(OFFSET('Hygiene Data'!$D$13,0,10*ROW('Hygiene Data'!D181))="","",OFFSET('Hygiene Data'!$D$13,0,10*ROW('Hygiene Data'!D181)))</f>
        <v/>
      </c>
      <c r="DR187" s="269" t="str">
        <f ca="true">+IF(OFFSET('Hygiene Data'!$E$11,0,10*ROW('Hygiene Data'!E181))="","",OFFSET('Hygiene Data'!$E$11,0,10*ROW('Hygiene Data'!E181)))</f>
        <v/>
      </c>
      <c r="DS187" s="269" t="str">
        <f ca="true">+IF(OFFSET('Hygiene Data'!$E$12,0,10*ROW('Hygiene Data'!E181))="","",OFFSET('Hygiene Data'!$E$12,0,10*ROW('Hygiene Data'!E181)))</f>
        <v/>
      </c>
      <c r="DT187" s="269" t="str">
        <f ca="true">+IF(OFFSET('Hygiene Data'!$E$13,0,10*ROW('Hygiene Data'!E181))="","",OFFSET('Hygiene Data'!$E$13,0,10*ROW('Hygiene Data'!E181)))</f>
        <v/>
      </c>
      <c r="DU187" s="269" t="str">
        <f ca="true">+IF(OFFSET('Hygiene Data'!$F$11,0,10*ROW('Hygiene Data'!F181))="","",OFFSET('Hygiene Data'!$F$11,0,10*ROW('Hygiene Data'!F181)))</f>
        <v/>
      </c>
      <c r="DV187" s="269" t="str">
        <f ca="true">+IF(OFFSET('Hygiene Data'!$F$12,0,10*ROW('Hygiene Data'!F181))="","",OFFSET('Hygiene Data'!$F$12,0,10*ROW('Hygiene Data'!F181)))</f>
        <v/>
      </c>
      <c r="DW187" s="269" t="str">
        <f ca="true">+IF(OFFSET('Hygiene Data'!$F$13,0,10*ROW('Hygiene Data'!F181))="","",OFFSET('Hygiene Data'!$F$13,0,10*ROW('Hygiene Data'!F181)))</f>
        <v/>
      </c>
      <c r="DX187" s="269" t="str">
        <f ca="true">+IF(OFFSET('Hygiene Data'!$G$11,0,10*ROW('Hygiene Data'!G181))="","",OFFSET('Hygiene Data'!$G$11,0,10*ROW('Hygiene Data'!G181)))</f>
        <v/>
      </c>
      <c r="DY187" s="269" t="str">
        <f ca="true">+IF(OFFSET('Hygiene Data'!$G$12,0,10*ROW('Hygiene Data'!G181))="","",OFFSET('Hygiene Data'!$G$12,0,10*ROW('Hygiene Data'!G181)))</f>
        <v/>
      </c>
      <c r="DZ187" s="269" t="str">
        <f ca="true">+IF(OFFSET('Hygiene Data'!$G$13,0,10*ROW('Hygiene Data'!G181))="","",OFFSET('Hygiene Data'!$G$13,0,10*ROW('Hygiene Data'!G181)))</f>
        <v/>
      </c>
      <c r="EA187" s="269" t="str">
        <f ca="true">+IF(OFFSET('Hygiene Data'!$H$11,0,10*ROW('Hygiene Data'!H181))="","",OFFSET('Hygiene Data'!$H$11,0,10*ROW('Hygiene Data'!H181)))</f>
        <v/>
      </c>
      <c r="EB187" s="269" t="str">
        <f ca="true">+IF(OFFSET('Hygiene Data'!$H$12,0,10*ROW('Hygiene Data'!H181))="","",OFFSET('Hygiene Data'!$H$12,0,10*ROW('Hygiene Data'!H181)))</f>
        <v/>
      </c>
      <c r="EC187" s="269" t="str">
        <f ca="true">+IF(OFFSET('Hygiene Data'!$H$13,0,10*ROW('Hygiene Data'!H181))="","",OFFSET('Hygiene Data'!$H$13,0,10*ROW('Hygiene Data'!H181)))</f>
        <v/>
      </c>
      <c r="ED187" s="269" t="str">
        <f ca="true">+IF(OFFSET('Hygiene Data'!$I$11,0,10*ROW('Hygiene Data'!I181))="","",OFFSET('Hygiene Data'!$I$11,0,10*ROW('Hygiene Data'!I181)))</f>
        <v/>
      </c>
      <c r="EE187" s="269" t="str">
        <f ca="true">+IF(OFFSET('Hygiene Data'!$I$12,0,10*ROW('Hygiene Data'!I181))="","",OFFSET('Hygiene Data'!$I$12,0,10*ROW('Hygiene Data'!I181)))</f>
        <v/>
      </c>
      <c r="EF187" s="269"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3" t="str">
        <f t="shared" ca="true" si="2"/>
        <v/>
      </c>
      <c r="D188" s="88"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8"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8"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8"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8"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8"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8"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8"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8"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8"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8"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8"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8"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8"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8"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8"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8"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8"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9"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9"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9"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9"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9"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9"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9"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9"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9"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9"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9"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9"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9"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9"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9"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9"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9"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9"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9"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9"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9"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9"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9"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9"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9"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9"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9"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9"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9"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9"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0"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0"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0"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0"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0"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0"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0"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0"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0"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0"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0"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0"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0"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0"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0"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0"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0"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0"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9"/>
      <c r="BS188" s="269" t="str">
        <f ca="true">+IF(OFFSET('Water Data'!$D$27,0,10*ROW('Water Data'!D182))="","",OFFSET('Water Data'!$D$27,0,10*ROW('Water Data'!D182)))</f>
        <v/>
      </c>
      <c r="BT188" s="269" t="str">
        <f ca="true">+IF(OFFSET('Water Data'!$D$28,0,10*ROW('Water Data'!D182))="","",OFFSET('Water Data'!$D$28,0,10*ROW('Water Data'!D182)))</f>
        <v/>
      </c>
      <c r="BU188" s="269" t="str">
        <f ca="true">+IF(OFFSET('Water Data'!$D$29,0,10*ROW('Water Data'!D182))="","",OFFSET('Water Data'!$D$29,0,10*ROW('Water Data'!D182)))</f>
        <v/>
      </c>
      <c r="BV188" s="269" t="str">
        <f ca="true">+IF(OFFSET('Water Data'!$E$27,0,10*ROW('Water Data'!E182))="","",OFFSET('Water Data'!$E$27,0,10*ROW('Water Data'!E182)))</f>
        <v/>
      </c>
      <c r="BW188" s="269" t="str">
        <f ca="true">+IF(OFFSET('Water Data'!$E$28,0,10*ROW('Water Data'!E182))="","",OFFSET('Water Data'!$E$28,0,10*ROW('Water Data'!E182)))</f>
        <v/>
      </c>
      <c r="BX188" s="269" t="str">
        <f ca="true">+IF(OFFSET('Water Data'!$E$29,0,10*ROW('Water Data'!E182))="","",OFFSET('Water Data'!$E$29,0,10*ROW('Water Data'!E182)))</f>
        <v/>
      </c>
      <c r="BY188" s="269" t="str">
        <f ca="true">+IF(OFFSET('Water Data'!$F$27,0,10*ROW('Water Data'!F182))="","",OFFSET('Water Data'!$F$27,0,10*ROW('Water Data'!F182)))</f>
        <v/>
      </c>
      <c r="BZ188" s="269" t="str">
        <f ca="true">+IF(OFFSET('Water Data'!$F$28,0,10*ROW('Water Data'!F182))="","",OFFSET('Water Data'!$F$28,0,10*ROW('Water Data'!F182)))</f>
        <v/>
      </c>
      <c r="CA188" s="269" t="str">
        <f ca="true">+IF(OFFSET('Water Data'!$F$29,0,10*ROW('Water Data'!F182))="","",OFFSET('Water Data'!$F$29,0,10*ROW('Water Data'!F182)))</f>
        <v/>
      </c>
      <c r="CB188" s="269" t="str">
        <f ca="true">+IF(OFFSET('Water Data'!$G$27,0,10*ROW('Water Data'!G182))="","",OFFSET('Water Data'!$G$27,0,10*ROW('Water Data'!G182)))</f>
        <v/>
      </c>
      <c r="CC188" s="269" t="str">
        <f ca="true">+IF(OFFSET('Water Data'!$G$28,0,10*ROW('Water Data'!G182))="","",OFFSET('Water Data'!$G$28,0,10*ROW('Water Data'!G182)))</f>
        <v/>
      </c>
      <c r="CD188" s="269" t="str">
        <f ca="true">+IF(OFFSET('Water Data'!$G$29,0,10*ROW('Water Data'!G182))="","",OFFSET('Water Data'!$G$29,0,10*ROW('Water Data'!G182)))</f>
        <v/>
      </c>
      <c r="CE188" s="269" t="str">
        <f ca="true">+IF(OFFSET('Water Data'!$H$27,0,10*ROW('Water Data'!H182))="","",OFFSET('Water Data'!$H$27,0,10*ROW('Water Data'!H182)))</f>
        <v/>
      </c>
      <c r="CF188" s="269" t="str">
        <f ca="true">+IF(OFFSET('Water Data'!$H$28,0,10*ROW('Water Data'!H182))="","",OFFSET('Water Data'!$H$28,0,10*ROW('Water Data'!H182)))</f>
        <v/>
      </c>
      <c r="CG188" s="269" t="str">
        <f ca="true">+IF(OFFSET('Water Data'!$H$29,0,10*ROW('Water Data'!H182))="","",OFFSET('Water Data'!$H$29,0,10*ROW('Water Data'!H182)))</f>
        <v/>
      </c>
      <c r="CH188" s="269" t="str">
        <f ca="true">+IF(OFFSET('Water Data'!$I$27,0,10*ROW('Water Data'!I182))="","",OFFSET('Water Data'!$I$27,0,10*ROW('Water Data'!I182)))</f>
        <v/>
      </c>
      <c r="CI188" s="269" t="str">
        <f ca="true">+IF(OFFSET('Water Data'!$I$28,0,10*ROW('Water Data'!I182))="","",OFFSET('Water Data'!$I$28,0,10*ROW('Water Data'!I182)))</f>
        <v/>
      </c>
      <c r="CJ188" s="269" t="str">
        <f ca="true">+IF(OFFSET('Water Data'!$I$29,0,10*ROW('Water Data'!I182))="","",OFFSET('Water Data'!$I$29,0,10*ROW('Water Data'!I182)))</f>
        <v/>
      </c>
      <c r="CK188" s="269" t="str">
        <f ca="true">+IF(OFFSET('Sanitation Data'!$D$28,0,10*ROW('Sanitation Data'!D182))="","",OFFSET('Sanitation Data'!$D$28,0,10*ROW('Sanitation Data'!D182)))</f>
        <v/>
      </c>
      <c r="CL188" s="269" t="str">
        <f ca="true">+IF(OFFSET('Sanitation Data'!$D$29,0,10*ROW('Sanitation Data'!D182))="","",OFFSET('Sanitation Data'!$D$29,0,10*ROW('Sanitation Data'!D182)))</f>
        <v/>
      </c>
      <c r="CM188" s="269" t="str">
        <f ca="true">+IF(OFFSET('Sanitation Data'!$D$30,0,10*ROW('Sanitation Data'!D182))="","",OFFSET('Sanitation Data'!$D$30,0,10*ROW('Sanitation Data'!D182)))</f>
        <v/>
      </c>
      <c r="CN188" s="269" t="str">
        <f ca="true">+IF(OFFSET('Sanitation Data'!$D$31,0,10*ROW('Sanitation Data'!D182))="","",OFFSET('Sanitation Data'!$D$31,0,10*ROW('Sanitation Data'!D182)))</f>
        <v/>
      </c>
      <c r="CO188" s="269" t="str">
        <f ca="true">+IF(OFFSET('Sanitation Data'!$D$32,0,10*ROW('Sanitation Data'!D182))="","",OFFSET('Sanitation Data'!$D$32,0,10*ROW('Sanitation Data'!D182)))</f>
        <v/>
      </c>
      <c r="CP188" s="269" t="str">
        <f ca="true">+IF(OFFSET('Sanitation Data'!$E$28,0,10*ROW('Sanitation Data'!E182))="","",OFFSET('Sanitation Data'!$E$28,0,10*ROW('Sanitation Data'!E182)))</f>
        <v/>
      </c>
      <c r="CQ188" s="269" t="str">
        <f ca="true">+IF(OFFSET('Sanitation Data'!$E$29,0,10*ROW('Sanitation Data'!E182))="","",OFFSET('Sanitation Data'!$E$29,0,10*ROW('Sanitation Data'!E182)))</f>
        <v/>
      </c>
      <c r="CR188" s="269" t="str">
        <f ca="true">+IF(OFFSET('Sanitation Data'!$E$30,0,10*ROW('Sanitation Data'!E182))="","",OFFSET('Sanitation Data'!$E$30,0,10*ROW('Sanitation Data'!E182)))</f>
        <v/>
      </c>
      <c r="CS188" s="269" t="str">
        <f ca="true">+IF(OFFSET('Sanitation Data'!$E$31,0,10*ROW('Sanitation Data'!E182))="","",OFFSET('Sanitation Data'!$E$31,0,10*ROW('Sanitation Data'!E182)))</f>
        <v/>
      </c>
      <c r="CT188" s="269" t="str">
        <f ca="true">+IF(OFFSET('Sanitation Data'!$E$32,0,10*ROW('Sanitation Data'!E182))="","",OFFSET('Sanitation Data'!$E$32,0,10*ROW('Sanitation Data'!E182)))</f>
        <v/>
      </c>
      <c r="CU188" s="269" t="str">
        <f ca="true">+IF(OFFSET('Sanitation Data'!$F$28,0,10*ROW('Sanitation Data'!F182))="","",OFFSET('Sanitation Data'!$F$28,0,10*ROW('Sanitation Data'!F182)))</f>
        <v/>
      </c>
      <c r="CV188" s="269" t="str">
        <f ca="true">+IF(OFFSET('Sanitation Data'!$F$29,0,10*ROW('Sanitation Data'!F182))="","",OFFSET('Sanitation Data'!$F$29,0,10*ROW('Sanitation Data'!F182)))</f>
        <v/>
      </c>
      <c r="CW188" s="269" t="str">
        <f ca="true">+IF(OFFSET('Sanitation Data'!$F$30,0,10*ROW('Sanitation Data'!F182))="","",OFFSET('Sanitation Data'!$F$30,0,10*ROW('Sanitation Data'!F182)))</f>
        <v/>
      </c>
      <c r="CX188" s="269" t="str">
        <f ca="true">+IF(OFFSET('Sanitation Data'!$F$31,0,10*ROW('Sanitation Data'!F182))="","",OFFSET('Sanitation Data'!$F$31,0,10*ROW('Sanitation Data'!F182)))</f>
        <v/>
      </c>
      <c r="CY188" s="269" t="str">
        <f ca="true">+IF(OFFSET('Sanitation Data'!$F$32,0,10*ROW('Sanitation Data'!F182))="","",OFFSET('Sanitation Data'!$F$32,0,10*ROW('Sanitation Data'!F182)))</f>
        <v/>
      </c>
      <c r="CZ188" s="269" t="str">
        <f ca="true">+IF(OFFSET('Sanitation Data'!$G$28,0,10*ROW('Sanitation Data'!G182))="","",OFFSET('Sanitation Data'!$G$28,0,10*ROW('Sanitation Data'!G182)))</f>
        <v/>
      </c>
      <c r="DA188" s="269" t="str">
        <f ca="true">+IF(OFFSET('Sanitation Data'!$G$29,0,10*ROW('Sanitation Data'!G182))="","",OFFSET('Sanitation Data'!$G$29,0,10*ROW('Sanitation Data'!G182)))</f>
        <v/>
      </c>
      <c r="DB188" s="269" t="str">
        <f ca="true">+IF(OFFSET('Sanitation Data'!$G$30,0,10*ROW('Sanitation Data'!G182))="","",OFFSET('Sanitation Data'!$G$30,0,10*ROW('Sanitation Data'!G182)))</f>
        <v/>
      </c>
      <c r="DC188" s="269" t="str">
        <f ca="true">+IF(OFFSET('Sanitation Data'!$G$31,0,10*ROW('Sanitation Data'!G182))="","",OFFSET('Sanitation Data'!$G$31,0,10*ROW('Sanitation Data'!G182)))</f>
        <v/>
      </c>
      <c r="DD188" s="269" t="str">
        <f ca="true">+IF(OFFSET('Sanitation Data'!$G$32,0,10*ROW('Sanitation Data'!G182))="","",OFFSET('Sanitation Data'!$G$32,0,10*ROW('Sanitation Data'!G182)))</f>
        <v/>
      </c>
      <c r="DE188" s="269" t="str">
        <f ca="true">+IF(OFFSET('Sanitation Data'!$H$28,0,10*ROW('Sanitation Data'!H182))="","",OFFSET('Sanitation Data'!$H$28,0,10*ROW('Sanitation Data'!H182)))</f>
        <v/>
      </c>
      <c r="DF188" s="269" t="str">
        <f ca="true">+IF(OFFSET('Sanitation Data'!$H$29,0,10*ROW('Sanitation Data'!H182))="","",OFFSET('Sanitation Data'!$H$29,0,10*ROW('Sanitation Data'!H182)))</f>
        <v/>
      </c>
      <c r="DG188" s="269" t="str">
        <f ca="true">+IF(OFFSET('Sanitation Data'!$H$30,0,10*ROW('Sanitation Data'!H182))="","",OFFSET('Sanitation Data'!$H$30,0,10*ROW('Sanitation Data'!H182)))</f>
        <v/>
      </c>
      <c r="DH188" s="269" t="str">
        <f ca="true">+IF(OFFSET('Sanitation Data'!$H$31,0,10*ROW('Sanitation Data'!H182))="","",OFFSET('Sanitation Data'!$H$31,0,10*ROW('Sanitation Data'!H182)))</f>
        <v/>
      </c>
      <c r="DI188" s="269" t="str">
        <f ca="true">+IF(OFFSET('Sanitation Data'!$H$32,0,10*ROW('Sanitation Data'!H182))="","",OFFSET('Sanitation Data'!$H$32,0,10*ROW('Sanitation Data'!H182)))</f>
        <v/>
      </c>
      <c r="DJ188" s="269" t="str">
        <f ca="true">+IF(OFFSET('Sanitation Data'!$I$28,0,10*ROW('Sanitation Data'!I182))="","",OFFSET('Sanitation Data'!$I$28,0,10*ROW('Sanitation Data'!I182)))</f>
        <v/>
      </c>
      <c r="DK188" s="269" t="str">
        <f ca="true">+IF(OFFSET('Sanitation Data'!$I$29,0,10*ROW('Sanitation Data'!I182))="","",OFFSET('Sanitation Data'!$I$29,0,10*ROW('Sanitation Data'!I182)))</f>
        <v/>
      </c>
      <c r="DL188" s="269" t="str">
        <f ca="true">+IF(OFFSET('Sanitation Data'!$I$30,0,10*ROW('Sanitation Data'!I182))="","",OFFSET('Sanitation Data'!$I$30,0,10*ROW('Sanitation Data'!I182)))</f>
        <v/>
      </c>
      <c r="DM188" s="269" t="str">
        <f ca="true">+IF(OFFSET('Sanitation Data'!$I$31,0,10*ROW('Sanitation Data'!I182))="","",OFFSET('Sanitation Data'!$I$31,0,10*ROW('Sanitation Data'!I182)))</f>
        <v/>
      </c>
      <c r="DN188" s="269" t="str">
        <f ca="true">+IF(OFFSET('Sanitation Data'!$I$32,0,10*ROW('Sanitation Data'!I182))="","",OFFSET('Sanitation Data'!$I$32,0,10*ROW('Sanitation Data'!I182)))</f>
        <v/>
      </c>
      <c r="DO188" s="269" t="str">
        <f ca="true">+IF(OFFSET('Hygiene Data'!$D$11,0,10*ROW('Hygiene Data'!D182))="","",OFFSET('Hygiene Data'!$D$11,0,10*ROW('Hygiene Data'!D182)))</f>
        <v/>
      </c>
      <c r="DP188" s="269" t="str">
        <f ca="true">+IF(OFFSET('Hygiene Data'!$D$12,0,10*ROW('Hygiene Data'!D182))="","",OFFSET('Hygiene Data'!$D$12,0,10*ROW('Hygiene Data'!D182)))</f>
        <v/>
      </c>
      <c r="DQ188" s="269" t="str">
        <f ca="true">+IF(OFFSET('Hygiene Data'!$D$13,0,10*ROW('Hygiene Data'!D182))="","",OFFSET('Hygiene Data'!$D$13,0,10*ROW('Hygiene Data'!D182)))</f>
        <v/>
      </c>
      <c r="DR188" s="269" t="str">
        <f ca="true">+IF(OFFSET('Hygiene Data'!$E$11,0,10*ROW('Hygiene Data'!E182))="","",OFFSET('Hygiene Data'!$E$11,0,10*ROW('Hygiene Data'!E182)))</f>
        <v/>
      </c>
      <c r="DS188" s="269" t="str">
        <f ca="true">+IF(OFFSET('Hygiene Data'!$E$12,0,10*ROW('Hygiene Data'!E182))="","",OFFSET('Hygiene Data'!$E$12,0,10*ROW('Hygiene Data'!E182)))</f>
        <v/>
      </c>
      <c r="DT188" s="269" t="str">
        <f ca="true">+IF(OFFSET('Hygiene Data'!$E$13,0,10*ROW('Hygiene Data'!E182))="","",OFFSET('Hygiene Data'!$E$13,0,10*ROW('Hygiene Data'!E182)))</f>
        <v/>
      </c>
      <c r="DU188" s="269" t="str">
        <f ca="true">+IF(OFFSET('Hygiene Data'!$F$11,0,10*ROW('Hygiene Data'!F182))="","",OFFSET('Hygiene Data'!$F$11,0,10*ROW('Hygiene Data'!F182)))</f>
        <v/>
      </c>
      <c r="DV188" s="269" t="str">
        <f ca="true">+IF(OFFSET('Hygiene Data'!$F$12,0,10*ROW('Hygiene Data'!F182))="","",OFFSET('Hygiene Data'!$F$12,0,10*ROW('Hygiene Data'!F182)))</f>
        <v/>
      </c>
      <c r="DW188" s="269" t="str">
        <f ca="true">+IF(OFFSET('Hygiene Data'!$F$13,0,10*ROW('Hygiene Data'!F182))="","",OFFSET('Hygiene Data'!$F$13,0,10*ROW('Hygiene Data'!F182)))</f>
        <v/>
      </c>
      <c r="DX188" s="269" t="str">
        <f ca="true">+IF(OFFSET('Hygiene Data'!$G$11,0,10*ROW('Hygiene Data'!G182))="","",OFFSET('Hygiene Data'!$G$11,0,10*ROW('Hygiene Data'!G182)))</f>
        <v/>
      </c>
      <c r="DY188" s="269" t="str">
        <f ca="true">+IF(OFFSET('Hygiene Data'!$G$12,0,10*ROW('Hygiene Data'!G182))="","",OFFSET('Hygiene Data'!$G$12,0,10*ROW('Hygiene Data'!G182)))</f>
        <v/>
      </c>
      <c r="DZ188" s="269" t="str">
        <f ca="true">+IF(OFFSET('Hygiene Data'!$G$13,0,10*ROW('Hygiene Data'!G182))="","",OFFSET('Hygiene Data'!$G$13,0,10*ROW('Hygiene Data'!G182)))</f>
        <v/>
      </c>
      <c r="EA188" s="269" t="str">
        <f ca="true">+IF(OFFSET('Hygiene Data'!$H$11,0,10*ROW('Hygiene Data'!H182))="","",OFFSET('Hygiene Data'!$H$11,0,10*ROW('Hygiene Data'!H182)))</f>
        <v/>
      </c>
      <c r="EB188" s="269" t="str">
        <f ca="true">+IF(OFFSET('Hygiene Data'!$H$12,0,10*ROW('Hygiene Data'!H182))="","",OFFSET('Hygiene Data'!$H$12,0,10*ROW('Hygiene Data'!H182)))</f>
        <v/>
      </c>
      <c r="EC188" s="269" t="str">
        <f ca="true">+IF(OFFSET('Hygiene Data'!$H$13,0,10*ROW('Hygiene Data'!H182))="","",OFFSET('Hygiene Data'!$H$13,0,10*ROW('Hygiene Data'!H182)))</f>
        <v/>
      </c>
      <c r="ED188" s="269" t="str">
        <f ca="true">+IF(OFFSET('Hygiene Data'!$I$11,0,10*ROW('Hygiene Data'!I182))="","",OFFSET('Hygiene Data'!$I$11,0,10*ROW('Hygiene Data'!I182)))</f>
        <v/>
      </c>
      <c r="EE188" s="269" t="str">
        <f ca="true">+IF(OFFSET('Hygiene Data'!$I$12,0,10*ROW('Hygiene Data'!I182))="","",OFFSET('Hygiene Data'!$I$12,0,10*ROW('Hygiene Data'!I182)))</f>
        <v/>
      </c>
      <c r="EF188" s="269"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3" t="str">
        <f t="shared" ca="true" si="2"/>
        <v/>
      </c>
      <c r="D189" s="88"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8"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8"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8"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8"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8"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8"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8"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8"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8"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8"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8"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8"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8"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8"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8"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8"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8"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9"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9"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9"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9"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9"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9"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9"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9"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9"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9"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9"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9"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9"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9"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9"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9"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9"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9"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9"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9"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9"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9"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9"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9"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9"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9"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9"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9"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9"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9"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0"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0"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0"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0"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0"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0"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0"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0"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0"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0"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0"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0"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0"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0"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0"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0"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0"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0"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9"/>
      <c r="BS189" s="269" t="str">
        <f ca="true">+IF(OFFSET('Water Data'!$D$27,0,10*ROW('Water Data'!D183))="","",OFFSET('Water Data'!$D$27,0,10*ROW('Water Data'!D183)))</f>
        <v/>
      </c>
      <c r="BT189" s="269" t="str">
        <f ca="true">+IF(OFFSET('Water Data'!$D$28,0,10*ROW('Water Data'!D183))="","",OFFSET('Water Data'!$D$28,0,10*ROW('Water Data'!D183)))</f>
        <v/>
      </c>
      <c r="BU189" s="269" t="str">
        <f ca="true">+IF(OFFSET('Water Data'!$D$29,0,10*ROW('Water Data'!D183))="","",OFFSET('Water Data'!$D$29,0,10*ROW('Water Data'!D183)))</f>
        <v/>
      </c>
      <c r="BV189" s="269" t="str">
        <f ca="true">+IF(OFFSET('Water Data'!$E$27,0,10*ROW('Water Data'!E183))="","",OFFSET('Water Data'!$E$27,0,10*ROW('Water Data'!E183)))</f>
        <v/>
      </c>
      <c r="BW189" s="269" t="str">
        <f ca="true">+IF(OFFSET('Water Data'!$E$28,0,10*ROW('Water Data'!E183))="","",OFFSET('Water Data'!$E$28,0,10*ROW('Water Data'!E183)))</f>
        <v/>
      </c>
      <c r="BX189" s="269" t="str">
        <f ca="true">+IF(OFFSET('Water Data'!$E$29,0,10*ROW('Water Data'!E183))="","",OFFSET('Water Data'!$E$29,0,10*ROW('Water Data'!E183)))</f>
        <v/>
      </c>
      <c r="BY189" s="269" t="str">
        <f ca="true">+IF(OFFSET('Water Data'!$F$27,0,10*ROW('Water Data'!F183))="","",OFFSET('Water Data'!$F$27,0,10*ROW('Water Data'!F183)))</f>
        <v/>
      </c>
      <c r="BZ189" s="269" t="str">
        <f ca="true">+IF(OFFSET('Water Data'!$F$28,0,10*ROW('Water Data'!F183))="","",OFFSET('Water Data'!$F$28,0,10*ROW('Water Data'!F183)))</f>
        <v/>
      </c>
      <c r="CA189" s="269" t="str">
        <f ca="true">+IF(OFFSET('Water Data'!$F$29,0,10*ROW('Water Data'!F183))="","",OFFSET('Water Data'!$F$29,0,10*ROW('Water Data'!F183)))</f>
        <v/>
      </c>
      <c r="CB189" s="269" t="str">
        <f ca="true">+IF(OFFSET('Water Data'!$G$27,0,10*ROW('Water Data'!G183))="","",OFFSET('Water Data'!$G$27,0,10*ROW('Water Data'!G183)))</f>
        <v/>
      </c>
      <c r="CC189" s="269" t="str">
        <f ca="true">+IF(OFFSET('Water Data'!$G$28,0,10*ROW('Water Data'!G183))="","",OFFSET('Water Data'!$G$28,0,10*ROW('Water Data'!G183)))</f>
        <v/>
      </c>
      <c r="CD189" s="269" t="str">
        <f ca="true">+IF(OFFSET('Water Data'!$G$29,0,10*ROW('Water Data'!G183))="","",OFFSET('Water Data'!$G$29,0,10*ROW('Water Data'!G183)))</f>
        <v/>
      </c>
      <c r="CE189" s="269" t="str">
        <f ca="true">+IF(OFFSET('Water Data'!$H$27,0,10*ROW('Water Data'!H183))="","",OFFSET('Water Data'!$H$27,0,10*ROW('Water Data'!H183)))</f>
        <v/>
      </c>
      <c r="CF189" s="269" t="str">
        <f ca="true">+IF(OFFSET('Water Data'!$H$28,0,10*ROW('Water Data'!H183))="","",OFFSET('Water Data'!$H$28,0,10*ROW('Water Data'!H183)))</f>
        <v/>
      </c>
      <c r="CG189" s="269" t="str">
        <f ca="true">+IF(OFFSET('Water Data'!$H$29,0,10*ROW('Water Data'!H183))="","",OFFSET('Water Data'!$H$29,0,10*ROW('Water Data'!H183)))</f>
        <v/>
      </c>
      <c r="CH189" s="269" t="str">
        <f ca="true">+IF(OFFSET('Water Data'!$I$27,0,10*ROW('Water Data'!I183))="","",OFFSET('Water Data'!$I$27,0,10*ROW('Water Data'!I183)))</f>
        <v/>
      </c>
      <c r="CI189" s="269" t="str">
        <f ca="true">+IF(OFFSET('Water Data'!$I$28,0,10*ROW('Water Data'!I183))="","",OFFSET('Water Data'!$I$28,0,10*ROW('Water Data'!I183)))</f>
        <v/>
      </c>
      <c r="CJ189" s="269" t="str">
        <f ca="true">+IF(OFFSET('Water Data'!$I$29,0,10*ROW('Water Data'!I183))="","",OFFSET('Water Data'!$I$29,0,10*ROW('Water Data'!I183)))</f>
        <v/>
      </c>
      <c r="CK189" s="269" t="str">
        <f ca="true">+IF(OFFSET('Sanitation Data'!$D$28,0,10*ROW('Sanitation Data'!D183))="","",OFFSET('Sanitation Data'!$D$28,0,10*ROW('Sanitation Data'!D183)))</f>
        <v/>
      </c>
      <c r="CL189" s="269" t="str">
        <f ca="true">+IF(OFFSET('Sanitation Data'!$D$29,0,10*ROW('Sanitation Data'!D183))="","",OFFSET('Sanitation Data'!$D$29,0,10*ROW('Sanitation Data'!D183)))</f>
        <v/>
      </c>
      <c r="CM189" s="269" t="str">
        <f ca="true">+IF(OFFSET('Sanitation Data'!$D$30,0,10*ROW('Sanitation Data'!D183))="","",OFFSET('Sanitation Data'!$D$30,0,10*ROW('Sanitation Data'!D183)))</f>
        <v/>
      </c>
      <c r="CN189" s="269" t="str">
        <f ca="true">+IF(OFFSET('Sanitation Data'!$D$31,0,10*ROW('Sanitation Data'!D183))="","",OFFSET('Sanitation Data'!$D$31,0,10*ROW('Sanitation Data'!D183)))</f>
        <v/>
      </c>
      <c r="CO189" s="269" t="str">
        <f ca="true">+IF(OFFSET('Sanitation Data'!$D$32,0,10*ROW('Sanitation Data'!D183))="","",OFFSET('Sanitation Data'!$D$32,0,10*ROW('Sanitation Data'!D183)))</f>
        <v/>
      </c>
      <c r="CP189" s="269" t="str">
        <f ca="true">+IF(OFFSET('Sanitation Data'!$E$28,0,10*ROW('Sanitation Data'!E183))="","",OFFSET('Sanitation Data'!$E$28,0,10*ROW('Sanitation Data'!E183)))</f>
        <v/>
      </c>
      <c r="CQ189" s="269" t="str">
        <f ca="true">+IF(OFFSET('Sanitation Data'!$E$29,0,10*ROW('Sanitation Data'!E183))="","",OFFSET('Sanitation Data'!$E$29,0,10*ROW('Sanitation Data'!E183)))</f>
        <v/>
      </c>
      <c r="CR189" s="269" t="str">
        <f ca="true">+IF(OFFSET('Sanitation Data'!$E$30,0,10*ROW('Sanitation Data'!E183))="","",OFFSET('Sanitation Data'!$E$30,0,10*ROW('Sanitation Data'!E183)))</f>
        <v/>
      </c>
      <c r="CS189" s="269" t="str">
        <f ca="true">+IF(OFFSET('Sanitation Data'!$E$31,0,10*ROW('Sanitation Data'!E183))="","",OFFSET('Sanitation Data'!$E$31,0,10*ROW('Sanitation Data'!E183)))</f>
        <v/>
      </c>
      <c r="CT189" s="269" t="str">
        <f ca="true">+IF(OFFSET('Sanitation Data'!$E$32,0,10*ROW('Sanitation Data'!E183))="","",OFFSET('Sanitation Data'!$E$32,0,10*ROW('Sanitation Data'!E183)))</f>
        <v/>
      </c>
      <c r="CU189" s="269" t="str">
        <f ca="true">+IF(OFFSET('Sanitation Data'!$F$28,0,10*ROW('Sanitation Data'!F183))="","",OFFSET('Sanitation Data'!$F$28,0,10*ROW('Sanitation Data'!F183)))</f>
        <v/>
      </c>
      <c r="CV189" s="269" t="str">
        <f ca="true">+IF(OFFSET('Sanitation Data'!$F$29,0,10*ROW('Sanitation Data'!F183))="","",OFFSET('Sanitation Data'!$F$29,0,10*ROW('Sanitation Data'!F183)))</f>
        <v/>
      </c>
      <c r="CW189" s="269" t="str">
        <f ca="true">+IF(OFFSET('Sanitation Data'!$F$30,0,10*ROW('Sanitation Data'!F183))="","",OFFSET('Sanitation Data'!$F$30,0,10*ROW('Sanitation Data'!F183)))</f>
        <v/>
      </c>
      <c r="CX189" s="269" t="str">
        <f ca="true">+IF(OFFSET('Sanitation Data'!$F$31,0,10*ROW('Sanitation Data'!F183))="","",OFFSET('Sanitation Data'!$F$31,0,10*ROW('Sanitation Data'!F183)))</f>
        <v/>
      </c>
      <c r="CY189" s="269" t="str">
        <f ca="true">+IF(OFFSET('Sanitation Data'!$F$32,0,10*ROW('Sanitation Data'!F183))="","",OFFSET('Sanitation Data'!$F$32,0,10*ROW('Sanitation Data'!F183)))</f>
        <v/>
      </c>
      <c r="CZ189" s="269" t="str">
        <f ca="true">+IF(OFFSET('Sanitation Data'!$G$28,0,10*ROW('Sanitation Data'!G183))="","",OFFSET('Sanitation Data'!$G$28,0,10*ROW('Sanitation Data'!G183)))</f>
        <v/>
      </c>
      <c r="DA189" s="269" t="str">
        <f ca="true">+IF(OFFSET('Sanitation Data'!$G$29,0,10*ROW('Sanitation Data'!G183))="","",OFFSET('Sanitation Data'!$G$29,0,10*ROW('Sanitation Data'!G183)))</f>
        <v/>
      </c>
      <c r="DB189" s="269" t="str">
        <f ca="true">+IF(OFFSET('Sanitation Data'!$G$30,0,10*ROW('Sanitation Data'!G183))="","",OFFSET('Sanitation Data'!$G$30,0,10*ROW('Sanitation Data'!G183)))</f>
        <v/>
      </c>
      <c r="DC189" s="269" t="str">
        <f ca="true">+IF(OFFSET('Sanitation Data'!$G$31,0,10*ROW('Sanitation Data'!G183))="","",OFFSET('Sanitation Data'!$G$31,0,10*ROW('Sanitation Data'!G183)))</f>
        <v/>
      </c>
      <c r="DD189" s="269" t="str">
        <f ca="true">+IF(OFFSET('Sanitation Data'!$G$32,0,10*ROW('Sanitation Data'!G183))="","",OFFSET('Sanitation Data'!$G$32,0,10*ROW('Sanitation Data'!G183)))</f>
        <v/>
      </c>
      <c r="DE189" s="269" t="str">
        <f ca="true">+IF(OFFSET('Sanitation Data'!$H$28,0,10*ROW('Sanitation Data'!H183))="","",OFFSET('Sanitation Data'!$H$28,0,10*ROW('Sanitation Data'!H183)))</f>
        <v/>
      </c>
      <c r="DF189" s="269" t="str">
        <f ca="true">+IF(OFFSET('Sanitation Data'!$H$29,0,10*ROW('Sanitation Data'!H183))="","",OFFSET('Sanitation Data'!$H$29,0,10*ROW('Sanitation Data'!H183)))</f>
        <v/>
      </c>
      <c r="DG189" s="269" t="str">
        <f ca="true">+IF(OFFSET('Sanitation Data'!$H$30,0,10*ROW('Sanitation Data'!H183))="","",OFFSET('Sanitation Data'!$H$30,0,10*ROW('Sanitation Data'!H183)))</f>
        <v/>
      </c>
      <c r="DH189" s="269" t="str">
        <f ca="true">+IF(OFFSET('Sanitation Data'!$H$31,0,10*ROW('Sanitation Data'!H183))="","",OFFSET('Sanitation Data'!$H$31,0,10*ROW('Sanitation Data'!H183)))</f>
        <v/>
      </c>
      <c r="DI189" s="269" t="str">
        <f ca="true">+IF(OFFSET('Sanitation Data'!$H$32,0,10*ROW('Sanitation Data'!H183))="","",OFFSET('Sanitation Data'!$H$32,0,10*ROW('Sanitation Data'!H183)))</f>
        <v/>
      </c>
      <c r="DJ189" s="269" t="str">
        <f ca="true">+IF(OFFSET('Sanitation Data'!$I$28,0,10*ROW('Sanitation Data'!I183))="","",OFFSET('Sanitation Data'!$I$28,0,10*ROW('Sanitation Data'!I183)))</f>
        <v/>
      </c>
      <c r="DK189" s="269" t="str">
        <f ca="true">+IF(OFFSET('Sanitation Data'!$I$29,0,10*ROW('Sanitation Data'!I183))="","",OFFSET('Sanitation Data'!$I$29,0,10*ROW('Sanitation Data'!I183)))</f>
        <v/>
      </c>
      <c r="DL189" s="269" t="str">
        <f ca="true">+IF(OFFSET('Sanitation Data'!$I$30,0,10*ROW('Sanitation Data'!I183))="","",OFFSET('Sanitation Data'!$I$30,0,10*ROW('Sanitation Data'!I183)))</f>
        <v/>
      </c>
      <c r="DM189" s="269" t="str">
        <f ca="true">+IF(OFFSET('Sanitation Data'!$I$31,0,10*ROW('Sanitation Data'!I183))="","",OFFSET('Sanitation Data'!$I$31,0,10*ROW('Sanitation Data'!I183)))</f>
        <v/>
      </c>
      <c r="DN189" s="269" t="str">
        <f ca="true">+IF(OFFSET('Sanitation Data'!$I$32,0,10*ROW('Sanitation Data'!I183))="","",OFFSET('Sanitation Data'!$I$32,0,10*ROW('Sanitation Data'!I183)))</f>
        <v/>
      </c>
      <c r="DO189" s="269" t="str">
        <f ca="true">+IF(OFFSET('Hygiene Data'!$D$11,0,10*ROW('Hygiene Data'!D183))="","",OFFSET('Hygiene Data'!$D$11,0,10*ROW('Hygiene Data'!D183)))</f>
        <v/>
      </c>
      <c r="DP189" s="269" t="str">
        <f ca="true">+IF(OFFSET('Hygiene Data'!$D$12,0,10*ROW('Hygiene Data'!D183))="","",OFFSET('Hygiene Data'!$D$12,0,10*ROW('Hygiene Data'!D183)))</f>
        <v/>
      </c>
      <c r="DQ189" s="269" t="str">
        <f ca="true">+IF(OFFSET('Hygiene Data'!$D$13,0,10*ROW('Hygiene Data'!D183))="","",OFFSET('Hygiene Data'!$D$13,0,10*ROW('Hygiene Data'!D183)))</f>
        <v/>
      </c>
      <c r="DR189" s="269" t="str">
        <f ca="true">+IF(OFFSET('Hygiene Data'!$E$11,0,10*ROW('Hygiene Data'!E183))="","",OFFSET('Hygiene Data'!$E$11,0,10*ROW('Hygiene Data'!E183)))</f>
        <v/>
      </c>
      <c r="DS189" s="269" t="str">
        <f ca="true">+IF(OFFSET('Hygiene Data'!$E$12,0,10*ROW('Hygiene Data'!E183))="","",OFFSET('Hygiene Data'!$E$12,0,10*ROW('Hygiene Data'!E183)))</f>
        <v/>
      </c>
      <c r="DT189" s="269" t="str">
        <f ca="true">+IF(OFFSET('Hygiene Data'!$E$13,0,10*ROW('Hygiene Data'!E183))="","",OFFSET('Hygiene Data'!$E$13,0,10*ROW('Hygiene Data'!E183)))</f>
        <v/>
      </c>
      <c r="DU189" s="269" t="str">
        <f ca="true">+IF(OFFSET('Hygiene Data'!$F$11,0,10*ROW('Hygiene Data'!F183))="","",OFFSET('Hygiene Data'!$F$11,0,10*ROW('Hygiene Data'!F183)))</f>
        <v/>
      </c>
      <c r="DV189" s="269" t="str">
        <f ca="true">+IF(OFFSET('Hygiene Data'!$F$12,0,10*ROW('Hygiene Data'!F183))="","",OFFSET('Hygiene Data'!$F$12,0,10*ROW('Hygiene Data'!F183)))</f>
        <v/>
      </c>
      <c r="DW189" s="269" t="str">
        <f ca="true">+IF(OFFSET('Hygiene Data'!$F$13,0,10*ROW('Hygiene Data'!F183))="","",OFFSET('Hygiene Data'!$F$13,0,10*ROW('Hygiene Data'!F183)))</f>
        <v/>
      </c>
      <c r="DX189" s="269" t="str">
        <f ca="true">+IF(OFFSET('Hygiene Data'!$G$11,0,10*ROW('Hygiene Data'!G183))="","",OFFSET('Hygiene Data'!$G$11,0,10*ROW('Hygiene Data'!G183)))</f>
        <v/>
      </c>
      <c r="DY189" s="269" t="str">
        <f ca="true">+IF(OFFSET('Hygiene Data'!$G$12,0,10*ROW('Hygiene Data'!G183))="","",OFFSET('Hygiene Data'!$G$12,0,10*ROW('Hygiene Data'!G183)))</f>
        <v/>
      </c>
      <c r="DZ189" s="269" t="str">
        <f ca="true">+IF(OFFSET('Hygiene Data'!$G$13,0,10*ROW('Hygiene Data'!G183))="","",OFFSET('Hygiene Data'!$G$13,0,10*ROW('Hygiene Data'!G183)))</f>
        <v/>
      </c>
      <c r="EA189" s="269" t="str">
        <f ca="true">+IF(OFFSET('Hygiene Data'!$H$11,0,10*ROW('Hygiene Data'!H183))="","",OFFSET('Hygiene Data'!$H$11,0,10*ROW('Hygiene Data'!H183)))</f>
        <v/>
      </c>
      <c r="EB189" s="269" t="str">
        <f ca="true">+IF(OFFSET('Hygiene Data'!$H$12,0,10*ROW('Hygiene Data'!H183))="","",OFFSET('Hygiene Data'!$H$12,0,10*ROW('Hygiene Data'!H183)))</f>
        <v/>
      </c>
      <c r="EC189" s="269" t="str">
        <f ca="true">+IF(OFFSET('Hygiene Data'!$H$13,0,10*ROW('Hygiene Data'!H183))="","",OFFSET('Hygiene Data'!$H$13,0,10*ROW('Hygiene Data'!H183)))</f>
        <v/>
      </c>
      <c r="ED189" s="269" t="str">
        <f ca="true">+IF(OFFSET('Hygiene Data'!$I$11,0,10*ROW('Hygiene Data'!I183))="","",OFFSET('Hygiene Data'!$I$11,0,10*ROW('Hygiene Data'!I183)))</f>
        <v/>
      </c>
      <c r="EE189" s="269" t="str">
        <f ca="true">+IF(OFFSET('Hygiene Data'!$I$12,0,10*ROW('Hygiene Data'!I183))="","",OFFSET('Hygiene Data'!$I$12,0,10*ROW('Hygiene Data'!I183)))</f>
        <v/>
      </c>
      <c r="EF189" s="269"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3" t="str">
        <f t="shared" ca="true" si="2"/>
        <v/>
      </c>
      <c r="D190" s="88"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8"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8"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8"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8"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8"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8"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8"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8"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8"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8"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8"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8"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8"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8"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8"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8"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8"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9"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9"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9"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9"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9"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9"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9"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9"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9"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9"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9"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9"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9"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9"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9"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9"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9"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9"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9"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9"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9"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9"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9"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9"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9"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9"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9"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9"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9"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9"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0"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0"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0"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0"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0"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0"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0"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0"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0"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0"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0"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0"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0"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0"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0"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0"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0"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0"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9"/>
      <c r="BS190" s="269" t="str">
        <f ca="true">+IF(OFFSET('Water Data'!$D$27,0,10*ROW('Water Data'!D184))="","",OFFSET('Water Data'!$D$27,0,10*ROW('Water Data'!D184)))</f>
        <v/>
      </c>
      <c r="BT190" s="269" t="str">
        <f ca="true">+IF(OFFSET('Water Data'!$D$28,0,10*ROW('Water Data'!D184))="","",OFFSET('Water Data'!$D$28,0,10*ROW('Water Data'!D184)))</f>
        <v/>
      </c>
      <c r="BU190" s="269" t="str">
        <f ca="true">+IF(OFFSET('Water Data'!$D$29,0,10*ROW('Water Data'!D184))="","",OFFSET('Water Data'!$D$29,0,10*ROW('Water Data'!D184)))</f>
        <v/>
      </c>
      <c r="BV190" s="269" t="str">
        <f ca="true">+IF(OFFSET('Water Data'!$E$27,0,10*ROW('Water Data'!E184))="","",OFFSET('Water Data'!$E$27,0,10*ROW('Water Data'!E184)))</f>
        <v/>
      </c>
      <c r="BW190" s="269" t="str">
        <f ca="true">+IF(OFFSET('Water Data'!$E$28,0,10*ROW('Water Data'!E184))="","",OFFSET('Water Data'!$E$28,0,10*ROW('Water Data'!E184)))</f>
        <v/>
      </c>
      <c r="BX190" s="269" t="str">
        <f ca="true">+IF(OFFSET('Water Data'!$E$29,0,10*ROW('Water Data'!E184))="","",OFFSET('Water Data'!$E$29,0,10*ROW('Water Data'!E184)))</f>
        <v/>
      </c>
      <c r="BY190" s="269" t="str">
        <f ca="true">+IF(OFFSET('Water Data'!$F$27,0,10*ROW('Water Data'!F184))="","",OFFSET('Water Data'!$F$27,0,10*ROW('Water Data'!F184)))</f>
        <v/>
      </c>
      <c r="BZ190" s="269" t="str">
        <f ca="true">+IF(OFFSET('Water Data'!$F$28,0,10*ROW('Water Data'!F184))="","",OFFSET('Water Data'!$F$28,0,10*ROW('Water Data'!F184)))</f>
        <v/>
      </c>
      <c r="CA190" s="269" t="str">
        <f ca="true">+IF(OFFSET('Water Data'!$F$29,0,10*ROW('Water Data'!F184))="","",OFFSET('Water Data'!$F$29,0,10*ROW('Water Data'!F184)))</f>
        <v/>
      </c>
      <c r="CB190" s="269" t="str">
        <f ca="true">+IF(OFFSET('Water Data'!$G$27,0,10*ROW('Water Data'!G184))="","",OFFSET('Water Data'!$G$27,0,10*ROW('Water Data'!G184)))</f>
        <v/>
      </c>
      <c r="CC190" s="269" t="str">
        <f ca="true">+IF(OFFSET('Water Data'!$G$28,0,10*ROW('Water Data'!G184))="","",OFFSET('Water Data'!$G$28,0,10*ROW('Water Data'!G184)))</f>
        <v/>
      </c>
      <c r="CD190" s="269" t="str">
        <f ca="true">+IF(OFFSET('Water Data'!$G$29,0,10*ROW('Water Data'!G184))="","",OFFSET('Water Data'!$G$29,0,10*ROW('Water Data'!G184)))</f>
        <v/>
      </c>
      <c r="CE190" s="269" t="str">
        <f ca="true">+IF(OFFSET('Water Data'!$H$27,0,10*ROW('Water Data'!H184))="","",OFFSET('Water Data'!$H$27,0,10*ROW('Water Data'!H184)))</f>
        <v/>
      </c>
      <c r="CF190" s="269" t="str">
        <f ca="true">+IF(OFFSET('Water Data'!$H$28,0,10*ROW('Water Data'!H184))="","",OFFSET('Water Data'!$H$28,0,10*ROW('Water Data'!H184)))</f>
        <v/>
      </c>
      <c r="CG190" s="269" t="str">
        <f ca="true">+IF(OFFSET('Water Data'!$H$29,0,10*ROW('Water Data'!H184))="","",OFFSET('Water Data'!$H$29,0,10*ROW('Water Data'!H184)))</f>
        <v/>
      </c>
      <c r="CH190" s="269" t="str">
        <f ca="true">+IF(OFFSET('Water Data'!$I$27,0,10*ROW('Water Data'!I184))="","",OFFSET('Water Data'!$I$27,0,10*ROW('Water Data'!I184)))</f>
        <v/>
      </c>
      <c r="CI190" s="269" t="str">
        <f ca="true">+IF(OFFSET('Water Data'!$I$28,0,10*ROW('Water Data'!I184))="","",OFFSET('Water Data'!$I$28,0,10*ROW('Water Data'!I184)))</f>
        <v/>
      </c>
      <c r="CJ190" s="269" t="str">
        <f ca="true">+IF(OFFSET('Water Data'!$I$29,0,10*ROW('Water Data'!I184))="","",OFFSET('Water Data'!$I$29,0,10*ROW('Water Data'!I184)))</f>
        <v/>
      </c>
      <c r="CK190" s="269" t="str">
        <f ca="true">+IF(OFFSET('Sanitation Data'!$D$28,0,10*ROW('Sanitation Data'!D184))="","",OFFSET('Sanitation Data'!$D$28,0,10*ROW('Sanitation Data'!D184)))</f>
        <v/>
      </c>
      <c r="CL190" s="269" t="str">
        <f ca="true">+IF(OFFSET('Sanitation Data'!$D$29,0,10*ROW('Sanitation Data'!D184))="","",OFFSET('Sanitation Data'!$D$29,0,10*ROW('Sanitation Data'!D184)))</f>
        <v/>
      </c>
      <c r="CM190" s="269" t="str">
        <f ca="true">+IF(OFFSET('Sanitation Data'!$D$30,0,10*ROW('Sanitation Data'!D184))="","",OFFSET('Sanitation Data'!$D$30,0,10*ROW('Sanitation Data'!D184)))</f>
        <v/>
      </c>
      <c r="CN190" s="269" t="str">
        <f ca="true">+IF(OFFSET('Sanitation Data'!$D$31,0,10*ROW('Sanitation Data'!D184))="","",OFFSET('Sanitation Data'!$D$31,0,10*ROW('Sanitation Data'!D184)))</f>
        <v/>
      </c>
      <c r="CO190" s="269" t="str">
        <f ca="true">+IF(OFFSET('Sanitation Data'!$D$32,0,10*ROW('Sanitation Data'!D184))="","",OFFSET('Sanitation Data'!$D$32,0,10*ROW('Sanitation Data'!D184)))</f>
        <v/>
      </c>
      <c r="CP190" s="269" t="str">
        <f ca="true">+IF(OFFSET('Sanitation Data'!$E$28,0,10*ROW('Sanitation Data'!E184))="","",OFFSET('Sanitation Data'!$E$28,0,10*ROW('Sanitation Data'!E184)))</f>
        <v/>
      </c>
      <c r="CQ190" s="269" t="str">
        <f ca="true">+IF(OFFSET('Sanitation Data'!$E$29,0,10*ROW('Sanitation Data'!E184))="","",OFFSET('Sanitation Data'!$E$29,0,10*ROW('Sanitation Data'!E184)))</f>
        <v/>
      </c>
      <c r="CR190" s="269" t="str">
        <f ca="true">+IF(OFFSET('Sanitation Data'!$E$30,0,10*ROW('Sanitation Data'!E184))="","",OFFSET('Sanitation Data'!$E$30,0,10*ROW('Sanitation Data'!E184)))</f>
        <v/>
      </c>
      <c r="CS190" s="269" t="str">
        <f ca="true">+IF(OFFSET('Sanitation Data'!$E$31,0,10*ROW('Sanitation Data'!E184))="","",OFFSET('Sanitation Data'!$E$31,0,10*ROW('Sanitation Data'!E184)))</f>
        <v/>
      </c>
      <c r="CT190" s="269" t="str">
        <f ca="true">+IF(OFFSET('Sanitation Data'!$E$32,0,10*ROW('Sanitation Data'!E184))="","",OFFSET('Sanitation Data'!$E$32,0,10*ROW('Sanitation Data'!E184)))</f>
        <v/>
      </c>
      <c r="CU190" s="269" t="str">
        <f ca="true">+IF(OFFSET('Sanitation Data'!$F$28,0,10*ROW('Sanitation Data'!F184))="","",OFFSET('Sanitation Data'!$F$28,0,10*ROW('Sanitation Data'!F184)))</f>
        <v/>
      </c>
      <c r="CV190" s="269" t="str">
        <f ca="true">+IF(OFFSET('Sanitation Data'!$F$29,0,10*ROW('Sanitation Data'!F184))="","",OFFSET('Sanitation Data'!$F$29,0,10*ROW('Sanitation Data'!F184)))</f>
        <v/>
      </c>
      <c r="CW190" s="269" t="str">
        <f ca="true">+IF(OFFSET('Sanitation Data'!$F$30,0,10*ROW('Sanitation Data'!F184))="","",OFFSET('Sanitation Data'!$F$30,0,10*ROW('Sanitation Data'!F184)))</f>
        <v/>
      </c>
      <c r="CX190" s="269" t="str">
        <f ca="true">+IF(OFFSET('Sanitation Data'!$F$31,0,10*ROW('Sanitation Data'!F184))="","",OFFSET('Sanitation Data'!$F$31,0,10*ROW('Sanitation Data'!F184)))</f>
        <v/>
      </c>
      <c r="CY190" s="269" t="str">
        <f ca="true">+IF(OFFSET('Sanitation Data'!$F$32,0,10*ROW('Sanitation Data'!F184))="","",OFFSET('Sanitation Data'!$F$32,0,10*ROW('Sanitation Data'!F184)))</f>
        <v/>
      </c>
      <c r="CZ190" s="269" t="str">
        <f ca="true">+IF(OFFSET('Sanitation Data'!$G$28,0,10*ROW('Sanitation Data'!G184))="","",OFFSET('Sanitation Data'!$G$28,0,10*ROW('Sanitation Data'!G184)))</f>
        <v/>
      </c>
      <c r="DA190" s="269" t="str">
        <f ca="true">+IF(OFFSET('Sanitation Data'!$G$29,0,10*ROW('Sanitation Data'!G184))="","",OFFSET('Sanitation Data'!$G$29,0,10*ROW('Sanitation Data'!G184)))</f>
        <v/>
      </c>
      <c r="DB190" s="269" t="str">
        <f ca="true">+IF(OFFSET('Sanitation Data'!$G$30,0,10*ROW('Sanitation Data'!G184))="","",OFFSET('Sanitation Data'!$G$30,0,10*ROW('Sanitation Data'!G184)))</f>
        <v/>
      </c>
      <c r="DC190" s="269" t="str">
        <f ca="true">+IF(OFFSET('Sanitation Data'!$G$31,0,10*ROW('Sanitation Data'!G184))="","",OFFSET('Sanitation Data'!$G$31,0,10*ROW('Sanitation Data'!G184)))</f>
        <v/>
      </c>
      <c r="DD190" s="269" t="str">
        <f ca="true">+IF(OFFSET('Sanitation Data'!$G$32,0,10*ROW('Sanitation Data'!G184))="","",OFFSET('Sanitation Data'!$G$32,0,10*ROW('Sanitation Data'!G184)))</f>
        <v/>
      </c>
      <c r="DE190" s="269" t="str">
        <f ca="true">+IF(OFFSET('Sanitation Data'!$H$28,0,10*ROW('Sanitation Data'!H184))="","",OFFSET('Sanitation Data'!$H$28,0,10*ROW('Sanitation Data'!H184)))</f>
        <v/>
      </c>
      <c r="DF190" s="269" t="str">
        <f ca="true">+IF(OFFSET('Sanitation Data'!$H$29,0,10*ROW('Sanitation Data'!H184))="","",OFFSET('Sanitation Data'!$H$29,0,10*ROW('Sanitation Data'!H184)))</f>
        <v/>
      </c>
      <c r="DG190" s="269" t="str">
        <f ca="true">+IF(OFFSET('Sanitation Data'!$H$30,0,10*ROW('Sanitation Data'!H184))="","",OFFSET('Sanitation Data'!$H$30,0,10*ROW('Sanitation Data'!H184)))</f>
        <v/>
      </c>
      <c r="DH190" s="269" t="str">
        <f ca="true">+IF(OFFSET('Sanitation Data'!$H$31,0,10*ROW('Sanitation Data'!H184))="","",OFFSET('Sanitation Data'!$H$31,0,10*ROW('Sanitation Data'!H184)))</f>
        <v/>
      </c>
      <c r="DI190" s="269" t="str">
        <f ca="true">+IF(OFFSET('Sanitation Data'!$H$32,0,10*ROW('Sanitation Data'!H184))="","",OFFSET('Sanitation Data'!$H$32,0,10*ROW('Sanitation Data'!H184)))</f>
        <v/>
      </c>
      <c r="DJ190" s="269" t="str">
        <f ca="true">+IF(OFFSET('Sanitation Data'!$I$28,0,10*ROW('Sanitation Data'!I184))="","",OFFSET('Sanitation Data'!$I$28,0,10*ROW('Sanitation Data'!I184)))</f>
        <v/>
      </c>
      <c r="DK190" s="269" t="str">
        <f ca="true">+IF(OFFSET('Sanitation Data'!$I$29,0,10*ROW('Sanitation Data'!I184))="","",OFFSET('Sanitation Data'!$I$29,0,10*ROW('Sanitation Data'!I184)))</f>
        <v/>
      </c>
      <c r="DL190" s="269" t="str">
        <f ca="true">+IF(OFFSET('Sanitation Data'!$I$30,0,10*ROW('Sanitation Data'!I184))="","",OFFSET('Sanitation Data'!$I$30,0,10*ROW('Sanitation Data'!I184)))</f>
        <v/>
      </c>
      <c r="DM190" s="269" t="str">
        <f ca="true">+IF(OFFSET('Sanitation Data'!$I$31,0,10*ROW('Sanitation Data'!I184))="","",OFFSET('Sanitation Data'!$I$31,0,10*ROW('Sanitation Data'!I184)))</f>
        <v/>
      </c>
      <c r="DN190" s="269" t="str">
        <f ca="true">+IF(OFFSET('Sanitation Data'!$I$32,0,10*ROW('Sanitation Data'!I184))="","",OFFSET('Sanitation Data'!$I$32,0,10*ROW('Sanitation Data'!I184)))</f>
        <v/>
      </c>
      <c r="DO190" s="269" t="str">
        <f ca="true">+IF(OFFSET('Hygiene Data'!$D$11,0,10*ROW('Hygiene Data'!D184))="","",OFFSET('Hygiene Data'!$D$11,0,10*ROW('Hygiene Data'!D184)))</f>
        <v/>
      </c>
      <c r="DP190" s="269" t="str">
        <f ca="true">+IF(OFFSET('Hygiene Data'!$D$12,0,10*ROW('Hygiene Data'!D184))="","",OFFSET('Hygiene Data'!$D$12,0,10*ROW('Hygiene Data'!D184)))</f>
        <v/>
      </c>
      <c r="DQ190" s="269" t="str">
        <f ca="true">+IF(OFFSET('Hygiene Data'!$D$13,0,10*ROW('Hygiene Data'!D184))="","",OFFSET('Hygiene Data'!$D$13,0,10*ROW('Hygiene Data'!D184)))</f>
        <v/>
      </c>
      <c r="DR190" s="269" t="str">
        <f ca="true">+IF(OFFSET('Hygiene Data'!$E$11,0,10*ROW('Hygiene Data'!E184))="","",OFFSET('Hygiene Data'!$E$11,0,10*ROW('Hygiene Data'!E184)))</f>
        <v/>
      </c>
      <c r="DS190" s="269" t="str">
        <f ca="true">+IF(OFFSET('Hygiene Data'!$E$12,0,10*ROW('Hygiene Data'!E184))="","",OFFSET('Hygiene Data'!$E$12,0,10*ROW('Hygiene Data'!E184)))</f>
        <v/>
      </c>
      <c r="DT190" s="269" t="str">
        <f ca="true">+IF(OFFSET('Hygiene Data'!$E$13,0,10*ROW('Hygiene Data'!E184))="","",OFFSET('Hygiene Data'!$E$13,0,10*ROW('Hygiene Data'!E184)))</f>
        <v/>
      </c>
      <c r="DU190" s="269" t="str">
        <f ca="true">+IF(OFFSET('Hygiene Data'!$F$11,0,10*ROW('Hygiene Data'!F184))="","",OFFSET('Hygiene Data'!$F$11,0,10*ROW('Hygiene Data'!F184)))</f>
        <v/>
      </c>
      <c r="DV190" s="269" t="str">
        <f ca="true">+IF(OFFSET('Hygiene Data'!$F$12,0,10*ROW('Hygiene Data'!F184))="","",OFFSET('Hygiene Data'!$F$12,0,10*ROW('Hygiene Data'!F184)))</f>
        <v/>
      </c>
      <c r="DW190" s="269" t="str">
        <f ca="true">+IF(OFFSET('Hygiene Data'!$F$13,0,10*ROW('Hygiene Data'!F184))="","",OFFSET('Hygiene Data'!$F$13,0,10*ROW('Hygiene Data'!F184)))</f>
        <v/>
      </c>
      <c r="DX190" s="269" t="str">
        <f ca="true">+IF(OFFSET('Hygiene Data'!$G$11,0,10*ROW('Hygiene Data'!G184))="","",OFFSET('Hygiene Data'!$G$11,0,10*ROW('Hygiene Data'!G184)))</f>
        <v/>
      </c>
      <c r="DY190" s="269" t="str">
        <f ca="true">+IF(OFFSET('Hygiene Data'!$G$12,0,10*ROW('Hygiene Data'!G184))="","",OFFSET('Hygiene Data'!$G$12,0,10*ROW('Hygiene Data'!G184)))</f>
        <v/>
      </c>
      <c r="DZ190" s="269" t="str">
        <f ca="true">+IF(OFFSET('Hygiene Data'!$G$13,0,10*ROW('Hygiene Data'!G184))="","",OFFSET('Hygiene Data'!$G$13,0,10*ROW('Hygiene Data'!G184)))</f>
        <v/>
      </c>
      <c r="EA190" s="269" t="str">
        <f ca="true">+IF(OFFSET('Hygiene Data'!$H$11,0,10*ROW('Hygiene Data'!H184))="","",OFFSET('Hygiene Data'!$H$11,0,10*ROW('Hygiene Data'!H184)))</f>
        <v/>
      </c>
      <c r="EB190" s="269" t="str">
        <f ca="true">+IF(OFFSET('Hygiene Data'!$H$12,0,10*ROW('Hygiene Data'!H184))="","",OFFSET('Hygiene Data'!$H$12,0,10*ROW('Hygiene Data'!H184)))</f>
        <v/>
      </c>
      <c r="EC190" s="269" t="str">
        <f ca="true">+IF(OFFSET('Hygiene Data'!$H$13,0,10*ROW('Hygiene Data'!H184))="","",OFFSET('Hygiene Data'!$H$13,0,10*ROW('Hygiene Data'!H184)))</f>
        <v/>
      </c>
      <c r="ED190" s="269" t="str">
        <f ca="true">+IF(OFFSET('Hygiene Data'!$I$11,0,10*ROW('Hygiene Data'!I184))="","",OFFSET('Hygiene Data'!$I$11,0,10*ROW('Hygiene Data'!I184)))</f>
        <v/>
      </c>
      <c r="EE190" s="269" t="str">
        <f ca="true">+IF(OFFSET('Hygiene Data'!$I$12,0,10*ROW('Hygiene Data'!I184))="","",OFFSET('Hygiene Data'!$I$12,0,10*ROW('Hygiene Data'!I184)))</f>
        <v/>
      </c>
      <c r="EF190" s="269"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3" t="str">
        <f t="shared" ca="true" si="2"/>
        <v/>
      </c>
      <c r="D191" s="88"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8"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8"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8"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8"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8"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8"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8"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8"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8"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8"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8"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8"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8"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8"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8"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8"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8"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9"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9"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9"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9"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9"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9"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9"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9"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9"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9"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9"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9"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9"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9"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9"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9"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9"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9"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9"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9"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9"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9"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9"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9"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9"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9"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9"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9"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9"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9"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0"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0"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0"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0"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0"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0"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0"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0"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0"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0"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0"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0"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0"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0"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0"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0"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0"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0"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9"/>
      <c r="BS191" s="269" t="str">
        <f ca="true">+IF(OFFSET('Water Data'!$D$27,0,10*ROW('Water Data'!D185))="","",OFFSET('Water Data'!$D$27,0,10*ROW('Water Data'!D185)))</f>
        <v/>
      </c>
      <c r="BT191" s="269" t="str">
        <f ca="true">+IF(OFFSET('Water Data'!$D$28,0,10*ROW('Water Data'!D185))="","",OFFSET('Water Data'!$D$28,0,10*ROW('Water Data'!D185)))</f>
        <v/>
      </c>
      <c r="BU191" s="269" t="str">
        <f ca="true">+IF(OFFSET('Water Data'!$D$29,0,10*ROW('Water Data'!D185))="","",OFFSET('Water Data'!$D$29,0,10*ROW('Water Data'!D185)))</f>
        <v/>
      </c>
      <c r="BV191" s="269" t="str">
        <f ca="true">+IF(OFFSET('Water Data'!$E$27,0,10*ROW('Water Data'!E185))="","",OFFSET('Water Data'!$E$27,0,10*ROW('Water Data'!E185)))</f>
        <v/>
      </c>
      <c r="BW191" s="269" t="str">
        <f ca="true">+IF(OFFSET('Water Data'!$E$28,0,10*ROW('Water Data'!E185))="","",OFFSET('Water Data'!$E$28,0,10*ROW('Water Data'!E185)))</f>
        <v/>
      </c>
      <c r="BX191" s="269" t="str">
        <f ca="true">+IF(OFFSET('Water Data'!$E$29,0,10*ROW('Water Data'!E185))="","",OFFSET('Water Data'!$E$29,0,10*ROW('Water Data'!E185)))</f>
        <v/>
      </c>
      <c r="BY191" s="269" t="str">
        <f ca="true">+IF(OFFSET('Water Data'!$F$27,0,10*ROW('Water Data'!F185))="","",OFFSET('Water Data'!$F$27,0,10*ROW('Water Data'!F185)))</f>
        <v/>
      </c>
      <c r="BZ191" s="269" t="str">
        <f ca="true">+IF(OFFSET('Water Data'!$F$28,0,10*ROW('Water Data'!F185))="","",OFFSET('Water Data'!$F$28,0,10*ROW('Water Data'!F185)))</f>
        <v/>
      </c>
      <c r="CA191" s="269" t="str">
        <f ca="true">+IF(OFFSET('Water Data'!$F$29,0,10*ROW('Water Data'!F185))="","",OFFSET('Water Data'!$F$29,0,10*ROW('Water Data'!F185)))</f>
        <v/>
      </c>
      <c r="CB191" s="269" t="str">
        <f ca="true">+IF(OFFSET('Water Data'!$G$27,0,10*ROW('Water Data'!G185))="","",OFFSET('Water Data'!$G$27,0,10*ROW('Water Data'!G185)))</f>
        <v/>
      </c>
      <c r="CC191" s="269" t="str">
        <f ca="true">+IF(OFFSET('Water Data'!$G$28,0,10*ROW('Water Data'!G185))="","",OFFSET('Water Data'!$G$28,0,10*ROW('Water Data'!G185)))</f>
        <v/>
      </c>
      <c r="CD191" s="269" t="str">
        <f ca="true">+IF(OFFSET('Water Data'!$G$29,0,10*ROW('Water Data'!G185))="","",OFFSET('Water Data'!$G$29,0,10*ROW('Water Data'!G185)))</f>
        <v/>
      </c>
      <c r="CE191" s="269" t="str">
        <f ca="true">+IF(OFFSET('Water Data'!$H$27,0,10*ROW('Water Data'!H185))="","",OFFSET('Water Data'!$H$27,0,10*ROW('Water Data'!H185)))</f>
        <v/>
      </c>
      <c r="CF191" s="269" t="str">
        <f ca="true">+IF(OFFSET('Water Data'!$H$28,0,10*ROW('Water Data'!H185))="","",OFFSET('Water Data'!$H$28,0,10*ROW('Water Data'!H185)))</f>
        <v/>
      </c>
      <c r="CG191" s="269" t="str">
        <f ca="true">+IF(OFFSET('Water Data'!$H$29,0,10*ROW('Water Data'!H185))="","",OFFSET('Water Data'!$H$29,0,10*ROW('Water Data'!H185)))</f>
        <v/>
      </c>
      <c r="CH191" s="269" t="str">
        <f ca="true">+IF(OFFSET('Water Data'!$I$27,0,10*ROW('Water Data'!I185))="","",OFFSET('Water Data'!$I$27,0,10*ROW('Water Data'!I185)))</f>
        <v/>
      </c>
      <c r="CI191" s="269" t="str">
        <f ca="true">+IF(OFFSET('Water Data'!$I$28,0,10*ROW('Water Data'!I185))="","",OFFSET('Water Data'!$I$28,0,10*ROW('Water Data'!I185)))</f>
        <v/>
      </c>
      <c r="CJ191" s="269" t="str">
        <f ca="true">+IF(OFFSET('Water Data'!$I$29,0,10*ROW('Water Data'!I185))="","",OFFSET('Water Data'!$I$29,0,10*ROW('Water Data'!I185)))</f>
        <v/>
      </c>
      <c r="CK191" s="269" t="str">
        <f ca="true">+IF(OFFSET('Sanitation Data'!$D$28,0,10*ROW('Sanitation Data'!D185))="","",OFFSET('Sanitation Data'!$D$28,0,10*ROW('Sanitation Data'!D185)))</f>
        <v/>
      </c>
      <c r="CL191" s="269" t="str">
        <f ca="true">+IF(OFFSET('Sanitation Data'!$D$29,0,10*ROW('Sanitation Data'!D185))="","",OFFSET('Sanitation Data'!$D$29,0,10*ROW('Sanitation Data'!D185)))</f>
        <v/>
      </c>
      <c r="CM191" s="269" t="str">
        <f ca="true">+IF(OFFSET('Sanitation Data'!$D$30,0,10*ROW('Sanitation Data'!D185))="","",OFFSET('Sanitation Data'!$D$30,0,10*ROW('Sanitation Data'!D185)))</f>
        <v/>
      </c>
      <c r="CN191" s="269" t="str">
        <f ca="true">+IF(OFFSET('Sanitation Data'!$D$31,0,10*ROW('Sanitation Data'!D185))="","",OFFSET('Sanitation Data'!$D$31,0,10*ROW('Sanitation Data'!D185)))</f>
        <v/>
      </c>
      <c r="CO191" s="269" t="str">
        <f ca="true">+IF(OFFSET('Sanitation Data'!$D$32,0,10*ROW('Sanitation Data'!D185))="","",OFFSET('Sanitation Data'!$D$32,0,10*ROW('Sanitation Data'!D185)))</f>
        <v/>
      </c>
      <c r="CP191" s="269" t="str">
        <f ca="true">+IF(OFFSET('Sanitation Data'!$E$28,0,10*ROW('Sanitation Data'!E185))="","",OFFSET('Sanitation Data'!$E$28,0,10*ROW('Sanitation Data'!E185)))</f>
        <v/>
      </c>
      <c r="CQ191" s="269" t="str">
        <f ca="true">+IF(OFFSET('Sanitation Data'!$E$29,0,10*ROW('Sanitation Data'!E185))="","",OFFSET('Sanitation Data'!$E$29,0,10*ROW('Sanitation Data'!E185)))</f>
        <v/>
      </c>
      <c r="CR191" s="269" t="str">
        <f ca="true">+IF(OFFSET('Sanitation Data'!$E$30,0,10*ROW('Sanitation Data'!E185))="","",OFFSET('Sanitation Data'!$E$30,0,10*ROW('Sanitation Data'!E185)))</f>
        <v/>
      </c>
      <c r="CS191" s="269" t="str">
        <f ca="true">+IF(OFFSET('Sanitation Data'!$E$31,0,10*ROW('Sanitation Data'!E185))="","",OFFSET('Sanitation Data'!$E$31,0,10*ROW('Sanitation Data'!E185)))</f>
        <v/>
      </c>
      <c r="CT191" s="269" t="str">
        <f ca="true">+IF(OFFSET('Sanitation Data'!$E$32,0,10*ROW('Sanitation Data'!E185))="","",OFFSET('Sanitation Data'!$E$32,0,10*ROW('Sanitation Data'!E185)))</f>
        <v/>
      </c>
      <c r="CU191" s="269" t="str">
        <f ca="true">+IF(OFFSET('Sanitation Data'!$F$28,0,10*ROW('Sanitation Data'!F185))="","",OFFSET('Sanitation Data'!$F$28,0,10*ROW('Sanitation Data'!F185)))</f>
        <v/>
      </c>
      <c r="CV191" s="269" t="str">
        <f ca="true">+IF(OFFSET('Sanitation Data'!$F$29,0,10*ROW('Sanitation Data'!F185))="","",OFFSET('Sanitation Data'!$F$29,0,10*ROW('Sanitation Data'!F185)))</f>
        <v/>
      </c>
      <c r="CW191" s="269" t="str">
        <f ca="true">+IF(OFFSET('Sanitation Data'!$F$30,0,10*ROW('Sanitation Data'!F185))="","",OFFSET('Sanitation Data'!$F$30,0,10*ROW('Sanitation Data'!F185)))</f>
        <v/>
      </c>
      <c r="CX191" s="269" t="str">
        <f ca="true">+IF(OFFSET('Sanitation Data'!$F$31,0,10*ROW('Sanitation Data'!F185))="","",OFFSET('Sanitation Data'!$F$31,0,10*ROW('Sanitation Data'!F185)))</f>
        <v/>
      </c>
      <c r="CY191" s="269" t="str">
        <f ca="true">+IF(OFFSET('Sanitation Data'!$F$32,0,10*ROW('Sanitation Data'!F185))="","",OFFSET('Sanitation Data'!$F$32,0,10*ROW('Sanitation Data'!F185)))</f>
        <v/>
      </c>
      <c r="CZ191" s="269" t="str">
        <f ca="true">+IF(OFFSET('Sanitation Data'!$G$28,0,10*ROW('Sanitation Data'!G185))="","",OFFSET('Sanitation Data'!$G$28,0,10*ROW('Sanitation Data'!G185)))</f>
        <v/>
      </c>
      <c r="DA191" s="269" t="str">
        <f ca="true">+IF(OFFSET('Sanitation Data'!$G$29,0,10*ROW('Sanitation Data'!G185))="","",OFFSET('Sanitation Data'!$G$29,0,10*ROW('Sanitation Data'!G185)))</f>
        <v/>
      </c>
      <c r="DB191" s="269" t="str">
        <f ca="true">+IF(OFFSET('Sanitation Data'!$G$30,0,10*ROW('Sanitation Data'!G185))="","",OFFSET('Sanitation Data'!$G$30,0,10*ROW('Sanitation Data'!G185)))</f>
        <v/>
      </c>
      <c r="DC191" s="269" t="str">
        <f ca="true">+IF(OFFSET('Sanitation Data'!$G$31,0,10*ROW('Sanitation Data'!G185))="","",OFFSET('Sanitation Data'!$G$31,0,10*ROW('Sanitation Data'!G185)))</f>
        <v/>
      </c>
      <c r="DD191" s="269" t="str">
        <f ca="true">+IF(OFFSET('Sanitation Data'!$G$32,0,10*ROW('Sanitation Data'!G185))="","",OFFSET('Sanitation Data'!$G$32,0,10*ROW('Sanitation Data'!G185)))</f>
        <v/>
      </c>
      <c r="DE191" s="269" t="str">
        <f ca="true">+IF(OFFSET('Sanitation Data'!$H$28,0,10*ROW('Sanitation Data'!H185))="","",OFFSET('Sanitation Data'!$H$28,0,10*ROW('Sanitation Data'!H185)))</f>
        <v/>
      </c>
      <c r="DF191" s="269" t="str">
        <f ca="true">+IF(OFFSET('Sanitation Data'!$H$29,0,10*ROW('Sanitation Data'!H185))="","",OFFSET('Sanitation Data'!$H$29,0,10*ROW('Sanitation Data'!H185)))</f>
        <v/>
      </c>
      <c r="DG191" s="269" t="str">
        <f ca="true">+IF(OFFSET('Sanitation Data'!$H$30,0,10*ROW('Sanitation Data'!H185))="","",OFFSET('Sanitation Data'!$H$30,0,10*ROW('Sanitation Data'!H185)))</f>
        <v/>
      </c>
      <c r="DH191" s="269" t="str">
        <f ca="true">+IF(OFFSET('Sanitation Data'!$H$31,0,10*ROW('Sanitation Data'!H185))="","",OFFSET('Sanitation Data'!$H$31,0,10*ROW('Sanitation Data'!H185)))</f>
        <v/>
      </c>
      <c r="DI191" s="269" t="str">
        <f ca="true">+IF(OFFSET('Sanitation Data'!$H$32,0,10*ROW('Sanitation Data'!H185))="","",OFFSET('Sanitation Data'!$H$32,0,10*ROW('Sanitation Data'!H185)))</f>
        <v/>
      </c>
      <c r="DJ191" s="269" t="str">
        <f ca="true">+IF(OFFSET('Sanitation Data'!$I$28,0,10*ROW('Sanitation Data'!I185))="","",OFFSET('Sanitation Data'!$I$28,0,10*ROW('Sanitation Data'!I185)))</f>
        <v/>
      </c>
      <c r="DK191" s="269" t="str">
        <f ca="true">+IF(OFFSET('Sanitation Data'!$I$29,0,10*ROW('Sanitation Data'!I185))="","",OFFSET('Sanitation Data'!$I$29,0,10*ROW('Sanitation Data'!I185)))</f>
        <v/>
      </c>
      <c r="DL191" s="269" t="str">
        <f ca="true">+IF(OFFSET('Sanitation Data'!$I$30,0,10*ROW('Sanitation Data'!I185))="","",OFFSET('Sanitation Data'!$I$30,0,10*ROW('Sanitation Data'!I185)))</f>
        <v/>
      </c>
      <c r="DM191" s="269" t="str">
        <f ca="true">+IF(OFFSET('Sanitation Data'!$I$31,0,10*ROW('Sanitation Data'!I185))="","",OFFSET('Sanitation Data'!$I$31,0,10*ROW('Sanitation Data'!I185)))</f>
        <v/>
      </c>
      <c r="DN191" s="269" t="str">
        <f ca="true">+IF(OFFSET('Sanitation Data'!$I$32,0,10*ROW('Sanitation Data'!I185))="","",OFFSET('Sanitation Data'!$I$32,0,10*ROW('Sanitation Data'!I185)))</f>
        <v/>
      </c>
      <c r="DO191" s="269" t="str">
        <f ca="true">+IF(OFFSET('Hygiene Data'!$D$11,0,10*ROW('Hygiene Data'!D185))="","",OFFSET('Hygiene Data'!$D$11,0,10*ROW('Hygiene Data'!D185)))</f>
        <v/>
      </c>
      <c r="DP191" s="269" t="str">
        <f ca="true">+IF(OFFSET('Hygiene Data'!$D$12,0,10*ROW('Hygiene Data'!D185))="","",OFFSET('Hygiene Data'!$D$12,0,10*ROW('Hygiene Data'!D185)))</f>
        <v/>
      </c>
      <c r="DQ191" s="269" t="str">
        <f ca="true">+IF(OFFSET('Hygiene Data'!$D$13,0,10*ROW('Hygiene Data'!D185))="","",OFFSET('Hygiene Data'!$D$13,0,10*ROW('Hygiene Data'!D185)))</f>
        <v/>
      </c>
      <c r="DR191" s="269" t="str">
        <f ca="true">+IF(OFFSET('Hygiene Data'!$E$11,0,10*ROW('Hygiene Data'!E185))="","",OFFSET('Hygiene Data'!$E$11,0,10*ROW('Hygiene Data'!E185)))</f>
        <v/>
      </c>
      <c r="DS191" s="269" t="str">
        <f ca="true">+IF(OFFSET('Hygiene Data'!$E$12,0,10*ROW('Hygiene Data'!E185))="","",OFFSET('Hygiene Data'!$E$12,0,10*ROW('Hygiene Data'!E185)))</f>
        <v/>
      </c>
      <c r="DT191" s="269" t="str">
        <f ca="true">+IF(OFFSET('Hygiene Data'!$E$13,0,10*ROW('Hygiene Data'!E185))="","",OFFSET('Hygiene Data'!$E$13,0,10*ROW('Hygiene Data'!E185)))</f>
        <v/>
      </c>
      <c r="DU191" s="269" t="str">
        <f ca="true">+IF(OFFSET('Hygiene Data'!$F$11,0,10*ROW('Hygiene Data'!F185))="","",OFFSET('Hygiene Data'!$F$11,0,10*ROW('Hygiene Data'!F185)))</f>
        <v/>
      </c>
      <c r="DV191" s="269" t="str">
        <f ca="true">+IF(OFFSET('Hygiene Data'!$F$12,0,10*ROW('Hygiene Data'!F185))="","",OFFSET('Hygiene Data'!$F$12,0,10*ROW('Hygiene Data'!F185)))</f>
        <v/>
      </c>
      <c r="DW191" s="269" t="str">
        <f ca="true">+IF(OFFSET('Hygiene Data'!$F$13,0,10*ROW('Hygiene Data'!F185))="","",OFFSET('Hygiene Data'!$F$13,0,10*ROW('Hygiene Data'!F185)))</f>
        <v/>
      </c>
      <c r="DX191" s="269" t="str">
        <f ca="true">+IF(OFFSET('Hygiene Data'!$G$11,0,10*ROW('Hygiene Data'!G185))="","",OFFSET('Hygiene Data'!$G$11,0,10*ROW('Hygiene Data'!G185)))</f>
        <v/>
      </c>
      <c r="DY191" s="269" t="str">
        <f ca="true">+IF(OFFSET('Hygiene Data'!$G$12,0,10*ROW('Hygiene Data'!G185))="","",OFFSET('Hygiene Data'!$G$12,0,10*ROW('Hygiene Data'!G185)))</f>
        <v/>
      </c>
      <c r="DZ191" s="269" t="str">
        <f ca="true">+IF(OFFSET('Hygiene Data'!$G$13,0,10*ROW('Hygiene Data'!G185))="","",OFFSET('Hygiene Data'!$G$13,0,10*ROW('Hygiene Data'!G185)))</f>
        <v/>
      </c>
      <c r="EA191" s="269" t="str">
        <f ca="true">+IF(OFFSET('Hygiene Data'!$H$11,0,10*ROW('Hygiene Data'!H185))="","",OFFSET('Hygiene Data'!$H$11,0,10*ROW('Hygiene Data'!H185)))</f>
        <v/>
      </c>
      <c r="EB191" s="269" t="str">
        <f ca="true">+IF(OFFSET('Hygiene Data'!$H$12,0,10*ROW('Hygiene Data'!H185))="","",OFFSET('Hygiene Data'!$H$12,0,10*ROW('Hygiene Data'!H185)))</f>
        <v/>
      </c>
      <c r="EC191" s="269" t="str">
        <f ca="true">+IF(OFFSET('Hygiene Data'!$H$13,0,10*ROW('Hygiene Data'!H185))="","",OFFSET('Hygiene Data'!$H$13,0,10*ROW('Hygiene Data'!H185)))</f>
        <v/>
      </c>
      <c r="ED191" s="269" t="str">
        <f ca="true">+IF(OFFSET('Hygiene Data'!$I$11,0,10*ROW('Hygiene Data'!I185))="","",OFFSET('Hygiene Data'!$I$11,0,10*ROW('Hygiene Data'!I185)))</f>
        <v/>
      </c>
      <c r="EE191" s="269" t="str">
        <f ca="true">+IF(OFFSET('Hygiene Data'!$I$12,0,10*ROW('Hygiene Data'!I185))="","",OFFSET('Hygiene Data'!$I$12,0,10*ROW('Hygiene Data'!I185)))</f>
        <v/>
      </c>
      <c r="EF191" s="269"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3" t="str">
        <f t="shared" ca="true" si="2"/>
        <v/>
      </c>
      <c r="D192" s="88"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8"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8"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8"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8"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8"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8"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8"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8"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8"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8"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8"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8"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8"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8"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8"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8"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8"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9"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9"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9"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9"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9"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9"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9"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9"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9"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9"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9"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9"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9"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9"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9"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9"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9"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9"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9"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9"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9"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9"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9"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9"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9"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9"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9"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9"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9"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9"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0"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0"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0"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0"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0"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0"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0"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0"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0"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0"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0"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0"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0"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0"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0"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0"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0"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0"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9"/>
      <c r="BS192" s="269" t="str">
        <f ca="true">+IF(OFFSET('Water Data'!$D$27,0,10*ROW('Water Data'!D186))="","",OFFSET('Water Data'!$D$27,0,10*ROW('Water Data'!D186)))</f>
        <v/>
      </c>
      <c r="BT192" s="269" t="str">
        <f ca="true">+IF(OFFSET('Water Data'!$D$28,0,10*ROW('Water Data'!D186))="","",OFFSET('Water Data'!$D$28,0,10*ROW('Water Data'!D186)))</f>
        <v/>
      </c>
      <c r="BU192" s="269" t="str">
        <f ca="true">+IF(OFFSET('Water Data'!$D$29,0,10*ROW('Water Data'!D186))="","",OFFSET('Water Data'!$D$29,0,10*ROW('Water Data'!D186)))</f>
        <v/>
      </c>
      <c r="BV192" s="269" t="str">
        <f ca="true">+IF(OFFSET('Water Data'!$E$27,0,10*ROW('Water Data'!E186))="","",OFFSET('Water Data'!$E$27,0,10*ROW('Water Data'!E186)))</f>
        <v/>
      </c>
      <c r="BW192" s="269" t="str">
        <f ca="true">+IF(OFFSET('Water Data'!$E$28,0,10*ROW('Water Data'!E186))="","",OFFSET('Water Data'!$E$28,0,10*ROW('Water Data'!E186)))</f>
        <v/>
      </c>
      <c r="BX192" s="269" t="str">
        <f ca="true">+IF(OFFSET('Water Data'!$E$29,0,10*ROW('Water Data'!E186))="","",OFFSET('Water Data'!$E$29,0,10*ROW('Water Data'!E186)))</f>
        <v/>
      </c>
      <c r="BY192" s="269" t="str">
        <f ca="true">+IF(OFFSET('Water Data'!$F$27,0,10*ROW('Water Data'!F186))="","",OFFSET('Water Data'!$F$27,0,10*ROW('Water Data'!F186)))</f>
        <v/>
      </c>
      <c r="BZ192" s="269" t="str">
        <f ca="true">+IF(OFFSET('Water Data'!$F$28,0,10*ROW('Water Data'!F186))="","",OFFSET('Water Data'!$F$28,0,10*ROW('Water Data'!F186)))</f>
        <v/>
      </c>
      <c r="CA192" s="269" t="str">
        <f ca="true">+IF(OFFSET('Water Data'!$F$29,0,10*ROW('Water Data'!F186))="","",OFFSET('Water Data'!$F$29,0,10*ROW('Water Data'!F186)))</f>
        <v/>
      </c>
      <c r="CB192" s="269" t="str">
        <f ca="true">+IF(OFFSET('Water Data'!$G$27,0,10*ROW('Water Data'!G186))="","",OFFSET('Water Data'!$G$27,0,10*ROW('Water Data'!G186)))</f>
        <v/>
      </c>
      <c r="CC192" s="269" t="str">
        <f ca="true">+IF(OFFSET('Water Data'!$G$28,0,10*ROW('Water Data'!G186))="","",OFFSET('Water Data'!$G$28,0,10*ROW('Water Data'!G186)))</f>
        <v/>
      </c>
      <c r="CD192" s="269" t="str">
        <f ca="true">+IF(OFFSET('Water Data'!$G$29,0,10*ROW('Water Data'!G186))="","",OFFSET('Water Data'!$G$29,0,10*ROW('Water Data'!G186)))</f>
        <v/>
      </c>
      <c r="CE192" s="269" t="str">
        <f ca="true">+IF(OFFSET('Water Data'!$H$27,0,10*ROW('Water Data'!H186))="","",OFFSET('Water Data'!$H$27,0,10*ROW('Water Data'!H186)))</f>
        <v/>
      </c>
      <c r="CF192" s="269" t="str">
        <f ca="true">+IF(OFFSET('Water Data'!$H$28,0,10*ROW('Water Data'!H186))="","",OFFSET('Water Data'!$H$28,0,10*ROW('Water Data'!H186)))</f>
        <v/>
      </c>
      <c r="CG192" s="269" t="str">
        <f ca="true">+IF(OFFSET('Water Data'!$H$29,0,10*ROW('Water Data'!H186))="","",OFFSET('Water Data'!$H$29,0,10*ROW('Water Data'!H186)))</f>
        <v/>
      </c>
      <c r="CH192" s="269" t="str">
        <f ca="true">+IF(OFFSET('Water Data'!$I$27,0,10*ROW('Water Data'!I186))="","",OFFSET('Water Data'!$I$27,0,10*ROW('Water Data'!I186)))</f>
        <v/>
      </c>
      <c r="CI192" s="269" t="str">
        <f ca="true">+IF(OFFSET('Water Data'!$I$28,0,10*ROW('Water Data'!I186))="","",OFFSET('Water Data'!$I$28,0,10*ROW('Water Data'!I186)))</f>
        <v/>
      </c>
      <c r="CJ192" s="269" t="str">
        <f ca="true">+IF(OFFSET('Water Data'!$I$29,0,10*ROW('Water Data'!I186))="","",OFFSET('Water Data'!$I$29,0,10*ROW('Water Data'!I186)))</f>
        <v/>
      </c>
      <c r="CK192" s="269" t="str">
        <f ca="true">+IF(OFFSET('Sanitation Data'!$D$28,0,10*ROW('Sanitation Data'!D186))="","",OFFSET('Sanitation Data'!$D$28,0,10*ROW('Sanitation Data'!D186)))</f>
        <v/>
      </c>
      <c r="CL192" s="269" t="str">
        <f ca="true">+IF(OFFSET('Sanitation Data'!$D$29,0,10*ROW('Sanitation Data'!D186))="","",OFFSET('Sanitation Data'!$D$29,0,10*ROW('Sanitation Data'!D186)))</f>
        <v/>
      </c>
      <c r="CM192" s="269" t="str">
        <f ca="true">+IF(OFFSET('Sanitation Data'!$D$30,0,10*ROW('Sanitation Data'!D186))="","",OFFSET('Sanitation Data'!$D$30,0,10*ROW('Sanitation Data'!D186)))</f>
        <v/>
      </c>
      <c r="CN192" s="269" t="str">
        <f ca="true">+IF(OFFSET('Sanitation Data'!$D$31,0,10*ROW('Sanitation Data'!D186))="","",OFFSET('Sanitation Data'!$D$31,0,10*ROW('Sanitation Data'!D186)))</f>
        <v/>
      </c>
      <c r="CO192" s="269" t="str">
        <f ca="true">+IF(OFFSET('Sanitation Data'!$D$32,0,10*ROW('Sanitation Data'!D186))="","",OFFSET('Sanitation Data'!$D$32,0,10*ROW('Sanitation Data'!D186)))</f>
        <v/>
      </c>
      <c r="CP192" s="269" t="str">
        <f ca="true">+IF(OFFSET('Sanitation Data'!$E$28,0,10*ROW('Sanitation Data'!E186))="","",OFFSET('Sanitation Data'!$E$28,0,10*ROW('Sanitation Data'!E186)))</f>
        <v/>
      </c>
      <c r="CQ192" s="269" t="str">
        <f ca="true">+IF(OFFSET('Sanitation Data'!$E$29,0,10*ROW('Sanitation Data'!E186))="","",OFFSET('Sanitation Data'!$E$29,0,10*ROW('Sanitation Data'!E186)))</f>
        <v/>
      </c>
      <c r="CR192" s="269" t="str">
        <f ca="true">+IF(OFFSET('Sanitation Data'!$E$30,0,10*ROW('Sanitation Data'!E186))="","",OFFSET('Sanitation Data'!$E$30,0,10*ROW('Sanitation Data'!E186)))</f>
        <v/>
      </c>
      <c r="CS192" s="269" t="str">
        <f ca="true">+IF(OFFSET('Sanitation Data'!$E$31,0,10*ROW('Sanitation Data'!E186))="","",OFFSET('Sanitation Data'!$E$31,0,10*ROW('Sanitation Data'!E186)))</f>
        <v/>
      </c>
      <c r="CT192" s="269" t="str">
        <f ca="true">+IF(OFFSET('Sanitation Data'!$E$32,0,10*ROW('Sanitation Data'!E186))="","",OFFSET('Sanitation Data'!$E$32,0,10*ROW('Sanitation Data'!E186)))</f>
        <v/>
      </c>
      <c r="CU192" s="269" t="str">
        <f ca="true">+IF(OFFSET('Sanitation Data'!$F$28,0,10*ROW('Sanitation Data'!F186))="","",OFFSET('Sanitation Data'!$F$28,0,10*ROW('Sanitation Data'!F186)))</f>
        <v/>
      </c>
      <c r="CV192" s="269" t="str">
        <f ca="true">+IF(OFFSET('Sanitation Data'!$F$29,0,10*ROW('Sanitation Data'!F186))="","",OFFSET('Sanitation Data'!$F$29,0,10*ROW('Sanitation Data'!F186)))</f>
        <v/>
      </c>
      <c r="CW192" s="269" t="str">
        <f ca="true">+IF(OFFSET('Sanitation Data'!$F$30,0,10*ROW('Sanitation Data'!F186))="","",OFFSET('Sanitation Data'!$F$30,0,10*ROW('Sanitation Data'!F186)))</f>
        <v/>
      </c>
      <c r="CX192" s="269" t="str">
        <f ca="true">+IF(OFFSET('Sanitation Data'!$F$31,0,10*ROW('Sanitation Data'!F186))="","",OFFSET('Sanitation Data'!$F$31,0,10*ROW('Sanitation Data'!F186)))</f>
        <v/>
      </c>
      <c r="CY192" s="269" t="str">
        <f ca="true">+IF(OFFSET('Sanitation Data'!$F$32,0,10*ROW('Sanitation Data'!F186))="","",OFFSET('Sanitation Data'!$F$32,0,10*ROW('Sanitation Data'!F186)))</f>
        <v/>
      </c>
      <c r="CZ192" s="269" t="str">
        <f ca="true">+IF(OFFSET('Sanitation Data'!$G$28,0,10*ROW('Sanitation Data'!G186))="","",OFFSET('Sanitation Data'!$G$28,0,10*ROW('Sanitation Data'!G186)))</f>
        <v/>
      </c>
      <c r="DA192" s="269" t="str">
        <f ca="true">+IF(OFFSET('Sanitation Data'!$G$29,0,10*ROW('Sanitation Data'!G186))="","",OFFSET('Sanitation Data'!$G$29,0,10*ROW('Sanitation Data'!G186)))</f>
        <v/>
      </c>
      <c r="DB192" s="269" t="str">
        <f ca="true">+IF(OFFSET('Sanitation Data'!$G$30,0,10*ROW('Sanitation Data'!G186))="","",OFFSET('Sanitation Data'!$G$30,0,10*ROW('Sanitation Data'!G186)))</f>
        <v/>
      </c>
      <c r="DC192" s="269" t="str">
        <f ca="true">+IF(OFFSET('Sanitation Data'!$G$31,0,10*ROW('Sanitation Data'!G186))="","",OFFSET('Sanitation Data'!$G$31,0,10*ROW('Sanitation Data'!G186)))</f>
        <v/>
      </c>
      <c r="DD192" s="269" t="str">
        <f ca="true">+IF(OFFSET('Sanitation Data'!$G$32,0,10*ROW('Sanitation Data'!G186))="","",OFFSET('Sanitation Data'!$G$32,0,10*ROW('Sanitation Data'!G186)))</f>
        <v/>
      </c>
      <c r="DE192" s="269" t="str">
        <f ca="true">+IF(OFFSET('Sanitation Data'!$H$28,0,10*ROW('Sanitation Data'!H186))="","",OFFSET('Sanitation Data'!$H$28,0,10*ROW('Sanitation Data'!H186)))</f>
        <v/>
      </c>
      <c r="DF192" s="269" t="str">
        <f ca="true">+IF(OFFSET('Sanitation Data'!$H$29,0,10*ROW('Sanitation Data'!H186))="","",OFFSET('Sanitation Data'!$H$29,0,10*ROW('Sanitation Data'!H186)))</f>
        <v/>
      </c>
      <c r="DG192" s="269" t="str">
        <f ca="true">+IF(OFFSET('Sanitation Data'!$H$30,0,10*ROW('Sanitation Data'!H186))="","",OFFSET('Sanitation Data'!$H$30,0,10*ROW('Sanitation Data'!H186)))</f>
        <v/>
      </c>
      <c r="DH192" s="269" t="str">
        <f ca="true">+IF(OFFSET('Sanitation Data'!$H$31,0,10*ROW('Sanitation Data'!H186))="","",OFFSET('Sanitation Data'!$H$31,0,10*ROW('Sanitation Data'!H186)))</f>
        <v/>
      </c>
      <c r="DI192" s="269" t="str">
        <f ca="true">+IF(OFFSET('Sanitation Data'!$H$32,0,10*ROW('Sanitation Data'!H186))="","",OFFSET('Sanitation Data'!$H$32,0,10*ROW('Sanitation Data'!H186)))</f>
        <v/>
      </c>
      <c r="DJ192" s="269" t="str">
        <f ca="true">+IF(OFFSET('Sanitation Data'!$I$28,0,10*ROW('Sanitation Data'!I186))="","",OFFSET('Sanitation Data'!$I$28,0,10*ROW('Sanitation Data'!I186)))</f>
        <v/>
      </c>
      <c r="DK192" s="269" t="str">
        <f ca="true">+IF(OFFSET('Sanitation Data'!$I$29,0,10*ROW('Sanitation Data'!I186))="","",OFFSET('Sanitation Data'!$I$29,0,10*ROW('Sanitation Data'!I186)))</f>
        <v/>
      </c>
      <c r="DL192" s="269" t="str">
        <f ca="true">+IF(OFFSET('Sanitation Data'!$I$30,0,10*ROW('Sanitation Data'!I186))="","",OFFSET('Sanitation Data'!$I$30,0,10*ROW('Sanitation Data'!I186)))</f>
        <v/>
      </c>
      <c r="DM192" s="269" t="str">
        <f ca="true">+IF(OFFSET('Sanitation Data'!$I$31,0,10*ROW('Sanitation Data'!I186))="","",OFFSET('Sanitation Data'!$I$31,0,10*ROW('Sanitation Data'!I186)))</f>
        <v/>
      </c>
      <c r="DN192" s="269" t="str">
        <f ca="true">+IF(OFFSET('Sanitation Data'!$I$32,0,10*ROW('Sanitation Data'!I186))="","",OFFSET('Sanitation Data'!$I$32,0,10*ROW('Sanitation Data'!I186)))</f>
        <v/>
      </c>
      <c r="DO192" s="269" t="str">
        <f ca="true">+IF(OFFSET('Hygiene Data'!$D$11,0,10*ROW('Hygiene Data'!D186))="","",OFFSET('Hygiene Data'!$D$11,0,10*ROW('Hygiene Data'!D186)))</f>
        <v/>
      </c>
      <c r="DP192" s="269" t="str">
        <f ca="true">+IF(OFFSET('Hygiene Data'!$D$12,0,10*ROW('Hygiene Data'!D186))="","",OFFSET('Hygiene Data'!$D$12,0,10*ROW('Hygiene Data'!D186)))</f>
        <v/>
      </c>
      <c r="DQ192" s="269" t="str">
        <f ca="true">+IF(OFFSET('Hygiene Data'!$D$13,0,10*ROW('Hygiene Data'!D186))="","",OFFSET('Hygiene Data'!$D$13,0,10*ROW('Hygiene Data'!D186)))</f>
        <v/>
      </c>
      <c r="DR192" s="269" t="str">
        <f ca="true">+IF(OFFSET('Hygiene Data'!$E$11,0,10*ROW('Hygiene Data'!E186))="","",OFFSET('Hygiene Data'!$E$11,0,10*ROW('Hygiene Data'!E186)))</f>
        <v/>
      </c>
      <c r="DS192" s="269" t="str">
        <f ca="true">+IF(OFFSET('Hygiene Data'!$E$12,0,10*ROW('Hygiene Data'!E186))="","",OFFSET('Hygiene Data'!$E$12,0,10*ROW('Hygiene Data'!E186)))</f>
        <v/>
      </c>
      <c r="DT192" s="269" t="str">
        <f ca="true">+IF(OFFSET('Hygiene Data'!$E$13,0,10*ROW('Hygiene Data'!E186))="","",OFFSET('Hygiene Data'!$E$13,0,10*ROW('Hygiene Data'!E186)))</f>
        <v/>
      </c>
      <c r="DU192" s="269" t="str">
        <f ca="true">+IF(OFFSET('Hygiene Data'!$F$11,0,10*ROW('Hygiene Data'!F186))="","",OFFSET('Hygiene Data'!$F$11,0,10*ROW('Hygiene Data'!F186)))</f>
        <v/>
      </c>
      <c r="DV192" s="269" t="str">
        <f ca="true">+IF(OFFSET('Hygiene Data'!$F$12,0,10*ROW('Hygiene Data'!F186))="","",OFFSET('Hygiene Data'!$F$12,0,10*ROW('Hygiene Data'!F186)))</f>
        <v/>
      </c>
      <c r="DW192" s="269" t="str">
        <f ca="true">+IF(OFFSET('Hygiene Data'!$F$13,0,10*ROW('Hygiene Data'!F186))="","",OFFSET('Hygiene Data'!$F$13,0,10*ROW('Hygiene Data'!F186)))</f>
        <v/>
      </c>
      <c r="DX192" s="269" t="str">
        <f ca="true">+IF(OFFSET('Hygiene Data'!$G$11,0,10*ROW('Hygiene Data'!G186))="","",OFFSET('Hygiene Data'!$G$11,0,10*ROW('Hygiene Data'!G186)))</f>
        <v/>
      </c>
      <c r="DY192" s="269" t="str">
        <f ca="true">+IF(OFFSET('Hygiene Data'!$G$12,0,10*ROW('Hygiene Data'!G186))="","",OFFSET('Hygiene Data'!$G$12,0,10*ROW('Hygiene Data'!G186)))</f>
        <v/>
      </c>
      <c r="DZ192" s="269" t="str">
        <f ca="true">+IF(OFFSET('Hygiene Data'!$G$13,0,10*ROW('Hygiene Data'!G186))="","",OFFSET('Hygiene Data'!$G$13,0,10*ROW('Hygiene Data'!G186)))</f>
        <v/>
      </c>
      <c r="EA192" s="269" t="str">
        <f ca="true">+IF(OFFSET('Hygiene Data'!$H$11,0,10*ROW('Hygiene Data'!H186))="","",OFFSET('Hygiene Data'!$H$11,0,10*ROW('Hygiene Data'!H186)))</f>
        <v/>
      </c>
      <c r="EB192" s="269" t="str">
        <f ca="true">+IF(OFFSET('Hygiene Data'!$H$12,0,10*ROW('Hygiene Data'!H186))="","",OFFSET('Hygiene Data'!$H$12,0,10*ROW('Hygiene Data'!H186)))</f>
        <v/>
      </c>
      <c r="EC192" s="269" t="str">
        <f ca="true">+IF(OFFSET('Hygiene Data'!$H$13,0,10*ROW('Hygiene Data'!H186))="","",OFFSET('Hygiene Data'!$H$13,0,10*ROW('Hygiene Data'!H186)))</f>
        <v/>
      </c>
      <c r="ED192" s="269" t="str">
        <f ca="true">+IF(OFFSET('Hygiene Data'!$I$11,0,10*ROW('Hygiene Data'!I186))="","",OFFSET('Hygiene Data'!$I$11,0,10*ROW('Hygiene Data'!I186)))</f>
        <v/>
      </c>
      <c r="EE192" s="269" t="str">
        <f ca="true">+IF(OFFSET('Hygiene Data'!$I$12,0,10*ROW('Hygiene Data'!I186))="","",OFFSET('Hygiene Data'!$I$12,0,10*ROW('Hygiene Data'!I186)))</f>
        <v/>
      </c>
      <c r="EF192" s="269"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3" t="str">
        <f t="shared" ca="true" si="2"/>
        <v/>
      </c>
      <c r="D193" s="88"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8"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8"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8"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8"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8"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8"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8"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8"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8"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8"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8"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8"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8"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8"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8"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8"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8"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9"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9"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9"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9"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9"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9"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9"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9"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9"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9"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9"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9"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9"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9"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9"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9"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9"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9"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9"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9"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9"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9"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9"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9"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9"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9"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9"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9"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9"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9"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0"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0"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0"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0"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0"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0"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0"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0"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0"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0"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0"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0"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0"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0"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0"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0"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0"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0"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9"/>
      <c r="BS193" s="269" t="str">
        <f ca="true">+IF(OFFSET('Water Data'!$D$27,0,10*ROW('Water Data'!D187))="","",OFFSET('Water Data'!$D$27,0,10*ROW('Water Data'!D187)))</f>
        <v/>
      </c>
      <c r="BT193" s="269" t="str">
        <f ca="true">+IF(OFFSET('Water Data'!$D$28,0,10*ROW('Water Data'!D187))="","",OFFSET('Water Data'!$D$28,0,10*ROW('Water Data'!D187)))</f>
        <v/>
      </c>
      <c r="BU193" s="269" t="str">
        <f ca="true">+IF(OFFSET('Water Data'!$D$29,0,10*ROW('Water Data'!D187))="","",OFFSET('Water Data'!$D$29,0,10*ROW('Water Data'!D187)))</f>
        <v/>
      </c>
      <c r="BV193" s="269" t="str">
        <f ca="true">+IF(OFFSET('Water Data'!$E$27,0,10*ROW('Water Data'!E187))="","",OFFSET('Water Data'!$E$27,0,10*ROW('Water Data'!E187)))</f>
        <v/>
      </c>
      <c r="BW193" s="269" t="str">
        <f ca="true">+IF(OFFSET('Water Data'!$E$28,0,10*ROW('Water Data'!E187))="","",OFFSET('Water Data'!$E$28,0,10*ROW('Water Data'!E187)))</f>
        <v/>
      </c>
      <c r="BX193" s="269" t="str">
        <f ca="true">+IF(OFFSET('Water Data'!$E$29,0,10*ROW('Water Data'!E187))="","",OFFSET('Water Data'!$E$29,0,10*ROW('Water Data'!E187)))</f>
        <v/>
      </c>
      <c r="BY193" s="269" t="str">
        <f ca="true">+IF(OFFSET('Water Data'!$F$27,0,10*ROW('Water Data'!F187))="","",OFFSET('Water Data'!$F$27,0,10*ROW('Water Data'!F187)))</f>
        <v/>
      </c>
      <c r="BZ193" s="269" t="str">
        <f ca="true">+IF(OFFSET('Water Data'!$F$28,0,10*ROW('Water Data'!F187))="","",OFFSET('Water Data'!$F$28,0,10*ROW('Water Data'!F187)))</f>
        <v/>
      </c>
      <c r="CA193" s="269" t="str">
        <f ca="true">+IF(OFFSET('Water Data'!$F$29,0,10*ROW('Water Data'!F187))="","",OFFSET('Water Data'!$F$29,0,10*ROW('Water Data'!F187)))</f>
        <v/>
      </c>
      <c r="CB193" s="269" t="str">
        <f ca="true">+IF(OFFSET('Water Data'!$G$27,0,10*ROW('Water Data'!G187))="","",OFFSET('Water Data'!$G$27,0,10*ROW('Water Data'!G187)))</f>
        <v/>
      </c>
      <c r="CC193" s="269" t="str">
        <f ca="true">+IF(OFFSET('Water Data'!$G$28,0,10*ROW('Water Data'!G187))="","",OFFSET('Water Data'!$G$28,0,10*ROW('Water Data'!G187)))</f>
        <v/>
      </c>
      <c r="CD193" s="269" t="str">
        <f ca="true">+IF(OFFSET('Water Data'!$G$29,0,10*ROW('Water Data'!G187))="","",OFFSET('Water Data'!$G$29,0,10*ROW('Water Data'!G187)))</f>
        <v/>
      </c>
      <c r="CE193" s="269" t="str">
        <f ca="true">+IF(OFFSET('Water Data'!$H$27,0,10*ROW('Water Data'!H187))="","",OFFSET('Water Data'!$H$27,0,10*ROW('Water Data'!H187)))</f>
        <v/>
      </c>
      <c r="CF193" s="269" t="str">
        <f ca="true">+IF(OFFSET('Water Data'!$H$28,0,10*ROW('Water Data'!H187))="","",OFFSET('Water Data'!$H$28,0,10*ROW('Water Data'!H187)))</f>
        <v/>
      </c>
      <c r="CG193" s="269" t="str">
        <f ca="true">+IF(OFFSET('Water Data'!$H$29,0,10*ROW('Water Data'!H187))="","",OFFSET('Water Data'!$H$29,0,10*ROW('Water Data'!H187)))</f>
        <v/>
      </c>
      <c r="CH193" s="269" t="str">
        <f ca="true">+IF(OFFSET('Water Data'!$I$27,0,10*ROW('Water Data'!I187))="","",OFFSET('Water Data'!$I$27,0,10*ROW('Water Data'!I187)))</f>
        <v/>
      </c>
      <c r="CI193" s="269" t="str">
        <f ca="true">+IF(OFFSET('Water Data'!$I$28,0,10*ROW('Water Data'!I187))="","",OFFSET('Water Data'!$I$28,0,10*ROW('Water Data'!I187)))</f>
        <v/>
      </c>
      <c r="CJ193" s="269" t="str">
        <f ca="true">+IF(OFFSET('Water Data'!$I$29,0,10*ROW('Water Data'!I187))="","",OFFSET('Water Data'!$I$29,0,10*ROW('Water Data'!I187)))</f>
        <v/>
      </c>
      <c r="CK193" s="269" t="str">
        <f ca="true">+IF(OFFSET('Sanitation Data'!$D$28,0,10*ROW('Sanitation Data'!D187))="","",OFFSET('Sanitation Data'!$D$28,0,10*ROW('Sanitation Data'!D187)))</f>
        <v/>
      </c>
      <c r="CL193" s="269" t="str">
        <f ca="true">+IF(OFFSET('Sanitation Data'!$D$29,0,10*ROW('Sanitation Data'!D187))="","",OFFSET('Sanitation Data'!$D$29,0,10*ROW('Sanitation Data'!D187)))</f>
        <v/>
      </c>
      <c r="CM193" s="269" t="str">
        <f ca="true">+IF(OFFSET('Sanitation Data'!$D$30,0,10*ROW('Sanitation Data'!D187))="","",OFFSET('Sanitation Data'!$D$30,0,10*ROW('Sanitation Data'!D187)))</f>
        <v/>
      </c>
      <c r="CN193" s="269" t="str">
        <f ca="true">+IF(OFFSET('Sanitation Data'!$D$31,0,10*ROW('Sanitation Data'!D187))="","",OFFSET('Sanitation Data'!$D$31,0,10*ROW('Sanitation Data'!D187)))</f>
        <v/>
      </c>
      <c r="CO193" s="269" t="str">
        <f ca="true">+IF(OFFSET('Sanitation Data'!$D$32,0,10*ROW('Sanitation Data'!D187))="","",OFFSET('Sanitation Data'!$D$32,0,10*ROW('Sanitation Data'!D187)))</f>
        <v/>
      </c>
      <c r="CP193" s="269" t="str">
        <f ca="true">+IF(OFFSET('Sanitation Data'!$E$28,0,10*ROW('Sanitation Data'!E187))="","",OFFSET('Sanitation Data'!$E$28,0,10*ROW('Sanitation Data'!E187)))</f>
        <v/>
      </c>
      <c r="CQ193" s="269" t="str">
        <f ca="true">+IF(OFFSET('Sanitation Data'!$E$29,0,10*ROW('Sanitation Data'!E187))="","",OFFSET('Sanitation Data'!$E$29,0,10*ROW('Sanitation Data'!E187)))</f>
        <v/>
      </c>
      <c r="CR193" s="269" t="str">
        <f ca="true">+IF(OFFSET('Sanitation Data'!$E$30,0,10*ROW('Sanitation Data'!E187))="","",OFFSET('Sanitation Data'!$E$30,0,10*ROW('Sanitation Data'!E187)))</f>
        <v/>
      </c>
      <c r="CS193" s="269" t="str">
        <f ca="true">+IF(OFFSET('Sanitation Data'!$E$31,0,10*ROW('Sanitation Data'!E187))="","",OFFSET('Sanitation Data'!$E$31,0,10*ROW('Sanitation Data'!E187)))</f>
        <v/>
      </c>
      <c r="CT193" s="269" t="str">
        <f ca="true">+IF(OFFSET('Sanitation Data'!$E$32,0,10*ROW('Sanitation Data'!E187))="","",OFFSET('Sanitation Data'!$E$32,0,10*ROW('Sanitation Data'!E187)))</f>
        <v/>
      </c>
      <c r="CU193" s="269" t="str">
        <f ca="true">+IF(OFFSET('Sanitation Data'!$F$28,0,10*ROW('Sanitation Data'!F187))="","",OFFSET('Sanitation Data'!$F$28,0,10*ROW('Sanitation Data'!F187)))</f>
        <v/>
      </c>
      <c r="CV193" s="269" t="str">
        <f ca="true">+IF(OFFSET('Sanitation Data'!$F$29,0,10*ROW('Sanitation Data'!F187))="","",OFFSET('Sanitation Data'!$F$29,0,10*ROW('Sanitation Data'!F187)))</f>
        <v/>
      </c>
      <c r="CW193" s="269" t="str">
        <f ca="true">+IF(OFFSET('Sanitation Data'!$F$30,0,10*ROW('Sanitation Data'!F187))="","",OFFSET('Sanitation Data'!$F$30,0,10*ROW('Sanitation Data'!F187)))</f>
        <v/>
      </c>
      <c r="CX193" s="269" t="str">
        <f ca="true">+IF(OFFSET('Sanitation Data'!$F$31,0,10*ROW('Sanitation Data'!F187))="","",OFFSET('Sanitation Data'!$F$31,0,10*ROW('Sanitation Data'!F187)))</f>
        <v/>
      </c>
      <c r="CY193" s="269" t="str">
        <f ca="true">+IF(OFFSET('Sanitation Data'!$F$32,0,10*ROW('Sanitation Data'!F187))="","",OFFSET('Sanitation Data'!$F$32,0,10*ROW('Sanitation Data'!F187)))</f>
        <v/>
      </c>
      <c r="CZ193" s="269" t="str">
        <f ca="true">+IF(OFFSET('Sanitation Data'!$G$28,0,10*ROW('Sanitation Data'!G187))="","",OFFSET('Sanitation Data'!$G$28,0,10*ROW('Sanitation Data'!G187)))</f>
        <v/>
      </c>
      <c r="DA193" s="269" t="str">
        <f ca="true">+IF(OFFSET('Sanitation Data'!$G$29,0,10*ROW('Sanitation Data'!G187))="","",OFFSET('Sanitation Data'!$G$29,0,10*ROW('Sanitation Data'!G187)))</f>
        <v/>
      </c>
      <c r="DB193" s="269" t="str">
        <f ca="true">+IF(OFFSET('Sanitation Data'!$G$30,0,10*ROW('Sanitation Data'!G187))="","",OFFSET('Sanitation Data'!$G$30,0,10*ROW('Sanitation Data'!G187)))</f>
        <v/>
      </c>
      <c r="DC193" s="269" t="str">
        <f ca="true">+IF(OFFSET('Sanitation Data'!$G$31,0,10*ROW('Sanitation Data'!G187))="","",OFFSET('Sanitation Data'!$G$31,0,10*ROW('Sanitation Data'!G187)))</f>
        <v/>
      </c>
      <c r="DD193" s="269" t="str">
        <f ca="true">+IF(OFFSET('Sanitation Data'!$G$32,0,10*ROW('Sanitation Data'!G187))="","",OFFSET('Sanitation Data'!$G$32,0,10*ROW('Sanitation Data'!G187)))</f>
        <v/>
      </c>
      <c r="DE193" s="269" t="str">
        <f ca="true">+IF(OFFSET('Sanitation Data'!$H$28,0,10*ROW('Sanitation Data'!H187))="","",OFFSET('Sanitation Data'!$H$28,0,10*ROW('Sanitation Data'!H187)))</f>
        <v/>
      </c>
      <c r="DF193" s="269" t="str">
        <f ca="true">+IF(OFFSET('Sanitation Data'!$H$29,0,10*ROW('Sanitation Data'!H187))="","",OFFSET('Sanitation Data'!$H$29,0,10*ROW('Sanitation Data'!H187)))</f>
        <v/>
      </c>
      <c r="DG193" s="269" t="str">
        <f ca="true">+IF(OFFSET('Sanitation Data'!$H$30,0,10*ROW('Sanitation Data'!H187))="","",OFFSET('Sanitation Data'!$H$30,0,10*ROW('Sanitation Data'!H187)))</f>
        <v/>
      </c>
      <c r="DH193" s="269" t="str">
        <f ca="true">+IF(OFFSET('Sanitation Data'!$H$31,0,10*ROW('Sanitation Data'!H187))="","",OFFSET('Sanitation Data'!$H$31,0,10*ROW('Sanitation Data'!H187)))</f>
        <v/>
      </c>
      <c r="DI193" s="269" t="str">
        <f ca="true">+IF(OFFSET('Sanitation Data'!$H$32,0,10*ROW('Sanitation Data'!H187))="","",OFFSET('Sanitation Data'!$H$32,0,10*ROW('Sanitation Data'!H187)))</f>
        <v/>
      </c>
      <c r="DJ193" s="269" t="str">
        <f ca="true">+IF(OFFSET('Sanitation Data'!$I$28,0,10*ROW('Sanitation Data'!I187))="","",OFFSET('Sanitation Data'!$I$28,0,10*ROW('Sanitation Data'!I187)))</f>
        <v/>
      </c>
      <c r="DK193" s="269" t="str">
        <f ca="true">+IF(OFFSET('Sanitation Data'!$I$29,0,10*ROW('Sanitation Data'!I187))="","",OFFSET('Sanitation Data'!$I$29,0,10*ROW('Sanitation Data'!I187)))</f>
        <v/>
      </c>
      <c r="DL193" s="269" t="str">
        <f ca="true">+IF(OFFSET('Sanitation Data'!$I$30,0,10*ROW('Sanitation Data'!I187))="","",OFFSET('Sanitation Data'!$I$30,0,10*ROW('Sanitation Data'!I187)))</f>
        <v/>
      </c>
      <c r="DM193" s="269" t="str">
        <f ca="true">+IF(OFFSET('Sanitation Data'!$I$31,0,10*ROW('Sanitation Data'!I187))="","",OFFSET('Sanitation Data'!$I$31,0,10*ROW('Sanitation Data'!I187)))</f>
        <v/>
      </c>
      <c r="DN193" s="269" t="str">
        <f ca="true">+IF(OFFSET('Sanitation Data'!$I$32,0,10*ROW('Sanitation Data'!I187))="","",OFFSET('Sanitation Data'!$I$32,0,10*ROW('Sanitation Data'!I187)))</f>
        <v/>
      </c>
      <c r="DO193" s="269" t="str">
        <f ca="true">+IF(OFFSET('Hygiene Data'!$D$11,0,10*ROW('Hygiene Data'!D187))="","",OFFSET('Hygiene Data'!$D$11,0,10*ROW('Hygiene Data'!D187)))</f>
        <v/>
      </c>
      <c r="DP193" s="269" t="str">
        <f ca="true">+IF(OFFSET('Hygiene Data'!$D$12,0,10*ROW('Hygiene Data'!D187))="","",OFFSET('Hygiene Data'!$D$12,0,10*ROW('Hygiene Data'!D187)))</f>
        <v/>
      </c>
      <c r="DQ193" s="269" t="str">
        <f ca="true">+IF(OFFSET('Hygiene Data'!$D$13,0,10*ROW('Hygiene Data'!D187))="","",OFFSET('Hygiene Data'!$D$13,0,10*ROW('Hygiene Data'!D187)))</f>
        <v/>
      </c>
      <c r="DR193" s="269" t="str">
        <f ca="true">+IF(OFFSET('Hygiene Data'!$E$11,0,10*ROW('Hygiene Data'!E187))="","",OFFSET('Hygiene Data'!$E$11,0,10*ROW('Hygiene Data'!E187)))</f>
        <v/>
      </c>
      <c r="DS193" s="269" t="str">
        <f ca="true">+IF(OFFSET('Hygiene Data'!$E$12,0,10*ROW('Hygiene Data'!E187))="","",OFFSET('Hygiene Data'!$E$12,0,10*ROW('Hygiene Data'!E187)))</f>
        <v/>
      </c>
      <c r="DT193" s="269" t="str">
        <f ca="true">+IF(OFFSET('Hygiene Data'!$E$13,0,10*ROW('Hygiene Data'!E187))="","",OFFSET('Hygiene Data'!$E$13,0,10*ROW('Hygiene Data'!E187)))</f>
        <v/>
      </c>
      <c r="DU193" s="269" t="str">
        <f ca="true">+IF(OFFSET('Hygiene Data'!$F$11,0,10*ROW('Hygiene Data'!F187))="","",OFFSET('Hygiene Data'!$F$11,0,10*ROW('Hygiene Data'!F187)))</f>
        <v/>
      </c>
      <c r="DV193" s="269" t="str">
        <f ca="true">+IF(OFFSET('Hygiene Data'!$F$12,0,10*ROW('Hygiene Data'!F187))="","",OFFSET('Hygiene Data'!$F$12,0,10*ROW('Hygiene Data'!F187)))</f>
        <v/>
      </c>
      <c r="DW193" s="269" t="str">
        <f ca="true">+IF(OFFSET('Hygiene Data'!$F$13,0,10*ROW('Hygiene Data'!F187))="","",OFFSET('Hygiene Data'!$F$13,0,10*ROW('Hygiene Data'!F187)))</f>
        <v/>
      </c>
      <c r="DX193" s="269" t="str">
        <f ca="true">+IF(OFFSET('Hygiene Data'!$G$11,0,10*ROW('Hygiene Data'!G187))="","",OFFSET('Hygiene Data'!$G$11,0,10*ROW('Hygiene Data'!G187)))</f>
        <v/>
      </c>
      <c r="DY193" s="269" t="str">
        <f ca="true">+IF(OFFSET('Hygiene Data'!$G$12,0,10*ROW('Hygiene Data'!G187))="","",OFFSET('Hygiene Data'!$G$12,0,10*ROW('Hygiene Data'!G187)))</f>
        <v/>
      </c>
      <c r="DZ193" s="269" t="str">
        <f ca="true">+IF(OFFSET('Hygiene Data'!$G$13,0,10*ROW('Hygiene Data'!G187))="","",OFFSET('Hygiene Data'!$G$13,0,10*ROW('Hygiene Data'!G187)))</f>
        <v/>
      </c>
      <c r="EA193" s="269" t="str">
        <f ca="true">+IF(OFFSET('Hygiene Data'!$H$11,0,10*ROW('Hygiene Data'!H187))="","",OFFSET('Hygiene Data'!$H$11,0,10*ROW('Hygiene Data'!H187)))</f>
        <v/>
      </c>
      <c r="EB193" s="269" t="str">
        <f ca="true">+IF(OFFSET('Hygiene Data'!$H$12,0,10*ROW('Hygiene Data'!H187))="","",OFFSET('Hygiene Data'!$H$12,0,10*ROW('Hygiene Data'!H187)))</f>
        <v/>
      </c>
      <c r="EC193" s="269" t="str">
        <f ca="true">+IF(OFFSET('Hygiene Data'!$H$13,0,10*ROW('Hygiene Data'!H187))="","",OFFSET('Hygiene Data'!$H$13,0,10*ROW('Hygiene Data'!H187)))</f>
        <v/>
      </c>
      <c r="ED193" s="269" t="str">
        <f ca="true">+IF(OFFSET('Hygiene Data'!$I$11,0,10*ROW('Hygiene Data'!I187))="","",OFFSET('Hygiene Data'!$I$11,0,10*ROW('Hygiene Data'!I187)))</f>
        <v/>
      </c>
      <c r="EE193" s="269" t="str">
        <f ca="true">+IF(OFFSET('Hygiene Data'!$I$12,0,10*ROW('Hygiene Data'!I187))="","",OFFSET('Hygiene Data'!$I$12,0,10*ROW('Hygiene Data'!I187)))</f>
        <v/>
      </c>
      <c r="EF193" s="269"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3" t="str">
        <f t="shared" ca="true" si="2"/>
        <v/>
      </c>
      <c r="D194" s="88"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8"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8"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8"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8"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8"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8"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8"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8"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8"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8"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8"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8"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8"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8"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8"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8"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8"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9"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9"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9"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9"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9"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9"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9"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9"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9"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9"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9"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9"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9"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9"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9"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9"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9"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9"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9"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9"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9"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9"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9"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9"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9"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9"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9"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9"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9"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9"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0"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0"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0"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0"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0"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0"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0"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0"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0"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0"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0"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0"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0"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0"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0"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0"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0"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0"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9"/>
      <c r="BS194" s="269" t="str">
        <f ca="true">+IF(OFFSET('Water Data'!$D$27,0,10*ROW('Water Data'!D188))="","",OFFSET('Water Data'!$D$27,0,10*ROW('Water Data'!D188)))</f>
        <v/>
      </c>
      <c r="BT194" s="269" t="str">
        <f ca="true">+IF(OFFSET('Water Data'!$D$28,0,10*ROW('Water Data'!D188))="","",OFFSET('Water Data'!$D$28,0,10*ROW('Water Data'!D188)))</f>
        <v/>
      </c>
      <c r="BU194" s="269" t="str">
        <f ca="true">+IF(OFFSET('Water Data'!$D$29,0,10*ROW('Water Data'!D188))="","",OFFSET('Water Data'!$D$29,0,10*ROW('Water Data'!D188)))</f>
        <v/>
      </c>
      <c r="BV194" s="269" t="str">
        <f ca="true">+IF(OFFSET('Water Data'!$E$27,0,10*ROW('Water Data'!E188))="","",OFFSET('Water Data'!$E$27,0,10*ROW('Water Data'!E188)))</f>
        <v/>
      </c>
      <c r="BW194" s="269" t="str">
        <f ca="true">+IF(OFFSET('Water Data'!$E$28,0,10*ROW('Water Data'!E188))="","",OFFSET('Water Data'!$E$28,0,10*ROW('Water Data'!E188)))</f>
        <v/>
      </c>
      <c r="BX194" s="269" t="str">
        <f ca="true">+IF(OFFSET('Water Data'!$E$29,0,10*ROW('Water Data'!E188))="","",OFFSET('Water Data'!$E$29,0,10*ROW('Water Data'!E188)))</f>
        <v/>
      </c>
      <c r="BY194" s="269" t="str">
        <f ca="true">+IF(OFFSET('Water Data'!$F$27,0,10*ROW('Water Data'!F188))="","",OFFSET('Water Data'!$F$27,0,10*ROW('Water Data'!F188)))</f>
        <v/>
      </c>
      <c r="BZ194" s="269" t="str">
        <f ca="true">+IF(OFFSET('Water Data'!$F$28,0,10*ROW('Water Data'!F188))="","",OFFSET('Water Data'!$F$28,0,10*ROW('Water Data'!F188)))</f>
        <v/>
      </c>
      <c r="CA194" s="269" t="str">
        <f ca="true">+IF(OFFSET('Water Data'!$F$29,0,10*ROW('Water Data'!F188))="","",OFFSET('Water Data'!$F$29,0,10*ROW('Water Data'!F188)))</f>
        <v/>
      </c>
      <c r="CB194" s="269" t="str">
        <f ca="true">+IF(OFFSET('Water Data'!$G$27,0,10*ROW('Water Data'!G188))="","",OFFSET('Water Data'!$G$27,0,10*ROW('Water Data'!G188)))</f>
        <v/>
      </c>
      <c r="CC194" s="269" t="str">
        <f ca="true">+IF(OFFSET('Water Data'!$G$28,0,10*ROW('Water Data'!G188))="","",OFFSET('Water Data'!$G$28,0,10*ROW('Water Data'!G188)))</f>
        <v/>
      </c>
      <c r="CD194" s="269" t="str">
        <f ca="true">+IF(OFFSET('Water Data'!$G$29,0,10*ROW('Water Data'!G188))="","",OFFSET('Water Data'!$G$29,0,10*ROW('Water Data'!G188)))</f>
        <v/>
      </c>
      <c r="CE194" s="269" t="str">
        <f ca="true">+IF(OFFSET('Water Data'!$H$27,0,10*ROW('Water Data'!H188))="","",OFFSET('Water Data'!$H$27,0,10*ROW('Water Data'!H188)))</f>
        <v/>
      </c>
      <c r="CF194" s="269" t="str">
        <f ca="true">+IF(OFFSET('Water Data'!$H$28,0,10*ROW('Water Data'!H188))="","",OFFSET('Water Data'!$H$28,0,10*ROW('Water Data'!H188)))</f>
        <v/>
      </c>
      <c r="CG194" s="269" t="str">
        <f ca="true">+IF(OFFSET('Water Data'!$H$29,0,10*ROW('Water Data'!H188))="","",OFFSET('Water Data'!$H$29,0,10*ROW('Water Data'!H188)))</f>
        <v/>
      </c>
      <c r="CH194" s="269" t="str">
        <f ca="true">+IF(OFFSET('Water Data'!$I$27,0,10*ROW('Water Data'!I188))="","",OFFSET('Water Data'!$I$27,0,10*ROW('Water Data'!I188)))</f>
        <v/>
      </c>
      <c r="CI194" s="269" t="str">
        <f ca="true">+IF(OFFSET('Water Data'!$I$28,0,10*ROW('Water Data'!I188))="","",OFFSET('Water Data'!$I$28,0,10*ROW('Water Data'!I188)))</f>
        <v/>
      </c>
      <c r="CJ194" s="269" t="str">
        <f ca="true">+IF(OFFSET('Water Data'!$I$29,0,10*ROW('Water Data'!I188))="","",OFFSET('Water Data'!$I$29,0,10*ROW('Water Data'!I188)))</f>
        <v/>
      </c>
      <c r="CK194" s="269" t="str">
        <f ca="true">+IF(OFFSET('Sanitation Data'!$D$28,0,10*ROW('Sanitation Data'!D188))="","",OFFSET('Sanitation Data'!$D$28,0,10*ROW('Sanitation Data'!D188)))</f>
        <v/>
      </c>
      <c r="CL194" s="269" t="str">
        <f ca="true">+IF(OFFSET('Sanitation Data'!$D$29,0,10*ROW('Sanitation Data'!D188))="","",OFFSET('Sanitation Data'!$D$29,0,10*ROW('Sanitation Data'!D188)))</f>
        <v/>
      </c>
      <c r="CM194" s="269" t="str">
        <f ca="true">+IF(OFFSET('Sanitation Data'!$D$30,0,10*ROW('Sanitation Data'!D188))="","",OFFSET('Sanitation Data'!$D$30,0,10*ROW('Sanitation Data'!D188)))</f>
        <v/>
      </c>
      <c r="CN194" s="269" t="str">
        <f ca="true">+IF(OFFSET('Sanitation Data'!$D$31,0,10*ROW('Sanitation Data'!D188))="","",OFFSET('Sanitation Data'!$D$31,0,10*ROW('Sanitation Data'!D188)))</f>
        <v/>
      </c>
      <c r="CO194" s="269" t="str">
        <f ca="true">+IF(OFFSET('Sanitation Data'!$D$32,0,10*ROW('Sanitation Data'!D188))="","",OFFSET('Sanitation Data'!$D$32,0,10*ROW('Sanitation Data'!D188)))</f>
        <v/>
      </c>
      <c r="CP194" s="269" t="str">
        <f ca="true">+IF(OFFSET('Sanitation Data'!$E$28,0,10*ROW('Sanitation Data'!E188))="","",OFFSET('Sanitation Data'!$E$28,0,10*ROW('Sanitation Data'!E188)))</f>
        <v/>
      </c>
      <c r="CQ194" s="269" t="str">
        <f ca="true">+IF(OFFSET('Sanitation Data'!$E$29,0,10*ROW('Sanitation Data'!E188))="","",OFFSET('Sanitation Data'!$E$29,0,10*ROW('Sanitation Data'!E188)))</f>
        <v/>
      </c>
      <c r="CR194" s="269" t="str">
        <f ca="true">+IF(OFFSET('Sanitation Data'!$E$30,0,10*ROW('Sanitation Data'!E188))="","",OFFSET('Sanitation Data'!$E$30,0,10*ROW('Sanitation Data'!E188)))</f>
        <v/>
      </c>
      <c r="CS194" s="269" t="str">
        <f ca="true">+IF(OFFSET('Sanitation Data'!$E$31,0,10*ROW('Sanitation Data'!E188))="","",OFFSET('Sanitation Data'!$E$31,0,10*ROW('Sanitation Data'!E188)))</f>
        <v/>
      </c>
      <c r="CT194" s="269" t="str">
        <f ca="true">+IF(OFFSET('Sanitation Data'!$E$32,0,10*ROW('Sanitation Data'!E188))="","",OFFSET('Sanitation Data'!$E$32,0,10*ROW('Sanitation Data'!E188)))</f>
        <v/>
      </c>
      <c r="CU194" s="269" t="str">
        <f ca="true">+IF(OFFSET('Sanitation Data'!$F$28,0,10*ROW('Sanitation Data'!F188))="","",OFFSET('Sanitation Data'!$F$28,0,10*ROW('Sanitation Data'!F188)))</f>
        <v/>
      </c>
      <c r="CV194" s="269" t="str">
        <f ca="true">+IF(OFFSET('Sanitation Data'!$F$29,0,10*ROW('Sanitation Data'!F188))="","",OFFSET('Sanitation Data'!$F$29,0,10*ROW('Sanitation Data'!F188)))</f>
        <v/>
      </c>
      <c r="CW194" s="269" t="str">
        <f ca="true">+IF(OFFSET('Sanitation Data'!$F$30,0,10*ROW('Sanitation Data'!F188))="","",OFFSET('Sanitation Data'!$F$30,0,10*ROW('Sanitation Data'!F188)))</f>
        <v/>
      </c>
      <c r="CX194" s="269" t="str">
        <f ca="true">+IF(OFFSET('Sanitation Data'!$F$31,0,10*ROW('Sanitation Data'!F188))="","",OFFSET('Sanitation Data'!$F$31,0,10*ROW('Sanitation Data'!F188)))</f>
        <v/>
      </c>
      <c r="CY194" s="269" t="str">
        <f ca="true">+IF(OFFSET('Sanitation Data'!$F$32,0,10*ROW('Sanitation Data'!F188))="","",OFFSET('Sanitation Data'!$F$32,0,10*ROW('Sanitation Data'!F188)))</f>
        <v/>
      </c>
      <c r="CZ194" s="269" t="str">
        <f ca="true">+IF(OFFSET('Sanitation Data'!$G$28,0,10*ROW('Sanitation Data'!G188))="","",OFFSET('Sanitation Data'!$G$28,0,10*ROW('Sanitation Data'!G188)))</f>
        <v/>
      </c>
      <c r="DA194" s="269" t="str">
        <f ca="true">+IF(OFFSET('Sanitation Data'!$G$29,0,10*ROW('Sanitation Data'!G188))="","",OFFSET('Sanitation Data'!$G$29,0,10*ROW('Sanitation Data'!G188)))</f>
        <v/>
      </c>
      <c r="DB194" s="269" t="str">
        <f ca="true">+IF(OFFSET('Sanitation Data'!$G$30,0,10*ROW('Sanitation Data'!G188))="","",OFFSET('Sanitation Data'!$G$30,0,10*ROW('Sanitation Data'!G188)))</f>
        <v/>
      </c>
      <c r="DC194" s="269" t="str">
        <f ca="true">+IF(OFFSET('Sanitation Data'!$G$31,0,10*ROW('Sanitation Data'!G188))="","",OFFSET('Sanitation Data'!$G$31,0,10*ROW('Sanitation Data'!G188)))</f>
        <v/>
      </c>
      <c r="DD194" s="269" t="str">
        <f ca="true">+IF(OFFSET('Sanitation Data'!$G$32,0,10*ROW('Sanitation Data'!G188))="","",OFFSET('Sanitation Data'!$G$32,0,10*ROW('Sanitation Data'!G188)))</f>
        <v/>
      </c>
      <c r="DE194" s="269" t="str">
        <f ca="true">+IF(OFFSET('Sanitation Data'!$H$28,0,10*ROW('Sanitation Data'!H188))="","",OFFSET('Sanitation Data'!$H$28,0,10*ROW('Sanitation Data'!H188)))</f>
        <v/>
      </c>
      <c r="DF194" s="269" t="str">
        <f ca="true">+IF(OFFSET('Sanitation Data'!$H$29,0,10*ROW('Sanitation Data'!H188))="","",OFFSET('Sanitation Data'!$H$29,0,10*ROW('Sanitation Data'!H188)))</f>
        <v/>
      </c>
      <c r="DG194" s="269" t="str">
        <f ca="true">+IF(OFFSET('Sanitation Data'!$H$30,0,10*ROW('Sanitation Data'!H188))="","",OFFSET('Sanitation Data'!$H$30,0,10*ROW('Sanitation Data'!H188)))</f>
        <v/>
      </c>
      <c r="DH194" s="269" t="str">
        <f ca="true">+IF(OFFSET('Sanitation Data'!$H$31,0,10*ROW('Sanitation Data'!H188))="","",OFFSET('Sanitation Data'!$H$31,0,10*ROW('Sanitation Data'!H188)))</f>
        <v/>
      </c>
      <c r="DI194" s="269" t="str">
        <f ca="true">+IF(OFFSET('Sanitation Data'!$H$32,0,10*ROW('Sanitation Data'!H188))="","",OFFSET('Sanitation Data'!$H$32,0,10*ROW('Sanitation Data'!H188)))</f>
        <v/>
      </c>
      <c r="DJ194" s="269" t="str">
        <f ca="true">+IF(OFFSET('Sanitation Data'!$I$28,0,10*ROW('Sanitation Data'!I188))="","",OFFSET('Sanitation Data'!$I$28,0,10*ROW('Sanitation Data'!I188)))</f>
        <v/>
      </c>
      <c r="DK194" s="269" t="str">
        <f ca="true">+IF(OFFSET('Sanitation Data'!$I$29,0,10*ROW('Sanitation Data'!I188))="","",OFFSET('Sanitation Data'!$I$29,0,10*ROW('Sanitation Data'!I188)))</f>
        <v/>
      </c>
      <c r="DL194" s="269" t="str">
        <f ca="true">+IF(OFFSET('Sanitation Data'!$I$30,0,10*ROW('Sanitation Data'!I188))="","",OFFSET('Sanitation Data'!$I$30,0,10*ROW('Sanitation Data'!I188)))</f>
        <v/>
      </c>
      <c r="DM194" s="269" t="str">
        <f ca="true">+IF(OFFSET('Sanitation Data'!$I$31,0,10*ROW('Sanitation Data'!I188))="","",OFFSET('Sanitation Data'!$I$31,0,10*ROW('Sanitation Data'!I188)))</f>
        <v/>
      </c>
      <c r="DN194" s="269" t="str">
        <f ca="true">+IF(OFFSET('Sanitation Data'!$I$32,0,10*ROW('Sanitation Data'!I188))="","",OFFSET('Sanitation Data'!$I$32,0,10*ROW('Sanitation Data'!I188)))</f>
        <v/>
      </c>
      <c r="DO194" s="269" t="str">
        <f ca="true">+IF(OFFSET('Hygiene Data'!$D$11,0,10*ROW('Hygiene Data'!D188))="","",OFFSET('Hygiene Data'!$D$11,0,10*ROW('Hygiene Data'!D188)))</f>
        <v/>
      </c>
      <c r="DP194" s="269" t="str">
        <f ca="true">+IF(OFFSET('Hygiene Data'!$D$12,0,10*ROW('Hygiene Data'!D188))="","",OFFSET('Hygiene Data'!$D$12,0,10*ROW('Hygiene Data'!D188)))</f>
        <v/>
      </c>
      <c r="DQ194" s="269" t="str">
        <f ca="true">+IF(OFFSET('Hygiene Data'!$D$13,0,10*ROW('Hygiene Data'!D188))="","",OFFSET('Hygiene Data'!$D$13,0,10*ROW('Hygiene Data'!D188)))</f>
        <v/>
      </c>
      <c r="DR194" s="269" t="str">
        <f ca="true">+IF(OFFSET('Hygiene Data'!$E$11,0,10*ROW('Hygiene Data'!E188))="","",OFFSET('Hygiene Data'!$E$11,0,10*ROW('Hygiene Data'!E188)))</f>
        <v/>
      </c>
      <c r="DS194" s="269" t="str">
        <f ca="true">+IF(OFFSET('Hygiene Data'!$E$12,0,10*ROW('Hygiene Data'!E188))="","",OFFSET('Hygiene Data'!$E$12,0,10*ROW('Hygiene Data'!E188)))</f>
        <v/>
      </c>
      <c r="DT194" s="269" t="str">
        <f ca="true">+IF(OFFSET('Hygiene Data'!$E$13,0,10*ROW('Hygiene Data'!E188))="","",OFFSET('Hygiene Data'!$E$13,0,10*ROW('Hygiene Data'!E188)))</f>
        <v/>
      </c>
      <c r="DU194" s="269" t="str">
        <f ca="true">+IF(OFFSET('Hygiene Data'!$F$11,0,10*ROW('Hygiene Data'!F188))="","",OFFSET('Hygiene Data'!$F$11,0,10*ROW('Hygiene Data'!F188)))</f>
        <v/>
      </c>
      <c r="DV194" s="269" t="str">
        <f ca="true">+IF(OFFSET('Hygiene Data'!$F$12,0,10*ROW('Hygiene Data'!F188))="","",OFFSET('Hygiene Data'!$F$12,0,10*ROW('Hygiene Data'!F188)))</f>
        <v/>
      </c>
      <c r="DW194" s="269" t="str">
        <f ca="true">+IF(OFFSET('Hygiene Data'!$F$13,0,10*ROW('Hygiene Data'!F188))="","",OFFSET('Hygiene Data'!$F$13,0,10*ROW('Hygiene Data'!F188)))</f>
        <v/>
      </c>
      <c r="DX194" s="269" t="str">
        <f ca="true">+IF(OFFSET('Hygiene Data'!$G$11,0,10*ROW('Hygiene Data'!G188))="","",OFFSET('Hygiene Data'!$G$11,0,10*ROW('Hygiene Data'!G188)))</f>
        <v/>
      </c>
      <c r="DY194" s="269" t="str">
        <f ca="true">+IF(OFFSET('Hygiene Data'!$G$12,0,10*ROW('Hygiene Data'!G188))="","",OFFSET('Hygiene Data'!$G$12,0,10*ROW('Hygiene Data'!G188)))</f>
        <v/>
      </c>
      <c r="DZ194" s="269" t="str">
        <f ca="true">+IF(OFFSET('Hygiene Data'!$G$13,0,10*ROW('Hygiene Data'!G188))="","",OFFSET('Hygiene Data'!$G$13,0,10*ROW('Hygiene Data'!G188)))</f>
        <v/>
      </c>
      <c r="EA194" s="269" t="str">
        <f ca="true">+IF(OFFSET('Hygiene Data'!$H$11,0,10*ROW('Hygiene Data'!H188))="","",OFFSET('Hygiene Data'!$H$11,0,10*ROW('Hygiene Data'!H188)))</f>
        <v/>
      </c>
      <c r="EB194" s="269" t="str">
        <f ca="true">+IF(OFFSET('Hygiene Data'!$H$12,0,10*ROW('Hygiene Data'!H188))="","",OFFSET('Hygiene Data'!$H$12,0,10*ROW('Hygiene Data'!H188)))</f>
        <v/>
      </c>
      <c r="EC194" s="269" t="str">
        <f ca="true">+IF(OFFSET('Hygiene Data'!$H$13,0,10*ROW('Hygiene Data'!H188))="","",OFFSET('Hygiene Data'!$H$13,0,10*ROW('Hygiene Data'!H188)))</f>
        <v/>
      </c>
      <c r="ED194" s="269" t="str">
        <f ca="true">+IF(OFFSET('Hygiene Data'!$I$11,0,10*ROW('Hygiene Data'!I188))="","",OFFSET('Hygiene Data'!$I$11,0,10*ROW('Hygiene Data'!I188)))</f>
        <v/>
      </c>
      <c r="EE194" s="269" t="str">
        <f ca="true">+IF(OFFSET('Hygiene Data'!$I$12,0,10*ROW('Hygiene Data'!I188))="","",OFFSET('Hygiene Data'!$I$12,0,10*ROW('Hygiene Data'!I188)))</f>
        <v/>
      </c>
      <c r="EF194" s="269"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3" t="str">
        <f t="shared" ca="true" si="2"/>
        <v/>
      </c>
      <c r="D195" s="88"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8"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8"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8"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8"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8"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8"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8"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8"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8"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8"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8"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8"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8"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8"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8"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8"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8"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9"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9"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9"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9"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9"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9"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9"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9"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9"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9"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9"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9"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9"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9"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9"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9"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9"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9"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9"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9"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9"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9"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9"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9"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9"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9"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9"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9"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9"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9"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0"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0"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0"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0"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0"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0"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0"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0"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0"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0"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0"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0"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0"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0"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0"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0"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0"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0"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9"/>
      <c r="BS195" s="269" t="str">
        <f ca="true">+IF(OFFSET('Water Data'!$D$27,0,10*ROW('Water Data'!D189))="","",OFFSET('Water Data'!$D$27,0,10*ROW('Water Data'!D189)))</f>
        <v/>
      </c>
      <c r="BT195" s="269" t="str">
        <f ca="true">+IF(OFFSET('Water Data'!$D$28,0,10*ROW('Water Data'!D189))="","",OFFSET('Water Data'!$D$28,0,10*ROW('Water Data'!D189)))</f>
        <v/>
      </c>
      <c r="BU195" s="269" t="str">
        <f ca="true">+IF(OFFSET('Water Data'!$D$29,0,10*ROW('Water Data'!D189))="","",OFFSET('Water Data'!$D$29,0,10*ROW('Water Data'!D189)))</f>
        <v/>
      </c>
      <c r="BV195" s="269" t="str">
        <f ca="true">+IF(OFFSET('Water Data'!$E$27,0,10*ROW('Water Data'!E189))="","",OFFSET('Water Data'!$E$27,0,10*ROW('Water Data'!E189)))</f>
        <v/>
      </c>
      <c r="BW195" s="269" t="str">
        <f ca="true">+IF(OFFSET('Water Data'!$E$28,0,10*ROW('Water Data'!E189))="","",OFFSET('Water Data'!$E$28,0,10*ROW('Water Data'!E189)))</f>
        <v/>
      </c>
      <c r="BX195" s="269" t="str">
        <f ca="true">+IF(OFFSET('Water Data'!$E$29,0,10*ROW('Water Data'!E189))="","",OFFSET('Water Data'!$E$29,0,10*ROW('Water Data'!E189)))</f>
        <v/>
      </c>
      <c r="BY195" s="269" t="str">
        <f ca="true">+IF(OFFSET('Water Data'!$F$27,0,10*ROW('Water Data'!F189))="","",OFFSET('Water Data'!$F$27,0,10*ROW('Water Data'!F189)))</f>
        <v/>
      </c>
      <c r="BZ195" s="269" t="str">
        <f ca="true">+IF(OFFSET('Water Data'!$F$28,0,10*ROW('Water Data'!F189))="","",OFFSET('Water Data'!$F$28,0,10*ROW('Water Data'!F189)))</f>
        <v/>
      </c>
      <c r="CA195" s="269" t="str">
        <f ca="true">+IF(OFFSET('Water Data'!$F$29,0,10*ROW('Water Data'!F189))="","",OFFSET('Water Data'!$F$29,0,10*ROW('Water Data'!F189)))</f>
        <v/>
      </c>
      <c r="CB195" s="269" t="str">
        <f ca="true">+IF(OFFSET('Water Data'!$G$27,0,10*ROW('Water Data'!G189))="","",OFFSET('Water Data'!$G$27,0,10*ROW('Water Data'!G189)))</f>
        <v/>
      </c>
      <c r="CC195" s="269" t="str">
        <f ca="true">+IF(OFFSET('Water Data'!$G$28,0,10*ROW('Water Data'!G189))="","",OFFSET('Water Data'!$G$28,0,10*ROW('Water Data'!G189)))</f>
        <v/>
      </c>
      <c r="CD195" s="269" t="str">
        <f ca="true">+IF(OFFSET('Water Data'!$G$29,0,10*ROW('Water Data'!G189))="","",OFFSET('Water Data'!$G$29,0,10*ROW('Water Data'!G189)))</f>
        <v/>
      </c>
      <c r="CE195" s="269" t="str">
        <f ca="true">+IF(OFFSET('Water Data'!$H$27,0,10*ROW('Water Data'!H189))="","",OFFSET('Water Data'!$H$27,0,10*ROW('Water Data'!H189)))</f>
        <v/>
      </c>
      <c r="CF195" s="269" t="str">
        <f ca="true">+IF(OFFSET('Water Data'!$H$28,0,10*ROW('Water Data'!H189))="","",OFFSET('Water Data'!$H$28,0,10*ROW('Water Data'!H189)))</f>
        <v/>
      </c>
      <c r="CG195" s="269" t="str">
        <f ca="true">+IF(OFFSET('Water Data'!$H$29,0,10*ROW('Water Data'!H189))="","",OFFSET('Water Data'!$H$29,0,10*ROW('Water Data'!H189)))</f>
        <v/>
      </c>
      <c r="CH195" s="269" t="str">
        <f ca="true">+IF(OFFSET('Water Data'!$I$27,0,10*ROW('Water Data'!I189))="","",OFFSET('Water Data'!$I$27,0,10*ROW('Water Data'!I189)))</f>
        <v/>
      </c>
      <c r="CI195" s="269" t="str">
        <f ca="true">+IF(OFFSET('Water Data'!$I$28,0,10*ROW('Water Data'!I189))="","",OFFSET('Water Data'!$I$28,0,10*ROW('Water Data'!I189)))</f>
        <v/>
      </c>
      <c r="CJ195" s="269" t="str">
        <f ca="true">+IF(OFFSET('Water Data'!$I$29,0,10*ROW('Water Data'!I189))="","",OFFSET('Water Data'!$I$29,0,10*ROW('Water Data'!I189)))</f>
        <v/>
      </c>
      <c r="CK195" s="269" t="str">
        <f ca="true">+IF(OFFSET('Sanitation Data'!$D$28,0,10*ROW('Sanitation Data'!D189))="","",OFFSET('Sanitation Data'!$D$28,0,10*ROW('Sanitation Data'!D189)))</f>
        <v/>
      </c>
      <c r="CL195" s="269" t="str">
        <f ca="true">+IF(OFFSET('Sanitation Data'!$D$29,0,10*ROW('Sanitation Data'!D189))="","",OFFSET('Sanitation Data'!$D$29,0,10*ROW('Sanitation Data'!D189)))</f>
        <v/>
      </c>
      <c r="CM195" s="269" t="str">
        <f ca="true">+IF(OFFSET('Sanitation Data'!$D$30,0,10*ROW('Sanitation Data'!D189))="","",OFFSET('Sanitation Data'!$D$30,0,10*ROW('Sanitation Data'!D189)))</f>
        <v/>
      </c>
      <c r="CN195" s="269" t="str">
        <f ca="true">+IF(OFFSET('Sanitation Data'!$D$31,0,10*ROW('Sanitation Data'!D189))="","",OFFSET('Sanitation Data'!$D$31,0,10*ROW('Sanitation Data'!D189)))</f>
        <v/>
      </c>
      <c r="CO195" s="269" t="str">
        <f ca="true">+IF(OFFSET('Sanitation Data'!$D$32,0,10*ROW('Sanitation Data'!D189))="","",OFFSET('Sanitation Data'!$D$32,0,10*ROW('Sanitation Data'!D189)))</f>
        <v/>
      </c>
      <c r="CP195" s="269" t="str">
        <f ca="true">+IF(OFFSET('Sanitation Data'!$E$28,0,10*ROW('Sanitation Data'!E189))="","",OFFSET('Sanitation Data'!$E$28,0,10*ROW('Sanitation Data'!E189)))</f>
        <v/>
      </c>
      <c r="CQ195" s="269" t="str">
        <f ca="true">+IF(OFFSET('Sanitation Data'!$E$29,0,10*ROW('Sanitation Data'!E189))="","",OFFSET('Sanitation Data'!$E$29,0,10*ROW('Sanitation Data'!E189)))</f>
        <v/>
      </c>
      <c r="CR195" s="269" t="str">
        <f ca="true">+IF(OFFSET('Sanitation Data'!$E$30,0,10*ROW('Sanitation Data'!E189))="","",OFFSET('Sanitation Data'!$E$30,0,10*ROW('Sanitation Data'!E189)))</f>
        <v/>
      </c>
      <c r="CS195" s="269" t="str">
        <f ca="true">+IF(OFFSET('Sanitation Data'!$E$31,0,10*ROW('Sanitation Data'!E189))="","",OFFSET('Sanitation Data'!$E$31,0,10*ROW('Sanitation Data'!E189)))</f>
        <v/>
      </c>
      <c r="CT195" s="269" t="str">
        <f ca="true">+IF(OFFSET('Sanitation Data'!$E$32,0,10*ROW('Sanitation Data'!E189))="","",OFFSET('Sanitation Data'!$E$32,0,10*ROW('Sanitation Data'!E189)))</f>
        <v/>
      </c>
      <c r="CU195" s="269" t="str">
        <f ca="true">+IF(OFFSET('Sanitation Data'!$F$28,0,10*ROW('Sanitation Data'!F189))="","",OFFSET('Sanitation Data'!$F$28,0,10*ROW('Sanitation Data'!F189)))</f>
        <v/>
      </c>
      <c r="CV195" s="269" t="str">
        <f ca="true">+IF(OFFSET('Sanitation Data'!$F$29,0,10*ROW('Sanitation Data'!F189))="","",OFFSET('Sanitation Data'!$F$29,0,10*ROW('Sanitation Data'!F189)))</f>
        <v/>
      </c>
      <c r="CW195" s="269" t="str">
        <f ca="true">+IF(OFFSET('Sanitation Data'!$F$30,0,10*ROW('Sanitation Data'!F189))="","",OFFSET('Sanitation Data'!$F$30,0,10*ROW('Sanitation Data'!F189)))</f>
        <v/>
      </c>
      <c r="CX195" s="269" t="str">
        <f ca="true">+IF(OFFSET('Sanitation Data'!$F$31,0,10*ROW('Sanitation Data'!F189))="","",OFFSET('Sanitation Data'!$F$31,0,10*ROW('Sanitation Data'!F189)))</f>
        <v/>
      </c>
      <c r="CY195" s="269" t="str">
        <f ca="true">+IF(OFFSET('Sanitation Data'!$F$32,0,10*ROW('Sanitation Data'!F189))="","",OFFSET('Sanitation Data'!$F$32,0,10*ROW('Sanitation Data'!F189)))</f>
        <v/>
      </c>
      <c r="CZ195" s="269" t="str">
        <f ca="true">+IF(OFFSET('Sanitation Data'!$G$28,0,10*ROW('Sanitation Data'!G189))="","",OFFSET('Sanitation Data'!$G$28,0,10*ROW('Sanitation Data'!G189)))</f>
        <v/>
      </c>
      <c r="DA195" s="269" t="str">
        <f ca="true">+IF(OFFSET('Sanitation Data'!$G$29,0,10*ROW('Sanitation Data'!G189))="","",OFFSET('Sanitation Data'!$G$29,0,10*ROW('Sanitation Data'!G189)))</f>
        <v/>
      </c>
      <c r="DB195" s="269" t="str">
        <f ca="true">+IF(OFFSET('Sanitation Data'!$G$30,0,10*ROW('Sanitation Data'!G189))="","",OFFSET('Sanitation Data'!$G$30,0,10*ROW('Sanitation Data'!G189)))</f>
        <v/>
      </c>
      <c r="DC195" s="269" t="str">
        <f ca="true">+IF(OFFSET('Sanitation Data'!$G$31,0,10*ROW('Sanitation Data'!G189))="","",OFFSET('Sanitation Data'!$G$31,0,10*ROW('Sanitation Data'!G189)))</f>
        <v/>
      </c>
      <c r="DD195" s="269" t="str">
        <f ca="true">+IF(OFFSET('Sanitation Data'!$G$32,0,10*ROW('Sanitation Data'!G189))="","",OFFSET('Sanitation Data'!$G$32,0,10*ROW('Sanitation Data'!G189)))</f>
        <v/>
      </c>
      <c r="DE195" s="269" t="str">
        <f ca="true">+IF(OFFSET('Sanitation Data'!$H$28,0,10*ROW('Sanitation Data'!H189))="","",OFFSET('Sanitation Data'!$H$28,0,10*ROW('Sanitation Data'!H189)))</f>
        <v/>
      </c>
      <c r="DF195" s="269" t="str">
        <f ca="true">+IF(OFFSET('Sanitation Data'!$H$29,0,10*ROW('Sanitation Data'!H189))="","",OFFSET('Sanitation Data'!$H$29,0,10*ROW('Sanitation Data'!H189)))</f>
        <v/>
      </c>
      <c r="DG195" s="269" t="str">
        <f ca="true">+IF(OFFSET('Sanitation Data'!$H$30,0,10*ROW('Sanitation Data'!H189))="","",OFFSET('Sanitation Data'!$H$30,0,10*ROW('Sanitation Data'!H189)))</f>
        <v/>
      </c>
      <c r="DH195" s="269" t="str">
        <f ca="true">+IF(OFFSET('Sanitation Data'!$H$31,0,10*ROW('Sanitation Data'!H189))="","",OFFSET('Sanitation Data'!$H$31,0,10*ROW('Sanitation Data'!H189)))</f>
        <v/>
      </c>
      <c r="DI195" s="269" t="str">
        <f ca="true">+IF(OFFSET('Sanitation Data'!$H$32,0,10*ROW('Sanitation Data'!H189))="","",OFFSET('Sanitation Data'!$H$32,0,10*ROW('Sanitation Data'!H189)))</f>
        <v/>
      </c>
      <c r="DJ195" s="269" t="str">
        <f ca="true">+IF(OFFSET('Sanitation Data'!$I$28,0,10*ROW('Sanitation Data'!I189))="","",OFFSET('Sanitation Data'!$I$28,0,10*ROW('Sanitation Data'!I189)))</f>
        <v/>
      </c>
      <c r="DK195" s="269" t="str">
        <f ca="true">+IF(OFFSET('Sanitation Data'!$I$29,0,10*ROW('Sanitation Data'!I189))="","",OFFSET('Sanitation Data'!$I$29,0,10*ROW('Sanitation Data'!I189)))</f>
        <v/>
      </c>
      <c r="DL195" s="269" t="str">
        <f ca="true">+IF(OFFSET('Sanitation Data'!$I$30,0,10*ROW('Sanitation Data'!I189))="","",OFFSET('Sanitation Data'!$I$30,0,10*ROW('Sanitation Data'!I189)))</f>
        <v/>
      </c>
      <c r="DM195" s="269" t="str">
        <f ca="true">+IF(OFFSET('Sanitation Data'!$I$31,0,10*ROW('Sanitation Data'!I189))="","",OFFSET('Sanitation Data'!$I$31,0,10*ROW('Sanitation Data'!I189)))</f>
        <v/>
      </c>
      <c r="DN195" s="269" t="str">
        <f ca="true">+IF(OFFSET('Sanitation Data'!$I$32,0,10*ROW('Sanitation Data'!I189))="","",OFFSET('Sanitation Data'!$I$32,0,10*ROW('Sanitation Data'!I189)))</f>
        <v/>
      </c>
      <c r="DO195" s="269" t="str">
        <f ca="true">+IF(OFFSET('Hygiene Data'!$D$11,0,10*ROW('Hygiene Data'!D189))="","",OFFSET('Hygiene Data'!$D$11,0,10*ROW('Hygiene Data'!D189)))</f>
        <v/>
      </c>
      <c r="DP195" s="269" t="str">
        <f ca="true">+IF(OFFSET('Hygiene Data'!$D$12,0,10*ROW('Hygiene Data'!D189))="","",OFFSET('Hygiene Data'!$D$12,0,10*ROW('Hygiene Data'!D189)))</f>
        <v/>
      </c>
      <c r="DQ195" s="269" t="str">
        <f ca="true">+IF(OFFSET('Hygiene Data'!$D$13,0,10*ROW('Hygiene Data'!D189))="","",OFFSET('Hygiene Data'!$D$13,0,10*ROW('Hygiene Data'!D189)))</f>
        <v/>
      </c>
      <c r="DR195" s="269" t="str">
        <f ca="true">+IF(OFFSET('Hygiene Data'!$E$11,0,10*ROW('Hygiene Data'!E189))="","",OFFSET('Hygiene Data'!$E$11,0,10*ROW('Hygiene Data'!E189)))</f>
        <v/>
      </c>
      <c r="DS195" s="269" t="str">
        <f ca="true">+IF(OFFSET('Hygiene Data'!$E$12,0,10*ROW('Hygiene Data'!E189))="","",OFFSET('Hygiene Data'!$E$12,0,10*ROW('Hygiene Data'!E189)))</f>
        <v/>
      </c>
      <c r="DT195" s="269" t="str">
        <f ca="true">+IF(OFFSET('Hygiene Data'!$E$13,0,10*ROW('Hygiene Data'!E189))="","",OFFSET('Hygiene Data'!$E$13,0,10*ROW('Hygiene Data'!E189)))</f>
        <v/>
      </c>
      <c r="DU195" s="269" t="str">
        <f ca="true">+IF(OFFSET('Hygiene Data'!$F$11,0,10*ROW('Hygiene Data'!F189))="","",OFFSET('Hygiene Data'!$F$11,0,10*ROW('Hygiene Data'!F189)))</f>
        <v/>
      </c>
      <c r="DV195" s="269" t="str">
        <f ca="true">+IF(OFFSET('Hygiene Data'!$F$12,0,10*ROW('Hygiene Data'!F189))="","",OFFSET('Hygiene Data'!$F$12,0,10*ROW('Hygiene Data'!F189)))</f>
        <v/>
      </c>
      <c r="DW195" s="269" t="str">
        <f ca="true">+IF(OFFSET('Hygiene Data'!$F$13,0,10*ROW('Hygiene Data'!F189))="","",OFFSET('Hygiene Data'!$F$13,0,10*ROW('Hygiene Data'!F189)))</f>
        <v/>
      </c>
      <c r="DX195" s="269" t="str">
        <f ca="true">+IF(OFFSET('Hygiene Data'!$G$11,0,10*ROW('Hygiene Data'!G189))="","",OFFSET('Hygiene Data'!$G$11,0,10*ROW('Hygiene Data'!G189)))</f>
        <v/>
      </c>
      <c r="DY195" s="269" t="str">
        <f ca="true">+IF(OFFSET('Hygiene Data'!$G$12,0,10*ROW('Hygiene Data'!G189))="","",OFFSET('Hygiene Data'!$G$12,0,10*ROW('Hygiene Data'!G189)))</f>
        <v/>
      </c>
      <c r="DZ195" s="269" t="str">
        <f ca="true">+IF(OFFSET('Hygiene Data'!$G$13,0,10*ROW('Hygiene Data'!G189))="","",OFFSET('Hygiene Data'!$G$13,0,10*ROW('Hygiene Data'!G189)))</f>
        <v/>
      </c>
      <c r="EA195" s="269" t="str">
        <f ca="true">+IF(OFFSET('Hygiene Data'!$H$11,0,10*ROW('Hygiene Data'!H189))="","",OFFSET('Hygiene Data'!$H$11,0,10*ROW('Hygiene Data'!H189)))</f>
        <v/>
      </c>
      <c r="EB195" s="269" t="str">
        <f ca="true">+IF(OFFSET('Hygiene Data'!$H$12,0,10*ROW('Hygiene Data'!H189))="","",OFFSET('Hygiene Data'!$H$12,0,10*ROW('Hygiene Data'!H189)))</f>
        <v/>
      </c>
      <c r="EC195" s="269" t="str">
        <f ca="true">+IF(OFFSET('Hygiene Data'!$H$13,0,10*ROW('Hygiene Data'!H189))="","",OFFSET('Hygiene Data'!$H$13,0,10*ROW('Hygiene Data'!H189)))</f>
        <v/>
      </c>
      <c r="ED195" s="269" t="str">
        <f ca="true">+IF(OFFSET('Hygiene Data'!$I$11,0,10*ROW('Hygiene Data'!I189))="","",OFFSET('Hygiene Data'!$I$11,0,10*ROW('Hygiene Data'!I189)))</f>
        <v/>
      </c>
      <c r="EE195" s="269" t="str">
        <f ca="true">+IF(OFFSET('Hygiene Data'!$I$12,0,10*ROW('Hygiene Data'!I189))="","",OFFSET('Hygiene Data'!$I$12,0,10*ROW('Hygiene Data'!I189)))</f>
        <v/>
      </c>
      <c r="EF195" s="269"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3" t="str">
        <f t="shared" ca="true" si="2"/>
        <v/>
      </c>
      <c r="D196" s="88"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8"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8"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8"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8"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8"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8"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8"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8"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8"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8"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8"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8"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8"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8"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8"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8"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8"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9"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9"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9"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9"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9"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9"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9"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9"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9"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9"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9"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9"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9"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9"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9"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9"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9"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9"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9"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9"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9"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9"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9"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9"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9"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9"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9"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9"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9"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9"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0"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0"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0"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0"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0"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0"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0"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0"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0"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0"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0"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0"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0"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0"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0"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0"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0"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0"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9"/>
      <c r="BS196" s="269" t="str">
        <f ca="true">+IF(OFFSET('Water Data'!$D$27,0,10*ROW('Water Data'!D190))="","",OFFSET('Water Data'!$D$27,0,10*ROW('Water Data'!D190)))</f>
        <v/>
      </c>
      <c r="BT196" s="269" t="str">
        <f ca="true">+IF(OFFSET('Water Data'!$D$28,0,10*ROW('Water Data'!D190))="","",OFFSET('Water Data'!$D$28,0,10*ROW('Water Data'!D190)))</f>
        <v/>
      </c>
      <c r="BU196" s="269" t="str">
        <f ca="true">+IF(OFFSET('Water Data'!$D$29,0,10*ROW('Water Data'!D190))="","",OFFSET('Water Data'!$D$29,0,10*ROW('Water Data'!D190)))</f>
        <v/>
      </c>
      <c r="BV196" s="269" t="str">
        <f ca="true">+IF(OFFSET('Water Data'!$E$27,0,10*ROW('Water Data'!E190))="","",OFFSET('Water Data'!$E$27,0,10*ROW('Water Data'!E190)))</f>
        <v/>
      </c>
      <c r="BW196" s="269" t="str">
        <f ca="true">+IF(OFFSET('Water Data'!$E$28,0,10*ROW('Water Data'!E190))="","",OFFSET('Water Data'!$E$28,0,10*ROW('Water Data'!E190)))</f>
        <v/>
      </c>
      <c r="BX196" s="269" t="str">
        <f ca="true">+IF(OFFSET('Water Data'!$E$29,0,10*ROW('Water Data'!E190))="","",OFFSET('Water Data'!$E$29,0,10*ROW('Water Data'!E190)))</f>
        <v/>
      </c>
      <c r="BY196" s="269" t="str">
        <f ca="true">+IF(OFFSET('Water Data'!$F$27,0,10*ROW('Water Data'!F190))="","",OFFSET('Water Data'!$F$27,0,10*ROW('Water Data'!F190)))</f>
        <v/>
      </c>
      <c r="BZ196" s="269" t="str">
        <f ca="true">+IF(OFFSET('Water Data'!$F$28,0,10*ROW('Water Data'!F190))="","",OFFSET('Water Data'!$F$28,0,10*ROW('Water Data'!F190)))</f>
        <v/>
      </c>
      <c r="CA196" s="269" t="str">
        <f ca="true">+IF(OFFSET('Water Data'!$F$29,0,10*ROW('Water Data'!F190))="","",OFFSET('Water Data'!$F$29,0,10*ROW('Water Data'!F190)))</f>
        <v/>
      </c>
      <c r="CB196" s="269" t="str">
        <f ca="true">+IF(OFFSET('Water Data'!$G$27,0,10*ROW('Water Data'!G190))="","",OFFSET('Water Data'!$G$27,0,10*ROW('Water Data'!G190)))</f>
        <v/>
      </c>
      <c r="CC196" s="269" t="str">
        <f ca="true">+IF(OFFSET('Water Data'!$G$28,0,10*ROW('Water Data'!G190))="","",OFFSET('Water Data'!$G$28,0,10*ROW('Water Data'!G190)))</f>
        <v/>
      </c>
      <c r="CD196" s="269" t="str">
        <f ca="true">+IF(OFFSET('Water Data'!$G$29,0,10*ROW('Water Data'!G190))="","",OFFSET('Water Data'!$G$29,0,10*ROW('Water Data'!G190)))</f>
        <v/>
      </c>
      <c r="CE196" s="269" t="str">
        <f ca="true">+IF(OFFSET('Water Data'!$H$27,0,10*ROW('Water Data'!H190))="","",OFFSET('Water Data'!$H$27,0,10*ROW('Water Data'!H190)))</f>
        <v/>
      </c>
      <c r="CF196" s="269" t="str">
        <f ca="true">+IF(OFFSET('Water Data'!$H$28,0,10*ROW('Water Data'!H190))="","",OFFSET('Water Data'!$H$28,0,10*ROW('Water Data'!H190)))</f>
        <v/>
      </c>
      <c r="CG196" s="269" t="str">
        <f ca="true">+IF(OFFSET('Water Data'!$H$29,0,10*ROW('Water Data'!H190))="","",OFFSET('Water Data'!$H$29,0,10*ROW('Water Data'!H190)))</f>
        <v/>
      </c>
      <c r="CH196" s="269" t="str">
        <f ca="true">+IF(OFFSET('Water Data'!$I$27,0,10*ROW('Water Data'!I190))="","",OFFSET('Water Data'!$I$27,0,10*ROW('Water Data'!I190)))</f>
        <v/>
      </c>
      <c r="CI196" s="269" t="str">
        <f ca="true">+IF(OFFSET('Water Data'!$I$28,0,10*ROW('Water Data'!I190))="","",OFFSET('Water Data'!$I$28,0,10*ROW('Water Data'!I190)))</f>
        <v/>
      </c>
      <c r="CJ196" s="269" t="str">
        <f ca="true">+IF(OFFSET('Water Data'!$I$29,0,10*ROW('Water Data'!I190))="","",OFFSET('Water Data'!$I$29,0,10*ROW('Water Data'!I190)))</f>
        <v/>
      </c>
      <c r="CK196" s="269" t="str">
        <f ca="true">+IF(OFFSET('Sanitation Data'!$D$28,0,10*ROW('Sanitation Data'!D190))="","",OFFSET('Sanitation Data'!$D$28,0,10*ROW('Sanitation Data'!D190)))</f>
        <v/>
      </c>
      <c r="CL196" s="269" t="str">
        <f ca="true">+IF(OFFSET('Sanitation Data'!$D$29,0,10*ROW('Sanitation Data'!D190))="","",OFFSET('Sanitation Data'!$D$29,0,10*ROW('Sanitation Data'!D190)))</f>
        <v/>
      </c>
      <c r="CM196" s="269" t="str">
        <f ca="true">+IF(OFFSET('Sanitation Data'!$D$30,0,10*ROW('Sanitation Data'!D190))="","",OFFSET('Sanitation Data'!$D$30,0,10*ROW('Sanitation Data'!D190)))</f>
        <v/>
      </c>
      <c r="CN196" s="269" t="str">
        <f ca="true">+IF(OFFSET('Sanitation Data'!$D$31,0,10*ROW('Sanitation Data'!D190))="","",OFFSET('Sanitation Data'!$D$31,0,10*ROW('Sanitation Data'!D190)))</f>
        <v/>
      </c>
      <c r="CO196" s="269" t="str">
        <f ca="true">+IF(OFFSET('Sanitation Data'!$D$32,0,10*ROW('Sanitation Data'!D190))="","",OFFSET('Sanitation Data'!$D$32,0,10*ROW('Sanitation Data'!D190)))</f>
        <v/>
      </c>
      <c r="CP196" s="269" t="str">
        <f ca="true">+IF(OFFSET('Sanitation Data'!$E$28,0,10*ROW('Sanitation Data'!E190))="","",OFFSET('Sanitation Data'!$E$28,0,10*ROW('Sanitation Data'!E190)))</f>
        <v/>
      </c>
      <c r="CQ196" s="269" t="str">
        <f ca="true">+IF(OFFSET('Sanitation Data'!$E$29,0,10*ROW('Sanitation Data'!E190))="","",OFFSET('Sanitation Data'!$E$29,0,10*ROW('Sanitation Data'!E190)))</f>
        <v/>
      </c>
      <c r="CR196" s="269" t="str">
        <f ca="true">+IF(OFFSET('Sanitation Data'!$E$30,0,10*ROW('Sanitation Data'!E190))="","",OFFSET('Sanitation Data'!$E$30,0,10*ROW('Sanitation Data'!E190)))</f>
        <v/>
      </c>
      <c r="CS196" s="269" t="str">
        <f ca="true">+IF(OFFSET('Sanitation Data'!$E$31,0,10*ROW('Sanitation Data'!E190))="","",OFFSET('Sanitation Data'!$E$31,0,10*ROW('Sanitation Data'!E190)))</f>
        <v/>
      </c>
      <c r="CT196" s="269" t="str">
        <f ca="true">+IF(OFFSET('Sanitation Data'!$E$32,0,10*ROW('Sanitation Data'!E190))="","",OFFSET('Sanitation Data'!$E$32,0,10*ROW('Sanitation Data'!E190)))</f>
        <v/>
      </c>
      <c r="CU196" s="269" t="str">
        <f ca="true">+IF(OFFSET('Sanitation Data'!$F$28,0,10*ROW('Sanitation Data'!F190))="","",OFFSET('Sanitation Data'!$F$28,0,10*ROW('Sanitation Data'!F190)))</f>
        <v/>
      </c>
      <c r="CV196" s="269" t="str">
        <f ca="true">+IF(OFFSET('Sanitation Data'!$F$29,0,10*ROW('Sanitation Data'!F190))="","",OFFSET('Sanitation Data'!$F$29,0,10*ROW('Sanitation Data'!F190)))</f>
        <v/>
      </c>
      <c r="CW196" s="269" t="str">
        <f ca="true">+IF(OFFSET('Sanitation Data'!$F$30,0,10*ROW('Sanitation Data'!F190))="","",OFFSET('Sanitation Data'!$F$30,0,10*ROW('Sanitation Data'!F190)))</f>
        <v/>
      </c>
      <c r="CX196" s="269" t="str">
        <f ca="true">+IF(OFFSET('Sanitation Data'!$F$31,0,10*ROW('Sanitation Data'!F190))="","",OFFSET('Sanitation Data'!$F$31,0,10*ROW('Sanitation Data'!F190)))</f>
        <v/>
      </c>
      <c r="CY196" s="269" t="str">
        <f ca="true">+IF(OFFSET('Sanitation Data'!$F$32,0,10*ROW('Sanitation Data'!F190))="","",OFFSET('Sanitation Data'!$F$32,0,10*ROW('Sanitation Data'!F190)))</f>
        <v/>
      </c>
      <c r="CZ196" s="269" t="str">
        <f ca="true">+IF(OFFSET('Sanitation Data'!$G$28,0,10*ROW('Sanitation Data'!G190))="","",OFFSET('Sanitation Data'!$G$28,0,10*ROW('Sanitation Data'!G190)))</f>
        <v/>
      </c>
      <c r="DA196" s="269" t="str">
        <f ca="true">+IF(OFFSET('Sanitation Data'!$G$29,0,10*ROW('Sanitation Data'!G190))="","",OFFSET('Sanitation Data'!$G$29,0,10*ROW('Sanitation Data'!G190)))</f>
        <v/>
      </c>
      <c r="DB196" s="269" t="str">
        <f ca="true">+IF(OFFSET('Sanitation Data'!$G$30,0,10*ROW('Sanitation Data'!G190))="","",OFFSET('Sanitation Data'!$G$30,0,10*ROW('Sanitation Data'!G190)))</f>
        <v/>
      </c>
      <c r="DC196" s="269" t="str">
        <f ca="true">+IF(OFFSET('Sanitation Data'!$G$31,0,10*ROW('Sanitation Data'!G190))="","",OFFSET('Sanitation Data'!$G$31,0,10*ROW('Sanitation Data'!G190)))</f>
        <v/>
      </c>
      <c r="DD196" s="269" t="str">
        <f ca="true">+IF(OFFSET('Sanitation Data'!$G$32,0,10*ROW('Sanitation Data'!G190))="","",OFFSET('Sanitation Data'!$G$32,0,10*ROW('Sanitation Data'!G190)))</f>
        <v/>
      </c>
      <c r="DE196" s="269" t="str">
        <f ca="true">+IF(OFFSET('Sanitation Data'!$H$28,0,10*ROW('Sanitation Data'!H190))="","",OFFSET('Sanitation Data'!$H$28,0,10*ROW('Sanitation Data'!H190)))</f>
        <v/>
      </c>
      <c r="DF196" s="269" t="str">
        <f ca="true">+IF(OFFSET('Sanitation Data'!$H$29,0,10*ROW('Sanitation Data'!H190))="","",OFFSET('Sanitation Data'!$H$29,0,10*ROW('Sanitation Data'!H190)))</f>
        <v/>
      </c>
      <c r="DG196" s="269" t="str">
        <f ca="true">+IF(OFFSET('Sanitation Data'!$H$30,0,10*ROW('Sanitation Data'!H190))="","",OFFSET('Sanitation Data'!$H$30,0,10*ROW('Sanitation Data'!H190)))</f>
        <v/>
      </c>
      <c r="DH196" s="269" t="str">
        <f ca="true">+IF(OFFSET('Sanitation Data'!$H$31,0,10*ROW('Sanitation Data'!H190))="","",OFFSET('Sanitation Data'!$H$31,0,10*ROW('Sanitation Data'!H190)))</f>
        <v/>
      </c>
      <c r="DI196" s="269" t="str">
        <f ca="true">+IF(OFFSET('Sanitation Data'!$H$32,0,10*ROW('Sanitation Data'!H190))="","",OFFSET('Sanitation Data'!$H$32,0,10*ROW('Sanitation Data'!H190)))</f>
        <v/>
      </c>
      <c r="DJ196" s="269" t="str">
        <f ca="true">+IF(OFFSET('Sanitation Data'!$I$28,0,10*ROW('Sanitation Data'!I190))="","",OFFSET('Sanitation Data'!$I$28,0,10*ROW('Sanitation Data'!I190)))</f>
        <v/>
      </c>
      <c r="DK196" s="269" t="str">
        <f ca="true">+IF(OFFSET('Sanitation Data'!$I$29,0,10*ROW('Sanitation Data'!I190))="","",OFFSET('Sanitation Data'!$I$29,0,10*ROW('Sanitation Data'!I190)))</f>
        <v/>
      </c>
      <c r="DL196" s="269" t="str">
        <f ca="true">+IF(OFFSET('Sanitation Data'!$I$30,0,10*ROW('Sanitation Data'!I190))="","",OFFSET('Sanitation Data'!$I$30,0,10*ROW('Sanitation Data'!I190)))</f>
        <v/>
      </c>
      <c r="DM196" s="269" t="str">
        <f ca="true">+IF(OFFSET('Sanitation Data'!$I$31,0,10*ROW('Sanitation Data'!I190))="","",OFFSET('Sanitation Data'!$I$31,0,10*ROW('Sanitation Data'!I190)))</f>
        <v/>
      </c>
      <c r="DN196" s="269" t="str">
        <f ca="true">+IF(OFFSET('Sanitation Data'!$I$32,0,10*ROW('Sanitation Data'!I190))="","",OFFSET('Sanitation Data'!$I$32,0,10*ROW('Sanitation Data'!I190)))</f>
        <v/>
      </c>
      <c r="DO196" s="269" t="str">
        <f ca="true">+IF(OFFSET('Hygiene Data'!$D$11,0,10*ROW('Hygiene Data'!D190))="","",OFFSET('Hygiene Data'!$D$11,0,10*ROW('Hygiene Data'!D190)))</f>
        <v/>
      </c>
      <c r="DP196" s="269" t="str">
        <f ca="true">+IF(OFFSET('Hygiene Data'!$D$12,0,10*ROW('Hygiene Data'!D190))="","",OFFSET('Hygiene Data'!$D$12,0,10*ROW('Hygiene Data'!D190)))</f>
        <v/>
      </c>
      <c r="DQ196" s="269" t="str">
        <f ca="true">+IF(OFFSET('Hygiene Data'!$D$13,0,10*ROW('Hygiene Data'!D190))="","",OFFSET('Hygiene Data'!$D$13,0,10*ROW('Hygiene Data'!D190)))</f>
        <v/>
      </c>
      <c r="DR196" s="269" t="str">
        <f ca="true">+IF(OFFSET('Hygiene Data'!$E$11,0,10*ROW('Hygiene Data'!E190))="","",OFFSET('Hygiene Data'!$E$11,0,10*ROW('Hygiene Data'!E190)))</f>
        <v/>
      </c>
      <c r="DS196" s="269" t="str">
        <f ca="true">+IF(OFFSET('Hygiene Data'!$E$12,0,10*ROW('Hygiene Data'!E190))="","",OFFSET('Hygiene Data'!$E$12,0,10*ROW('Hygiene Data'!E190)))</f>
        <v/>
      </c>
      <c r="DT196" s="269" t="str">
        <f ca="true">+IF(OFFSET('Hygiene Data'!$E$13,0,10*ROW('Hygiene Data'!E190))="","",OFFSET('Hygiene Data'!$E$13,0,10*ROW('Hygiene Data'!E190)))</f>
        <v/>
      </c>
      <c r="DU196" s="269" t="str">
        <f ca="true">+IF(OFFSET('Hygiene Data'!$F$11,0,10*ROW('Hygiene Data'!F190))="","",OFFSET('Hygiene Data'!$F$11,0,10*ROW('Hygiene Data'!F190)))</f>
        <v/>
      </c>
      <c r="DV196" s="269" t="str">
        <f ca="true">+IF(OFFSET('Hygiene Data'!$F$12,0,10*ROW('Hygiene Data'!F190))="","",OFFSET('Hygiene Data'!$F$12,0,10*ROW('Hygiene Data'!F190)))</f>
        <v/>
      </c>
      <c r="DW196" s="269" t="str">
        <f ca="true">+IF(OFFSET('Hygiene Data'!$F$13,0,10*ROW('Hygiene Data'!F190))="","",OFFSET('Hygiene Data'!$F$13,0,10*ROW('Hygiene Data'!F190)))</f>
        <v/>
      </c>
      <c r="DX196" s="269" t="str">
        <f ca="true">+IF(OFFSET('Hygiene Data'!$G$11,0,10*ROW('Hygiene Data'!G190))="","",OFFSET('Hygiene Data'!$G$11,0,10*ROW('Hygiene Data'!G190)))</f>
        <v/>
      </c>
      <c r="DY196" s="269" t="str">
        <f ca="true">+IF(OFFSET('Hygiene Data'!$G$12,0,10*ROW('Hygiene Data'!G190))="","",OFFSET('Hygiene Data'!$G$12,0,10*ROW('Hygiene Data'!G190)))</f>
        <v/>
      </c>
      <c r="DZ196" s="269" t="str">
        <f ca="true">+IF(OFFSET('Hygiene Data'!$G$13,0,10*ROW('Hygiene Data'!G190))="","",OFFSET('Hygiene Data'!$G$13,0,10*ROW('Hygiene Data'!G190)))</f>
        <v/>
      </c>
      <c r="EA196" s="269" t="str">
        <f ca="true">+IF(OFFSET('Hygiene Data'!$H$11,0,10*ROW('Hygiene Data'!H190))="","",OFFSET('Hygiene Data'!$H$11,0,10*ROW('Hygiene Data'!H190)))</f>
        <v/>
      </c>
      <c r="EB196" s="269" t="str">
        <f ca="true">+IF(OFFSET('Hygiene Data'!$H$12,0,10*ROW('Hygiene Data'!H190))="","",OFFSET('Hygiene Data'!$H$12,0,10*ROW('Hygiene Data'!H190)))</f>
        <v/>
      </c>
      <c r="EC196" s="269" t="str">
        <f ca="true">+IF(OFFSET('Hygiene Data'!$H$13,0,10*ROW('Hygiene Data'!H190))="","",OFFSET('Hygiene Data'!$H$13,0,10*ROW('Hygiene Data'!H190)))</f>
        <v/>
      </c>
      <c r="ED196" s="269" t="str">
        <f ca="true">+IF(OFFSET('Hygiene Data'!$I$11,0,10*ROW('Hygiene Data'!I190))="","",OFFSET('Hygiene Data'!$I$11,0,10*ROW('Hygiene Data'!I190)))</f>
        <v/>
      </c>
      <c r="EE196" s="269" t="str">
        <f ca="true">+IF(OFFSET('Hygiene Data'!$I$12,0,10*ROW('Hygiene Data'!I190))="","",OFFSET('Hygiene Data'!$I$12,0,10*ROW('Hygiene Data'!I190)))</f>
        <v/>
      </c>
      <c r="EF196" s="269"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3" t="str">
        <f t="shared" ca="true" si="2"/>
        <v/>
      </c>
      <c r="D197" s="88"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8"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8"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8"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8"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8"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8"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8"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8"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8"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8"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8"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8"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8"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8"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8"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8"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8"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9"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9"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9"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9"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9"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9"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9"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9"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9"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9"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9"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9"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9"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9"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9"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9"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9"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9"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9"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9"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9"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9"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9"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9"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9"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9"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9"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9"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9"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9"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0"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0"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0"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0"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0"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0"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0"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0"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0"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0"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0"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0"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0"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0"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0"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0"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0"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0"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9"/>
      <c r="BS197" s="269" t="str">
        <f ca="true">+IF(OFFSET('Water Data'!$D$27,0,10*ROW('Water Data'!D191))="","",OFFSET('Water Data'!$D$27,0,10*ROW('Water Data'!D191)))</f>
        <v/>
      </c>
      <c r="BT197" s="269" t="str">
        <f ca="true">+IF(OFFSET('Water Data'!$D$28,0,10*ROW('Water Data'!D191))="","",OFFSET('Water Data'!$D$28,0,10*ROW('Water Data'!D191)))</f>
        <v/>
      </c>
      <c r="BU197" s="269" t="str">
        <f ca="true">+IF(OFFSET('Water Data'!$D$29,0,10*ROW('Water Data'!D191))="","",OFFSET('Water Data'!$D$29,0,10*ROW('Water Data'!D191)))</f>
        <v/>
      </c>
      <c r="BV197" s="269" t="str">
        <f ca="true">+IF(OFFSET('Water Data'!$E$27,0,10*ROW('Water Data'!E191))="","",OFFSET('Water Data'!$E$27,0,10*ROW('Water Data'!E191)))</f>
        <v/>
      </c>
      <c r="BW197" s="269" t="str">
        <f ca="true">+IF(OFFSET('Water Data'!$E$28,0,10*ROW('Water Data'!E191))="","",OFFSET('Water Data'!$E$28,0,10*ROW('Water Data'!E191)))</f>
        <v/>
      </c>
      <c r="BX197" s="269" t="str">
        <f ca="true">+IF(OFFSET('Water Data'!$E$29,0,10*ROW('Water Data'!E191))="","",OFFSET('Water Data'!$E$29,0,10*ROW('Water Data'!E191)))</f>
        <v/>
      </c>
      <c r="BY197" s="269" t="str">
        <f ca="true">+IF(OFFSET('Water Data'!$F$27,0,10*ROW('Water Data'!F191))="","",OFFSET('Water Data'!$F$27,0,10*ROW('Water Data'!F191)))</f>
        <v/>
      </c>
      <c r="BZ197" s="269" t="str">
        <f ca="true">+IF(OFFSET('Water Data'!$F$28,0,10*ROW('Water Data'!F191))="","",OFFSET('Water Data'!$F$28,0,10*ROW('Water Data'!F191)))</f>
        <v/>
      </c>
      <c r="CA197" s="269" t="str">
        <f ca="true">+IF(OFFSET('Water Data'!$F$29,0,10*ROW('Water Data'!F191))="","",OFFSET('Water Data'!$F$29,0,10*ROW('Water Data'!F191)))</f>
        <v/>
      </c>
      <c r="CB197" s="269" t="str">
        <f ca="true">+IF(OFFSET('Water Data'!$G$27,0,10*ROW('Water Data'!G191))="","",OFFSET('Water Data'!$G$27,0,10*ROW('Water Data'!G191)))</f>
        <v/>
      </c>
      <c r="CC197" s="269" t="str">
        <f ca="true">+IF(OFFSET('Water Data'!$G$28,0,10*ROW('Water Data'!G191))="","",OFFSET('Water Data'!$G$28,0,10*ROW('Water Data'!G191)))</f>
        <v/>
      </c>
      <c r="CD197" s="269" t="str">
        <f ca="true">+IF(OFFSET('Water Data'!$G$29,0,10*ROW('Water Data'!G191))="","",OFFSET('Water Data'!$G$29,0,10*ROW('Water Data'!G191)))</f>
        <v/>
      </c>
      <c r="CE197" s="269" t="str">
        <f ca="true">+IF(OFFSET('Water Data'!$H$27,0,10*ROW('Water Data'!H191))="","",OFFSET('Water Data'!$H$27,0,10*ROW('Water Data'!H191)))</f>
        <v/>
      </c>
      <c r="CF197" s="269" t="str">
        <f ca="true">+IF(OFFSET('Water Data'!$H$28,0,10*ROW('Water Data'!H191))="","",OFFSET('Water Data'!$H$28,0,10*ROW('Water Data'!H191)))</f>
        <v/>
      </c>
      <c r="CG197" s="269" t="str">
        <f ca="true">+IF(OFFSET('Water Data'!$H$29,0,10*ROW('Water Data'!H191))="","",OFFSET('Water Data'!$H$29,0,10*ROW('Water Data'!H191)))</f>
        <v/>
      </c>
      <c r="CH197" s="269" t="str">
        <f ca="true">+IF(OFFSET('Water Data'!$I$27,0,10*ROW('Water Data'!I191))="","",OFFSET('Water Data'!$I$27,0,10*ROW('Water Data'!I191)))</f>
        <v/>
      </c>
      <c r="CI197" s="269" t="str">
        <f ca="true">+IF(OFFSET('Water Data'!$I$28,0,10*ROW('Water Data'!I191))="","",OFFSET('Water Data'!$I$28,0,10*ROW('Water Data'!I191)))</f>
        <v/>
      </c>
      <c r="CJ197" s="269" t="str">
        <f ca="true">+IF(OFFSET('Water Data'!$I$29,0,10*ROW('Water Data'!I191))="","",OFFSET('Water Data'!$I$29,0,10*ROW('Water Data'!I191)))</f>
        <v/>
      </c>
      <c r="CK197" s="269" t="str">
        <f ca="true">+IF(OFFSET('Sanitation Data'!$D$28,0,10*ROW('Sanitation Data'!D191))="","",OFFSET('Sanitation Data'!$D$28,0,10*ROW('Sanitation Data'!D191)))</f>
        <v/>
      </c>
      <c r="CL197" s="269" t="str">
        <f ca="true">+IF(OFFSET('Sanitation Data'!$D$29,0,10*ROW('Sanitation Data'!D191))="","",OFFSET('Sanitation Data'!$D$29,0,10*ROW('Sanitation Data'!D191)))</f>
        <v/>
      </c>
      <c r="CM197" s="269" t="str">
        <f ca="true">+IF(OFFSET('Sanitation Data'!$D$30,0,10*ROW('Sanitation Data'!D191))="","",OFFSET('Sanitation Data'!$D$30,0,10*ROW('Sanitation Data'!D191)))</f>
        <v/>
      </c>
      <c r="CN197" s="269" t="str">
        <f ca="true">+IF(OFFSET('Sanitation Data'!$D$31,0,10*ROW('Sanitation Data'!D191))="","",OFFSET('Sanitation Data'!$D$31,0,10*ROW('Sanitation Data'!D191)))</f>
        <v/>
      </c>
      <c r="CO197" s="269" t="str">
        <f ca="true">+IF(OFFSET('Sanitation Data'!$D$32,0,10*ROW('Sanitation Data'!D191))="","",OFFSET('Sanitation Data'!$D$32,0,10*ROW('Sanitation Data'!D191)))</f>
        <v/>
      </c>
      <c r="CP197" s="269" t="str">
        <f ca="true">+IF(OFFSET('Sanitation Data'!$E$28,0,10*ROW('Sanitation Data'!E191))="","",OFFSET('Sanitation Data'!$E$28,0,10*ROW('Sanitation Data'!E191)))</f>
        <v/>
      </c>
      <c r="CQ197" s="269" t="str">
        <f ca="true">+IF(OFFSET('Sanitation Data'!$E$29,0,10*ROW('Sanitation Data'!E191))="","",OFFSET('Sanitation Data'!$E$29,0,10*ROW('Sanitation Data'!E191)))</f>
        <v/>
      </c>
      <c r="CR197" s="269" t="str">
        <f ca="true">+IF(OFFSET('Sanitation Data'!$E$30,0,10*ROW('Sanitation Data'!E191))="","",OFFSET('Sanitation Data'!$E$30,0,10*ROW('Sanitation Data'!E191)))</f>
        <v/>
      </c>
      <c r="CS197" s="269" t="str">
        <f ca="true">+IF(OFFSET('Sanitation Data'!$E$31,0,10*ROW('Sanitation Data'!E191))="","",OFFSET('Sanitation Data'!$E$31,0,10*ROW('Sanitation Data'!E191)))</f>
        <v/>
      </c>
      <c r="CT197" s="269" t="str">
        <f ca="true">+IF(OFFSET('Sanitation Data'!$E$32,0,10*ROW('Sanitation Data'!E191))="","",OFFSET('Sanitation Data'!$E$32,0,10*ROW('Sanitation Data'!E191)))</f>
        <v/>
      </c>
      <c r="CU197" s="269" t="str">
        <f ca="true">+IF(OFFSET('Sanitation Data'!$F$28,0,10*ROW('Sanitation Data'!F191))="","",OFFSET('Sanitation Data'!$F$28,0,10*ROW('Sanitation Data'!F191)))</f>
        <v/>
      </c>
      <c r="CV197" s="269" t="str">
        <f ca="true">+IF(OFFSET('Sanitation Data'!$F$29,0,10*ROW('Sanitation Data'!F191))="","",OFFSET('Sanitation Data'!$F$29,0,10*ROW('Sanitation Data'!F191)))</f>
        <v/>
      </c>
      <c r="CW197" s="269" t="str">
        <f ca="true">+IF(OFFSET('Sanitation Data'!$F$30,0,10*ROW('Sanitation Data'!F191))="","",OFFSET('Sanitation Data'!$F$30,0,10*ROW('Sanitation Data'!F191)))</f>
        <v/>
      </c>
      <c r="CX197" s="269" t="str">
        <f ca="true">+IF(OFFSET('Sanitation Data'!$F$31,0,10*ROW('Sanitation Data'!F191))="","",OFFSET('Sanitation Data'!$F$31,0,10*ROW('Sanitation Data'!F191)))</f>
        <v/>
      </c>
      <c r="CY197" s="269" t="str">
        <f ca="true">+IF(OFFSET('Sanitation Data'!$F$32,0,10*ROW('Sanitation Data'!F191))="","",OFFSET('Sanitation Data'!$F$32,0,10*ROW('Sanitation Data'!F191)))</f>
        <v/>
      </c>
      <c r="CZ197" s="269" t="str">
        <f ca="true">+IF(OFFSET('Sanitation Data'!$G$28,0,10*ROW('Sanitation Data'!G191))="","",OFFSET('Sanitation Data'!$G$28,0,10*ROW('Sanitation Data'!G191)))</f>
        <v/>
      </c>
      <c r="DA197" s="269" t="str">
        <f ca="true">+IF(OFFSET('Sanitation Data'!$G$29,0,10*ROW('Sanitation Data'!G191))="","",OFFSET('Sanitation Data'!$G$29,0,10*ROW('Sanitation Data'!G191)))</f>
        <v/>
      </c>
      <c r="DB197" s="269" t="str">
        <f ca="true">+IF(OFFSET('Sanitation Data'!$G$30,0,10*ROW('Sanitation Data'!G191))="","",OFFSET('Sanitation Data'!$G$30,0,10*ROW('Sanitation Data'!G191)))</f>
        <v/>
      </c>
      <c r="DC197" s="269" t="str">
        <f ca="true">+IF(OFFSET('Sanitation Data'!$G$31,0,10*ROW('Sanitation Data'!G191))="","",OFFSET('Sanitation Data'!$G$31,0,10*ROW('Sanitation Data'!G191)))</f>
        <v/>
      </c>
      <c r="DD197" s="269" t="str">
        <f ca="true">+IF(OFFSET('Sanitation Data'!$G$32,0,10*ROW('Sanitation Data'!G191))="","",OFFSET('Sanitation Data'!$G$32,0,10*ROW('Sanitation Data'!G191)))</f>
        <v/>
      </c>
      <c r="DE197" s="269" t="str">
        <f ca="true">+IF(OFFSET('Sanitation Data'!$H$28,0,10*ROW('Sanitation Data'!H191))="","",OFFSET('Sanitation Data'!$H$28,0,10*ROW('Sanitation Data'!H191)))</f>
        <v/>
      </c>
      <c r="DF197" s="269" t="str">
        <f ca="true">+IF(OFFSET('Sanitation Data'!$H$29,0,10*ROW('Sanitation Data'!H191))="","",OFFSET('Sanitation Data'!$H$29,0,10*ROW('Sanitation Data'!H191)))</f>
        <v/>
      </c>
      <c r="DG197" s="269" t="str">
        <f ca="true">+IF(OFFSET('Sanitation Data'!$H$30,0,10*ROW('Sanitation Data'!H191))="","",OFFSET('Sanitation Data'!$H$30,0,10*ROW('Sanitation Data'!H191)))</f>
        <v/>
      </c>
      <c r="DH197" s="269" t="str">
        <f ca="true">+IF(OFFSET('Sanitation Data'!$H$31,0,10*ROW('Sanitation Data'!H191))="","",OFFSET('Sanitation Data'!$H$31,0,10*ROW('Sanitation Data'!H191)))</f>
        <v/>
      </c>
      <c r="DI197" s="269" t="str">
        <f ca="true">+IF(OFFSET('Sanitation Data'!$H$32,0,10*ROW('Sanitation Data'!H191))="","",OFFSET('Sanitation Data'!$H$32,0,10*ROW('Sanitation Data'!H191)))</f>
        <v/>
      </c>
      <c r="DJ197" s="269" t="str">
        <f ca="true">+IF(OFFSET('Sanitation Data'!$I$28,0,10*ROW('Sanitation Data'!I191))="","",OFFSET('Sanitation Data'!$I$28,0,10*ROW('Sanitation Data'!I191)))</f>
        <v/>
      </c>
      <c r="DK197" s="269" t="str">
        <f ca="true">+IF(OFFSET('Sanitation Data'!$I$29,0,10*ROW('Sanitation Data'!I191))="","",OFFSET('Sanitation Data'!$I$29,0,10*ROW('Sanitation Data'!I191)))</f>
        <v/>
      </c>
      <c r="DL197" s="269" t="str">
        <f ca="true">+IF(OFFSET('Sanitation Data'!$I$30,0,10*ROW('Sanitation Data'!I191))="","",OFFSET('Sanitation Data'!$I$30,0,10*ROW('Sanitation Data'!I191)))</f>
        <v/>
      </c>
      <c r="DM197" s="269" t="str">
        <f ca="true">+IF(OFFSET('Sanitation Data'!$I$31,0,10*ROW('Sanitation Data'!I191))="","",OFFSET('Sanitation Data'!$I$31,0,10*ROW('Sanitation Data'!I191)))</f>
        <v/>
      </c>
      <c r="DN197" s="269" t="str">
        <f ca="true">+IF(OFFSET('Sanitation Data'!$I$32,0,10*ROW('Sanitation Data'!I191))="","",OFFSET('Sanitation Data'!$I$32,0,10*ROW('Sanitation Data'!I191)))</f>
        <v/>
      </c>
      <c r="DO197" s="269" t="str">
        <f ca="true">+IF(OFFSET('Hygiene Data'!$D$11,0,10*ROW('Hygiene Data'!D191))="","",OFFSET('Hygiene Data'!$D$11,0,10*ROW('Hygiene Data'!D191)))</f>
        <v/>
      </c>
      <c r="DP197" s="269" t="str">
        <f ca="true">+IF(OFFSET('Hygiene Data'!$D$12,0,10*ROW('Hygiene Data'!D191))="","",OFFSET('Hygiene Data'!$D$12,0,10*ROW('Hygiene Data'!D191)))</f>
        <v/>
      </c>
      <c r="DQ197" s="269" t="str">
        <f ca="true">+IF(OFFSET('Hygiene Data'!$D$13,0,10*ROW('Hygiene Data'!D191))="","",OFFSET('Hygiene Data'!$D$13,0,10*ROW('Hygiene Data'!D191)))</f>
        <v/>
      </c>
      <c r="DR197" s="269" t="str">
        <f ca="true">+IF(OFFSET('Hygiene Data'!$E$11,0,10*ROW('Hygiene Data'!E191))="","",OFFSET('Hygiene Data'!$E$11,0,10*ROW('Hygiene Data'!E191)))</f>
        <v/>
      </c>
      <c r="DS197" s="269" t="str">
        <f ca="true">+IF(OFFSET('Hygiene Data'!$E$12,0,10*ROW('Hygiene Data'!E191))="","",OFFSET('Hygiene Data'!$E$12,0,10*ROW('Hygiene Data'!E191)))</f>
        <v/>
      </c>
      <c r="DT197" s="269" t="str">
        <f ca="true">+IF(OFFSET('Hygiene Data'!$E$13,0,10*ROW('Hygiene Data'!E191))="","",OFFSET('Hygiene Data'!$E$13,0,10*ROW('Hygiene Data'!E191)))</f>
        <v/>
      </c>
      <c r="DU197" s="269" t="str">
        <f ca="true">+IF(OFFSET('Hygiene Data'!$F$11,0,10*ROW('Hygiene Data'!F191))="","",OFFSET('Hygiene Data'!$F$11,0,10*ROW('Hygiene Data'!F191)))</f>
        <v/>
      </c>
      <c r="DV197" s="269" t="str">
        <f ca="true">+IF(OFFSET('Hygiene Data'!$F$12,0,10*ROW('Hygiene Data'!F191))="","",OFFSET('Hygiene Data'!$F$12,0,10*ROW('Hygiene Data'!F191)))</f>
        <v/>
      </c>
      <c r="DW197" s="269" t="str">
        <f ca="true">+IF(OFFSET('Hygiene Data'!$F$13,0,10*ROW('Hygiene Data'!F191))="","",OFFSET('Hygiene Data'!$F$13,0,10*ROW('Hygiene Data'!F191)))</f>
        <v/>
      </c>
      <c r="DX197" s="269" t="str">
        <f ca="true">+IF(OFFSET('Hygiene Data'!$G$11,0,10*ROW('Hygiene Data'!G191))="","",OFFSET('Hygiene Data'!$G$11,0,10*ROW('Hygiene Data'!G191)))</f>
        <v/>
      </c>
      <c r="DY197" s="269" t="str">
        <f ca="true">+IF(OFFSET('Hygiene Data'!$G$12,0,10*ROW('Hygiene Data'!G191))="","",OFFSET('Hygiene Data'!$G$12,0,10*ROW('Hygiene Data'!G191)))</f>
        <v/>
      </c>
      <c r="DZ197" s="269" t="str">
        <f ca="true">+IF(OFFSET('Hygiene Data'!$G$13,0,10*ROW('Hygiene Data'!G191))="","",OFFSET('Hygiene Data'!$G$13,0,10*ROW('Hygiene Data'!G191)))</f>
        <v/>
      </c>
      <c r="EA197" s="269" t="str">
        <f ca="true">+IF(OFFSET('Hygiene Data'!$H$11,0,10*ROW('Hygiene Data'!H191))="","",OFFSET('Hygiene Data'!$H$11,0,10*ROW('Hygiene Data'!H191)))</f>
        <v/>
      </c>
      <c r="EB197" s="269" t="str">
        <f ca="true">+IF(OFFSET('Hygiene Data'!$H$12,0,10*ROW('Hygiene Data'!H191))="","",OFFSET('Hygiene Data'!$H$12,0,10*ROW('Hygiene Data'!H191)))</f>
        <v/>
      </c>
      <c r="EC197" s="269" t="str">
        <f ca="true">+IF(OFFSET('Hygiene Data'!$H$13,0,10*ROW('Hygiene Data'!H191))="","",OFFSET('Hygiene Data'!$H$13,0,10*ROW('Hygiene Data'!H191)))</f>
        <v/>
      </c>
      <c r="ED197" s="269" t="str">
        <f ca="true">+IF(OFFSET('Hygiene Data'!$I$11,0,10*ROW('Hygiene Data'!I191))="","",OFFSET('Hygiene Data'!$I$11,0,10*ROW('Hygiene Data'!I191)))</f>
        <v/>
      </c>
      <c r="EE197" s="269" t="str">
        <f ca="true">+IF(OFFSET('Hygiene Data'!$I$12,0,10*ROW('Hygiene Data'!I191))="","",OFFSET('Hygiene Data'!$I$12,0,10*ROW('Hygiene Data'!I191)))</f>
        <v/>
      </c>
      <c r="EF197" s="269"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3" t="str">
        <f t="shared" ca="true" si="2"/>
        <v/>
      </c>
      <c r="D198" s="88"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8"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8"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8"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8"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8"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8"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8"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8"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8"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8"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8"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8"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8"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8"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8"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8"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8"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9"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9"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9"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9"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9"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9"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9"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9"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9"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9"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9"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9"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9"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9"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9"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9"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9"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9"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9"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9"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9"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9"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9"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9"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9"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9"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9"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9"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9"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9"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0"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0"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0"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0"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0"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0"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0"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0"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0"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0"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0"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0"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0"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0"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0"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0"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0"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0"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9"/>
      <c r="BS198" s="269" t="str">
        <f ca="true">+IF(OFFSET('Water Data'!$D$27,0,10*ROW('Water Data'!D192))="","",OFFSET('Water Data'!$D$27,0,10*ROW('Water Data'!D192)))</f>
        <v/>
      </c>
      <c r="BT198" s="269" t="str">
        <f ca="true">+IF(OFFSET('Water Data'!$D$28,0,10*ROW('Water Data'!D192))="","",OFFSET('Water Data'!$D$28,0,10*ROW('Water Data'!D192)))</f>
        <v/>
      </c>
      <c r="BU198" s="269" t="str">
        <f ca="true">+IF(OFFSET('Water Data'!$D$29,0,10*ROW('Water Data'!D192))="","",OFFSET('Water Data'!$D$29,0,10*ROW('Water Data'!D192)))</f>
        <v/>
      </c>
      <c r="BV198" s="269" t="str">
        <f ca="true">+IF(OFFSET('Water Data'!$E$27,0,10*ROW('Water Data'!E192))="","",OFFSET('Water Data'!$E$27,0,10*ROW('Water Data'!E192)))</f>
        <v/>
      </c>
      <c r="BW198" s="269" t="str">
        <f ca="true">+IF(OFFSET('Water Data'!$E$28,0,10*ROW('Water Data'!E192))="","",OFFSET('Water Data'!$E$28,0,10*ROW('Water Data'!E192)))</f>
        <v/>
      </c>
      <c r="BX198" s="269" t="str">
        <f ca="true">+IF(OFFSET('Water Data'!$E$29,0,10*ROW('Water Data'!E192))="","",OFFSET('Water Data'!$E$29,0,10*ROW('Water Data'!E192)))</f>
        <v/>
      </c>
      <c r="BY198" s="269" t="str">
        <f ca="true">+IF(OFFSET('Water Data'!$F$27,0,10*ROW('Water Data'!F192))="","",OFFSET('Water Data'!$F$27,0,10*ROW('Water Data'!F192)))</f>
        <v/>
      </c>
      <c r="BZ198" s="269" t="str">
        <f ca="true">+IF(OFFSET('Water Data'!$F$28,0,10*ROW('Water Data'!F192))="","",OFFSET('Water Data'!$F$28,0,10*ROW('Water Data'!F192)))</f>
        <v/>
      </c>
      <c r="CA198" s="269" t="str">
        <f ca="true">+IF(OFFSET('Water Data'!$F$29,0,10*ROW('Water Data'!F192))="","",OFFSET('Water Data'!$F$29,0,10*ROW('Water Data'!F192)))</f>
        <v/>
      </c>
      <c r="CB198" s="269" t="str">
        <f ca="true">+IF(OFFSET('Water Data'!$G$27,0,10*ROW('Water Data'!G192))="","",OFFSET('Water Data'!$G$27,0,10*ROW('Water Data'!G192)))</f>
        <v/>
      </c>
      <c r="CC198" s="269" t="str">
        <f ca="true">+IF(OFFSET('Water Data'!$G$28,0,10*ROW('Water Data'!G192))="","",OFFSET('Water Data'!$G$28,0,10*ROW('Water Data'!G192)))</f>
        <v/>
      </c>
      <c r="CD198" s="269" t="str">
        <f ca="true">+IF(OFFSET('Water Data'!$G$29,0,10*ROW('Water Data'!G192))="","",OFFSET('Water Data'!$G$29,0,10*ROW('Water Data'!G192)))</f>
        <v/>
      </c>
      <c r="CE198" s="269" t="str">
        <f ca="true">+IF(OFFSET('Water Data'!$H$27,0,10*ROW('Water Data'!H192))="","",OFFSET('Water Data'!$H$27,0,10*ROW('Water Data'!H192)))</f>
        <v/>
      </c>
      <c r="CF198" s="269" t="str">
        <f ca="true">+IF(OFFSET('Water Data'!$H$28,0,10*ROW('Water Data'!H192))="","",OFFSET('Water Data'!$H$28,0,10*ROW('Water Data'!H192)))</f>
        <v/>
      </c>
      <c r="CG198" s="269" t="str">
        <f ca="true">+IF(OFFSET('Water Data'!$H$29,0,10*ROW('Water Data'!H192))="","",OFFSET('Water Data'!$H$29,0,10*ROW('Water Data'!H192)))</f>
        <v/>
      </c>
      <c r="CH198" s="269" t="str">
        <f ca="true">+IF(OFFSET('Water Data'!$I$27,0,10*ROW('Water Data'!I192))="","",OFFSET('Water Data'!$I$27,0,10*ROW('Water Data'!I192)))</f>
        <v/>
      </c>
      <c r="CI198" s="269" t="str">
        <f ca="true">+IF(OFFSET('Water Data'!$I$28,0,10*ROW('Water Data'!I192))="","",OFFSET('Water Data'!$I$28,0,10*ROW('Water Data'!I192)))</f>
        <v/>
      </c>
      <c r="CJ198" s="269" t="str">
        <f ca="true">+IF(OFFSET('Water Data'!$I$29,0,10*ROW('Water Data'!I192))="","",OFFSET('Water Data'!$I$29,0,10*ROW('Water Data'!I192)))</f>
        <v/>
      </c>
      <c r="CK198" s="269" t="str">
        <f ca="true">+IF(OFFSET('Sanitation Data'!$D$28,0,10*ROW('Sanitation Data'!D192))="","",OFFSET('Sanitation Data'!$D$28,0,10*ROW('Sanitation Data'!D192)))</f>
        <v/>
      </c>
      <c r="CL198" s="269" t="str">
        <f ca="true">+IF(OFFSET('Sanitation Data'!$D$29,0,10*ROW('Sanitation Data'!D192))="","",OFFSET('Sanitation Data'!$D$29,0,10*ROW('Sanitation Data'!D192)))</f>
        <v/>
      </c>
      <c r="CM198" s="269" t="str">
        <f ca="true">+IF(OFFSET('Sanitation Data'!$D$30,0,10*ROW('Sanitation Data'!D192))="","",OFFSET('Sanitation Data'!$D$30,0,10*ROW('Sanitation Data'!D192)))</f>
        <v/>
      </c>
      <c r="CN198" s="269" t="str">
        <f ca="true">+IF(OFFSET('Sanitation Data'!$D$31,0,10*ROW('Sanitation Data'!D192))="","",OFFSET('Sanitation Data'!$D$31,0,10*ROW('Sanitation Data'!D192)))</f>
        <v/>
      </c>
      <c r="CO198" s="269" t="str">
        <f ca="true">+IF(OFFSET('Sanitation Data'!$D$32,0,10*ROW('Sanitation Data'!D192))="","",OFFSET('Sanitation Data'!$D$32,0,10*ROW('Sanitation Data'!D192)))</f>
        <v/>
      </c>
      <c r="CP198" s="269" t="str">
        <f ca="true">+IF(OFFSET('Sanitation Data'!$E$28,0,10*ROW('Sanitation Data'!E192))="","",OFFSET('Sanitation Data'!$E$28,0,10*ROW('Sanitation Data'!E192)))</f>
        <v/>
      </c>
      <c r="CQ198" s="269" t="str">
        <f ca="true">+IF(OFFSET('Sanitation Data'!$E$29,0,10*ROW('Sanitation Data'!E192))="","",OFFSET('Sanitation Data'!$E$29,0,10*ROW('Sanitation Data'!E192)))</f>
        <v/>
      </c>
      <c r="CR198" s="269" t="str">
        <f ca="true">+IF(OFFSET('Sanitation Data'!$E$30,0,10*ROW('Sanitation Data'!E192))="","",OFFSET('Sanitation Data'!$E$30,0,10*ROW('Sanitation Data'!E192)))</f>
        <v/>
      </c>
      <c r="CS198" s="269" t="str">
        <f ca="true">+IF(OFFSET('Sanitation Data'!$E$31,0,10*ROW('Sanitation Data'!E192))="","",OFFSET('Sanitation Data'!$E$31,0,10*ROW('Sanitation Data'!E192)))</f>
        <v/>
      </c>
      <c r="CT198" s="269" t="str">
        <f ca="true">+IF(OFFSET('Sanitation Data'!$E$32,0,10*ROW('Sanitation Data'!E192))="","",OFFSET('Sanitation Data'!$E$32,0,10*ROW('Sanitation Data'!E192)))</f>
        <v/>
      </c>
      <c r="CU198" s="269" t="str">
        <f ca="true">+IF(OFFSET('Sanitation Data'!$F$28,0,10*ROW('Sanitation Data'!F192))="","",OFFSET('Sanitation Data'!$F$28,0,10*ROW('Sanitation Data'!F192)))</f>
        <v/>
      </c>
      <c r="CV198" s="269" t="str">
        <f ca="true">+IF(OFFSET('Sanitation Data'!$F$29,0,10*ROW('Sanitation Data'!F192))="","",OFFSET('Sanitation Data'!$F$29,0,10*ROW('Sanitation Data'!F192)))</f>
        <v/>
      </c>
      <c r="CW198" s="269" t="str">
        <f ca="true">+IF(OFFSET('Sanitation Data'!$F$30,0,10*ROW('Sanitation Data'!F192))="","",OFFSET('Sanitation Data'!$F$30,0,10*ROW('Sanitation Data'!F192)))</f>
        <v/>
      </c>
      <c r="CX198" s="269" t="str">
        <f ca="true">+IF(OFFSET('Sanitation Data'!$F$31,0,10*ROW('Sanitation Data'!F192))="","",OFFSET('Sanitation Data'!$F$31,0,10*ROW('Sanitation Data'!F192)))</f>
        <v/>
      </c>
      <c r="CY198" s="269" t="str">
        <f ca="true">+IF(OFFSET('Sanitation Data'!$F$32,0,10*ROW('Sanitation Data'!F192))="","",OFFSET('Sanitation Data'!$F$32,0,10*ROW('Sanitation Data'!F192)))</f>
        <v/>
      </c>
      <c r="CZ198" s="269" t="str">
        <f ca="true">+IF(OFFSET('Sanitation Data'!$G$28,0,10*ROW('Sanitation Data'!G192))="","",OFFSET('Sanitation Data'!$G$28,0,10*ROW('Sanitation Data'!G192)))</f>
        <v/>
      </c>
      <c r="DA198" s="269" t="str">
        <f ca="true">+IF(OFFSET('Sanitation Data'!$G$29,0,10*ROW('Sanitation Data'!G192))="","",OFFSET('Sanitation Data'!$G$29,0,10*ROW('Sanitation Data'!G192)))</f>
        <v/>
      </c>
      <c r="DB198" s="269" t="str">
        <f ca="true">+IF(OFFSET('Sanitation Data'!$G$30,0,10*ROW('Sanitation Data'!G192))="","",OFFSET('Sanitation Data'!$G$30,0,10*ROW('Sanitation Data'!G192)))</f>
        <v/>
      </c>
      <c r="DC198" s="269" t="str">
        <f ca="true">+IF(OFFSET('Sanitation Data'!$G$31,0,10*ROW('Sanitation Data'!G192))="","",OFFSET('Sanitation Data'!$G$31,0,10*ROW('Sanitation Data'!G192)))</f>
        <v/>
      </c>
      <c r="DD198" s="269" t="str">
        <f ca="true">+IF(OFFSET('Sanitation Data'!$G$32,0,10*ROW('Sanitation Data'!G192))="","",OFFSET('Sanitation Data'!$G$32,0,10*ROW('Sanitation Data'!G192)))</f>
        <v/>
      </c>
      <c r="DE198" s="269" t="str">
        <f ca="true">+IF(OFFSET('Sanitation Data'!$H$28,0,10*ROW('Sanitation Data'!H192))="","",OFFSET('Sanitation Data'!$H$28,0,10*ROW('Sanitation Data'!H192)))</f>
        <v/>
      </c>
      <c r="DF198" s="269" t="str">
        <f ca="true">+IF(OFFSET('Sanitation Data'!$H$29,0,10*ROW('Sanitation Data'!H192))="","",OFFSET('Sanitation Data'!$H$29,0,10*ROW('Sanitation Data'!H192)))</f>
        <v/>
      </c>
      <c r="DG198" s="269" t="str">
        <f ca="true">+IF(OFFSET('Sanitation Data'!$H$30,0,10*ROW('Sanitation Data'!H192))="","",OFFSET('Sanitation Data'!$H$30,0,10*ROW('Sanitation Data'!H192)))</f>
        <v/>
      </c>
      <c r="DH198" s="269" t="str">
        <f ca="true">+IF(OFFSET('Sanitation Data'!$H$31,0,10*ROW('Sanitation Data'!H192))="","",OFFSET('Sanitation Data'!$H$31,0,10*ROW('Sanitation Data'!H192)))</f>
        <v/>
      </c>
      <c r="DI198" s="269" t="str">
        <f ca="true">+IF(OFFSET('Sanitation Data'!$H$32,0,10*ROW('Sanitation Data'!H192))="","",OFFSET('Sanitation Data'!$H$32,0,10*ROW('Sanitation Data'!H192)))</f>
        <v/>
      </c>
      <c r="DJ198" s="269" t="str">
        <f ca="true">+IF(OFFSET('Sanitation Data'!$I$28,0,10*ROW('Sanitation Data'!I192))="","",OFFSET('Sanitation Data'!$I$28,0,10*ROW('Sanitation Data'!I192)))</f>
        <v/>
      </c>
      <c r="DK198" s="269" t="str">
        <f ca="true">+IF(OFFSET('Sanitation Data'!$I$29,0,10*ROW('Sanitation Data'!I192))="","",OFFSET('Sanitation Data'!$I$29,0,10*ROW('Sanitation Data'!I192)))</f>
        <v/>
      </c>
      <c r="DL198" s="269" t="str">
        <f ca="true">+IF(OFFSET('Sanitation Data'!$I$30,0,10*ROW('Sanitation Data'!I192))="","",OFFSET('Sanitation Data'!$I$30,0,10*ROW('Sanitation Data'!I192)))</f>
        <v/>
      </c>
      <c r="DM198" s="269" t="str">
        <f ca="true">+IF(OFFSET('Sanitation Data'!$I$31,0,10*ROW('Sanitation Data'!I192))="","",OFFSET('Sanitation Data'!$I$31,0,10*ROW('Sanitation Data'!I192)))</f>
        <v/>
      </c>
      <c r="DN198" s="269" t="str">
        <f ca="true">+IF(OFFSET('Sanitation Data'!$I$32,0,10*ROW('Sanitation Data'!I192))="","",OFFSET('Sanitation Data'!$I$32,0,10*ROW('Sanitation Data'!I192)))</f>
        <v/>
      </c>
      <c r="DO198" s="269" t="str">
        <f ca="true">+IF(OFFSET('Hygiene Data'!$D$11,0,10*ROW('Hygiene Data'!D192))="","",OFFSET('Hygiene Data'!$D$11,0,10*ROW('Hygiene Data'!D192)))</f>
        <v/>
      </c>
      <c r="DP198" s="269" t="str">
        <f ca="true">+IF(OFFSET('Hygiene Data'!$D$12,0,10*ROW('Hygiene Data'!D192))="","",OFFSET('Hygiene Data'!$D$12,0,10*ROW('Hygiene Data'!D192)))</f>
        <v/>
      </c>
      <c r="DQ198" s="269" t="str">
        <f ca="true">+IF(OFFSET('Hygiene Data'!$D$13,0,10*ROW('Hygiene Data'!D192))="","",OFFSET('Hygiene Data'!$D$13,0,10*ROW('Hygiene Data'!D192)))</f>
        <v/>
      </c>
      <c r="DR198" s="269" t="str">
        <f ca="true">+IF(OFFSET('Hygiene Data'!$E$11,0,10*ROW('Hygiene Data'!E192))="","",OFFSET('Hygiene Data'!$E$11,0,10*ROW('Hygiene Data'!E192)))</f>
        <v/>
      </c>
      <c r="DS198" s="269" t="str">
        <f ca="true">+IF(OFFSET('Hygiene Data'!$E$12,0,10*ROW('Hygiene Data'!E192))="","",OFFSET('Hygiene Data'!$E$12,0,10*ROW('Hygiene Data'!E192)))</f>
        <v/>
      </c>
      <c r="DT198" s="269" t="str">
        <f ca="true">+IF(OFFSET('Hygiene Data'!$E$13,0,10*ROW('Hygiene Data'!E192))="","",OFFSET('Hygiene Data'!$E$13,0,10*ROW('Hygiene Data'!E192)))</f>
        <v/>
      </c>
      <c r="DU198" s="269" t="str">
        <f ca="true">+IF(OFFSET('Hygiene Data'!$F$11,0,10*ROW('Hygiene Data'!F192))="","",OFFSET('Hygiene Data'!$F$11,0,10*ROW('Hygiene Data'!F192)))</f>
        <v/>
      </c>
      <c r="DV198" s="269" t="str">
        <f ca="true">+IF(OFFSET('Hygiene Data'!$F$12,0,10*ROW('Hygiene Data'!F192))="","",OFFSET('Hygiene Data'!$F$12,0,10*ROW('Hygiene Data'!F192)))</f>
        <v/>
      </c>
      <c r="DW198" s="269" t="str">
        <f ca="true">+IF(OFFSET('Hygiene Data'!$F$13,0,10*ROW('Hygiene Data'!F192))="","",OFFSET('Hygiene Data'!$F$13,0,10*ROW('Hygiene Data'!F192)))</f>
        <v/>
      </c>
      <c r="DX198" s="269" t="str">
        <f ca="true">+IF(OFFSET('Hygiene Data'!$G$11,0,10*ROW('Hygiene Data'!G192))="","",OFFSET('Hygiene Data'!$G$11,0,10*ROW('Hygiene Data'!G192)))</f>
        <v/>
      </c>
      <c r="DY198" s="269" t="str">
        <f ca="true">+IF(OFFSET('Hygiene Data'!$G$12,0,10*ROW('Hygiene Data'!G192))="","",OFFSET('Hygiene Data'!$G$12,0,10*ROW('Hygiene Data'!G192)))</f>
        <v/>
      </c>
      <c r="DZ198" s="269" t="str">
        <f ca="true">+IF(OFFSET('Hygiene Data'!$G$13,0,10*ROW('Hygiene Data'!G192))="","",OFFSET('Hygiene Data'!$G$13,0,10*ROW('Hygiene Data'!G192)))</f>
        <v/>
      </c>
      <c r="EA198" s="269" t="str">
        <f ca="true">+IF(OFFSET('Hygiene Data'!$H$11,0,10*ROW('Hygiene Data'!H192))="","",OFFSET('Hygiene Data'!$H$11,0,10*ROW('Hygiene Data'!H192)))</f>
        <v/>
      </c>
      <c r="EB198" s="269" t="str">
        <f ca="true">+IF(OFFSET('Hygiene Data'!$H$12,0,10*ROW('Hygiene Data'!H192))="","",OFFSET('Hygiene Data'!$H$12,0,10*ROW('Hygiene Data'!H192)))</f>
        <v/>
      </c>
      <c r="EC198" s="269" t="str">
        <f ca="true">+IF(OFFSET('Hygiene Data'!$H$13,0,10*ROW('Hygiene Data'!H192))="","",OFFSET('Hygiene Data'!$H$13,0,10*ROW('Hygiene Data'!H192)))</f>
        <v/>
      </c>
      <c r="ED198" s="269" t="str">
        <f ca="true">+IF(OFFSET('Hygiene Data'!$I$11,0,10*ROW('Hygiene Data'!I192))="","",OFFSET('Hygiene Data'!$I$11,0,10*ROW('Hygiene Data'!I192)))</f>
        <v/>
      </c>
      <c r="EE198" s="269" t="str">
        <f ca="true">+IF(OFFSET('Hygiene Data'!$I$12,0,10*ROW('Hygiene Data'!I192))="","",OFFSET('Hygiene Data'!$I$12,0,10*ROW('Hygiene Data'!I192)))</f>
        <v/>
      </c>
      <c r="EF198" s="269"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3" t="str">
        <f t="shared" ref="C199:C207" ca="true" si="3">+IF(ISNUMBER(VALUE(MID(A199,5,4))), VALUE(MID(A199, 5,4)),"")</f>
        <v/>
      </c>
      <c r="D199" s="88"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8"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8"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8"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8"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8"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8"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8"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8"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8"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8"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8"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8"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8"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8"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8"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8"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8"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9"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9"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9"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9"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9"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9"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9"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9"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9"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9"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9"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9"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9"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9"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9"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9"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9"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9"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9"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9"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9"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9"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9"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9"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9"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9"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9"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9"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9"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9"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0"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0"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0"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0"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0"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0"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0"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0"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0"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0"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0"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0"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0"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0"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0"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0"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0"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0"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9"/>
      <c r="BS199" s="269" t="str">
        <f ca="true">+IF(OFFSET('Water Data'!$D$27,0,10*ROW('Water Data'!D193))="","",OFFSET('Water Data'!$D$27,0,10*ROW('Water Data'!D193)))</f>
        <v/>
      </c>
      <c r="BT199" s="269" t="str">
        <f ca="true">+IF(OFFSET('Water Data'!$D$28,0,10*ROW('Water Data'!D193))="","",OFFSET('Water Data'!$D$28,0,10*ROW('Water Data'!D193)))</f>
        <v/>
      </c>
      <c r="BU199" s="269" t="str">
        <f ca="true">+IF(OFFSET('Water Data'!$D$29,0,10*ROW('Water Data'!D193))="","",OFFSET('Water Data'!$D$29,0,10*ROW('Water Data'!D193)))</f>
        <v/>
      </c>
      <c r="BV199" s="269" t="str">
        <f ca="true">+IF(OFFSET('Water Data'!$E$27,0,10*ROW('Water Data'!E193))="","",OFFSET('Water Data'!$E$27,0,10*ROW('Water Data'!E193)))</f>
        <v/>
      </c>
      <c r="BW199" s="269" t="str">
        <f ca="true">+IF(OFFSET('Water Data'!$E$28,0,10*ROW('Water Data'!E193))="","",OFFSET('Water Data'!$E$28,0,10*ROW('Water Data'!E193)))</f>
        <v/>
      </c>
      <c r="BX199" s="269" t="str">
        <f ca="true">+IF(OFFSET('Water Data'!$E$29,0,10*ROW('Water Data'!E193))="","",OFFSET('Water Data'!$E$29,0,10*ROW('Water Data'!E193)))</f>
        <v/>
      </c>
      <c r="BY199" s="269" t="str">
        <f ca="true">+IF(OFFSET('Water Data'!$F$27,0,10*ROW('Water Data'!F193))="","",OFFSET('Water Data'!$F$27,0,10*ROW('Water Data'!F193)))</f>
        <v/>
      </c>
      <c r="BZ199" s="269" t="str">
        <f ca="true">+IF(OFFSET('Water Data'!$F$28,0,10*ROW('Water Data'!F193))="","",OFFSET('Water Data'!$F$28,0,10*ROW('Water Data'!F193)))</f>
        <v/>
      </c>
      <c r="CA199" s="269" t="str">
        <f ca="true">+IF(OFFSET('Water Data'!$F$29,0,10*ROW('Water Data'!F193))="","",OFFSET('Water Data'!$F$29,0,10*ROW('Water Data'!F193)))</f>
        <v/>
      </c>
      <c r="CB199" s="269" t="str">
        <f ca="true">+IF(OFFSET('Water Data'!$G$27,0,10*ROW('Water Data'!G193))="","",OFFSET('Water Data'!$G$27,0,10*ROW('Water Data'!G193)))</f>
        <v/>
      </c>
      <c r="CC199" s="269" t="str">
        <f ca="true">+IF(OFFSET('Water Data'!$G$28,0,10*ROW('Water Data'!G193))="","",OFFSET('Water Data'!$G$28,0,10*ROW('Water Data'!G193)))</f>
        <v/>
      </c>
      <c r="CD199" s="269" t="str">
        <f ca="true">+IF(OFFSET('Water Data'!$G$29,0,10*ROW('Water Data'!G193))="","",OFFSET('Water Data'!$G$29,0,10*ROW('Water Data'!G193)))</f>
        <v/>
      </c>
      <c r="CE199" s="269" t="str">
        <f ca="true">+IF(OFFSET('Water Data'!$H$27,0,10*ROW('Water Data'!H193))="","",OFFSET('Water Data'!$H$27,0,10*ROW('Water Data'!H193)))</f>
        <v/>
      </c>
      <c r="CF199" s="269" t="str">
        <f ca="true">+IF(OFFSET('Water Data'!$H$28,0,10*ROW('Water Data'!H193))="","",OFFSET('Water Data'!$H$28,0,10*ROW('Water Data'!H193)))</f>
        <v/>
      </c>
      <c r="CG199" s="269" t="str">
        <f ca="true">+IF(OFFSET('Water Data'!$H$29,0,10*ROW('Water Data'!H193))="","",OFFSET('Water Data'!$H$29,0,10*ROW('Water Data'!H193)))</f>
        <v/>
      </c>
      <c r="CH199" s="269" t="str">
        <f ca="true">+IF(OFFSET('Water Data'!$I$27,0,10*ROW('Water Data'!I193))="","",OFFSET('Water Data'!$I$27,0,10*ROW('Water Data'!I193)))</f>
        <v/>
      </c>
      <c r="CI199" s="269" t="str">
        <f ca="true">+IF(OFFSET('Water Data'!$I$28,0,10*ROW('Water Data'!I193))="","",OFFSET('Water Data'!$I$28,0,10*ROW('Water Data'!I193)))</f>
        <v/>
      </c>
      <c r="CJ199" s="269" t="str">
        <f ca="true">+IF(OFFSET('Water Data'!$I$29,0,10*ROW('Water Data'!I193))="","",OFFSET('Water Data'!$I$29,0,10*ROW('Water Data'!I193)))</f>
        <v/>
      </c>
      <c r="CK199" s="269" t="str">
        <f ca="true">+IF(OFFSET('Sanitation Data'!$D$28,0,10*ROW('Sanitation Data'!D193))="","",OFFSET('Sanitation Data'!$D$28,0,10*ROW('Sanitation Data'!D193)))</f>
        <v/>
      </c>
      <c r="CL199" s="269" t="str">
        <f ca="true">+IF(OFFSET('Sanitation Data'!$D$29,0,10*ROW('Sanitation Data'!D193))="","",OFFSET('Sanitation Data'!$D$29,0,10*ROW('Sanitation Data'!D193)))</f>
        <v/>
      </c>
      <c r="CM199" s="269" t="str">
        <f ca="true">+IF(OFFSET('Sanitation Data'!$D$30,0,10*ROW('Sanitation Data'!D193))="","",OFFSET('Sanitation Data'!$D$30,0,10*ROW('Sanitation Data'!D193)))</f>
        <v/>
      </c>
      <c r="CN199" s="269" t="str">
        <f ca="true">+IF(OFFSET('Sanitation Data'!$D$31,0,10*ROW('Sanitation Data'!D193))="","",OFFSET('Sanitation Data'!$D$31,0,10*ROW('Sanitation Data'!D193)))</f>
        <v/>
      </c>
      <c r="CO199" s="269" t="str">
        <f ca="true">+IF(OFFSET('Sanitation Data'!$D$32,0,10*ROW('Sanitation Data'!D193))="","",OFFSET('Sanitation Data'!$D$32,0,10*ROW('Sanitation Data'!D193)))</f>
        <v/>
      </c>
      <c r="CP199" s="269" t="str">
        <f ca="true">+IF(OFFSET('Sanitation Data'!$E$28,0,10*ROW('Sanitation Data'!E193))="","",OFFSET('Sanitation Data'!$E$28,0,10*ROW('Sanitation Data'!E193)))</f>
        <v/>
      </c>
      <c r="CQ199" s="269" t="str">
        <f ca="true">+IF(OFFSET('Sanitation Data'!$E$29,0,10*ROW('Sanitation Data'!E193))="","",OFFSET('Sanitation Data'!$E$29,0,10*ROW('Sanitation Data'!E193)))</f>
        <v/>
      </c>
      <c r="CR199" s="269" t="str">
        <f ca="true">+IF(OFFSET('Sanitation Data'!$E$30,0,10*ROW('Sanitation Data'!E193))="","",OFFSET('Sanitation Data'!$E$30,0,10*ROW('Sanitation Data'!E193)))</f>
        <v/>
      </c>
      <c r="CS199" s="269" t="str">
        <f ca="true">+IF(OFFSET('Sanitation Data'!$E$31,0,10*ROW('Sanitation Data'!E193))="","",OFFSET('Sanitation Data'!$E$31,0,10*ROW('Sanitation Data'!E193)))</f>
        <v/>
      </c>
      <c r="CT199" s="269" t="str">
        <f ca="true">+IF(OFFSET('Sanitation Data'!$E$32,0,10*ROW('Sanitation Data'!E193))="","",OFFSET('Sanitation Data'!$E$32,0,10*ROW('Sanitation Data'!E193)))</f>
        <v/>
      </c>
      <c r="CU199" s="269" t="str">
        <f ca="true">+IF(OFFSET('Sanitation Data'!$F$28,0,10*ROW('Sanitation Data'!F193))="","",OFFSET('Sanitation Data'!$F$28,0,10*ROW('Sanitation Data'!F193)))</f>
        <v/>
      </c>
      <c r="CV199" s="269" t="str">
        <f ca="true">+IF(OFFSET('Sanitation Data'!$F$29,0,10*ROW('Sanitation Data'!F193))="","",OFFSET('Sanitation Data'!$F$29,0,10*ROW('Sanitation Data'!F193)))</f>
        <v/>
      </c>
      <c r="CW199" s="269" t="str">
        <f ca="true">+IF(OFFSET('Sanitation Data'!$F$30,0,10*ROW('Sanitation Data'!F193))="","",OFFSET('Sanitation Data'!$F$30,0,10*ROW('Sanitation Data'!F193)))</f>
        <v/>
      </c>
      <c r="CX199" s="269" t="str">
        <f ca="true">+IF(OFFSET('Sanitation Data'!$F$31,0,10*ROW('Sanitation Data'!F193))="","",OFFSET('Sanitation Data'!$F$31,0,10*ROW('Sanitation Data'!F193)))</f>
        <v/>
      </c>
      <c r="CY199" s="269" t="str">
        <f ca="true">+IF(OFFSET('Sanitation Data'!$F$32,0,10*ROW('Sanitation Data'!F193))="","",OFFSET('Sanitation Data'!$F$32,0,10*ROW('Sanitation Data'!F193)))</f>
        <v/>
      </c>
      <c r="CZ199" s="269" t="str">
        <f ca="true">+IF(OFFSET('Sanitation Data'!$G$28,0,10*ROW('Sanitation Data'!G193))="","",OFFSET('Sanitation Data'!$G$28,0,10*ROW('Sanitation Data'!G193)))</f>
        <v/>
      </c>
      <c r="DA199" s="269" t="str">
        <f ca="true">+IF(OFFSET('Sanitation Data'!$G$29,0,10*ROW('Sanitation Data'!G193))="","",OFFSET('Sanitation Data'!$G$29,0,10*ROW('Sanitation Data'!G193)))</f>
        <v/>
      </c>
      <c r="DB199" s="269" t="str">
        <f ca="true">+IF(OFFSET('Sanitation Data'!$G$30,0,10*ROW('Sanitation Data'!G193))="","",OFFSET('Sanitation Data'!$G$30,0,10*ROW('Sanitation Data'!G193)))</f>
        <v/>
      </c>
      <c r="DC199" s="269" t="str">
        <f ca="true">+IF(OFFSET('Sanitation Data'!$G$31,0,10*ROW('Sanitation Data'!G193))="","",OFFSET('Sanitation Data'!$G$31,0,10*ROW('Sanitation Data'!G193)))</f>
        <v/>
      </c>
      <c r="DD199" s="269" t="str">
        <f ca="true">+IF(OFFSET('Sanitation Data'!$G$32,0,10*ROW('Sanitation Data'!G193))="","",OFFSET('Sanitation Data'!$G$32,0,10*ROW('Sanitation Data'!G193)))</f>
        <v/>
      </c>
      <c r="DE199" s="269" t="str">
        <f ca="true">+IF(OFFSET('Sanitation Data'!$H$28,0,10*ROW('Sanitation Data'!H193))="","",OFFSET('Sanitation Data'!$H$28,0,10*ROW('Sanitation Data'!H193)))</f>
        <v/>
      </c>
      <c r="DF199" s="269" t="str">
        <f ca="true">+IF(OFFSET('Sanitation Data'!$H$29,0,10*ROW('Sanitation Data'!H193))="","",OFFSET('Sanitation Data'!$H$29,0,10*ROW('Sanitation Data'!H193)))</f>
        <v/>
      </c>
      <c r="DG199" s="269" t="str">
        <f ca="true">+IF(OFFSET('Sanitation Data'!$H$30,0,10*ROW('Sanitation Data'!H193))="","",OFFSET('Sanitation Data'!$H$30,0,10*ROW('Sanitation Data'!H193)))</f>
        <v/>
      </c>
      <c r="DH199" s="269" t="str">
        <f ca="true">+IF(OFFSET('Sanitation Data'!$H$31,0,10*ROW('Sanitation Data'!H193))="","",OFFSET('Sanitation Data'!$H$31,0,10*ROW('Sanitation Data'!H193)))</f>
        <v/>
      </c>
      <c r="DI199" s="269" t="str">
        <f ca="true">+IF(OFFSET('Sanitation Data'!$H$32,0,10*ROW('Sanitation Data'!H193))="","",OFFSET('Sanitation Data'!$H$32,0,10*ROW('Sanitation Data'!H193)))</f>
        <v/>
      </c>
      <c r="DJ199" s="269" t="str">
        <f ca="true">+IF(OFFSET('Sanitation Data'!$I$28,0,10*ROW('Sanitation Data'!I193))="","",OFFSET('Sanitation Data'!$I$28,0,10*ROW('Sanitation Data'!I193)))</f>
        <v/>
      </c>
      <c r="DK199" s="269" t="str">
        <f ca="true">+IF(OFFSET('Sanitation Data'!$I$29,0,10*ROW('Sanitation Data'!I193))="","",OFFSET('Sanitation Data'!$I$29,0,10*ROW('Sanitation Data'!I193)))</f>
        <v/>
      </c>
      <c r="DL199" s="269" t="str">
        <f ca="true">+IF(OFFSET('Sanitation Data'!$I$30,0,10*ROW('Sanitation Data'!I193))="","",OFFSET('Sanitation Data'!$I$30,0,10*ROW('Sanitation Data'!I193)))</f>
        <v/>
      </c>
      <c r="DM199" s="269" t="str">
        <f ca="true">+IF(OFFSET('Sanitation Data'!$I$31,0,10*ROW('Sanitation Data'!I193))="","",OFFSET('Sanitation Data'!$I$31,0,10*ROW('Sanitation Data'!I193)))</f>
        <v/>
      </c>
      <c r="DN199" s="269" t="str">
        <f ca="true">+IF(OFFSET('Sanitation Data'!$I$32,0,10*ROW('Sanitation Data'!I193))="","",OFFSET('Sanitation Data'!$I$32,0,10*ROW('Sanitation Data'!I193)))</f>
        <v/>
      </c>
      <c r="DO199" s="269" t="str">
        <f ca="true">+IF(OFFSET('Hygiene Data'!$D$11,0,10*ROW('Hygiene Data'!D193))="","",OFFSET('Hygiene Data'!$D$11,0,10*ROW('Hygiene Data'!D193)))</f>
        <v/>
      </c>
      <c r="DP199" s="269" t="str">
        <f ca="true">+IF(OFFSET('Hygiene Data'!$D$12,0,10*ROW('Hygiene Data'!D193))="","",OFFSET('Hygiene Data'!$D$12,0,10*ROW('Hygiene Data'!D193)))</f>
        <v/>
      </c>
      <c r="DQ199" s="269" t="str">
        <f ca="true">+IF(OFFSET('Hygiene Data'!$D$13,0,10*ROW('Hygiene Data'!D193))="","",OFFSET('Hygiene Data'!$D$13,0,10*ROW('Hygiene Data'!D193)))</f>
        <v/>
      </c>
      <c r="DR199" s="269" t="str">
        <f ca="true">+IF(OFFSET('Hygiene Data'!$E$11,0,10*ROW('Hygiene Data'!E193))="","",OFFSET('Hygiene Data'!$E$11,0,10*ROW('Hygiene Data'!E193)))</f>
        <v/>
      </c>
      <c r="DS199" s="269" t="str">
        <f ca="true">+IF(OFFSET('Hygiene Data'!$E$12,0,10*ROW('Hygiene Data'!E193))="","",OFFSET('Hygiene Data'!$E$12,0,10*ROW('Hygiene Data'!E193)))</f>
        <v/>
      </c>
      <c r="DT199" s="269" t="str">
        <f ca="true">+IF(OFFSET('Hygiene Data'!$E$13,0,10*ROW('Hygiene Data'!E193))="","",OFFSET('Hygiene Data'!$E$13,0,10*ROW('Hygiene Data'!E193)))</f>
        <v/>
      </c>
      <c r="DU199" s="269" t="str">
        <f ca="true">+IF(OFFSET('Hygiene Data'!$F$11,0,10*ROW('Hygiene Data'!F193))="","",OFFSET('Hygiene Data'!$F$11,0,10*ROW('Hygiene Data'!F193)))</f>
        <v/>
      </c>
      <c r="DV199" s="269" t="str">
        <f ca="true">+IF(OFFSET('Hygiene Data'!$F$12,0,10*ROW('Hygiene Data'!F193))="","",OFFSET('Hygiene Data'!$F$12,0,10*ROW('Hygiene Data'!F193)))</f>
        <v/>
      </c>
      <c r="DW199" s="269" t="str">
        <f ca="true">+IF(OFFSET('Hygiene Data'!$F$13,0,10*ROW('Hygiene Data'!F193))="","",OFFSET('Hygiene Data'!$F$13,0,10*ROW('Hygiene Data'!F193)))</f>
        <v/>
      </c>
      <c r="DX199" s="269" t="str">
        <f ca="true">+IF(OFFSET('Hygiene Data'!$G$11,0,10*ROW('Hygiene Data'!G193))="","",OFFSET('Hygiene Data'!$G$11,0,10*ROW('Hygiene Data'!G193)))</f>
        <v/>
      </c>
      <c r="DY199" s="269" t="str">
        <f ca="true">+IF(OFFSET('Hygiene Data'!$G$12,0,10*ROW('Hygiene Data'!G193))="","",OFFSET('Hygiene Data'!$G$12,0,10*ROW('Hygiene Data'!G193)))</f>
        <v/>
      </c>
      <c r="DZ199" s="269" t="str">
        <f ca="true">+IF(OFFSET('Hygiene Data'!$G$13,0,10*ROW('Hygiene Data'!G193))="","",OFFSET('Hygiene Data'!$G$13,0,10*ROW('Hygiene Data'!G193)))</f>
        <v/>
      </c>
      <c r="EA199" s="269" t="str">
        <f ca="true">+IF(OFFSET('Hygiene Data'!$H$11,0,10*ROW('Hygiene Data'!H193))="","",OFFSET('Hygiene Data'!$H$11,0,10*ROW('Hygiene Data'!H193)))</f>
        <v/>
      </c>
      <c r="EB199" s="269" t="str">
        <f ca="true">+IF(OFFSET('Hygiene Data'!$H$12,0,10*ROW('Hygiene Data'!H193))="","",OFFSET('Hygiene Data'!$H$12,0,10*ROW('Hygiene Data'!H193)))</f>
        <v/>
      </c>
      <c r="EC199" s="269" t="str">
        <f ca="true">+IF(OFFSET('Hygiene Data'!$H$13,0,10*ROW('Hygiene Data'!H193))="","",OFFSET('Hygiene Data'!$H$13,0,10*ROW('Hygiene Data'!H193)))</f>
        <v/>
      </c>
      <c r="ED199" s="269" t="str">
        <f ca="true">+IF(OFFSET('Hygiene Data'!$I$11,0,10*ROW('Hygiene Data'!I193))="","",OFFSET('Hygiene Data'!$I$11,0,10*ROW('Hygiene Data'!I193)))</f>
        <v/>
      </c>
      <c r="EE199" s="269" t="str">
        <f ca="true">+IF(OFFSET('Hygiene Data'!$I$12,0,10*ROW('Hygiene Data'!I193))="","",OFFSET('Hygiene Data'!$I$12,0,10*ROW('Hygiene Data'!I193)))</f>
        <v/>
      </c>
      <c r="EF199" s="269"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3" t="str">
        <f t="shared" ca="true" si="3"/>
        <v/>
      </c>
      <c r="D200" s="88"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8"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8"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8"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8"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8"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8"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8"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8"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8"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8"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8"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8"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8"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8"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8"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8"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8"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9"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9"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9"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9"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9"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9"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9"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9"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9"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9"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9"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9"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9"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9"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9"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9"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9"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9"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9"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9"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9"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9"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9"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9"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9"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9"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9"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9"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9"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9"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0"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0"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0"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0"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0"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0"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0"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0"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0"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0"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0"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0"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0"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0"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0"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0"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0"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0"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9"/>
      <c r="BS200" s="269" t="str">
        <f ca="true">+IF(OFFSET('Water Data'!$D$27,0,10*ROW('Water Data'!D194))="","",OFFSET('Water Data'!$D$27,0,10*ROW('Water Data'!D194)))</f>
        <v/>
      </c>
      <c r="BT200" s="269" t="str">
        <f ca="true">+IF(OFFSET('Water Data'!$D$28,0,10*ROW('Water Data'!D194))="","",OFFSET('Water Data'!$D$28,0,10*ROW('Water Data'!D194)))</f>
        <v/>
      </c>
      <c r="BU200" s="269" t="str">
        <f ca="true">+IF(OFFSET('Water Data'!$D$29,0,10*ROW('Water Data'!D194))="","",OFFSET('Water Data'!$D$29,0,10*ROW('Water Data'!D194)))</f>
        <v/>
      </c>
      <c r="BV200" s="269" t="str">
        <f ca="true">+IF(OFFSET('Water Data'!$E$27,0,10*ROW('Water Data'!E194))="","",OFFSET('Water Data'!$E$27,0,10*ROW('Water Data'!E194)))</f>
        <v/>
      </c>
      <c r="BW200" s="269" t="str">
        <f ca="true">+IF(OFFSET('Water Data'!$E$28,0,10*ROW('Water Data'!E194))="","",OFFSET('Water Data'!$E$28,0,10*ROW('Water Data'!E194)))</f>
        <v/>
      </c>
      <c r="BX200" s="269" t="str">
        <f ca="true">+IF(OFFSET('Water Data'!$E$29,0,10*ROW('Water Data'!E194))="","",OFFSET('Water Data'!$E$29,0,10*ROW('Water Data'!E194)))</f>
        <v/>
      </c>
      <c r="BY200" s="269" t="str">
        <f ca="true">+IF(OFFSET('Water Data'!$F$27,0,10*ROW('Water Data'!F194))="","",OFFSET('Water Data'!$F$27,0,10*ROW('Water Data'!F194)))</f>
        <v/>
      </c>
      <c r="BZ200" s="269" t="str">
        <f ca="true">+IF(OFFSET('Water Data'!$F$28,0,10*ROW('Water Data'!F194))="","",OFFSET('Water Data'!$F$28,0,10*ROW('Water Data'!F194)))</f>
        <v/>
      </c>
      <c r="CA200" s="269" t="str">
        <f ca="true">+IF(OFFSET('Water Data'!$F$29,0,10*ROW('Water Data'!F194))="","",OFFSET('Water Data'!$F$29,0,10*ROW('Water Data'!F194)))</f>
        <v/>
      </c>
      <c r="CB200" s="269" t="str">
        <f ca="true">+IF(OFFSET('Water Data'!$G$27,0,10*ROW('Water Data'!G194))="","",OFFSET('Water Data'!$G$27,0,10*ROW('Water Data'!G194)))</f>
        <v/>
      </c>
      <c r="CC200" s="269" t="str">
        <f ca="true">+IF(OFFSET('Water Data'!$G$28,0,10*ROW('Water Data'!G194))="","",OFFSET('Water Data'!$G$28,0,10*ROW('Water Data'!G194)))</f>
        <v/>
      </c>
      <c r="CD200" s="269" t="str">
        <f ca="true">+IF(OFFSET('Water Data'!$G$29,0,10*ROW('Water Data'!G194))="","",OFFSET('Water Data'!$G$29,0,10*ROW('Water Data'!G194)))</f>
        <v/>
      </c>
      <c r="CE200" s="269" t="str">
        <f ca="true">+IF(OFFSET('Water Data'!$H$27,0,10*ROW('Water Data'!H194))="","",OFFSET('Water Data'!$H$27,0,10*ROW('Water Data'!H194)))</f>
        <v/>
      </c>
      <c r="CF200" s="269" t="str">
        <f ca="true">+IF(OFFSET('Water Data'!$H$28,0,10*ROW('Water Data'!H194))="","",OFFSET('Water Data'!$H$28,0,10*ROW('Water Data'!H194)))</f>
        <v/>
      </c>
      <c r="CG200" s="269" t="str">
        <f ca="true">+IF(OFFSET('Water Data'!$H$29,0,10*ROW('Water Data'!H194))="","",OFFSET('Water Data'!$H$29,0,10*ROW('Water Data'!H194)))</f>
        <v/>
      </c>
      <c r="CH200" s="269" t="str">
        <f ca="true">+IF(OFFSET('Water Data'!$I$27,0,10*ROW('Water Data'!I194))="","",OFFSET('Water Data'!$I$27,0,10*ROW('Water Data'!I194)))</f>
        <v/>
      </c>
      <c r="CI200" s="269" t="str">
        <f ca="true">+IF(OFFSET('Water Data'!$I$28,0,10*ROW('Water Data'!I194))="","",OFFSET('Water Data'!$I$28,0,10*ROW('Water Data'!I194)))</f>
        <v/>
      </c>
      <c r="CJ200" s="269" t="str">
        <f ca="true">+IF(OFFSET('Water Data'!$I$29,0,10*ROW('Water Data'!I194))="","",OFFSET('Water Data'!$I$29,0,10*ROW('Water Data'!I194)))</f>
        <v/>
      </c>
      <c r="CK200" s="269" t="str">
        <f ca="true">+IF(OFFSET('Sanitation Data'!$D$28,0,10*ROW('Sanitation Data'!D194))="","",OFFSET('Sanitation Data'!$D$28,0,10*ROW('Sanitation Data'!D194)))</f>
        <v/>
      </c>
      <c r="CL200" s="269" t="str">
        <f ca="true">+IF(OFFSET('Sanitation Data'!$D$29,0,10*ROW('Sanitation Data'!D194))="","",OFFSET('Sanitation Data'!$D$29,0,10*ROW('Sanitation Data'!D194)))</f>
        <v/>
      </c>
      <c r="CM200" s="269" t="str">
        <f ca="true">+IF(OFFSET('Sanitation Data'!$D$30,0,10*ROW('Sanitation Data'!D194))="","",OFFSET('Sanitation Data'!$D$30,0,10*ROW('Sanitation Data'!D194)))</f>
        <v/>
      </c>
      <c r="CN200" s="269" t="str">
        <f ca="true">+IF(OFFSET('Sanitation Data'!$D$31,0,10*ROW('Sanitation Data'!D194))="","",OFFSET('Sanitation Data'!$D$31,0,10*ROW('Sanitation Data'!D194)))</f>
        <v/>
      </c>
      <c r="CO200" s="269" t="str">
        <f ca="true">+IF(OFFSET('Sanitation Data'!$D$32,0,10*ROW('Sanitation Data'!D194))="","",OFFSET('Sanitation Data'!$D$32,0,10*ROW('Sanitation Data'!D194)))</f>
        <v/>
      </c>
      <c r="CP200" s="269" t="str">
        <f ca="true">+IF(OFFSET('Sanitation Data'!$E$28,0,10*ROW('Sanitation Data'!E194))="","",OFFSET('Sanitation Data'!$E$28,0,10*ROW('Sanitation Data'!E194)))</f>
        <v/>
      </c>
      <c r="CQ200" s="269" t="str">
        <f ca="true">+IF(OFFSET('Sanitation Data'!$E$29,0,10*ROW('Sanitation Data'!E194))="","",OFFSET('Sanitation Data'!$E$29,0,10*ROW('Sanitation Data'!E194)))</f>
        <v/>
      </c>
      <c r="CR200" s="269" t="str">
        <f ca="true">+IF(OFFSET('Sanitation Data'!$E$30,0,10*ROW('Sanitation Data'!E194))="","",OFFSET('Sanitation Data'!$E$30,0,10*ROW('Sanitation Data'!E194)))</f>
        <v/>
      </c>
      <c r="CS200" s="269" t="str">
        <f ca="true">+IF(OFFSET('Sanitation Data'!$E$31,0,10*ROW('Sanitation Data'!E194))="","",OFFSET('Sanitation Data'!$E$31,0,10*ROW('Sanitation Data'!E194)))</f>
        <v/>
      </c>
      <c r="CT200" s="269" t="str">
        <f ca="true">+IF(OFFSET('Sanitation Data'!$E$32,0,10*ROW('Sanitation Data'!E194))="","",OFFSET('Sanitation Data'!$E$32,0,10*ROW('Sanitation Data'!E194)))</f>
        <v/>
      </c>
      <c r="CU200" s="269" t="str">
        <f ca="true">+IF(OFFSET('Sanitation Data'!$F$28,0,10*ROW('Sanitation Data'!F194))="","",OFFSET('Sanitation Data'!$F$28,0,10*ROW('Sanitation Data'!F194)))</f>
        <v/>
      </c>
      <c r="CV200" s="269" t="str">
        <f ca="true">+IF(OFFSET('Sanitation Data'!$F$29,0,10*ROW('Sanitation Data'!F194))="","",OFFSET('Sanitation Data'!$F$29,0,10*ROW('Sanitation Data'!F194)))</f>
        <v/>
      </c>
      <c r="CW200" s="269" t="str">
        <f ca="true">+IF(OFFSET('Sanitation Data'!$F$30,0,10*ROW('Sanitation Data'!F194))="","",OFFSET('Sanitation Data'!$F$30,0,10*ROW('Sanitation Data'!F194)))</f>
        <v/>
      </c>
      <c r="CX200" s="269" t="str">
        <f ca="true">+IF(OFFSET('Sanitation Data'!$F$31,0,10*ROW('Sanitation Data'!F194))="","",OFFSET('Sanitation Data'!$F$31,0,10*ROW('Sanitation Data'!F194)))</f>
        <v/>
      </c>
      <c r="CY200" s="269" t="str">
        <f ca="true">+IF(OFFSET('Sanitation Data'!$F$32,0,10*ROW('Sanitation Data'!F194))="","",OFFSET('Sanitation Data'!$F$32,0,10*ROW('Sanitation Data'!F194)))</f>
        <v/>
      </c>
      <c r="CZ200" s="269" t="str">
        <f ca="true">+IF(OFFSET('Sanitation Data'!$G$28,0,10*ROW('Sanitation Data'!G194))="","",OFFSET('Sanitation Data'!$G$28,0,10*ROW('Sanitation Data'!G194)))</f>
        <v/>
      </c>
      <c r="DA200" s="269" t="str">
        <f ca="true">+IF(OFFSET('Sanitation Data'!$G$29,0,10*ROW('Sanitation Data'!G194))="","",OFFSET('Sanitation Data'!$G$29,0,10*ROW('Sanitation Data'!G194)))</f>
        <v/>
      </c>
      <c r="DB200" s="269" t="str">
        <f ca="true">+IF(OFFSET('Sanitation Data'!$G$30,0,10*ROW('Sanitation Data'!G194))="","",OFFSET('Sanitation Data'!$G$30,0,10*ROW('Sanitation Data'!G194)))</f>
        <v/>
      </c>
      <c r="DC200" s="269" t="str">
        <f ca="true">+IF(OFFSET('Sanitation Data'!$G$31,0,10*ROW('Sanitation Data'!G194))="","",OFFSET('Sanitation Data'!$G$31,0,10*ROW('Sanitation Data'!G194)))</f>
        <v/>
      </c>
      <c r="DD200" s="269" t="str">
        <f ca="true">+IF(OFFSET('Sanitation Data'!$G$32,0,10*ROW('Sanitation Data'!G194))="","",OFFSET('Sanitation Data'!$G$32,0,10*ROW('Sanitation Data'!G194)))</f>
        <v/>
      </c>
      <c r="DE200" s="269" t="str">
        <f ca="true">+IF(OFFSET('Sanitation Data'!$H$28,0,10*ROW('Sanitation Data'!H194))="","",OFFSET('Sanitation Data'!$H$28,0,10*ROW('Sanitation Data'!H194)))</f>
        <v/>
      </c>
      <c r="DF200" s="269" t="str">
        <f ca="true">+IF(OFFSET('Sanitation Data'!$H$29,0,10*ROW('Sanitation Data'!H194))="","",OFFSET('Sanitation Data'!$H$29,0,10*ROW('Sanitation Data'!H194)))</f>
        <v/>
      </c>
      <c r="DG200" s="269" t="str">
        <f ca="true">+IF(OFFSET('Sanitation Data'!$H$30,0,10*ROW('Sanitation Data'!H194))="","",OFFSET('Sanitation Data'!$H$30,0,10*ROW('Sanitation Data'!H194)))</f>
        <v/>
      </c>
      <c r="DH200" s="269" t="str">
        <f ca="true">+IF(OFFSET('Sanitation Data'!$H$31,0,10*ROW('Sanitation Data'!H194))="","",OFFSET('Sanitation Data'!$H$31,0,10*ROW('Sanitation Data'!H194)))</f>
        <v/>
      </c>
      <c r="DI200" s="269" t="str">
        <f ca="true">+IF(OFFSET('Sanitation Data'!$H$32,0,10*ROW('Sanitation Data'!H194))="","",OFFSET('Sanitation Data'!$H$32,0,10*ROW('Sanitation Data'!H194)))</f>
        <v/>
      </c>
      <c r="DJ200" s="269" t="str">
        <f ca="true">+IF(OFFSET('Sanitation Data'!$I$28,0,10*ROW('Sanitation Data'!I194))="","",OFFSET('Sanitation Data'!$I$28,0,10*ROW('Sanitation Data'!I194)))</f>
        <v/>
      </c>
      <c r="DK200" s="269" t="str">
        <f ca="true">+IF(OFFSET('Sanitation Data'!$I$29,0,10*ROW('Sanitation Data'!I194))="","",OFFSET('Sanitation Data'!$I$29,0,10*ROW('Sanitation Data'!I194)))</f>
        <v/>
      </c>
      <c r="DL200" s="269" t="str">
        <f ca="true">+IF(OFFSET('Sanitation Data'!$I$30,0,10*ROW('Sanitation Data'!I194))="","",OFFSET('Sanitation Data'!$I$30,0,10*ROW('Sanitation Data'!I194)))</f>
        <v/>
      </c>
      <c r="DM200" s="269" t="str">
        <f ca="true">+IF(OFFSET('Sanitation Data'!$I$31,0,10*ROW('Sanitation Data'!I194))="","",OFFSET('Sanitation Data'!$I$31,0,10*ROW('Sanitation Data'!I194)))</f>
        <v/>
      </c>
      <c r="DN200" s="269" t="str">
        <f ca="true">+IF(OFFSET('Sanitation Data'!$I$32,0,10*ROW('Sanitation Data'!I194))="","",OFFSET('Sanitation Data'!$I$32,0,10*ROW('Sanitation Data'!I194)))</f>
        <v/>
      </c>
      <c r="DO200" s="269" t="str">
        <f ca="true">+IF(OFFSET('Hygiene Data'!$D$11,0,10*ROW('Hygiene Data'!D194))="","",OFFSET('Hygiene Data'!$D$11,0,10*ROW('Hygiene Data'!D194)))</f>
        <v/>
      </c>
      <c r="DP200" s="269" t="str">
        <f ca="true">+IF(OFFSET('Hygiene Data'!$D$12,0,10*ROW('Hygiene Data'!D194))="","",OFFSET('Hygiene Data'!$D$12,0,10*ROW('Hygiene Data'!D194)))</f>
        <v/>
      </c>
      <c r="DQ200" s="269" t="str">
        <f ca="true">+IF(OFFSET('Hygiene Data'!$D$13,0,10*ROW('Hygiene Data'!D194))="","",OFFSET('Hygiene Data'!$D$13,0,10*ROW('Hygiene Data'!D194)))</f>
        <v/>
      </c>
      <c r="DR200" s="269" t="str">
        <f ca="true">+IF(OFFSET('Hygiene Data'!$E$11,0,10*ROW('Hygiene Data'!E194))="","",OFFSET('Hygiene Data'!$E$11,0,10*ROW('Hygiene Data'!E194)))</f>
        <v/>
      </c>
      <c r="DS200" s="269" t="str">
        <f ca="true">+IF(OFFSET('Hygiene Data'!$E$12,0,10*ROW('Hygiene Data'!E194))="","",OFFSET('Hygiene Data'!$E$12,0,10*ROW('Hygiene Data'!E194)))</f>
        <v/>
      </c>
      <c r="DT200" s="269" t="str">
        <f ca="true">+IF(OFFSET('Hygiene Data'!$E$13,0,10*ROW('Hygiene Data'!E194))="","",OFFSET('Hygiene Data'!$E$13,0,10*ROW('Hygiene Data'!E194)))</f>
        <v/>
      </c>
      <c r="DU200" s="269" t="str">
        <f ca="true">+IF(OFFSET('Hygiene Data'!$F$11,0,10*ROW('Hygiene Data'!F194))="","",OFFSET('Hygiene Data'!$F$11,0,10*ROW('Hygiene Data'!F194)))</f>
        <v/>
      </c>
      <c r="DV200" s="269" t="str">
        <f ca="true">+IF(OFFSET('Hygiene Data'!$F$12,0,10*ROW('Hygiene Data'!F194))="","",OFFSET('Hygiene Data'!$F$12,0,10*ROW('Hygiene Data'!F194)))</f>
        <v/>
      </c>
      <c r="DW200" s="269" t="str">
        <f ca="true">+IF(OFFSET('Hygiene Data'!$F$13,0,10*ROW('Hygiene Data'!F194))="","",OFFSET('Hygiene Data'!$F$13,0,10*ROW('Hygiene Data'!F194)))</f>
        <v/>
      </c>
      <c r="DX200" s="269" t="str">
        <f ca="true">+IF(OFFSET('Hygiene Data'!$G$11,0,10*ROW('Hygiene Data'!G194))="","",OFFSET('Hygiene Data'!$G$11,0,10*ROW('Hygiene Data'!G194)))</f>
        <v/>
      </c>
      <c r="DY200" s="269" t="str">
        <f ca="true">+IF(OFFSET('Hygiene Data'!$G$12,0,10*ROW('Hygiene Data'!G194))="","",OFFSET('Hygiene Data'!$G$12,0,10*ROW('Hygiene Data'!G194)))</f>
        <v/>
      </c>
      <c r="DZ200" s="269" t="str">
        <f ca="true">+IF(OFFSET('Hygiene Data'!$G$13,0,10*ROW('Hygiene Data'!G194))="","",OFFSET('Hygiene Data'!$G$13,0,10*ROW('Hygiene Data'!G194)))</f>
        <v/>
      </c>
      <c r="EA200" s="269" t="str">
        <f ca="true">+IF(OFFSET('Hygiene Data'!$H$11,0,10*ROW('Hygiene Data'!H194))="","",OFFSET('Hygiene Data'!$H$11,0,10*ROW('Hygiene Data'!H194)))</f>
        <v/>
      </c>
      <c r="EB200" s="269" t="str">
        <f ca="true">+IF(OFFSET('Hygiene Data'!$H$12,0,10*ROW('Hygiene Data'!H194))="","",OFFSET('Hygiene Data'!$H$12,0,10*ROW('Hygiene Data'!H194)))</f>
        <v/>
      </c>
      <c r="EC200" s="269" t="str">
        <f ca="true">+IF(OFFSET('Hygiene Data'!$H$13,0,10*ROW('Hygiene Data'!H194))="","",OFFSET('Hygiene Data'!$H$13,0,10*ROW('Hygiene Data'!H194)))</f>
        <v/>
      </c>
      <c r="ED200" s="269" t="str">
        <f ca="true">+IF(OFFSET('Hygiene Data'!$I$11,0,10*ROW('Hygiene Data'!I194))="","",OFFSET('Hygiene Data'!$I$11,0,10*ROW('Hygiene Data'!I194)))</f>
        <v/>
      </c>
      <c r="EE200" s="269" t="str">
        <f ca="true">+IF(OFFSET('Hygiene Data'!$I$12,0,10*ROW('Hygiene Data'!I194))="","",OFFSET('Hygiene Data'!$I$12,0,10*ROW('Hygiene Data'!I194)))</f>
        <v/>
      </c>
      <c r="EF200" s="269"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3" t="str">
        <f t="shared" ca="true" si="3"/>
        <v/>
      </c>
      <c r="D201" s="88"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8"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8"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8"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8"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8"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8"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8"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8"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8"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8"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8"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8"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8"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8"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8"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8"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8"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9"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9"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9"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9"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9"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9"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9"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9"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9"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9"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9"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9"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9"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9"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9"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9"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9"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9"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9"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9"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9"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9"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9"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9"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9"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9"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9"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9"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9"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9"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0"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0"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0"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0"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0"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0"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0"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0"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0"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0"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0"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0"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0"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0"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0"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0"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0"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0"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9"/>
      <c r="BS201" s="269" t="str">
        <f ca="true">+IF(OFFSET('Water Data'!$D$27,0,10*ROW('Water Data'!D195))="","",OFFSET('Water Data'!$D$27,0,10*ROW('Water Data'!D195)))</f>
        <v/>
      </c>
      <c r="BT201" s="269" t="str">
        <f ca="true">+IF(OFFSET('Water Data'!$D$28,0,10*ROW('Water Data'!D195))="","",OFFSET('Water Data'!$D$28,0,10*ROW('Water Data'!D195)))</f>
        <v/>
      </c>
      <c r="BU201" s="269" t="str">
        <f ca="true">+IF(OFFSET('Water Data'!$D$29,0,10*ROW('Water Data'!D195))="","",OFFSET('Water Data'!$D$29,0,10*ROW('Water Data'!D195)))</f>
        <v/>
      </c>
      <c r="BV201" s="269" t="str">
        <f ca="true">+IF(OFFSET('Water Data'!$E$27,0,10*ROW('Water Data'!E195))="","",OFFSET('Water Data'!$E$27,0,10*ROW('Water Data'!E195)))</f>
        <v/>
      </c>
      <c r="BW201" s="269" t="str">
        <f ca="true">+IF(OFFSET('Water Data'!$E$28,0,10*ROW('Water Data'!E195))="","",OFFSET('Water Data'!$E$28,0,10*ROW('Water Data'!E195)))</f>
        <v/>
      </c>
      <c r="BX201" s="269" t="str">
        <f ca="true">+IF(OFFSET('Water Data'!$E$29,0,10*ROW('Water Data'!E195))="","",OFFSET('Water Data'!$E$29,0,10*ROW('Water Data'!E195)))</f>
        <v/>
      </c>
      <c r="BY201" s="269" t="str">
        <f ca="true">+IF(OFFSET('Water Data'!$F$27,0,10*ROW('Water Data'!F195))="","",OFFSET('Water Data'!$F$27,0,10*ROW('Water Data'!F195)))</f>
        <v/>
      </c>
      <c r="BZ201" s="269" t="str">
        <f ca="true">+IF(OFFSET('Water Data'!$F$28,0,10*ROW('Water Data'!F195))="","",OFFSET('Water Data'!$F$28,0,10*ROW('Water Data'!F195)))</f>
        <v/>
      </c>
      <c r="CA201" s="269" t="str">
        <f ca="true">+IF(OFFSET('Water Data'!$F$29,0,10*ROW('Water Data'!F195))="","",OFFSET('Water Data'!$F$29,0,10*ROW('Water Data'!F195)))</f>
        <v/>
      </c>
      <c r="CB201" s="269" t="str">
        <f ca="true">+IF(OFFSET('Water Data'!$G$27,0,10*ROW('Water Data'!G195))="","",OFFSET('Water Data'!$G$27,0,10*ROW('Water Data'!G195)))</f>
        <v/>
      </c>
      <c r="CC201" s="269" t="str">
        <f ca="true">+IF(OFFSET('Water Data'!$G$28,0,10*ROW('Water Data'!G195))="","",OFFSET('Water Data'!$G$28,0,10*ROW('Water Data'!G195)))</f>
        <v/>
      </c>
      <c r="CD201" s="269" t="str">
        <f ca="true">+IF(OFFSET('Water Data'!$G$29,0,10*ROW('Water Data'!G195))="","",OFFSET('Water Data'!$G$29,0,10*ROW('Water Data'!G195)))</f>
        <v/>
      </c>
      <c r="CE201" s="269" t="str">
        <f ca="true">+IF(OFFSET('Water Data'!$H$27,0,10*ROW('Water Data'!H195))="","",OFFSET('Water Data'!$H$27,0,10*ROW('Water Data'!H195)))</f>
        <v/>
      </c>
      <c r="CF201" s="269" t="str">
        <f ca="true">+IF(OFFSET('Water Data'!$H$28,0,10*ROW('Water Data'!H195))="","",OFFSET('Water Data'!$H$28,0,10*ROW('Water Data'!H195)))</f>
        <v/>
      </c>
      <c r="CG201" s="269" t="str">
        <f ca="true">+IF(OFFSET('Water Data'!$H$29,0,10*ROW('Water Data'!H195))="","",OFFSET('Water Data'!$H$29,0,10*ROW('Water Data'!H195)))</f>
        <v/>
      </c>
      <c r="CH201" s="269" t="str">
        <f ca="true">+IF(OFFSET('Water Data'!$I$27,0,10*ROW('Water Data'!I195))="","",OFFSET('Water Data'!$I$27,0,10*ROW('Water Data'!I195)))</f>
        <v/>
      </c>
      <c r="CI201" s="269" t="str">
        <f ca="true">+IF(OFFSET('Water Data'!$I$28,0,10*ROW('Water Data'!I195))="","",OFFSET('Water Data'!$I$28,0,10*ROW('Water Data'!I195)))</f>
        <v/>
      </c>
      <c r="CJ201" s="269" t="str">
        <f ca="true">+IF(OFFSET('Water Data'!$I$29,0,10*ROW('Water Data'!I195))="","",OFFSET('Water Data'!$I$29,0,10*ROW('Water Data'!I195)))</f>
        <v/>
      </c>
      <c r="CK201" s="269" t="str">
        <f ca="true">+IF(OFFSET('Sanitation Data'!$D$28,0,10*ROW('Sanitation Data'!D195))="","",OFFSET('Sanitation Data'!$D$28,0,10*ROW('Sanitation Data'!D195)))</f>
        <v/>
      </c>
      <c r="CL201" s="269" t="str">
        <f ca="true">+IF(OFFSET('Sanitation Data'!$D$29,0,10*ROW('Sanitation Data'!D195))="","",OFFSET('Sanitation Data'!$D$29,0,10*ROW('Sanitation Data'!D195)))</f>
        <v/>
      </c>
      <c r="CM201" s="269" t="str">
        <f ca="true">+IF(OFFSET('Sanitation Data'!$D$30,0,10*ROW('Sanitation Data'!D195))="","",OFFSET('Sanitation Data'!$D$30,0,10*ROW('Sanitation Data'!D195)))</f>
        <v/>
      </c>
      <c r="CN201" s="269" t="str">
        <f ca="true">+IF(OFFSET('Sanitation Data'!$D$31,0,10*ROW('Sanitation Data'!D195))="","",OFFSET('Sanitation Data'!$D$31,0,10*ROW('Sanitation Data'!D195)))</f>
        <v/>
      </c>
      <c r="CO201" s="269" t="str">
        <f ca="true">+IF(OFFSET('Sanitation Data'!$D$32,0,10*ROW('Sanitation Data'!D195))="","",OFFSET('Sanitation Data'!$D$32,0,10*ROW('Sanitation Data'!D195)))</f>
        <v/>
      </c>
      <c r="CP201" s="269" t="str">
        <f ca="true">+IF(OFFSET('Sanitation Data'!$E$28,0,10*ROW('Sanitation Data'!E195))="","",OFFSET('Sanitation Data'!$E$28,0,10*ROW('Sanitation Data'!E195)))</f>
        <v/>
      </c>
      <c r="CQ201" s="269" t="str">
        <f ca="true">+IF(OFFSET('Sanitation Data'!$E$29,0,10*ROW('Sanitation Data'!E195))="","",OFFSET('Sanitation Data'!$E$29,0,10*ROW('Sanitation Data'!E195)))</f>
        <v/>
      </c>
      <c r="CR201" s="269" t="str">
        <f ca="true">+IF(OFFSET('Sanitation Data'!$E$30,0,10*ROW('Sanitation Data'!E195))="","",OFFSET('Sanitation Data'!$E$30,0,10*ROW('Sanitation Data'!E195)))</f>
        <v/>
      </c>
      <c r="CS201" s="269" t="str">
        <f ca="true">+IF(OFFSET('Sanitation Data'!$E$31,0,10*ROW('Sanitation Data'!E195))="","",OFFSET('Sanitation Data'!$E$31,0,10*ROW('Sanitation Data'!E195)))</f>
        <v/>
      </c>
      <c r="CT201" s="269" t="str">
        <f ca="true">+IF(OFFSET('Sanitation Data'!$E$32,0,10*ROW('Sanitation Data'!E195))="","",OFFSET('Sanitation Data'!$E$32,0,10*ROW('Sanitation Data'!E195)))</f>
        <v/>
      </c>
      <c r="CU201" s="269" t="str">
        <f ca="true">+IF(OFFSET('Sanitation Data'!$F$28,0,10*ROW('Sanitation Data'!F195))="","",OFFSET('Sanitation Data'!$F$28,0,10*ROW('Sanitation Data'!F195)))</f>
        <v/>
      </c>
      <c r="CV201" s="269" t="str">
        <f ca="true">+IF(OFFSET('Sanitation Data'!$F$29,0,10*ROW('Sanitation Data'!F195))="","",OFFSET('Sanitation Data'!$F$29,0,10*ROW('Sanitation Data'!F195)))</f>
        <v/>
      </c>
      <c r="CW201" s="269" t="str">
        <f ca="true">+IF(OFFSET('Sanitation Data'!$F$30,0,10*ROW('Sanitation Data'!F195))="","",OFFSET('Sanitation Data'!$F$30,0,10*ROW('Sanitation Data'!F195)))</f>
        <v/>
      </c>
      <c r="CX201" s="269" t="str">
        <f ca="true">+IF(OFFSET('Sanitation Data'!$F$31,0,10*ROW('Sanitation Data'!F195))="","",OFFSET('Sanitation Data'!$F$31,0,10*ROW('Sanitation Data'!F195)))</f>
        <v/>
      </c>
      <c r="CY201" s="269" t="str">
        <f ca="true">+IF(OFFSET('Sanitation Data'!$F$32,0,10*ROW('Sanitation Data'!F195))="","",OFFSET('Sanitation Data'!$F$32,0,10*ROW('Sanitation Data'!F195)))</f>
        <v/>
      </c>
      <c r="CZ201" s="269" t="str">
        <f ca="true">+IF(OFFSET('Sanitation Data'!$G$28,0,10*ROW('Sanitation Data'!G195))="","",OFFSET('Sanitation Data'!$G$28,0,10*ROW('Sanitation Data'!G195)))</f>
        <v/>
      </c>
      <c r="DA201" s="269" t="str">
        <f ca="true">+IF(OFFSET('Sanitation Data'!$G$29,0,10*ROW('Sanitation Data'!G195))="","",OFFSET('Sanitation Data'!$G$29,0,10*ROW('Sanitation Data'!G195)))</f>
        <v/>
      </c>
      <c r="DB201" s="269" t="str">
        <f ca="true">+IF(OFFSET('Sanitation Data'!$G$30,0,10*ROW('Sanitation Data'!G195))="","",OFFSET('Sanitation Data'!$G$30,0,10*ROW('Sanitation Data'!G195)))</f>
        <v/>
      </c>
      <c r="DC201" s="269" t="str">
        <f ca="true">+IF(OFFSET('Sanitation Data'!$G$31,0,10*ROW('Sanitation Data'!G195))="","",OFFSET('Sanitation Data'!$G$31,0,10*ROW('Sanitation Data'!G195)))</f>
        <v/>
      </c>
      <c r="DD201" s="269" t="str">
        <f ca="true">+IF(OFFSET('Sanitation Data'!$G$32,0,10*ROW('Sanitation Data'!G195))="","",OFFSET('Sanitation Data'!$G$32,0,10*ROW('Sanitation Data'!G195)))</f>
        <v/>
      </c>
      <c r="DE201" s="269" t="str">
        <f ca="true">+IF(OFFSET('Sanitation Data'!$H$28,0,10*ROW('Sanitation Data'!H195))="","",OFFSET('Sanitation Data'!$H$28,0,10*ROW('Sanitation Data'!H195)))</f>
        <v/>
      </c>
      <c r="DF201" s="269" t="str">
        <f ca="true">+IF(OFFSET('Sanitation Data'!$H$29,0,10*ROW('Sanitation Data'!H195))="","",OFFSET('Sanitation Data'!$H$29,0,10*ROW('Sanitation Data'!H195)))</f>
        <v/>
      </c>
      <c r="DG201" s="269" t="str">
        <f ca="true">+IF(OFFSET('Sanitation Data'!$H$30,0,10*ROW('Sanitation Data'!H195))="","",OFFSET('Sanitation Data'!$H$30,0,10*ROW('Sanitation Data'!H195)))</f>
        <v/>
      </c>
      <c r="DH201" s="269" t="str">
        <f ca="true">+IF(OFFSET('Sanitation Data'!$H$31,0,10*ROW('Sanitation Data'!H195))="","",OFFSET('Sanitation Data'!$H$31,0,10*ROW('Sanitation Data'!H195)))</f>
        <v/>
      </c>
      <c r="DI201" s="269" t="str">
        <f ca="true">+IF(OFFSET('Sanitation Data'!$H$32,0,10*ROW('Sanitation Data'!H195))="","",OFFSET('Sanitation Data'!$H$32,0,10*ROW('Sanitation Data'!H195)))</f>
        <v/>
      </c>
      <c r="DJ201" s="269" t="str">
        <f ca="true">+IF(OFFSET('Sanitation Data'!$I$28,0,10*ROW('Sanitation Data'!I195))="","",OFFSET('Sanitation Data'!$I$28,0,10*ROW('Sanitation Data'!I195)))</f>
        <v/>
      </c>
      <c r="DK201" s="269" t="str">
        <f ca="true">+IF(OFFSET('Sanitation Data'!$I$29,0,10*ROW('Sanitation Data'!I195))="","",OFFSET('Sanitation Data'!$I$29,0,10*ROW('Sanitation Data'!I195)))</f>
        <v/>
      </c>
      <c r="DL201" s="269" t="str">
        <f ca="true">+IF(OFFSET('Sanitation Data'!$I$30,0,10*ROW('Sanitation Data'!I195))="","",OFFSET('Sanitation Data'!$I$30,0,10*ROW('Sanitation Data'!I195)))</f>
        <v/>
      </c>
      <c r="DM201" s="269" t="str">
        <f ca="true">+IF(OFFSET('Sanitation Data'!$I$31,0,10*ROW('Sanitation Data'!I195))="","",OFFSET('Sanitation Data'!$I$31,0,10*ROW('Sanitation Data'!I195)))</f>
        <v/>
      </c>
      <c r="DN201" s="269" t="str">
        <f ca="true">+IF(OFFSET('Sanitation Data'!$I$32,0,10*ROW('Sanitation Data'!I195))="","",OFFSET('Sanitation Data'!$I$32,0,10*ROW('Sanitation Data'!I195)))</f>
        <v/>
      </c>
      <c r="DO201" s="269" t="str">
        <f ca="true">+IF(OFFSET('Hygiene Data'!$D$11,0,10*ROW('Hygiene Data'!D195))="","",OFFSET('Hygiene Data'!$D$11,0,10*ROW('Hygiene Data'!D195)))</f>
        <v/>
      </c>
      <c r="DP201" s="269" t="str">
        <f ca="true">+IF(OFFSET('Hygiene Data'!$D$12,0,10*ROW('Hygiene Data'!D195))="","",OFFSET('Hygiene Data'!$D$12,0,10*ROW('Hygiene Data'!D195)))</f>
        <v/>
      </c>
      <c r="DQ201" s="269" t="str">
        <f ca="true">+IF(OFFSET('Hygiene Data'!$D$13,0,10*ROW('Hygiene Data'!D195))="","",OFFSET('Hygiene Data'!$D$13,0,10*ROW('Hygiene Data'!D195)))</f>
        <v/>
      </c>
      <c r="DR201" s="269" t="str">
        <f ca="true">+IF(OFFSET('Hygiene Data'!$E$11,0,10*ROW('Hygiene Data'!E195))="","",OFFSET('Hygiene Data'!$E$11,0,10*ROW('Hygiene Data'!E195)))</f>
        <v/>
      </c>
      <c r="DS201" s="269" t="str">
        <f ca="true">+IF(OFFSET('Hygiene Data'!$E$12,0,10*ROW('Hygiene Data'!E195))="","",OFFSET('Hygiene Data'!$E$12,0,10*ROW('Hygiene Data'!E195)))</f>
        <v/>
      </c>
      <c r="DT201" s="269" t="str">
        <f ca="true">+IF(OFFSET('Hygiene Data'!$E$13,0,10*ROW('Hygiene Data'!E195))="","",OFFSET('Hygiene Data'!$E$13,0,10*ROW('Hygiene Data'!E195)))</f>
        <v/>
      </c>
      <c r="DU201" s="269" t="str">
        <f ca="true">+IF(OFFSET('Hygiene Data'!$F$11,0,10*ROW('Hygiene Data'!F195))="","",OFFSET('Hygiene Data'!$F$11,0,10*ROW('Hygiene Data'!F195)))</f>
        <v/>
      </c>
      <c r="DV201" s="269" t="str">
        <f ca="true">+IF(OFFSET('Hygiene Data'!$F$12,0,10*ROW('Hygiene Data'!F195))="","",OFFSET('Hygiene Data'!$F$12,0,10*ROW('Hygiene Data'!F195)))</f>
        <v/>
      </c>
      <c r="DW201" s="269" t="str">
        <f ca="true">+IF(OFFSET('Hygiene Data'!$F$13,0,10*ROW('Hygiene Data'!F195))="","",OFFSET('Hygiene Data'!$F$13,0,10*ROW('Hygiene Data'!F195)))</f>
        <v/>
      </c>
      <c r="DX201" s="269" t="str">
        <f ca="true">+IF(OFFSET('Hygiene Data'!$G$11,0,10*ROW('Hygiene Data'!G195))="","",OFFSET('Hygiene Data'!$G$11,0,10*ROW('Hygiene Data'!G195)))</f>
        <v/>
      </c>
      <c r="DY201" s="269" t="str">
        <f ca="true">+IF(OFFSET('Hygiene Data'!$G$12,0,10*ROW('Hygiene Data'!G195))="","",OFFSET('Hygiene Data'!$G$12,0,10*ROW('Hygiene Data'!G195)))</f>
        <v/>
      </c>
      <c r="DZ201" s="269" t="str">
        <f ca="true">+IF(OFFSET('Hygiene Data'!$G$13,0,10*ROW('Hygiene Data'!G195))="","",OFFSET('Hygiene Data'!$G$13,0,10*ROW('Hygiene Data'!G195)))</f>
        <v/>
      </c>
      <c r="EA201" s="269" t="str">
        <f ca="true">+IF(OFFSET('Hygiene Data'!$H$11,0,10*ROW('Hygiene Data'!H195))="","",OFFSET('Hygiene Data'!$H$11,0,10*ROW('Hygiene Data'!H195)))</f>
        <v/>
      </c>
      <c r="EB201" s="269" t="str">
        <f ca="true">+IF(OFFSET('Hygiene Data'!$H$12,0,10*ROW('Hygiene Data'!H195))="","",OFFSET('Hygiene Data'!$H$12,0,10*ROW('Hygiene Data'!H195)))</f>
        <v/>
      </c>
      <c r="EC201" s="269" t="str">
        <f ca="true">+IF(OFFSET('Hygiene Data'!$H$13,0,10*ROW('Hygiene Data'!H195))="","",OFFSET('Hygiene Data'!$H$13,0,10*ROW('Hygiene Data'!H195)))</f>
        <v/>
      </c>
      <c r="ED201" s="269" t="str">
        <f ca="true">+IF(OFFSET('Hygiene Data'!$I$11,0,10*ROW('Hygiene Data'!I195))="","",OFFSET('Hygiene Data'!$I$11,0,10*ROW('Hygiene Data'!I195)))</f>
        <v/>
      </c>
      <c r="EE201" s="269" t="str">
        <f ca="true">+IF(OFFSET('Hygiene Data'!$I$12,0,10*ROW('Hygiene Data'!I195))="","",OFFSET('Hygiene Data'!$I$12,0,10*ROW('Hygiene Data'!I195)))</f>
        <v/>
      </c>
      <c r="EF201" s="269"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3" t="str">
        <f t="shared" ca="true" si="3"/>
        <v/>
      </c>
      <c r="D202" s="88"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8"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8"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8"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8"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8"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8"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8"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8"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8"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8"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8"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8"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8"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8"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8"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8"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8"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9"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9"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9"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9"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9"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9"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9"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9"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9"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9"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9"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9"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9"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9"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9"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9"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9"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9"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9"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9"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9"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9"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9"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9"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9"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9"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9"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9"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9"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9"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0"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0"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0"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0"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0"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0"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0"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0"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0"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0"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0"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0"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0"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0"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0"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0"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0"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0"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9"/>
      <c r="BS202" s="269" t="str">
        <f ca="true">+IF(OFFSET('Water Data'!$D$27,0,10*ROW('Water Data'!D196))="","",OFFSET('Water Data'!$D$27,0,10*ROW('Water Data'!D196)))</f>
        <v/>
      </c>
      <c r="BT202" s="269" t="str">
        <f ca="true">+IF(OFFSET('Water Data'!$D$28,0,10*ROW('Water Data'!D196))="","",OFFSET('Water Data'!$D$28,0,10*ROW('Water Data'!D196)))</f>
        <v/>
      </c>
      <c r="BU202" s="269" t="str">
        <f ca="true">+IF(OFFSET('Water Data'!$D$29,0,10*ROW('Water Data'!D196))="","",OFFSET('Water Data'!$D$29,0,10*ROW('Water Data'!D196)))</f>
        <v/>
      </c>
      <c r="BV202" s="269" t="str">
        <f ca="true">+IF(OFFSET('Water Data'!$E$27,0,10*ROW('Water Data'!E196))="","",OFFSET('Water Data'!$E$27,0,10*ROW('Water Data'!E196)))</f>
        <v/>
      </c>
      <c r="BW202" s="269" t="str">
        <f ca="true">+IF(OFFSET('Water Data'!$E$28,0,10*ROW('Water Data'!E196))="","",OFFSET('Water Data'!$E$28,0,10*ROW('Water Data'!E196)))</f>
        <v/>
      </c>
      <c r="BX202" s="269" t="str">
        <f ca="true">+IF(OFFSET('Water Data'!$E$29,0,10*ROW('Water Data'!E196))="","",OFFSET('Water Data'!$E$29,0,10*ROW('Water Data'!E196)))</f>
        <v/>
      </c>
      <c r="BY202" s="269" t="str">
        <f ca="true">+IF(OFFSET('Water Data'!$F$27,0,10*ROW('Water Data'!F196))="","",OFFSET('Water Data'!$F$27,0,10*ROW('Water Data'!F196)))</f>
        <v/>
      </c>
      <c r="BZ202" s="269" t="str">
        <f ca="true">+IF(OFFSET('Water Data'!$F$28,0,10*ROW('Water Data'!F196))="","",OFFSET('Water Data'!$F$28,0,10*ROW('Water Data'!F196)))</f>
        <v/>
      </c>
      <c r="CA202" s="269" t="str">
        <f ca="true">+IF(OFFSET('Water Data'!$F$29,0,10*ROW('Water Data'!F196))="","",OFFSET('Water Data'!$F$29,0,10*ROW('Water Data'!F196)))</f>
        <v/>
      </c>
      <c r="CB202" s="269" t="str">
        <f ca="true">+IF(OFFSET('Water Data'!$G$27,0,10*ROW('Water Data'!G196))="","",OFFSET('Water Data'!$G$27,0,10*ROW('Water Data'!G196)))</f>
        <v/>
      </c>
      <c r="CC202" s="269" t="str">
        <f ca="true">+IF(OFFSET('Water Data'!$G$28,0,10*ROW('Water Data'!G196))="","",OFFSET('Water Data'!$G$28,0,10*ROW('Water Data'!G196)))</f>
        <v/>
      </c>
      <c r="CD202" s="269" t="str">
        <f ca="true">+IF(OFFSET('Water Data'!$G$29,0,10*ROW('Water Data'!G196))="","",OFFSET('Water Data'!$G$29,0,10*ROW('Water Data'!G196)))</f>
        <v/>
      </c>
      <c r="CE202" s="269" t="str">
        <f ca="true">+IF(OFFSET('Water Data'!$H$27,0,10*ROW('Water Data'!H196))="","",OFFSET('Water Data'!$H$27,0,10*ROW('Water Data'!H196)))</f>
        <v/>
      </c>
      <c r="CF202" s="269" t="str">
        <f ca="true">+IF(OFFSET('Water Data'!$H$28,0,10*ROW('Water Data'!H196))="","",OFFSET('Water Data'!$H$28,0,10*ROW('Water Data'!H196)))</f>
        <v/>
      </c>
      <c r="CG202" s="269" t="str">
        <f ca="true">+IF(OFFSET('Water Data'!$H$29,0,10*ROW('Water Data'!H196))="","",OFFSET('Water Data'!$H$29,0,10*ROW('Water Data'!H196)))</f>
        <v/>
      </c>
      <c r="CH202" s="269" t="str">
        <f ca="true">+IF(OFFSET('Water Data'!$I$27,0,10*ROW('Water Data'!I196))="","",OFFSET('Water Data'!$I$27,0,10*ROW('Water Data'!I196)))</f>
        <v/>
      </c>
      <c r="CI202" s="269" t="str">
        <f ca="true">+IF(OFFSET('Water Data'!$I$28,0,10*ROW('Water Data'!I196))="","",OFFSET('Water Data'!$I$28,0,10*ROW('Water Data'!I196)))</f>
        <v/>
      </c>
      <c r="CJ202" s="269" t="str">
        <f ca="true">+IF(OFFSET('Water Data'!$I$29,0,10*ROW('Water Data'!I196))="","",OFFSET('Water Data'!$I$29,0,10*ROW('Water Data'!I196)))</f>
        <v/>
      </c>
      <c r="CK202" s="269" t="str">
        <f ca="true">+IF(OFFSET('Sanitation Data'!$D$28,0,10*ROW('Sanitation Data'!D196))="","",OFFSET('Sanitation Data'!$D$28,0,10*ROW('Sanitation Data'!D196)))</f>
        <v/>
      </c>
      <c r="CL202" s="269" t="str">
        <f ca="true">+IF(OFFSET('Sanitation Data'!$D$29,0,10*ROW('Sanitation Data'!D196))="","",OFFSET('Sanitation Data'!$D$29,0,10*ROW('Sanitation Data'!D196)))</f>
        <v/>
      </c>
      <c r="CM202" s="269" t="str">
        <f ca="true">+IF(OFFSET('Sanitation Data'!$D$30,0,10*ROW('Sanitation Data'!D196))="","",OFFSET('Sanitation Data'!$D$30,0,10*ROW('Sanitation Data'!D196)))</f>
        <v/>
      </c>
      <c r="CN202" s="269" t="str">
        <f ca="true">+IF(OFFSET('Sanitation Data'!$D$31,0,10*ROW('Sanitation Data'!D196))="","",OFFSET('Sanitation Data'!$D$31,0,10*ROW('Sanitation Data'!D196)))</f>
        <v/>
      </c>
      <c r="CO202" s="269" t="str">
        <f ca="true">+IF(OFFSET('Sanitation Data'!$D$32,0,10*ROW('Sanitation Data'!D196))="","",OFFSET('Sanitation Data'!$D$32,0,10*ROW('Sanitation Data'!D196)))</f>
        <v/>
      </c>
      <c r="CP202" s="269" t="str">
        <f ca="true">+IF(OFFSET('Sanitation Data'!$E$28,0,10*ROW('Sanitation Data'!E196))="","",OFFSET('Sanitation Data'!$E$28,0,10*ROW('Sanitation Data'!E196)))</f>
        <v/>
      </c>
      <c r="CQ202" s="269" t="str">
        <f ca="true">+IF(OFFSET('Sanitation Data'!$E$29,0,10*ROW('Sanitation Data'!E196))="","",OFFSET('Sanitation Data'!$E$29,0,10*ROW('Sanitation Data'!E196)))</f>
        <v/>
      </c>
      <c r="CR202" s="269" t="str">
        <f ca="true">+IF(OFFSET('Sanitation Data'!$E$30,0,10*ROW('Sanitation Data'!E196))="","",OFFSET('Sanitation Data'!$E$30,0,10*ROW('Sanitation Data'!E196)))</f>
        <v/>
      </c>
      <c r="CS202" s="269" t="str">
        <f ca="true">+IF(OFFSET('Sanitation Data'!$E$31,0,10*ROW('Sanitation Data'!E196))="","",OFFSET('Sanitation Data'!$E$31,0,10*ROW('Sanitation Data'!E196)))</f>
        <v/>
      </c>
      <c r="CT202" s="269" t="str">
        <f ca="true">+IF(OFFSET('Sanitation Data'!$E$32,0,10*ROW('Sanitation Data'!E196))="","",OFFSET('Sanitation Data'!$E$32,0,10*ROW('Sanitation Data'!E196)))</f>
        <v/>
      </c>
      <c r="CU202" s="269" t="str">
        <f ca="true">+IF(OFFSET('Sanitation Data'!$F$28,0,10*ROW('Sanitation Data'!F196))="","",OFFSET('Sanitation Data'!$F$28,0,10*ROW('Sanitation Data'!F196)))</f>
        <v/>
      </c>
      <c r="CV202" s="269" t="str">
        <f ca="true">+IF(OFFSET('Sanitation Data'!$F$29,0,10*ROW('Sanitation Data'!F196))="","",OFFSET('Sanitation Data'!$F$29,0,10*ROW('Sanitation Data'!F196)))</f>
        <v/>
      </c>
      <c r="CW202" s="269" t="str">
        <f ca="true">+IF(OFFSET('Sanitation Data'!$F$30,0,10*ROW('Sanitation Data'!F196))="","",OFFSET('Sanitation Data'!$F$30,0,10*ROW('Sanitation Data'!F196)))</f>
        <v/>
      </c>
      <c r="CX202" s="269" t="str">
        <f ca="true">+IF(OFFSET('Sanitation Data'!$F$31,0,10*ROW('Sanitation Data'!F196))="","",OFFSET('Sanitation Data'!$F$31,0,10*ROW('Sanitation Data'!F196)))</f>
        <v/>
      </c>
      <c r="CY202" s="269" t="str">
        <f ca="true">+IF(OFFSET('Sanitation Data'!$F$32,0,10*ROW('Sanitation Data'!F196))="","",OFFSET('Sanitation Data'!$F$32,0,10*ROW('Sanitation Data'!F196)))</f>
        <v/>
      </c>
      <c r="CZ202" s="269" t="str">
        <f ca="true">+IF(OFFSET('Sanitation Data'!$G$28,0,10*ROW('Sanitation Data'!G196))="","",OFFSET('Sanitation Data'!$G$28,0,10*ROW('Sanitation Data'!G196)))</f>
        <v/>
      </c>
      <c r="DA202" s="269" t="str">
        <f ca="true">+IF(OFFSET('Sanitation Data'!$G$29,0,10*ROW('Sanitation Data'!G196))="","",OFFSET('Sanitation Data'!$G$29,0,10*ROW('Sanitation Data'!G196)))</f>
        <v/>
      </c>
      <c r="DB202" s="269" t="str">
        <f ca="true">+IF(OFFSET('Sanitation Data'!$G$30,0,10*ROW('Sanitation Data'!G196))="","",OFFSET('Sanitation Data'!$G$30,0,10*ROW('Sanitation Data'!G196)))</f>
        <v/>
      </c>
      <c r="DC202" s="269" t="str">
        <f ca="true">+IF(OFFSET('Sanitation Data'!$G$31,0,10*ROW('Sanitation Data'!G196))="","",OFFSET('Sanitation Data'!$G$31,0,10*ROW('Sanitation Data'!G196)))</f>
        <v/>
      </c>
      <c r="DD202" s="269" t="str">
        <f ca="true">+IF(OFFSET('Sanitation Data'!$G$32,0,10*ROW('Sanitation Data'!G196))="","",OFFSET('Sanitation Data'!$G$32,0,10*ROW('Sanitation Data'!G196)))</f>
        <v/>
      </c>
      <c r="DE202" s="269" t="str">
        <f ca="true">+IF(OFFSET('Sanitation Data'!$H$28,0,10*ROW('Sanitation Data'!H196))="","",OFFSET('Sanitation Data'!$H$28,0,10*ROW('Sanitation Data'!H196)))</f>
        <v/>
      </c>
      <c r="DF202" s="269" t="str">
        <f ca="true">+IF(OFFSET('Sanitation Data'!$H$29,0,10*ROW('Sanitation Data'!H196))="","",OFFSET('Sanitation Data'!$H$29,0,10*ROW('Sanitation Data'!H196)))</f>
        <v/>
      </c>
      <c r="DG202" s="269" t="str">
        <f ca="true">+IF(OFFSET('Sanitation Data'!$H$30,0,10*ROW('Sanitation Data'!H196))="","",OFFSET('Sanitation Data'!$H$30,0,10*ROW('Sanitation Data'!H196)))</f>
        <v/>
      </c>
      <c r="DH202" s="269" t="str">
        <f ca="true">+IF(OFFSET('Sanitation Data'!$H$31,0,10*ROW('Sanitation Data'!H196))="","",OFFSET('Sanitation Data'!$H$31,0,10*ROW('Sanitation Data'!H196)))</f>
        <v/>
      </c>
      <c r="DI202" s="269" t="str">
        <f ca="true">+IF(OFFSET('Sanitation Data'!$H$32,0,10*ROW('Sanitation Data'!H196))="","",OFFSET('Sanitation Data'!$H$32,0,10*ROW('Sanitation Data'!H196)))</f>
        <v/>
      </c>
      <c r="DJ202" s="269" t="str">
        <f ca="true">+IF(OFFSET('Sanitation Data'!$I$28,0,10*ROW('Sanitation Data'!I196))="","",OFFSET('Sanitation Data'!$I$28,0,10*ROW('Sanitation Data'!I196)))</f>
        <v/>
      </c>
      <c r="DK202" s="269" t="str">
        <f ca="true">+IF(OFFSET('Sanitation Data'!$I$29,0,10*ROW('Sanitation Data'!I196))="","",OFFSET('Sanitation Data'!$I$29,0,10*ROW('Sanitation Data'!I196)))</f>
        <v/>
      </c>
      <c r="DL202" s="269" t="str">
        <f ca="true">+IF(OFFSET('Sanitation Data'!$I$30,0,10*ROW('Sanitation Data'!I196))="","",OFFSET('Sanitation Data'!$I$30,0,10*ROW('Sanitation Data'!I196)))</f>
        <v/>
      </c>
      <c r="DM202" s="269" t="str">
        <f ca="true">+IF(OFFSET('Sanitation Data'!$I$31,0,10*ROW('Sanitation Data'!I196))="","",OFFSET('Sanitation Data'!$I$31,0,10*ROW('Sanitation Data'!I196)))</f>
        <v/>
      </c>
      <c r="DN202" s="269" t="str">
        <f ca="true">+IF(OFFSET('Sanitation Data'!$I$32,0,10*ROW('Sanitation Data'!I196))="","",OFFSET('Sanitation Data'!$I$32,0,10*ROW('Sanitation Data'!I196)))</f>
        <v/>
      </c>
      <c r="DO202" s="269" t="str">
        <f ca="true">+IF(OFFSET('Hygiene Data'!$D$11,0,10*ROW('Hygiene Data'!D196))="","",OFFSET('Hygiene Data'!$D$11,0,10*ROW('Hygiene Data'!D196)))</f>
        <v/>
      </c>
      <c r="DP202" s="269" t="str">
        <f ca="true">+IF(OFFSET('Hygiene Data'!$D$12,0,10*ROW('Hygiene Data'!D196))="","",OFFSET('Hygiene Data'!$D$12,0,10*ROW('Hygiene Data'!D196)))</f>
        <v/>
      </c>
      <c r="DQ202" s="269" t="str">
        <f ca="true">+IF(OFFSET('Hygiene Data'!$D$13,0,10*ROW('Hygiene Data'!D196))="","",OFFSET('Hygiene Data'!$D$13,0,10*ROW('Hygiene Data'!D196)))</f>
        <v/>
      </c>
      <c r="DR202" s="269" t="str">
        <f ca="true">+IF(OFFSET('Hygiene Data'!$E$11,0,10*ROW('Hygiene Data'!E196))="","",OFFSET('Hygiene Data'!$E$11,0,10*ROW('Hygiene Data'!E196)))</f>
        <v/>
      </c>
      <c r="DS202" s="269" t="str">
        <f ca="true">+IF(OFFSET('Hygiene Data'!$E$12,0,10*ROW('Hygiene Data'!E196))="","",OFFSET('Hygiene Data'!$E$12,0,10*ROW('Hygiene Data'!E196)))</f>
        <v/>
      </c>
      <c r="DT202" s="269" t="str">
        <f ca="true">+IF(OFFSET('Hygiene Data'!$E$13,0,10*ROW('Hygiene Data'!E196))="","",OFFSET('Hygiene Data'!$E$13,0,10*ROW('Hygiene Data'!E196)))</f>
        <v/>
      </c>
      <c r="DU202" s="269" t="str">
        <f ca="true">+IF(OFFSET('Hygiene Data'!$F$11,0,10*ROW('Hygiene Data'!F196))="","",OFFSET('Hygiene Data'!$F$11,0,10*ROW('Hygiene Data'!F196)))</f>
        <v/>
      </c>
      <c r="DV202" s="269" t="str">
        <f ca="true">+IF(OFFSET('Hygiene Data'!$F$12,0,10*ROW('Hygiene Data'!F196))="","",OFFSET('Hygiene Data'!$F$12,0,10*ROW('Hygiene Data'!F196)))</f>
        <v/>
      </c>
      <c r="DW202" s="269" t="str">
        <f ca="true">+IF(OFFSET('Hygiene Data'!$F$13,0,10*ROW('Hygiene Data'!F196))="","",OFFSET('Hygiene Data'!$F$13,0,10*ROW('Hygiene Data'!F196)))</f>
        <v/>
      </c>
      <c r="DX202" s="269" t="str">
        <f ca="true">+IF(OFFSET('Hygiene Data'!$G$11,0,10*ROW('Hygiene Data'!G196))="","",OFFSET('Hygiene Data'!$G$11,0,10*ROW('Hygiene Data'!G196)))</f>
        <v/>
      </c>
      <c r="DY202" s="269" t="str">
        <f ca="true">+IF(OFFSET('Hygiene Data'!$G$12,0,10*ROW('Hygiene Data'!G196))="","",OFFSET('Hygiene Data'!$G$12,0,10*ROW('Hygiene Data'!G196)))</f>
        <v/>
      </c>
      <c r="DZ202" s="269" t="str">
        <f ca="true">+IF(OFFSET('Hygiene Data'!$G$13,0,10*ROW('Hygiene Data'!G196))="","",OFFSET('Hygiene Data'!$G$13,0,10*ROW('Hygiene Data'!G196)))</f>
        <v/>
      </c>
      <c r="EA202" s="269" t="str">
        <f ca="true">+IF(OFFSET('Hygiene Data'!$H$11,0,10*ROW('Hygiene Data'!H196))="","",OFFSET('Hygiene Data'!$H$11,0,10*ROW('Hygiene Data'!H196)))</f>
        <v/>
      </c>
      <c r="EB202" s="269" t="str">
        <f ca="true">+IF(OFFSET('Hygiene Data'!$H$12,0,10*ROW('Hygiene Data'!H196))="","",OFFSET('Hygiene Data'!$H$12,0,10*ROW('Hygiene Data'!H196)))</f>
        <v/>
      </c>
      <c r="EC202" s="269" t="str">
        <f ca="true">+IF(OFFSET('Hygiene Data'!$H$13,0,10*ROW('Hygiene Data'!H196))="","",OFFSET('Hygiene Data'!$H$13,0,10*ROW('Hygiene Data'!H196)))</f>
        <v/>
      </c>
      <c r="ED202" s="269" t="str">
        <f ca="true">+IF(OFFSET('Hygiene Data'!$I$11,0,10*ROW('Hygiene Data'!I196))="","",OFFSET('Hygiene Data'!$I$11,0,10*ROW('Hygiene Data'!I196)))</f>
        <v/>
      </c>
      <c r="EE202" s="269" t="str">
        <f ca="true">+IF(OFFSET('Hygiene Data'!$I$12,0,10*ROW('Hygiene Data'!I196))="","",OFFSET('Hygiene Data'!$I$12,0,10*ROW('Hygiene Data'!I196)))</f>
        <v/>
      </c>
      <c r="EF202" s="269"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3" t="str">
        <f t="shared" ca="true" si="3"/>
        <v/>
      </c>
      <c r="D203" s="88"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8"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8"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8"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8"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8"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8"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8"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8"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8"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8"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8"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8"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8"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8"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8"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8"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8"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9"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9"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9"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9"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9"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9"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9"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9"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9"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9"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9"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9"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9"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9"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9"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9"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9"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9"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9"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9"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9"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9"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9"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9"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9"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9"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9"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9"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9"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9"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0"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0"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0"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0"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0"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0"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0"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0"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0"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0"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0"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0"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0"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0"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0"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0"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0"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0"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9"/>
      <c r="BS203" s="269" t="str">
        <f ca="true">+IF(OFFSET('Water Data'!$D$27,0,10*ROW('Water Data'!D197))="","",OFFSET('Water Data'!$D$27,0,10*ROW('Water Data'!D197)))</f>
        <v/>
      </c>
      <c r="BT203" s="269" t="str">
        <f ca="true">+IF(OFFSET('Water Data'!$D$28,0,10*ROW('Water Data'!D197))="","",OFFSET('Water Data'!$D$28,0,10*ROW('Water Data'!D197)))</f>
        <v/>
      </c>
      <c r="BU203" s="269" t="str">
        <f ca="true">+IF(OFFSET('Water Data'!$D$29,0,10*ROW('Water Data'!D197))="","",OFFSET('Water Data'!$D$29,0,10*ROW('Water Data'!D197)))</f>
        <v/>
      </c>
      <c r="BV203" s="269" t="str">
        <f ca="true">+IF(OFFSET('Water Data'!$E$27,0,10*ROW('Water Data'!E197))="","",OFFSET('Water Data'!$E$27,0,10*ROW('Water Data'!E197)))</f>
        <v/>
      </c>
      <c r="BW203" s="269" t="str">
        <f ca="true">+IF(OFFSET('Water Data'!$E$28,0,10*ROW('Water Data'!E197))="","",OFFSET('Water Data'!$E$28,0,10*ROW('Water Data'!E197)))</f>
        <v/>
      </c>
      <c r="BX203" s="269" t="str">
        <f ca="true">+IF(OFFSET('Water Data'!$E$29,0,10*ROW('Water Data'!E197))="","",OFFSET('Water Data'!$E$29,0,10*ROW('Water Data'!E197)))</f>
        <v/>
      </c>
      <c r="BY203" s="269" t="str">
        <f ca="true">+IF(OFFSET('Water Data'!$F$27,0,10*ROW('Water Data'!F197))="","",OFFSET('Water Data'!$F$27,0,10*ROW('Water Data'!F197)))</f>
        <v/>
      </c>
      <c r="BZ203" s="269" t="str">
        <f ca="true">+IF(OFFSET('Water Data'!$F$28,0,10*ROW('Water Data'!F197))="","",OFFSET('Water Data'!$F$28,0,10*ROW('Water Data'!F197)))</f>
        <v/>
      </c>
      <c r="CA203" s="269" t="str">
        <f ca="true">+IF(OFFSET('Water Data'!$F$29,0,10*ROW('Water Data'!F197))="","",OFFSET('Water Data'!$F$29,0,10*ROW('Water Data'!F197)))</f>
        <v/>
      </c>
      <c r="CB203" s="269" t="str">
        <f ca="true">+IF(OFFSET('Water Data'!$G$27,0,10*ROW('Water Data'!G197))="","",OFFSET('Water Data'!$G$27,0,10*ROW('Water Data'!G197)))</f>
        <v/>
      </c>
      <c r="CC203" s="269" t="str">
        <f ca="true">+IF(OFFSET('Water Data'!$G$28,0,10*ROW('Water Data'!G197))="","",OFFSET('Water Data'!$G$28,0,10*ROW('Water Data'!G197)))</f>
        <v/>
      </c>
      <c r="CD203" s="269" t="str">
        <f ca="true">+IF(OFFSET('Water Data'!$G$29,0,10*ROW('Water Data'!G197))="","",OFFSET('Water Data'!$G$29,0,10*ROW('Water Data'!G197)))</f>
        <v/>
      </c>
      <c r="CE203" s="269" t="str">
        <f ca="true">+IF(OFFSET('Water Data'!$H$27,0,10*ROW('Water Data'!H197))="","",OFFSET('Water Data'!$H$27,0,10*ROW('Water Data'!H197)))</f>
        <v/>
      </c>
      <c r="CF203" s="269" t="str">
        <f ca="true">+IF(OFFSET('Water Data'!$H$28,0,10*ROW('Water Data'!H197))="","",OFFSET('Water Data'!$H$28,0,10*ROW('Water Data'!H197)))</f>
        <v/>
      </c>
      <c r="CG203" s="269" t="str">
        <f ca="true">+IF(OFFSET('Water Data'!$H$29,0,10*ROW('Water Data'!H197))="","",OFFSET('Water Data'!$H$29,0,10*ROW('Water Data'!H197)))</f>
        <v/>
      </c>
      <c r="CH203" s="269" t="str">
        <f ca="true">+IF(OFFSET('Water Data'!$I$27,0,10*ROW('Water Data'!I197))="","",OFFSET('Water Data'!$I$27,0,10*ROW('Water Data'!I197)))</f>
        <v/>
      </c>
      <c r="CI203" s="269" t="str">
        <f ca="true">+IF(OFFSET('Water Data'!$I$28,0,10*ROW('Water Data'!I197))="","",OFFSET('Water Data'!$I$28,0,10*ROW('Water Data'!I197)))</f>
        <v/>
      </c>
      <c r="CJ203" s="269" t="str">
        <f ca="true">+IF(OFFSET('Water Data'!$I$29,0,10*ROW('Water Data'!I197))="","",OFFSET('Water Data'!$I$29,0,10*ROW('Water Data'!I197)))</f>
        <v/>
      </c>
      <c r="CK203" s="269" t="str">
        <f ca="true">+IF(OFFSET('Sanitation Data'!$D$28,0,10*ROW('Sanitation Data'!D197))="","",OFFSET('Sanitation Data'!$D$28,0,10*ROW('Sanitation Data'!D197)))</f>
        <v/>
      </c>
      <c r="CL203" s="269" t="str">
        <f ca="true">+IF(OFFSET('Sanitation Data'!$D$29,0,10*ROW('Sanitation Data'!D197))="","",OFFSET('Sanitation Data'!$D$29,0,10*ROW('Sanitation Data'!D197)))</f>
        <v/>
      </c>
      <c r="CM203" s="269" t="str">
        <f ca="true">+IF(OFFSET('Sanitation Data'!$D$30,0,10*ROW('Sanitation Data'!D197))="","",OFFSET('Sanitation Data'!$D$30,0,10*ROW('Sanitation Data'!D197)))</f>
        <v/>
      </c>
      <c r="CN203" s="269" t="str">
        <f ca="true">+IF(OFFSET('Sanitation Data'!$D$31,0,10*ROW('Sanitation Data'!D197))="","",OFFSET('Sanitation Data'!$D$31,0,10*ROW('Sanitation Data'!D197)))</f>
        <v/>
      </c>
      <c r="CO203" s="269" t="str">
        <f ca="true">+IF(OFFSET('Sanitation Data'!$D$32,0,10*ROW('Sanitation Data'!D197))="","",OFFSET('Sanitation Data'!$D$32,0,10*ROW('Sanitation Data'!D197)))</f>
        <v/>
      </c>
      <c r="CP203" s="269" t="str">
        <f ca="true">+IF(OFFSET('Sanitation Data'!$E$28,0,10*ROW('Sanitation Data'!E197))="","",OFFSET('Sanitation Data'!$E$28,0,10*ROW('Sanitation Data'!E197)))</f>
        <v/>
      </c>
      <c r="CQ203" s="269" t="str">
        <f ca="true">+IF(OFFSET('Sanitation Data'!$E$29,0,10*ROW('Sanitation Data'!E197))="","",OFFSET('Sanitation Data'!$E$29,0,10*ROW('Sanitation Data'!E197)))</f>
        <v/>
      </c>
      <c r="CR203" s="269" t="str">
        <f ca="true">+IF(OFFSET('Sanitation Data'!$E$30,0,10*ROW('Sanitation Data'!E197))="","",OFFSET('Sanitation Data'!$E$30,0,10*ROW('Sanitation Data'!E197)))</f>
        <v/>
      </c>
      <c r="CS203" s="269" t="str">
        <f ca="true">+IF(OFFSET('Sanitation Data'!$E$31,0,10*ROW('Sanitation Data'!E197))="","",OFFSET('Sanitation Data'!$E$31,0,10*ROW('Sanitation Data'!E197)))</f>
        <v/>
      </c>
      <c r="CT203" s="269" t="str">
        <f ca="true">+IF(OFFSET('Sanitation Data'!$E$32,0,10*ROW('Sanitation Data'!E197))="","",OFFSET('Sanitation Data'!$E$32,0,10*ROW('Sanitation Data'!E197)))</f>
        <v/>
      </c>
      <c r="CU203" s="269" t="str">
        <f ca="true">+IF(OFFSET('Sanitation Data'!$F$28,0,10*ROW('Sanitation Data'!F197))="","",OFFSET('Sanitation Data'!$F$28,0,10*ROW('Sanitation Data'!F197)))</f>
        <v/>
      </c>
      <c r="CV203" s="269" t="str">
        <f ca="true">+IF(OFFSET('Sanitation Data'!$F$29,0,10*ROW('Sanitation Data'!F197))="","",OFFSET('Sanitation Data'!$F$29,0,10*ROW('Sanitation Data'!F197)))</f>
        <v/>
      </c>
      <c r="CW203" s="269" t="str">
        <f ca="true">+IF(OFFSET('Sanitation Data'!$F$30,0,10*ROW('Sanitation Data'!F197))="","",OFFSET('Sanitation Data'!$F$30,0,10*ROW('Sanitation Data'!F197)))</f>
        <v/>
      </c>
      <c r="CX203" s="269" t="str">
        <f ca="true">+IF(OFFSET('Sanitation Data'!$F$31,0,10*ROW('Sanitation Data'!F197))="","",OFFSET('Sanitation Data'!$F$31,0,10*ROW('Sanitation Data'!F197)))</f>
        <v/>
      </c>
      <c r="CY203" s="269" t="str">
        <f ca="true">+IF(OFFSET('Sanitation Data'!$F$32,0,10*ROW('Sanitation Data'!F197))="","",OFFSET('Sanitation Data'!$F$32,0,10*ROW('Sanitation Data'!F197)))</f>
        <v/>
      </c>
      <c r="CZ203" s="269" t="str">
        <f ca="true">+IF(OFFSET('Sanitation Data'!$G$28,0,10*ROW('Sanitation Data'!G197))="","",OFFSET('Sanitation Data'!$G$28,0,10*ROW('Sanitation Data'!G197)))</f>
        <v/>
      </c>
      <c r="DA203" s="269" t="str">
        <f ca="true">+IF(OFFSET('Sanitation Data'!$G$29,0,10*ROW('Sanitation Data'!G197))="","",OFFSET('Sanitation Data'!$G$29,0,10*ROW('Sanitation Data'!G197)))</f>
        <v/>
      </c>
      <c r="DB203" s="269" t="str">
        <f ca="true">+IF(OFFSET('Sanitation Data'!$G$30,0,10*ROW('Sanitation Data'!G197))="","",OFFSET('Sanitation Data'!$G$30,0,10*ROW('Sanitation Data'!G197)))</f>
        <v/>
      </c>
      <c r="DC203" s="269" t="str">
        <f ca="true">+IF(OFFSET('Sanitation Data'!$G$31,0,10*ROW('Sanitation Data'!G197))="","",OFFSET('Sanitation Data'!$G$31,0,10*ROW('Sanitation Data'!G197)))</f>
        <v/>
      </c>
      <c r="DD203" s="269" t="str">
        <f ca="true">+IF(OFFSET('Sanitation Data'!$G$32,0,10*ROW('Sanitation Data'!G197))="","",OFFSET('Sanitation Data'!$G$32,0,10*ROW('Sanitation Data'!G197)))</f>
        <v/>
      </c>
      <c r="DE203" s="269" t="str">
        <f ca="true">+IF(OFFSET('Sanitation Data'!$H$28,0,10*ROW('Sanitation Data'!H197))="","",OFFSET('Sanitation Data'!$H$28,0,10*ROW('Sanitation Data'!H197)))</f>
        <v/>
      </c>
      <c r="DF203" s="269" t="str">
        <f ca="true">+IF(OFFSET('Sanitation Data'!$H$29,0,10*ROW('Sanitation Data'!H197))="","",OFFSET('Sanitation Data'!$H$29,0,10*ROW('Sanitation Data'!H197)))</f>
        <v/>
      </c>
      <c r="DG203" s="269" t="str">
        <f ca="true">+IF(OFFSET('Sanitation Data'!$H$30,0,10*ROW('Sanitation Data'!H197))="","",OFFSET('Sanitation Data'!$H$30,0,10*ROW('Sanitation Data'!H197)))</f>
        <v/>
      </c>
      <c r="DH203" s="269" t="str">
        <f ca="true">+IF(OFFSET('Sanitation Data'!$H$31,0,10*ROW('Sanitation Data'!H197))="","",OFFSET('Sanitation Data'!$H$31,0,10*ROW('Sanitation Data'!H197)))</f>
        <v/>
      </c>
      <c r="DI203" s="269" t="str">
        <f ca="true">+IF(OFFSET('Sanitation Data'!$H$32,0,10*ROW('Sanitation Data'!H197))="","",OFFSET('Sanitation Data'!$H$32,0,10*ROW('Sanitation Data'!H197)))</f>
        <v/>
      </c>
      <c r="DJ203" s="269" t="str">
        <f ca="true">+IF(OFFSET('Sanitation Data'!$I$28,0,10*ROW('Sanitation Data'!I197))="","",OFFSET('Sanitation Data'!$I$28,0,10*ROW('Sanitation Data'!I197)))</f>
        <v/>
      </c>
      <c r="DK203" s="269" t="str">
        <f ca="true">+IF(OFFSET('Sanitation Data'!$I$29,0,10*ROW('Sanitation Data'!I197))="","",OFFSET('Sanitation Data'!$I$29,0,10*ROW('Sanitation Data'!I197)))</f>
        <v/>
      </c>
      <c r="DL203" s="269" t="str">
        <f ca="true">+IF(OFFSET('Sanitation Data'!$I$30,0,10*ROW('Sanitation Data'!I197))="","",OFFSET('Sanitation Data'!$I$30,0,10*ROW('Sanitation Data'!I197)))</f>
        <v/>
      </c>
      <c r="DM203" s="269" t="str">
        <f ca="true">+IF(OFFSET('Sanitation Data'!$I$31,0,10*ROW('Sanitation Data'!I197))="","",OFFSET('Sanitation Data'!$I$31,0,10*ROW('Sanitation Data'!I197)))</f>
        <v/>
      </c>
      <c r="DN203" s="269" t="str">
        <f ca="true">+IF(OFFSET('Sanitation Data'!$I$32,0,10*ROW('Sanitation Data'!I197))="","",OFFSET('Sanitation Data'!$I$32,0,10*ROW('Sanitation Data'!I197)))</f>
        <v/>
      </c>
      <c r="DO203" s="269" t="str">
        <f ca="true">+IF(OFFSET('Hygiene Data'!$D$11,0,10*ROW('Hygiene Data'!D197))="","",OFFSET('Hygiene Data'!$D$11,0,10*ROW('Hygiene Data'!D197)))</f>
        <v/>
      </c>
      <c r="DP203" s="269" t="str">
        <f ca="true">+IF(OFFSET('Hygiene Data'!$D$12,0,10*ROW('Hygiene Data'!D197))="","",OFFSET('Hygiene Data'!$D$12,0,10*ROW('Hygiene Data'!D197)))</f>
        <v/>
      </c>
      <c r="DQ203" s="269" t="str">
        <f ca="true">+IF(OFFSET('Hygiene Data'!$D$13,0,10*ROW('Hygiene Data'!D197))="","",OFFSET('Hygiene Data'!$D$13,0,10*ROW('Hygiene Data'!D197)))</f>
        <v/>
      </c>
      <c r="DR203" s="269" t="str">
        <f ca="true">+IF(OFFSET('Hygiene Data'!$E$11,0,10*ROW('Hygiene Data'!E197))="","",OFFSET('Hygiene Data'!$E$11,0,10*ROW('Hygiene Data'!E197)))</f>
        <v/>
      </c>
      <c r="DS203" s="269" t="str">
        <f ca="true">+IF(OFFSET('Hygiene Data'!$E$12,0,10*ROW('Hygiene Data'!E197))="","",OFFSET('Hygiene Data'!$E$12,0,10*ROW('Hygiene Data'!E197)))</f>
        <v/>
      </c>
      <c r="DT203" s="269" t="str">
        <f ca="true">+IF(OFFSET('Hygiene Data'!$E$13,0,10*ROW('Hygiene Data'!E197))="","",OFFSET('Hygiene Data'!$E$13,0,10*ROW('Hygiene Data'!E197)))</f>
        <v/>
      </c>
      <c r="DU203" s="269" t="str">
        <f ca="true">+IF(OFFSET('Hygiene Data'!$F$11,0,10*ROW('Hygiene Data'!F197))="","",OFFSET('Hygiene Data'!$F$11,0,10*ROW('Hygiene Data'!F197)))</f>
        <v/>
      </c>
      <c r="DV203" s="269" t="str">
        <f ca="true">+IF(OFFSET('Hygiene Data'!$F$12,0,10*ROW('Hygiene Data'!F197))="","",OFFSET('Hygiene Data'!$F$12,0,10*ROW('Hygiene Data'!F197)))</f>
        <v/>
      </c>
      <c r="DW203" s="269" t="str">
        <f ca="true">+IF(OFFSET('Hygiene Data'!$F$13,0,10*ROW('Hygiene Data'!F197))="","",OFFSET('Hygiene Data'!$F$13,0,10*ROW('Hygiene Data'!F197)))</f>
        <v/>
      </c>
      <c r="DX203" s="269" t="str">
        <f ca="true">+IF(OFFSET('Hygiene Data'!$G$11,0,10*ROW('Hygiene Data'!G197))="","",OFFSET('Hygiene Data'!$G$11,0,10*ROW('Hygiene Data'!G197)))</f>
        <v/>
      </c>
      <c r="DY203" s="269" t="str">
        <f ca="true">+IF(OFFSET('Hygiene Data'!$G$12,0,10*ROW('Hygiene Data'!G197))="","",OFFSET('Hygiene Data'!$G$12,0,10*ROW('Hygiene Data'!G197)))</f>
        <v/>
      </c>
      <c r="DZ203" s="269" t="str">
        <f ca="true">+IF(OFFSET('Hygiene Data'!$G$13,0,10*ROW('Hygiene Data'!G197))="","",OFFSET('Hygiene Data'!$G$13,0,10*ROW('Hygiene Data'!G197)))</f>
        <v/>
      </c>
      <c r="EA203" s="269" t="str">
        <f ca="true">+IF(OFFSET('Hygiene Data'!$H$11,0,10*ROW('Hygiene Data'!H197))="","",OFFSET('Hygiene Data'!$H$11,0,10*ROW('Hygiene Data'!H197)))</f>
        <v/>
      </c>
      <c r="EB203" s="269" t="str">
        <f ca="true">+IF(OFFSET('Hygiene Data'!$H$12,0,10*ROW('Hygiene Data'!H197))="","",OFFSET('Hygiene Data'!$H$12,0,10*ROW('Hygiene Data'!H197)))</f>
        <v/>
      </c>
      <c r="EC203" s="269" t="str">
        <f ca="true">+IF(OFFSET('Hygiene Data'!$H$13,0,10*ROW('Hygiene Data'!H197))="","",OFFSET('Hygiene Data'!$H$13,0,10*ROW('Hygiene Data'!H197)))</f>
        <v/>
      </c>
      <c r="ED203" s="269" t="str">
        <f ca="true">+IF(OFFSET('Hygiene Data'!$I$11,0,10*ROW('Hygiene Data'!I197))="","",OFFSET('Hygiene Data'!$I$11,0,10*ROW('Hygiene Data'!I197)))</f>
        <v/>
      </c>
      <c r="EE203" s="269" t="str">
        <f ca="true">+IF(OFFSET('Hygiene Data'!$I$12,0,10*ROW('Hygiene Data'!I197))="","",OFFSET('Hygiene Data'!$I$12,0,10*ROW('Hygiene Data'!I197)))</f>
        <v/>
      </c>
      <c r="EF203" s="269"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3" t="str">
        <f t="shared" ca="true" si="3"/>
        <v/>
      </c>
      <c r="D204" s="88"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8"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8"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8"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8"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8"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8"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8"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8"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8"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8"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8"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8"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8"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8"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8"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8"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8"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9"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9"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9"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9"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9"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9"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9"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9"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9"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9"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9"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9"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9"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9"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9"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9"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9"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9"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9"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9"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9"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9"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9"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9"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9"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9"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9"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9"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9"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9"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0"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0"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0"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0"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0"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0"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0"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0"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0"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0"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0"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0"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0"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0"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0"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0"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0"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0"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9"/>
      <c r="BS204" s="269" t="str">
        <f ca="true">+IF(OFFSET('Water Data'!$D$27,0,10*ROW('Water Data'!D198))="","",OFFSET('Water Data'!$D$27,0,10*ROW('Water Data'!D198)))</f>
        <v/>
      </c>
      <c r="BT204" s="269" t="str">
        <f ca="true">+IF(OFFSET('Water Data'!$D$28,0,10*ROW('Water Data'!D198))="","",OFFSET('Water Data'!$D$28,0,10*ROW('Water Data'!D198)))</f>
        <v/>
      </c>
      <c r="BU204" s="269" t="str">
        <f ca="true">+IF(OFFSET('Water Data'!$D$29,0,10*ROW('Water Data'!D198))="","",OFFSET('Water Data'!$D$29,0,10*ROW('Water Data'!D198)))</f>
        <v/>
      </c>
      <c r="BV204" s="269" t="str">
        <f ca="true">+IF(OFFSET('Water Data'!$E$27,0,10*ROW('Water Data'!E198))="","",OFFSET('Water Data'!$E$27,0,10*ROW('Water Data'!E198)))</f>
        <v/>
      </c>
      <c r="BW204" s="269" t="str">
        <f ca="true">+IF(OFFSET('Water Data'!$E$28,0,10*ROW('Water Data'!E198))="","",OFFSET('Water Data'!$E$28,0,10*ROW('Water Data'!E198)))</f>
        <v/>
      </c>
      <c r="BX204" s="269" t="str">
        <f ca="true">+IF(OFFSET('Water Data'!$E$29,0,10*ROW('Water Data'!E198))="","",OFFSET('Water Data'!$E$29,0,10*ROW('Water Data'!E198)))</f>
        <v/>
      </c>
      <c r="BY204" s="269" t="str">
        <f ca="true">+IF(OFFSET('Water Data'!$F$27,0,10*ROW('Water Data'!F198))="","",OFFSET('Water Data'!$F$27,0,10*ROW('Water Data'!F198)))</f>
        <v/>
      </c>
      <c r="BZ204" s="269" t="str">
        <f ca="true">+IF(OFFSET('Water Data'!$F$28,0,10*ROW('Water Data'!F198))="","",OFFSET('Water Data'!$F$28,0,10*ROW('Water Data'!F198)))</f>
        <v/>
      </c>
      <c r="CA204" s="269" t="str">
        <f ca="true">+IF(OFFSET('Water Data'!$F$29,0,10*ROW('Water Data'!F198))="","",OFFSET('Water Data'!$F$29,0,10*ROW('Water Data'!F198)))</f>
        <v/>
      </c>
      <c r="CB204" s="269" t="str">
        <f ca="true">+IF(OFFSET('Water Data'!$G$27,0,10*ROW('Water Data'!G198))="","",OFFSET('Water Data'!$G$27,0,10*ROW('Water Data'!G198)))</f>
        <v/>
      </c>
      <c r="CC204" s="269" t="str">
        <f ca="true">+IF(OFFSET('Water Data'!$G$28,0,10*ROW('Water Data'!G198))="","",OFFSET('Water Data'!$G$28,0,10*ROW('Water Data'!G198)))</f>
        <v/>
      </c>
      <c r="CD204" s="269" t="str">
        <f ca="true">+IF(OFFSET('Water Data'!$G$29,0,10*ROW('Water Data'!G198))="","",OFFSET('Water Data'!$G$29,0,10*ROW('Water Data'!G198)))</f>
        <v/>
      </c>
      <c r="CE204" s="269" t="str">
        <f ca="true">+IF(OFFSET('Water Data'!$H$27,0,10*ROW('Water Data'!H198))="","",OFFSET('Water Data'!$H$27,0,10*ROW('Water Data'!H198)))</f>
        <v/>
      </c>
      <c r="CF204" s="269" t="str">
        <f ca="true">+IF(OFFSET('Water Data'!$H$28,0,10*ROW('Water Data'!H198))="","",OFFSET('Water Data'!$H$28,0,10*ROW('Water Data'!H198)))</f>
        <v/>
      </c>
      <c r="CG204" s="269" t="str">
        <f ca="true">+IF(OFFSET('Water Data'!$H$29,0,10*ROW('Water Data'!H198))="","",OFFSET('Water Data'!$H$29,0,10*ROW('Water Data'!H198)))</f>
        <v/>
      </c>
      <c r="CH204" s="269" t="str">
        <f ca="true">+IF(OFFSET('Water Data'!$I$27,0,10*ROW('Water Data'!I198))="","",OFFSET('Water Data'!$I$27,0,10*ROW('Water Data'!I198)))</f>
        <v/>
      </c>
      <c r="CI204" s="269" t="str">
        <f ca="true">+IF(OFFSET('Water Data'!$I$28,0,10*ROW('Water Data'!I198))="","",OFFSET('Water Data'!$I$28,0,10*ROW('Water Data'!I198)))</f>
        <v/>
      </c>
      <c r="CJ204" s="269" t="str">
        <f ca="true">+IF(OFFSET('Water Data'!$I$29,0,10*ROW('Water Data'!I198))="","",OFFSET('Water Data'!$I$29,0,10*ROW('Water Data'!I198)))</f>
        <v/>
      </c>
      <c r="CK204" s="269" t="str">
        <f ca="true">+IF(OFFSET('Sanitation Data'!$D$28,0,10*ROW('Sanitation Data'!D198))="","",OFFSET('Sanitation Data'!$D$28,0,10*ROW('Sanitation Data'!D198)))</f>
        <v/>
      </c>
      <c r="CL204" s="269" t="str">
        <f ca="true">+IF(OFFSET('Sanitation Data'!$D$29,0,10*ROW('Sanitation Data'!D198))="","",OFFSET('Sanitation Data'!$D$29,0,10*ROW('Sanitation Data'!D198)))</f>
        <v/>
      </c>
      <c r="CM204" s="269" t="str">
        <f ca="true">+IF(OFFSET('Sanitation Data'!$D$30,0,10*ROW('Sanitation Data'!D198))="","",OFFSET('Sanitation Data'!$D$30,0,10*ROW('Sanitation Data'!D198)))</f>
        <v/>
      </c>
      <c r="CN204" s="269" t="str">
        <f ca="true">+IF(OFFSET('Sanitation Data'!$D$31,0,10*ROW('Sanitation Data'!D198))="","",OFFSET('Sanitation Data'!$D$31,0,10*ROW('Sanitation Data'!D198)))</f>
        <v/>
      </c>
      <c r="CO204" s="269" t="str">
        <f ca="true">+IF(OFFSET('Sanitation Data'!$D$32,0,10*ROW('Sanitation Data'!D198))="","",OFFSET('Sanitation Data'!$D$32,0,10*ROW('Sanitation Data'!D198)))</f>
        <v/>
      </c>
      <c r="CP204" s="269" t="str">
        <f ca="true">+IF(OFFSET('Sanitation Data'!$E$28,0,10*ROW('Sanitation Data'!E198))="","",OFFSET('Sanitation Data'!$E$28,0,10*ROW('Sanitation Data'!E198)))</f>
        <v/>
      </c>
      <c r="CQ204" s="269" t="str">
        <f ca="true">+IF(OFFSET('Sanitation Data'!$E$29,0,10*ROW('Sanitation Data'!E198))="","",OFFSET('Sanitation Data'!$E$29,0,10*ROW('Sanitation Data'!E198)))</f>
        <v/>
      </c>
      <c r="CR204" s="269" t="str">
        <f ca="true">+IF(OFFSET('Sanitation Data'!$E$30,0,10*ROW('Sanitation Data'!E198))="","",OFFSET('Sanitation Data'!$E$30,0,10*ROW('Sanitation Data'!E198)))</f>
        <v/>
      </c>
      <c r="CS204" s="269" t="str">
        <f ca="true">+IF(OFFSET('Sanitation Data'!$E$31,0,10*ROW('Sanitation Data'!E198))="","",OFFSET('Sanitation Data'!$E$31,0,10*ROW('Sanitation Data'!E198)))</f>
        <v/>
      </c>
      <c r="CT204" s="269" t="str">
        <f ca="true">+IF(OFFSET('Sanitation Data'!$E$32,0,10*ROW('Sanitation Data'!E198))="","",OFFSET('Sanitation Data'!$E$32,0,10*ROW('Sanitation Data'!E198)))</f>
        <v/>
      </c>
      <c r="CU204" s="269" t="str">
        <f ca="true">+IF(OFFSET('Sanitation Data'!$F$28,0,10*ROW('Sanitation Data'!F198))="","",OFFSET('Sanitation Data'!$F$28,0,10*ROW('Sanitation Data'!F198)))</f>
        <v/>
      </c>
      <c r="CV204" s="269" t="str">
        <f ca="true">+IF(OFFSET('Sanitation Data'!$F$29,0,10*ROW('Sanitation Data'!F198))="","",OFFSET('Sanitation Data'!$F$29,0,10*ROW('Sanitation Data'!F198)))</f>
        <v/>
      </c>
      <c r="CW204" s="269" t="str">
        <f ca="true">+IF(OFFSET('Sanitation Data'!$F$30,0,10*ROW('Sanitation Data'!F198))="","",OFFSET('Sanitation Data'!$F$30,0,10*ROW('Sanitation Data'!F198)))</f>
        <v/>
      </c>
      <c r="CX204" s="269" t="str">
        <f ca="true">+IF(OFFSET('Sanitation Data'!$F$31,0,10*ROW('Sanitation Data'!F198))="","",OFFSET('Sanitation Data'!$F$31,0,10*ROW('Sanitation Data'!F198)))</f>
        <v/>
      </c>
      <c r="CY204" s="269" t="str">
        <f ca="true">+IF(OFFSET('Sanitation Data'!$F$32,0,10*ROW('Sanitation Data'!F198))="","",OFFSET('Sanitation Data'!$F$32,0,10*ROW('Sanitation Data'!F198)))</f>
        <v/>
      </c>
      <c r="CZ204" s="269" t="str">
        <f ca="true">+IF(OFFSET('Sanitation Data'!$G$28,0,10*ROW('Sanitation Data'!G198))="","",OFFSET('Sanitation Data'!$G$28,0,10*ROW('Sanitation Data'!G198)))</f>
        <v/>
      </c>
      <c r="DA204" s="269" t="str">
        <f ca="true">+IF(OFFSET('Sanitation Data'!$G$29,0,10*ROW('Sanitation Data'!G198))="","",OFFSET('Sanitation Data'!$G$29,0,10*ROW('Sanitation Data'!G198)))</f>
        <v/>
      </c>
      <c r="DB204" s="269" t="str">
        <f ca="true">+IF(OFFSET('Sanitation Data'!$G$30,0,10*ROW('Sanitation Data'!G198))="","",OFFSET('Sanitation Data'!$G$30,0,10*ROW('Sanitation Data'!G198)))</f>
        <v/>
      </c>
      <c r="DC204" s="269" t="str">
        <f ca="true">+IF(OFFSET('Sanitation Data'!$G$31,0,10*ROW('Sanitation Data'!G198))="","",OFFSET('Sanitation Data'!$G$31,0,10*ROW('Sanitation Data'!G198)))</f>
        <v/>
      </c>
      <c r="DD204" s="269" t="str">
        <f ca="true">+IF(OFFSET('Sanitation Data'!$G$32,0,10*ROW('Sanitation Data'!G198))="","",OFFSET('Sanitation Data'!$G$32,0,10*ROW('Sanitation Data'!G198)))</f>
        <v/>
      </c>
      <c r="DE204" s="269" t="str">
        <f ca="true">+IF(OFFSET('Sanitation Data'!$H$28,0,10*ROW('Sanitation Data'!H198))="","",OFFSET('Sanitation Data'!$H$28,0,10*ROW('Sanitation Data'!H198)))</f>
        <v/>
      </c>
      <c r="DF204" s="269" t="str">
        <f ca="true">+IF(OFFSET('Sanitation Data'!$H$29,0,10*ROW('Sanitation Data'!H198))="","",OFFSET('Sanitation Data'!$H$29,0,10*ROW('Sanitation Data'!H198)))</f>
        <v/>
      </c>
      <c r="DG204" s="269" t="str">
        <f ca="true">+IF(OFFSET('Sanitation Data'!$H$30,0,10*ROW('Sanitation Data'!H198))="","",OFFSET('Sanitation Data'!$H$30,0,10*ROW('Sanitation Data'!H198)))</f>
        <v/>
      </c>
      <c r="DH204" s="269" t="str">
        <f ca="true">+IF(OFFSET('Sanitation Data'!$H$31,0,10*ROW('Sanitation Data'!H198))="","",OFFSET('Sanitation Data'!$H$31,0,10*ROW('Sanitation Data'!H198)))</f>
        <v/>
      </c>
      <c r="DI204" s="269" t="str">
        <f ca="true">+IF(OFFSET('Sanitation Data'!$H$32,0,10*ROW('Sanitation Data'!H198))="","",OFFSET('Sanitation Data'!$H$32,0,10*ROW('Sanitation Data'!H198)))</f>
        <v/>
      </c>
      <c r="DJ204" s="269" t="str">
        <f ca="true">+IF(OFFSET('Sanitation Data'!$I$28,0,10*ROW('Sanitation Data'!I198))="","",OFFSET('Sanitation Data'!$I$28,0,10*ROW('Sanitation Data'!I198)))</f>
        <v/>
      </c>
      <c r="DK204" s="269" t="str">
        <f ca="true">+IF(OFFSET('Sanitation Data'!$I$29,0,10*ROW('Sanitation Data'!I198))="","",OFFSET('Sanitation Data'!$I$29,0,10*ROW('Sanitation Data'!I198)))</f>
        <v/>
      </c>
      <c r="DL204" s="269" t="str">
        <f ca="true">+IF(OFFSET('Sanitation Data'!$I$30,0,10*ROW('Sanitation Data'!I198))="","",OFFSET('Sanitation Data'!$I$30,0,10*ROW('Sanitation Data'!I198)))</f>
        <v/>
      </c>
      <c r="DM204" s="269" t="str">
        <f ca="true">+IF(OFFSET('Sanitation Data'!$I$31,0,10*ROW('Sanitation Data'!I198))="","",OFFSET('Sanitation Data'!$I$31,0,10*ROW('Sanitation Data'!I198)))</f>
        <v/>
      </c>
      <c r="DN204" s="269" t="str">
        <f ca="true">+IF(OFFSET('Sanitation Data'!$I$32,0,10*ROW('Sanitation Data'!I198))="","",OFFSET('Sanitation Data'!$I$32,0,10*ROW('Sanitation Data'!I198)))</f>
        <v/>
      </c>
      <c r="DO204" s="269" t="str">
        <f ca="true">+IF(OFFSET('Hygiene Data'!$D$11,0,10*ROW('Hygiene Data'!D198))="","",OFFSET('Hygiene Data'!$D$11,0,10*ROW('Hygiene Data'!D198)))</f>
        <v/>
      </c>
      <c r="DP204" s="269" t="str">
        <f ca="true">+IF(OFFSET('Hygiene Data'!$D$12,0,10*ROW('Hygiene Data'!D198))="","",OFFSET('Hygiene Data'!$D$12,0,10*ROW('Hygiene Data'!D198)))</f>
        <v/>
      </c>
      <c r="DQ204" s="269" t="str">
        <f ca="true">+IF(OFFSET('Hygiene Data'!$D$13,0,10*ROW('Hygiene Data'!D198))="","",OFFSET('Hygiene Data'!$D$13,0,10*ROW('Hygiene Data'!D198)))</f>
        <v/>
      </c>
      <c r="DR204" s="269" t="str">
        <f ca="true">+IF(OFFSET('Hygiene Data'!$E$11,0,10*ROW('Hygiene Data'!E198))="","",OFFSET('Hygiene Data'!$E$11,0,10*ROW('Hygiene Data'!E198)))</f>
        <v/>
      </c>
      <c r="DS204" s="269" t="str">
        <f ca="true">+IF(OFFSET('Hygiene Data'!$E$12,0,10*ROW('Hygiene Data'!E198))="","",OFFSET('Hygiene Data'!$E$12,0,10*ROW('Hygiene Data'!E198)))</f>
        <v/>
      </c>
      <c r="DT204" s="269" t="str">
        <f ca="true">+IF(OFFSET('Hygiene Data'!$E$13,0,10*ROW('Hygiene Data'!E198))="","",OFFSET('Hygiene Data'!$E$13,0,10*ROW('Hygiene Data'!E198)))</f>
        <v/>
      </c>
      <c r="DU204" s="269" t="str">
        <f ca="true">+IF(OFFSET('Hygiene Data'!$F$11,0,10*ROW('Hygiene Data'!F198))="","",OFFSET('Hygiene Data'!$F$11,0,10*ROW('Hygiene Data'!F198)))</f>
        <v/>
      </c>
      <c r="DV204" s="269" t="str">
        <f ca="true">+IF(OFFSET('Hygiene Data'!$F$12,0,10*ROW('Hygiene Data'!F198))="","",OFFSET('Hygiene Data'!$F$12,0,10*ROW('Hygiene Data'!F198)))</f>
        <v/>
      </c>
      <c r="DW204" s="269" t="str">
        <f ca="true">+IF(OFFSET('Hygiene Data'!$F$13,0,10*ROW('Hygiene Data'!F198))="","",OFFSET('Hygiene Data'!$F$13,0,10*ROW('Hygiene Data'!F198)))</f>
        <v/>
      </c>
      <c r="DX204" s="269" t="str">
        <f ca="true">+IF(OFFSET('Hygiene Data'!$G$11,0,10*ROW('Hygiene Data'!G198))="","",OFFSET('Hygiene Data'!$G$11,0,10*ROW('Hygiene Data'!G198)))</f>
        <v/>
      </c>
      <c r="DY204" s="269" t="str">
        <f ca="true">+IF(OFFSET('Hygiene Data'!$G$12,0,10*ROW('Hygiene Data'!G198))="","",OFFSET('Hygiene Data'!$G$12,0,10*ROW('Hygiene Data'!G198)))</f>
        <v/>
      </c>
      <c r="DZ204" s="269" t="str">
        <f ca="true">+IF(OFFSET('Hygiene Data'!$G$13,0,10*ROW('Hygiene Data'!G198))="","",OFFSET('Hygiene Data'!$G$13,0,10*ROW('Hygiene Data'!G198)))</f>
        <v/>
      </c>
      <c r="EA204" s="269" t="str">
        <f ca="true">+IF(OFFSET('Hygiene Data'!$H$11,0,10*ROW('Hygiene Data'!H198))="","",OFFSET('Hygiene Data'!$H$11,0,10*ROW('Hygiene Data'!H198)))</f>
        <v/>
      </c>
      <c r="EB204" s="269" t="str">
        <f ca="true">+IF(OFFSET('Hygiene Data'!$H$12,0,10*ROW('Hygiene Data'!H198))="","",OFFSET('Hygiene Data'!$H$12,0,10*ROW('Hygiene Data'!H198)))</f>
        <v/>
      </c>
      <c r="EC204" s="269" t="str">
        <f ca="true">+IF(OFFSET('Hygiene Data'!$H$13,0,10*ROW('Hygiene Data'!H198))="","",OFFSET('Hygiene Data'!$H$13,0,10*ROW('Hygiene Data'!H198)))</f>
        <v/>
      </c>
      <c r="ED204" s="269" t="str">
        <f ca="true">+IF(OFFSET('Hygiene Data'!$I$11,0,10*ROW('Hygiene Data'!I198))="","",OFFSET('Hygiene Data'!$I$11,0,10*ROW('Hygiene Data'!I198)))</f>
        <v/>
      </c>
      <c r="EE204" s="269" t="str">
        <f ca="true">+IF(OFFSET('Hygiene Data'!$I$12,0,10*ROW('Hygiene Data'!I198))="","",OFFSET('Hygiene Data'!$I$12,0,10*ROW('Hygiene Data'!I198)))</f>
        <v/>
      </c>
      <c r="EF204" s="269"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3" t="str">
        <f t="shared" ca="true" si="3"/>
        <v/>
      </c>
      <c r="D205" s="88"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8"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8"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8"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8"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8"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8"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8"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8"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8"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8"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8"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8"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8"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8"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8"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8"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8"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9"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9"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9"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9"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9"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9"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9"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9"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9"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9"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9"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9"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9"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9"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9"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9"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9"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9"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9"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9"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9"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9"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9"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9"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9"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9"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9"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9"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9"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9"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0"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0"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0"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0"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0"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0"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0"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0"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0"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0"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0"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0"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0"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0"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0"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0"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0"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0"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9"/>
      <c r="BS205" s="269" t="str">
        <f ca="true">+IF(OFFSET('Water Data'!$D$27,0,10*ROW('Water Data'!D199))="","",OFFSET('Water Data'!$D$27,0,10*ROW('Water Data'!D199)))</f>
        <v/>
      </c>
      <c r="BT205" s="269" t="str">
        <f ca="true">+IF(OFFSET('Water Data'!$D$28,0,10*ROW('Water Data'!D199))="","",OFFSET('Water Data'!$D$28,0,10*ROW('Water Data'!D199)))</f>
        <v/>
      </c>
      <c r="BU205" s="269" t="str">
        <f ca="true">+IF(OFFSET('Water Data'!$D$29,0,10*ROW('Water Data'!D199))="","",OFFSET('Water Data'!$D$29,0,10*ROW('Water Data'!D199)))</f>
        <v/>
      </c>
      <c r="BV205" s="269" t="str">
        <f ca="true">+IF(OFFSET('Water Data'!$E$27,0,10*ROW('Water Data'!E199))="","",OFFSET('Water Data'!$E$27,0,10*ROW('Water Data'!E199)))</f>
        <v/>
      </c>
      <c r="BW205" s="269" t="str">
        <f ca="true">+IF(OFFSET('Water Data'!$E$28,0,10*ROW('Water Data'!E199))="","",OFFSET('Water Data'!$E$28,0,10*ROW('Water Data'!E199)))</f>
        <v/>
      </c>
      <c r="BX205" s="269" t="str">
        <f ca="true">+IF(OFFSET('Water Data'!$E$29,0,10*ROW('Water Data'!E199))="","",OFFSET('Water Data'!$E$29,0,10*ROW('Water Data'!E199)))</f>
        <v/>
      </c>
      <c r="BY205" s="269" t="str">
        <f ca="true">+IF(OFFSET('Water Data'!$F$27,0,10*ROW('Water Data'!F199))="","",OFFSET('Water Data'!$F$27,0,10*ROW('Water Data'!F199)))</f>
        <v/>
      </c>
      <c r="BZ205" s="269" t="str">
        <f ca="true">+IF(OFFSET('Water Data'!$F$28,0,10*ROW('Water Data'!F199))="","",OFFSET('Water Data'!$F$28,0,10*ROW('Water Data'!F199)))</f>
        <v/>
      </c>
      <c r="CA205" s="269" t="str">
        <f ca="true">+IF(OFFSET('Water Data'!$F$29,0,10*ROW('Water Data'!F199))="","",OFFSET('Water Data'!$F$29,0,10*ROW('Water Data'!F199)))</f>
        <v/>
      </c>
      <c r="CB205" s="269" t="str">
        <f ca="true">+IF(OFFSET('Water Data'!$G$27,0,10*ROW('Water Data'!G199))="","",OFFSET('Water Data'!$G$27,0,10*ROW('Water Data'!G199)))</f>
        <v/>
      </c>
      <c r="CC205" s="269" t="str">
        <f ca="true">+IF(OFFSET('Water Data'!$G$28,0,10*ROW('Water Data'!G199))="","",OFFSET('Water Data'!$G$28,0,10*ROW('Water Data'!G199)))</f>
        <v/>
      </c>
      <c r="CD205" s="269" t="str">
        <f ca="true">+IF(OFFSET('Water Data'!$G$29,0,10*ROW('Water Data'!G199))="","",OFFSET('Water Data'!$G$29,0,10*ROW('Water Data'!G199)))</f>
        <v/>
      </c>
      <c r="CE205" s="269" t="str">
        <f ca="true">+IF(OFFSET('Water Data'!$H$27,0,10*ROW('Water Data'!H199))="","",OFFSET('Water Data'!$H$27,0,10*ROW('Water Data'!H199)))</f>
        <v/>
      </c>
      <c r="CF205" s="269" t="str">
        <f ca="true">+IF(OFFSET('Water Data'!$H$28,0,10*ROW('Water Data'!H199))="","",OFFSET('Water Data'!$H$28,0,10*ROW('Water Data'!H199)))</f>
        <v/>
      </c>
      <c r="CG205" s="269" t="str">
        <f ca="true">+IF(OFFSET('Water Data'!$H$29,0,10*ROW('Water Data'!H199))="","",OFFSET('Water Data'!$H$29,0,10*ROW('Water Data'!H199)))</f>
        <v/>
      </c>
      <c r="CH205" s="269" t="str">
        <f ca="true">+IF(OFFSET('Water Data'!$I$27,0,10*ROW('Water Data'!I199))="","",OFFSET('Water Data'!$I$27,0,10*ROW('Water Data'!I199)))</f>
        <v/>
      </c>
      <c r="CI205" s="269" t="str">
        <f ca="true">+IF(OFFSET('Water Data'!$I$28,0,10*ROW('Water Data'!I199))="","",OFFSET('Water Data'!$I$28,0,10*ROW('Water Data'!I199)))</f>
        <v/>
      </c>
      <c r="CJ205" s="269" t="str">
        <f ca="true">+IF(OFFSET('Water Data'!$I$29,0,10*ROW('Water Data'!I199))="","",OFFSET('Water Data'!$I$29,0,10*ROW('Water Data'!I199)))</f>
        <v/>
      </c>
      <c r="CK205" s="269" t="str">
        <f ca="true">+IF(OFFSET('Sanitation Data'!$D$28,0,10*ROW('Sanitation Data'!D199))="","",OFFSET('Sanitation Data'!$D$28,0,10*ROW('Sanitation Data'!D199)))</f>
        <v/>
      </c>
      <c r="CL205" s="269" t="str">
        <f ca="true">+IF(OFFSET('Sanitation Data'!$D$29,0,10*ROW('Sanitation Data'!D199))="","",OFFSET('Sanitation Data'!$D$29,0,10*ROW('Sanitation Data'!D199)))</f>
        <v/>
      </c>
      <c r="CM205" s="269" t="str">
        <f ca="true">+IF(OFFSET('Sanitation Data'!$D$30,0,10*ROW('Sanitation Data'!D199))="","",OFFSET('Sanitation Data'!$D$30,0,10*ROW('Sanitation Data'!D199)))</f>
        <v/>
      </c>
      <c r="CN205" s="269" t="str">
        <f ca="true">+IF(OFFSET('Sanitation Data'!$D$31,0,10*ROW('Sanitation Data'!D199))="","",OFFSET('Sanitation Data'!$D$31,0,10*ROW('Sanitation Data'!D199)))</f>
        <v/>
      </c>
      <c r="CO205" s="269" t="str">
        <f ca="true">+IF(OFFSET('Sanitation Data'!$D$32,0,10*ROW('Sanitation Data'!D199))="","",OFFSET('Sanitation Data'!$D$32,0,10*ROW('Sanitation Data'!D199)))</f>
        <v/>
      </c>
      <c r="CP205" s="269" t="str">
        <f ca="true">+IF(OFFSET('Sanitation Data'!$E$28,0,10*ROW('Sanitation Data'!E199))="","",OFFSET('Sanitation Data'!$E$28,0,10*ROW('Sanitation Data'!E199)))</f>
        <v/>
      </c>
      <c r="CQ205" s="269" t="str">
        <f ca="true">+IF(OFFSET('Sanitation Data'!$E$29,0,10*ROW('Sanitation Data'!E199))="","",OFFSET('Sanitation Data'!$E$29,0,10*ROW('Sanitation Data'!E199)))</f>
        <v/>
      </c>
      <c r="CR205" s="269" t="str">
        <f ca="true">+IF(OFFSET('Sanitation Data'!$E$30,0,10*ROW('Sanitation Data'!E199))="","",OFFSET('Sanitation Data'!$E$30,0,10*ROW('Sanitation Data'!E199)))</f>
        <v/>
      </c>
      <c r="CS205" s="269" t="str">
        <f ca="true">+IF(OFFSET('Sanitation Data'!$E$31,0,10*ROW('Sanitation Data'!E199))="","",OFFSET('Sanitation Data'!$E$31,0,10*ROW('Sanitation Data'!E199)))</f>
        <v/>
      </c>
      <c r="CT205" s="269" t="str">
        <f ca="true">+IF(OFFSET('Sanitation Data'!$E$32,0,10*ROW('Sanitation Data'!E199))="","",OFFSET('Sanitation Data'!$E$32,0,10*ROW('Sanitation Data'!E199)))</f>
        <v/>
      </c>
      <c r="CU205" s="269" t="str">
        <f ca="true">+IF(OFFSET('Sanitation Data'!$F$28,0,10*ROW('Sanitation Data'!F199))="","",OFFSET('Sanitation Data'!$F$28,0,10*ROW('Sanitation Data'!F199)))</f>
        <v/>
      </c>
      <c r="CV205" s="269" t="str">
        <f ca="true">+IF(OFFSET('Sanitation Data'!$F$29,0,10*ROW('Sanitation Data'!F199))="","",OFFSET('Sanitation Data'!$F$29,0,10*ROW('Sanitation Data'!F199)))</f>
        <v/>
      </c>
      <c r="CW205" s="269" t="str">
        <f ca="true">+IF(OFFSET('Sanitation Data'!$F$30,0,10*ROW('Sanitation Data'!F199))="","",OFFSET('Sanitation Data'!$F$30,0,10*ROW('Sanitation Data'!F199)))</f>
        <v/>
      </c>
      <c r="CX205" s="269" t="str">
        <f ca="true">+IF(OFFSET('Sanitation Data'!$F$31,0,10*ROW('Sanitation Data'!F199))="","",OFFSET('Sanitation Data'!$F$31,0,10*ROW('Sanitation Data'!F199)))</f>
        <v/>
      </c>
      <c r="CY205" s="269" t="str">
        <f ca="true">+IF(OFFSET('Sanitation Data'!$F$32,0,10*ROW('Sanitation Data'!F199))="","",OFFSET('Sanitation Data'!$F$32,0,10*ROW('Sanitation Data'!F199)))</f>
        <v/>
      </c>
      <c r="CZ205" s="269" t="str">
        <f ca="true">+IF(OFFSET('Sanitation Data'!$G$28,0,10*ROW('Sanitation Data'!G199))="","",OFFSET('Sanitation Data'!$G$28,0,10*ROW('Sanitation Data'!G199)))</f>
        <v/>
      </c>
      <c r="DA205" s="269" t="str">
        <f ca="true">+IF(OFFSET('Sanitation Data'!$G$29,0,10*ROW('Sanitation Data'!G199))="","",OFFSET('Sanitation Data'!$G$29,0,10*ROW('Sanitation Data'!G199)))</f>
        <v/>
      </c>
      <c r="DB205" s="269" t="str">
        <f ca="true">+IF(OFFSET('Sanitation Data'!$G$30,0,10*ROW('Sanitation Data'!G199))="","",OFFSET('Sanitation Data'!$G$30,0,10*ROW('Sanitation Data'!G199)))</f>
        <v/>
      </c>
      <c r="DC205" s="269" t="str">
        <f ca="true">+IF(OFFSET('Sanitation Data'!$G$31,0,10*ROW('Sanitation Data'!G199))="","",OFFSET('Sanitation Data'!$G$31,0,10*ROW('Sanitation Data'!G199)))</f>
        <v/>
      </c>
      <c r="DD205" s="269" t="str">
        <f ca="true">+IF(OFFSET('Sanitation Data'!$G$32,0,10*ROW('Sanitation Data'!G199))="","",OFFSET('Sanitation Data'!$G$32,0,10*ROW('Sanitation Data'!G199)))</f>
        <v/>
      </c>
      <c r="DE205" s="269" t="str">
        <f ca="true">+IF(OFFSET('Sanitation Data'!$H$28,0,10*ROW('Sanitation Data'!H199))="","",OFFSET('Sanitation Data'!$H$28,0,10*ROW('Sanitation Data'!H199)))</f>
        <v/>
      </c>
      <c r="DF205" s="269" t="str">
        <f ca="true">+IF(OFFSET('Sanitation Data'!$H$29,0,10*ROW('Sanitation Data'!H199))="","",OFFSET('Sanitation Data'!$H$29,0,10*ROW('Sanitation Data'!H199)))</f>
        <v/>
      </c>
      <c r="DG205" s="269" t="str">
        <f ca="true">+IF(OFFSET('Sanitation Data'!$H$30,0,10*ROW('Sanitation Data'!H199))="","",OFFSET('Sanitation Data'!$H$30,0,10*ROW('Sanitation Data'!H199)))</f>
        <v/>
      </c>
      <c r="DH205" s="269" t="str">
        <f ca="true">+IF(OFFSET('Sanitation Data'!$H$31,0,10*ROW('Sanitation Data'!H199))="","",OFFSET('Sanitation Data'!$H$31,0,10*ROW('Sanitation Data'!H199)))</f>
        <v/>
      </c>
      <c r="DI205" s="269" t="str">
        <f ca="true">+IF(OFFSET('Sanitation Data'!$H$32,0,10*ROW('Sanitation Data'!H199))="","",OFFSET('Sanitation Data'!$H$32,0,10*ROW('Sanitation Data'!H199)))</f>
        <v/>
      </c>
      <c r="DJ205" s="269" t="str">
        <f ca="true">+IF(OFFSET('Sanitation Data'!$I$28,0,10*ROW('Sanitation Data'!I199))="","",OFFSET('Sanitation Data'!$I$28,0,10*ROW('Sanitation Data'!I199)))</f>
        <v/>
      </c>
      <c r="DK205" s="269" t="str">
        <f ca="true">+IF(OFFSET('Sanitation Data'!$I$29,0,10*ROW('Sanitation Data'!I199))="","",OFFSET('Sanitation Data'!$I$29,0,10*ROW('Sanitation Data'!I199)))</f>
        <v/>
      </c>
      <c r="DL205" s="269" t="str">
        <f ca="true">+IF(OFFSET('Sanitation Data'!$I$30,0,10*ROW('Sanitation Data'!I199))="","",OFFSET('Sanitation Data'!$I$30,0,10*ROW('Sanitation Data'!I199)))</f>
        <v/>
      </c>
      <c r="DM205" s="269" t="str">
        <f ca="true">+IF(OFFSET('Sanitation Data'!$I$31,0,10*ROW('Sanitation Data'!I199))="","",OFFSET('Sanitation Data'!$I$31,0,10*ROW('Sanitation Data'!I199)))</f>
        <v/>
      </c>
      <c r="DN205" s="269" t="str">
        <f ca="true">+IF(OFFSET('Sanitation Data'!$I$32,0,10*ROW('Sanitation Data'!I199))="","",OFFSET('Sanitation Data'!$I$32,0,10*ROW('Sanitation Data'!I199)))</f>
        <v/>
      </c>
      <c r="DO205" s="269" t="str">
        <f ca="true">+IF(OFFSET('Hygiene Data'!$D$11,0,10*ROW('Hygiene Data'!D199))="","",OFFSET('Hygiene Data'!$D$11,0,10*ROW('Hygiene Data'!D199)))</f>
        <v/>
      </c>
      <c r="DP205" s="269" t="str">
        <f ca="true">+IF(OFFSET('Hygiene Data'!$D$12,0,10*ROW('Hygiene Data'!D199))="","",OFFSET('Hygiene Data'!$D$12,0,10*ROW('Hygiene Data'!D199)))</f>
        <v/>
      </c>
      <c r="DQ205" s="269" t="str">
        <f ca="true">+IF(OFFSET('Hygiene Data'!$D$13,0,10*ROW('Hygiene Data'!D199))="","",OFFSET('Hygiene Data'!$D$13,0,10*ROW('Hygiene Data'!D199)))</f>
        <v/>
      </c>
      <c r="DR205" s="269" t="str">
        <f ca="true">+IF(OFFSET('Hygiene Data'!$E$11,0,10*ROW('Hygiene Data'!E199))="","",OFFSET('Hygiene Data'!$E$11,0,10*ROW('Hygiene Data'!E199)))</f>
        <v/>
      </c>
      <c r="DS205" s="269" t="str">
        <f ca="true">+IF(OFFSET('Hygiene Data'!$E$12,0,10*ROW('Hygiene Data'!E199))="","",OFFSET('Hygiene Data'!$E$12,0,10*ROW('Hygiene Data'!E199)))</f>
        <v/>
      </c>
      <c r="DT205" s="269" t="str">
        <f ca="true">+IF(OFFSET('Hygiene Data'!$E$13,0,10*ROW('Hygiene Data'!E199))="","",OFFSET('Hygiene Data'!$E$13,0,10*ROW('Hygiene Data'!E199)))</f>
        <v/>
      </c>
      <c r="DU205" s="269" t="str">
        <f ca="true">+IF(OFFSET('Hygiene Data'!$F$11,0,10*ROW('Hygiene Data'!F199))="","",OFFSET('Hygiene Data'!$F$11,0,10*ROW('Hygiene Data'!F199)))</f>
        <v/>
      </c>
      <c r="DV205" s="269" t="str">
        <f ca="true">+IF(OFFSET('Hygiene Data'!$F$12,0,10*ROW('Hygiene Data'!F199))="","",OFFSET('Hygiene Data'!$F$12,0,10*ROW('Hygiene Data'!F199)))</f>
        <v/>
      </c>
      <c r="DW205" s="269" t="str">
        <f ca="true">+IF(OFFSET('Hygiene Data'!$F$13,0,10*ROW('Hygiene Data'!F199))="","",OFFSET('Hygiene Data'!$F$13,0,10*ROW('Hygiene Data'!F199)))</f>
        <v/>
      </c>
      <c r="DX205" s="269" t="str">
        <f ca="true">+IF(OFFSET('Hygiene Data'!$G$11,0,10*ROW('Hygiene Data'!G199))="","",OFFSET('Hygiene Data'!$G$11,0,10*ROW('Hygiene Data'!G199)))</f>
        <v/>
      </c>
      <c r="DY205" s="269" t="str">
        <f ca="true">+IF(OFFSET('Hygiene Data'!$G$12,0,10*ROW('Hygiene Data'!G199))="","",OFFSET('Hygiene Data'!$G$12,0,10*ROW('Hygiene Data'!G199)))</f>
        <v/>
      </c>
      <c r="DZ205" s="269" t="str">
        <f ca="true">+IF(OFFSET('Hygiene Data'!$G$13,0,10*ROW('Hygiene Data'!G199))="","",OFFSET('Hygiene Data'!$G$13,0,10*ROW('Hygiene Data'!G199)))</f>
        <v/>
      </c>
      <c r="EA205" s="269" t="str">
        <f ca="true">+IF(OFFSET('Hygiene Data'!$H$11,0,10*ROW('Hygiene Data'!H199))="","",OFFSET('Hygiene Data'!$H$11,0,10*ROW('Hygiene Data'!H199)))</f>
        <v/>
      </c>
      <c r="EB205" s="269" t="str">
        <f ca="true">+IF(OFFSET('Hygiene Data'!$H$12,0,10*ROW('Hygiene Data'!H199))="","",OFFSET('Hygiene Data'!$H$12,0,10*ROW('Hygiene Data'!H199)))</f>
        <v/>
      </c>
      <c r="EC205" s="269" t="str">
        <f ca="true">+IF(OFFSET('Hygiene Data'!$H$13,0,10*ROW('Hygiene Data'!H199))="","",OFFSET('Hygiene Data'!$H$13,0,10*ROW('Hygiene Data'!H199)))</f>
        <v/>
      </c>
      <c r="ED205" s="269" t="str">
        <f ca="true">+IF(OFFSET('Hygiene Data'!$I$11,0,10*ROW('Hygiene Data'!I199))="","",OFFSET('Hygiene Data'!$I$11,0,10*ROW('Hygiene Data'!I199)))</f>
        <v/>
      </c>
      <c r="EE205" s="269" t="str">
        <f ca="true">+IF(OFFSET('Hygiene Data'!$I$12,0,10*ROW('Hygiene Data'!I199))="","",OFFSET('Hygiene Data'!$I$12,0,10*ROW('Hygiene Data'!I199)))</f>
        <v/>
      </c>
      <c r="EF205" s="269"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3" t="str">
        <f t="shared" ca="true" si="3"/>
        <v/>
      </c>
      <c r="D206" s="88"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8"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8"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8"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8"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8"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8"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8"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8"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8"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8"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8"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8"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8"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8"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8"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8"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8"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9"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9"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9"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9"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9"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9"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9"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9"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9"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9"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9"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9"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9"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9"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9"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9"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9"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9"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9"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9"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9"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9"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9"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9"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9"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9"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9"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9"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9"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9"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0"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0"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0"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0"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0"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0"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0"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0"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0"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0"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0"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0"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0"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0"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0"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0"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0"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0"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9"/>
      <c r="BS206" s="269" t="str">
        <f ca="true">+IF(OFFSET('Water Data'!$D$27,0,10*ROW('Water Data'!D200))="","",OFFSET('Water Data'!$D$27,0,10*ROW('Water Data'!D200)))</f>
        <v/>
      </c>
      <c r="BT206" s="269" t="str">
        <f ca="true">+IF(OFFSET('Water Data'!$D$28,0,10*ROW('Water Data'!D200))="","",OFFSET('Water Data'!$D$28,0,10*ROW('Water Data'!D200)))</f>
        <v/>
      </c>
      <c r="BU206" s="269" t="str">
        <f ca="true">+IF(OFFSET('Water Data'!$D$29,0,10*ROW('Water Data'!D200))="","",OFFSET('Water Data'!$D$29,0,10*ROW('Water Data'!D200)))</f>
        <v/>
      </c>
      <c r="BV206" s="269" t="str">
        <f ca="true">+IF(OFFSET('Water Data'!$E$27,0,10*ROW('Water Data'!E200))="","",OFFSET('Water Data'!$E$27,0,10*ROW('Water Data'!E200)))</f>
        <v/>
      </c>
      <c r="BW206" s="269" t="str">
        <f ca="true">+IF(OFFSET('Water Data'!$E$28,0,10*ROW('Water Data'!E200))="","",OFFSET('Water Data'!$E$28,0,10*ROW('Water Data'!E200)))</f>
        <v/>
      </c>
      <c r="BX206" s="269" t="str">
        <f ca="true">+IF(OFFSET('Water Data'!$E$29,0,10*ROW('Water Data'!E200))="","",OFFSET('Water Data'!$E$29,0,10*ROW('Water Data'!E200)))</f>
        <v/>
      </c>
      <c r="BY206" s="269" t="str">
        <f ca="true">+IF(OFFSET('Water Data'!$F$27,0,10*ROW('Water Data'!F200))="","",OFFSET('Water Data'!$F$27,0,10*ROW('Water Data'!F200)))</f>
        <v/>
      </c>
      <c r="BZ206" s="269" t="str">
        <f ca="true">+IF(OFFSET('Water Data'!$F$28,0,10*ROW('Water Data'!F200))="","",OFFSET('Water Data'!$F$28,0,10*ROW('Water Data'!F200)))</f>
        <v/>
      </c>
      <c r="CA206" s="269" t="str">
        <f ca="true">+IF(OFFSET('Water Data'!$F$29,0,10*ROW('Water Data'!F200))="","",OFFSET('Water Data'!$F$29,0,10*ROW('Water Data'!F200)))</f>
        <v/>
      </c>
      <c r="CB206" s="269" t="str">
        <f ca="true">+IF(OFFSET('Water Data'!$G$27,0,10*ROW('Water Data'!G200))="","",OFFSET('Water Data'!$G$27,0,10*ROW('Water Data'!G200)))</f>
        <v/>
      </c>
      <c r="CC206" s="269" t="str">
        <f ca="true">+IF(OFFSET('Water Data'!$G$28,0,10*ROW('Water Data'!G200))="","",OFFSET('Water Data'!$G$28,0,10*ROW('Water Data'!G200)))</f>
        <v/>
      </c>
      <c r="CD206" s="269" t="str">
        <f ca="true">+IF(OFFSET('Water Data'!$G$29,0,10*ROW('Water Data'!G200))="","",OFFSET('Water Data'!$G$29,0,10*ROW('Water Data'!G200)))</f>
        <v/>
      </c>
      <c r="CE206" s="269" t="str">
        <f ca="true">+IF(OFFSET('Water Data'!$H$27,0,10*ROW('Water Data'!H200))="","",OFFSET('Water Data'!$H$27,0,10*ROW('Water Data'!H200)))</f>
        <v/>
      </c>
      <c r="CF206" s="269" t="str">
        <f ca="true">+IF(OFFSET('Water Data'!$H$28,0,10*ROW('Water Data'!H200))="","",OFFSET('Water Data'!$H$28,0,10*ROW('Water Data'!H200)))</f>
        <v/>
      </c>
      <c r="CG206" s="269" t="str">
        <f ca="true">+IF(OFFSET('Water Data'!$H$29,0,10*ROW('Water Data'!H200))="","",OFFSET('Water Data'!$H$29,0,10*ROW('Water Data'!H200)))</f>
        <v/>
      </c>
      <c r="CH206" s="269" t="str">
        <f ca="true">+IF(OFFSET('Water Data'!$I$27,0,10*ROW('Water Data'!I200))="","",OFFSET('Water Data'!$I$27,0,10*ROW('Water Data'!I200)))</f>
        <v/>
      </c>
      <c r="CI206" s="269" t="str">
        <f ca="true">+IF(OFFSET('Water Data'!$I$28,0,10*ROW('Water Data'!I200))="","",OFFSET('Water Data'!$I$28,0,10*ROW('Water Data'!I200)))</f>
        <v/>
      </c>
      <c r="CJ206" s="269" t="str">
        <f ca="true">+IF(OFFSET('Water Data'!$I$29,0,10*ROW('Water Data'!I200))="","",OFFSET('Water Data'!$I$29,0,10*ROW('Water Data'!I200)))</f>
        <v/>
      </c>
      <c r="CK206" s="269" t="str">
        <f ca="true">+IF(OFFSET('Sanitation Data'!$D$28,0,10*ROW('Sanitation Data'!D200))="","",OFFSET('Sanitation Data'!$D$28,0,10*ROW('Sanitation Data'!D200)))</f>
        <v/>
      </c>
      <c r="CL206" s="269" t="str">
        <f ca="true">+IF(OFFSET('Sanitation Data'!$D$29,0,10*ROW('Sanitation Data'!D200))="","",OFFSET('Sanitation Data'!$D$29,0,10*ROW('Sanitation Data'!D200)))</f>
        <v/>
      </c>
      <c r="CM206" s="269" t="str">
        <f ca="true">+IF(OFFSET('Sanitation Data'!$D$30,0,10*ROW('Sanitation Data'!D200))="","",OFFSET('Sanitation Data'!$D$30,0,10*ROW('Sanitation Data'!D200)))</f>
        <v/>
      </c>
      <c r="CN206" s="269" t="str">
        <f ca="true">+IF(OFFSET('Sanitation Data'!$D$31,0,10*ROW('Sanitation Data'!D200))="","",OFFSET('Sanitation Data'!$D$31,0,10*ROW('Sanitation Data'!D200)))</f>
        <v/>
      </c>
      <c r="CO206" s="269" t="str">
        <f ca="true">+IF(OFFSET('Sanitation Data'!$D$32,0,10*ROW('Sanitation Data'!D200))="","",OFFSET('Sanitation Data'!$D$32,0,10*ROW('Sanitation Data'!D200)))</f>
        <v/>
      </c>
      <c r="CP206" s="269" t="str">
        <f ca="true">+IF(OFFSET('Sanitation Data'!$E$28,0,10*ROW('Sanitation Data'!E200))="","",OFFSET('Sanitation Data'!$E$28,0,10*ROW('Sanitation Data'!E200)))</f>
        <v/>
      </c>
      <c r="CQ206" s="269" t="str">
        <f ca="true">+IF(OFFSET('Sanitation Data'!$E$29,0,10*ROW('Sanitation Data'!E200))="","",OFFSET('Sanitation Data'!$E$29,0,10*ROW('Sanitation Data'!E200)))</f>
        <v/>
      </c>
      <c r="CR206" s="269" t="str">
        <f ca="true">+IF(OFFSET('Sanitation Data'!$E$30,0,10*ROW('Sanitation Data'!E200))="","",OFFSET('Sanitation Data'!$E$30,0,10*ROW('Sanitation Data'!E200)))</f>
        <v/>
      </c>
      <c r="CS206" s="269" t="str">
        <f ca="true">+IF(OFFSET('Sanitation Data'!$E$31,0,10*ROW('Sanitation Data'!E200))="","",OFFSET('Sanitation Data'!$E$31,0,10*ROW('Sanitation Data'!E200)))</f>
        <v/>
      </c>
      <c r="CT206" s="269" t="str">
        <f ca="true">+IF(OFFSET('Sanitation Data'!$E$32,0,10*ROW('Sanitation Data'!E200))="","",OFFSET('Sanitation Data'!$E$32,0,10*ROW('Sanitation Data'!E200)))</f>
        <v/>
      </c>
      <c r="CU206" s="269" t="str">
        <f ca="true">+IF(OFFSET('Sanitation Data'!$F$28,0,10*ROW('Sanitation Data'!F200))="","",OFFSET('Sanitation Data'!$F$28,0,10*ROW('Sanitation Data'!F200)))</f>
        <v/>
      </c>
      <c r="CV206" s="269" t="str">
        <f ca="true">+IF(OFFSET('Sanitation Data'!$F$29,0,10*ROW('Sanitation Data'!F200))="","",OFFSET('Sanitation Data'!$F$29,0,10*ROW('Sanitation Data'!F200)))</f>
        <v/>
      </c>
      <c r="CW206" s="269" t="str">
        <f ca="true">+IF(OFFSET('Sanitation Data'!$F$30,0,10*ROW('Sanitation Data'!F200))="","",OFFSET('Sanitation Data'!$F$30,0,10*ROW('Sanitation Data'!F200)))</f>
        <v/>
      </c>
      <c r="CX206" s="269" t="str">
        <f ca="true">+IF(OFFSET('Sanitation Data'!$F$31,0,10*ROW('Sanitation Data'!F200))="","",OFFSET('Sanitation Data'!$F$31,0,10*ROW('Sanitation Data'!F200)))</f>
        <v/>
      </c>
      <c r="CY206" s="269" t="str">
        <f ca="true">+IF(OFFSET('Sanitation Data'!$F$32,0,10*ROW('Sanitation Data'!F200))="","",OFFSET('Sanitation Data'!$F$32,0,10*ROW('Sanitation Data'!F200)))</f>
        <v/>
      </c>
      <c r="CZ206" s="269" t="str">
        <f ca="true">+IF(OFFSET('Sanitation Data'!$G$28,0,10*ROW('Sanitation Data'!G200))="","",OFFSET('Sanitation Data'!$G$28,0,10*ROW('Sanitation Data'!G200)))</f>
        <v/>
      </c>
      <c r="DA206" s="269" t="str">
        <f ca="true">+IF(OFFSET('Sanitation Data'!$G$29,0,10*ROW('Sanitation Data'!G200))="","",OFFSET('Sanitation Data'!$G$29,0,10*ROW('Sanitation Data'!G200)))</f>
        <v/>
      </c>
      <c r="DB206" s="269" t="str">
        <f ca="true">+IF(OFFSET('Sanitation Data'!$G$30,0,10*ROW('Sanitation Data'!G200))="","",OFFSET('Sanitation Data'!$G$30,0,10*ROW('Sanitation Data'!G200)))</f>
        <v/>
      </c>
      <c r="DC206" s="269" t="str">
        <f ca="true">+IF(OFFSET('Sanitation Data'!$G$31,0,10*ROW('Sanitation Data'!G200))="","",OFFSET('Sanitation Data'!$G$31,0,10*ROW('Sanitation Data'!G200)))</f>
        <v/>
      </c>
      <c r="DD206" s="269" t="str">
        <f ca="true">+IF(OFFSET('Sanitation Data'!$G$32,0,10*ROW('Sanitation Data'!G200))="","",OFFSET('Sanitation Data'!$G$32,0,10*ROW('Sanitation Data'!G200)))</f>
        <v/>
      </c>
      <c r="DE206" s="269" t="str">
        <f ca="true">+IF(OFFSET('Sanitation Data'!$H$28,0,10*ROW('Sanitation Data'!H200))="","",OFFSET('Sanitation Data'!$H$28,0,10*ROW('Sanitation Data'!H200)))</f>
        <v/>
      </c>
      <c r="DF206" s="269" t="str">
        <f ca="true">+IF(OFFSET('Sanitation Data'!$H$29,0,10*ROW('Sanitation Data'!H200))="","",OFFSET('Sanitation Data'!$H$29,0,10*ROW('Sanitation Data'!H200)))</f>
        <v/>
      </c>
      <c r="DG206" s="269" t="str">
        <f ca="true">+IF(OFFSET('Sanitation Data'!$H$30,0,10*ROW('Sanitation Data'!H200))="","",OFFSET('Sanitation Data'!$H$30,0,10*ROW('Sanitation Data'!H200)))</f>
        <v/>
      </c>
      <c r="DH206" s="269" t="str">
        <f ca="true">+IF(OFFSET('Sanitation Data'!$H$31,0,10*ROW('Sanitation Data'!H200))="","",OFFSET('Sanitation Data'!$H$31,0,10*ROW('Sanitation Data'!H200)))</f>
        <v/>
      </c>
      <c r="DI206" s="269" t="str">
        <f ca="true">+IF(OFFSET('Sanitation Data'!$H$32,0,10*ROW('Sanitation Data'!H200))="","",OFFSET('Sanitation Data'!$H$32,0,10*ROW('Sanitation Data'!H200)))</f>
        <v/>
      </c>
      <c r="DJ206" s="269" t="str">
        <f ca="true">+IF(OFFSET('Sanitation Data'!$I$28,0,10*ROW('Sanitation Data'!I200))="","",OFFSET('Sanitation Data'!$I$28,0,10*ROW('Sanitation Data'!I200)))</f>
        <v/>
      </c>
      <c r="DK206" s="269" t="str">
        <f ca="true">+IF(OFFSET('Sanitation Data'!$I$29,0,10*ROW('Sanitation Data'!I200))="","",OFFSET('Sanitation Data'!$I$29,0,10*ROW('Sanitation Data'!I200)))</f>
        <v/>
      </c>
      <c r="DL206" s="269" t="str">
        <f ca="true">+IF(OFFSET('Sanitation Data'!$I$30,0,10*ROW('Sanitation Data'!I200))="","",OFFSET('Sanitation Data'!$I$30,0,10*ROW('Sanitation Data'!I200)))</f>
        <v/>
      </c>
      <c r="DM206" s="269" t="str">
        <f ca="true">+IF(OFFSET('Sanitation Data'!$I$31,0,10*ROW('Sanitation Data'!I200))="","",OFFSET('Sanitation Data'!$I$31,0,10*ROW('Sanitation Data'!I200)))</f>
        <v/>
      </c>
      <c r="DN206" s="269" t="str">
        <f ca="true">+IF(OFFSET('Sanitation Data'!$I$32,0,10*ROW('Sanitation Data'!I200))="","",OFFSET('Sanitation Data'!$I$32,0,10*ROW('Sanitation Data'!I200)))</f>
        <v/>
      </c>
      <c r="DO206" s="269" t="str">
        <f ca="true">+IF(OFFSET('Hygiene Data'!$D$11,0,10*ROW('Hygiene Data'!D200))="","",OFFSET('Hygiene Data'!$D$11,0,10*ROW('Hygiene Data'!D200)))</f>
        <v/>
      </c>
      <c r="DP206" s="269" t="str">
        <f ca="true">+IF(OFFSET('Hygiene Data'!$D$12,0,10*ROW('Hygiene Data'!D200))="","",OFFSET('Hygiene Data'!$D$12,0,10*ROW('Hygiene Data'!D200)))</f>
        <v/>
      </c>
      <c r="DQ206" s="269" t="str">
        <f ca="true">+IF(OFFSET('Hygiene Data'!$D$13,0,10*ROW('Hygiene Data'!D200))="","",OFFSET('Hygiene Data'!$D$13,0,10*ROW('Hygiene Data'!D200)))</f>
        <v/>
      </c>
      <c r="DR206" s="269" t="str">
        <f ca="true">+IF(OFFSET('Hygiene Data'!$E$11,0,10*ROW('Hygiene Data'!E200))="","",OFFSET('Hygiene Data'!$E$11,0,10*ROW('Hygiene Data'!E200)))</f>
        <v/>
      </c>
      <c r="DS206" s="269" t="str">
        <f ca="true">+IF(OFFSET('Hygiene Data'!$E$12,0,10*ROW('Hygiene Data'!E200))="","",OFFSET('Hygiene Data'!$E$12,0,10*ROW('Hygiene Data'!E200)))</f>
        <v/>
      </c>
      <c r="DT206" s="269" t="str">
        <f ca="true">+IF(OFFSET('Hygiene Data'!$E$13,0,10*ROW('Hygiene Data'!E200))="","",OFFSET('Hygiene Data'!$E$13,0,10*ROW('Hygiene Data'!E200)))</f>
        <v/>
      </c>
      <c r="DU206" s="269" t="str">
        <f ca="true">+IF(OFFSET('Hygiene Data'!$F$11,0,10*ROW('Hygiene Data'!F200))="","",OFFSET('Hygiene Data'!$F$11,0,10*ROW('Hygiene Data'!F200)))</f>
        <v/>
      </c>
      <c r="DV206" s="269" t="str">
        <f ca="true">+IF(OFFSET('Hygiene Data'!$F$12,0,10*ROW('Hygiene Data'!F200))="","",OFFSET('Hygiene Data'!$F$12,0,10*ROW('Hygiene Data'!F200)))</f>
        <v/>
      </c>
      <c r="DW206" s="269" t="str">
        <f ca="true">+IF(OFFSET('Hygiene Data'!$F$13,0,10*ROW('Hygiene Data'!F200))="","",OFFSET('Hygiene Data'!$F$13,0,10*ROW('Hygiene Data'!F200)))</f>
        <v/>
      </c>
      <c r="DX206" s="269" t="str">
        <f ca="true">+IF(OFFSET('Hygiene Data'!$G$11,0,10*ROW('Hygiene Data'!G200))="","",OFFSET('Hygiene Data'!$G$11,0,10*ROW('Hygiene Data'!G200)))</f>
        <v/>
      </c>
      <c r="DY206" s="269" t="str">
        <f ca="true">+IF(OFFSET('Hygiene Data'!$G$12,0,10*ROW('Hygiene Data'!G200))="","",OFFSET('Hygiene Data'!$G$12,0,10*ROW('Hygiene Data'!G200)))</f>
        <v/>
      </c>
      <c r="DZ206" s="269" t="str">
        <f ca="true">+IF(OFFSET('Hygiene Data'!$G$13,0,10*ROW('Hygiene Data'!G200))="","",OFFSET('Hygiene Data'!$G$13,0,10*ROW('Hygiene Data'!G200)))</f>
        <v/>
      </c>
      <c r="EA206" s="269" t="str">
        <f ca="true">+IF(OFFSET('Hygiene Data'!$H$11,0,10*ROW('Hygiene Data'!H200))="","",OFFSET('Hygiene Data'!$H$11,0,10*ROW('Hygiene Data'!H200)))</f>
        <v/>
      </c>
      <c r="EB206" s="269" t="str">
        <f ca="true">+IF(OFFSET('Hygiene Data'!$H$12,0,10*ROW('Hygiene Data'!H200))="","",OFFSET('Hygiene Data'!$H$12,0,10*ROW('Hygiene Data'!H200)))</f>
        <v/>
      </c>
      <c r="EC206" s="269" t="str">
        <f ca="true">+IF(OFFSET('Hygiene Data'!$H$13,0,10*ROW('Hygiene Data'!H200))="","",OFFSET('Hygiene Data'!$H$13,0,10*ROW('Hygiene Data'!H200)))</f>
        <v/>
      </c>
      <c r="ED206" s="269" t="str">
        <f ca="true">+IF(OFFSET('Hygiene Data'!$I$11,0,10*ROW('Hygiene Data'!I200))="","",OFFSET('Hygiene Data'!$I$11,0,10*ROW('Hygiene Data'!I200)))</f>
        <v/>
      </c>
      <c r="EE206" s="269" t="str">
        <f ca="true">+IF(OFFSET('Hygiene Data'!$I$12,0,10*ROW('Hygiene Data'!I200))="","",OFFSET('Hygiene Data'!$I$12,0,10*ROW('Hygiene Data'!I200)))</f>
        <v/>
      </c>
      <c r="EF206" s="269"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3" t="str">
        <f t="shared" ca="true" si="3"/>
        <v/>
      </c>
      <c r="D207" s="88"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8"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8"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8"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8"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8"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8"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8"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8"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8"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8"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8"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8"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8"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8"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8"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8"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8"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9"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9"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9"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9"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9"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9"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9"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9"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9"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9"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9"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9"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9"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9"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9"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9"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9"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9"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9"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9"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9"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9"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9"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9"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9"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9"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9"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9"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9"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9"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0"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0"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0"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0"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0"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0"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0"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0"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0"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0"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0"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0"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0"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0"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0"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0"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0"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0"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9"/>
      <c r="BS207" s="269" t="str">
        <f ca="true">+IF(OFFSET('Water Data'!$D$27,0,10*ROW('Water Data'!D201))="","",OFFSET('Water Data'!$D$27,0,10*ROW('Water Data'!D201)))</f>
        <v/>
      </c>
      <c r="BT207" s="269" t="str">
        <f ca="true">+IF(OFFSET('Water Data'!$D$28,0,10*ROW('Water Data'!D201))="","",OFFSET('Water Data'!$D$28,0,10*ROW('Water Data'!D201)))</f>
        <v/>
      </c>
      <c r="BU207" s="269" t="str">
        <f ca="true">+IF(OFFSET('Water Data'!$D$29,0,10*ROW('Water Data'!D201))="","",OFFSET('Water Data'!$D$29,0,10*ROW('Water Data'!D201)))</f>
        <v/>
      </c>
      <c r="BV207" s="269" t="str">
        <f ca="true">+IF(OFFSET('Water Data'!$E$27,0,10*ROW('Water Data'!E201))="","",OFFSET('Water Data'!$E$27,0,10*ROW('Water Data'!E201)))</f>
        <v/>
      </c>
      <c r="BW207" s="269" t="str">
        <f ca="true">+IF(OFFSET('Water Data'!$E$28,0,10*ROW('Water Data'!E201))="","",OFFSET('Water Data'!$E$28,0,10*ROW('Water Data'!E201)))</f>
        <v/>
      </c>
      <c r="BX207" s="269" t="str">
        <f ca="true">+IF(OFFSET('Water Data'!$E$29,0,10*ROW('Water Data'!E201))="","",OFFSET('Water Data'!$E$29,0,10*ROW('Water Data'!E201)))</f>
        <v/>
      </c>
      <c r="BY207" s="269" t="str">
        <f ca="true">+IF(OFFSET('Water Data'!$F$27,0,10*ROW('Water Data'!F201))="","",OFFSET('Water Data'!$F$27,0,10*ROW('Water Data'!F201)))</f>
        <v/>
      </c>
      <c r="BZ207" s="269" t="str">
        <f ca="true">+IF(OFFSET('Water Data'!$F$28,0,10*ROW('Water Data'!F201))="","",OFFSET('Water Data'!$F$28,0,10*ROW('Water Data'!F201)))</f>
        <v/>
      </c>
      <c r="CA207" s="269" t="str">
        <f ca="true">+IF(OFFSET('Water Data'!$F$29,0,10*ROW('Water Data'!F201))="","",OFFSET('Water Data'!$F$29,0,10*ROW('Water Data'!F201)))</f>
        <v/>
      </c>
      <c r="CB207" s="269" t="str">
        <f ca="true">+IF(OFFSET('Water Data'!$G$27,0,10*ROW('Water Data'!G201))="","",OFFSET('Water Data'!$G$27,0,10*ROW('Water Data'!G201)))</f>
        <v/>
      </c>
      <c r="CC207" s="269" t="str">
        <f ca="true">+IF(OFFSET('Water Data'!$G$28,0,10*ROW('Water Data'!G201))="","",OFFSET('Water Data'!$G$28,0,10*ROW('Water Data'!G201)))</f>
        <v/>
      </c>
      <c r="CD207" s="269" t="str">
        <f ca="true">+IF(OFFSET('Water Data'!$G$29,0,10*ROW('Water Data'!G201))="","",OFFSET('Water Data'!$G$29,0,10*ROW('Water Data'!G201)))</f>
        <v/>
      </c>
      <c r="CE207" s="269" t="str">
        <f ca="true">+IF(OFFSET('Water Data'!$H$27,0,10*ROW('Water Data'!H201))="","",OFFSET('Water Data'!$H$27,0,10*ROW('Water Data'!H201)))</f>
        <v/>
      </c>
      <c r="CF207" s="269" t="str">
        <f ca="true">+IF(OFFSET('Water Data'!$H$28,0,10*ROW('Water Data'!H201))="","",OFFSET('Water Data'!$H$28,0,10*ROW('Water Data'!H201)))</f>
        <v/>
      </c>
      <c r="CG207" s="269" t="str">
        <f ca="true">+IF(OFFSET('Water Data'!$H$29,0,10*ROW('Water Data'!H201))="","",OFFSET('Water Data'!$H$29,0,10*ROW('Water Data'!H201)))</f>
        <v/>
      </c>
      <c r="CH207" s="269" t="str">
        <f ca="true">+IF(OFFSET('Water Data'!$I$27,0,10*ROW('Water Data'!I201))="","",OFFSET('Water Data'!$I$27,0,10*ROW('Water Data'!I201)))</f>
        <v/>
      </c>
      <c r="CI207" s="269" t="str">
        <f ca="true">+IF(OFFSET('Water Data'!$I$28,0,10*ROW('Water Data'!I201))="","",OFFSET('Water Data'!$I$28,0,10*ROW('Water Data'!I201)))</f>
        <v/>
      </c>
      <c r="CJ207" s="269" t="str">
        <f ca="true">+IF(OFFSET('Water Data'!$I$29,0,10*ROW('Water Data'!I201))="","",OFFSET('Water Data'!$I$29,0,10*ROW('Water Data'!I201)))</f>
        <v/>
      </c>
      <c r="CK207" s="269" t="str">
        <f ca="true">+IF(OFFSET('Sanitation Data'!$D$28,0,10*ROW('Sanitation Data'!D201))="","",OFFSET('Sanitation Data'!$D$28,0,10*ROW('Sanitation Data'!D201)))</f>
        <v/>
      </c>
      <c r="CL207" s="269" t="str">
        <f ca="true">+IF(OFFSET('Sanitation Data'!$D$29,0,10*ROW('Sanitation Data'!D201))="","",OFFSET('Sanitation Data'!$D$29,0,10*ROW('Sanitation Data'!D201)))</f>
        <v/>
      </c>
      <c r="CM207" s="269" t="str">
        <f ca="true">+IF(OFFSET('Sanitation Data'!$D$30,0,10*ROW('Sanitation Data'!D201))="","",OFFSET('Sanitation Data'!$D$30,0,10*ROW('Sanitation Data'!D201)))</f>
        <v/>
      </c>
      <c r="CN207" s="269" t="str">
        <f ca="true">+IF(OFFSET('Sanitation Data'!$D$31,0,10*ROW('Sanitation Data'!D201))="","",OFFSET('Sanitation Data'!$D$31,0,10*ROW('Sanitation Data'!D201)))</f>
        <v/>
      </c>
      <c r="CO207" s="269" t="str">
        <f ca="true">+IF(OFFSET('Sanitation Data'!$D$32,0,10*ROW('Sanitation Data'!D201))="","",OFFSET('Sanitation Data'!$D$32,0,10*ROW('Sanitation Data'!D201)))</f>
        <v/>
      </c>
      <c r="CP207" s="269" t="str">
        <f ca="true">+IF(OFFSET('Sanitation Data'!$E$28,0,10*ROW('Sanitation Data'!E201))="","",OFFSET('Sanitation Data'!$E$28,0,10*ROW('Sanitation Data'!E201)))</f>
        <v/>
      </c>
      <c r="CQ207" s="269" t="str">
        <f ca="true">+IF(OFFSET('Sanitation Data'!$E$29,0,10*ROW('Sanitation Data'!E201))="","",OFFSET('Sanitation Data'!$E$29,0,10*ROW('Sanitation Data'!E201)))</f>
        <v/>
      </c>
      <c r="CR207" s="269" t="str">
        <f ca="true">+IF(OFFSET('Sanitation Data'!$E$30,0,10*ROW('Sanitation Data'!E201))="","",OFFSET('Sanitation Data'!$E$30,0,10*ROW('Sanitation Data'!E201)))</f>
        <v/>
      </c>
      <c r="CS207" s="269" t="str">
        <f ca="true">+IF(OFFSET('Sanitation Data'!$E$31,0,10*ROW('Sanitation Data'!E201))="","",OFFSET('Sanitation Data'!$E$31,0,10*ROW('Sanitation Data'!E201)))</f>
        <v/>
      </c>
      <c r="CT207" s="269" t="str">
        <f ca="true">+IF(OFFSET('Sanitation Data'!$E$32,0,10*ROW('Sanitation Data'!E201))="","",OFFSET('Sanitation Data'!$E$32,0,10*ROW('Sanitation Data'!E201)))</f>
        <v/>
      </c>
      <c r="CU207" s="269" t="str">
        <f ca="true">+IF(OFFSET('Sanitation Data'!$F$28,0,10*ROW('Sanitation Data'!F201))="","",OFFSET('Sanitation Data'!$F$28,0,10*ROW('Sanitation Data'!F201)))</f>
        <v/>
      </c>
      <c r="CV207" s="269" t="str">
        <f ca="true">+IF(OFFSET('Sanitation Data'!$F$29,0,10*ROW('Sanitation Data'!F201))="","",OFFSET('Sanitation Data'!$F$29,0,10*ROW('Sanitation Data'!F201)))</f>
        <v/>
      </c>
      <c r="CW207" s="269" t="str">
        <f ca="true">+IF(OFFSET('Sanitation Data'!$F$30,0,10*ROW('Sanitation Data'!F201))="","",OFFSET('Sanitation Data'!$F$30,0,10*ROW('Sanitation Data'!F201)))</f>
        <v/>
      </c>
      <c r="CX207" s="269" t="str">
        <f ca="true">+IF(OFFSET('Sanitation Data'!$F$31,0,10*ROW('Sanitation Data'!F201))="","",OFFSET('Sanitation Data'!$F$31,0,10*ROW('Sanitation Data'!F201)))</f>
        <v/>
      </c>
      <c r="CY207" s="269" t="str">
        <f ca="true">+IF(OFFSET('Sanitation Data'!$F$32,0,10*ROW('Sanitation Data'!F201))="","",OFFSET('Sanitation Data'!$F$32,0,10*ROW('Sanitation Data'!F201)))</f>
        <v/>
      </c>
      <c r="CZ207" s="269" t="str">
        <f ca="true">+IF(OFFSET('Sanitation Data'!$G$28,0,10*ROW('Sanitation Data'!G201))="","",OFFSET('Sanitation Data'!$G$28,0,10*ROW('Sanitation Data'!G201)))</f>
        <v/>
      </c>
      <c r="DA207" s="269" t="str">
        <f ca="true">+IF(OFFSET('Sanitation Data'!$G$29,0,10*ROW('Sanitation Data'!G201))="","",OFFSET('Sanitation Data'!$G$29,0,10*ROW('Sanitation Data'!G201)))</f>
        <v/>
      </c>
      <c r="DB207" s="269" t="str">
        <f ca="true">+IF(OFFSET('Sanitation Data'!$G$30,0,10*ROW('Sanitation Data'!G201))="","",OFFSET('Sanitation Data'!$G$30,0,10*ROW('Sanitation Data'!G201)))</f>
        <v/>
      </c>
      <c r="DC207" s="269" t="str">
        <f ca="true">+IF(OFFSET('Sanitation Data'!$G$31,0,10*ROW('Sanitation Data'!G201))="","",OFFSET('Sanitation Data'!$G$31,0,10*ROW('Sanitation Data'!G201)))</f>
        <v/>
      </c>
      <c r="DD207" s="269" t="str">
        <f ca="true">+IF(OFFSET('Sanitation Data'!$G$32,0,10*ROW('Sanitation Data'!G201))="","",OFFSET('Sanitation Data'!$G$32,0,10*ROW('Sanitation Data'!G201)))</f>
        <v/>
      </c>
      <c r="DE207" s="269" t="str">
        <f ca="true">+IF(OFFSET('Sanitation Data'!$H$28,0,10*ROW('Sanitation Data'!H201))="","",OFFSET('Sanitation Data'!$H$28,0,10*ROW('Sanitation Data'!H201)))</f>
        <v/>
      </c>
      <c r="DF207" s="269" t="str">
        <f ca="true">+IF(OFFSET('Sanitation Data'!$H$29,0,10*ROW('Sanitation Data'!H201))="","",OFFSET('Sanitation Data'!$H$29,0,10*ROW('Sanitation Data'!H201)))</f>
        <v/>
      </c>
      <c r="DG207" s="269" t="str">
        <f ca="true">+IF(OFFSET('Sanitation Data'!$H$30,0,10*ROW('Sanitation Data'!H201))="","",OFFSET('Sanitation Data'!$H$30,0,10*ROW('Sanitation Data'!H201)))</f>
        <v/>
      </c>
      <c r="DH207" s="269" t="str">
        <f ca="true">+IF(OFFSET('Sanitation Data'!$H$31,0,10*ROW('Sanitation Data'!H201))="","",OFFSET('Sanitation Data'!$H$31,0,10*ROW('Sanitation Data'!H201)))</f>
        <v/>
      </c>
      <c r="DI207" s="269" t="str">
        <f ca="true">+IF(OFFSET('Sanitation Data'!$H$32,0,10*ROW('Sanitation Data'!H201))="","",OFFSET('Sanitation Data'!$H$32,0,10*ROW('Sanitation Data'!H201)))</f>
        <v/>
      </c>
      <c r="DJ207" s="269" t="str">
        <f ca="true">+IF(OFFSET('Sanitation Data'!$I$28,0,10*ROW('Sanitation Data'!I201))="","",OFFSET('Sanitation Data'!$I$28,0,10*ROW('Sanitation Data'!I201)))</f>
        <v/>
      </c>
      <c r="DK207" s="269" t="str">
        <f ca="true">+IF(OFFSET('Sanitation Data'!$I$29,0,10*ROW('Sanitation Data'!I201))="","",OFFSET('Sanitation Data'!$I$29,0,10*ROW('Sanitation Data'!I201)))</f>
        <v/>
      </c>
      <c r="DL207" s="269" t="str">
        <f ca="true">+IF(OFFSET('Sanitation Data'!$I$30,0,10*ROW('Sanitation Data'!I201))="","",OFFSET('Sanitation Data'!$I$30,0,10*ROW('Sanitation Data'!I201)))</f>
        <v/>
      </c>
      <c r="DM207" s="269" t="str">
        <f ca="true">+IF(OFFSET('Sanitation Data'!$I$31,0,10*ROW('Sanitation Data'!I201))="","",OFFSET('Sanitation Data'!$I$31,0,10*ROW('Sanitation Data'!I201)))</f>
        <v/>
      </c>
      <c r="DN207" s="269" t="str">
        <f ca="true">+IF(OFFSET('Sanitation Data'!$I$32,0,10*ROW('Sanitation Data'!I201))="","",OFFSET('Sanitation Data'!$I$32,0,10*ROW('Sanitation Data'!I201)))</f>
        <v/>
      </c>
      <c r="DO207" s="269" t="str">
        <f ca="true">+IF(OFFSET('Hygiene Data'!$D$11,0,10*ROW('Hygiene Data'!D201))="","",OFFSET('Hygiene Data'!$D$11,0,10*ROW('Hygiene Data'!D201)))</f>
        <v/>
      </c>
      <c r="DP207" s="269" t="str">
        <f ca="true">+IF(OFFSET('Hygiene Data'!$D$12,0,10*ROW('Hygiene Data'!D201))="","",OFFSET('Hygiene Data'!$D$12,0,10*ROW('Hygiene Data'!D201)))</f>
        <v/>
      </c>
      <c r="DQ207" s="269" t="str">
        <f ca="true">+IF(OFFSET('Hygiene Data'!$D$13,0,10*ROW('Hygiene Data'!D201))="","",OFFSET('Hygiene Data'!$D$13,0,10*ROW('Hygiene Data'!D201)))</f>
        <v/>
      </c>
      <c r="DR207" s="269" t="str">
        <f ca="true">+IF(OFFSET('Hygiene Data'!$E$11,0,10*ROW('Hygiene Data'!E201))="","",OFFSET('Hygiene Data'!$E$11,0,10*ROW('Hygiene Data'!E201)))</f>
        <v/>
      </c>
      <c r="DS207" s="269" t="str">
        <f ca="true">+IF(OFFSET('Hygiene Data'!$E$12,0,10*ROW('Hygiene Data'!E201))="","",OFFSET('Hygiene Data'!$E$12,0,10*ROW('Hygiene Data'!E201)))</f>
        <v/>
      </c>
      <c r="DT207" s="269" t="str">
        <f ca="true">+IF(OFFSET('Hygiene Data'!$E$13,0,10*ROW('Hygiene Data'!E201))="","",OFFSET('Hygiene Data'!$E$13,0,10*ROW('Hygiene Data'!E201)))</f>
        <v/>
      </c>
      <c r="DU207" s="269" t="str">
        <f ca="true">+IF(OFFSET('Hygiene Data'!$F$11,0,10*ROW('Hygiene Data'!F201))="","",OFFSET('Hygiene Data'!$F$11,0,10*ROW('Hygiene Data'!F201)))</f>
        <v/>
      </c>
      <c r="DV207" s="269" t="str">
        <f ca="true">+IF(OFFSET('Hygiene Data'!$F$12,0,10*ROW('Hygiene Data'!F201))="","",OFFSET('Hygiene Data'!$F$12,0,10*ROW('Hygiene Data'!F201)))</f>
        <v/>
      </c>
      <c r="DW207" s="269" t="str">
        <f ca="true">+IF(OFFSET('Hygiene Data'!$F$13,0,10*ROW('Hygiene Data'!F201))="","",OFFSET('Hygiene Data'!$F$13,0,10*ROW('Hygiene Data'!F201)))</f>
        <v/>
      </c>
      <c r="DX207" s="269" t="str">
        <f ca="true">+IF(OFFSET('Hygiene Data'!$G$11,0,10*ROW('Hygiene Data'!G201))="","",OFFSET('Hygiene Data'!$G$11,0,10*ROW('Hygiene Data'!G201)))</f>
        <v/>
      </c>
      <c r="DY207" s="269" t="str">
        <f ca="true">+IF(OFFSET('Hygiene Data'!$G$12,0,10*ROW('Hygiene Data'!G201))="","",OFFSET('Hygiene Data'!$G$12,0,10*ROW('Hygiene Data'!G201)))</f>
        <v/>
      </c>
      <c r="DZ207" s="269" t="str">
        <f ca="true">+IF(OFFSET('Hygiene Data'!$G$13,0,10*ROW('Hygiene Data'!G201))="","",OFFSET('Hygiene Data'!$G$13,0,10*ROW('Hygiene Data'!G201)))</f>
        <v/>
      </c>
      <c r="EA207" s="269" t="str">
        <f ca="true">+IF(OFFSET('Hygiene Data'!$H$11,0,10*ROW('Hygiene Data'!H201))="","",OFFSET('Hygiene Data'!$H$11,0,10*ROW('Hygiene Data'!H201)))</f>
        <v/>
      </c>
      <c r="EB207" s="269" t="str">
        <f ca="true">+IF(OFFSET('Hygiene Data'!$H$12,0,10*ROW('Hygiene Data'!H201))="","",OFFSET('Hygiene Data'!$H$12,0,10*ROW('Hygiene Data'!H201)))</f>
        <v/>
      </c>
      <c r="EC207" s="269" t="str">
        <f ca="true">+IF(OFFSET('Hygiene Data'!$H$13,0,10*ROW('Hygiene Data'!H201))="","",OFFSET('Hygiene Data'!$H$13,0,10*ROW('Hygiene Data'!H201)))</f>
        <v/>
      </c>
      <c r="ED207" s="269" t="str">
        <f ca="true">+IF(OFFSET('Hygiene Data'!$I$11,0,10*ROW('Hygiene Data'!I201))="","",OFFSET('Hygiene Data'!$I$11,0,10*ROW('Hygiene Data'!I201)))</f>
        <v/>
      </c>
      <c r="EE207" s="269" t="str">
        <f ca="true">+IF(OFFSET('Hygiene Data'!$I$12,0,10*ROW('Hygiene Data'!I201))="","",OFFSET('Hygiene Data'!$I$12,0,10*ROW('Hygiene Data'!I201)))</f>
        <v/>
      </c>
      <c r="EF207" s="269"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KF637"/>
  <sheetViews>
    <sheetView showGridLines="false" zoomScale="90" zoomScaleNormal="90" workbookViewId="0">
      <pane xSplit="1" ySplit="3" topLeftCell="BO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82" customWidth="true"/>
    <col min="103" max="103" width="29.75" style="183" customWidth="true"/>
    <col min="104" max="109" width="7.875" style="183" customWidth="true"/>
    <col min="110" max="111" width="1.125" style="183"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82" customWidth="true"/>
    <col min="143" max="143" width="29.75" style="183" customWidth="true"/>
    <col min="144" max="149" width="7.875" style="183" customWidth="true"/>
    <col min="150" max="151" width="1.125" style="183" customWidth="true"/>
    <col min="152" max="152" width="24.625" style="182" customWidth="true"/>
    <col min="153" max="153" width="29.75" style="183" customWidth="true"/>
    <col min="154" max="159" width="7.875" style="183" customWidth="true"/>
    <col min="160" max="161" width="1.125" style="183"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82" customWidth="true"/>
    <col min="193" max="193" width="29.75" style="183" customWidth="true"/>
    <col min="194" max="199" width="7.875" style="183" customWidth="true"/>
    <col min="200" max="201" width="1.125" style="183"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 min="252" max="252" width="24.625" style="121" customWidth="true"/>
    <col min="253" max="253" width="29.75" customWidth="true"/>
    <col min="254" max="259" width="7.875" customWidth="true"/>
    <col min="260" max="261" width="1.125" customWidth="true"/>
    <col min="262" max="262" width="24.625" style="121" customWidth="true"/>
    <col min="263" max="263" width="29.75" customWidth="true"/>
    <col min="264" max="269" width="7.875" customWidth="true"/>
    <col min="270" max="271" width="1.125" customWidth="true"/>
    <col min="272" max="272" width="24.625" style="121" customWidth="true"/>
    <col min="273" max="273" width="29.75" customWidth="true"/>
    <col min="274" max="279" width="7.875" customWidth="true"/>
    <col min="280" max="281" width="1.125" customWidth="true"/>
    <col min="282" max="282" width="24.625" style="121" customWidth="true"/>
    <col min="283" max="283" width="29.75" customWidth="true"/>
    <col min="284" max="289" width="7.875" customWidth="true"/>
    <col min="290" max="291" width="1.125" customWidth="true"/>
    <col min="292" max="292" width="24.625" style="121" customWidth="true"/>
    <col min="293" max="293" width="29.75" customWidth="true"/>
    <col min="294" max="299" width="7.875" customWidth="true"/>
    <col min="300" max="301" width="1.125" customWidth="true"/>
  </cols>
  <sheetData>
    <row xmlns:x14ac="http://schemas.microsoft.com/office/spreadsheetml/2009/9/ac" r="1" s="305" customFormat="true" ht="30" customHeight="true" x14ac:dyDescent="0.25">
      <c r="B1" s="320" t="s">
        <v>28</v>
      </c>
      <c r="C1" s="367" t="s">
        <v>245</v>
      </c>
      <c r="D1" s="315" t="s">
        <v>143</v>
      </c>
      <c r="E1" s="315"/>
      <c r="F1" s="315"/>
      <c r="G1" s="315"/>
      <c r="H1" s="315"/>
      <c r="I1" s="316"/>
      <c r="J1" s="306"/>
      <c r="K1" s="306"/>
      <c r="L1" s="320" t="s">
        <v>28</v>
      </c>
      <c r="M1" s="367" t="s">
        <v>246</v>
      </c>
      <c r="N1" s="315" t="s">
        <v>143</v>
      </c>
      <c r="O1" s="315"/>
      <c r="P1" s="315"/>
      <c r="Q1" s="315"/>
      <c r="R1" s="315"/>
      <c r="S1" s="316"/>
      <c r="T1" s="306"/>
      <c r="U1" s="306"/>
      <c r="V1" s="320" t="s">
        <v>28</v>
      </c>
      <c r="W1" s="367" t="s">
        <v>246</v>
      </c>
      <c r="X1" s="315" t="s">
        <v>143</v>
      </c>
      <c r="Y1" s="315"/>
      <c r="Z1" s="315"/>
      <c r="AA1" s="315"/>
      <c r="AB1" s="315"/>
      <c r="AC1" s="316"/>
      <c r="AD1" s="306"/>
      <c r="AE1" s="306"/>
      <c r="AF1" s="320" t="s">
        <v>28</v>
      </c>
      <c r="AG1" s="367" t="s">
        <v>247</v>
      </c>
      <c r="AH1" s="315" t="s">
        <v>143</v>
      </c>
      <c r="AI1" s="315"/>
      <c r="AJ1" s="315"/>
      <c r="AK1" s="315"/>
      <c r="AL1" s="315"/>
      <c r="AM1" s="316"/>
      <c r="AN1" s="306"/>
      <c r="AO1" s="306"/>
      <c r="AP1" s="320" t="s">
        <v>28</v>
      </c>
      <c r="AQ1" s="367" t="s">
        <v>247</v>
      </c>
      <c r="AR1" s="315" t="s">
        <v>143</v>
      </c>
      <c r="AS1" s="315"/>
      <c r="AT1" s="315"/>
      <c r="AU1" s="315"/>
      <c r="AV1" s="315"/>
      <c r="AW1" s="316"/>
      <c r="AX1" s="306"/>
      <c r="AY1" s="306"/>
      <c r="AZ1" s="320" t="s">
        <v>28</v>
      </c>
      <c r="BA1" s="367" t="s">
        <v>247</v>
      </c>
      <c r="BB1" s="315" t="s">
        <v>143</v>
      </c>
      <c r="BC1" s="315"/>
      <c r="BD1" s="315"/>
      <c r="BE1" s="315"/>
      <c r="BF1" s="315"/>
      <c r="BG1" s="316"/>
      <c r="BH1" s="306"/>
      <c r="BI1" s="306"/>
      <c r="BJ1" s="320" t="s">
        <v>28</v>
      </c>
      <c r="BK1" s="367">
        <v>2017</v>
      </c>
      <c r="BL1" s="315" t="s">
        <v>143</v>
      </c>
      <c r="BM1" s="315"/>
      <c r="BN1" s="315"/>
      <c r="BO1" s="315"/>
      <c r="BP1" s="315"/>
      <c r="BQ1" s="316"/>
      <c r="BR1" s="306"/>
      <c r="BS1" s="306"/>
      <c r="BT1" s="320" t="s">
        <v>28</v>
      </c>
      <c r="BU1" s="367" t="s">
        <v>248</v>
      </c>
      <c r="BV1" s="315" t="s">
        <v>143</v>
      </c>
      <c r="BW1" s="315"/>
      <c r="BX1" s="315"/>
      <c r="BY1" s="315"/>
      <c r="BZ1" s="315"/>
      <c r="CA1" s="316"/>
      <c r="CB1" s="306"/>
      <c r="CC1" s="306"/>
      <c r="CD1" s="320" t="s">
        <v>28</v>
      </c>
      <c r="CE1" s="367" t="s">
        <v>248</v>
      </c>
      <c r="CF1" s="315" t="s">
        <v>143</v>
      </c>
      <c r="CG1" s="315"/>
      <c r="CH1" s="315"/>
      <c r="CI1" s="315"/>
      <c r="CJ1" s="315"/>
      <c r="CK1" s="316"/>
      <c r="CL1" s="306"/>
      <c r="CM1" s="306"/>
      <c r="CN1" s="320" t="s">
        <v>28</v>
      </c>
      <c r="CO1" s="367">
        <v>2018</v>
      </c>
      <c r="CP1" s="315" t="s">
        <v>143</v>
      </c>
      <c r="CQ1" s="315"/>
      <c r="CR1" s="315"/>
      <c r="CS1" s="315"/>
      <c r="CT1" s="315"/>
      <c r="CU1" s="316"/>
      <c r="CV1" s="306"/>
      <c r="CW1" s="306"/>
      <c r="CX1" s="320" t="s">
        <v>28</v>
      </c>
      <c r="CY1" s="367">
        <v>2018</v>
      </c>
      <c r="CZ1" s="315" t="s">
        <v>143</v>
      </c>
      <c r="DA1" s="315"/>
      <c r="DB1" s="315"/>
      <c r="DC1" s="315"/>
      <c r="DD1" s="315"/>
      <c r="DE1" s="316"/>
      <c r="DF1" s="306"/>
      <c r="DG1" s="306"/>
      <c r="DH1" s="320" t="s">
        <v>28</v>
      </c>
      <c r="DI1" s="367">
        <v>2018</v>
      </c>
      <c r="DJ1" s="315" t="s">
        <v>143</v>
      </c>
      <c r="DK1" s="315"/>
      <c r="DL1" s="315"/>
      <c r="DM1" s="315"/>
      <c r="DN1" s="315"/>
      <c r="DO1" s="316"/>
      <c r="DP1" s="306"/>
      <c r="DQ1" s="306"/>
      <c r="DR1" s="320" t="s">
        <v>28</v>
      </c>
      <c r="DS1" s="367">
        <v>2019</v>
      </c>
      <c r="DT1" s="315" t="s">
        <v>143</v>
      </c>
      <c r="DU1" s="315"/>
      <c r="DV1" s="315"/>
      <c r="DW1" s="315"/>
      <c r="DX1" s="315"/>
      <c r="DY1" s="316"/>
      <c r="DZ1" s="306"/>
      <c r="EA1" s="306"/>
      <c r="EB1" s="320" t="s">
        <v>28</v>
      </c>
      <c r="EC1" s="367" t="s">
        <v>249</v>
      </c>
      <c r="ED1" s="315" t="s">
        <v>143</v>
      </c>
      <c r="EE1" s="315"/>
      <c r="EF1" s="315"/>
      <c r="EG1" s="315"/>
      <c r="EH1" s="315"/>
      <c r="EI1" s="316"/>
      <c r="EJ1" s="306"/>
      <c r="EK1" s="306"/>
      <c r="EL1" s="320" t="s">
        <v>28</v>
      </c>
      <c r="EM1" s="367">
        <v>2019</v>
      </c>
      <c r="EN1" s="315" t="s">
        <v>143</v>
      </c>
      <c r="EO1" s="315"/>
      <c r="EP1" s="315"/>
      <c r="EQ1" s="315"/>
      <c r="ER1" s="315"/>
      <c r="ES1" s="316"/>
      <c r="ET1" s="306"/>
      <c r="EU1" s="306"/>
      <c r="EV1" s="320" t="s">
        <v>28</v>
      </c>
      <c r="EW1" s="367">
        <v>2020</v>
      </c>
      <c r="EX1" s="315" t="s">
        <v>143</v>
      </c>
      <c r="EY1" s="315"/>
      <c r="EZ1" s="315"/>
      <c r="FA1" s="315"/>
      <c r="FB1" s="315"/>
      <c r="FC1" s="316"/>
      <c r="FD1" s="306"/>
      <c r="FE1" s="306"/>
      <c r="FF1" s="320" t="s">
        <v>28</v>
      </c>
      <c r="FG1" s="367">
        <v>2020</v>
      </c>
      <c r="FH1" s="315" t="s">
        <v>143</v>
      </c>
      <c r="FI1" s="315"/>
      <c r="FJ1" s="315"/>
      <c r="FK1" s="315"/>
      <c r="FL1" s="315"/>
      <c r="FM1" s="316"/>
      <c r="FN1" s="306"/>
      <c r="FO1" s="306"/>
      <c r="FP1" s="320" t="s">
        <v>28</v>
      </c>
      <c r="FQ1" s="367">
        <v>2020</v>
      </c>
      <c r="FR1" s="315" t="s">
        <v>143</v>
      </c>
      <c r="FS1" s="315"/>
      <c r="FT1" s="315"/>
      <c r="FU1" s="315"/>
      <c r="FV1" s="315"/>
      <c r="FW1" s="316"/>
      <c r="FX1" s="306"/>
      <c r="FY1" s="306"/>
      <c r="FZ1" s="320" t="s">
        <v>28</v>
      </c>
      <c r="GA1" s="367">
        <v>2021</v>
      </c>
      <c r="GB1" s="315" t="s">
        <v>143</v>
      </c>
      <c r="GC1" s="315"/>
      <c r="GD1" s="315"/>
      <c r="GE1" s="315"/>
      <c r="GF1" s="315"/>
      <c r="GG1" s="316"/>
      <c r="GH1" s="306"/>
      <c r="GI1" s="306"/>
      <c r="GJ1" s="320" t="s">
        <v>28</v>
      </c>
      <c r="GK1" s="367">
        <v>2021</v>
      </c>
      <c r="GL1" s="315" t="s">
        <v>143</v>
      </c>
      <c r="GM1" s="315"/>
      <c r="GN1" s="315"/>
      <c r="GO1" s="315"/>
      <c r="GP1" s="315"/>
      <c r="GQ1" s="316"/>
      <c r="GR1" s="306"/>
      <c r="GS1" s="306"/>
    </row>
    <row xmlns:x14ac="http://schemas.microsoft.com/office/spreadsheetml/2009/9/ac" r="2" s="305" customFormat="true" ht="30" customHeight="true" x14ac:dyDescent="0.25">
      <c r="A2" s="553" t="s">
        <v>321</v>
      </c>
      <c r="B2" s="317" t="s">
        <v>235</v>
      </c>
      <c r="C2" s="238" t="s">
        <v>178</v>
      </c>
      <c r="D2" s="238" t="s">
        <v>159</v>
      </c>
      <c r="E2" s="318"/>
      <c r="F2" s="318"/>
      <c r="G2" s="318"/>
      <c r="H2" s="318"/>
      <c r="I2" s="319"/>
      <c r="J2" s="306" t="s">
        <v>250</v>
      </c>
      <c r="K2" s="306"/>
      <c r="L2" s="317" t="s">
        <v>236</v>
      </c>
      <c r="M2" s="238" t="s">
        <v>144</v>
      </c>
      <c r="N2" s="238" t="s">
        <v>156</v>
      </c>
      <c r="O2" s="318"/>
      <c r="P2" s="318"/>
      <c r="Q2" s="318"/>
      <c r="R2" s="318"/>
      <c r="S2" s="319"/>
      <c r="T2" s="306" t="s">
        <v>250</v>
      </c>
      <c r="U2" s="306"/>
      <c r="V2" s="317" t="s">
        <v>237</v>
      </c>
      <c r="W2" s="238" t="s">
        <v>182</v>
      </c>
      <c r="X2" s="238" t="s">
        <v>185</v>
      </c>
      <c r="Y2" s="318"/>
      <c r="Z2" s="318"/>
      <c r="AA2" s="318"/>
      <c r="AB2" s="318"/>
      <c r="AC2" s="319"/>
      <c r="AD2" s="306" t="s">
        <v>250</v>
      </c>
      <c r="AE2" s="306"/>
      <c r="AF2" s="317" t="s">
        <v>238</v>
      </c>
      <c r="AG2" s="238" t="s">
        <v>178</v>
      </c>
      <c r="AH2" s="238" t="s">
        <v>155</v>
      </c>
      <c r="AI2" s="318"/>
      <c r="AJ2" s="318"/>
      <c r="AK2" s="318"/>
      <c r="AL2" s="318"/>
      <c r="AM2" s="319"/>
      <c r="AN2" s="306" t="s">
        <v>250</v>
      </c>
      <c r="AO2" s="306"/>
      <c r="AP2" s="317" t="s">
        <v>239</v>
      </c>
      <c r="AQ2" s="238" t="s">
        <v>182</v>
      </c>
      <c r="AR2" s="238" t="s">
        <v>185</v>
      </c>
      <c r="AS2" s="318"/>
      <c r="AT2" s="318"/>
      <c r="AU2" s="318"/>
      <c r="AV2" s="318"/>
      <c r="AW2" s="319"/>
      <c r="AX2" s="306" t="s">
        <v>250</v>
      </c>
      <c r="AY2" s="306"/>
      <c r="AZ2" s="317" t="s">
        <v>326</v>
      </c>
      <c r="BA2" s="238" t="s">
        <v>217</v>
      </c>
      <c r="BB2" s="238" t="s">
        <v>331</v>
      </c>
      <c r="BC2" s="318"/>
      <c r="BD2" s="318"/>
      <c r="BE2" s="318"/>
      <c r="BF2" s="318"/>
      <c r="BG2" s="319"/>
      <c r="BH2" s="306" t="s">
        <v>250</v>
      </c>
      <c r="BI2" s="306"/>
      <c r="BJ2" s="317" t="s">
        <v>327</v>
      </c>
      <c r="BK2" s="238" t="s">
        <v>217</v>
      </c>
      <c r="BL2" s="238" t="s">
        <v>331</v>
      </c>
      <c r="BM2" s="318"/>
      <c r="BN2" s="318"/>
      <c r="BO2" s="318"/>
      <c r="BP2" s="318"/>
      <c r="BQ2" s="319"/>
      <c r="BR2" s="306" t="s">
        <v>250</v>
      </c>
      <c r="BS2" s="306"/>
      <c r="BT2" s="317" t="s">
        <v>240</v>
      </c>
      <c r="BU2" s="238" t="s">
        <v>144</v>
      </c>
      <c r="BV2" s="238" t="s">
        <v>157</v>
      </c>
      <c r="BW2" s="318"/>
      <c r="BX2" s="318"/>
      <c r="BY2" s="318"/>
      <c r="BZ2" s="318"/>
      <c r="CA2" s="319"/>
      <c r="CB2" s="306" t="s">
        <v>250</v>
      </c>
      <c r="CC2" s="306"/>
      <c r="CD2" s="317" t="s">
        <v>241</v>
      </c>
      <c r="CE2" s="238" t="s">
        <v>178</v>
      </c>
      <c r="CF2" s="238" t="s">
        <v>179</v>
      </c>
      <c r="CG2" s="318"/>
      <c r="CH2" s="318"/>
      <c r="CI2" s="318"/>
      <c r="CJ2" s="318"/>
      <c r="CK2" s="319"/>
      <c r="CL2" s="306" t="s">
        <v>250</v>
      </c>
      <c r="CM2" s="306"/>
      <c r="CN2" s="317" t="s">
        <v>242</v>
      </c>
      <c r="CO2" s="238" t="s">
        <v>217</v>
      </c>
      <c r="CP2" s="238" t="s">
        <v>284</v>
      </c>
      <c r="CQ2" s="318"/>
      <c r="CR2" s="318"/>
      <c r="CS2" s="318"/>
      <c r="CT2" s="318"/>
      <c r="CU2" s="319"/>
      <c r="CV2" s="306" t="s">
        <v>250</v>
      </c>
      <c r="CW2" s="306"/>
      <c r="CX2" s="317" t="s">
        <v>267</v>
      </c>
      <c r="CY2" s="238" t="s">
        <v>182</v>
      </c>
      <c r="CZ2" s="238" t="s">
        <v>185</v>
      </c>
      <c r="DA2" s="318"/>
      <c r="DB2" s="318"/>
      <c r="DC2" s="318"/>
      <c r="DD2" s="318"/>
      <c r="DE2" s="319"/>
      <c r="DF2" s="306" t="s">
        <v>250</v>
      </c>
      <c r="DG2" s="306"/>
      <c r="DH2" s="317" t="s">
        <v>332</v>
      </c>
      <c r="DI2" s="238" t="s">
        <v>217</v>
      </c>
      <c r="DJ2" s="238" t="s">
        <v>331</v>
      </c>
      <c r="DK2" s="318"/>
      <c r="DL2" s="318"/>
      <c r="DM2" s="318"/>
      <c r="DN2" s="318"/>
      <c r="DO2" s="319"/>
      <c r="DP2" s="306" t="s">
        <v>250</v>
      </c>
      <c r="DQ2" s="306"/>
      <c r="DR2" s="317" t="s">
        <v>243</v>
      </c>
      <c r="DS2" s="238" t="s">
        <v>217</v>
      </c>
      <c r="DT2" s="238" t="s">
        <v>285</v>
      </c>
      <c r="DU2" s="318"/>
      <c r="DV2" s="318"/>
      <c r="DW2" s="318"/>
      <c r="DX2" s="318"/>
      <c r="DY2" s="319"/>
      <c r="DZ2" s="306" t="s">
        <v>250</v>
      </c>
      <c r="EA2" s="306"/>
      <c r="EB2" s="317" t="s">
        <v>244</v>
      </c>
      <c r="EC2" s="238" t="s">
        <v>178</v>
      </c>
      <c r="ED2" s="238" t="s">
        <v>231</v>
      </c>
      <c r="EE2" s="318"/>
      <c r="EF2" s="318"/>
      <c r="EG2" s="318"/>
      <c r="EH2" s="318"/>
      <c r="EI2" s="319"/>
      <c r="EJ2" s="306" t="s">
        <v>250</v>
      </c>
      <c r="EK2" s="306"/>
      <c r="EL2" s="317" t="s">
        <v>266</v>
      </c>
      <c r="EM2" s="238" t="s">
        <v>182</v>
      </c>
      <c r="EN2" s="238" t="s">
        <v>185</v>
      </c>
      <c r="EO2" s="318"/>
      <c r="EP2" s="318"/>
      <c r="EQ2" s="318"/>
      <c r="ER2" s="318"/>
      <c r="ES2" s="319"/>
      <c r="ET2" s="306" t="s">
        <v>250</v>
      </c>
      <c r="EU2" s="306"/>
      <c r="EV2" s="317" t="s">
        <v>335</v>
      </c>
      <c r="EW2" s="238" t="s">
        <v>182</v>
      </c>
      <c r="EX2" s="238" t="s">
        <v>185</v>
      </c>
      <c r="EY2" s="318"/>
      <c r="EZ2" s="318"/>
      <c r="FA2" s="318"/>
      <c r="FB2" s="318"/>
      <c r="FC2" s="319"/>
      <c r="FD2" s="306" t="s">
        <v>250</v>
      </c>
      <c r="FE2" s="306"/>
      <c r="FF2" s="317" t="s">
        <v>333</v>
      </c>
      <c r="FG2" s="238" t="s">
        <v>217</v>
      </c>
      <c r="FH2" s="238" t="s">
        <v>331</v>
      </c>
      <c r="FI2" s="318"/>
      <c r="FJ2" s="318"/>
      <c r="FK2" s="318"/>
      <c r="FL2" s="318"/>
      <c r="FM2" s="319"/>
      <c r="FN2" s="306" t="s">
        <v>250</v>
      </c>
      <c r="FO2" s="306"/>
      <c r="FP2" s="317" t="s">
        <v>281</v>
      </c>
      <c r="FQ2" s="238" t="s">
        <v>217</v>
      </c>
      <c r="FR2" s="238" t="s">
        <v>286</v>
      </c>
      <c r="FS2" s="318"/>
      <c r="FT2" s="318"/>
      <c r="FU2" s="318"/>
      <c r="FV2" s="318"/>
      <c r="FW2" s="319"/>
      <c r="FX2" s="306" t="s">
        <v>250</v>
      </c>
      <c r="FY2" s="306"/>
      <c r="FZ2" s="317" t="s">
        <v>288</v>
      </c>
      <c r="GA2" s="238" t="s">
        <v>217</v>
      </c>
      <c r="GB2" s="238" t="s">
        <v>287</v>
      </c>
      <c r="GC2" s="318"/>
      <c r="GD2" s="318"/>
      <c r="GE2" s="318"/>
      <c r="GF2" s="318"/>
      <c r="GG2" s="319"/>
      <c r="GH2" s="306" t="s">
        <v>250</v>
      </c>
      <c r="GI2" s="306"/>
      <c r="GJ2" s="317" t="s">
        <v>336</v>
      </c>
      <c r="GK2" s="238" t="s">
        <v>182</v>
      </c>
      <c r="GL2" s="238" t="s">
        <v>185</v>
      </c>
      <c r="GM2" s="318"/>
      <c r="GN2" s="318"/>
      <c r="GO2" s="318"/>
      <c r="GP2" s="318"/>
      <c r="GQ2" s="319"/>
      <c r="GR2" s="306" t="s">
        <v>250</v>
      </c>
      <c r="GS2" s="306"/>
    </row>
    <row xmlns:x14ac="http://schemas.microsoft.com/office/spreadsheetml/2009/9/ac" r="3" s="246" customFormat="true" ht="18" customHeight="true" x14ac:dyDescent="0.25">
      <c r="A3" s="553"/>
      <c r="B3" s="239" t="s">
        <v>170</v>
      </c>
      <c r="C3" s="240" t="s">
        <v>54</v>
      </c>
      <c r="D3" s="241" t="s">
        <v>7</v>
      </c>
      <c r="E3" s="242" t="s">
        <v>1</v>
      </c>
      <c r="F3" s="242" t="s">
        <v>2</v>
      </c>
      <c r="G3" s="242" t="s">
        <v>16</v>
      </c>
      <c r="H3" s="242" t="s">
        <v>17</v>
      </c>
      <c r="I3" s="243" t="s">
        <v>18</v>
      </c>
      <c r="J3" s="244"/>
      <c r="K3" s="244"/>
      <c r="L3" s="239" t="s">
        <v>170</v>
      </c>
      <c r="M3" s="240" t="s">
        <v>54</v>
      </c>
      <c r="N3" s="241" t="s">
        <v>7</v>
      </c>
      <c r="O3" s="242" t="s">
        <v>1</v>
      </c>
      <c r="P3" s="242" t="s">
        <v>2</v>
      </c>
      <c r="Q3" s="242" t="s">
        <v>16</v>
      </c>
      <c r="R3" s="242" t="s">
        <v>17</v>
      </c>
      <c r="S3" s="243" t="s">
        <v>18</v>
      </c>
      <c r="T3" s="244"/>
      <c r="U3" s="244"/>
      <c r="V3" s="239" t="s">
        <v>170</v>
      </c>
      <c r="W3" s="240" t="s">
        <v>54</v>
      </c>
      <c r="X3" s="241" t="s">
        <v>7</v>
      </c>
      <c r="Y3" s="242" t="s">
        <v>1</v>
      </c>
      <c r="Z3" s="242" t="s">
        <v>2</v>
      </c>
      <c r="AA3" s="242" t="s">
        <v>16</v>
      </c>
      <c r="AB3" s="242" t="s">
        <v>17</v>
      </c>
      <c r="AC3" s="243" t="s">
        <v>18</v>
      </c>
      <c r="AD3" s="244"/>
      <c r="AE3" s="244"/>
      <c r="AF3" s="239" t="s">
        <v>170</v>
      </c>
      <c r="AG3" s="240" t="s">
        <v>54</v>
      </c>
      <c r="AH3" s="241" t="s">
        <v>7</v>
      </c>
      <c r="AI3" s="242" t="s">
        <v>1</v>
      </c>
      <c r="AJ3" s="242" t="s">
        <v>2</v>
      </c>
      <c r="AK3" s="242" t="s">
        <v>16</v>
      </c>
      <c r="AL3" s="242" t="s">
        <v>17</v>
      </c>
      <c r="AM3" s="243" t="s">
        <v>18</v>
      </c>
      <c r="AN3" s="244"/>
      <c r="AO3" s="244"/>
      <c r="AP3" s="239" t="s">
        <v>170</v>
      </c>
      <c r="AQ3" s="240" t="s">
        <v>54</v>
      </c>
      <c r="AR3" s="241" t="s">
        <v>7</v>
      </c>
      <c r="AS3" s="242" t="s">
        <v>1</v>
      </c>
      <c r="AT3" s="242" t="s">
        <v>2</v>
      </c>
      <c r="AU3" s="242" t="s">
        <v>16</v>
      </c>
      <c r="AV3" s="242" t="s">
        <v>17</v>
      </c>
      <c r="AW3" s="243" t="s">
        <v>18</v>
      </c>
      <c r="AX3" s="244"/>
      <c r="AY3" s="244"/>
      <c r="AZ3" s="239" t="s">
        <v>170</v>
      </c>
      <c r="BA3" s="240" t="s">
        <v>54</v>
      </c>
      <c r="BB3" s="241" t="s">
        <v>7</v>
      </c>
      <c r="BC3" s="242" t="s">
        <v>1</v>
      </c>
      <c r="BD3" s="242" t="s">
        <v>2</v>
      </c>
      <c r="BE3" s="242" t="s">
        <v>16</v>
      </c>
      <c r="BF3" s="242" t="s">
        <v>17</v>
      </c>
      <c r="BG3" s="243" t="s">
        <v>18</v>
      </c>
      <c r="BH3" s="244"/>
      <c r="BI3" s="244"/>
      <c r="BJ3" s="239" t="s">
        <v>170</v>
      </c>
      <c r="BK3" s="240" t="s">
        <v>54</v>
      </c>
      <c r="BL3" s="241" t="s">
        <v>7</v>
      </c>
      <c r="BM3" s="242" t="s">
        <v>1</v>
      </c>
      <c r="BN3" s="242" t="s">
        <v>2</v>
      </c>
      <c r="BO3" s="242" t="s">
        <v>16</v>
      </c>
      <c r="BP3" s="242" t="s">
        <v>17</v>
      </c>
      <c r="BQ3" s="243" t="s">
        <v>18</v>
      </c>
      <c r="BR3" s="244"/>
      <c r="BS3" s="244"/>
      <c r="BT3" s="239" t="s">
        <v>170</v>
      </c>
      <c r="BU3" s="240" t="s">
        <v>54</v>
      </c>
      <c r="BV3" s="241" t="s">
        <v>7</v>
      </c>
      <c r="BW3" s="242" t="s">
        <v>1</v>
      </c>
      <c r="BX3" s="242" t="s">
        <v>2</v>
      </c>
      <c r="BY3" s="242" t="s">
        <v>16</v>
      </c>
      <c r="BZ3" s="242" t="s">
        <v>17</v>
      </c>
      <c r="CA3" s="243" t="s">
        <v>18</v>
      </c>
      <c r="CB3" s="244"/>
      <c r="CC3" s="244"/>
      <c r="CD3" s="239" t="s">
        <v>170</v>
      </c>
      <c r="CE3" s="240" t="s">
        <v>54</v>
      </c>
      <c r="CF3" s="241" t="s">
        <v>7</v>
      </c>
      <c r="CG3" s="242" t="s">
        <v>1</v>
      </c>
      <c r="CH3" s="242" t="s">
        <v>2</v>
      </c>
      <c r="CI3" s="242" t="s">
        <v>16</v>
      </c>
      <c r="CJ3" s="242" t="s">
        <v>17</v>
      </c>
      <c r="CK3" s="243" t="s">
        <v>18</v>
      </c>
      <c r="CL3" s="244"/>
      <c r="CM3" s="244"/>
      <c r="CN3" s="239" t="s">
        <v>170</v>
      </c>
      <c r="CO3" s="240" t="s">
        <v>54</v>
      </c>
      <c r="CP3" s="241" t="s">
        <v>7</v>
      </c>
      <c r="CQ3" s="242" t="s">
        <v>1</v>
      </c>
      <c r="CR3" s="242" t="s">
        <v>2</v>
      </c>
      <c r="CS3" s="242" t="s">
        <v>16</v>
      </c>
      <c r="CT3" s="242" t="s">
        <v>17</v>
      </c>
      <c r="CU3" s="243" t="s">
        <v>18</v>
      </c>
      <c r="CV3" s="244"/>
      <c r="CW3" s="244"/>
      <c r="CX3" s="239" t="s">
        <v>170</v>
      </c>
      <c r="CY3" s="240" t="s">
        <v>54</v>
      </c>
      <c r="CZ3" s="241" t="s">
        <v>7</v>
      </c>
      <c r="DA3" s="242" t="s">
        <v>1</v>
      </c>
      <c r="DB3" s="242" t="s">
        <v>2</v>
      </c>
      <c r="DC3" s="242" t="s">
        <v>16</v>
      </c>
      <c r="DD3" s="242" t="s">
        <v>17</v>
      </c>
      <c r="DE3" s="243" t="s">
        <v>18</v>
      </c>
      <c r="DF3" s="244"/>
      <c r="DG3" s="244"/>
      <c r="DH3" s="239" t="s">
        <v>170</v>
      </c>
      <c r="DI3" s="240" t="s">
        <v>54</v>
      </c>
      <c r="DJ3" s="241" t="s">
        <v>7</v>
      </c>
      <c r="DK3" s="242" t="s">
        <v>1</v>
      </c>
      <c r="DL3" s="242" t="s">
        <v>2</v>
      </c>
      <c r="DM3" s="242" t="s">
        <v>16</v>
      </c>
      <c r="DN3" s="242" t="s">
        <v>17</v>
      </c>
      <c r="DO3" s="243" t="s">
        <v>18</v>
      </c>
      <c r="DP3" s="244"/>
      <c r="DQ3" s="244"/>
      <c r="DR3" s="239" t="s">
        <v>170</v>
      </c>
      <c r="DS3" s="240" t="s">
        <v>54</v>
      </c>
      <c r="DT3" s="241" t="s">
        <v>7</v>
      </c>
      <c r="DU3" s="242" t="s">
        <v>1</v>
      </c>
      <c r="DV3" s="242" t="s">
        <v>2</v>
      </c>
      <c r="DW3" s="242" t="s">
        <v>16</v>
      </c>
      <c r="DX3" s="242" t="s">
        <v>17</v>
      </c>
      <c r="DY3" s="243" t="s">
        <v>18</v>
      </c>
      <c r="DZ3" s="244"/>
      <c r="EA3" s="244"/>
      <c r="EB3" s="239" t="s">
        <v>170</v>
      </c>
      <c r="EC3" s="240" t="s">
        <v>54</v>
      </c>
      <c r="ED3" s="241" t="s">
        <v>7</v>
      </c>
      <c r="EE3" s="242" t="s">
        <v>1</v>
      </c>
      <c r="EF3" s="242" t="s">
        <v>2</v>
      </c>
      <c r="EG3" s="242" t="s">
        <v>16</v>
      </c>
      <c r="EH3" s="242" t="s">
        <v>17</v>
      </c>
      <c r="EI3" s="243" t="s">
        <v>18</v>
      </c>
      <c r="EJ3" s="244"/>
      <c r="EK3" s="244"/>
      <c r="EL3" s="239" t="s">
        <v>170</v>
      </c>
      <c r="EM3" s="240" t="s">
        <v>54</v>
      </c>
      <c r="EN3" s="241" t="s">
        <v>7</v>
      </c>
      <c r="EO3" s="242" t="s">
        <v>1</v>
      </c>
      <c r="EP3" s="242" t="s">
        <v>2</v>
      </c>
      <c r="EQ3" s="242" t="s">
        <v>16</v>
      </c>
      <c r="ER3" s="242" t="s">
        <v>17</v>
      </c>
      <c r="ES3" s="243" t="s">
        <v>18</v>
      </c>
      <c r="ET3" s="244"/>
      <c r="EU3" s="244"/>
      <c r="EV3" s="239" t="s">
        <v>170</v>
      </c>
      <c r="EW3" s="240" t="s">
        <v>54</v>
      </c>
      <c r="EX3" s="241" t="s">
        <v>7</v>
      </c>
      <c r="EY3" s="242" t="s">
        <v>1</v>
      </c>
      <c r="EZ3" s="242" t="s">
        <v>2</v>
      </c>
      <c r="FA3" s="242" t="s">
        <v>16</v>
      </c>
      <c r="FB3" s="242" t="s">
        <v>17</v>
      </c>
      <c r="FC3" s="243" t="s">
        <v>18</v>
      </c>
      <c r="FD3" s="244"/>
      <c r="FE3" s="244"/>
      <c r="FF3" s="239" t="s">
        <v>170</v>
      </c>
      <c r="FG3" s="240" t="s">
        <v>54</v>
      </c>
      <c r="FH3" s="241" t="s">
        <v>7</v>
      </c>
      <c r="FI3" s="242" t="s">
        <v>1</v>
      </c>
      <c r="FJ3" s="242" t="s">
        <v>2</v>
      </c>
      <c r="FK3" s="242" t="s">
        <v>16</v>
      </c>
      <c r="FL3" s="242" t="s">
        <v>17</v>
      </c>
      <c r="FM3" s="243" t="s">
        <v>18</v>
      </c>
      <c r="FN3" s="244"/>
      <c r="FO3" s="244"/>
      <c r="FP3" s="239" t="s">
        <v>170</v>
      </c>
      <c r="FQ3" s="240" t="s">
        <v>54</v>
      </c>
      <c r="FR3" s="241" t="s">
        <v>7</v>
      </c>
      <c r="FS3" s="242" t="s">
        <v>1</v>
      </c>
      <c r="FT3" s="242" t="s">
        <v>2</v>
      </c>
      <c r="FU3" s="242" t="s">
        <v>16</v>
      </c>
      <c r="FV3" s="242" t="s">
        <v>17</v>
      </c>
      <c r="FW3" s="243" t="s">
        <v>18</v>
      </c>
      <c r="FX3" s="244"/>
      <c r="FY3" s="244"/>
      <c r="FZ3" s="239" t="s">
        <v>170</v>
      </c>
      <c r="GA3" s="240" t="s">
        <v>54</v>
      </c>
      <c r="GB3" s="241" t="s">
        <v>7</v>
      </c>
      <c r="GC3" s="242" t="s">
        <v>1</v>
      </c>
      <c r="GD3" s="242" t="s">
        <v>2</v>
      </c>
      <c r="GE3" s="242" t="s">
        <v>16</v>
      </c>
      <c r="GF3" s="242" t="s">
        <v>17</v>
      </c>
      <c r="GG3" s="243" t="s">
        <v>18</v>
      </c>
      <c r="GH3" s="244"/>
      <c r="GI3" s="244"/>
      <c r="GJ3" s="239" t="s">
        <v>170</v>
      </c>
      <c r="GK3" s="240" t="s">
        <v>54</v>
      </c>
      <c r="GL3" s="241" t="s">
        <v>7</v>
      </c>
      <c r="GM3" s="242" t="s">
        <v>1</v>
      </c>
      <c r="GN3" s="242" t="s">
        <v>2</v>
      </c>
      <c r="GO3" s="242" t="s">
        <v>16</v>
      </c>
      <c r="GP3" s="242" t="s">
        <v>17</v>
      </c>
      <c r="GQ3" s="243" t="s">
        <v>18</v>
      </c>
      <c r="GR3" s="244"/>
      <c r="GS3" s="244"/>
      <c r="GT3" s="245"/>
      <c r="HD3" s="245"/>
      <c r="HN3" s="245"/>
      <c r="HX3" s="245"/>
      <c r="IH3" s="245"/>
      <c r="IR3" s="245"/>
      <c r="JB3" s="245"/>
      <c r="JL3" s="245"/>
      <c r="JV3" s="245"/>
      <c r="KF3" s="245"/>
    </row>
    <row xmlns:x14ac="http://schemas.microsoft.com/office/spreadsheetml/2009/9/ac" r="4" s="4" customFormat="true" x14ac:dyDescent="0.25">
      <c r="A4" s="371" t="str">
        <f>IF(ISBLANK('Data Summary'!A6),"",'Data Summary'!A6)</f>
        <v>PHL_2014_EMIS</v>
      </c>
      <c r="B4" s="114"/>
      <c r="C4" s="61" t="s">
        <v>24</v>
      </c>
      <c r="D4" s="9" t="str">
        <f>IF(COUNTA(D13)=0,"",D13)</f>
        <v/>
      </c>
      <c r="E4" s="9" t="str">
        <f t="shared" ref="E4:I4" si="0">IF(COUNTA(E13)=0,"",E13)</f>
        <v/>
      </c>
      <c r="F4" s="9" t="str">
        <f t="shared" si="0"/>
        <v/>
      </c>
      <c r="G4" s="9" t="str">
        <f t="shared" si="0"/>
        <v/>
      </c>
      <c r="H4" s="9" t="str">
        <f t="shared" si="0"/>
        <v/>
      </c>
      <c r="I4" s="25" t="str">
        <f t="shared" si="0"/>
        <v/>
      </c>
      <c r="J4" s="20"/>
      <c r="K4" s="20"/>
      <c r="L4" s="114"/>
      <c r="M4" s="61" t="s">
        <v>24</v>
      </c>
      <c r="N4" s="9" t="str">
        <f>IF(COUNTA(N13)=0,"",N13)</f>
        <v/>
      </c>
      <c r="O4" s="9" t="str">
        <f t="shared" ref="O4:S4" si="1">IF(COUNTA(O13)=0,"",O13)</f>
        <v/>
      </c>
      <c r="P4" s="9" t="str">
        <f t="shared" si="1"/>
        <v/>
      </c>
      <c r="Q4" s="9" t="str">
        <f t="shared" si="1"/>
        <v/>
      </c>
      <c r="R4" s="9" t="str">
        <f t="shared" si="1"/>
        <v/>
      </c>
      <c r="S4" s="25" t="str">
        <f t="shared" si="1"/>
        <v/>
      </c>
      <c r="T4" s="20"/>
      <c r="U4" s="20"/>
      <c r="V4" s="114"/>
      <c r="W4" s="61" t="s">
        <v>24</v>
      </c>
      <c r="X4" s="9" t="str">
        <f>IF(COUNTA(X13)=0,"",X13)</f>
        <v/>
      </c>
      <c r="Y4" s="9" t="str">
        <f t="shared" ref="Y4:AC4" si="2">IF(COUNTA(Y13)=0,"",Y13)</f>
        <v/>
      </c>
      <c r="Z4" s="9" t="str">
        <f t="shared" si="2"/>
        <v/>
      </c>
      <c r="AA4" s="9" t="str">
        <f t="shared" si="2"/>
        <v/>
      </c>
      <c r="AB4" s="9" t="str">
        <f t="shared" si="2"/>
        <v/>
      </c>
      <c r="AC4" s="25" t="str">
        <f t="shared" si="2"/>
        <v/>
      </c>
      <c r="AD4" s="20"/>
      <c r="AE4" s="20"/>
      <c r="AF4" s="114"/>
      <c r="AG4" s="61" t="s">
        <v>24</v>
      </c>
      <c r="AH4" s="9">
        <f>IF(COUNTA(AH13)=0,"",AH13)</f>
        <v>7.5035123305220459</v>
      </c>
      <c r="AI4" s="9" t="str">
        <f t="shared" ref="AI4:AM4" si="3">IF(COUNTA(AI13)=0,"",AI13)</f>
        <v/>
      </c>
      <c r="AJ4" s="9" t="str">
        <f t="shared" si="3"/>
        <v/>
      </c>
      <c r="AK4" s="9" t="str">
        <f t="shared" si="3"/>
        <v/>
      </c>
      <c r="AL4" s="9">
        <f t="shared" si="3"/>
        <v>8.1999999999999993</v>
      </c>
      <c r="AM4" s="25">
        <f t="shared" si="3"/>
        <v>4.2</v>
      </c>
      <c r="AN4" s="20"/>
      <c r="AO4" s="20"/>
      <c r="AP4" s="114"/>
      <c r="AQ4" s="61" t="s">
        <v>24</v>
      </c>
      <c r="AR4" s="9" t="str">
        <f>IF(COUNTA(AR13)=0,"",AR13)</f>
        <v/>
      </c>
      <c r="AS4" s="9" t="str">
        <f t="shared" ref="AS4:AW4" si="4">IF(COUNTA(AS13)=0,"",AS13)</f>
        <v/>
      </c>
      <c r="AT4" s="9" t="str">
        <f t="shared" si="4"/>
        <v/>
      </c>
      <c r="AU4" s="9" t="str">
        <f t="shared" si="4"/>
        <v/>
      </c>
      <c r="AV4" s="9" t="str">
        <f t="shared" si="4"/>
        <v/>
      </c>
      <c r="AW4" s="25" t="str">
        <f t="shared" si="4"/>
        <v/>
      </c>
      <c r="AX4" s="20"/>
      <c r="AY4" s="20"/>
      <c r="AZ4" s="114"/>
      <c r="BA4" s="61" t="s">
        <v>24</v>
      </c>
      <c r="BB4" s="9" t="str">
        <f>IF(COUNTA(BB13)=0,"",BB13)</f>
        <v/>
      </c>
      <c r="BC4" s="9" t="str">
        <f t="shared" ref="BC4:BG4" si="5">IF(COUNTA(BC13)=0,"",BC13)</f>
        <v/>
      </c>
      <c r="BD4" s="9" t="str">
        <f t="shared" si="5"/>
        <v/>
      </c>
      <c r="BE4" s="9" t="str">
        <f t="shared" si="5"/>
        <v/>
      </c>
      <c r="BF4" s="9" t="str">
        <f t="shared" si="5"/>
        <v/>
      </c>
      <c r="BG4" s="25" t="str">
        <f t="shared" si="5"/>
        <v/>
      </c>
      <c r="BH4" s="20"/>
      <c r="BI4" s="20"/>
      <c r="BJ4" s="114"/>
      <c r="BK4" s="61" t="s">
        <v>24</v>
      </c>
      <c r="BL4" s="9" t="str">
        <f>IF(COUNTA(BL13)=0,"",BL13)</f>
        <v/>
      </c>
      <c r="BM4" s="9" t="str">
        <f t="shared" ref="BM4:BQ4" si="6">IF(COUNTA(BM13)=0,"",BM13)</f>
        <v/>
      </c>
      <c r="BN4" s="9" t="str">
        <f t="shared" si="6"/>
        <v/>
      </c>
      <c r="BO4" s="9" t="str">
        <f t="shared" si="6"/>
        <v/>
      </c>
      <c r="BP4" s="9" t="str">
        <f t="shared" si="6"/>
        <v/>
      </c>
      <c r="BQ4" s="25" t="str">
        <f t="shared" si="6"/>
        <v/>
      </c>
      <c r="BR4" s="20"/>
      <c r="BS4" s="20"/>
      <c r="BT4" s="114"/>
      <c r="BU4" s="61" t="s">
        <v>24</v>
      </c>
      <c r="BV4" s="9" t="str">
        <f>IF(COUNTA(BV13)=0,"",BV13)</f>
        <v/>
      </c>
      <c r="BW4" s="9" t="str">
        <f t="shared" ref="BW4:CA4" si="7">IF(COUNTA(BW13)=0,"",BW13)</f>
        <v/>
      </c>
      <c r="BX4" s="9" t="str">
        <f t="shared" si="7"/>
        <v/>
      </c>
      <c r="BY4" s="9" t="str">
        <f t="shared" si="7"/>
        <v/>
      </c>
      <c r="BZ4" s="9" t="str">
        <f t="shared" si="7"/>
        <v/>
      </c>
      <c r="CA4" s="25" t="str">
        <f t="shared" si="7"/>
        <v/>
      </c>
      <c r="CB4" s="20"/>
      <c r="CC4" s="20"/>
      <c r="CD4" s="114"/>
      <c r="CE4" s="61" t="s">
        <v>24</v>
      </c>
      <c r="CF4" s="9">
        <f>IF(COUNTA(CF13)=0,"",CF13)</f>
        <v>10.692962799773401</v>
      </c>
      <c r="CG4" s="9" t="str">
        <f t="shared" ref="CG4:CK4" si="8">IF(COUNTA(CG13)=0,"",CG13)</f>
        <v/>
      </c>
      <c r="CH4" s="9" t="str">
        <f t="shared" si="8"/>
        <v/>
      </c>
      <c r="CI4" s="9" t="str">
        <f t="shared" si="8"/>
        <v/>
      </c>
      <c r="CJ4" s="9">
        <f t="shared" si="8"/>
        <v>11.8</v>
      </c>
      <c r="CK4" s="25">
        <f t="shared" si="8"/>
        <v>5.77</v>
      </c>
      <c r="CL4" s="20"/>
      <c r="CM4" s="20"/>
      <c r="CN4" s="114"/>
      <c r="CO4" s="61" t="s">
        <v>24</v>
      </c>
      <c r="CP4" s="9">
        <f>IF(COUNTA(CP13)=0,"",CP13)</f>
        <v>14.638220000000004</v>
      </c>
      <c r="CQ4" s="9" t="str">
        <f t="shared" ref="CQ4:CU4" si="9">IF(COUNTA(CQ13)=0,"",CQ13)</f>
        <v/>
      </c>
      <c r="CR4" s="9" t="str">
        <f t="shared" si="9"/>
        <v/>
      </c>
      <c r="CS4" s="9" t="str">
        <f t="shared" si="9"/>
        <v/>
      </c>
      <c r="CT4" s="9">
        <f t="shared" si="9"/>
        <v>15.259060000000005</v>
      </c>
      <c r="CU4" s="25">
        <f t="shared" si="9"/>
        <v>11.632859999999994</v>
      </c>
      <c r="CV4" s="20"/>
      <c r="CW4" s="20"/>
      <c r="CX4" s="114"/>
      <c r="CY4" s="61" t="s">
        <v>24</v>
      </c>
      <c r="CZ4" s="9" t="str">
        <f>IF(COUNTA(CZ13)=0,"",CZ13)</f>
        <v/>
      </c>
      <c r="DA4" s="9" t="str">
        <f t="shared" ref="DA4:DE4" si="10">IF(COUNTA(DA13)=0,"",DA13)</f>
        <v/>
      </c>
      <c r="DB4" s="9" t="str">
        <f t="shared" si="10"/>
        <v/>
      </c>
      <c r="DC4" s="9" t="str">
        <f t="shared" si="10"/>
        <v/>
      </c>
      <c r="DD4" s="9" t="str">
        <f t="shared" si="10"/>
        <v/>
      </c>
      <c r="DE4" s="25" t="str">
        <f t="shared" si="10"/>
        <v/>
      </c>
      <c r="DF4" s="20"/>
      <c r="DG4" s="20"/>
      <c r="DH4" s="114"/>
      <c r="DI4" s="61" t="s">
        <v>24</v>
      </c>
      <c r="DJ4" s="9" t="str">
        <f>IF(COUNTA(DJ13)=0,"",DJ13)</f>
        <v/>
      </c>
      <c r="DK4" s="9" t="str">
        <f t="shared" ref="DK4:DO4" si="11">IF(COUNTA(DK13)=0,"",DK13)</f>
        <v/>
      </c>
      <c r="DL4" s="9" t="str">
        <f t="shared" si="11"/>
        <v/>
      </c>
      <c r="DM4" s="9" t="str">
        <f t="shared" si="11"/>
        <v/>
      </c>
      <c r="DN4" s="9" t="str">
        <f t="shared" si="11"/>
        <v/>
      </c>
      <c r="DO4" s="25" t="str">
        <f t="shared" si="11"/>
        <v/>
      </c>
      <c r="DP4" s="20"/>
      <c r="DQ4" s="20"/>
      <c r="DR4" s="114"/>
      <c r="DS4" s="61" t="s">
        <v>24</v>
      </c>
      <c r="DT4" s="9">
        <f>IF(COUNTA(DT13)=0,"",DT13)</f>
        <v>12.623609999999999</v>
      </c>
      <c r="DU4" s="9" t="str">
        <f t="shared" ref="DU4:DY4" si="12">IF(COUNTA(DU13)=0,"",DU13)</f>
        <v/>
      </c>
      <c r="DV4" s="9" t="str">
        <f t="shared" si="12"/>
        <v/>
      </c>
      <c r="DW4" s="9" t="str">
        <f t="shared" si="12"/>
        <v/>
      </c>
      <c r="DX4" s="9">
        <f t="shared" si="12"/>
        <v>13.047629999999998</v>
      </c>
      <c r="DY4" s="25">
        <f t="shared" si="12"/>
        <v>10.648539999999997</v>
      </c>
      <c r="DZ4" s="20"/>
      <c r="EA4" s="20"/>
      <c r="EB4" s="114"/>
      <c r="EC4" s="61" t="s">
        <v>24</v>
      </c>
      <c r="ED4" s="9" t="str">
        <f>IF(COUNTA(ED13)=0,"",ED13)</f>
        <v/>
      </c>
      <c r="EE4" s="9" t="str">
        <f t="shared" ref="EE4:EI4" si="13">IF(COUNTA(EE13)=0,"",EE13)</f>
        <v/>
      </c>
      <c r="EF4" s="9" t="str">
        <f t="shared" si="13"/>
        <v/>
      </c>
      <c r="EG4" s="9" t="str">
        <f t="shared" si="13"/>
        <v/>
      </c>
      <c r="EH4" s="9" t="str">
        <f t="shared" si="13"/>
        <v/>
      </c>
      <c r="EI4" s="25" t="str">
        <f t="shared" si="13"/>
        <v/>
      </c>
      <c r="EJ4" s="20"/>
      <c r="EK4" s="20"/>
      <c r="EL4" s="114"/>
      <c r="EM4" s="61" t="s">
        <v>24</v>
      </c>
      <c r="EN4" s="9" t="str">
        <f>IF(COUNTA(EN13)=0,"",EN13)</f>
        <v/>
      </c>
      <c r="EO4" s="9" t="str">
        <f t="shared" ref="EO4:ES4" si="14">IF(COUNTA(EO13)=0,"",EO13)</f>
        <v/>
      </c>
      <c r="EP4" s="9" t="str">
        <f t="shared" si="14"/>
        <v/>
      </c>
      <c r="EQ4" s="9" t="str">
        <f t="shared" si="14"/>
        <v/>
      </c>
      <c r="ER4" s="9" t="str">
        <f t="shared" si="14"/>
        <v/>
      </c>
      <c r="ES4" s="25" t="str">
        <f t="shared" si="14"/>
        <v/>
      </c>
      <c r="ET4" s="20"/>
      <c r="EU4" s="20"/>
      <c r="EV4" s="114"/>
      <c r="EW4" s="61" t="s">
        <v>24</v>
      </c>
      <c r="EX4" s="9" t="str">
        <f>IF(COUNTA(EX13)=0,"",EX13)</f>
        <v/>
      </c>
      <c r="EY4" s="9" t="str">
        <f t="shared" ref="EY4:FC4" si="15">IF(COUNTA(EY13)=0,"",EY13)</f>
        <v/>
      </c>
      <c r="EZ4" s="9" t="str">
        <f t="shared" si="15"/>
        <v/>
      </c>
      <c r="FA4" s="9" t="str">
        <f t="shared" si="15"/>
        <v/>
      </c>
      <c r="FB4" s="9" t="str">
        <f t="shared" si="15"/>
        <v/>
      </c>
      <c r="FC4" s="25" t="str">
        <f t="shared" si="15"/>
        <v/>
      </c>
      <c r="FD4" s="20"/>
      <c r="FE4" s="20"/>
      <c r="FF4" s="114"/>
      <c r="FG4" s="61" t="s">
        <v>24</v>
      </c>
      <c r="FH4" s="9" t="str">
        <f>IF(COUNTA(FH13)=0,"",FH13)</f>
        <v/>
      </c>
      <c r="FI4" s="9" t="str">
        <f t="shared" ref="FI4:FM4" si="16">IF(COUNTA(FI13)=0,"",FI13)</f>
        <v/>
      </c>
      <c r="FJ4" s="9" t="str">
        <f t="shared" si="16"/>
        <v/>
      </c>
      <c r="FK4" s="9" t="str">
        <f t="shared" si="16"/>
        <v/>
      </c>
      <c r="FL4" s="9" t="str">
        <f t="shared" si="16"/>
        <v/>
      </c>
      <c r="FM4" s="25" t="str">
        <f t="shared" si="16"/>
        <v/>
      </c>
      <c r="FN4" s="20"/>
      <c r="FO4" s="20"/>
      <c r="FP4" s="114"/>
      <c r="FQ4" s="61" t="s">
        <v>24</v>
      </c>
      <c r="FR4" s="9">
        <f>IF(COUNTA(FR13)=0,"",FR13)</f>
        <v>13.079669999999993</v>
      </c>
      <c r="FS4" s="9" t="str">
        <f t="shared" ref="FS4:FW4" si="17">IF(COUNTA(FS13)=0,"",FS13)</f>
        <v/>
      </c>
      <c r="FT4" s="9" t="str">
        <f t="shared" si="17"/>
        <v/>
      </c>
      <c r="FU4" s="9" t="str">
        <f t="shared" si="17"/>
        <v/>
      </c>
      <c r="FV4" s="9">
        <f t="shared" si="17"/>
        <v>13.485119999999995</v>
      </c>
      <c r="FW4" s="25">
        <f t="shared" si="17"/>
        <v>11.252039999999994</v>
      </c>
      <c r="FX4" s="20"/>
      <c r="FY4" s="20"/>
      <c r="FZ4" s="114"/>
      <c r="GA4" s="61" t="s">
        <v>24</v>
      </c>
      <c r="GB4" s="9">
        <f>IF(COUNTA(GB13)=0,"",GB13)</f>
        <v>14.637379999999993</v>
      </c>
      <c r="GC4" s="9" t="str">
        <f t="shared" ref="GC4:GG4" si="18">IF(COUNTA(GC13)=0,"",GC13)</f>
        <v/>
      </c>
      <c r="GD4" s="9" t="str">
        <f t="shared" si="18"/>
        <v/>
      </c>
      <c r="GE4" s="9" t="str">
        <f t="shared" si="18"/>
        <v/>
      </c>
      <c r="GF4" s="9">
        <f t="shared" si="18"/>
        <v>15.182739999999995</v>
      </c>
      <c r="GG4" s="25">
        <f t="shared" si="18"/>
        <v>12.324749999999995</v>
      </c>
      <c r="GH4" s="20"/>
      <c r="GI4" s="20"/>
      <c r="GJ4" s="114"/>
      <c r="GK4" s="61" t="s">
        <v>24</v>
      </c>
      <c r="GL4" s="9" t="str">
        <f>IF(COUNTA(GL13)=0,"",GL13)</f>
        <v/>
      </c>
      <c r="GM4" s="9" t="str">
        <f t="shared" ref="GM4:GQ4" si="19">IF(COUNTA(GM13)=0,"",GM13)</f>
        <v/>
      </c>
      <c r="GN4" s="9" t="str">
        <f t="shared" si="19"/>
        <v/>
      </c>
      <c r="GO4" s="9" t="str">
        <f t="shared" si="19"/>
        <v/>
      </c>
      <c r="GP4" s="9" t="str">
        <f t="shared" si="19"/>
        <v/>
      </c>
      <c r="GQ4" s="25" t="str">
        <f t="shared" si="19"/>
        <v/>
      </c>
      <c r="GR4" s="20"/>
      <c r="GS4" s="20"/>
      <c r="GT4" s="122"/>
      <c r="HD4" s="122"/>
      <c r="HN4" s="122"/>
      <c r="HX4" s="122"/>
      <c r="IH4" s="122"/>
      <c r="IR4" s="122"/>
      <c r="JB4" s="122"/>
      <c r="JL4" s="122"/>
      <c r="JV4" s="122"/>
      <c r="KF4" s="122"/>
    </row>
    <row xmlns:x14ac="http://schemas.microsoft.com/office/spreadsheetml/2009/9/ac" r="5" s="4" customFormat="true" x14ac:dyDescent="0.25">
      <c r="A5" s="371" t="str">
        <f ca="true">IF(ISBLANK('Data Summary'!A7),"",'Data Summary'!A7)</f>
        <v>PHL_2015_NSBI</v>
      </c>
      <c r="B5" s="114"/>
      <c r="C5" s="61"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5" t="str">
        <f>IF((COUNTA(I14:I25)=0)+(COUNTA(I13)=0),"",100-I13-SUMPRODUCT(C14:C25,I14:I25))</f>
        <v/>
      </c>
      <c r="J5" s="20"/>
      <c r="K5" s="20"/>
      <c r="L5" s="114"/>
      <c r="M5" s="61"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5" t="str">
        <f>IF((COUNTA(S14:S25)=0)+(COUNTA(S13)=0),"",100-S13-SUMPRODUCT(M14:M25,S14:S25))</f>
        <v/>
      </c>
      <c r="T5" s="20"/>
      <c r="U5" s="20"/>
      <c r="V5" s="114"/>
      <c r="W5" s="61"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5" t="str">
        <f>IF((COUNTA(AC14:AC25)=0)+(COUNTA(AC13)=0),"",100-AC13-SUMPRODUCT(W14:W25,AC14:AC25))</f>
        <v/>
      </c>
      <c r="AD5" s="20"/>
      <c r="AE5" s="20"/>
      <c r="AF5" s="114"/>
      <c r="AG5" s="61" t="s">
        <v>0</v>
      </c>
      <c r="AH5" s="9">
        <f>IF((COUNTA(AH14:AH25)=0)+(COUNTA(AH13)=0),"",100-AH13-SUMPRODUCT(AG14:AG25,AH14:AH25))</f>
        <v>30.685859933810193</v>
      </c>
      <c r="AI5" s="9" t="str">
        <f>IF((COUNTA(AI14:AI25)=0)+(COUNTA(AI13)=0),"",100-AI13-SUMPRODUCT(AG14:AG25,AI14:AI25))</f>
        <v/>
      </c>
      <c r="AJ5" s="9" t="str">
        <f>IF((COUNTA(AJ14:AJ25)=0)+(COUNTA(AJ13)=0),"",100-AJ13-SUMPRODUCT(AG14:AG25,AJ14:AJ25))</f>
        <v/>
      </c>
      <c r="AK5" s="9" t="str">
        <f>IF((COUNTA(AK14:AK25)=0)+(COUNTA(AK13)=0),"",100-AK13-SUMPRODUCT(AG14:AG25,AK14:AK25))</f>
        <v/>
      </c>
      <c r="AL5" s="9">
        <f>IF((COUNTA(AL14:AL25)=0)+(COUNTA(AL13)=0),"",100-AL13-SUMPRODUCT(AG14:AG25,AL14:AL25))</f>
        <v>31.6</v>
      </c>
      <c r="AM5" s="25">
        <f>IF((COUNTA(AM14:AM25)=0)+(COUNTA(AM13)=0),"",100-AM13-SUMPRODUCT(AG14:AG25,AM14:AM25))</f>
        <v>26.349999999999994</v>
      </c>
      <c r="AN5" s="20"/>
      <c r="AO5" s="20"/>
      <c r="AP5" s="114"/>
      <c r="AQ5" s="61"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5" t="str">
        <f>IF((COUNTA(AW14:AW25)=0)+(COUNTA(AW13)=0),"",100-AW13-SUMPRODUCT(AQ14:AQ25,AW14:AW25))</f>
        <v/>
      </c>
      <c r="AX5" s="20"/>
      <c r="AY5" s="20"/>
      <c r="AZ5" s="114"/>
      <c r="BA5" s="61"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5" t="str">
        <f>IF((COUNTA(BG14:BG25)=0)+(COUNTA(BG13)=0),"",100-BG13-SUMPRODUCT(BA14:BA25,BG14:BG25))</f>
        <v/>
      </c>
      <c r="BH5" s="20"/>
      <c r="BI5" s="20"/>
      <c r="BJ5" s="114"/>
      <c r="BK5" s="61"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5" t="str">
        <f>IF((COUNTA(BQ14:BQ25)=0)+(COUNTA(BQ13)=0),"",100-BQ13-SUMPRODUCT(BK14:BK25,BQ14:BQ25))</f>
        <v/>
      </c>
      <c r="BR5" s="20"/>
      <c r="BS5" s="20"/>
      <c r="BT5" s="114"/>
      <c r="BU5" s="61"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5" t="str">
        <f>IF((COUNTA(CA14:CA25)=0)+(COUNTA(CA13)=0),"",100-CA13-SUMPRODUCT(BU14:BU25,CA14:CA25))</f>
        <v/>
      </c>
      <c r="CB5" s="20"/>
      <c r="CC5" s="20"/>
      <c r="CD5" s="114"/>
      <c r="CE5" s="61" t="s">
        <v>0</v>
      </c>
      <c r="CF5" s="9">
        <f>IF((COUNTA(CF14:CF25)=0)+(COUNTA(CF13)=0),"",100-CF13-SUMPRODUCT(CE14:CE25,CF14:CF25))</f>
        <v>26.331585363294934</v>
      </c>
      <c r="CG5" s="9" t="str">
        <f>IF((COUNTA(CG14:CG25)=0)+(COUNTA(CG13)=0),"",100-CG13-SUMPRODUCT(CE14:CE25,CG14:CG25))</f>
        <v/>
      </c>
      <c r="CH5" s="9" t="str">
        <f>IF((COUNTA(CH14:CH25)=0)+(COUNTA(CH13)=0),"",100-CH13-SUMPRODUCT(CE14:CE25,CH14:CH25))</f>
        <v/>
      </c>
      <c r="CI5" s="9" t="str">
        <f>IF((COUNTA(CI14:CI25)=0)+(COUNTA(CI13)=0),"",100-CI13-SUMPRODUCT(CE14:CE25,CI14:CI25))</f>
        <v/>
      </c>
      <c r="CJ5" s="9">
        <f>IF((COUNTA(CJ14:CJ25)=0)+(COUNTA(CJ13)=0),"",100-CJ13-SUMPRODUCT(CE14:CE25,CJ14:CJ25))</f>
        <v>25.79</v>
      </c>
      <c r="CK5" s="25">
        <f>IF((COUNTA(CK14:CK25)=0)+(COUNTA(CK13)=0),"",100-CK13-SUMPRODUCT(CE14:CE25,CK14:CK25))</f>
        <v>28.740000000000009</v>
      </c>
      <c r="CL5" s="20"/>
      <c r="CM5" s="20"/>
      <c r="CN5" s="114"/>
      <c r="CO5" s="61" t="s">
        <v>0</v>
      </c>
      <c r="CP5" s="9">
        <f>IF((COUNTA(CP14:CP25)=0)+(COUNTA(CP13)=0),"",100-CP13-SUMPRODUCT(CO14:CO25,CP14:CP25))</f>
        <v>34.550329999999995</v>
      </c>
      <c r="CQ5" s="9" t="str">
        <f>IF((COUNTA(CQ14:CQ25)=0)+(COUNTA(CQ13)=0),"",100-CQ13-SUMPRODUCT(CO14:CO25,CQ14:CQ25))</f>
        <v/>
      </c>
      <c r="CR5" s="9" t="str">
        <f>IF((COUNTA(CR14:CR25)=0)+(COUNTA(CR13)=0),"",100-CR13-SUMPRODUCT(CO14:CO25,CR14:CR25))</f>
        <v/>
      </c>
      <c r="CS5" s="9" t="str">
        <f>IF((COUNTA(CS14:CS25)=0)+(COUNTA(CS13)=0),"",100-CS13-SUMPRODUCT(CO14:CO25,CS14:CS25))</f>
        <v/>
      </c>
      <c r="CT5" s="9">
        <f>IF((COUNTA(CT14:CT25)=0)+(COUNTA(CT13)=0),"",100-CT13-SUMPRODUCT(CO14:CO25,CT14:CT25))</f>
        <v>33.790319999999994</v>
      </c>
      <c r="CU5" s="25">
        <f>IF((COUNTA(CU14:CU25)=0)+(COUNTA(CU13)=0),"",100-CU13-SUMPRODUCT(CO14:CO25,CU14:CU25))</f>
        <v>38.229400000000005</v>
      </c>
      <c r="CV5" s="20"/>
      <c r="CW5" s="20"/>
      <c r="CX5" s="114"/>
      <c r="CY5" s="61"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5" t="str">
        <f>IF((COUNTA(DE14:DE25)=0)+(COUNTA(DE13)=0),"",100-DE13-SUMPRODUCT(CY14:CY25,DE14:DE25))</f>
        <v/>
      </c>
      <c r="DF5" s="20"/>
      <c r="DG5" s="20"/>
      <c r="DH5" s="114"/>
      <c r="DI5" s="61"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5" t="str">
        <f>IF((COUNTA(DO14:DO25)=0)+(COUNTA(DO13)=0),"",100-DO13-SUMPRODUCT(DI14:DI25,DO14:DO25))</f>
        <v/>
      </c>
      <c r="DP5" s="20"/>
      <c r="DQ5" s="20"/>
      <c r="DR5" s="114"/>
      <c r="DS5" s="61" t="s">
        <v>0</v>
      </c>
      <c r="DT5" s="9">
        <f>IF((COUNTA(DT14:DT25)=0)+(COUNTA(DT13)=0),"",100-DT13-SUMPRODUCT(DS14:DS25,DT14:DT25))</f>
        <v>25.893709999999999</v>
      </c>
      <c r="DU5" s="9" t="str">
        <f>IF((COUNTA(DU14:DU25)=0)+(COUNTA(DU13)=0),"",100-DU13-SUMPRODUCT(DS14:DS25,DU14:DU25))</f>
        <v/>
      </c>
      <c r="DV5" s="9" t="str">
        <f>IF((COUNTA(DV14:DV25)=0)+(COUNTA(DV13)=0),"",100-DV13-SUMPRODUCT(DS14:DS25,DV14:DV25))</f>
        <v/>
      </c>
      <c r="DW5" s="9" t="str">
        <f>IF((COUNTA(DW14:DW25)=0)+(COUNTA(DW13)=0),"",100-DW13-SUMPRODUCT(DS14:DS25,DW14:DW25))</f>
        <v/>
      </c>
      <c r="DX5" s="9">
        <f>IF((COUNTA(DX14:DX25)=0)+(COUNTA(DX13)=0),"",100-DX13-SUMPRODUCT(DS14:DS25,DX14:DX25))</f>
        <v>25.653550000000003</v>
      </c>
      <c r="DY5" s="25">
        <f>IF((COUNTA(DY14:DY25)=0)+(COUNTA(DY13)=0),"",100-DY13-SUMPRODUCT(DS14:DS25,DY14:DY25))</f>
        <v>27.012390000000003</v>
      </c>
      <c r="DZ5" s="20"/>
      <c r="EA5" s="20"/>
      <c r="EB5" s="114"/>
      <c r="EC5" s="61" t="s">
        <v>0</v>
      </c>
      <c r="ED5" s="9" t="str">
        <f>IF((COUNTA(ED14:ED25)=0)+(COUNTA(ED13)=0),"",100-ED13-SUMPRODUCT(EC14:EC25,ED14:ED25))</f>
        <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5" t="str">
        <f>IF((COUNTA(EI14:EI25)=0)+(COUNTA(EI13)=0),"",100-EI13-SUMPRODUCT(EC14:EC25,EI14:EI25))</f>
        <v/>
      </c>
      <c r="EJ5" s="20"/>
      <c r="EK5" s="20"/>
      <c r="EL5" s="114"/>
      <c r="EM5" s="61" t="s">
        <v>0</v>
      </c>
      <c r="EN5" s="9" t="str">
        <f>IF((COUNTA(EN14:EN25)=0)+(COUNTA(EN13)=0),"",100-EN13-SUMPRODUCT(EM14:EM25,EN14:EN25))</f>
        <v/>
      </c>
      <c r="EO5" s="9" t="str">
        <f>IF((COUNTA(EO14:EO25)=0)+(COUNTA(EO13)=0),"",100-EO13-SUMPRODUCT(EM14:EM25,EO14:EO25))</f>
        <v/>
      </c>
      <c r="EP5" s="9" t="str">
        <f>IF((COUNTA(EP14:EP25)=0)+(COUNTA(EP13)=0),"",100-EP13-SUMPRODUCT(EM14:EM25,EP14:EP25))</f>
        <v/>
      </c>
      <c r="EQ5" s="9" t="str">
        <f>IF((COUNTA(EQ14:EQ25)=0)+(COUNTA(EQ13)=0),"",100-EQ13-SUMPRODUCT(EM14:EM25,EQ14:EQ25))</f>
        <v/>
      </c>
      <c r="ER5" s="9" t="str">
        <f>IF((COUNTA(ER14:ER25)=0)+(COUNTA(ER13)=0),"",100-ER13-SUMPRODUCT(EM14:EM25,ER14:ER25))</f>
        <v/>
      </c>
      <c r="ES5" s="25" t="str">
        <f>IF((COUNTA(ES14:ES25)=0)+(COUNTA(ES13)=0),"",100-ES13-SUMPRODUCT(EM14:EM25,ES14:ES25))</f>
        <v/>
      </c>
      <c r="ET5" s="20"/>
      <c r="EU5" s="20"/>
      <c r="EV5" s="114"/>
      <c r="EW5" s="61" t="s">
        <v>0</v>
      </c>
      <c r="EX5" s="9" t="str">
        <f>IF((COUNTA(EX14:EX25)=0)+(COUNTA(EX13)=0),"",100-EX13-SUMPRODUCT(EW14:EW25,EX14:EX25))</f>
        <v/>
      </c>
      <c r="EY5" s="9" t="str">
        <f>IF((COUNTA(EY14:EY25)=0)+(COUNTA(EY13)=0),"",100-EY13-SUMPRODUCT(EW14:EW25,EY14:EY25))</f>
        <v/>
      </c>
      <c r="EZ5" s="9" t="str">
        <f>IF((COUNTA(EZ14:EZ25)=0)+(COUNTA(EZ13)=0),"",100-EZ13-SUMPRODUCT(EW14:EW25,EZ14:EZ25))</f>
        <v/>
      </c>
      <c r="FA5" s="9" t="str">
        <f>IF((COUNTA(FA14:FA25)=0)+(COUNTA(FA13)=0),"",100-FA13-SUMPRODUCT(EW14:EW25,FA14:FA25))</f>
        <v/>
      </c>
      <c r="FB5" s="9" t="str">
        <f>IF((COUNTA(FB14:FB25)=0)+(COUNTA(FB13)=0),"",100-FB13-SUMPRODUCT(EW14:EW25,FB14:FB25))</f>
        <v/>
      </c>
      <c r="FC5" s="25" t="str">
        <f>IF((COUNTA(FC14:FC25)=0)+(COUNTA(FC13)=0),"",100-FC13-SUMPRODUCT(EW14:EW25,FC14:FC25))</f>
        <v/>
      </c>
      <c r="FD5" s="20"/>
      <c r="FE5" s="20"/>
      <c r="FF5" s="114"/>
      <c r="FG5" s="61" t="s">
        <v>0</v>
      </c>
      <c r="FH5" s="9" t="str">
        <f>IF((COUNTA(FH14:FH25)=0)+(COUNTA(FH13)=0),"",100-FH13-SUMPRODUCT(FG14:FG25,FH14:FH25))</f>
        <v/>
      </c>
      <c r="FI5" s="9" t="str">
        <f>IF((COUNTA(FI14:FI25)=0)+(COUNTA(FI13)=0),"",100-FI13-SUMPRODUCT(FG14:FG25,FI14:FI25))</f>
        <v/>
      </c>
      <c r="FJ5" s="9" t="str">
        <f>IF((COUNTA(FJ14:FJ25)=0)+(COUNTA(FJ13)=0),"",100-FJ13-SUMPRODUCT(FG14:FG25,FJ14:FJ25))</f>
        <v/>
      </c>
      <c r="FK5" s="9" t="str">
        <f>IF((COUNTA(FK14:FK25)=0)+(COUNTA(FK13)=0),"",100-FK13-SUMPRODUCT(FG14:FG25,FK14:FK25))</f>
        <v/>
      </c>
      <c r="FL5" s="9" t="str">
        <f>IF((COUNTA(FL14:FL25)=0)+(COUNTA(FL13)=0),"",100-FL13-SUMPRODUCT(FG14:FG25,FL14:FL25))</f>
        <v/>
      </c>
      <c r="FM5" s="25" t="str">
        <f>IF((COUNTA(FM14:FM25)=0)+(COUNTA(FM13)=0),"",100-FM13-SUMPRODUCT(FG14:FG25,FM14:FM25))</f>
        <v/>
      </c>
      <c r="FN5" s="20"/>
      <c r="FO5" s="20"/>
      <c r="FP5" s="114"/>
      <c r="FQ5" s="61" t="s">
        <v>0</v>
      </c>
      <c r="FR5" s="9">
        <f>IF((COUNTA(FR14:FR25)=0)+(COUNTA(FR13)=0),"",100-FR13-SUMPRODUCT(FQ14:FQ25,FR14:FR25))</f>
        <v>16.309970000000007</v>
      </c>
      <c r="FS5" s="9" t="str">
        <f>IF((COUNTA(FS14:FS25)=0)+(COUNTA(FS13)=0),"",100-FS13-SUMPRODUCT(FQ14:FQ25,FS14:FS25))</f>
        <v/>
      </c>
      <c r="FT5" s="9" t="str">
        <f>IF((COUNTA(FT14:FT25)=0)+(COUNTA(FT13)=0),"",100-FT13-SUMPRODUCT(FQ14:FQ25,FT14:FT25))</f>
        <v/>
      </c>
      <c r="FU5" s="9" t="str">
        <f>IF((COUNTA(FU14:FU25)=0)+(COUNTA(FU13)=0),"",100-FU13-SUMPRODUCT(FQ14:FQ25,FU14:FU25))</f>
        <v/>
      </c>
      <c r="FV5" s="9">
        <f>IF((COUNTA(FV14:FV25)=0)+(COUNTA(FV13)=0),"",100-FV13-SUMPRODUCT(FQ14:FQ25,FV14:FV25))</f>
        <v>16.218800000000002</v>
      </c>
      <c r="FW5" s="25">
        <f>IF((COUNTA(FW14:FW25)=0)+(COUNTA(FW13)=0),"",100-FW13-SUMPRODUCT(FQ14:FQ25,FW14:FW25))</f>
        <v>16.720960000000005</v>
      </c>
      <c r="FX5" s="20"/>
      <c r="FY5" s="20"/>
      <c r="FZ5" s="114"/>
      <c r="GA5" s="61" t="s">
        <v>0</v>
      </c>
      <c r="GB5" s="9">
        <f>IF((COUNTA(GB14:GB25)=0)+(COUNTA(GB13)=0),"",100-GB13-SUMPRODUCT(GA14:GA25,GB14:GB25))</f>
        <v>8.2208300000000065</v>
      </c>
      <c r="GC5" s="9" t="str">
        <f>IF((COUNTA(GC14:GC25)=0)+(COUNTA(GC13)=0),"",100-GC13-SUMPRODUCT(GA14:GA25,GC14:GC25))</f>
        <v/>
      </c>
      <c r="GD5" s="9" t="str">
        <f>IF((COUNTA(GD14:GD25)=0)+(COUNTA(GD13)=0),"",100-GD13-SUMPRODUCT(GA14:GA25,GD14:GD25))</f>
        <v/>
      </c>
      <c r="GE5" s="9" t="str">
        <f>IF((COUNTA(GE14:GE25)=0)+(COUNTA(GE13)=0),"",100-GE13-SUMPRODUCT(GA14:GA25,GE14:GE25))</f>
        <v/>
      </c>
      <c r="GF5" s="9">
        <f>IF((COUNTA(GF14:GF25)=0)+(COUNTA(GF13)=0),"",100-GF13-SUMPRODUCT(GA14:GA25,GF14:GF25))</f>
        <v>7.9117300000000057</v>
      </c>
      <c r="GG5" s="25">
        <f>IF((COUNTA(GG14:GG25)=0)+(COUNTA(GG13)=0),"",100-GG13-SUMPRODUCT(GA14:GA25,GG14:GG25))</f>
        <v>9.5315700000000021</v>
      </c>
      <c r="GH5" s="20"/>
      <c r="GI5" s="20"/>
      <c r="GJ5" s="114"/>
      <c r="GK5" s="61" t="s">
        <v>0</v>
      </c>
      <c r="GL5" s="9" t="str">
        <f>IF((COUNTA(GL14:GL25)=0)+(COUNTA(GL13)=0),"",100-GL13-SUMPRODUCT(GK14:GK25,GL14:GL25))</f>
        <v/>
      </c>
      <c r="GM5" s="9" t="str">
        <f>IF((COUNTA(GM14:GM25)=0)+(COUNTA(GM13)=0),"",100-GM13-SUMPRODUCT(GK14:GK25,GM14:GM25))</f>
        <v/>
      </c>
      <c r="GN5" s="9" t="str">
        <f>IF((COUNTA(GN14:GN25)=0)+(COUNTA(GN13)=0),"",100-GN13-SUMPRODUCT(GK14:GK25,GN14:GN25))</f>
        <v/>
      </c>
      <c r="GO5" s="9" t="str">
        <f>IF((COUNTA(GO14:GO25)=0)+(COUNTA(GO13)=0),"",100-GO13-SUMPRODUCT(GK14:GK25,GO14:GO25))</f>
        <v/>
      </c>
      <c r="GP5" s="9" t="str">
        <f>IF((COUNTA(GP14:GP25)=0)+(COUNTA(GP13)=0),"",100-GP13-SUMPRODUCT(GK14:GK25,GP14:GP25))</f>
        <v/>
      </c>
      <c r="GQ5" s="25" t="str">
        <f>IF((COUNTA(GQ14:GQ25)=0)+(COUNTA(GQ13)=0),"",100-GQ13-SUMPRODUCT(GK14:GK25,GQ14:GQ25))</f>
        <v/>
      </c>
      <c r="GR5" s="20"/>
      <c r="GS5" s="20"/>
      <c r="GT5" s="122"/>
      <c r="HD5" s="122"/>
      <c r="HN5" s="122"/>
      <c r="HX5" s="122"/>
      <c r="IH5" s="122"/>
      <c r="IR5" s="122"/>
      <c r="JB5" s="122"/>
      <c r="JL5" s="122"/>
      <c r="JV5" s="122"/>
      <c r="KF5" s="122"/>
    </row>
    <row xmlns:x14ac="http://schemas.microsoft.com/office/spreadsheetml/2009/9/ac" r="6" s="4" customFormat="true" x14ac:dyDescent="0.25">
      <c r="A6" s="371" t="str">
        <f ca="true">IF(ISBLANK('Data Summary'!A8),"",'Data Summary'!A8)</f>
        <v>PHL_2015_UIS</v>
      </c>
      <c r="B6" s="114"/>
      <c r="C6" s="61" t="s">
        <v>19</v>
      </c>
      <c r="D6" s="9" t="str">
        <f>IF(COUNTA(D14:D25)=0,"",SUMPRODUCT(D14:D25,C14:C25))</f>
        <v/>
      </c>
      <c r="E6" s="9" t="str">
        <f>IF(COUNTA(E14:E25)=0,"",SUMPRODUCT(E14:E25,C14:C25))</f>
        <v/>
      </c>
      <c r="F6" s="9" t="str">
        <f>IF(COUNTA(F14:F25)=0,"",SUMPRODUCT(F14:F25,C14:C25))</f>
        <v/>
      </c>
      <c r="G6" s="9" t="str">
        <f>IF(COUNTA(G14:G25)=0,"",SUMPRODUCT(G14:G25,C14:C25))</f>
        <v/>
      </c>
      <c r="H6" s="9" t="str">
        <f>IF(COUNTA(H14:H25)=0,"",SUMPRODUCT(H14:H25,C14:C25))</f>
        <v/>
      </c>
      <c r="I6" s="25" t="str">
        <f>IF(COUNTA(I14:I25)=0,"",SUMPRODUCT(I14:I25,C14:C25))</f>
        <v/>
      </c>
      <c r="J6" s="20"/>
      <c r="K6" s="20"/>
      <c r="L6" s="114"/>
      <c r="M6" s="61"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5" t="str">
        <f>IF(COUNTA(S14:S25)=0,"",SUMPRODUCT(S14:S25,M14:M25))</f>
        <v/>
      </c>
      <c r="T6" s="20"/>
      <c r="U6" s="20"/>
      <c r="V6" s="114"/>
      <c r="W6" s="61" t="s">
        <v>19</v>
      </c>
      <c r="X6" s="9" t="str">
        <f>IF(COUNTA(X14:X25)=0,"",SUMPRODUCT(X14:X25,W14:W25))</f>
        <v/>
      </c>
      <c r="Y6" s="9" t="str">
        <f>IF(COUNTA(Y14:Y25)=0,"",SUMPRODUCT(Y14:Y25,W14:W25))</f>
        <v/>
      </c>
      <c r="Z6" s="9" t="str">
        <f>IF(COUNTA(Z14:Z25)=0,"",SUMPRODUCT(Z14:Z25,W14:W25))</f>
        <v/>
      </c>
      <c r="AA6" s="9" t="str">
        <f>IF(COUNTA(AA14:AA25)=0,"",SUMPRODUCT(AA14:AA25,W14:W25))</f>
        <v/>
      </c>
      <c r="AB6" s="9" t="str">
        <f>IF(COUNTA(AB14:AB25)=0,"",SUMPRODUCT(AB14:AB25,W14:W25))</f>
        <v/>
      </c>
      <c r="AC6" s="25" t="str">
        <f>IF(COUNTA(AC14:AC25)=0,"",SUMPRODUCT(AC14:AC25,W14:W25))</f>
        <v/>
      </c>
      <c r="AD6" s="20"/>
      <c r="AE6" s="20"/>
      <c r="AF6" s="114"/>
      <c r="AG6" s="61" t="s">
        <v>19</v>
      </c>
      <c r="AH6" s="9">
        <f>IF(COUNTA(AH14:AH25)=0,"",SUMPRODUCT(AH14:AH25,AG14:AG25))</f>
        <v>61.810627735667765</v>
      </c>
      <c r="AI6" s="9" t="str">
        <f>IF(COUNTA(AI14:AI25)=0,"",SUMPRODUCT(AI14:AI25,AG14:AG25))</f>
        <v/>
      </c>
      <c r="AJ6" s="9" t="str">
        <f>IF(COUNTA(AJ14:AJ25)=0,"",SUMPRODUCT(AJ14:AJ25,AG14:AG25))</f>
        <v/>
      </c>
      <c r="AK6" s="9" t="str">
        <f>IF(COUNTA(AK14:AK25)=0,"",SUMPRODUCT(AK14:AK25,AG14:AG25))</f>
        <v/>
      </c>
      <c r="AL6" s="9">
        <f>IF(COUNTA(AL14:AL25)=0,"",SUMPRODUCT(AL14:AL25,AG14:AG25))</f>
        <v>60.199999999999996</v>
      </c>
      <c r="AM6" s="25">
        <f>IF(COUNTA(AM14:AM25)=0,"",SUMPRODUCT(AM14:AM25,AG14:AG25))</f>
        <v>69.45</v>
      </c>
      <c r="AN6" s="20"/>
      <c r="AO6" s="20"/>
      <c r="AP6" s="114"/>
      <c r="AQ6" s="61"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5" t="str">
        <f>IF(COUNTA(AW14:AW25)=0,"",SUMPRODUCT(AW14:AW25,AQ14:AQ25))</f>
        <v/>
      </c>
      <c r="AX6" s="20"/>
      <c r="AY6" s="20"/>
      <c r="AZ6" s="114"/>
      <c r="BA6" s="61"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5" t="str">
        <f>IF(COUNTA(BG14:BG25)=0,"",SUMPRODUCT(BG14:BG25,BA14:BA25))</f>
        <v/>
      </c>
      <c r="BH6" s="20"/>
      <c r="BI6" s="20"/>
      <c r="BJ6" s="114"/>
      <c r="BK6" s="61"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5" t="str">
        <f>IF(COUNTA(BQ14:BQ25)=0,"",SUMPRODUCT(BQ14:BQ25,BK14:BK25))</f>
        <v/>
      </c>
      <c r="BR6" s="20"/>
      <c r="BS6" s="20"/>
      <c r="BT6" s="114"/>
      <c r="BU6" s="61"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5" t="str">
        <f>IF(COUNTA(CA14:CA25)=0,"",SUMPRODUCT(CA14:CA25,BU14:BU25))</f>
        <v/>
      </c>
      <c r="CB6" s="20"/>
      <c r="CC6" s="20"/>
      <c r="CD6" s="114"/>
      <c r="CE6" s="61" t="s">
        <v>19</v>
      </c>
      <c r="CF6" s="9">
        <f>IF(COUNTA(CF14:CF25)=0,"",SUMPRODUCT(CF14:CF25,CE14:CE25))</f>
        <v>62.975451836931668</v>
      </c>
      <c r="CG6" s="9" t="str">
        <f>IF(COUNTA(CG14:CG25)=0,"",SUMPRODUCT(CG14:CG25,CE14:CE25))</f>
        <v/>
      </c>
      <c r="CH6" s="9" t="str">
        <f>IF(COUNTA(CH14:CH25)=0,"",SUMPRODUCT(CH14:CH25,CE14:CE25))</f>
        <v/>
      </c>
      <c r="CI6" s="9" t="str">
        <f>IF(COUNTA(CI14:CI25)=0,"",SUMPRODUCT(CI14:CI25,CE14:CE25))</f>
        <v/>
      </c>
      <c r="CJ6" s="9">
        <f>IF(COUNTA(CJ14:CJ25)=0,"",SUMPRODUCT(CJ14:CJ25,CE14:CE25))</f>
        <v>62.410000000000004</v>
      </c>
      <c r="CK6" s="25">
        <f>IF(COUNTA(CK14:CK25)=0,"",SUMPRODUCT(CK14:CK25,CE14:CE25))</f>
        <v>65.489999999999995</v>
      </c>
      <c r="CL6" s="20"/>
      <c r="CM6" s="20"/>
      <c r="CN6" s="114"/>
      <c r="CO6" s="61" t="s">
        <v>19</v>
      </c>
      <c r="CP6" s="9">
        <f>IF(COUNTA(CP14:CP25)=0,"",SUMPRODUCT(CP14:CP25,CO14:CO25))</f>
        <v>50.811450000000001</v>
      </c>
      <c r="CQ6" s="9" t="str">
        <f>IF(COUNTA(CQ14:CQ25)=0,"",SUMPRODUCT(CQ14:CQ25,CO14:CO25))</f>
        <v/>
      </c>
      <c r="CR6" s="9" t="str">
        <f>IF(COUNTA(CR14:CR25)=0,"",SUMPRODUCT(CR14:CR25,CO14:CO25))</f>
        <v/>
      </c>
      <c r="CS6" s="9" t="str">
        <f>IF(COUNTA(CS14:CS25)=0,"",SUMPRODUCT(CS14:CS25,CO14:CO25))</f>
        <v/>
      </c>
      <c r="CT6" s="9">
        <f>IF(COUNTA(CT14:CT25)=0,"",SUMPRODUCT(CT14:CT25,CO14:CO25))</f>
        <v>50.950620000000001</v>
      </c>
      <c r="CU6" s="25">
        <f>IF(COUNTA(CU14:CU25)=0,"",SUMPRODUCT(CU14:CU25,CO14:CO25))</f>
        <v>50.137740000000001</v>
      </c>
      <c r="CV6" s="20"/>
      <c r="CW6" s="20"/>
      <c r="CX6" s="114"/>
      <c r="CY6" s="61"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25" t="str">
        <f>IF(COUNTA(DE14:DE25)=0,"",SUMPRODUCT(DE14:DE25,CY14:CY25))</f>
        <v/>
      </c>
      <c r="DF6" s="20"/>
      <c r="DG6" s="20"/>
      <c r="DH6" s="114"/>
      <c r="DI6" s="61" t="s">
        <v>19</v>
      </c>
      <c r="DJ6" s="9" t="str">
        <f>IF(COUNTA(DJ14:DJ25)=0,"",SUMPRODUCT(DJ14:DJ25,DI14:DI25))</f>
        <v/>
      </c>
      <c r="DK6" s="9" t="str">
        <f>IF(COUNTA(DK14:DK25)=0,"",SUMPRODUCT(DK14:DK25,DI14:DI25))</f>
        <v/>
      </c>
      <c r="DL6" s="9" t="str">
        <f>IF(COUNTA(DL14:DL25)=0,"",SUMPRODUCT(DL14:DL25,DI14:DI25))</f>
        <v/>
      </c>
      <c r="DM6" s="9" t="str">
        <f>IF(COUNTA(DM14:DM25)=0,"",SUMPRODUCT(DM14:DM25,DI14:DI25))</f>
        <v/>
      </c>
      <c r="DN6" s="9" t="str">
        <f>IF(COUNTA(DN14:DN25)=0,"",SUMPRODUCT(DN14:DN25,DI14:DI25))</f>
        <v/>
      </c>
      <c r="DO6" s="25" t="str">
        <f>IF(COUNTA(DO14:DO25)=0,"",SUMPRODUCT(DO14:DO25,DI14:DI25))</f>
        <v/>
      </c>
      <c r="DP6" s="20"/>
      <c r="DQ6" s="20"/>
      <c r="DR6" s="114"/>
      <c r="DS6" s="61" t="s">
        <v>19</v>
      </c>
      <c r="DT6" s="9">
        <f>IF(COUNTA(DT14:DT25)=0,"",SUMPRODUCT(DT14:DT25,DS14:DS25))</f>
        <v>61.482680000000002</v>
      </c>
      <c r="DU6" s="9" t="str">
        <f>IF(COUNTA(DU14:DU25)=0,"",SUMPRODUCT(DU14:DU25,DS14:DS25))</f>
        <v/>
      </c>
      <c r="DV6" s="9" t="str">
        <f>IF(COUNTA(DV14:DV25)=0,"",SUMPRODUCT(DV14:DV25,DS14:DS25))</f>
        <v/>
      </c>
      <c r="DW6" s="9" t="str">
        <f>IF(COUNTA(DW14:DW25)=0,"",SUMPRODUCT(DW14:DW25,DS14:DS25))</f>
        <v/>
      </c>
      <c r="DX6" s="9">
        <f>IF(COUNTA(DX14:DX25)=0,"",SUMPRODUCT(DX14:DX25,DS14:DS25))</f>
        <v>61.298819999999999</v>
      </c>
      <c r="DY6" s="25">
        <f>IF(COUNTA(DY14:DY25)=0,"",SUMPRODUCT(DY14:DY25,DS14:DS25))</f>
        <v>62.33907</v>
      </c>
      <c r="DZ6" s="20"/>
      <c r="EA6" s="20"/>
      <c r="EB6" s="114"/>
      <c r="EC6" s="61" t="s">
        <v>19</v>
      </c>
      <c r="ED6" s="9">
        <f>IF(COUNTA(ED14:ED25)=0,"",SUMPRODUCT(ED14:ED25,EC14:EC25))</f>
        <v>74.684781479249366</v>
      </c>
      <c r="EE6" s="9" t="str">
        <f>IF(COUNTA(EE14:EE25)=0,"",SUMPRODUCT(EE14:EE25,EC14:EC25))</f>
        <v/>
      </c>
      <c r="EF6" s="9" t="str">
        <f>IF(COUNTA(EF14:EF25)=0,"",SUMPRODUCT(EF14:EF25,EC14:EC25))</f>
        <v/>
      </c>
      <c r="EG6" s="9" t="str">
        <f>IF(COUNTA(EG14:EG25)=0,"",SUMPRODUCT(EG14:EG25,EC14:EC25))</f>
        <v/>
      </c>
      <c r="EH6" s="9">
        <f>IF(COUNTA(EH14:EH25)=0,"",SUMPRODUCT(EH14:EH25,EC14:EC25))</f>
        <v>73</v>
      </c>
      <c r="EI6" s="25">
        <f>IF(COUNTA(EI14:EI25)=0,"",SUMPRODUCT(EI14:EI25,EC14:EC25))</f>
        <v>82</v>
      </c>
      <c r="EJ6" s="20"/>
      <c r="EK6" s="20"/>
      <c r="EL6" s="114"/>
      <c r="EM6" s="61"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5" t="str">
        <f>IF(COUNTA(ES14:ES25)=0,"",SUMPRODUCT(ES14:ES25,EM14:EM25))</f>
        <v/>
      </c>
      <c r="ET6" s="20"/>
      <c r="EU6" s="20"/>
      <c r="EV6" s="114"/>
      <c r="EW6" s="61" t="s">
        <v>19</v>
      </c>
      <c r="EX6" s="9" t="str">
        <f>IF(COUNTA(EX14:EX25)=0,"",SUMPRODUCT(EX14:EX25,EW14:EW25))</f>
        <v/>
      </c>
      <c r="EY6" s="9" t="str">
        <f>IF(COUNTA(EY14:EY25)=0,"",SUMPRODUCT(EY14:EY25,EW14:EW25))</f>
        <v/>
      </c>
      <c r="EZ6" s="9" t="str">
        <f>IF(COUNTA(EZ14:EZ25)=0,"",SUMPRODUCT(EZ14:EZ25,EW14:EW25))</f>
        <v/>
      </c>
      <c r="FA6" s="9" t="str">
        <f>IF(COUNTA(FA14:FA25)=0,"",SUMPRODUCT(FA14:FA25,EW14:EW25))</f>
        <v/>
      </c>
      <c r="FB6" s="9" t="str">
        <f>IF(COUNTA(FB14:FB25)=0,"",SUMPRODUCT(FB14:FB25,EW14:EW25))</f>
        <v/>
      </c>
      <c r="FC6" s="25" t="str">
        <f>IF(COUNTA(FC14:FC25)=0,"",SUMPRODUCT(FC14:FC25,EW14:EW25))</f>
        <v/>
      </c>
      <c r="FD6" s="20"/>
      <c r="FE6" s="20"/>
      <c r="FF6" s="114"/>
      <c r="FG6" s="61" t="s">
        <v>19</v>
      </c>
      <c r="FH6" s="9" t="str">
        <f>IF(COUNTA(FH14:FH25)=0,"",SUMPRODUCT(FH14:FH25,FG14:FG25))</f>
        <v/>
      </c>
      <c r="FI6" s="9" t="str">
        <f>IF(COUNTA(FI14:FI25)=0,"",SUMPRODUCT(FI14:FI25,FG14:FG25))</f>
        <v/>
      </c>
      <c r="FJ6" s="9" t="str">
        <f>IF(COUNTA(FJ14:FJ25)=0,"",SUMPRODUCT(FJ14:FJ25,FG14:FG25))</f>
        <v/>
      </c>
      <c r="FK6" s="9" t="str">
        <f>IF(COUNTA(FK14:FK25)=0,"",SUMPRODUCT(FK14:FK25,FG14:FG25))</f>
        <v/>
      </c>
      <c r="FL6" s="9" t="str">
        <f>IF(COUNTA(FL14:FL25)=0,"",SUMPRODUCT(FL14:FL25,FG14:FG25))</f>
        <v/>
      </c>
      <c r="FM6" s="25" t="str">
        <f>IF(COUNTA(FM14:FM25)=0,"",SUMPRODUCT(FM14:FM25,FG14:FG25))</f>
        <v/>
      </c>
      <c r="FN6" s="20"/>
      <c r="FO6" s="20"/>
      <c r="FP6" s="114"/>
      <c r="FQ6" s="61" t="s">
        <v>19</v>
      </c>
      <c r="FR6" s="9">
        <f>IF(COUNTA(FR14:FR25)=0,"",SUMPRODUCT(FR14:FR25,FQ14:FQ25))</f>
        <v>70.61036</v>
      </c>
      <c r="FS6" s="9" t="str">
        <f>IF(COUNTA(FS14:FS25)=0,"",SUMPRODUCT(FS14:FS25,FQ14:FQ25))</f>
        <v/>
      </c>
      <c r="FT6" s="9" t="str">
        <f>IF(COUNTA(FT14:FT25)=0,"",SUMPRODUCT(FT14:FT25,FQ14:FQ25))</f>
        <v/>
      </c>
      <c r="FU6" s="9" t="str">
        <f>IF(COUNTA(FU14:FU25)=0,"",SUMPRODUCT(FU14:FU25,FQ14:FQ25))</f>
        <v/>
      </c>
      <c r="FV6" s="9">
        <f>IF(COUNTA(FV14:FV25)=0,"",SUMPRODUCT(FV14:FV25,FQ14:FQ25))</f>
        <v>70.296080000000003</v>
      </c>
      <c r="FW6" s="25">
        <f>IF(COUNTA(FW14:FW25)=0,"",SUMPRODUCT(FW14:FW25,FQ14:FQ25))</f>
        <v>72.027000000000001</v>
      </c>
      <c r="FX6" s="20"/>
      <c r="FY6" s="20"/>
      <c r="FZ6" s="114"/>
      <c r="GA6" s="61" t="s">
        <v>19</v>
      </c>
      <c r="GB6" s="9">
        <f>IF(COUNTA(GB14:GB25)=0,"",SUMPRODUCT(GB14:GB25,GA14:GA25))</f>
        <v>77.14179</v>
      </c>
      <c r="GC6" s="9" t="str">
        <f>IF(COUNTA(GC14:GC25)=0,"",SUMPRODUCT(GC14:GC25,GA14:GA25))</f>
        <v/>
      </c>
      <c r="GD6" s="9" t="str">
        <f>IF(COUNTA(GD14:GD25)=0,"",SUMPRODUCT(GD14:GD25,GA14:GA25))</f>
        <v/>
      </c>
      <c r="GE6" s="9" t="str">
        <f>IF(COUNTA(GE14:GE25)=0,"",SUMPRODUCT(GE14:GE25,GA14:GA25))</f>
        <v/>
      </c>
      <c r="GF6" s="9">
        <f>IF(COUNTA(GF14:GF25)=0,"",SUMPRODUCT(GF14:GF25,GA14:GA25))</f>
        <v>76.905529999999999</v>
      </c>
      <c r="GG6" s="25">
        <f>IF(COUNTA(GG14:GG25)=0,"",SUMPRODUCT(GG14:GG25,GA14:GA25))</f>
        <v>78.143680000000003</v>
      </c>
      <c r="GH6" s="20"/>
      <c r="GI6" s="20"/>
      <c r="GJ6" s="114"/>
      <c r="GK6" s="61" t="s">
        <v>19</v>
      </c>
      <c r="GL6" s="9" t="str">
        <f>IF(COUNTA(GL14:GL25)=0,"",SUMPRODUCT(GL14:GL25,GK14:GK25))</f>
        <v/>
      </c>
      <c r="GM6" s="9" t="str">
        <f>IF(COUNTA(GM14:GM25)=0,"",SUMPRODUCT(GM14:GM25,GK14:GK25))</f>
        <v/>
      </c>
      <c r="GN6" s="9" t="str">
        <f>IF(COUNTA(GN14:GN25)=0,"",SUMPRODUCT(GN14:GN25,GK14:GK25))</f>
        <v/>
      </c>
      <c r="GO6" s="9" t="str">
        <f>IF(COUNTA(GO14:GO25)=0,"",SUMPRODUCT(GO14:GO25,GK14:GK25))</f>
        <v/>
      </c>
      <c r="GP6" s="9" t="str">
        <f>IF(COUNTA(GP14:GP25)=0,"",SUMPRODUCT(GP14:GP25,GK14:GK25))</f>
        <v/>
      </c>
      <c r="GQ6" s="25" t="str">
        <f>IF(COUNTA(GQ14:GQ25)=0,"",SUMPRODUCT(GQ14:GQ25,GK14:GK25))</f>
        <v/>
      </c>
      <c r="GR6" s="20"/>
      <c r="GS6" s="20"/>
      <c r="GT6" s="122"/>
      <c r="HD6" s="122"/>
      <c r="HN6" s="122"/>
      <c r="HX6" s="122"/>
      <c r="IH6" s="122"/>
      <c r="IR6" s="122"/>
      <c r="JB6" s="122"/>
      <c r="JL6" s="122"/>
      <c r="JV6" s="122"/>
      <c r="KF6" s="122"/>
    </row>
    <row xmlns:x14ac="http://schemas.microsoft.com/office/spreadsheetml/2009/9/ac" r="7" s="4" customFormat="true" x14ac:dyDescent="0.25">
      <c r="A7" s="371" t="str">
        <f ca="true">IF(ISBLANK('Data Summary'!A9),"",'Data Summary'!A9)</f>
        <v>PHL_2016_EMIS</v>
      </c>
      <c r="B7" s="114"/>
      <c r="C7" s="95" t="s">
        <v>38</v>
      </c>
      <c r="D7" s="41"/>
      <c r="E7" s="8"/>
      <c r="F7" s="8"/>
      <c r="G7" s="8"/>
      <c r="H7" s="8"/>
      <c r="I7" s="25"/>
      <c r="J7" s="20"/>
      <c r="K7" s="20"/>
      <c r="L7" s="114"/>
      <c r="M7" s="95" t="s">
        <v>38</v>
      </c>
      <c r="N7" s="41"/>
      <c r="O7" s="8"/>
      <c r="P7" s="8"/>
      <c r="Q7" s="8"/>
      <c r="R7" s="8"/>
      <c r="S7" s="25"/>
      <c r="T7" s="20"/>
      <c r="U7" s="20"/>
      <c r="V7" s="114"/>
      <c r="W7" s="95" t="s">
        <v>38</v>
      </c>
      <c r="X7" s="41"/>
      <c r="Y7" s="8"/>
      <c r="Z7" s="8"/>
      <c r="AA7" s="8"/>
      <c r="AB7" s="8"/>
      <c r="AC7" s="25"/>
      <c r="AD7" s="20"/>
      <c r="AE7" s="20"/>
      <c r="AF7" s="114" t="s">
        <v>161</v>
      </c>
      <c r="AG7" s="95" t="s">
        <v>38</v>
      </c>
      <c r="AH7" s="41">
        <f>(AL7/100*AL$31+AM7/100*AM$31)/(AL$31+AM$31)*100</f>
        <v>62.35863136543184</v>
      </c>
      <c r="AI7" s="8"/>
      <c r="AJ7" s="8"/>
      <c r="AK7" s="8"/>
      <c r="AL7" s="8">
        <v>60.6</v>
      </c>
      <c r="AM7" s="25">
        <v>70.7</v>
      </c>
      <c r="AN7" s="20"/>
      <c r="AO7" s="20"/>
      <c r="AP7" s="114"/>
      <c r="AQ7" s="95" t="s">
        <v>38</v>
      </c>
      <c r="AR7" s="41"/>
      <c r="AS7" s="8"/>
      <c r="AT7" s="8"/>
      <c r="AU7" s="8"/>
      <c r="AV7" s="8"/>
      <c r="AW7" s="25"/>
      <c r="AX7" s="20"/>
      <c r="AY7" s="20"/>
      <c r="AZ7" s="114"/>
      <c r="BA7" s="95" t="s">
        <v>38</v>
      </c>
      <c r="BB7" s="41"/>
      <c r="BC7" s="8"/>
      <c r="BD7" s="8"/>
      <c r="BE7" s="8"/>
      <c r="BF7" s="8"/>
      <c r="BG7" s="25"/>
      <c r="BH7" s="20"/>
      <c r="BI7" s="20"/>
      <c r="BJ7" s="114"/>
      <c r="BK7" s="95" t="s">
        <v>38</v>
      </c>
      <c r="BL7" s="41"/>
      <c r="BM7" s="8"/>
      <c r="BN7" s="8"/>
      <c r="BO7" s="8"/>
      <c r="BP7" s="8"/>
      <c r="BQ7" s="25"/>
      <c r="BR7" s="20"/>
      <c r="BS7" s="20"/>
      <c r="BT7" s="114"/>
      <c r="BU7" s="95" t="s">
        <v>38</v>
      </c>
      <c r="BV7" s="41"/>
      <c r="BW7" s="8"/>
      <c r="BX7" s="8"/>
      <c r="BY7" s="8"/>
      <c r="BZ7" s="8"/>
      <c r="CA7" s="25"/>
      <c r="CB7" s="20"/>
      <c r="CC7" s="20"/>
      <c r="CD7" s="114"/>
      <c r="CE7" s="95" t="s">
        <v>38</v>
      </c>
      <c r="CF7" s="41"/>
      <c r="CG7" s="8"/>
      <c r="CH7" s="8"/>
      <c r="CI7" s="8"/>
      <c r="CJ7" s="8"/>
      <c r="CK7" s="25"/>
      <c r="CL7" s="20"/>
      <c r="CM7" s="20"/>
      <c r="CN7" s="114"/>
      <c r="CO7" s="95" t="s">
        <v>38</v>
      </c>
      <c r="CP7" s="41"/>
      <c r="CQ7" s="8"/>
      <c r="CR7" s="8"/>
      <c r="CS7" s="8"/>
      <c r="CT7" s="8"/>
      <c r="CU7" s="25"/>
      <c r="CV7" s="20"/>
      <c r="CW7" s="20"/>
      <c r="CX7" s="114"/>
      <c r="CY7" s="95" t="s">
        <v>38</v>
      </c>
      <c r="CZ7" s="41"/>
      <c r="DA7" s="8"/>
      <c r="DB7" s="8"/>
      <c r="DC7" s="8"/>
      <c r="DD7" s="8"/>
      <c r="DE7" s="25"/>
      <c r="DF7" s="20"/>
      <c r="DG7" s="20"/>
      <c r="DH7" s="114"/>
      <c r="DI7" s="95" t="s">
        <v>38</v>
      </c>
      <c r="DJ7" s="41"/>
      <c r="DK7" s="8"/>
      <c r="DL7" s="8"/>
      <c r="DM7" s="8"/>
      <c r="DN7" s="8"/>
      <c r="DO7" s="25"/>
      <c r="DP7" s="20"/>
      <c r="DQ7" s="20"/>
      <c r="DR7" s="114"/>
      <c r="DS7" s="95" t="s">
        <v>38</v>
      </c>
      <c r="DT7" s="41"/>
      <c r="DU7" s="8"/>
      <c r="DV7" s="8"/>
      <c r="DW7" s="8"/>
      <c r="DX7" s="8"/>
      <c r="DY7" s="25"/>
      <c r="DZ7" s="20"/>
      <c r="EA7" s="20"/>
      <c r="EB7" s="114"/>
      <c r="EC7" s="95" t="s">
        <v>38</v>
      </c>
      <c r="ED7" s="41"/>
      <c r="EE7" s="8"/>
      <c r="EF7" s="8"/>
      <c r="EG7" s="8"/>
      <c r="EH7" s="8"/>
      <c r="EI7" s="25"/>
      <c r="EJ7" s="20"/>
      <c r="EK7" s="20"/>
      <c r="EL7" s="114"/>
      <c r="EM7" s="95" t="s">
        <v>38</v>
      </c>
      <c r="EN7" s="41"/>
      <c r="EO7" s="8"/>
      <c r="EP7" s="8"/>
      <c r="EQ7" s="8"/>
      <c r="ER7" s="8"/>
      <c r="ES7" s="25"/>
      <c r="ET7" s="20"/>
      <c r="EU7" s="20"/>
      <c r="EV7" s="114"/>
      <c r="EW7" s="95" t="s">
        <v>38</v>
      </c>
      <c r="EX7" s="41"/>
      <c r="EY7" s="8"/>
      <c r="EZ7" s="8"/>
      <c r="FA7" s="8"/>
      <c r="FB7" s="8"/>
      <c r="FC7" s="25"/>
      <c r="FD7" s="20"/>
      <c r="FE7" s="20"/>
      <c r="FF7" s="114"/>
      <c r="FG7" s="95" t="s">
        <v>38</v>
      </c>
      <c r="FH7" s="41"/>
      <c r="FI7" s="8"/>
      <c r="FJ7" s="8"/>
      <c r="FK7" s="8"/>
      <c r="FL7" s="8"/>
      <c r="FM7" s="25"/>
      <c r="FN7" s="20"/>
      <c r="FO7" s="20"/>
      <c r="FP7" s="114"/>
      <c r="FQ7" s="95" t="s">
        <v>38</v>
      </c>
      <c r="FR7" s="41"/>
      <c r="FS7" s="8"/>
      <c r="FT7" s="8"/>
      <c r="FU7" s="8"/>
      <c r="FV7" s="8"/>
      <c r="FW7" s="25"/>
      <c r="FX7" s="20"/>
      <c r="FY7" s="20"/>
      <c r="FZ7" s="114"/>
      <c r="GA7" s="95" t="s">
        <v>38</v>
      </c>
      <c r="GB7" s="41"/>
      <c r="GC7" s="8"/>
      <c r="GD7" s="8"/>
      <c r="GE7" s="8"/>
      <c r="GF7" s="8"/>
      <c r="GG7" s="25"/>
      <c r="GH7" s="20"/>
      <c r="GI7" s="20"/>
      <c r="GJ7" s="114"/>
      <c r="GK7" s="95" t="s">
        <v>38</v>
      </c>
      <c r="GL7" s="41"/>
      <c r="GM7" s="8"/>
      <c r="GN7" s="8"/>
      <c r="GO7" s="8"/>
      <c r="GP7" s="8"/>
      <c r="GQ7" s="25"/>
      <c r="GR7" s="20"/>
      <c r="GS7" s="20"/>
      <c r="GT7" s="122"/>
      <c r="HD7" s="122"/>
      <c r="HN7" s="122"/>
      <c r="HX7" s="122"/>
      <c r="IH7" s="122"/>
      <c r="IR7" s="122"/>
      <c r="JB7" s="122"/>
      <c r="JL7" s="122"/>
      <c r="JV7" s="122"/>
      <c r="KF7" s="122"/>
    </row>
    <row xmlns:x14ac="http://schemas.microsoft.com/office/spreadsheetml/2009/9/ac" r="8" s="4" customFormat="true" ht="15.6" customHeight="true" x14ac:dyDescent="0.25">
      <c r="A8" s="371" t="str">
        <f ca="true">IF(ISBLANK('Data Summary'!A10),"",'Data Summary'!A10)</f>
        <v>PHL_2016_UIS</v>
      </c>
      <c r="B8" s="114"/>
      <c r="C8" s="95" t="s">
        <v>92</v>
      </c>
      <c r="D8" s="96"/>
      <c r="E8" s="9"/>
      <c r="F8" s="9"/>
      <c r="G8" s="9"/>
      <c r="H8" s="9"/>
      <c r="I8" s="25"/>
      <c r="J8" s="20"/>
      <c r="K8" s="20"/>
      <c r="L8" s="114"/>
      <c r="M8" s="95" t="s">
        <v>92</v>
      </c>
      <c r="N8" s="96"/>
      <c r="O8" s="9"/>
      <c r="P8" s="9"/>
      <c r="Q8" s="9"/>
      <c r="R8" s="9"/>
      <c r="S8" s="25"/>
      <c r="T8" s="20"/>
      <c r="U8" s="20"/>
      <c r="V8" s="114"/>
      <c r="W8" s="95" t="s">
        <v>92</v>
      </c>
      <c r="X8" s="96"/>
      <c r="Y8" s="9"/>
      <c r="Z8" s="9"/>
      <c r="AA8" s="9"/>
      <c r="AB8" s="9"/>
      <c r="AC8" s="25"/>
      <c r="AD8" s="20"/>
      <c r="AE8" s="20"/>
      <c r="AF8" s="114"/>
      <c r="AG8" s="95" t="s">
        <v>92</v>
      </c>
      <c r="AH8" s="96"/>
      <c r="AI8" s="9"/>
      <c r="AJ8" s="9"/>
      <c r="AK8" s="9"/>
      <c r="AL8" s="9"/>
      <c r="AM8" s="25"/>
      <c r="AN8" s="20"/>
      <c r="AO8" s="20"/>
      <c r="AP8" s="114"/>
      <c r="AQ8" s="95" t="s">
        <v>92</v>
      </c>
      <c r="AR8" s="96"/>
      <c r="AS8" s="9"/>
      <c r="AT8" s="9"/>
      <c r="AU8" s="9"/>
      <c r="AV8" s="9"/>
      <c r="AW8" s="25"/>
      <c r="AX8" s="20"/>
      <c r="AY8" s="20"/>
      <c r="AZ8" s="114"/>
      <c r="BA8" s="95" t="s">
        <v>92</v>
      </c>
      <c r="BB8" s="96"/>
      <c r="BC8" s="9"/>
      <c r="BD8" s="9"/>
      <c r="BE8" s="9"/>
      <c r="BF8" s="9"/>
      <c r="BG8" s="25"/>
      <c r="BH8" s="20"/>
      <c r="BI8" s="20"/>
      <c r="BJ8" s="114"/>
      <c r="BK8" s="95" t="s">
        <v>92</v>
      </c>
      <c r="BL8" s="96"/>
      <c r="BM8" s="9"/>
      <c r="BN8" s="9"/>
      <c r="BO8" s="9"/>
      <c r="BP8" s="9"/>
      <c r="BQ8" s="25"/>
      <c r="BR8" s="20"/>
      <c r="BS8" s="20"/>
      <c r="BT8" s="114"/>
      <c r="BU8" s="95" t="s">
        <v>92</v>
      </c>
      <c r="BV8" s="96"/>
      <c r="BW8" s="9"/>
      <c r="BX8" s="9"/>
      <c r="BY8" s="9"/>
      <c r="BZ8" s="9"/>
      <c r="CA8" s="25"/>
      <c r="CB8" s="20"/>
      <c r="CC8" s="20"/>
      <c r="CD8" s="114"/>
      <c r="CE8" s="95" t="s">
        <v>92</v>
      </c>
      <c r="CF8" s="96"/>
      <c r="CG8" s="9"/>
      <c r="CH8" s="9"/>
      <c r="CI8" s="9"/>
      <c r="CJ8" s="9"/>
      <c r="CK8" s="25"/>
      <c r="CL8" s="20"/>
      <c r="CM8" s="20"/>
      <c r="CN8" s="114"/>
      <c r="CO8" s="95" t="s">
        <v>92</v>
      </c>
      <c r="CP8" s="96"/>
      <c r="CQ8" s="9"/>
      <c r="CR8" s="9"/>
      <c r="CS8" s="9"/>
      <c r="CT8" s="9"/>
      <c r="CU8" s="25"/>
      <c r="CV8" s="20"/>
      <c r="CW8" s="20"/>
      <c r="CX8" s="114"/>
      <c r="CY8" s="95" t="s">
        <v>92</v>
      </c>
      <c r="CZ8" s="96"/>
      <c r="DA8" s="9"/>
      <c r="DB8" s="9"/>
      <c r="DC8" s="9"/>
      <c r="DD8" s="9"/>
      <c r="DE8" s="25"/>
      <c r="DF8" s="20"/>
      <c r="DG8" s="20"/>
      <c r="DH8" s="114"/>
      <c r="DI8" s="95" t="s">
        <v>92</v>
      </c>
      <c r="DJ8" s="96"/>
      <c r="DK8" s="9"/>
      <c r="DL8" s="9"/>
      <c r="DM8" s="9"/>
      <c r="DN8" s="9"/>
      <c r="DO8" s="25"/>
      <c r="DP8" s="20"/>
      <c r="DQ8" s="20"/>
      <c r="DR8" s="114"/>
      <c r="DS8" s="95" t="s">
        <v>92</v>
      </c>
      <c r="DT8" s="96"/>
      <c r="DU8" s="9"/>
      <c r="DV8" s="9"/>
      <c r="DW8" s="9"/>
      <c r="DX8" s="9"/>
      <c r="DY8" s="25"/>
      <c r="DZ8" s="20"/>
      <c r="EA8" s="20"/>
      <c r="EB8" s="114"/>
      <c r="EC8" s="95" t="s">
        <v>92</v>
      </c>
      <c r="ED8" s="96"/>
      <c r="EE8" s="9"/>
      <c r="EF8" s="9"/>
      <c r="EG8" s="9"/>
      <c r="EH8" s="9"/>
      <c r="EI8" s="25"/>
      <c r="EJ8" s="20"/>
      <c r="EK8" s="20"/>
      <c r="EL8" s="114"/>
      <c r="EM8" s="95" t="s">
        <v>92</v>
      </c>
      <c r="EN8" s="96"/>
      <c r="EO8" s="9"/>
      <c r="EP8" s="9"/>
      <c r="EQ8" s="9"/>
      <c r="ER8" s="9"/>
      <c r="ES8" s="25"/>
      <c r="ET8" s="20"/>
      <c r="EU8" s="20"/>
      <c r="EV8" s="114"/>
      <c r="EW8" s="95" t="s">
        <v>92</v>
      </c>
      <c r="EX8" s="96"/>
      <c r="EY8" s="9"/>
      <c r="EZ8" s="9"/>
      <c r="FA8" s="9"/>
      <c r="FB8" s="9"/>
      <c r="FC8" s="25"/>
      <c r="FD8" s="20"/>
      <c r="FE8" s="20"/>
      <c r="FF8" s="114"/>
      <c r="FG8" s="95" t="s">
        <v>92</v>
      </c>
      <c r="FH8" s="96"/>
      <c r="FI8" s="9"/>
      <c r="FJ8" s="9"/>
      <c r="FK8" s="9"/>
      <c r="FL8" s="9"/>
      <c r="FM8" s="25"/>
      <c r="FN8" s="20"/>
      <c r="FO8" s="20"/>
      <c r="FP8" s="114"/>
      <c r="FQ8" s="95" t="s">
        <v>92</v>
      </c>
      <c r="FR8" s="96"/>
      <c r="FS8" s="9"/>
      <c r="FT8" s="9"/>
      <c r="FU8" s="9"/>
      <c r="FV8" s="9"/>
      <c r="FW8" s="25"/>
      <c r="FX8" s="20"/>
      <c r="FY8" s="20"/>
      <c r="FZ8" s="114"/>
      <c r="GA8" s="95" t="s">
        <v>92</v>
      </c>
      <c r="GB8" s="96"/>
      <c r="GC8" s="9"/>
      <c r="GD8" s="9"/>
      <c r="GE8" s="9"/>
      <c r="GF8" s="9"/>
      <c r="GG8" s="25"/>
      <c r="GH8" s="20"/>
      <c r="GI8" s="20"/>
      <c r="GJ8" s="114"/>
      <c r="GK8" s="95" t="s">
        <v>92</v>
      </c>
      <c r="GL8" s="96"/>
      <c r="GM8" s="9"/>
      <c r="GN8" s="9"/>
      <c r="GO8" s="9"/>
      <c r="GP8" s="9"/>
      <c r="GQ8" s="25"/>
      <c r="GR8" s="20"/>
      <c r="GS8" s="20"/>
      <c r="GT8" s="122"/>
      <c r="HD8" s="122"/>
      <c r="HN8" s="122"/>
      <c r="HX8" s="122"/>
      <c r="IH8" s="122"/>
      <c r="IR8" s="122"/>
      <c r="JB8" s="122"/>
      <c r="JL8" s="122"/>
      <c r="JV8" s="122"/>
      <c r="KF8" s="122"/>
    </row>
    <row xmlns:x14ac="http://schemas.microsoft.com/office/spreadsheetml/2009/9/ac" r="9" s="4" customFormat="true" x14ac:dyDescent="0.25">
      <c r="A9" s="371" t="str">
        <f ca="true">IF(ISBLANK('Data Summary'!A11),"",'Data Summary'!A11)</f>
        <v>PHL_2016_EBEI</v>
      </c>
      <c r="B9" s="114"/>
      <c r="C9" s="61" t="s">
        <v>171</v>
      </c>
      <c r="D9" s="41"/>
      <c r="E9" s="7"/>
      <c r="F9" s="7"/>
      <c r="G9" s="7"/>
      <c r="H9" s="8"/>
      <c r="I9" s="22"/>
      <c r="J9" s="20"/>
      <c r="K9" s="20"/>
      <c r="L9" s="114"/>
      <c r="M9" s="61" t="s">
        <v>171</v>
      </c>
      <c r="N9" s="41"/>
      <c r="O9" s="7"/>
      <c r="P9" s="7"/>
      <c r="Q9" s="7"/>
      <c r="R9" s="8"/>
      <c r="S9" s="22"/>
      <c r="T9" s="20"/>
      <c r="U9" s="20"/>
      <c r="V9" s="114"/>
      <c r="W9" s="61" t="s">
        <v>171</v>
      </c>
      <c r="X9" s="41"/>
      <c r="Y9" s="7"/>
      <c r="Z9" s="7"/>
      <c r="AA9" s="7"/>
      <c r="AB9" s="8"/>
      <c r="AC9" s="22"/>
      <c r="AD9" s="20"/>
      <c r="AE9" s="20"/>
      <c r="AF9" s="114" t="s">
        <v>151</v>
      </c>
      <c r="AG9" s="61" t="s">
        <v>171</v>
      </c>
      <c r="AH9" s="41">
        <f>(AL9/100*AL$31+AM9/100*AM$31)/(AL$31+AM$31)*100</f>
        <v>50.307117017188006</v>
      </c>
      <c r="AI9" s="7"/>
      <c r="AJ9" s="7"/>
      <c r="AK9" s="7"/>
      <c r="AL9" s="8">
        <f>0.809*AL6</f>
        <v>48.701799999999999</v>
      </c>
      <c r="AM9" s="22">
        <f>0.834*AM6</f>
        <v>57.921300000000002</v>
      </c>
      <c r="AN9" s="20"/>
      <c r="AO9" s="20"/>
      <c r="AP9" s="114" t="s">
        <v>215</v>
      </c>
      <c r="AQ9" s="61" t="s">
        <v>171</v>
      </c>
      <c r="AR9" s="41">
        <f>AV9</f>
        <v>48.702440000000003</v>
      </c>
      <c r="AS9" s="7"/>
      <c r="AT9" s="7"/>
      <c r="AU9" s="7"/>
      <c r="AV9" s="8">
        <v>48.702440000000003</v>
      </c>
      <c r="AW9" s="22"/>
      <c r="AX9" s="20"/>
      <c r="AY9" s="20"/>
      <c r="AZ9" s="114"/>
      <c r="BA9" s="61" t="s">
        <v>171</v>
      </c>
      <c r="BB9" s="41"/>
      <c r="BC9" s="7"/>
      <c r="BD9" s="7"/>
      <c r="BE9" s="7"/>
      <c r="BF9" s="8"/>
      <c r="BG9" s="22"/>
      <c r="BH9" s="20"/>
      <c r="BI9" s="20"/>
      <c r="BJ9" s="114"/>
      <c r="BK9" s="61" t="s">
        <v>171</v>
      </c>
      <c r="BL9" s="41"/>
      <c r="BM9" s="7"/>
      <c r="BN9" s="7"/>
      <c r="BO9" s="7"/>
      <c r="BP9" s="8"/>
      <c r="BQ9" s="22"/>
      <c r="BR9" s="20"/>
      <c r="BS9" s="20"/>
      <c r="BT9" s="114"/>
      <c r="BU9" s="61" t="s">
        <v>171</v>
      </c>
      <c r="BV9" s="41"/>
      <c r="BW9" s="7"/>
      <c r="BX9" s="7"/>
      <c r="BY9" s="7"/>
      <c r="BZ9" s="8"/>
      <c r="CA9" s="22"/>
      <c r="CB9" s="20"/>
      <c r="CC9" s="20"/>
      <c r="CD9" s="114"/>
      <c r="CE9" s="61" t="s">
        <v>171</v>
      </c>
      <c r="CF9" s="41"/>
      <c r="CG9" s="7"/>
      <c r="CH9" s="7"/>
      <c r="CI9" s="7"/>
      <c r="CJ9" s="8"/>
      <c r="CK9" s="22"/>
      <c r="CL9" s="20"/>
      <c r="CM9" s="20"/>
      <c r="CN9" s="114" t="s">
        <v>269</v>
      </c>
      <c r="CO9" s="61" t="s">
        <v>171</v>
      </c>
      <c r="CP9" s="41">
        <v>30.526319999999998</v>
      </c>
      <c r="CQ9" s="7"/>
      <c r="CR9" s="7"/>
      <c r="CS9" s="7"/>
      <c r="CT9" s="8">
        <v>30.79749</v>
      </c>
      <c r="CU9" s="22">
        <v>29.213619999999999</v>
      </c>
      <c r="CV9" s="20"/>
      <c r="CW9" s="20"/>
      <c r="CX9" s="114" t="s">
        <v>215</v>
      </c>
      <c r="CY9" s="61" t="s">
        <v>171</v>
      </c>
      <c r="CZ9" s="41">
        <f>(DD9*38911+DE9*8750)/(38911+8750)</f>
        <v>56.658285860659142</v>
      </c>
      <c r="DA9" s="7"/>
      <c r="DB9" s="7"/>
      <c r="DC9" s="7"/>
      <c r="DD9" s="8">
        <v>55.758890000000001</v>
      </c>
      <c r="DE9" s="22">
        <v>60.657873555985731</v>
      </c>
      <c r="DF9" s="20"/>
      <c r="DG9" s="20"/>
      <c r="DH9" s="114"/>
      <c r="DI9" s="61" t="s">
        <v>171</v>
      </c>
      <c r="DJ9" s="41"/>
      <c r="DK9" s="7"/>
      <c r="DL9" s="7"/>
      <c r="DM9" s="7"/>
      <c r="DN9" s="8"/>
      <c r="DO9" s="22"/>
      <c r="DP9" s="20"/>
      <c r="DQ9" s="20"/>
      <c r="DR9" s="114" t="s">
        <v>269</v>
      </c>
      <c r="DS9" s="61" t="s">
        <v>171</v>
      </c>
      <c r="DT9" s="41">
        <v>39.62529</v>
      </c>
      <c r="DU9" s="7"/>
      <c r="DV9" s="7"/>
      <c r="DW9" s="7"/>
      <c r="DX9" s="8">
        <v>39.246229999999997</v>
      </c>
      <c r="DY9" s="22">
        <v>41.390929999999997</v>
      </c>
      <c r="DZ9" s="20"/>
      <c r="EA9" s="20"/>
      <c r="EB9" s="114" t="s">
        <v>226</v>
      </c>
      <c r="EC9" s="61" t="s">
        <v>171</v>
      </c>
      <c r="ED9" s="41">
        <f>(EH9*39011+EI9*9097)/(39022+9097)</f>
        <v>43.50281593549326</v>
      </c>
      <c r="EE9" s="7"/>
      <c r="EF9" s="7"/>
      <c r="EG9" s="7"/>
      <c r="EH9" s="8">
        <v>42</v>
      </c>
      <c r="EI9" s="22">
        <v>50</v>
      </c>
      <c r="EJ9" s="20"/>
      <c r="EK9" s="20"/>
      <c r="EL9" s="114" t="s">
        <v>215</v>
      </c>
      <c r="EM9" s="61" t="s">
        <v>171</v>
      </c>
      <c r="EN9" s="41">
        <f>SUMPRODUCT(ER9:ES9,EH31:EI31)/ED31</f>
        <v>61.428916765368264</v>
      </c>
      <c r="EO9" s="7"/>
      <c r="EP9" s="7"/>
      <c r="EQ9" s="7"/>
      <c r="ER9" s="8">
        <v>59.260339999999999</v>
      </c>
      <c r="ES9" s="22">
        <v>63.343720282669274</v>
      </c>
      <c r="ET9" s="20"/>
      <c r="EU9" s="20"/>
      <c r="EV9" s="114" t="s">
        <v>215</v>
      </c>
      <c r="EW9" s="61" t="s">
        <v>171</v>
      </c>
      <c r="EX9" s="41">
        <v>59.319677132404095</v>
      </c>
      <c r="EY9" s="7"/>
      <c r="EZ9" s="7"/>
      <c r="FA9" s="7"/>
      <c r="FB9" s="8">
        <v>57.75</v>
      </c>
      <c r="FC9" s="22">
        <v>60.979672074083169</v>
      </c>
      <c r="FD9" s="20"/>
      <c r="FE9" s="20"/>
      <c r="FF9" s="114"/>
      <c r="FG9" s="61" t="s">
        <v>171</v>
      </c>
      <c r="FH9" s="41"/>
      <c r="FI9" s="7"/>
      <c r="FJ9" s="7"/>
      <c r="FK9" s="7"/>
      <c r="FL9" s="8"/>
      <c r="FM9" s="22"/>
      <c r="FN9" s="20"/>
      <c r="FO9" s="20"/>
      <c r="FP9" s="114" t="s">
        <v>269</v>
      </c>
      <c r="FQ9" s="61" t="s">
        <v>171</v>
      </c>
      <c r="FR9" s="41">
        <v>45.682720000000003</v>
      </c>
      <c r="FS9" s="7"/>
      <c r="FT9" s="7"/>
      <c r="FU9" s="7"/>
      <c r="FV9" s="8">
        <v>45.18186</v>
      </c>
      <c r="FW9" s="22">
        <v>47.940420000000003</v>
      </c>
      <c r="FX9" s="20"/>
      <c r="FY9" s="20"/>
      <c r="FZ9" s="114" t="s">
        <v>269</v>
      </c>
      <c r="GA9" s="61" t="s">
        <v>171</v>
      </c>
      <c r="GB9" s="41">
        <v>51.137520000000002</v>
      </c>
      <c r="GC9" s="7"/>
      <c r="GD9" s="7"/>
      <c r="GE9" s="7"/>
      <c r="GF9" s="8">
        <v>50.730429999999998</v>
      </c>
      <c r="GG9" s="22">
        <v>52.863819999999997</v>
      </c>
      <c r="GH9" s="20"/>
      <c r="GI9" s="20"/>
      <c r="GJ9" s="114" t="s">
        <v>215</v>
      </c>
      <c r="GK9" s="61" t="s">
        <v>171</v>
      </c>
      <c r="GL9" s="41">
        <v>58.08857689519207</v>
      </c>
      <c r="GM9" s="7"/>
      <c r="GN9" s="7"/>
      <c r="GO9" s="7"/>
      <c r="GP9" s="8">
        <v>56.67</v>
      </c>
      <c r="GQ9" s="22">
        <v>59.592585318435844</v>
      </c>
      <c r="GR9" s="20"/>
      <c r="GS9" s="20"/>
      <c r="GT9" s="122"/>
      <c r="HD9" s="122"/>
      <c r="HN9" s="122"/>
      <c r="HX9" s="122"/>
      <c r="IH9" s="122"/>
      <c r="IR9" s="122"/>
      <c r="JB9" s="122"/>
      <c r="JL9" s="122"/>
      <c r="JV9" s="122"/>
      <c r="KF9" s="122"/>
    </row>
    <row xmlns:x14ac="http://schemas.microsoft.com/office/spreadsheetml/2009/9/ac" r="10" s="4" customFormat="true" ht="15.75" customHeight="true" x14ac:dyDescent="0.25">
      <c r="A10" s="371" t="str">
        <f ca="true">IF(ISBLANK('Data Summary'!A12),"",'Data Summary'!A12)</f>
        <v>PHL_2017_EBEI</v>
      </c>
      <c r="B10" s="114"/>
      <c r="C10" s="61" t="s">
        <v>93</v>
      </c>
      <c r="D10" s="97"/>
      <c r="E10" s="7"/>
      <c r="F10" s="7"/>
      <c r="G10" s="7"/>
      <c r="H10" s="7"/>
      <c r="I10" s="22"/>
      <c r="J10" s="20"/>
      <c r="K10" s="20"/>
      <c r="L10" s="114"/>
      <c r="M10" s="61" t="s">
        <v>93</v>
      </c>
      <c r="N10" s="97"/>
      <c r="O10" s="7"/>
      <c r="P10" s="7"/>
      <c r="Q10" s="7"/>
      <c r="R10" s="7"/>
      <c r="S10" s="22"/>
      <c r="T10" s="20"/>
      <c r="U10" s="20"/>
      <c r="V10" s="114"/>
      <c r="W10" s="61" t="s">
        <v>93</v>
      </c>
      <c r="X10" s="97"/>
      <c r="Y10" s="7"/>
      <c r="Z10" s="7"/>
      <c r="AA10" s="7"/>
      <c r="AB10" s="7"/>
      <c r="AC10" s="22"/>
      <c r="AD10" s="20"/>
      <c r="AE10" s="20"/>
      <c r="AF10" s="114"/>
      <c r="AG10" s="61" t="s">
        <v>93</v>
      </c>
      <c r="AH10" s="97"/>
      <c r="AI10" s="7"/>
      <c r="AJ10" s="7"/>
      <c r="AK10" s="7"/>
      <c r="AL10" s="7"/>
      <c r="AM10" s="22"/>
      <c r="AN10" s="20"/>
      <c r="AO10" s="20"/>
      <c r="AP10" s="114"/>
      <c r="AQ10" s="61" t="s">
        <v>93</v>
      </c>
      <c r="AR10" s="97"/>
      <c r="AS10" s="7"/>
      <c r="AT10" s="7"/>
      <c r="AU10" s="7"/>
      <c r="AV10" s="7"/>
      <c r="AW10" s="22"/>
      <c r="AX10" s="20"/>
      <c r="AY10" s="20"/>
      <c r="AZ10" s="114"/>
      <c r="BA10" s="61" t="s">
        <v>93</v>
      </c>
      <c r="BB10" s="97"/>
      <c r="BC10" s="7"/>
      <c r="BD10" s="7"/>
      <c r="BE10" s="7"/>
      <c r="BF10" s="7"/>
      <c r="BG10" s="22"/>
      <c r="BH10" s="20"/>
      <c r="BI10" s="20"/>
      <c r="BJ10" s="114"/>
      <c r="BK10" s="61" t="s">
        <v>93</v>
      </c>
      <c r="BL10" s="97"/>
      <c r="BM10" s="7"/>
      <c r="BN10" s="7"/>
      <c r="BO10" s="7"/>
      <c r="BP10" s="7"/>
      <c r="BQ10" s="22"/>
      <c r="BR10" s="20"/>
      <c r="BS10" s="20"/>
      <c r="BT10" s="114"/>
      <c r="BU10" s="61" t="s">
        <v>93</v>
      </c>
      <c r="BV10" s="97"/>
      <c r="BW10" s="7"/>
      <c r="BX10" s="7"/>
      <c r="BY10" s="7"/>
      <c r="BZ10" s="7"/>
      <c r="CA10" s="22"/>
      <c r="CB10" s="20"/>
      <c r="CC10" s="20"/>
      <c r="CD10" s="114"/>
      <c r="CE10" s="61" t="s">
        <v>93</v>
      </c>
      <c r="CF10" s="97"/>
      <c r="CG10" s="7"/>
      <c r="CH10" s="7"/>
      <c r="CI10" s="7"/>
      <c r="CJ10" s="7"/>
      <c r="CK10" s="22"/>
      <c r="CL10" s="20"/>
      <c r="CM10" s="20"/>
      <c r="CN10" s="114"/>
      <c r="CO10" s="61" t="s">
        <v>93</v>
      </c>
      <c r="CP10" s="97"/>
      <c r="CQ10" s="7"/>
      <c r="CR10" s="7"/>
      <c r="CS10" s="7"/>
      <c r="CT10" s="7"/>
      <c r="CU10" s="22"/>
      <c r="CV10" s="20"/>
      <c r="CW10" s="20"/>
      <c r="CX10" s="114"/>
      <c r="CY10" s="61" t="s">
        <v>93</v>
      </c>
      <c r="CZ10" s="97"/>
      <c r="DA10" s="7"/>
      <c r="DB10" s="7"/>
      <c r="DC10" s="7"/>
      <c r="DD10" s="7"/>
      <c r="DE10" s="22"/>
      <c r="DF10" s="20"/>
      <c r="DG10" s="20"/>
      <c r="DH10" s="114"/>
      <c r="DI10" s="61" t="s">
        <v>93</v>
      </c>
      <c r="DJ10" s="97"/>
      <c r="DK10" s="7"/>
      <c r="DL10" s="7"/>
      <c r="DM10" s="7"/>
      <c r="DN10" s="7"/>
      <c r="DO10" s="22"/>
      <c r="DP10" s="20"/>
      <c r="DQ10" s="20"/>
      <c r="DR10" s="114"/>
      <c r="DS10" s="61" t="s">
        <v>93</v>
      </c>
      <c r="DT10" s="97"/>
      <c r="DU10" s="7"/>
      <c r="DV10" s="7"/>
      <c r="DW10" s="7"/>
      <c r="DX10" s="7"/>
      <c r="DY10" s="22"/>
      <c r="DZ10" s="20"/>
      <c r="EA10" s="20"/>
      <c r="EB10" s="114"/>
      <c r="EC10" s="61" t="s">
        <v>93</v>
      </c>
      <c r="ED10" s="97"/>
      <c r="EE10" s="7"/>
      <c r="EF10" s="7"/>
      <c r="EG10" s="7"/>
      <c r="EH10" s="7"/>
      <c r="EI10" s="22"/>
      <c r="EJ10" s="20"/>
      <c r="EK10" s="20"/>
      <c r="EL10" s="114"/>
      <c r="EM10" s="61" t="s">
        <v>93</v>
      </c>
      <c r="EN10" s="97"/>
      <c r="EO10" s="7"/>
      <c r="EP10" s="7"/>
      <c r="EQ10" s="7"/>
      <c r="ER10" s="7"/>
      <c r="ES10" s="22"/>
      <c r="ET10" s="20"/>
      <c r="EU10" s="20"/>
      <c r="EV10" s="114"/>
      <c r="EW10" s="61" t="s">
        <v>93</v>
      </c>
      <c r="EX10" s="97"/>
      <c r="EY10" s="7"/>
      <c r="EZ10" s="7"/>
      <c r="FA10" s="7"/>
      <c r="FB10" s="7"/>
      <c r="FC10" s="22"/>
      <c r="FD10" s="20"/>
      <c r="FE10" s="20"/>
      <c r="FF10" s="114"/>
      <c r="FG10" s="61" t="s">
        <v>93</v>
      </c>
      <c r="FH10" s="97"/>
      <c r="FI10" s="7"/>
      <c r="FJ10" s="7"/>
      <c r="FK10" s="7"/>
      <c r="FL10" s="7"/>
      <c r="FM10" s="22"/>
      <c r="FN10" s="20"/>
      <c r="FO10" s="20"/>
      <c r="FP10" s="114"/>
      <c r="FQ10" s="61" t="s">
        <v>93</v>
      </c>
      <c r="FR10" s="97"/>
      <c r="FS10" s="7"/>
      <c r="FT10" s="7"/>
      <c r="FU10" s="7"/>
      <c r="FV10" s="7"/>
      <c r="FW10" s="22"/>
      <c r="FX10" s="20"/>
      <c r="FY10" s="20"/>
      <c r="FZ10" s="114"/>
      <c r="GA10" s="61" t="s">
        <v>93</v>
      </c>
      <c r="GB10" s="97"/>
      <c r="GC10" s="7"/>
      <c r="GD10" s="7"/>
      <c r="GE10" s="7"/>
      <c r="GF10" s="7"/>
      <c r="GG10" s="22"/>
      <c r="GH10" s="20"/>
      <c r="GI10" s="20"/>
      <c r="GJ10" s="114"/>
      <c r="GK10" s="61" t="s">
        <v>93</v>
      </c>
      <c r="GL10" s="97"/>
      <c r="GM10" s="7"/>
      <c r="GN10" s="7"/>
      <c r="GO10" s="7"/>
      <c r="GP10" s="7"/>
      <c r="GQ10" s="22"/>
      <c r="GR10" s="20"/>
      <c r="GS10" s="20"/>
      <c r="GT10" s="122"/>
      <c r="HD10" s="122"/>
      <c r="HN10" s="122"/>
      <c r="HX10" s="122"/>
      <c r="IH10" s="122"/>
      <c r="IR10" s="122"/>
      <c r="JB10" s="122"/>
      <c r="JL10" s="122"/>
      <c r="JV10" s="122"/>
      <c r="KF10" s="122"/>
    </row>
    <row xmlns:x14ac="http://schemas.microsoft.com/office/spreadsheetml/2009/9/ac" r="11" s="4" customFormat="true" ht="15.75" customHeight="true" x14ac:dyDescent="0.25">
      <c r="A11" s="371" t="str">
        <f ca="true">IF(ISBLANK('Data Summary'!A13),"",'Data Summary'!A13)</f>
        <v>PHL_2017_NSBI</v>
      </c>
      <c r="B11" s="114"/>
      <c r="C11" s="61" t="s">
        <v>94</v>
      </c>
      <c r="D11" s="97"/>
      <c r="E11" s="7"/>
      <c r="F11" s="7"/>
      <c r="G11" s="7"/>
      <c r="H11" s="7"/>
      <c r="I11" s="22"/>
      <c r="J11" s="20"/>
      <c r="K11" s="20"/>
      <c r="L11" s="114"/>
      <c r="M11" s="61" t="s">
        <v>94</v>
      </c>
      <c r="N11" s="97"/>
      <c r="O11" s="7"/>
      <c r="P11" s="7"/>
      <c r="Q11" s="7"/>
      <c r="R11" s="7"/>
      <c r="S11" s="22"/>
      <c r="T11" s="20"/>
      <c r="U11" s="20"/>
      <c r="V11" s="114"/>
      <c r="W11" s="61" t="s">
        <v>94</v>
      </c>
      <c r="X11" s="97"/>
      <c r="Y11" s="7"/>
      <c r="Z11" s="7"/>
      <c r="AA11" s="7"/>
      <c r="AB11" s="7"/>
      <c r="AC11" s="22"/>
      <c r="AD11" s="20"/>
      <c r="AE11" s="20"/>
      <c r="AF11" s="114"/>
      <c r="AG11" s="61" t="s">
        <v>94</v>
      </c>
      <c r="AH11" s="97"/>
      <c r="AI11" s="7"/>
      <c r="AJ11" s="7"/>
      <c r="AK11" s="7"/>
      <c r="AL11" s="7"/>
      <c r="AM11" s="22"/>
      <c r="AN11" s="20"/>
      <c r="AO11" s="20"/>
      <c r="AP11" s="114"/>
      <c r="AQ11" s="61" t="s">
        <v>94</v>
      </c>
      <c r="AR11" s="97"/>
      <c r="AS11" s="7"/>
      <c r="AT11" s="7"/>
      <c r="AU11" s="7"/>
      <c r="AV11" s="7"/>
      <c r="AW11" s="22"/>
      <c r="AX11" s="20"/>
      <c r="AY11" s="20"/>
      <c r="AZ11" s="114"/>
      <c r="BA11" s="61" t="s">
        <v>94</v>
      </c>
      <c r="BB11" s="97"/>
      <c r="BC11" s="7"/>
      <c r="BD11" s="7"/>
      <c r="BE11" s="7"/>
      <c r="BF11" s="7"/>
      <c r="BG11" s="22"/>
      <c r="BH11" s="20"/>
      <c r="BI11" s="20"/>
      <c r="BJ11" s="114"/>
      <c r="BK11" s="61" t="s">
        <v>94</v>
      </c>
      <c r="BL11" s="97"/>
      <c r="BM11" s="7"/>
      <c r="BN11" s="7"/>
      <c r="BO11" s="7"/>
      <c r="BP11" s="7"/>
      <c r="BQ11" s="22"/>
      <c r="BR11" s="20"/>
      <c r="BS11" s="20"/>
      <c r="BT11" s="114"/>
      <c r="BU11" s="61" t="s">
        <v>94</v>
      </c>
      <c r="BV11" s="97"/>
      <c r="BW11" s="7"/>
      <c r="BX11" s="7"/>
      <c r="BY11" s="7"/>
      <c r="BZ11" s="7"/>
      <c r="CA11" s="22"/>
      <c r="CB11" s="20"/>
      <c r="CC11" s="20"/>
      <c r="CD11" s="114"/>
      <c r="CE11" s="61" t="s">
        <v>94</v>
      </c>
      <c r="CF11" s="97"/>
      <c r="CG11" s="7"/>
      <c r="CH11" s="7"/>
      <c r="CI11" s="7"/>
      <c r="CJ11" s="7"/>
      <c r="CK11" s="22"/>
      <c r="CL11" s="20"/>
      <c r="CM11" s="20"/>
      <c r="CN11" s="114"/>
      <c r="CO11" s="61" t="s">
        <v>94</v>
      </c>
      <c r="CP11" s="97"/>
      <c r="CQ11" s="7"/>
      <c r="CR11" s="7"/>
      <c r="CS11" s="7"/>
      <c r="CT11" s="7"/>
      <c r="CU11" s="22"/>
      <c r="CV11" s="20"/>
      <c r="CW11" s="20"/>
      <c r="CX11" s="114"/>
      <c r="CY11" s="61" t="s">
        <v>94</v>
      </c>
      <c r="CZ11" s="97"/>
      <c r="DA11" s="7"/>
      <c r="DB11" s="7"/>
      <c r="DC11" s="7"/>
      <c r="DD11" s="7"/>
      <c r="DE11" s="22"/>
      <c r="DF11" s="20"/>
      <c r="DG11" s="20"/>
      <c r="DH11" s="114"/>
      <c r="DI11" s="61" t="s">
        <v>94</v>
      </c>
      <c r="DJ11" s="97"/>
      <c r="DK11" s="7"/>
      <c r="DL11" s="7"/>
      <c r="DM11" s="7"/>
      <c r="DN11" s="7"/>
      <c r="DO11" s="22"/>
      <c r="DP11" s="20"/>
      <c r="DQ11" s="20"/>
      <c r="DR11" s="114"/>
      <c r="DS11" s="61" t="s">
        <v>94</v>
      </c>
      <c r="DT11" s="97"/>
      <c r="DU11" s="7"/>
      <c r="DV11" s="7"/>
      <c r="DW11" s="7"/>
      <c r="DX11" s="7"/>
      <c r="DY11" s="22"/>
      <c r="DZ11" s="20"/>
      <c r="EA11" s="20"/>
      <c r="EB11" s="114"/>
      <c r="EC11" s="61" t="s">
        <v>94</v>
      </c>
      <c r="ED11" s="97"/>
      <c r="EE11" s="7"/>
      <c r="EF11" s="7"/>
      <c r="EG11" s="7"/>
      <c r="EH11" s="7"/>
      <c r="EI11" s="22"/>
      <c r="EJ11" s="20"/>
      <c r="EK11" s="20"/>
      <c r="EL11" s="114"/>
      <c r="EM11" s="61" t="s">
        <v>94</v>
      </c>
      <c r="EN11" s="97"/>
      <c r="EO11" s="7"/>
      <c r="EP11" s="7"/>
      <c r="EQ11" s="7"/>
      <c r="ER11" s="7"/>
      <c r="ES11" s="22"/>
      <c r="ET11" s="20"/>
      <c r="EU11" s="20"/>
      <c r="EV11" s="114"/>
      <c r="EW11" s="61" t="s">
        <v>94</v>
      </c>
      <c r="EX11" s="97"/>
      <c r="EY11" s="7"/>
      <c r="EZ11" s="7"/>
      <c r="FA11" s="7"/>
      <c r="FB11" s="7"/>
      <c r="FC11" s="22"/>
      <c r="FD11" s="20"/>
      <c r="FE11" s="20"/>
      <c r="FF11" s="114"/>
      <c r="FG11" s="61" t="s">
        <v>94</v>
      </c>
      <c r="FH11" s="97"/>
      <c r="FI11" s="7"/>
      <c r="FJ11" s="7"/>
      <c r="FK11" s="7"/>
      <c r="FL11" s="7"/>
      <c r="FM11" s="22"/>
      <c r="FN11" s="20"/>
      <c r="FO11" s="20"/>
      <c r="FP11" s="114"/>
      <c r="FQ11" s="61" t="s">
        <v>94</v>
      </c>
      <c r="FR11" s="97"/>
      <c r="FS11" s="7"/>
      <c r="FT11" s="7"/>
      <c r="FU11" s="7"/>
      <c r="FV11" s="7"/>
      <c r="FW11" s="22"/>
      <c r="FX11" s="20"/>
      <c r="FY11" s="20"/>
      <c r="FZ11" s="114"/>
      <c r="GA11" s="61" t="s">
        <v>94</v>
      </c>
      <c r="GB11" s="97"/>
      <c r="GC11" s="7"/>
      <c r="GD11" s="7"/>
      <c r="GE11" s="7"/>
      <c r="GF11" s="7"/>
      <c r="GG11" s="22"/>
      <c r="GH11" s="20"/>
      <c r="GI11" s="20"/>
      <c r="GJ11" s="114"/>
      <c r="GK11" s="61" t="s">
        <v>94</v>
      </c>
      <c r="GL11" s="97"/>
      <c r="GM11" s="7"/>
      <c r="GN11" s="7"/>
      <c r="GO11" s="7"/>
      <c r="GP11" s="7"/>
      <c r="GQ11" s="22"/>
      <c r="GR11" s="20"/>
      <c r="GS11" s="20"/>
      <c r="GT11" s="122"/>
      <c r="HD11" s="122"/>
      <c r="HN11" s="122"/>
      <c r="HX11" s="122"/>
      <c r="IH11" s="122"/>
      <c r="IR11" s="122"/>
      <c r="JB11" s="122"/>
      <c r="JL11" s="122"/>
      <c r="JV11" s="122"/>
      <c r="KF11" s="122"/>
    </row>
    <row xmlns:x14ac="http://schemas.microsoft.com/office/spreadsheetml/2009/9/ac" r="12" s="252" customFormat="true" ht="18" customHeight="true" x14ac:dyDescent="0.2">
      <c r="A12" s="371" t="str">
        <f ca="true">IF(ISBLANK('Data Summary'!A14),"",'Data Summary'!A14)</f>
        <v>PHL_2017_EMIS</v>
      </c>
      <c r="B12" s="247" t="s">
        <v>55</v>
      </c>
      <c r="C12" s="248" t="s">
        <v>27</v>
      </c>
      <c r="D12" s="249"/>
      <c r="E12" s="249"/>
      <c r="F12" s="249"/>
      <c r="G12" s="249"/>
      <c r="H12" s="249"/>
      <c r="I12" s="250"/>
      <c r="J12" s="244"/>
      <c r="K12" s="244"/>
      <c r="L12" s="247" t="s">
        <v>55</v>
      </c>
      <c r="M12" s="248" t="s">
        <v>27</v>
      </c>
      <c r="N12" s="249"/>
      <c r="O12" s="249"/>
      <c r="P12" s="249"/>
      <c r="Q12" s="249"/>
      <c r="R12" s="249"/>
      <c r="S12" s="250"/>
      <c r="T12" s="244"/>
      <c r="U12" s="244"/>
      <c r="V12" s="247" t="s">
        <v>55</v>
      </c>
      <c r="W12" s="248" t="s">
        <v>27</v>
      </c>
      <c r="X12" s="249"/>
      <c r="Y12" s="249"/>
      <c r="Z12" s="249"/>
      <c r="AA12" s="249"/>
      <c r="AB12" s="249"/>
      <c r="AC12" s="250"/>
      <c r="AD12" s="244"/>
      <c r="AE12" s="244"/>
      <c r="AF12" s="247" t="s">
        <v>55</v>
      </c>
      <c r="AG12" s="248" t="s">
        <v>27</v>
      </c>
      <c r="AH12" s="249"/>
      <c r="AI12" s="249"/>
      <c r="AJ12" s="249"/>
      <c r="AK12" s="249"/>
      <c r="AL12" s="249"/>
      <c r="AM12" s="250"/>
      <c r="AN12" s="244"/>
      <c r="AO12" s="244"/>
      <c r="AP12" s="247" t="s">
        <v>55</v>
      </c>
      <c r="AQ12" s="248" t="s">
        <v>27</v>
      </c>
      <c r="AR12" s="249"/>
      <c r="AS12" s="249"/>
      <c r="AT12" s="249"/>
      <c r="AU12" s="249"/>
      <c r="AV12" s="249"/>
      <c r="AW12" s="250"/>
      <c r="AX12" s="244"/>
      <c r="AY12" s="244"/>
      <c r="AZ12" s="247" t="s">
        <v>55</v>
      </c>
      <c r="BA12" s="248" t="s">
        <v>27</v>
      </c>
      <c r="BB12" s="249"/>
      <c r="BC12" s="249"/>
      <c r="BD12" s="249"/>
      <c r="BE12" s="249"/>
      <c r="BF12" s="249"/>
      <c r="BG12" s="250"/>
      <c r="BH12" s="244"/>
      <c r="BI12" s="244"/>
      <c r="BJ12" s="247" t="s">
        <v>55</v>
      </c>
      <c r="BK12" s="248" t="s">
        <v>27</v>
      </c>
      <c r="BL12" s="249"/>
      <c r="BM12" s="249"/>
      <c r="BN12" s="249"/>
      <c r="BO12" s="249"/>
      <c r="BP12" s="249"/>
      <c r="BQ12" s="250"/>
      <c r="BR12" s="244"/>
      <c r="BS12" s="244"/>
      <c r="BT12" s="247" t="s">
        <v>55</v>
      </c>
      <c r="BU12" s="248" t="s">
        <v>27</v>
      </c>
      <c r="BV12" s="249"/>
      <c r="BW12" s="249"/>
      <c r="BX12" s="249"/>
      <c r="BY12" s="249"/>
      <c r="BZ12" s="249"/>
      <c r="CA12" s="250"/>
      <c r="CB12" s="244"/>
      <c r="CC12" s="244"/>
      <c r="CD12" s="247" t="s">
        <v>55</v>
      </c>
      <c r="CE12" s="248" t="s">
        <v>27</v>
      </c>
      <c r="CF12" s="249"/>
      <c r="CG12" s="249"/>
      <c r="CH12" s="249"/>
      <c r="CI12" s="249"/>
      <c r="CJ12" s="249"/>
      <c r="CK12" s="250"/>
      <c r="CL12" s="244"/>
      <c r="CM12" s="244"/>
      <c r="CN12" s="247" t="s">
        <v>55</v>
      </c>
      <c r="CO12" s="248" t="s">
        <v>27</v>
      </c>
      <c r="CP12" s="249"/>
      <c r="CQ12" s="249"/>
      <c r="CR12" s="249"/>
      <c r="CS12" s="249"/>
      <c r="CT12" s="249"/>
      <c r="CU12" s="250"/>
      <c r="CV12" s="244"/>
      <c r="CW12" s="244"/>
      <c r="CX12" s="247" t="s">
        <v>55</v>
      </c>
      <c r="CY12" s="248" t="s">
        <v>27</v>
      </c>
      <c r="CZ12" s="249"/>
      <c r="DA12" s="249"/>
      <c r="DB12" s="249"/>
      <c r="DC12" s="249"/>
      <c r="DD12" s="249"/>
      <c r="DE12" s="250"/>
      <c r="DF12" s="244"/>
      <c r="DG12" s="244"/>
      <c r="DH12" s="247" t="s">
        <v>55</v>
      </c>
      <c r="DI12" s="248" t="s">
        <v>27</v>
      </c>
      <c r="DJ12" s="249"/>
      <c r="DK12" s="249"/>
      <c r="DL12" s="249"/>
      <c r="DM12" s="249"/>
      <c r="DN12" s="249"/>
      <c r="DO12" s="250"/>
      <c r="DP12" s="244"/>
      <c r="DQ12" s="244"/>
      <c r="DR12" s="247" t="s">
        <v>55</v>
      </c>
      <c r="DS12" s="248" t="s">
        <v>27</v>
      </c>
      <c r="DT12" s="249"/>
      <c r="DU12" s="249"/>
      <c r="DV12" s="249"/>
      <c r="DW12" s="249"/>
      <c r="DX12" s="249"/>
      <c r="DY12" s="250"/>
      <c r="DZ12" s="244"/>
      <c r="EA12" s="244"/>
      <c r="EB12" s="247" t="s">
        <v>55</v>
      </c>
      <c r="EC12" s="248" t="s">
        <v>27</v>
      </c>
      <c r="ED12" s="249"/>
      <c r="EE12" s="249"/>
      <c r="EF12" s="249"/>
      <c r="EG12" s="249"/>
      <c r="EH12" s="249"/>
      <c r="EI12" s="250"/>
      <c r="EJ12" s="244"/>
      <c r="EK12" s="244"/>
      <c r="EL12" s="247" t="s">
        <v>55</v>
      </c>
      <c r="EM12" s="248" t="s">
        <v>27</v>
      </c>
      <c r="EN12" s="249"/>
      <c r="EO12" s="249"/>
      <c r="EP12" s="249"/>
      <c r="EQ12" s="249"/>
      <c r="ER12" s="249"/>
      <c r="ES12" s="250"/>
      <c r="ET12" s="244"/>
      <c r="EU12" s="244"/>
      <c r="EV12" s="247" t="s">
        <v>55</v>
      </c>
      <c r="EW12" s="248" t="s">
        <v>27</v>
      </c>
      <c r="EX12" s="249"/>
      <c r="EY12" s="249"/>
      <c r="EZ12" s="249"/>
      <c r="FA12" s="249"/>
      <c r="FB12" s="249"/>
      <c r="FC12" s="250"/>
      <c r="FD12" s="244"/>
      <c r="FE12" s="244"/>
      <c r="FF12" s="247" t="s">
        <v>55</v>
      </c>
      <c r="FG12" s="248" t="s">
        <v>27</v>
      </c>
      <c r="FH12" s="249"/>
      <c r="FI12" s="249"/>
      <c r="FJ12" s="249"/>
      <c r="FK12" s="249"/>
      <c r="FL12" s="249"/>
      <c r="FM12" s="250"/>
      <c r="FN12" s="244"/>
      <c r="FO12" s="244"/>
      <c r="FP12" s="247" t="s">
        <v>55</v>
      </c>
      <c r="FQ12" s="248" t="s">
        <v>27</v>
      </c>
      <c r="FR12" s="249"/>
      <c r="FS12" s="249"/>
      <c r="FT12" s="249"/>
      <c r="FU12" s="249"/>
      <c r="FV12" s="249"/>
      <c r="FW12" s="250"/>
      <c r="FX12" s="244"/>
      <c r="FY12" s="244"/>
      <c r="FZ12" s="247" t="s">
        <v>55</v>
      </c>
      <c r="GA12" s="248" t="s">
        <v>27</v>
      </c>
      <c r="GB12" s="249"/>
      <c r="GC12" s="249"/>
      <c r="GD12" s="249"/>
      <c r="GE12" s="249"/>
      <c r="GF12" s="249"/>
      <c r="GG12" s="250"/>
      <c r="GH12" s="244"/>
      <c r="GI12" s="244"/>
      <c r="GJ12" s="247" t="s">
        <v>55</v>
      </c>
      <c r="GK12" s="248" t="s">
        <v>27</v>
      </c>
      <c r="GL12" s="249"/>
      <c r="GM12" s="249"/>
      <c r="GN12" s="249"/>
      <c r="GO12" s="249"/>
      <c r="GP12" s="249"/>
      <c r="GQ12" s="250"/>
      <c r="GR12" s="244"/>
      <c r="GS12" s="244"/>
      <c r="GT12" s="251"/>
      <c r="HD12" s="251"/>
      <c r="HN12" s="251"/>
      <c r="HX12" s="251"/>
      <c r="IH12" s="251"/>
      <c r="IR12" s="251"/>
      <c r="JB12" s="251"/>
      <c r="JL12" s="251"/>
      <c r="JV12" s="251"/>
      <c r="KF12" s="251"/>
    </row>
    <row xmlns:x14ac="http://schemas.microsoft.com/office/spreadsheetml/2009/9/ac" r="13" s="14" customFormat="true" ht="14.25" customHeight="true" x14ac:dyDescent="0.2">
      <c r="A13" s="371" t="str">
        <f ca="true">IF(ISBLANK('Data Summary'!A15),"",'Data Summary'!A15)</f>
        <v>PHL_2018_TSA</v>
      </c>
      <c r="B13" s="115" t="s">
        <v>53</v>
      </c>
      <c r="C13" s="5">
        <v>0</v>
      </c>
      <c r="D13" s="41"/>
      <c r="E13" s="41"/>
      <c r="F13" s="41"/>
      <c r="G13" s="41"/>
      <c r="H13" s="41"/>
      <c r="I13" s="62"/>
      <c r="J13" s="11"/>
      <c r="K13" s="11"/>
      <c r="L13" s="115" t="s">
        <v>53</v>
      </c>
      <c r="M13" s="5">
        <v>0</v>
      </c>
      <c r="N13" s="41"/>
      <c r="O13" s="41"/>
      <c r="P13" s="41"/>
      <c r="Q13" s="41"/>
      <c r="R13" s="41"/>
      <c r="S13" s="62"/>
      <c r="T13" s="11"/>
      <c r="U13" s="11"/>
      <c r="V13" s="115" t="s">
        <v>53</v>
      </c>
      <c r="W13" s="5">
        <v>0</v>
      </c>
      <c r="X13" s="41"/>
      <c r="Y13" s="41"/>
      <c r="Z13" s="41"/>
      <c r="AA13" s="41"/>
      <c r="AB13" s="41"/>
      <c r="AC13" s="62"/>
      <c r="AD13" s="11"/>
      <c r="AE13" s="11"/>
      <c r="AF13" s="115" t="s">
        <v>53</v>
      </c>
      <c r="AG13" s="5">
        <v>0</v>
      </c>
      <c r="AH13" s="41">
        <f>(AL13/100*AL$31+AM13/100*AM$31)/(AL$31+AM$31)*100</f>
        <v>7.5035123305220459</v>
      </c>
      <c r="AI13" s="41"/>
      <c r="AJ13" s="41"/>
      <c r="AK13" s="41"/>
      <c r="AL13" s="41">
        <v>8.1999999999999993</v>
      </c>
      <c r="AM13" s="62">
        <v>4.2</v>
      </c>
      <c r="AN13" s="11"/>
      <c r="AO13" s="11"/>
      <c r="AP13" s="115" t="s">
        <v>53</v>
      </c>
      <c r="AQ13" s="5">
        <v>0</v>
      </c>
      <c r="AR13" s="41"/>
      <c r="AS13" s="41"/>
      <c r="AT13" s="41"/>
      <c r="AU13" s="41"/>
      <c r="AV13" s="41"/>
      <c r="AW13" s="62"/>
      <c r="AX13" s="11"/>
      <c r="AY13" s="11"/>
      <c r="AZ13" s="115" t="s">
        <v>53</v>
      </c>
      <c r="BA13" s="5">
        <v>0</v>
      </c>
      <c r="BB13" s="41"/>
      <c r="BC13" s="41"/>
      <c r="BD13" s="41"/>
      <c r="BE13" s="41"/>
      <c r="BF13" s="41"/>
      <c r="BG13" s="62"/>
      <c r="BH13" s="11"/>
      <c r="BI13" s="11"/>
      <c r="BJ13" s="115" t="s">
        <v>53</v>
      </c>
      <c r="BK13" s="5">
        <v>0</v>
      </c>
      <c r="BL13" s="41"/>
      <c r="BM13" s="41"/>
      <c r="BN13" s="41"/>
      <c r="BO13" s="41"/>
      <c r="BP13" s="41"/>
      <c r="BQ13" s="62"/>
      <c r="BR13" s="11"/>
      <c r="BS13" s="11"/>
      <c r="BT13" s="115" t="s">
        <v>53</v>
      </c>
      <c r="BU13" s="5">
        <v>0</v>
      </c>
      <c r="BV13" s="41"/>
      <c r="BW13" s="41"/>
      <c r="BX13" s="41"/>
      <c r="BY13" s="41"/>
      <c r="BZ13" s="41"/>
      <c r="CA13" s="62"/>
      <c r="CB13" s="11"/>
      <c r="CC13" s="11"/>
      <c r="CD13" s="115" t="s">
        <v>53</v>
      </c>
      <c r="CE13" s="5">
        <v>0</v>
      </c>
      <c r="CF13" s="41">
        <f>(CJ13/100*CJ$31+CK13/100*CK$31)/(CJ$31+CK$31)*100</f>
        <v>10.692962799773401</v>
      </c>
      <c r="CG13" s="41"/>
      <c r="CH13" s="41"/>
      <c r="CI13" s="41"/>
      <c r="CJ13" s="41">
        <v>11.8</v>
      </c>
      <c r="CK13" s="62">
        <v>5.77</v>
      </c>
      <c r="CL13" s="11"/>
      <c r="CM13" s="11"/>
      <c r="CN13" s="115" t="s">
        <v>53</v>
      </c>
      <c r="CO13" s="5">
        <v>0</v>
      </c>
      <c r="CP13" s="41">
        <v>14.638220000000004</v>
      </c>
      <c r="CQ13" s="41"/>
      <c r="CR13" s="41"/>
      <c r="CS13" s="41"/>
      <c r="CT13" s="41">
        <v>15.259060000000005</v>
      </c>
      <c r="CU13" s="62">
        <v>11.632859999999994</v>
      </c>
      <c r="CV13" s="11"/>
      <c r="CW13" s="11"/>
      <c r="CX13" s="115" t="s">
        <v>53</v>
      </c>
      <c r="CY13" s="5">
        <v>0</v>
      </c>
      <c r="CZ13" s="41"/>
      <c r="DA13" s="41"/>
      <c r="DB13" s="41"/>
      <c r="DC13" s="41"/>
      <c r="DD13" s="41"/>
      <c r="DE13" s="62"/>
      <c r="DF13" s="11"/>
      <c r="DG13" s="11"/>
      <c r="DH13" s="115" t="s">
        <v>53</v>
      </c>
      <c r="DI13" s="5">
        <v>0</v>
      </c>
      <c r="DJ13" s="41"/>
      <c r="DK13" s="41"/>
      <c r="DL13" s="41"/>
      <c r="DM13" s="41"/>
      <c r="DN13" s="41"/>
      <c r="DO13" s="62"/>
      <c r="DP13" s="11"/>
      <c r="DQ13" s="11"/>
      <c r="DR13" s="115" t="s">
        <v>53</v>
      </c>
      <c r="DS13" s="5">
        <v>0</v>
      </c>
      <c r="DT13" s="41">
        <v>12.623609999999999</v>
      </c>
      <c r="DU13" s="41"/>
      <c r="DV13" s="41"/>
      <c r="DW13" s="41"/>
      <c r="DX13" s="41">
        <v>13.047629999999998</v>
      </c>
      <c r="DY13" s="62">
        <v>10.648539999999997</v>
      </c>
      <c r="DZ13" s="11"/>
      <c r="EA13" s="11"/>
      <c r="EB13" s="115" t="s">
        <v>53</v>
      </c>
      <c r="EC13" s="5">
        <v>0</v>
      </c>
      <c r="ED13" s="41"/>
      <c r="EE13" s="41"/>
      <c r="EF13" s="41"/>
      <c r="EG13" s="41"/>
      <c r="EH13" s="41"/>
      <c r="EI13" s="62"/>
      <c r="EJ13" s="11"/>
      <c r="EK13" s="11"/>
      <c r="EL13" s="115" t="s">
        <v>53</v>
      </c>
      <c r="EM13" s="5">
        <v>0</v>
      </c>
      <c r="EN13" s="41"/>
      <c r="EO13" s="41"/>
      <c r="EP13" s="41"/>
      <c r="EQ13" s="41"/>
      <c r="ER13" s="41"/>
      <c r="ES13" s="62"/>
      <c r="ET13" s="11"/>
      <c r="EU13" s="11"/>
      <c r="EV13" s="115" t="s">
        <v>53</v>
      </c>
      <c r="EW13" s="5">
        <v>0</v>
      </c>
      <c r="EX13" s="41"/>
      <c r="EY13" s="41"/>
      <c r="EZ13" s="41"/>
      <c r="FA13" s="41"/>
      <c r="FB13" s="41"/>
      <c r="FC13" s="62"/>
      <c r="FD13" s="11"/>
      <c r="FE13" s="11"/>
      <c r="FF13" s="115" t="s">
        <v>53</v>
      </c>
      <c r="FG13" s="5">
        <v>0</v>
      </c>
      <c r="FH13" s="41"/>
      <c r="FI13" s="41"/>
      <c r="FJ13" s="41"/>
      <c r="FK13" s="41"/>
      <c r="FL13" s="41"/>
      <c r="FM13" s="62"/>
      <c r="FN13" s="11"/>
      <c r="FO13" s="11"/>
      <c r="FP13" s="115" t="s">
        <v>53</v>
      </c>
      <c r="FQ13" s="5">
        <v>0</v>
      </c>
      <c r="FR13" s="41">
        <v>13.079669999999993</v>
      </c>
      <c r="FS13" s="41"/>
      <c r="FT13" s="41"/>
      <c r="FU13" s="41"/>
      <c r="FV13" s="41">
        <v>13.485119999999995</v>
      </c>
      <c r="FW13" s="62">
        <v>11.252039999999994</v>
      </c>
      <c r="FX13" s="11"/>
      <c r="FY13" s="11"/>
      <c r="FZ13" s="115" t="s">
        <v>53</v>
      </c>
      <c r="GA13" s="5">
        <v>0</v>
      </c>
      <c r="GB13" s="41">
        <v>14.637379999999993</v>
      </c>
      <c r="GC13" s="41"/>
      <c r="GD13" s="41"/>
      <c r="GE13" s="41"/>
      <c r="GF13" s="41">
        <v>15.182739999999995</v>
      </c>
      <c r="GG13" s="62">
        <v>12.324749999999995</v>
      </c>
      <c r="GH13" s="11"/>
      <c r="GI13" s="11"/>
      <c r="GJ13" s="115" t="s">
        <v>53</v>
      </c>
      <c r="GK13" s="5">
        <v>0</v>
      </c>
      <c r="GL13" s="41"/>
      <c r="GM13" s="41"/>
      <c r="GN13" s="41"/>
      <c r="GO13" s="41"/>
      <c r="GP13" s="41"/>
      <c r="GQ13" s="62"/>
      <c r="GR13" s="11"/>
      <c r="GS13" s="11"/>
      <c r="GT13" s="124"/>
      <c r="HD13" s="124"/>
      <c r="HN13" s="124"/>
      <c r="HX13" s="124"/>
      <c r="IH13" s="124"/>
      <c r="IR13" s="124"/>
      <c r="JB13" s="124"/>
      <c r="JL13" s="124"/>
      <c r="JV13" s="124"/>
      <c r="KF13" s="124"/>
    </row>
    <row xmlns:x14ac="http://schemas.microsoft.com/office/spreadsheetml/2009/9/ac" r="14" x14ac:dyDescent="0.25">
      <c r="A14" s="371" t="str">
        <f ca="true">IF(ISBLANK('Data Summary'!A16),"",'Data Summary'!A16)</f>
        <v>PHL_2018_UIS</v>
      </c>
      <c r="B14" s="116" t="s">
        <v>91</v>
      </c>
      <c r="C14" s="19">
        <v>0</v>
      </c>
      <c r="D14" s="41"/>
      <c r="E14" s="41"/>
      <c r="F14" s="41"/>
      <c r="G14" s="41"/>
      <c r="H14" s="41"/>
      <c r="I14" s="62"/>
      <c r="J14" s="11"/>
      <c r="K14" s="11"/>
      <c r="L14" s="116" t="s">
        <v>91</v>
      </c>
      <c r="M14" s="19">
        <v>0</v>
      </c>
      <c r="N14" s="41"/>
      <c r="O14" s="41"/>
      <c r="P14" s="41"/>
      <c r="Q14" s="41"/>
      <c r="R14" s="41"/>
      <c r="S14" s="62"/>
      <c r="T14" s="11"/>
      <c r="U14" s="11"/>
      <c r="V14" s="116" t="s">
        <v>91</v>
      </c>
      <c r="W14" s="19">
        <v>0</v>
      </c>
      <c r="X14" s="41"/>
      <c r="Y14" s="41"/>
      <c r="Z14" s="41"/>
      <c r="AA14" s="41"/>
      <c r="AB14" s="41"/>
      <c r="AC14" s="62"/>
      <c r="AD14" s="11"/>
      <c r="AE14" s="11"/>
      <c r="AF14" s="116" t="s">
        <v>91</v>
      </c>
      <c r="AG14" s="19">
        <v>0</v>
      </c>
      <c r="AH14" s="41">
        <f t="shared" ref="AH14:AH18" si="20">(AL14/100*AL$31+AM14/100*AM$31)/(AL$31+AM$31)*100</f>
        <v>1.2741219173694887</v>
      </c>
      <c r="AI14" s="41"/>
      <c r="AJ14" s="41"/>
      <c r="AK14" s="41"/>
      <c r="AL14" s="41">
        <v>1.1000000000000001</v>
      </c>
      <c r="AM14" s="62">
        <v>2.1</v>
      </c>
      <c r="AN14" s="11"/>
      <c r="AO14" s="11"/>
      <c r="AP14" s="116" t="s">
        <v>91</v>
      </c>
      <c r="AQ14" s="19">
        <v>0</v>
      </c>
      <c r="AR14" s="41"/>
      <c r="AS14" s="41"/>
      <c r="AT14" s="41"/>
      <c r="AU14" s="41"/>
      <c r="AV14" s="41"/>
      <c r="AW14" s="62"/>
      <c r="AX14" s="11"/>
      <c r="AY14" s="11"/>
      <c r="AZ14" s="116" t="s">
        <v>91</v>
      </c>
      <c r="BA14" s="19">
        <v>0</v>
      </c>
      <c r="BB14" s="41"/>
      <c r="BC14" s="41"/>
      <c r="BD14" s="41"/>
      <c r="BE14" s="41"/>
      <c r="BF14" s="41"/>
      <c r="BG14" s="62"/>
      <c r="BH14" s="11"/>
      <c r="BI14" s="11"/>
      <c r="BJ14" s="116" t="s">
        <v>91</v>
      </c>
      <c r="BK14" s="19">
        <v>0</v>
      </c>
      <c r="BL14" s="41"/>
      <c r="BM14" s="41"/>
      <c r="BN14" s="41"/>
      <c r="BO14" s="41"/>
      <c r="BP14" s="41"/>
      <c r="BQ14" s="62"/>
      <c r="BR14" s="11"/>
      <c r="BS14" s="11"/>
      <c r="BT14" s="116" t="s">
        <v>91</v>
      </c>
      <c r="BU14" s="19">
        <v>0</v>
      </c>
      <c r="BV14" s="41"/>
      <c r="BW14" s="41"/>
      <c r="BX14" s="41"/>
      <c r="BY14" s="41"/>
      <c r="BZ14" s="41"/>
      <c r="CA14" s="62"/>
      <c r="CB14" s="11"/>
      <c r="CC14" s="11"/>
      <c r="CD14" s="116" t="s">
        <v>91</v>
      </c>
      <c r="CE14" s="19">
        <v>0</v>
      </c>
      <c r="CF14" s="41">
        <f t="shared" ref="CF14:CF19" si="21">(CJ14/100*CJ$31+CK14/100*CK$31)/(CJ$31+CK$31)*100</f>
        <v>6.486105411132792</v>
      </c>
      <c r="CG14" s="41"/>
      <c r="CH14" s="41"/>
      <c r="CI14" s="41"/>
      <c r="CJ14" s="41">
        <v>5.57</v>
      </c>
      <c r="CK14" s="62">
        <v>10.56</v>
      </c>
      <c r="CL14" s="11"/>
      <c r="CM14" s="11"/>
      <c r="CN14" s="116" t="s">
        <v>91</v>
      </c>
      <c r="CO14" s="19">
        <v>0</v>
      </c>
      <c r="CP14" s="41"/>
      <c r="CQ14" s="41"/>
      <c r="CR14" s="41"/>
      <c r="CS14" s="41"/>
      <c r="CT14" s="41"/>
      <c r="CU14" s="62"/>
      <c r="CV14" s="11"/>
      <c r="CW14" s="11"/>
      <c r="CX14" s="116" t="s">
        <v>91</v>
      </c>
      <c r="CY14" s="19">
        <v>0</v>
      </c>
      <c r="CZ14" s="41"/>
      <c r="DA14" s="41"/>
      <c r="DB14" s="41"/>
      <c r="DC14" s="41"/>
      <c r="DD14" s="41"/>
      <c r="DE14" s="62"/>
      <c r="DF14" s="11"/>
      <c r="DG14" s="11"/>
      <c r="DH14" s="116" t="s">
        <v>91</v>
      </c>
      <c r="DI14" s="19">
        <v>0</v>
      </c>
      <c r="DJ14" s="41"/>
      <c r="DK14" s="41"/>
      <c r="DL14" s="41"/>
      <c r="DM14" s="41"/>
      <c r="DN14" s="41"/>
      <c r="DO14" s="62"/>
      <c r="DP14" s="11"/>
      <c r="DQ14" s="11"/>
      <c r="DR14" s="116" t="s">
        <v>91</v>
      </c>
      <c r="DS14" s="19">
        <v>0</v>
      </c>
      <c r="DT14" s="41"/>
      <c r="DU14" s="41"/>
      <c r="DV14" s="41"/>
      <c r="DW14" s="41"/>
      <c r="DX14" s="41"/>
      <c r="DY14" s="62"/>
      <c r="DZ14" s="11"/>
      <c r="EA14" s="11"/>
      <c r="EB14" s="116" t="s">
        <v>91</v>
      </c>
      <c r="EC14" s="19">
        <v>0</v>
      </c>
      <c r="ED14" s="41"/>
      <c r="EE14" s="41"/>
      <c r="EF14" s="41"/>
      <c r="EG14" s="41"/>
      <c r="EH14" s="41"/>
      <c r="EI14" s="62"/>
      <c r="EJ14" s="11"/>
      <c r="EK14" s="11"/>
      <c r="EL14" s="116" t="s">
        <v>91</v>
      </c>
      <c r="EM14" s="19">
        <v>0</v>
      </c>
      <c r="EN14" s="41"/>
      <c r="EO14" s="41"/>
      <c r="EP14" s="41"/>
      <c r="EQ14" s="41"/>
      <c r="ER14" s="41"/>
      <c r="ES14" s="62"/>
      <c r="ET14" s="11"/>
      <c r="EU14" s="11"/>
      <c r="EV14" s="116" t="s">
        <v>91</v>
      </c>
      <c r="EW14" s="19">
        <v>0</v>
      </c>
      <c r="EX14" s="41"/>
      <c r="EY14" s="41"/>
      <c r="EZ14" s="41"/>
      <c r="FA14" s="41"/>
      <c r="FB14" s="41"/>
      <c r="FC14" s="62"/>
      <c r="FD14" s="11"/>
      <c r="FE14" s="11"/>
      <c r="FF14" s="116" t="s">
        <v>91</v>
      </c>
      <c r="FG14" s="19">
        <v>0</v>
      </c>
      <c r="FH14" s="41"/>
      <c r="FI14" s="41"/>
      <c r="FJ14" s="41"/>
      <c r="FK14" s="41"/>
      <c r="FL14" s="41"/>
      <c r="FM14" s="62"/>
      <c r="FN14" s="11"/>
      <c r="FO14" s="11"/>
      <c r="FP14" s="116" t="s">
        <v>91</v>
      </c>
      <c r="FQ14" s="19">
        <v>0</v>
      </c>
      <c r="FR14" s="41"/>
      <c r="FS14" s="41"/>
      <c r="FT14" s="41"/>
      <c r="FU14" s="41"/>
      <c r="FV14" s="41"/>
      <c r="FW14" s="62"/>
      <c r="FX14" s="11"/>
      <c r="FY14" s="11"/>
      <c r="FZ14" s="116" t="s">
        <v>91</v>
      </c>
      <c r="GA14" s="19">
        <v>0</v>
      </c>
      <c r="GB14" s="41"/>
      <c r="GC14" s="41"/>
      <c r="GD14" s="41"/>
      <c r="GE14" s="41"/>
      <c r="GF14" s="41"/>
      <c r="GG14" s="62"/>
      <c r="GH14" s="11"/>
      <c r="GI14" s="11"/>
      <c r="GJ14" s="116" t="s">
        <v>91</v>
      </c>
      <c r="GK14" s="19">
        <v>0</v>
      </c>
      <c r="GL14" s="41"/>
      <c r="GM14" s="41"/>
      <c r="GN14" s="41"/>
      <c r="GO14" s="41"/>
      <c r="GP14" s="41"/>
      <c r="GQ14" s="62"/>
      <c r="GR14" s="11"/>
      <c r="GS14" s="11"/>
    </row>
    <row xmlns:x14ac="http://schemas.microsoft.com/office/spreadsheetml/2009/9/ac" r="15" s="2" customFormat="true" x14ac:dyDescent="0.25">
      <c r="A15" s="371" t="str">
        <f ca="true">IF(ISBLANK('Data Summary'!A17),"",'Data Summary'!A17)</f>
        <v>PHL_2018_EBEI</v>
      </c>
      <c r="B15" s="116"/>
      <c r="C15" s="6"/>
      <c r="D15" s="41"/>
      <c r="E15" s="7"/>
      <c r="F15" s="7"/>
      <c r="G15" s="7"/>
      <c r="H15" s="41"/>
      <c r="I15" s="62"/>
      <c r="J15" s="11"/>
      <c r="K15" s="11"/>
      <c r="L15" s="116"/>
      <c r="M15" s="6"/>
      <c r="N15" s="41"/>
      <c r="O15" s="7"/>
      <c r="P15" s="7"/>
      <c r="Q15" s="7"/>
      <c r="R15" s="41"/>
      <c r="S15" s="62"/>
      <c r="T15" s="11"/>
      <c r="U15" s="11"/>
      <c r="V15" s="116"/>
      <c r="W15" s="6"/>
      <c r="X15" s="41"/>
      <c r="Y15" s="7"/>
      <c r="Z15" s="7"/>
      <c r="AA15" s="7"/>
      <c r="AB15" s="41"/>
      <c r="AC15" s="62"/>
      <c r="AD15" s="11"/>
      <c r="AE15" s="11"/>
      <c r="AF15" s="116" t="s">
        <v>147</v>
      </c>
      <c r="AG15" s="6">
        <v>1</v>
      </c>
      <c r="AH15" s="41">
        <f t="shared" si="20"/>
        <v>39.315341091064376</v>
      </c>
      <c r="AI15" s="7"/>
      <c r="AJ15" s="7"/>
      <c r="AK15" s="7"/>
      <c r="AL15" s="41">
        <v>37.4</v>
      </c>
      <c r="AM15" s="62">
        <v>48.4</v>
      </c>
      <c r="AN15" s="11"/>
      <c r="AO15" s="11"/>
      <c r="AP15" s="116"/>
      <c r="AQ15" s="6"/>
      <c r="AR15" s="41"/>
      <c r="AS15" s="7"/>
      <c r="AT15" s="7"/>
      <c r="AU15" s="7"/>
      <c r="AV15" s="41"/>
      <c r="AW15" s="62"/>
      <c r="AX15" s="11"/>
      <c r="AY15" s="11"/>
      <c r="AZ15" s="116"/>
      <c r="BA15" s="6"/>
      <c r="BB15" s="41"/>
      <c r="BC15" s="7"/>
      <c r="BD15" s="7"/>
      <c r="BE15" s="7"/>
      <c r="BF15" s="41"/>
      <c r="BG15" s="62"/>
      <c r="BH15" s="11"/>
      <c r="BI15" s="11"/>
      <c r="BJ15" s="116"/>
      <c r="BK15" s="6"/>
      <c r="BL15" s="41"/>
      <c r="BM15" s="7"/>
      <c r="BN15" s="7"/>
      <c r="BO15" s="7"/>
      <c r="BP15" s="41"/>
      <c r="BQ15" s="62"/>
      <c r="BR15" s="11"/>
      <c r="BS15" s="11"/>
      <c r="BT15" s="116"/>
      <c r="BU15" s="6"/>
      <c r="BV15" s="41"/>
      <c r="BW15" s="7"/>
      <c r="BX15" s="7"/>
      <c r="BY15" s="7"/>
      <c r="BZ15" s="41"/>
      <c r="CA15" s="62"/>
      <c r="CB15" s="11"/>
      <c r="CC15" s="11"/>
      <c r="CD15" s="116" t="s">
        <v>180</v>
      </c>
      <c r="CE15" s="6">
        <v>1</v>
      </c>
      <c r="CF15" s="41">
        <f t="shared" si="21"/>
        <v>40.996995447011187</v>
      </c>
      <c r="CG15" s="7"/>
      <c r="CH15" s="7"/>
      <c r="CI15" s="7"/>
      <c r="CJ15" s="41">
        <v>39.799999999999997</v>
      </c>
      <c r="CK15" s="62">
        <v>46.32</v>
      </c>
      <c r="CL15" s="11"/>
      <c r="CM15" s="11"/>
      <c r="CN15" s="116" t="s">
        <v>270</v>
      </c>
      <c r="CO15" s="6">
        <v>1</v>
      </c>
      <c r="CP15" s="41">
        <v>50.811450000000001</v>
      </c>
      <c r="CQ15" s="7"/>
      <c r="CR15" s="7"/>
      <c r="CS15" s="7"/>
      <c r="CT15" s="41">
        <v>50.950620000000001</v>
      </c>
      <c r="CU15" s="62">
        <v>50.137740000000001</v>
      </c>
      <c r="CV15" s="11"/>
      <c r="CW15" s="11"/>
      <c r="CX15" s="116"/>
      <c r="CY15" s="6"/>
      <c r="CZ15" s="41"/>
      <c r="DA15" s="7"/>
      <c r="DB15" s="7"/>
      <c r="DC15" s="7"/>
      <c r="DD15" s="41"/>
      <c r="DE15" s="62"/>
      <c r="DF15" s="11"/>
      <c r="DG15" s="11"/>
      <c r="DH15" s="116"/>
      <c r="DI15" s="6"/>
      <c r="DJ15" s="41"/>
      <c r="DK15" s="7"/>
      <c r="DL15" s="7"/>
      <c r="DM15" s="7"/>
      <c r="DN15" s="41"/>
      <c r="DO15" s="62"/>
      <c r="DP15" s="11"/>
      <c r="DQ15" s="11"/>
      <c r="DR15" s="116" t="s">
        <v>270</v>
      </c>
      <c r="DS15" s="6">
        <v>1</v>
      </c>
      <c r="DT15" s="41">
        <v>61.482680000000002</v>
      </c>
      <c r="DU15" s="7"/>
      <c r="DV15" s="7"/>
      <c r="DW15" s="7"/>
      <c r="DX15" s="41">
        <v>61.298819999999999</v>
      </c>
      <c r="DY15" s="62">
        <v>62.33907</v>
      </c>
      <c r="DZ15" s="11"/>
      <c r="EA15" s="11"/>
      <c r="EB15" s="116" t="s">
        <v>225</v>
      </c>
      <c r="EC15" s="6">
        <v>1</v>
      </c>
      <c r="ED15" s="41">
        <f>(EH15*39011+EI15*9097)/(39022+9097)</f>
        <v>74.684781479249366</v>
      </c>
      <c r="EE15" s="63"/>
      <c r="EF15" s="63"/>
      <c r="EG15" s="7"/>
      <c r="EH15" s="41">
        <f>42+31</f>
        <v>73</v>
      </c>
      <c r="EI15" s="62">
        <f>50+32</f>
        <v>82</v>
      </c>
      <c r="EJ15" s="11"/>
      <c r="EK15" s="11"/>
      <c r="EL15" s="116"/>
      <c r="EM15" s="6"/>
      <c r="EN15" s="41"/>
      <c r="EO15" s="7"/>
      <c r="EP15" s="7"/>
      <c r="EQ15" s="7"/>
      <c r="ER15" s="41"/>
      <c r="ES15" s="62"/>
      <c r="ET15" s="11"/>
      <c r="EU15" s="11"/>
      <c r="EV15" s="116"/>
      <c r="EW15" s="6"/>
      <c r="EX15" s="41"/>
      <c r="EY15" s="7"/>
      <c r="EZ15" s="7"/>
      <c r="FA15" s="7"/>
      <c r="FB15" s="41"/>
      <c r="FC15" s="62"/>
      <c r="FD15" s="11"/>
      <c r="FE15" s="11"/>
      <c r="FF15" s="116"/>
      <c r="FG15" s="6"/>
      <c r="FH15" s="41"/>
      <c r="FI15" s="7"/>
      <c r="FJ15" s="7"/>
      <c r="FK15" s="7"/>
      <c r="FL15" s="41"/>
      <c r="FM15" s="62"/>
      <c r="FN15" s="11"/>
      <c r="FO15" s="11"/>
      <c r="FP15" s="116" t="s">
        <v>270</v>
      </c>
      <c r="FQ15" s="6">
        <v>1</v>
      </c>
      <c r="FR15" s="41">
        <v>70.61036</v>
      </c>
      <c r="FS15" s="7"/>
      <c r="FT15" s="7"/>
      <c r="FU15" s="7"/>
      <c r="FV15" s="41">
        <v>70.296080000000003</v>
      </c>
      <c r="FW15" s="62">
        <v>72.027000000000001</v>
      </c>
      <c r="FX15" s="11"/>
      <c r="FY15" s="11"/>
      <c r="FZ15" s="116" t="s">
        <v>270</v>
      </c>
      <c r="GA15" s="6">
        <v>1</v>
      </c>
      <c r="GB15" s="41">
        <v>77.14179</v>
      </c>
      <c r="GC15" s="7"/>
      <c r="GD15" s="7"/>
      <c r="GE15" s="7"/>
      <c r="GF15" s="41">
        <v>76.905529999999999</v>
      </c>
      <c r="GG15" s="62">
        <v>78.143680000000003</v>
      </c>
      <c r="GH15" s="11"/>
      <c r="GI15" s="11"/>
      <c r="GJ15" s="116"/>
      <c r="GK15" s="6"/>
      <c r="GL15" s="41"/>
      <c r="GM15" s="7"/>
      <c r="GN15" s="7"/>
      <c r="GO15" s="7"/>
      <c r="GP15" s="41"/>
      <c r="GQ15" s="62"/>
      <c r="GR15" s="11"/>
      <c r="GS15" s="11"/>
      <c r="GT15" s="125"/>
      <c r="HD15" s="125"/>
      <c r="HN15" s="125"/>
      <c r="HX15" s="125"/>
      <c r="IH15" s="125"/>
      <c r="IR15" s="125"/>
      <c r="JB15" s="125"/>
      <c r="JL15" s="125"/>
      <c r="JV15" s="125"/>
      <c r="KF15" s="125"/>
    </row>
    <row xmlns:x14ac="http://schemas.microsoft.com/office/spreadsheetml/2009/9/ac" r="16" s="2" customFormat="true" x14ac:dyDescent="0.25">
      <c r="A16" s="371" t="str">
        <f ca="true">IF(ISBLANK('Data Summary'!A18),"",'Data Summary'!A18)</f>
        <v>PHL_2019_TSA</v>
      </c>
      <c r="B16" s="116"/>
      <c r="C16" s="13"/>
      <c r="D16" s="41"/>
      <c r="E16" s="7"/>
      <c r="F16" s="7"/>
      <c r="G16" s="7"/>
      <c r="H16" s="41"/>
      <c r="I16" s="62"/>
      <c r="J16" s="11"/>
      <c r="K16" s="11"/>
      <c r="L16" s="116"/>
      <c r="M16" s="13"/>
      <c r="N16" s="41"/>
      <c r="O16" s="7"/>
      <c r="P16" s="7"/>
      <c r="Q16" s="7"/>
      <c r="R16" s="41"/>
      <c r="S16" s="62"/>
      <c r="T16" s="11"/>
      <c r="U16" s="11"/>
      <c r="V16" s="116"/>
      <c r="W16" s="13"/>
      <c r="X16" s="41"/>
      <c r="Y16" s="7"/>
      <c r="Z16" s="7"/>
      <c r="AA16" s="7"/>
      <c r="AB16" s="41"/>
      <c r="AC16" s="62"/>
      <c r="AD16" s="11"/>
      <c r="AE16" s="11"/>
      <c r="AF16" s="116" t="s">
        <v>148</v>
      </c>
      <c r="AG16" s="13">
        <v>0.5</v>
      </c>
      <c r="AH16" s="41">
        <f t="shared" si="20"/>
        <v>32.052236575210848</v>
      </c>
      <c r="AI16" s="7"/>
      <c r="AJ16" s="7"/>
      <c r="AK16" s="7"/>
      <c r="AL16" s="41">
        <v>32</v>
      </c>
      <c r="AM16" s="62">
        <v>32.299999999999997</v>
      </c>
      <c r="AN16" s="11"/>
      <c r="AO16" s="11"/>
      <c r="AP16" s="116"/>
      <c r="AQ16" s="13"/>
      <c r="AR16" s="41"/>
      <c r="AS16" s="7"/>
      <c r="AT16" s="7"/>
      <c r="AU16" s="7"/>
      <c r="AV16" s="41"/>
      <c r="AW16" s="62"/>
      <c r="AX16" s="11"/>
      <c r="AY16" s="11"/>
      <c r="AZ16" s="116"/>
      <c r="BA16" s="13"/>
      <c r="BB16" s="41"/>
      <c r="BC16" s="7"/>
      <c r="BD16" s="7"/>
      <c r="BE16" s="7"/>
      <c r="BF16" s="41"/>
      <c r="BG16" s="62"/>
      <c r="BH16" s="11"/>
      <c r="BI16" s="11"/>
      <c r="BJ16" s="116"/>
      <c r="BK16" s="13"/>
      <c r="BL16" s="41"/>
      <c r="BM16" s="7"/>
      <c r="BN16" s="7"/>
      <c r="BO16" s="7"/>
      <c r="BP16" s="41"/>
      <c r="BQ16" s="62"/>
      <c r="BR16" s="11"/>
      <c r="BS16" s="11"/>
      <c r="BT16" s="116"/>
      <c r="BU16" s="13"/>
      <c r="BV16" s="41"/>
      <c r="BW16" s="7"/>
      <c r="BX16" s="7"/>
      <c r="BY16" s="7"/>
      <c r="BZ16" s="41"/>
      <c r="CA16" s="62"/>
      <c r="CB16" s="11"/>
      <c r="CC16" s="11"/>
      <c r="CD16" s="116" t="s">
        <v>148</v>
      </c>
      <c r="CE16" s="13">
        <v>0.5</v>
      </c>
      <c r="CF16" s="41">
        <f t="shared" si="21"/>
        <v>22.39827531944357</v>
      </c>
      <c r="CG16" s="7"/>
      <c r="CH16" s="7"/>
      <c r="CI16" s="7"/>
      <c r="CJ16" s="41">
        <v>22.2</v>
      </c>
      <c r="CK16" s="62">
        <v>23.28</v>
      </c>
      <c r="CL16" s="11"/>
      <c r="CM16" s="11"/>
      <c r="CN16" s="116"/>
      <c r="CO16" s="13"/>
      <c r="CP16" s="41"/>
      <c r="CQ16" s="7"/>
      <c r="CR16" s="7"/>
      <c r="CS16" s="7"/>
      <c r="CT16" s="41"/>
      <c r="CU16" s="62"/>
      <c r="CV16" s="11"/>
      <c r="CW16" s="11"/>
      <c r="CX16" s="116"/>
      <c r="CY16" s="13"/>
      <c r="CZ16" s="41"/>
      <c r="DA16" s="7"/>
      <c r="DB16" s="7"/>
      <c r="DC16" s="7"/>
      <c r="DD16" s="41"/>
      <c r="DE16" s="62"/>
      <c r="DF16" s="11"/>
      <c r="DG16" s="11"/>
      <c r="DH16" s="116"/>
      <c r="DI16" s="13"/>
      <c r="DJ16" s="41"/>
      <c r="DK16" s="7"/>
      <c r="DL16" s="7"/>
      <c r="DM16" s="7"/>
      <c r="DN16" s="41"/>
      <c r="DO16" s="62"/>
      <c r="DP16" s="11"/>
      <c r="DQ16" s="11"/>
      <c r="DR16" s="116"/>
      <c r="DS16" s="13"/>
      <c r="DT16" s="41"/>
      <c r="DU16" s="7"/>
      <c r="DV16" s="7"/>
      <c r="DW16" s="7"/>
      <c r="DX16" s="41"/>
      <c r="DY16" s="62"/>
      <c r="DZ16" s="11"/>
      <c r="EA16" s="11"/>
      <c r="EB16" s="116"/>
      <c r="EC16" s="13"/>
      <c r="ED16" s="180"/>
      <c r="EE16" s="181"/>
      <c r="EF16" s="181"/>
      <c r="EG16" s="9"/>
      <c r="EH16" s="41"/>
      <c r="EI16" s="62"/>
      <c r="EJ16" s="11"/>
      <c r="EK16" s="11"/>
      <c r="EL16" s="116"/>
      <c r="EM16" s="13"/>
      <c r="EN16" s="41"/>
      <c r="EO16" s="7"/>
      <c r="EP16" s="7"/>
      <c r="EQ16" s="7"/>
      <c r="ER16" s="41"/>
      <c r="ES16" s="62"/>
      <c r="ET16" s="11"/>
      <c r="EU16" s="11"/>
      <c r="EV16" s="116"/>
      <c r="EW16" s="13"/>
      <c r="EX16" s="41"/>
      <c r="EY16" s="7"/>
      <c r="EZ16" s="7"/>
      <c r="FA16" s="7"/>
      <c r="FB16" s="41"/>
      <c r="FC16" s="62"/>
      <c r="FD16" s="11"/>
      <c r="FE16" s="11"/>
      <c r="FF16" s="116"/>
      <c r="FG16" s="13"/>
      <c r="FH16" s="41"/>
      <c r="FI16" s="7"/>
      <c r="FJ16" s="7"/>
      <c r="FK16" s="7"/>
      <c r="FL16" s="41"/>
      <c r="FM16" s="62"/>
      <c r="FN16" s="11"/>
      <c r="FO16" s="11"/>
      <c r="FP16" s="116"/>
      <c r="FQ16" s="13"/>
      <c r="FR16" s="41"/>
      <c r="FS16" s="7"/>
      <c r="FT16" s="7"/>
      <c r="FU16" s="7"/>
      <c r="FV16" s="41"/>
      <c r="FW16" s="62"/>
      <c r="FX16" s="11"/>
      <c r="FY16" s="11"/>
      <c r="FZ16" s="116"/>
      <c r="GA16" s="13"/>
      <c r="GB16" s="41"/>
      <c r="GC16" s="7"/>
      <c r="GD16" s="7"/>
      <c r="GE16" s="7"/>
      <c r="GF16" s="41"/>
      <c r="GG16" s="62"/>
      <c r="GH16" s="11"/>
      <c r="GI16" s="11"/>
      <c r="GJ16" s="116"/>
      <c r="GK16" s="13"/>
      <c r="GL16" s="41"/>
      <c r="GM16" s="7"/>
      <c r="GN16" s="7"/>
      <c r="GO16" s="7"/>
      <c r="GP16" s="41"/>
      <c r="GQ16" s="62"/>
      <c r="GR16" s="11"/>
      <c r="GS16" s="11"/>
      <c r="GT16" s="125"/>
      <c r="HD16" s="125"/>
      <c r="HN16" s="125"/>
      <c r="HX16" s="125"/>
      <c r="IH16" s="125"/>
      <c r="IR16" s="125"/>
      <c r="JB16" s="125"/>
      <c r="JL16" s="125"/>
      <c r="JV16" s="125"/>
      <c r="KF16" s="125"/>
    </row>
    <row xmlns:x14ac="http://schemas.microsoft.com/office/spreadsheetml/2009/9/ac" r="17" s="2" customFormat="true" x14ac:dyDescent="0.25">
      <c r="A17" s="371" t="str">
        <f ca="true">IF(ISBLANK('Data Summary'!A19),"",'Data Summary'!A19)</f>
        <v>PHL_2019_EMIS</v>
      </c>
      <c r="B17" s="116"/>
      <c r="C17" s="13"/>
      <c r="D17" s="41"/>
      <c r="E17" s="7"/>
      <c r="F17" s="7"/>
      <c r="G17" s="7"/>
      <c r="H17" s="41"/>
      <c r="I17" s="22"/>
      <c r="J17" s="11"/>
      <c r="K17" s="11"/>
      <c r="L17" s="116"/>
      <c r="M17" s="13"/>
      <c r="N17" s="41"/>
      <c r="O17" s="7"/>
      <c r="P17" s="7"/>
      <c r="Q17" s="7"/>
      <c r="R17" s="41"/>
      <c r="S17" s="22"/>
      <c r="T17" s="11"/>
      <c r="U17" s="11"/>
      <c r="V17" s="116"/>
      <c r="W17" s="13"/>
      <c r="X17" s="41"/>
      <c r="Y17" s="7"/>
      <c r="Z17" s="7"/>
      <c r="AA17" s="7"/>
      <c r="AB17" s="41"/>
      <c r="AC17" s="22"/>
      <c r="AD17" s="11"/>
      <c r="AE17" s="11"/>
      <c r="AF17" s="116" t="s">
        <v>149</v>
      </c>
      <c r="AG17" s="13">
        <v>1</v>
      </c>
      <c r="AH17" s="41">
        <f t="shared" si="20"/>
        <v>6.4691683569979714</v>
      </c>
      <c r="AI17" s="7"/>
      <c r="AJ17" s="7"/>
      <c r="AK17" s="7"/>
      <c r="AL17" s="41">
        <v>6.8</v>
      </c>
      <c r="AM17" s="22">
        <v>4.9000000000000004</v>
      </c>
      <c r="AN17" s="11"/>
      <c r="AO17" s="11"/>
      <c r="AP17" s="116"/>
      <c r="AQ17" s="13"/>
      <c r="AR17" s="41"/>
      <c r="AS17" s="7"/>
      <c r="AT17" s="7"/>
      <c r="AU17" s="7"/>
      <c r="AV17" s="41"/>
      <c r="AW17" s="22"/>
      <c r="AX17" s="11"/>
      <c r="AY17" s="11"/>
      <c r="AZ17" s="116"/>
      <c r="BA17" s="13"/>
      <c r="BB17" s="41"/>
      <c r="BC17" s="7"/>
      <c r="BD17" s="7"/>
      <c r="BE17" s="7"/>
      <c r="BF17" s="41"/>
      <c r="BG17" s="22"/>
      <c r="BH17" s="11"/>
      <c r="BI17" s="11"/>
      <c r="BJ17" s="116"/>
      <c r="BK17" s="13"/>
      <c r="BL17" s="41"/>
      <c r="BM17" s="7"/>
      <c r="BN17" s="7"/>
      <c r="BO17" s="7"/>
      <c r="BP17" s="41"/>
      <c r="BQ17" s="22"/>
      <c r="BR17" s="11"/>
      <c r="BS17" s="11"/>
      <c r="BT17" s="116"/>
      <c r="BU17" s="13"/>
      <c r="BV17" s="41"/>
      <c r="BW17" s="7"/>
      <c r="BX17" s="7"/>
      <c r="BY17" s="7"/>
      <c r="BZ17" s="41"/>
      <c r="CA17" s="22"/>
      <c r="CB17" s="11"/>
      <c r="CC17" s="11"/>
      <c r="CD17" s="116" t="s">
        <v>181</v>
      </c>
      <c r="CE17" s="13">
        <v>0</v>
      </c>
      <c r="CF17" s="41">
        <f t="shared" si="21"/>
        <v>7.0405981830007764</v>
      </c>
      <c r="CG17" s="7"/>
      <c r="CH17" s="7"/>
      <c r="CI17" s="7"/>
      <c r="CJ17" s="41">
        <v>7.45</v>
      </c>
      <c r="CK17" s="22">
        <v>5.22</v>
      </c>
      <c r="CL17" s="11"/>
      <c r="CM17" s="11"/>
      <c r="CN17" s="116"/>
      <c r="CO17" s="13"/>
      <c r="CP17" s="41"/>
      <c r="CQ17" s="7"/>
      <c r="CR17" s="7"/>
      <c r="CS17" s="7"/>
      <c r="CT17" s="41"/>
      <c r="CU17" s="22"/>
      <c r="CV17" s="11"/>
      <c r="CW17" s="11"/>
      <c r="CX17" s="116"/>
      <c r="CY17" s="13"/>
      <c r="CZ17" s="41"/>
      <c r="DA17" s="7"/>
      <c r="DB17" s="7"/>
      <c r="DC17" s="7"/>
      <c r="DD17" s="41"/>
      <c r="DE17" s="22"/>
      <c r="DF17" s="11"/>
      <c r="DG17" s="11"/>
      <c r="DH17" s="116"/>
      <c r="DI17" s="13"/>
      <c r="DJ17" s="41"/>
      <c r="DK17" s="7"/>
      <c r="DL17" s="7"/>
      <c r="DM17" s="7"/>
      <c r="DN17" s="41"/>
      <c r="DO17" s="22"/>
      <c r="DP17" s="11"/>
      <c r="DQ17" s="11"/>
      <c r="DR17" s="116"/>
      <c r="DS17" s="13"/>
      <c r="DT17" s="41"/>
      <c r="DU17" s="7"/>
      <c r="DV17" s="7"/>
      <c r="DW17" s="7"/>
      <c r="DX17" s="41"/>
      <c r="DY17" s="22"/>
      <c r="DZ17" s="11"/>
      <c r="EA17" s="11"/>
      <c r="EB17" s="116"/>
      <c r="EC17" s="13"/>
      <c r="ED17" s="41"/>
      <c r="EE17" s="41"/>
      <c r="EF17" s="41"/>
      <c r="EG17" s="7"/>
      <c r="EH17" s="41"/>
      <c r="EI17" s="22"/>
      <c r="EJ17" s="11"/>
      <c r="EK17" s="11"/>
      <c r="EL17" s="116"/>
      <c r="EM17" s="13"/>
      <c r="EN17" s="41"/>
      <c r="EO17" s="7"/>
      <c r="EP17" s="7"/>
      <c r="EQ17" s="7"/>
      <c r="ER17" s="41"/>
      <c r="ES17" s="22"/>
      <c r="ET17" s="11"/>
      <c r="EU17" s="11"/>
      <c r="EV17" s="116"/>
      <c r="EW17" s="13"/>
      <c r="EX17" s="41"/>
      <c r="EY17" s="7"/>
      <c r="EZ17" s="7"/>
      <c r="FA17" s="7"/>
      <c r="FB17" s="41"/>
      <c r="FC17" s="22"/>
      <c r="FD17" s="11"/>
      <c r="FE17" s="11"/>
      <c r="FF17" s="116"/>
      <c r="FG17" s="13"/>
      <c r="FH17" s="41"/>
      <c r="FI17" s="7"/>
      <c r="FJ17" s="7"/>
      <c r="FK17" s="7"/>
      <c r="FL17" s="41"/>
      <c r="FM17" s="22"/>
      <c r="FN17" s="11"/>
      <c r="FO17" s="11"/>
      <c r="FP17" s="116"/>
      <c r="FQ17" s="13"/>
      <c r="FR17" s="41"/>
      <c r="FS17" s="7"/>
      <c r="FT17" s="7"/>
      <c r="FU17" s="7"/>
      <c r="FV17" s="41"/>
      <c r="FW17" s="22"/>
      <c r="FX17" s="11"/>
      <c r="FY17" s="11"/>
      <c r="FZ17" s="116"/>
      <c r="GA17" s="13"/>
      <c r="GB17" s="41"/>
      <c r="GC17" s="7"/>
      <c r="GD17" s="7"/>
      <c r="GE17" s="7"/>
      <c r="GF17" s="41"/>
      <c r="GG17" s="22"/>
      <c r="GH17" s="11"/>
      <c r="GI17" s="11"/>
      <c r="GJ17" s="116"/>
      <c r="GK17" s="13"/>
      <c r="GL17" s="41"/>
      <c r="GM17" s="7"/>
      <c r="GN17" s="7"/>
      <c r="GO17" s="7"/>
      <c r="GP17" s="41"/>
      <c r="GQ17" s="22"/>
      <c r="GR17" s="11"/>
      <c r="GS17" s="11"/>
      <c r="GT17" s="125"/>
      <c r="HD17" s="125"/>
      <c r="HN17" s="125"/>
      <c r="HX17" s="125"/>
      <c r="IH17" s="125"/>
      <c r="IR17" s="125"/>
      <c r="JB17" s="125"/>
      <c r="JL17" s="125"/>
      <c r="JV17" s="125"/>
      <c r="KF17" s="125"/>
    </row>
    <row xmlns:x14ac="http://schemas.microsoft.com/office/spreadsheetml/2009/9/ac" r="18" s="2" customFormat="true" x14ac:dyDescent="0.25">
      <c r="A18" s="371" t="str">
        <f ca="true">IF(ISBLANK('Data Summary'!A20),"",'Data Summary'!A20)</f>
        <v>PHL_2019_UIS</v>
      </c>
      <c r="B18" s="116"/>
      <c r="C18" s="13"/>
      <c r="D18" s="41"/>
      <c r="E18" s="63"/>
      <c r="F18" s="63"/>
      <c r="G18" s="7"/>
      <c r="H18" s="41"/>
      <c r="I18" s="22"/>
      <c r="J18" s="11"/>
      <c r="K18" s="11"/>
      <c r="L18" s="116"/>
      <c r="M18" s="13"/>
      <c r="N18" s="41"/>
      <c r="O18" s="63"/>
      <c r="P18" s="63"/>
      <c r="Q18" s="7"/>
      <c r="R18" s="41"/>
      <c r="S18" s="22"/>
      <c r="T18" s="11"/>
      <c r="U18" s="11"/>
      <c r="V18" s="116"/>
      <c r="W18" s="13"/>
      <c r="X18" s="41"/>
      <c r="Y18" s="63"/>
      <c r="Z18" s="63"/>
      <c r="AA18" s="7"/>
      <c r="AB18" s="41"/>
      <c r="AC18" s="22"/>
      <c r="AD18" s="11"/>
      <c r="AE18" s="11"/>
      <c r="AF18" s="116" t="s">
        <v>150</v>
      </c>
      <c r="AG18" s="13">
        <v>0</v>
      </c>
      <c r="AH18" s="41">
        <f t="shared" si="20"/>
        <v>13.237856304046122</v>
      </c>
      <c r="AI18" s="63"/>
      <c r="AJ18" s="63"/>
      <c r="AK18" s="7"/>
      <c r="AL18" s="41">
        <v>14.3</v>
      </c>
      <c r="AM18" s="22">
        <v>8.1999999999999993</v>
      </c>
      <c r="AN18" s="11"/>
      <c r="AO18" s="11"/>
      <c r="AP18" s="116"/>
      <c r="AQ18" s="13"/>
      <c r="AR18" s="41"/>
      <c r="AS18" s="63"/>
      <c r="AT18" s="63"/>
      <c r="AU18" s="7"/>
      <c r="AV18" s="41"/>
      <c r="AW18" s="22"/>
      <c r="AX18" s="11"/>
      <c r="AY18" s="11"/>
      <c r="AZ18" s="116"/>
      <c r="BA18" s="13"/>
      <c r="BB18" s="41"/>
      <c r="BC18" s="63"/>
      <c r="BD18" s="63"/>
      <c r="BE18" s="7"/>
      <c r="BF18" s="41"/>
      <c r="BG18" s="22"/>
      <c r="BH18" s="11"/>
      <c r="BI18" s="11"/>
      <c r="BJ18" s="116"/>
      <c r="BK18" s="13"/>
      <c r="BL18" s="41"/>
      <c r="BM18" s="63"/>
      <c r="BN18" s="63"/>
      <c r="BO18" s="7"/>
      <c r="BP18" s="41"/>
      <c r="BQ18" s="22"/>
      <c r="BR18" s="11"/>
      <c r="BS18" s="11"/>
      <c r="BT18" s="116"/>
      <c r="BU18" s="13"/>
      <c r="BV18" s="41"/>
      <c r="BW18" s="63"/>
      <c r="BX18" s="63"/>
      <c r="BY18" s="7"/>
      <c r="BZ18" s="41"/>
      <c r="CA18" s="22"/>
      <c r="CB18" s="11"/>
      <c r="CC18" s="11"/>
      <c r="CD18" s="116" t="s">
        <v>149</v>
      </c>
      <c r="CE18" s="13">
        <v>1</v>
      </c>
      <c r="CF18" s="41">
        <f t="shared" si="21"/>
        <v>9.140918151108874</v>
      </c>
      <c r="CG18" s="63"/>
      <c r="CH18" s="63"/>
      <c r="CI18" s="7"/>
      <c r="CJ18" s="41">
        <v>9.8000000000000007</v>
      </c>
      <c r="CK18" s="22">
        <v>6.21</v>
      </c>
      <c r="CL18" s="11"/>
      <c r="CM18" s="11"/>
      <c r="CN18" s="116"/>
      <c r="CO18" s="13"/>
      <c r="CP18" s="41"/>
      <c r="CQ18" s="63"/>
      <c r="CR18" s="63"/>
      <c r="CS18" s="7"/>
      <c r="CT18" s="41"/>
      <c r="CU18" s="22"/>
      <c r="CV18" s="11"/>
      <c r="CW18" s="11"/>
      <c r="CX18" s="116"/>
      <c r="CY18" s="13"/>
      <c r="CZ18" s="41"/>
      <c r="DA18" s="63"/>
      <c r="DB18" s="63"/>
      <c r="DC18" s="7"/>
      <c r="DD18" s="41"/>
      <c r="DE18" s="22"/>
      <c r="DF18" s="11"/>
      <c r="DG18" s="11"/>
      <c r="DH18" s="116"/>
      <c r="DI18" s="13"/>
      <c r="DJ18" s="41"/>
      <c r="DK18" s="63"/>
      <c r="DL18" s="63"/>
      <c r="DM18" s="7"/>
      <c r="DN18" s="41"/>
      <c r="DO18" s="22"/>
      <c r="DP18" s="11"/>
      <c r="DQ18" s="11"/>
      <c r="DR18" s="116"/>
      <c r="DS18" s="13"/>
      <c r="DT18" s="41"/>
      <c r="DU18" s="63"/>
      <c r="DV18" s="63"/>
      <c r="DW18" s="7"/>
      <c r="DX18" s="41"/>
      <c r="DY18" s="22"/>
      <c r="DZ18" s="11"/>
      <c r="EA18" s="11"/>
      <c r="EB18" s="116"/>
      <c r="EC18" s="13"/>
      <c r="ED18" s="41"/>
      <c r="EE18" s="63"/>
      <c r="EF18" s="63"/>
      <c r="EG18" s="7"/>
      <c r="EH18" s="41"/>
      <c r="EI18" s="22"/>
      <c r="EJ18" s="11"/>
      <c r="EK18" s="11"/>
      <c r="EL18" s="116"/>
      <c r="EM18" s="13"/>
      <c r="EN18" s="41"/>
      <c r="EO18" s="63"/>
      <c r="EP18" s="63"/>
      <c r="EQ18" s="7"/>
      <c r="ER18" s="41"/>
      <c r="ES18" s="22"/>
      <c r="ET18" s="11"/>
      <c r="EU18" s="11"/>
      <c r="EV18" s="116"/>
      <c r="EW18" s="13"/>
      <c r="EX18" s="41"/>
      <c r="EY18" s="63"/>
      <c r="EZ18" s="63"/>
      <c r="FA18" s="7"/>
      <c r="FB18" s="41"/>
      <c r="FC18" s="22"/>
      <c r="FD18" s="11"/>
      <c r="FE18" s="11"/>
      <c r="FF18" s="116"/>
      <c r="FG18" s="13"/>
      <c r="FH18" s="41"/>
      <c r="FI18" s="63"/>
      <c r="FJ18" s="63"/>
      <c r="FK18" s="7"/>
      <c r="FL18" s="41"/>
      <c r="FM18" s="22"/>
      <c r="FN18" s="11"/>
      <c r="FO18" s="11"/>
      <c r="FP18" s="116"/>
      <c r="FQ18" s="13"/>
      <c r="FR18" s="41"/>
      <c r="FS18" s="63"/>
      <c r="FT18" s="63"/>
      <c r="FU18" s="7"/>
      <c r="FV18" s="41"/>
      <c r="FW18" s="22"/>
      <c r="FX18" s="11"/>
      <c r="FY18" s="11"/>
      <c r="FZ18" s="116"/>
      <c r="GA18" s="13"/>
      <c r="GB18" s="41"/>
      <c r="GC18" s="63"/>
      <c r="GD18" s="63"/>
      <c r="GE18" s="7"/>
      <c r="GF18" s="41"/>
      <c r="GG18" s="22"/>
      <c r="GH18" s="11"/>
      <c r="GI18" s="11"/>
      <c r="GJ18" s="116"/>
      <c r="GK18" s="13"/>
      <c r="GL18" s="41"/>
      <c r="GM18" s="63"/>
      <c r="GN18" s="63"/>
      <c r="GO18" s="7"/>
      <c r="GP18" s="41"/>
      <c r="GQ18" s="22"/>
      <c r="GR18" s="11"/>
      <c r="GS18" s="11"/>
      <c r="GT18" s="125"/>
      <c r="HD18" s="125"/>
      <c r="HN18" s="125"/>
      <c r="HX18" s="125"/>
      <c r="IH18" s="125"/>
      <c r="IR18" s="125"/>
      <c r="JB18" s="125"/>
      <c r="JL18" s="125"/>
      <c r="JV18" s="125"/>
      <c r="KF18" s="125"/>
    </row>
    <row xmlns:x14ac="http://schemas.microsoft.com/office/spreadsheetml/2009/9/ac" r="19" s="2" customFormat="true" x14ac:dyDescent="0.25">
      <c r="A19" s="371" t="str">
        <f ca="true">IF(ISBLANK('Data Summary'!A21),"",'Data Summary'!A21)</f>
        <v>PHL_2020_UIS</v>
      </c>
      <c r="B19" s="116"/>
      <c r="C19" s="6"/>
      <c r="D19" s="98"/>
      <c r="E19" s="63"/>
      <c r="F19" s="63"/>
      <c r="G19" s="63"/>
      <c r="H19" s="41"/>
      <c r="I19" s="64"/>
      <c r="J19" s="11"/>
      <c r="K19" s="11"/>
      <c r="L19" s="116"/>
      <c r="M19" s="6"/>
      <c r="N19" s="98"/>
      <c r="O19" s="63"/>
      <c r="P19" s="63"/>
      <c r="Q19" s="63"/>
      <c r="R19" s="41"/>
      <c r="S19" s="64"/>
      <c r="T19" s="11"/>
      <c r="U19" s="11"/>
      <c r="V19" s="116"/>
      <c r="W19" s="6"/>
      <c r="X19" s="98"/>
      <c r="Y19" s="63"/>
      <c r="Z19" s="63"/>
      <c r="AA19" s="63"/>
      <c r="AB19" s="41"/>
      <c r="AC19" s="64"/>
      <c r="AD19" s="11"/>
      <c r="AE19" s="11"/>
      <c r="AF19" s="116"/>
      <c r="AG19" s="6"/>
      <c r="AH19" s="98"/>
      <c r="AI19" s="63"/>
      <c r="AJ19" s="63"/>
      <c r="AK19" s="63"/>
      <c r="AL19" s="41"/>
      <c r="AM19" s="64"/>
      <c r="AN19" s="11"/>
      <c r="AO19" s="11"/>
      <c r="AP19" s="116"/>
      <c r="AQ19" s="6"/>
      <c r="AR19" s="98"/>
      <c r="AS19" s="63"/>
      <c r="AT19" s="63"/>
      <c r="AU19" s="63"/>
      <c r="AV19" s="41"/>
      <c r="AW19" s="64"/>
      <c r="AX19" s="11"/>
      <c r="AY19" s="11"/>
      <c r="AZ19" s="116"/>
      <c r="BA19" s="6"/>
      <c r="BB19" s="98"/>
      <c r="BC19" s="63"/>
      <c r="BD19" s="63"/>
      <c r="BE19" s="63"/>
      <c r="BF19" s="41"/>
      <c r="BG19" s="64"/>
      <c r="BH19" s="11"/>
      <c r="BI19" s="11"/>
      <c r="BJ19" s="116"/>
      <c r="BK19" s="6"/>
      <c r="BL19" s="98"/>
      <c r="BM19" s="63"/>
      <c r="BN19" s="63"/>
      <c r="BO19" s="63"/>
      <c r="BP19" s="41"/>
      <c r="BQ19" s="64"/>
      <c r="BR19" s="11"/>
      <c r="BS19" s="11"/>
      <c r="BT19" s="116"/>
      <c r="BU19" s="6"/>
      <c r="BV19" s="98"/>
      <c r="BW19" s="63"/>
      <c r="BX19" s="63"/>
      <c r="BY19" s="63"/>
      <c r="BZ19" s="41"/>
      <c r="CA19" s="64"/>
      <c r="CB19" s="11"/>
      <c r="CC19" s="11"/>
      <c r="CD19" s="116" t="s">
        <v>182</v>
      </c>
      <c r="CE19" s="6">
        <v>0.5</v>
      </c>
      <c r="CF19" s="41">
        <f t="shared" si="21"/>
        <v>3.2768011581796439</v>
      </c>
      <c r="CG19" s="63"/>
      <c r="CH19" s="63"/>
      <c r="CI19" s="63"/>
      <c r="CJ19" s="41">
        <v>3.42</v>
      </c>
      <c r="CK19" s="64">
        <v>2.64</v>
      </c>
      <c r="CL19" s="11"/>
      <c r="CM19" s="11"/>
      <c r="CN19" s="116"/>
      <c r="CO19" s="6"/>
      <c r="CP19" s="41"/>
      <c r="CQ19" s="63"/>
      <c r="CR19" s="63"/>
      <c r="CS19" s="63"/>
      <c r="CT19" s="41"/>
      <c r="CU19" s="64"/>
      <c r="CV19" s="11"/>
      <c r="CW19" s="11"/>
      <c r="CX19" s="116"/>
      <c r="CY19" s="6"/>
      <c r="CZ19" s="98"/>
      <c r="DA19" s="63"/>
      <c r="DB19" s="63"/>
      <c r="DC19" s="63"/>
      <c r="DD19" s="41"/>
      <c r="DE19" s="64"/>
      <c r="DF19" s="11"/>
      <c r="DG19" s="11"/>
      <c r="DH19" s="116"/>
      <c r="DI19" s="6"/>
      <c r="DJ19" s="98"/>
      <c r="DK19" s="63"/>
      <c r="DL19" s="63"/>
      <c r="DM19" s="63"/>
      <c r="DN19" s="41"/>
      <c r="DO19" s="64"/>
      <c r="DP19" s="11"/>
      <c r="DQ19" s="11"/>
      <c r="DR19" s="116"/>
      <c r="DS19" s="6"/>
      <c r="DT19" s="41"/>
      <c r="DU19" s="63"/>
      <c r="DV19" s="63"/>
      <c r="DW19" s="63"/>
      <c r="DX19" s="41"/>
      <c r="DY19" s="64"/>
      <c r="DZ19" s="11"/>
      <c r="EA19" s="11"/>
      <c r="EB19" s="116"/>
      <c r="EC19" s="6"/>
      <c r="ED19" s="41"/>
      <c r="EE19" s="63"/>
      <c r="EF19" s="63"/>
      <c r="EG19" s="63"/>
      <c r="EH19" s="41"/>
      <c r="EI19" s="64"/>
      <c r="EJ19" s="11"/>
      <c r="EK19" s="11"/>
      <c r="EL19" s="116"/>
      <c r="EM19" s="6"/>
      <c r="EN19" s="98"/>
      <c r="EO19" s="63"/>
      <c r="EP19" s="63"/>
      <c r="EQ19" s="63"/>
      <c r="ER19" s="41"/>
      <c r="ES19" s="64"/>
      <c r="ET19" s="11"/>
      <c r="EU19" s="11"/>
      <c r="EV19" s="116"/>
      <c r="EW19" s="6"/>
      <c r="EX19" s="98"/>
      <c r="EY19" s="63"/>
      <c r="EZ19" s="63"/>
      <c r="FA19" s="63"/>
      <c r="FB19" s="41"/>
      <c r="FC19" s="64"/>
      <c r="FD19" s="11"/>
      <c r="FE19" s="11"/>
      <c r="FF19" s="116"/>
      <c r="FG19" s="6"/>
      <c r="FH19" s="98"/>
      <c r="FI19" s="63"/>
      <c r="FJ19" s="63"/>
      <c r="FK19" s="63"/>
      <c r="FL19" s="41"/>
      <c r="FM19" s="64"/>
      <c r="FN19" s="11"/>
      <c r="FO19" s="11"/>
      <c r="FP19" s="116"/>
      <c r="FQ19" s="6"/>
      <c r="FR19" s="41"/>
      <c r="FS19" s="63"/>
      <c r="FT19" s="63"/>
      <c r="FU19" s="63"/>
      <c r="FV19" s="41"/>
      <c r="FW19" s="64"/>
      <c r="FX19" s="11"/>
      <c r="FY19" s="11"/>
      <c r="FZ19" s="116"/>
      <c r="GA19" s="6"/>
      <c r="GB19" s="98"/>
      <c r="GC19" s="63"/>
      <c r="GD19" s="63"/>
      <c r="GE19" s="63"/>
      <c r="GF19" s="41"/>
      <c r="GG19" s="64"/>
      <c r="GH19" s="11"/>
      <c r="GI19" s="11"/>
      <c r="GJ19" s="116"/>
      <c r="GK19" s="6"/>
      <c r="GL19" s="98"/>
      <c r="GM19" s="63"/>
      <c r="GN19" s="63"/>
      <c r="GO19" s="63"/>
      <c r="GP19" s="41"/>
      <c r="GQ19" s="64"/>
      <c r="GR19" s="11"/>
      <c r="GS19" s="11"/>
      <c r="GT19" s="125"/>
      <c r="HD19" s="125"/>
      <c r="HN19" s="125"/>
      <c r="HX19" s="125"/>
      <c r="IH19" s="125"/>
      <c r="IR19" s="125"/>
      <c r="JB19" s="125"/>
      <c r="JL19" s="125"/>
      <c r="JV19" s="125"/>
      <c r="KF19" s="125"/>
    </row>
    <row xmlns:x14ac="http://schemas.microsoft.com/office/spreadsheetml/2009/9/ac" r="20" s="2" customFormat="true" x14ac:dyDescent="0.25">
      <c r="A20" s="371" t="str">
        <f ca="true">IF(ISBLANK('Data Summary'!A22),"",'Data Summary'!A22)</f>
        <v>PHL_2020_EBEI</v>
      </c>
      <c r="B20" s="116"/>
      <c r="C20" s="6"/>
      <c r="D20" s="99"/>
      <c r="E20" s="63"/>
      <c r="F20" s="63"/>
      <c r="G20" s="63"/>
      <c r="H20" s="63"/>
      <c r="I20" s="65"/>
      <c r="J20" s="11"/>
      <c r="K20" s="11"/>
      <c r="L20" s="116"/>
      <c r="M20" s="6"/>
      <c r="N20" s="99"/>
      <c r="O20" s="63"/>
      <c r="P20" s="63"/>
      <c r="Q20" s="63"/>
      <c r="R20" s="63"/>
      <c r="S20" s="65"/>
      <c r="T20" s="11"/>
      <c r="U20" s="11"/>
      <c r="V20" s="116"/>
      <c r="W20" s="6"/>
      <c r="X20" s="99"/>
      <c r="Y20" s="63"/>
      <c r="Z20" s="63"/>
      <c r="AA20" s="63"/>
      <c r="AB20" s="63"/>
      <c r="AC20" s="65"/>
      <c r="AD20" s="11"/>
      <c r="AE20" s="11"/>
      <c r="AF20" s="116"/>
      <c r="AG20" s="6"/>
      <c r="AH20" s="99"/>
      <c r="AI20" s="63"/>
      <c r="AJ20" s="63"/>
      <c r="AK20" s="63"/>
      <c r="AL20" s="63"/>
      <c r="AM20" s="65"/>
      <c r="AN20" s="11"/>
      <c r="AO20" s="11"/>
      <c r="AP20" s="116"/>
      <c r="AQ20" s="6"/>
      <c r="AR20" s="99"/>
      <c r="AS20" s="63"/>
      <c r="AT20" s="63"/>
      <c r="AU20" s="63"/>
      <c r="AV20" s="63"/>
      <c r="AW20" s="65"/>
      <c r="AX20" s="11"/>
      <c r="AY20" s="11"/>
      <c r="AZ20" s="116"/>
      <c r="BA20" s="6"/>
      <c r="BB20" s="99"/>
      <c r="BC20" s="63"/>
      <c r="BD20" s="63"/>
      <c r="BE20" s="63"/>
      <c r="BF20" s="63"/>
      <c r="BG20" s="65"/>
      <c r="BH20" s="11"/>
      <c r="BI20" s="11"/>
      <c r="BJ20" s="116"/>
      <c r="BK20" s="6"/>
      <c r="BL20" s="99"/>
      <c r="BM20" s="63"/>
      <c r="BN20" s="63"/>
      <c r="BO20" s="63"/>
      <c r="BP20" s="63"/>
      <c r="BQ20" s="65"/>
      <c r="BR20" s="11"/>
      <c r="BS20" s="11"/>
      <c r="BT20" s="116"/>
      <c r="BU20" s="6"/>
      <c r="BV20" s="99"/>
      <c r="BW20" s="63"/>
      <c r="BX20" s="63"/>
      <c r="BY20" s="63"/>
      <c r="BZ20" s="63"/>
      <c r="CA20" s="65"/>
      <c r="CB20" s="11"/>
      <c r="CC20" s="11"/>
      <c r="CD20" s="116"/>
      <c r="CE20" s="6"/>
      <c r="CF20" s="99"/>
      <c r="CG20" s="63"/>
      <c r="CH20" s="63"/>
      <c r="CI20" s="63"/>
      <c r="CJ20" s="63"/>
      <c r="CK20" s="65"/>
      <c r="CL20" s="11"/>
      <c r="CM20" s="11"/>
      <c r="CN20" s="116"/>
      <c r="CO20" s="6"/>
      <c r="CP20" s="99"/>
      <c r="CQ20" s="63"/>
      <c r="CR20" s="63"/>
      <c r="CS20" s="63"/>
      <c r="CT20" s="63"/>
      <c r="CU20" s="65"/>
      <c r="CV20" s="11"/>
      <c r="CW20" s="11"/>
      <c r="CX20" s="116"/>
      <c r="CY20" s="6"/>
      <c r="CZ20" s="99"/>
      <c r="DA20" s="63"/>
      <c r="DB20" s="63"/>
      <c r="DC20" s="63"/>
      <c r="DD20" s="63"/>
      <c r="DE20" s="65"/>
      <c r="DF20" s="11"/>
      <c r="DG20" s="11"/>
      <c r="DH20" s="116"/>
      <c r="DI20" s="6"/>
      <c r="DJ20" s="99"/>
      <c r="DK20" s="63"/>
      <c r="DL20" s="63"/>
      <c r="DM20" s="63"/>
      <c r="DN20" s="63"/>
      <c r="DO20" s="65"/>
      <c r="DP20" s="11"/>
      <c r="DQ20" s="11"/>
      <c r="DR20" s="116"/>
      <c r="DS20" s="6"/>
      <c r="DT20" s="99"/>
      <c r="DU20" s="63"/>
      <c r="DV20" s="63"/>
      <c r="DW20" s="63"/>
      <c r="DX20" s="63"/>
      <c r="DY20" s="65"/>
      <c r="DZ20" s="11"/>
      <c r="EA20" s="11"/>
      <c r="EB20" s="116"/>
      <c r="EC20" s="6"/>
      <c r="ED20" s="99"/>
      <c r="EE20" s="63"/>
      <c r="EF20" s="63"/>
      <c r="EG20" s="63"/>
      <c r="EH20" s="63"/>
      <c r="EI20" s="65"/>
      <c r="EJ20" s="11"/>
      <c r="EK20" s="11"/>
      <c r="EL20" s="116"/>
      <c r="EM20" s="6"/>
      <c r="EN20" s="99"/>
      <c r="EO20" s="63"/>
      <c r="EP20" s="63"/>
      <c r="EQ20" s="63"/>
      <c r="ER20" s="63"/>
      <c r="ES20" s="65"/>
      <c r="ET20" s="11"/>
      <c r="EU20" s="11"/>
      <c r="EV20" s="116"/>
      <c r="EW20" s="6"/>
      <c r="EX20" s="99"/>
      <c r="EY20" s="63"/>
      <c r="EZ20" s="63"/>
      <c r="FA20" s="63"/>
      <c r="FB20" s="63"/>
      <c r="FC20" s="65"/>
      <c r="FD20" s="11"/>
      <c r="FE20" s="11"/>
      <c r="FF20" s="116"/>
      <c r="FG20" s="6"/>
      <c r="FH20" s="99"/>
      <c r="FI20" s="63"/>
      <c r="FJ20" s="63"/>
      <c r="FK20" s="63"/>
      <c r="FL20" s="63"/>
      <c r="FM20" s="65"/>
      <c r="FN20" s="11"/>
      <c r="FO20" s="11"/>
      <c r="FP20" s="116"/>
      <c r="FQ20" s="6"/>
      <c r="FR20" s="99"/>
      <c r="FS20" s="63"/>
      <c r="FT20" s="63"/>
      <c r="FU20" s="63"/>
      <c r="FV20" s="63"/>
      <c r="FW20" s="65"/>
      <c r="FX20" s="11"/>
      <c r="FY20" s="11"/>
      <c r="FZ20" s="116"/>
      <c r="GA20" s="6"/>
      <c r="GB20" s="99"/>
      <c r="GC20" s="63"/>
      <c r="GD20" s="63"/>
      <c r="GE20" s="63"/>
      <c r="GF20" s="63"/>
      <c r="GG20" s="65"/>
      <c r="GH20" s="11"/>
      <c r="GI20" s="11"/>
      <c r="GJ20" s="116"/>
      <c r="GK20" s="6"/>
      <c r="GL20" s="99"/>
      <c r="GM20" s="63"/>
      <c r="GN20" s="63"/>
      <c r="GO20" s="63"/>
      <c r="GP20" s="63"/>
      <c r="GQ20" s="65"/>
      <c r="GR20" s="11"/>
      <c r="GS20" s="11"/>
      <c r="GT20" s="125"/>
      <c r="HD20" s="125"/>
      <c r="HN20" s="125"/>
      <c r="HX20" s="125"/>
      <c r="IH20" s="125"/>
      <c r="IR20" s="125"/>
      <c r="JB20" s="125"/>
      <c r="JL20" s="125"/>
      <c r="JV20" s="125"/>
      <c r="KF20" s="125"/>
    </row>
    <row xmlns:x14ac="http://schemas.microsoft.com/office/spreadsheetml/2009/9/ac" r="21" s="2" customFormat="true" x14ac:dyDescent="0.25">
      <c r="A21" s="371" t="str">
        <f ca="true">IF(ISBLANK('Data Summary'!A23),"",'Data Summary'!A23)</f>
        <v>PHL_2020_TSA</v>
      </c>
      <c r="B21" s="116"/>
      <c r="C21" s="13"/>
      <c r="D21" s="100"/>
      <c r="E21" s="7"/>
      <c r="F21" s="7"/>
      <c r="G21" s="7"/>
      <c r="H21" s="7"/>
      <c r="I21" s="65"/>
      <c r="J21" s="11"/>
      <c r="K21" s="11"/>
      <c r="L21" s="116"/>
      <c r="M21" s="13"/>
      <c r="N21" s="100"/>
      <c r="O21" s="7"/>
      <c r="P21" s="7"/>
      <c r="Q21" s="7"/>
      <c r="R21" s="7"/>
      <c r="S21" s="65"/>
      <c r="T21" s="11"/>
      <c r="U21" s="11"/>
      <c r="V21" s="116"/>
      <c r="W21" s="13"/>
      <c r="X21" s="100"/>
      <c r="Y21" s="7"/>
      <c r="Z21" s="7"/>
      <c r="AA21" s="7"/>
      <c r="AB21" s="7"/>
      <c r="AC21" s="65"/>
      <c r="AD21" s="11"/>
      <c r="AE21" s="11"/>
      <c r="AF21" s="116"/>
      <c r="AG21" s="13"/>
      <c r="AH21" s="100"/>
      <c r="AI21" s="7"/>
      <c r="AJ21" s="7"/>
      <c r="AK21" s="7"/>
      <c r="AL21" s="7"/>
      <c r="AM21" s="65"/>
      <c r="AN21" s="11"/>
      <c r="AO21" s="11"/>
      <c r="AP21" s="116"/>
      <c r="AQ21" s="13"/>
      <c r="AR21" s="100"/>
      <c r="AS21" s="7"/>
      <c r="AT21" s="7"/>
      <c r="AU21" s="7"/>
      <c r="AV21" s="7"/>
      <c r="AW21" s="65"/>
      <c r="AX21" s="11"/>
      <c r="AY21" s="11"/>
      <c r="AZ21" s="116"/>
      <c r="BA21" s="13"/>
      <c r="BB21" s="100"/>
      <c r="BC21" s="7"/>
      <c r="BD21" s="7"/>
      <c r="BE21" s="7"/>
      <c r="BF21" s="7"/>
      <c r="BG21" s="65"/>
      <c r="BH21" s="11"/>
      <c r="BI21" s="11"/>
      <c r="BJ21" s="116"/>
      <c r="BK21" s="13"/>
      <c r="BL21" s="100"/>
      <c r="BM21" s="7"/>
      <c r="BN21" s="7"/>
      <c r="BO21" s="7"/>
      <c r="BP21" s="7"/>
      <c r="BQ21" s="65"/>
      <c r="BR21" s="11"/>
      <c r="BS21" s="11"/>
      <c r="BT21" s="116"/>
      <c r="BU21" s="13"/>
      <c r="BV21" s="100"/>
      <c r="BW21" s="7"/>
      <c r="BX21" s="7"/>
      <c r="BY21" s="7"/>
      <c r="BZ21" s="7"/>
      <c r="CA21" s="65"/>
      <c r="CB21" s="11"/>
      <c r="CC21" s="11"/>
      <c r="CD21" s="116"/>
      <c r="CE21" s="13"/>
      <c r="CF21" s="100"/>
      <c r="CG21" s="7"/>
      <c r="CH21" s="7"/>
      <c r="CI21" s="7"/>
      <c r="CJ21" s="7"/>
      <c r="CK21" s="65"/>
      <c r="CL21" s="11"/>
      <c r="CM21" s="11"/>
      <c r="CN21" s="116"/>
      <c r="CO21" s="13"/>
      <c r="CP21" s="100"/>
      <c r="CQ21" s="7"/>
      <c r="CR21" s="7"/>
      <c r="CS21" s="7"/>
      <c r="CT21" s="7"/>
      <c r="CU21" s="65"/>
      <c r="CV21" s="11"/>
      <c r="CW21" s="11"/>
      <c r="CX21" s="116"/>
      <c r="CY21" s="13"/>
      <c r="CZ21" s="100"/>
      <c r="DA21" s="7"/>
      <c r="DB21" s="7"/>
      <c r="DC21" s="7"/>
      <c r="DD21" s="7"/>
      <c r="DE21" s="65"/>
      <c r="DF21" s="11"/>
      <c r="DG21" s="11"/>
      <c r="DH21" s="116"/>
      <c r="DI21" s="13"/>
      <c r="DJ21" s="100"/>
      <c r="DK21" s="7"/>
      <c r="DL21" s="7"/>
      <c r="DM21" s="7"/>
      <c r="DN21" s="7"/>
      <c r="DO21" s="65"/>
      <c r="DP21" s="11"/>
      <c r="DQ21" s="11"/>
      <c r="DR21" s="116"/>
      <c r="DS21" s="13"/>
      <c r="DT21" s="100"/>
      <c r="DU21" s="7"/>
      <c r="DV21" s="7"/>
      <c r="DW21" s="7"/>
      <c r="DX21" s="7"/>
      <c r="DY21" s="65"/>
      <c r="DZ21" s="11"/>
      <c r="EA21" s="11"/>
      <c r="EB21" s="116"/>
      <c r="EC21" s="13"/>
      <c r="ED21" s="100"/>
      <c r="EE21" s="7"/>
      <c r="EF21" s="7"/>
      <c r="EG21" s="7"/>
      <c r="EH21" s="7"/>
      <c r="EI21" s="65"/>
      <c r="EJ21" s="11"/>
      <c r="EK21" s="11"/>
      <c r="EL21" s="116"/>
      <c r="EM21" s="13"/>
      <c r="EN21" s="100"/>
      <c r="EO21" s="7"/>
      <c r="EP21" s="7"/>
      <c r="EQ21" s="7"/>
      <c r="ER21" s="7"/>
      <c r="ES21" s="65"/>
      <c r="ET21" s="11"/>
      <c r="EU21" s="11"/>
      <c r="EV21" s="116"/>
      <c r="EW21" s="13"/>
      <c r="EX21" s="100"/>
      <c r="EY21" s="7"/>
      <c r="EZ21" s="7"/>
      <c r="FA21" s="7"/>
      <c r="FB21" s="7"/>
      <c r="FC21" s="65"/>
      <c r="FD21" s="11"/>
      <c r="FE21" s="11"/>
      <c r="FF21" s="116"/>
      <c r="FG21" s="13"/>
      <c r="FH21" s="100"/>
      <c r="FI21" s="7"/>
      <c r="FJ21" s="7"/>
      <c r="FK21" s="7"/>
      <c r="FL21" s="7"/>
      <c r="FM21" s="65"/>
      <c r="FN21" s="11"/>
      <c r="FO21" s="11"/>
      <c r="FP21" s="116"/>
      <c r="FQ21" s="13"/>
      <c r="FR21" s="100"/>
      <c r="FS21" s="7"/>
      <c r="FT21" s="7"/>
      <c r="FU21" s="7"/>
      <c r="FV21" s="7"/>
      <c r="FW21" s="65"/>
      <c r="FX21" s="11"/>
      <c r="FY21" s="11"/>
      <c r="FZ21" s="116"/>
      <c r="GA21" s="13"/>
      <c r="GB21" s="100"/>
      <c r="GC21" s="7"/>
      <c r="GD21" s="7"/>
      <c r="GE21" s="7"/>
      <c r="GF21" s="7"/>
      <c r="GG21" s="65"/>
      <c r="GH21" s="11"/>
      <c r="GI21" s="11"/>
      <c r="GJ21" s="116"/>
      <c r="GK21" s="13"/>
      <c r="GL21" s="100"/>
      <c r="GM21" s="7"/>
      <c r="GN21" s="7"/>
      <c r="GO21" s="7"/>
      <c r="GP21" s="7"/>
      <c r="GQ21" s="65"/>
      <c r="GR21" s="11"/>
      <c r="GS21" s="11"/>
      <c r="GT21" s="125"/>
      <c r="HD21" s="125"/>
      <c r="HN21" s="125"/>
      <c r="HX21" s="125"/>
      <c r="IH21" s="125"/>
      <c r="IR21" s="125"/>
      <c r="JB21" s="125"/>
      <c r="JL21" s="125"/>
      <c r="JV21" s="125"/>
      <c r="KF21" s="125"/>
    </row>
    <row xmlns:x14ac="http://schemas.microsoft.com/office/spreadsheetml/2009/9/ac" r="22" s="2" customFormat="true" x14ac:dyDescent="0.25">
      <c r="A22" s="371" t="str">
        <f ca="true">IF(ISBLANK('Data Summary'!A24),"",'Data Summary'!A24)</f>
        <v>PHL_2021_TSA</v>
      </c>
      <c r="B22" s="116"/>
      <c r="C22" s="13"/>
      <c r="D22" s="100"/>
      <c r="E22" s="7"/>
      <c r="F22" s="7"/>
      <c r="G22" s="7"/>
      <c r="H22" s="7"/>
      <c r="I22" s="22"/>
      <c r="J22" s="11"/>
      <c r="K22" s="11"/>
      <c r="L22" s="116"/>
      <c r="M22" s="13"/>
      <c r="N22" s="100"/>
      <c r="O22" s="7"/>
      <c r="P22" s="7"/>
      <c r="Q22" s="7"/>
      <c r="R22" s="7"/>
      <c r="S22" s="22"/>
      <c r="T22" s="11"/>
      <c r="U22" s="11"/>
      <c r="V22" s="116"/>
      <c r="W22" s="13"/>
      <c r="X22" s="100"/>
      <c r="Y22" s="7"/>
      <c r="Z22" s="7"/>
      <c r="AA22" s="7"/>
      <c r="AB22" s="7"/>
      <c r="AC22" s="22"/>
      <c r="AD22" s="11"/>
      <c r="AE22" s="11"/>
      <c r="AF22" s="116"/>
      <c r="AG22" s="13"/>
      <c r="AH22" s="100"/>
      <c r="AI22" s="7"/>
      <c r="AJ22" s="7"/>
      <c r="AK22" s="7"/>
      <c r="AL22" s="7"/>
      <c r="AM22" s="22"/>
      <c r="AN22" s="11"/>
      <c r="AO22" s="11"/>
      <c r="AP22" s="116"/>
      <c r="AQ22" s="13"/>
      <c r="AR22" s="100"/>
      <c r="AS22" s="7"/>
      <c r="AT22" s="7"/>
      <c r="AU22" s="7"/>
      <c r="AV22" s="7"/>
      <c r="AW22" s="22"/>
      <c r="AX22" s="11"/>
      <c r="AY22" s="11"/>
      <c r="AZ22" s="116"/>
      <c r="BA22" s="13"/>
      <c r="BB22" s="100"/>
      <c r="BC22" s="7"/>
      <c r="BD22" s="7"/>
      <c r="BE22" s="7"/>
      <c r="BF22" s="7"/>
      <c r="BG22" s="22"/>
      <c r="BH22" s="11"/>
      <c r="BI22" s="11"/>
      <c r="BJ22" s="116"/>
      <c r="BK22" s="13"/>
      <c r="BL22" s="100"/>
      <c r="BM22" s="7"/>
      <c r="BN22" s="7"/>
      <c r="BO22" s="7"/>
      <c r="BP22" s="7"/>
      <c r="BQ22" s="22"/>
      <c r="BR22" s="11"/>
      <c r="BS22" s="11"/>
      <c r="BT22" s="116"/>
      <c r="BU22" s="13"/>
      <c r="BV22" s="100"/>
      <c r="BW22" s="7"/>
      <c r="BX22" s="7"/>
      <c r="BY22" s="7"/>
      <c r="BZ22" s="7"/>
      <c r="CA22" s="22"/>
      <c r="CB22" s="11"/>
      <c r="CC22" s="11"/>
      <c r="CD22" s="116"/>
      <c r="CE22" s="13"/>
      <c r="CF22" s="100"/>
      <c r="CG22" s="7"/>
      <c r="CH22" s="7"/>
      <c r="CI22" s="7"/>
      <c r="CJ22" s="7"/>
      <c r="CK22" s="22"/>
      <c r="CL22" s="11"/>
      <c r="CM22" s="11"/>
      <c r="CN22" s="116"/>
      <c r="CO22" s="13"/>
      <c r="CP22" s="100"/>
      <c r="CQ22" s="7"/>
      <c r="CR22" s="7"/>
      <c r="CS22" s="7"/>
      <c r="CT22" s="7"/>
      <c r="CU22" s="22"/>
      <c r="CV22" s="11"/>
      <c r="CW22" s="11"/>
      <c r="CX22" s="116"/>
      <c r="CY22" s="13"/>
      <c r="CZ22" s="100"/>
      <c r="DA22" s="7"/>
      <c r="DB22" s="7"/>
      <c r="DC22" s="7"/>
      <c r="DD22" s="7"/>
      <c r="DE22" s="22"/>
      <c r="DF22" s="11"/>
      <c r="DG22" s="11"/>
      <c r="DH22" s="116"/>
      <c r="DI22" s="13"/>
      <c r="DJ22" s="100"/>
      <c r="DK22" s="7"/>
      <c r="DL22" s="7"/>
      <c r="DM22" s="7"/>
      <c r="DN22" s="7"/>
      <c r="DO22" s="22"/>
      <c r="DP22" s="11"/>
      <c r="DQ22" s="11"/>
      <c r="DR22" s="116"/>
      <c r="DS22" s="13"/>
      <c r="DT22" s="100"/>
      <c r="DU22" s="7"/>
      <c r="DV22" s="7"/>
      <c r="DW22" s="7"/>
      <c r="DX22" s="7"/>
      <c r="DY22" s="22"/>
      <c r="DZ22" s="11"/>
      <c r="EA22" s="11"/>
      <c r="EB22" s="116"/>
      <c r="EC22" s="13"/>
      <c r="ED22" s="100"/>
      <c r="EE22" s="7"/>
      <c r="EF22" s="7"/>
      <c r="EG22" s="7"/>
      <c r="EH22" s="7"/>
      <c r="EI22" s="22"/>
      <c r="EJ22" s="11"/>
      <c r="EK22" s="11"/>
      <c r="EL22" s="116"/>
      <c r="EM22" s="13"/>
      <c r="EN22" s="100"/>
      <c r="EO22" s="7"/>
      <c r="EP22" s="7"/>
      <c r="EQ22" s="7"/>
      <c r="ER22" s="7"/>
      <c r="ES22" s="22"/>
      <c r="ET22" s="11"/>
      <c r="EU22" s="11"/>
      <c r="EV22" s="116"/>
      <c r="EW22" s="13"/>
      <c r="EX22" s="100"/>
      <c r="EY22" s="7"/>
      <c r="EZ22" s="7"/>
      <c r="FA22" s="7"/>
      <c r="FB22" s="7"/>
      <c r="FC22" s="22"/>
      <c r="FD22" s="11"/>
      <c r="FE22" s="11"/>
      <c r="FF22" s="116"/>
      <c r="FG22" s="13"/>
      <c r="FH22" s="100"/>
      <c r="FI22" s="7"/>
      <c r="FJ22" s="7"/>
      <c r="FK22" s="7"/>
      <c r="FL22" s="7"/>
      <c r="FM22" s="22"/>
      <c r="FN22" s="11"/>
      <c r="FO22" s="11"/>
      <c r="FP22" s="116"/>
      <c r="FQ22" s="13"/>
      <c r="FR22" s="100"/>
      <c r="FS22" s="7"/>
      <c r="FT22" s="7"/>
      <c r="FU22" s="7"/>
      <c r="FV22" s="7"/>
      <c r="FW22" s="22"/>
      <c r="FX22" s="11"/>
      <c r="FY22" s="11"/>
      <c r="FZ22" s="116"/>
      <c r="GA22" s="13"/>
      <c r="GB22" s="100"/>
      <c r="GC22" s="7"/>
      <c r="GD22" s="7"/>
      <c r="GE22" s="7"/>
      <c r="GF22" s="7"/>
      <c r="GG22" s="22"/>
      <c r="GH22" s="11"/>
      <c r="GI22" s="11"/>
      <c r="GJ22" s="116"/>
      <c r="GK22" s="13"/>
      <c r="GL22" s="100"/>
      <c r="GM22" s="7"/>
      <c r="GN22" s="7"/>
      <c r="GO22" s="7"/>
      <c r="GP22" s="7"/>
      <c r="GQ22" s="22"/>
      <c r="GR22" s="11"/>
      <c r="GS22" s="11"/>
      <c r="GT22" s="125"/>
      <c r="HD22" s="125"/>
      <c r="HN22" s="125"/>
      <c r="HX22" s="125"/>
      <c r="IH22" s="125"/>
      <c r="IR22" s="125"/>
      <c r="JB22" s="125"/>
      <c r="JL22" s="125"/>
      <c r="JV22" s="125"/>
      <c r="KF22" s="125"/>
    </row>
    <row xmlns:x14ac="http://schemas.microsoft.com/office/spreadsheetml/2009/9/ac" r="23" s="2" customFormat="true" x14ac:dyDescent="0.25">
      <c r="A23" s="371" t="str">
        <f ca="true">IF(ISBLANK('Data Summary'!A25),"",'Data Summary'!A25)</f>
        <v>PHL_2021_UIS</v>
      </c>
      <c r="B23" s="116"/>
      <c r="C23" s="13"/>
      <c r="D23" s="7"/>
      <c r="E23" s="7"/>
      <c r="F23" s="7"/>
      <c r="G23" s="7"/>
      <c r="H23" s="7"/>
      <c r="I23" s="22"/>
      <c r="J23" s="11"/>
      <c r="K23" s="11"/>
      <c r="L23" s="116"/>
      <c r="M23" s="13"/>
      <c r="N23" s="7"/>
      <c r="O23" s="7"/>
      <c r="P23" s="7"/>
      <c r="Q23" s="7"/>
      <c r="R23" s="7"/>
      <c r="S23" s="22"/>
      <c r="T23" s="11"/>
      <c r="U23" s="11"/>
      <c r="V23" s="116"/>
      <c r="W23" s="13"/>
      <c r="X23" s="7"/>
      <c r="Y23" s="7"/>
      <c r="Z23" s="7"/>
      <c r="AA23" s="7"/>
      <c r="AB23" s="7"/>
      <c r="AC23" s="22"/>
      <c r="AD23" s="11"/>
      <c r="AE23" s="11"/>
      <c r="AF23" s="116"/>
      <c r="AG23" s="13"/>
      <c r="AH23" s="7"/>
      <c r="AI23" s="7"/>
      <c r="AJ23" s="7"/>
      <c r="AK23" s="7"/>
      <c r="AL23" s="7"/>
      <c r="AM23" s="22"/>
      <c r="AN23" s="11"/>
      <c r="AO23" s="11"/>
      <c r="AP23" s="116"/>
      <c r="AQ23" s="13"/>
      <c r="AR23" s="7"/>
      <c r="AS23" s="7"/>
      <c r="AT23" s="7"/>
      <c r="AU23" s="7"/>
      <c r="AV23" s="7"/>
      <c r="AW23" s="22"/>
      <c r="AX23" s="11"/>
      <c r="AY23" s="11"/>
      <c r="AZ23" s="116"/>
      <c r="BA23" s="13"/>
      <c r="BB23" s="7"/>
      <c r="BC23" s="7"/>
      <c r="BD23" s="7"/>
      <c r="BE23" s="7"/>
      <c r="BF23" s="7"/>
      <c r="BG23" s="22"/>
      <c r="BH23" s="11"/>
      <c r="BI23" s="11"/>
      <c r="BJ23" s="116"/>
      <c r="BK23" s="13"/>
      <c r="BL23" s="7"/>
      <c r="BM23" s="7"/>
      <c r="BN23" s="7"/>
      <c r="BO23" s="7"/>
      <c r="BP23" s="7"/>
      <c r="BQ23" s="22"/>
      <c r="BR23" s="11"/>
      <c r="BS23" s="11"/>
      <c r="BT23" s="116"/>
      <c r="BU23" s="13"/>
      <c r="BV23" s="7"/>
      <c r="BW23" s="7"/>
      <c r="BX23" s="7"/>
      <c r="BY23" s="7"/>
      <c r="BZ23" s="7"/>
      <c r="CA23" s="22"/>
      <c r="CB23" s="11"/>
      <c r="CC23" s="11"/>
      <c r="CD23" s="116"/>
      <c r="CE23" s="13"/>
      <c r="CF23" s="7"/>
      <c r="CG23" s="7"/>
      <c r="CH23" s="7"/>
      <c r="CI23" s="7"/>
      <c r="CJ23" s="7"/>
      <c r="CK23" s="22"/>
      <c r="CL23" s="11"/>
      <c r="CM23" s="11"/>
      <c r="CN23" s="116"/>
      <c r="CO23" s="13"/>
      <c r="CP23" s="7"/>
      <c r="CQ23" s="7"/>
      <c r="CR23" s="7"/>
      <c r="CS23" s="7"/>
      <c r="CT23" s="7"/>
      <c r="CU23" s="22"/>
      <c r="CV23" s="11"/>
      <c r="CW23" s="11"/>
      <c r="CX23" s="116"/>
      <c r="CY23" s="13"/>
      <c r="CZ23" s="7"/>
      <c r="DA23" s="7"/>
      <c r="DB23" s="7"/>
      <c r="DC23" s="7"/>
      <c r="DD23" s="7"/>
      <c r="DE23" s="22"/>
      <c r="DF23" s="11"/>
      <c r="DG23" s="11"/>
      <c r="DH23" s="116"/>
      <c r="DI23" s="13"/>
      <c r="DJ23" s="7"/>
      <c r="DK23" s="7"/>
      <c r="DL23" s="7"/>
      <c r="DM23" s="7"/>
      <c r="DN23" s="7"/>
      <c r="DO23" s="22"/>
      <c r="DP23" s="11"/>
      <c r="DQ23" s="11"/>
      <c r="DR23" s="116"/>
      <c r="DS23" s="13"/>
      <c r="DT23" s="7"/>
      <c r="DU23" s="7"/>
      <c r="DV23" s="7"/>
      <c r="DW23" s="7"/>
      <c r="DX23" s="7"/>
      <c r="DY23" s="22"/>
      <c r="DZ23" s="11"/>
      <c r="EA23" s="11"/>
      <c r="EB23" s="116"/>
      <c r="EC23" s="13"/>
      <c r="ED23" s="7"/>
      <c r="EE23" s="7"/>
      <c r="EF23" s="7"/>
      <c r="EG23" s="7"/>
      <c r="EH23" s="7"/>
      <c r="EI23" s="22"/>
      <c r="EJ23" s="11"/>
      <c r="EK23" s="11"/>
      <c r="EL23" s="116"/>
      <c r="EM23" s="13"/>
      <c r="EN23" s="7"/>
      <c r="EO23" s="7"/>
      <c r="EP23" s="7"/>
      <c r="EQ23" s="7"/>
      <c r="ER23" s="7"/>
      <c r="ES23" s="22"/>
      <c r="ET23" s="11"/>
      <c r="EU23" s="11"/>
      <c r="EV23" s="116"/>
      <c r="EW23" s="13"/>
      <c r="EX23" s="7"/>
      <c r="EY23" s="7"/>
      <c r="EZ23" s="7"/>
      <c r="FA23" s="7"/>
      <c r="FB23" s="7"/>
      <c r="FC23" s="22"/>
      <c r="FD23" s="11"/>
      <c r="FE23" s="11"/>
      <c r="FF23" s="116"/>
      <c r="FG23" s="13"/>
      <c r="FH23" s="7"/>
      <c r="FI23" s="7"/>
      <c r="FJ23" s="7"/>
      <c r="FK23" s="7"/>
      <c r="FL23" s="7"/>
      <c r="FM23" s="22"/>
      <c r="FN23" s="11"/>
      <c r="FO23" s="11"/>
      <c r="FP23" s="116"/>
      <c r="FQ23" s="13"/>
      <c r="FR23" s="7"/>
      <c r="FS23" s="7"/>
      <c r="FT23" s="7"/>
      <c r="FU23" s="7"/>
      <c r="FV23" s="7"/>
      <c r="FW23" s="22"/>
      <c r="FX23" s="11"/>
      <c r="FY23" s="11"/>
      <c r="FZ23" s="116"/>
      <c r="GA23" s="13"/>
      <c r="GB23" s="7"/>
      <c r="GC23" s="7"/>
      <c r="GD23" s="7"/>
      <c r="GE23" s="7"/>
      <c r="GF23" s="7"/>
      <c r="GG23" s="22"/>
      <c r="GH23" s="11"/>
      <c r="GI23" s="11"/>
      <c r="GJ23" s="116"/>
      <c r="GK23" s="13"/>
      <c r="GL23" s="7"/>
      <c r="GM23" s="7"/>
      <c r="GN23" s="7"/>
      <c r="GO23" s="7"/>
      <c r="GP23" s="7"/>
      <c r="GQ23" s="22"/>
      <c r="GR23" s="11"/>
      <c r="GS23" s="11"/>
      <c r="GT23" s="125"/>
      <c r="HD23" s="125"/>
      <c r="HN23" s="125"/>
      <c r="HX23" s="125"/>
      <c r="IH23" s="125"/>
      <c r="IR23" s="125"/>
      <c r="JB23" s="125"/>
      <c r="JL23" s="125"/>
      <c r="JV23" s="125"/>
      <c r="KF23" s="125"/>
    </row>
    <row xmlns:x14ac="http://schemas.microsoft.com/office/spreadsheetml/2009/9/ac" r="24" s="2" customFormat="true" x14ac:dyDescent="0.25">
      <c r="A24" s="372" t="str">
        <f ca="true">IF(ISBLANK('Data Summary'!A26),"",'Data Summary'!A26)</f>
        <v/>
      </c>
      <c r="B24" s="116"/>
      <c r="C24" s="13"/>
      <c r="D24" s="7"/>
      <c r="E24" s="7"/>
      <c r="F24" s="7"/>
      <c r="G24" s="7"/>
      <c r="H24" s="7"/>
      <c r="I24" s="22"/>
      <c r="J24" s="11"/>
      <c r="K24" s="11"/>
      <c r="L24" s="116"/>
      <c r="M24" s="13"/>
      <c r="N24" s="7"/>
      <c r="O24" s="7"/>
      <c r="P24" s="7"/>
      <c r="Q24" s="7"/>
      <c r="R24" s="7"/>
      <c r="S24" s="22"/>
      <c r="T24" s="11"/>
      <c r="U24" s="11"/>
      <c r="V24" s="116"/>
      <c r="W24" s="13"/>
      <c r="X24" s="7"/>
      <c r="Y24" s="7"/>
      <c r="Z24" s="7"/>
      <c r="AA24" s="7"/>
      <c r="AB24" s="7"/>
      <c r="AC24" s="22"/>
      <c r="AD24" s="11"/>
      <c r="AE24" s="11"/>
      <c r="AF24" s="116"/>
      <c r="AG24" s="13"/>
      <c r="AH24" s="7"/>
      <c r="AI24" s="7"/>
      <c r="AJ24" s="7"/>
      <c r="AK24" s="7"/>
      <c r="AL24" s="7"/>
      <c r="AM24" s="22"/>
      <c r="AN24" s="11"/>
      <c r="AO24" s="11"/>
      <c r="AP24" s="116"/>
      <c r="AQ24" s="13"/>
      <c r="AR24" s="7"/>
      <c r="AS24" s="7"/>
      <c r="AT24" s="7"/>
      <c r="AU24" s="7"/>
      <c r="AV24" s="7"/>
      <c r="AW24" s="22"/>
      <c r="AX24" s="11"/>
      <c r="AY24" s="11"/>
      <c r="AZ24" s="116"/>
      <c r="BA24" s="13"/>
      <c r="BB24" s="7"/>
      <c r="BC24" s="7"/>
      <c r="BD24" s="7"/>
      <c r="BE24" s="7"/>
      <c r="BF24" s="7"/>
      <c r="BG24" s="22"/>
      <c r="BH24" s="11"/>
      <c r="BI24" s="11"/>
      <c r="BJ24" s="116"/>
      <c r="BK24" s="13"/>
      <c r="BL24" s="7"/>
      <c r="BM24" s="7"/>
      <c r="BN24" s="7"/>
      <c r="BO24" s="7"/>
      <c r="BP24" s="7"/>
      <c r="BQ24" s="22"/>
      <c r="BR24" s="11"/>
      <c r="BS24" s="11"/>
      <c r="BT24" s="116"/>
      <c r="BU24" s="13"/>
      <c r="BV24" s="7"/>
      <c r="BW24" s="7"/>
      <c r="BX24" s="7"/>
      <c r="BY24" s="7"/>
      <c r="BZ24" s="7"/>
      <c r="CA24" s="22"/>
      <c r="CB24" s="11"/>
      <c r="CC24" s="11"/>
      <c r="CD24" s="116"/>
      <c r="CE24" s="13"/>
      <c r="CF24" s="7"/>
      <c r="CG24" s="7"/>
      <c r="CH24" s="7"/>
      <c r="CI24" s="7"/>
      <c r="CJ24" s="7"/>
      <c r="CK24" s="22"/>
      <c r="CL24" s="11"/>
      <c r="CM24" s="11"/>
      <c r="CN24" s="116"/>
      <c r="CO24" s="13"/>
      <c r="CP24" s="7"/>
      <c r="CQ24" s="7"/>
      <c r="CR24" s="7"/>
      <c r="CS24" s="7"/>
      <c r="CT24" s="7"/>
      <c r="CU24" s="22"/>
      <c r="CV24" s="11"/>
      <c r="CW24" s="11"/>
      <c r="CX24" s="116"/>
      <c r="CY24" s="13"/>
      <c r="CZ24" s="7"/>
      <c r="DA24" s="7"/>
      <c r="DB24" s="7"/>
      <c r="DC24" s="7"/>
      <c r="DD24" s="7"/>
      <c r="DE24" s="22"/>
      <c r="DF24" s="11"/>
      <c r="DG24" s="11"/>
      <c r="DH24" s="116"/>
      <c r="DI24" s="13"/>
      <c r="DJ24" s="7"/>
      <c r="DK24" s="7"/>
      <c r="DL24" s="7"/>
      <c r="DM24" s="7"/>
      <c r="DN24" s="7"/>
      <c r="DO24" s="22"/>
      <c r="DP24" s="11"/>
      <c r="DQ24" s="11"/>
      <c r="DR24" s="116"/>
      <c r="DS24" s="13"/>
      <c r="DT24" s="7"/>
      <c r="DU24" s="7"/>
      <c r="DV24" s="7"/>
      <c r="DW24" s="7"/>
      <c r="DX24" s="7"/>
      <c r="DY24" s="22"/>
      <c r="DZ24" s="11"/>
      <c r="EA24" s="11"/>
      <c r="EB24" s="116"/>
      <c r="EC24" s="13"/>
      <c r="ED24" s="7"/>
      <c r="EE24" s="7"/>
      <c r="EF24" s="7"/>
      <c r="EG24" s="7"/>
      <c r="EH24" s="7"/>
      <c r="EI24" s="22"/>
      <c r="EJ24" s="11"/>
      <c r="EK24" s="11"/>
      <c r="EL24" s="116"/>
      <c r="EM24" s="13"/>
      <c r="EN24" s="7"/>
      <c r="EO24" s="7"/>
      <c r="EP24" s="7"/>
      <c r="EQ24" s="7"/>
      <c r="ER24" s="7"/>
      <c r="ES24" s="22"/>
      <c r="ET24" s="11"/>
      <c r="EU24" s="11"/>
      <c r="EV24" s="116"/>
      <c r="EW24" s="13"/>
      <c r="EX24" s="7"/>
      <c r="EY24" s="7"/>
      <c r="EZ24" s="7"/>
      <c r="FA24" s="7"/>
      <c r="FB24" s="7"/>
      <c r="FC24" s="22"/>
      <c r="FD24" s="11"/>
      <c r="FE24" s="11"/>
      <c r="FF24" s="116"/>
      <c r="FG24" s="13"/>
      <c r="FH24" s="7"/>
      <c r="FI24" s="7"/>
      <c r="FJ24" s="7"/>
      <c r="FK24" s="7"/>
      <c r="FL24" s="7"/>
      <c r="FM24" s="22"/>
      <c r="FN24" s="11"/>
      <c r="FO24" s="11"/>
      <c r="FP24" s="116"/>
      <c r="FQ24" s="13"/>
      <c r="FR24" s="7"/>
      <c r="FS24" s="7"/>
      <c r="FT24" s="7"/>
      <c r="FU24" s="7"/>
      <c r="FV24" s="7"/>
      <c r="FW24" s="22"/>
      <c r="FX24" s="11"/>
      <c r="FY24" s="11"/>
      <c r="FZ24" s="116"/>
      <c r="GA24" s="13"/>
      <c r="GB24" s="7"/>
      <c r="GC24" s="7"/>
      <c r="GD24" s="7"/>
      <c r="GE24" s="7"/>
      <c r="GF24" s="7"/>
      <c r="GG24" s="22"/>
      <c r="GH24" s="11"/>
      <c r="GI24" s="11"/>
      <c r="GJ24" s="116"/>
      <c r="GK24" s="13"/>
      <c r="GL24" s="7"/>
      <c r="GM24" s="7"/>
      <c r="GN24" s="7"/>
      <c r="GO24" s="7"/>
      <c r="GP24" s="7"/>
      <c r="GQ24" s="22"/>
      <c r="GR24" s="11"/>
      <c r="GS24" s="11"/>
      <c r="GT24" s="125"/>
      <c r="HD24" s="125"/>
      <c r="HN24" s="125"/>
      <c r="HX24" s="125"/>
      <c r="IH24" s="125"/>
      <c r="IR24" s="125"/>
      <c r="JB24" s="125"/>
      <c r="JL24" s="125"/>
      <c r="JV24" s="125"/>
      <c r="KF24" s="125"/>
    </row>
    <row xmlns:x14ac="http://schemas.microsoft.com/office/spreadsheetml/2009/9/ac" r="25" s="2" customFormat="true" x14ac:dyDescent="0.25">
      <c r="A25" s="372" t="str">
        <f ca="true">IF(ISBLANK('Data Summary'!A27),"",'Data Summary'!A27)</f>
        <v/>
      </c>
      <c r="B25" s="116"/>
      <c r="C25" s="13"/>
      <c r="D25" s="7"/>
      <c r="E25" s="7"/>
      <c r="F25" s="7"/>
      <c r="G25" s="7"/>
      <c r="H25" s="7"/>
      <c r="I25" s="22"/>
      <c r="J25" s="11"/>
      <c r="K25" s="11"/>
      <c r="L25" s="116"/>
      <c r="M25" s="13"/>
      <c r="N25" s="7"/>
      <c r="O25" s="7"/>
      <c r="P25" s="7"/>
      <c r="Q25" s="7"/>
      <c r="R25" s="7"/>
      <c r="S25" s="22"/>
      <c r="T25" s="11"/>
      <c r="U25" s="11"/>
      <c r="V25" s="116"/>
      <c r="W25" s="13"/>
      <c r="X25" s="7"/>
      <c r="Y25" s="7"/>
      <c r="Z25" s="7"/>
      <c r="AA25" s="7"/>
      <c r="AB25" s="7"/>
      <c r="AC25" s="22"/>
      <c r="AD25" s="11"/>
      <c r="AE25" s="11"/>
      <c r="AF25" s="116"/>
      <c r="AG25" s="13"/>
      <c r="AH25" s="7"/>
      <c r="AI25" s="7"/>
      <c r="AJ25" s="7"/>
      <c r="AK25" s="7"/>
      <c r="AL25" s="7"/>
      <c r="AM25" s="22"/>
      <c r="AN25" s="11"/>
      <c r="AO25" s="11"/>
      <c r="AP25" s="116"/>
      <c r="AQ25" s="13"/>
      <c r="AR25" s="7"/>
      <c r="AS25" s="7"/>
      <c r="AT25" s="7"/>
      <c r="AU25" s="7"/>
      <c r="AV25" s="7"/>
      <c r="AW25" s="22"/>
      <c r="AX25" s="11"/>
      <c r="AY25" s="11"/>
      <c r="AZ25" s="116"/>
      <c r="BA25" s="13"/>
      <c r="BB25" s="7"/>
      <c r="BC25" s="7"/>
      <c r="BD25" s="7"/>
      <c r="BE25" s="7"/>
      <c r="BF25" s="7"/>
      <c r="BG25" s="22"/>
      <c r="BH25" s="11"/>
      <c r="BI25" s="11"/>
      <c r="BJ25" s="116"/>
      <c r="BK25" s="13"/>
      <c r="BL25" s="7"/>
      <c r="BM25" s="7"/>
      <c r="BN25" s="7"/>
      <c r="BO25" s="7"/>
      <c r="BP25" s="7"/>
      <c r="BQ25" s="22"/>
      <c r="BR25" s="11"/>
      <c r="BS25" s="11"/>
      <c r="BT25" s="116"/>
      <c r="BU25" s="13"/>
      <c r="BV25" s="7"/>
      <c r="BW25" s="7"/>
      <c r="BX25" s="7"/>
      <c r="BY25" s="7"/>
      <c r="BZ25" s="7"/>
      <c r="CA25" s="22"/>
      <c r="CB25" s="11"/>
      <c r="CC25" s="11"/>
      <c r="CD25" s="116"/>
      <c r="CE25" s="13"/>
      <c r="CF25" s="7"/>
      <c r="CG25" s="7"/>
      <c r="CH25" s="7"/>
      <c r="CI25" s="7"/>
      <c r="CJ25" s="7"/>
      <c r="CK25" s="22"/>
      <c r="CL25" s="11"/>
      <c r="CM25" s="11"/>
      <c r="CN25" s="116"/>
      <c r="CO25" s="13"/>
      <c r="CP25" s="7"/>
      <c r="CQ25" s="7"/>
      <c r="CR25" s="7"/>
      <c r="CS25" s="7"/>
      <c r="CT25" s="7"/>
      <c r="CU25" s="22"/>
      <c r="CV25" s="11"/>
      <c r="CW25" s="11"/>
      <c r="CX25" s="116"/>
      <c r="CY25" s="13"/>
      <c r="CZ25" s="7"/>
      <c r="DA25" s="7"/>
      <c r="DB25" s="7"/>
      <c r="DC25" s="7"/>
      <c r="DD25" s="7"/>
      <c r="DE25" s="22"/>
      <c r="DF25" s="11"/>
      <c r="DG25" s="11"/>
      <c r="DH25" s="116"/>
      <c r="DI25" s="13"/>
      <c r="DJ25" s="7"/>
      <c r="DK25" s="7"/>
      <c r="DL25" s="7"/>
      <c r="DM25" s="7"/>
      <c r="DN25" s="7"/>
      <c r="DO25" s="22"/>
      <c r="DP25" s="11"/>
      <c r="DQ25" s="11"/>
      <c r="DR25" s="116"/>
      <c r="DS25" s="13"/>
      <c r="DT25" s="7"/>
      <c r="DU25" s="7"/>
      <c r="DV25" s="7"/>
      <c r="DW25" s="7"/>
      <c r="DX25" s="7"/>
      <c r="DY25" s="22"/>
      <c r="DZ25" s="11"/>
      <c r="EA25" s="11"/>
      <c r="EB25" s="116"/>
      <c r="EC25" s="13"/>
      <c r="ED25" s="7"/>
      <c r="EE25" s="7"/>
      <c r="EF25" s="7"/>
      <c r="EG25" s="7"/>
      <c r="EH25" s="7"/>
      <c r="EI25" s="22"/>
      <c r="EJ25" s="11"/>
      <c r="EK25" s="11"/>
      <c r="EL25" s="116"/>
      <c r="EM25" s="13"/>
      <c r="EN25" s="7"/>
      <c r="EO25" s="7"/>
      <c r="EP25" s="7"/>
      <c r="EQ25" s="7"/>
      <c r="ER25" s="7"/>
      <c r="ES25" s="22"/>
      <c r="ET25" s="11"/>
      <c r="EU25" s="11"/>
      <c r="EV25" s="116"/>
      <c r="EW25" s="13"/>
      <c r="EX25" s="7"/>
      <c r="EY25" s="7"/>
      <c r="EZ25" s="7"/>
      <c r="FA25" s="7"/>
      <c r="FB25" s="7"/>
      <c r="FC25" s="22"/>
      <c r="FD25" s="11"/>
      <c r="FE25" s="11"/>
      <c r="FF25" s="116"/>
      <c r="FG25" s="13"/>
      <c r="FH25" s="7"/>
      <c r="FI25" s="7"/>
      <c r="FJ25" s="7"/>
      <c r="FK25" s="7"/>
      <c r="FL25" s="7"/>
      <c r="FM25" s="22"/>
      <c r="FN25" s="11"/>
      <c r="FO25" s="11"/>
      <c r="FP25" s="116"/>
      <c r="FQ25" s="13"/>
      <c r="FR25" s="7"/>
      <c r="FS25" s="7"/>
      <c r="FT25" s="7"/>
      <c r="FU25" s="7"/>
      <c r="FV25" s="7"/>
      <c r="FW25" s="22"/>
      <c r="FX25" s="11"/>
      <c r="FY25" s="11"/>
      <c r="FZ25" s="116"/>
      <c r="GA25" s="13"/>
      <c r="GB25" s="7"/>
      <c r="GC25" s="7"/>
      <c r="GD25" s="7"/>
      <c r="GE25" s="7"/>
      <c r="GF25" s="7"/>
      <c r="GG25" s="22"/>
      <c r="GH25" s="11"/>
      <c r="GI25" s="11"/>
      <c r="GJ25" s="116"/>
      <c r="GK25" s="13"/>
      <c r="GL25" s="7"/>
      <c r="GM25" s="7"/>
      <c r="GN25" s="7"/>
      <c r="GO25" s="7"/>
      <c r="GP25" s="7"/>
      <c r="GQ25" s="22"/>
      <c r="GR25" s="11"/>
      <c r="GS25" s="11"/>
      <c r="GT25" s="125"/>
      <c r="HD25" s="125"/>
      <c r="HN25" s="125"/>
      <c r="HX25" s="125"/>
      <c r="IH25" s="125"/>
      <c r="IR25" s="125"/>
      <c r="JB25" s="125"/>
      <c r="JL25" s="125"/>
      <c r="JV25" s="125"/>
      <c r="KF25" s="125"/>
    </row>
    <row xmlns:x14ac="http://schemas.microsoft.com/office/spreadsheetml/2009/9/ac" r="26" s="2" customFormat="true" ht="83.25" customHeight="true" x14ac:dyDescent="0.25">
      <c r="A26" s="372" t="str">
        <f ca="true">IF(ISBLANK('Data Summary'!A28),"",'Data Summary'!A28)</f>
        <v/>
      </c>
      <c r="B26" s="117" t="s">
        <v>12</v>
      </c>
      <c r="C26" s="551" t="s">
        <v>337</v>
      </c>
      <c r="D26" s="551"/>
      <c r="E26" s="551"/>
      <c r="F26" s="551"/>
      <c r="G26" s="551"/>
      <c r="H26" s="551"/>
      <c r="I26" s="552"/>
      <c r="J26" s="11"/>
      <c r="K26" s="11"/>
      <c r="L26" s="117" t="s">
        <v>12</v>
      </c>
      <c r="M26" s="551" t="s">
        <v>337</v>
      </c>
      <c r="N26" s="551"/>
      <c r="O26" s="551"/>
      <c r="P26" s="551"/>
      <c r="Q26" s="551"/>
      <c r="R26" s="551"/>
      <c r="S26" s="552"/>
      <c r="T26" s="11"/>
      <c r="U26" s="11"/>
      <c r="V26" s="117" t="s">
        <v>12</v>
      </c>
      <c r="W26" s="551" t="s">
        <v>188</v>
      </c>
      <c r="X26" s="551"/>
      <c r="Y26" s="551"/>
      <c r="Z26" s="551"/>
      <c r="AA26" s="551"/>
      <c r="AB26" s="551"/>
      <c r="AC26" s="552"/>
      <c r="AD26" s="11"/>
      <c r="AE26" s="11"/>
      <c r="AF26" s="117" t="s">
        <v>12</v>
      </c>
      <c r="AG26" s="551" t="s">
        <v>162</v>
      </c>
      <c r="AH26" s="551"/>
      <c r="AI26" s="551"/>
      <c r="AJ26" s="551"/>
      <c r="AK26" s="551"/>
      <c r="AL26" s="551"/>
      <c r="AM26" s="552"/>
      <c r="AN26" s="11"/>
      <c r="AO26" s="11"/>
      <c r="AP26" s="117" t="s">
        <v>12</v>
      </c>
      <c r="AQ26" s="551" t="s">
        <v>218</v>
      </c>
      <c r="AR26" s="551"/>
      <c r="AS26" s="551"/>
      <c r="AT26" s="551"/>
      <c r="AU26" s="551"/>
      <c r="AV26" s="551"/>
      <c r="AW26" s="552"/>
      <c r="AX26" s="11"/>
      <c r="AY26" s="11"/>
      <c r="AZ26" s="117" t="s">
        <v>12</v>
      </c>
      <c r="BA26" s="551" t="s">
        <v>337</v>
      </c>
      <c r="BB26" s="551"/>
      <c r="BC26" s="551"/>
      <c r="BD26" s="551"/>
      <c r="BE26" s="551"/>
      <c r="BF26" s="551"/>
      <c r="BG26" s="552"/>
      <c r="BH26" s="11"/>
      <c r="BI26" s="11"/>
      <c r="BJ26" s="117" t="s">
        <v>12</v>
      </c>
      <c r="BK26" s="551" t="s">
        <v>337</v>
      </c>
      <c r="BL26" s="551"/>
      <c r="BM26" s="551"/>
      <c r="BN26" s="551"/>
      <c r="BO26" s="551"/>
      <c r="BP26" s="551"/>
      <c r="BQ26" s="552"/>
      <c r="BR26" s="11"/>
      <c r="BS26" s="11"/>
      <c r="BT26" s="117" t="s">
        <v>12</v>
      </c>
      <c r="BU26" s="551" t="s">
        <v>165</v>
      </c>
      <c r="BV26" s="551"/>
      <c r="BW26" s="551"/>
      <c r="BX26" s="551"/>
      <c r="BY26" s="551"/>
      <c r="BZ26" s="551"/>
      <c r="CA26" s="552"/>
      <c r="CB26" s="11"/>
      <c r="CC26" s="11"/>
      <c r="CD26" s="117" t="s">
        <v>12</v>
      </c>
      <c r="CE26" s="554" t="s">
        <v>183</v>
      </c>
      <c r="CF26" s="555"/>
      <c r="CG26" s="555"/>
      <c r="CH26" s="555"/>
      <c r="CI26" s="555"/>
      <c r="CJ26" s="555"/>
      <c r="CK26" s="556"/>
      <c r="CL26" s="11"/>
      <c r="CM26" s="11"/>
      <c r="CN26" s="117" t="s">
        <v>12</v>
      </c>
      <c r="CO26" s="554" t="s">
        <v>271</v>
      </c>
      <c r="CP26" s="555"/>
      <c r="CQ26" s="555"/>
      <c r="CR26" s="555"/>
      <c r="CS26" s="555"/>
      <c r="CT26" s="555"/>
      <c r="CU26" s="556"/>
      <c r="CV26" s="11"/>
      <c r="CW26" s="11"/>
      <c r="CX26" s="117" t="s">
        <v>12</v>
      </c>
      <c r="CY26" s="554" t="s">
        <v>338</v>
      </c>
      <c r="CZ26" s="555"/>
      <c r="DA26" s="555"/>
      <c r="DB26" s="555"/>
      <c r="DC26" s="555"/>
      <c r="DD26" s="555"/>
      <c r="DE26" s="556"/>
      <c r="DF26" s="11"/>
      <c r="DG26" s="11"/>
      <c r="DH26" s="117" t="s">
        <v>12</v>
      </c>
      <c r="DI26" s="551" t="s">
        <v>339</v>
      </c>
      <c r="DJ26" s="551"/>
      <c r="DK26" s="551"/>
      <c r="DL26" s="551"/>
      <c r="DM26" s="551"/>
      <c r="DN26" s="551"/>
      <c r="DO26" s="552"/>
      <c r="DP26" s="11"/>
      <c r="DQ26" s="11"/>
      <c r="DR26" s="117" t="s">
        <v>12</v>
      </c>
      <c r="DS26" s="554" t="s">
        <v>271</v>
      </c>
      <c r="DT26" s="555"/>
      <c r="DU26" s="555"/>
      <c r="DV26" s="555"/>
      <c r="DW26" s="555"/>
      <c r="DX26" s="555"/>
      <c r="DY26" s="556"/>
      <c r="DZ26" s="11"/>
      <c r="EA26" s="11"/>
      <c r="EB26" s="117" t="s">
        <v>12</v>
      </c>
      <c r="EC26" s="554" t="s">
        <v>230</v>
      </c>
      <c r="ED26" s="555"/>
      <c r="EE26" s="555"/>
      <c r="EF26" s="555"/>
      <c r="EG26" s="555"/>
      <c r="EH26" s="555"/>
      <c r="EI26" s="556"/>
      <c r="EJ26" s="11"/>
      <c r="EK26" s="11"/>
      <c r="EL26" s="117" t="s">
        <v>12</v>
      </c>
      <c r="EM26" s="554" t="s">
        <v>282</v>
      </c>
      <c r="EN26" s="555"/>
      <c r="EO26" s="555"/>
      <c r="EP26" s="555"/>
      <c r="EQ26" s="555"/>
      <c r="ER26" s="555"/>
      <c r="ES26" s="556"/>
      <c r="ET26" s="11"/>
      <c r="EU26" s="11"/>
      <c r="EV26" s="117" t="s">
        <v>12</v>
      </c>
      <c r="EW26" s="554" t="s">
        <v>334</v>
      </c>
      <c r="EX26" s="555"/>
      <c r="EY26" s="555"/>
      <c r="EZ26" s="555"/>
      <c r="FA26" s="555"/>
      <c r="FB26" s="555"/>
      <c r="FC26" s="556"/>
      <c r="FD26" s="11"/>
      <c r="FE26" s="11"/>
      <c r="FF26" s="117" t="s">
        <v>12</v>
      </c>
      <c r="FG26" s="551" t="s">
        <v>339</v>
      </c>
      <c r="FH26" s="551"/>
      <c r="FI26" s="551"/>
      <c r="FJ26" s="551"/>
      <c r="FK26" s="551"/>
      <c r="FL26" s="551"/>
      <c r="FM26" s="552"/>
      <c r="FN26" s="11"/>
      <c r="FO26" s="11"/>
      <c r="FP26" s="117" t="s">
        <v>12</v>
      </c>
      <c r="FQ26" s="554" t="s">
        <v>271</v>
      </c>
      <c r="FR26" s="555"/>
      <c r="FS26" s="555"/>
      <c r="FT26" s="555"/>
      <c r="FU26" s="555"/>
      <c r="FV26" s="555"/>
      <c r="FW26" s="556"/>
      <c r="FX26" s="11"/>
      <c r="FY26" s="11"/>
      <c r="FZ26" s="117" t="s">
        <v>12</v>
      </c>
      <c r="GA26" s="554" t="s">
        <v>271</v>
      </c>
      <c r="GB26" s="555"/>
      <c r="GC26" s="555"/>
      <c r="GD26" s="555"/>
      <c r="GE26" s="555"/>
      <c r="GF26" s="555"/>
      <c r="GG26" s="556"/>
      <c r="GH26" s="11"/>
      <c r="GI26" s="11"/>
      <c r="GJ26" s="117" t="s">
        <v>12</v>
      </c>
      <c r="GK26" s="554" t="s">
        <v>334</v>
      </c>
      <c r="GL26" s="555"/>
      <c r="GM26" s="555"/>
      <c r="GN26" s="555"/>
      <c r="GO26" s="555"/>
      <c r="GP26" s="555"/>
      <c r="GQ26" s="556"/>
      <c r="GR26" s="11"/>
      <c r="GS26" s="11"/>
      <c r="GT26" s="125"/>
      <c r="HD26" s="125"/>
      <c r="HN26" s="125"/>
      <c r="HX26" s="125"/>
      <c r="IH26" s="125"/>
      <c r="IR26" s="125"/>
      <c r="JB26" s="125"/>
      <c r="JL26" s="125"/>
      <c r="JV26" s="125"/>
      <c r="KF26" s="125"/>
    </row>
    <row xmlns:x14ac="http://schemas.microsoft.com/office/spreadsheetml/2009/9/ac" r="27" s="2" customFormat="true" ht="15.75" customHeight="true" x14ac:dyDescent="0.25">
      <c r="A27" s="372" t="str">
        <f ca="true">IF(ISBLANK('Data Summary'!A29),"",'Data Summary'!A29)</f>
        <v/>
      </c>
      <c r="B27" s="117"/>
      <c r="C27" s="60" t="s">
        <v>106</v>
      </c>
      <c r="D27" s="48"/>
      <c r="E27" s="48"/>
      <c r="F27" s="48"/>
      <c r="G27" s="48"/>
      <c r="H27" s="48"/>
      <c r="I27" s="92"/>
      <c r="J27" s="11"/>
      <c r="K27" s="11"/>
      <c r="L27" s="117"/>
      <c r="M27" s="60" t="s">
        <v>106</v>
      </c>
      <c r="N27" s="48"/>
      <c r="O27" s="48"/>
      <c r="P27" s="48"/>
      <c r="Q27" s="48"/>
      <c r="R27" s="48"/>
      <c r="S27" s="92"/>
      <c r="T27" s="11"/>
      <c r="U27" s="11"/>
      <c r="V27" s="117"/>
      <c r="W27" s="60" t="s">
        <v>106</v>
      </c>
      <c r="X27" s="48"/>
      <c r="Y27" s="48"/>
      <c r="Z27" s="48"/>
      <c r="AA27" s="48"/>
      <c r="AB27" s="48"/>
      <c r="AC27" s="92"/>
      <c r="AD27" s="11"/>
      <c r="AE27" s="11"/>
      <c r="AF27" s="117"/>
      <c r="AG27" s="60" t="s">
        <v>106</v>
      </c>
      <c r="AH27" s="48" t="s">
        <v>145</v>
      </c>
      <c r="AI27" s="48"/>
      <c r="AJ27" s="48"/>
      <c r="AK27" s="48"/>
      <c r="AL27" s="48" t="s">
        <v>145</v>
      </c>
      <c r="AM27" s="92" t="s">
        <v>145</v>
      </c>
      <c r="AN27" s="11"/>
      <c r="AO27" s="11"/>
      <c r="AP27" s="117"/>
      <c r="AQ27" s="60" t="s">
        <v>106</v>
      </c>
      <c r="AR27" s="48"/>
      <c r="AS27" s="48"/>
      <c r="AT27" s="48"/>
      <c r="AU27" s="48"/>
      <c r="AV27" s="48"/>
      <c r="AW27" s="92"/>
      <c r="AX27" s="11"/>
      <c r="AY27" s="11"/>
      <c r="AZ27" s="117"/>
      <c r="BA27" s="60" t="s">
        <v>106</v>
      </c>
      <c r="BB27" s="48"/>
      <c r="BC27" s="48"/>
      <c r="BD27" s="48"/>
      <c r="BE27" s="48"/>
      <c r="BF27" s="48"/>
      <c r="BG27" s="92"/>
      <c r="BH27" s="11"/>
      <c r="BI27" s="11"/>
      <c r="BJ27" s="117"/>
      <c r="BK27" s="60" t="s">
        <v>106</v>
      </c>
      <c r="BL27" s="48"/>
      <c r="BM27" s="48"/>
      <c r="BN27" s="48"/>
      <c r="BO27" s="48"/>
      <c r="BP27" s="48"/>
      <c r="BQ27" s="92"/>
      <c r="BR27" s="11"/>
      <c r="BS27" s="11"/>
      <c r="BT27" s="117"/>
      <c r="BU27" s="60" t="s">
        <v>106</v>
      </c>
      <c r="BV27" s="48"/>
      <c r="BW27" s="48"/>
      <c r="BX27" s="48"/>
      <c r="BY27" s="48"/>
      <c r="BZ27" s="48"/>
      <c r="CA27" s="92"/>
      <c r="CB27" s="11"/>
      <c r="CC27" s="11"/>
      <c r="CD27" s="117"/>
      <c r="CE27" s="60" t="s">
        <v>106</v>
      </c>
      <c r="CF27" s="48" t="s">
        <v>145</v>
      </c>
      <c r="CG27" s="48"/>
      <c r="CH27" s="48"/>
      <c r="CI27" s="48"/>
      <c r="CJ27" s="48" t="s">
        <v>145</v>
      </c>
      <c r="CK27" s="92" t="s">
        <v>145</v>
      </c>
      <c r="CL27" s="11"/>
      <c r="CM27" s="11"/>
      <c r="CN27" s="117"/>
      <c r="CO27" s="60" t="s">
        <v>106</v>
      </c>
      <c r="CP27" s="48" t="s">
        <v>145</v>
      </c>
      <c r="CQ27" s="48"/>
      <c r="CR27" s="48"/>
      <c r="CS27" s="48"/>
      <c r="CT27" s="48" t="s">
        <v>145</v>
      </c>
      <c r="CU27" s="92" t="s">
        <v>145</v>
      </c>
      <c r="CV27" s="11"/>
      <c r="CW27" s="11"/>
      <c r="CX27" s="117"/>
      <c r="CY27" s="60" t="s">
        <v>106</v>
      </c>
      <c r="CZ27" s="48"/>
      <c r="DA27" s="48"/>
      <c r="DB27" s="48"/>
      <c r="DC27" s="48"/>
      <c r="DD27" s="48"/>
      <c r="DE27" s="92"/>
      <c r="DF27" s="11"/>
      <c r="DG27" s="11"/>
      <c r="DH27" s="117"/>
      <c r="DI27" s="60" t="s">
        <v>106</v>
      </c>
      <c r="DJ27" s="48"/>
      <c r="DK27" s="48"/>
      <c r="DL27" s="48"/>
      <c r="DM27" s="48"/>
      <c r="DN27" s="48"/>
      <c r="DO27" s="92"/>
      <c r="DP27" s="11"/>
      <c r="DQ27" s="11"/>
      <c r="DR27" s="117"/>
      <c r="DS27" s="60" t="s">
        <v>106</v>
      </c>
      <c r="DT27" s="48" t="s">
        <v>145</v>
      </c>
      <c r="DU27" s="48"/>
      <c r="DV27" s="48"/>
      <c r="DW27" s="48"/>
      <c r="DX27" s="48" t="s">
        <v>145</v>
      </c>
      <c r="DY27" s="92" t="s">
        <v>145</v>
      </c>
      <c r="DZ27" s="11"/>
      <c r="EA27" s="11"/>
      <c r="EB27" s="117"/>
      <c r="EC27" s="60" t="s">
        <v>106</v>
      </c>
      <c r="ED27" s="48"/>
      <c r="EE27" s="48"/>
      <c r="EF27" s="48"/>
      <c r="EG27" s="48"/>
      <c r="EH27" s="48"/>
      <c r="EI27" s="92"/>
      <c r="EJ27" s="11"/>
      <c r="EK27" s="11"/>
      <c r="EL27" s="117"/>
      <c r="EM27" s="60" t="s">
        <v>106</v>
      </c>
      <c r="EN27" s="48"/>
      <c r="EO27" s="48"/>
      <c r="EP27" s="48"/>
      <c r="EQ27" s="48"/>
      <c r="ER27" s="48"/>
      <c r="ES27" s="92"/>
      <c r="ET27" s="11"/>
      <c r="EU27" s="11"/>
      <c r="EV27" s="117"/>
      <c r="EW27" s="60" t="s">
        <v>106</v>
      </c>
      <c r="EX27" s="48"/>
      <c r="EY27" s="48"/>
      <c r="EZ27" s="48"/>
      <c r="FA27" s="48"/>
      <c r="FB27" s="48"/>
      <c r="FC27" s="92"/>
      <c r="FD27" s="11"/>
      <c r="FE27" s="11"/>
      <c r="FF27" s="117"/>
      <c r="FG27" s="60" t="s">
        <v>106</v>
      </c>
      <c r="FH27" s="48"/>
      <c r="FI27" s="48"/>
      <c r="FJ27" s="48"/>
      <c r="FK27" s="48"/>
      <c r="FL27" s="48"/>
      <c r="FM27" s="92"/>
      <c r="FN27" s="11"/>
      <c r="FO27" s="11"/>
      <c r="FP27" s="117"/>
      <c r="FQ27" s="60" t="s">
        <v>106</v>
      </c>
      <c r="FR27" s="48" t="s">
        <v>145</v>
      </c>
      <c r="FS27" s="48"/>
      <c r="FT27" s="48"/>
      <c r="FU27" s="48"/>
      <c r="FV27" s="48" t="s">
        <v>145</v>
      </c>
      <c r="FW27" s="92" t="s">
        <v>145</v>
      </c>
      <c r="FX27" s="11"/>
      <c r="FY27" s="11"/>
      <c r="FZ27" s="117"/>
      <c r="GA27" s="60" t="s">
        <v>106</v>
      </c>
      <c r="GB27" s="48" t="s">
        <v>145</v>
      </c>
      <c r="GC27" s="48"/>
      <c r="GD27" s="48"/>
      <c r="GE27" s="48"/>
      <c r="GF27" s="48" t="s">
        <v>145</v>
      </c>
      <c r="GG27" s="92" t="s">
        <v>145</v>
      </c>
      <c r="GH27" s="11"/>
      <c r="GI27" s="11"/>
      <c r="GJ27" s="117"/>
      <c r="GK27" s="60" t="s">
        <v>106</v>
      </c>
      <c r="GL27" s="48"/>
      <c r="GM27" s="48"/>
      <c r="GN27" s="48"/>
      <c r="GO27" s="48"/>
      <c r="GP27" s="48"/>
      <c r="GQ27" s="92"/>
      <c r="GR27" s="11"/>
      <c r="GS27" s="11"/>
      <c r="GT27" s="125"/>
      <c r="HD27" s="125"/>
      <c r="HN27" s="125"/>
      <c r="HX27" s="125"/>
      <c r="IH27" s="125"/>
      <c r="IR27" s="125"/>
      <c r="JB27" s="125"/>
      <c r="JL27" s="125"/>
      <c r="JV27" s="125"/>
      <c r="KF27" s="125"/>
    </row>
    <row xmlns:x14ac="http://schemas.microsoft.com/office/spreadsheetml/2009/9/ac" r="28" s="2" customFormat="true" ht="15.75" customHeight="true" x14ac:dyDescent="0.25">
      <c r="A28" s="372" t="str">
        <f ca="true">IF(ISBLANK('Data Summary'!A30),"",'Data Summary'!A30)</f>
        <v/>
      </c>
      <c r="B28" s="117"/>
      <c r="C28" s="60" t="s">
        <v>88</v>
      </c>
      <c r="D28" s="48"/>
      <c r="E28" s="48"/>
      <c r="F28" s="48"/>
      <c r="G28" s="48"/>
      <c r="H28" s="48"/>
      <c r="I28" s="92"/>
      <c r="J28" s="11"/>
      <c r="K28" s="11"/>
      <c r="L28" s="117"/>
      <c r="M28" s="60" t="s">
        <v>88</v>
      </c>
      <c r="N28" s="48"/>
      <c r="O28" s="48"/>
      <c r="P28" s="48"/>
      <c r="Q28" s="48"/>
      <c r="R28" s="48"/>
      <c r="S28" s="92"/>
      <c r="T28" s="11"/>
      <c r="U28" s="11"/>
      <c r="V28" s="117"/>
      <c r="W28" s="60" t="s">
        <v>88</v>
      </c>
      <c r="X28" s="48"/>
      <c r="Y28" s="48"/>
      <c r="Z28" s="48"/>
      <c r="AA28" s="48"/>
      <c r="AB28" s="48"/>
      <c r="AC28" s="92"/>
      <c r="AD28" s="11"/>
      <c r="AE28" s="11"/>
      <c r="AF28" s="117"/>
      <c r="AG28" s="60" t="s">
        <v>88</v>
      </c>
      <c r="AH28" s="48" t="s">
        <v>145</v>
      </c>
      <c r="AI28" s="48"/>
      <c r="AJ28" s="48"/>
      <c r="AK28" s="48"/>
      <c r="AL28" s="48" t="s">
        <v>145</v>
      </c>
      <c r="AM28" s="92" t="s">
        <v>145</v>
      </c>
      <c r="AN28" s="11"/>
      <c r="AO28" s="11"/>
      <c r="AP28" s="117"/>
      <c r="AQ28" s="60" t="s">
        <v>88</v>
      </c>
      <c r="AR28" s="48"/>
      <c r="AS28" s="48"/>
      <c r="AT28" s="48"/>
      <c r="AU28" s="48"/>
      <c r="AV28" s="48"/>
      <c r="AW28" s="92"/>
      <c r="AX28" s="11"/>
      <c r="AY28" s="11"/>
      <c r="AZ28" s="117"/>
      <c r="BA28" s="60" t="s">
        <v>88</v>
      </c>
      <c r="BB28" s="48"/>
      <c r="BC28" s="48"/>
      <c r="BD28" s="48"/>
      <c r="BE28" s="48"/>
      <c r="BF28" s="48"/>
      <c r="BG28" s="92"/>
      <c r="BH28" s="11"/>
      <c r="BI28" s="11"/>
      <c r="BJ28" s="117"/>
      <c r="BK28" s="60" t="s">
        <v>88</v>
      </c>
      <c r="BL28" s="48"/>
      <c r="BM28" s="48"/>
      <c r="BN28" s="48"/>
      <c r="BO28" s="48"/>
      <c r="BP28" s="48"/>
      <c r="BQ28" s="92"/>
      <c r="BR28" s="11"/>
      <c r="BS28" s="11"/>
      <c r="BT28" s="117"/>
      <c r="BU28" s="60" t="s">
        <v>88</v>
      </c>
      <c r="BV28" s="48"/>
      <c r="BW28" s="48"/>
      <c r="BX28" s="48"/>
      <c r="BY28" s="48"/>
      <c r="BZ28" s="48"/>
      <c r="CA28" s="92"/>
      <c r="CB28" s="11"/>
      <c r="CC28" s="11"/>
      <c r="CD28" s="117"/>
      <c r="CE28" s="60" t="s">
        <v>88</v>
      </c>
      <c r="CF28" s="48" t="s">
        <v>145</v>
      </c>
      <c r="CG28" s="48"/>
      <c r="CH28" s="48"/>
      <c r="CI28" s="48"/>
      <c r="CJ28" s="48" t="s">
        <v>145</v>
      </c>
      <c r="CK28" s="92" t="s">
        <v>145</v>
      </c>
      <c r="CL28" s="11"/>
      <c r="CM28" s="11"/>
      <c r="CN28" s="117"/>
      <c r="CO28" s="60" t="s">
        <v>88</v>
      </c>
      <c r="CP28" s="48" t="s">
        <v>145</v>
      </c>
      <c r="CQ28" s="48"/>
      <c r="CR28" s="48"/>
      <c r="CS28" s="48"/>
      <c r="CT28" s="48" t="s">
        <v>145</v>
      </c>
      <c r="CU28" s="92" t="s">
        <v>145</v>
      </c>
      <c r="CV28" s="11"/>
      <c r="CW28" s="11"/>
      <c r="CX28" s="117"/>
      <c r="CY28" s="60" t="s">
        <v>88</v>
      </c>
      <c r="CZ28" s="48"/>
      <c r="DA28" s="48"/>
      <c r="DB28" s="48"/>
      <c r="DC28" s="48"/>
      <c r="DD28" s="48"/>
      <c r="DE28" s="92"/>
      <c r="DF28" s="11"/>
      <c r="DG28" s="11"/>
      <c r="DH28" s="117"/>
      <c r="DI28" s="60" t="s">
        <v>88</v>
      </c>
      <c r="DJ28" s="48"/>
      <c r="DK28" s="48"/>
      <c r="DL28" s="48"/>
      <c r="DM28" s="48"/>
      <c r="DN28" s="48"/>
      <c r="DO28" s="92"/>
      <c r="DP28" s="11"/>
      <c r="DQ28" s="11"/>
      <c r="DR28" s="117"/>
      <c r="DS28" s="60" t="s">
        <v>88</v>
      </c>
      <c r="DT28" s="48" t="s">
        <v>145</v>
      </c>
      <c r="DU28" s="48"/>
      <c r="DV28" s="48"/>
      <c r="DW28" s="48"/>
      <c r="DX28" s="48" t="s">
        <v>145</v>
      </c>
      <c r="DY28" s="92" t="s">
        <v>145</v>
      </c>
      <c r="DZ28" s="11"/>
      <c r="EA28" s="11"/>
      <c r="EB28" s="117"/>
      <c r="EC28" s="60" t="s">
        <v>88</v>
      </c>
      <c r="ED28" s="48" t="s">
        <v>145</v>
      </c>
      <c r="EE28" s="48"/>
      <c r="EF28" s="48"/>
      <c r="EG28" s="48"/>
      <c r="EH28" s="48" t="s">
        <v>145</v>
      </c>
      <c r="EI28" s="92" t="s">
        <v>145</v>
      </c>
      <c r="EJ28" s="11"/>
      <c r="EK28" s="11"/>
      <c r="EL28" s="117"/>
      <c r="EM28" s="60" t="s">
        <v>88</v>
      </c>
      <c r="EN28" s="48"/>
      <c r="EO28" s="48"/>
      <c r="EP28" s="48"/>
      <c r="EQ28" s="48"/>
      <c r="ER28" s="48"/>
      <c r="ES28" s="92"/>
      <c r="ET28" s="11"/>
      <c r="EU28" s="11"/>
      <c r="EV28" s="117"/>
      <c r="EW28" s="60" t="s">
        <v>88</v>
      </c>
      <c r="EX28" s="48"/>
      <c r="EY28" s="48"/>
      <c r="EZ28" s="48"/>
      <c r="FA28" s="48"/>
      <c r="FB28" s="48"/>
      <c r="FC28" s="92"/>
      <c r="FD28" s="11"/>
      <c r="FE28" s="11"/>
      <c r="FF28" s="117"/>
      <c r="FG28" s="60" t="s">
        <v>88</v>
      </c>
      <c r="FH28" s="48"/>
      <c r="FI28" s="48"/>
      <c r="FJ28" s="48"/>
      <c r="FK28" s="48"/>
      <c r="FL28" s="48"/>
      <c r="FM28" s="92"/>
      <c r="FN28" s="11"/>
      <c r="FO28" s="11"/>
      <c r="FP28" s="117"/>
      <c r="FQ28" s="60" t="s">
        <v>88</v>
      </c>
      <c r="FR28" s="48" t="s">
        <v>145</v>
      </c>
      <c r="FS28" s="48"/>
      <c r="FT28" s="48"/>
      <c r="FU28" s="48"/>
      <c r="FV28" s="48" t="s">
        <v>145</v>
      </c>
      <c r="FW28" s="92" t="s">
        <v>145</v>
      </c>
      <c r="FX28" s="11"/>
      <c r="FY28" s="11"/>
      <c r="FZ28" s="117"/>
      <c r="GA28" s="60" t="s">
        <v>88</v>
      </c>
      <c r="GB28" s="48" t="s">
        <v>145</v>
      </c>
      <c r="GC28" s="48"/>
      <c r="GD28" s="48"/>
      <c r="GE28" s="48"/>
      <c r="GF28" s="48" t="s">
        <v>145</v>
      </c>
      <c r="GG28" s="92" t="s">
        <v>145</v>
      </c>
      <c r="GH28" s="11"/>
      <c r="GI28" s="11"/>
      <c r="GJ28" s="117"/>
      <c r="GK28" s="60" t="s">
        <v>88</v>
      </c>
      <c r="GL28" s="48"/>
      <c r="GM28" s="48"/>
      <c r="GN28" s="48"/>
      <c r="GO28" s="48"/>
      <c r="GP28" s="48"/>
      <c r="GQ28" s="92"/>
      <c r="GR28" s="11"/>
      <c r="GS28" s="11"/>
      <c r="GT28" s="125"/>
      <c r="HD28" s="125"/>
      <c r="HN28" s="125"/>
      <c r="HX28" s="125"/>
      <c r="IH28" s="125"/>
      <c r="IR28" s="125"/>
      <c r="JB28" s="125"/>
      <c r="JL28" s="125"/>
      <c r="JV28" s="125"/>
      <c r="KF28" s="125"/>
    </row>
    <row xmlns:x14ac="http://schemas.microsoft.com/office/spreadsheetml/2009/9/ac" r="29" ht="15.75" customHeight="true" x14ac:dyDescent="0.25">
      <c r="A29" s="372" t="str">
        <f ca="true">IF(ISBLANK('Data Summary'!A31),"",'Data Summary'!A31)</f>
        <v/>
      </c>
      <c r="B29" s="117"/>
      <c r="C29" s="60" t="s">
        <v>146</v>
      </c>
      <c r="D29" s="48"/>
      <c r="E29" s="48"/>
      <c r="F29" s="48"/>
      <c r="G29" s="48"/>
      <c r="H29" s="48"/>
      <c r="I29" s="92"/>
      <c r="J29" s="11"/>
      <c r="K29" s="11"/>
      <c r="L29" s="117"/>
      <c r="M29" s="60" t="s">
        <v>146</v>
      </c>
      <c r="N29" s="48"/>
      <c r="O29" s="48"/>
      <c r="P29" s="48"/>
      <c r="Q29" s="48"/>
      <c r="R29" s="48"/>
      <c r="S29" s="92"/>
      <c r="T29" s="11"/>
      <c r="U29" s="11"/>
      <c r="V29" s="117"/>
      <c r="W29" s="60" t="s">
        <v>146</v>
      </c>
      <c r="X29" s="48"/>
      <c r="Y29" s="48"/>
      <c r="Z29" s="48"/>
      <c r="AA29" s="48"/>
      <c r="AB29" s="48"/>
      <c r="AC29" s="92"/>
      <c r="AD29" s="11"/>
      <c r="AE29" s="11"/>
      <c r="AF29" s="117"/>
      <c r="AG29" s="60" t="s">
        <v>146</v>
      </c>
      <c r="AH29" s="48" t="s">
        <v>145</v>
      </c>
      <c r="AI29" s="48"/>
      <c r="AJ29" s="48"/>
      <c r="AK29" s="48"/>
      <c r="AL29" s="48" t="s">
        <v>145</v>
      </c>
      <c r="AM29" s="92" t="s">
        <v>145</v>
      </c>
      <c r="AN29" s="11"/>
      <c r="AO29" s="11"/>
      <c r="AP29" s="117"/>
      <c r="AQ29" s="60" t="s">
        <v>146</v>
      </c>
      <c r="AR29" s="48" t="s">
        <v>186</v>
      </c>
      <c r="AS29" s="48"/>
      <c r="AT29" s="48"/>
      <c r="AU29" s="48"/>
      <c r="AV29" s="48" t="s">
        <v>186</v>
      </c>
      <c r="AW29" s="92"/>
      <c r="AX29" s="11"/>
      <c r="AY29" s="11"/>
      <c r="AZ29" s="117"/>
      <c r="BA29" s="60" t="s">
        <v>146</v>
      </c>
      <c r="BB29" s="48"/>
      <c r="BC29" s="48"/>
      <c r="BD29" s="48"/>
      <c r="BE29" s="48"/>
      <c r="BF29" s="48"/>
      <c r="BG29" s="92"/>
      <c r="BH29" s="11"/>
      <c r="BI29" s="11"/>
      <c r="BJ29" s="117"/>
      <c r="BK29" s="60" t="s">
        <v>146</v>
      </c>
      <c r="BL29" s="48"/>
      <c r="BM29" s="48"/>
      <c r="BN29" s="48"/>
      <c r="BO29" s="48"/>
      <c r="BP29" s="48"/>
      <c r="BQ29" s="92"/>
      <c r="BR29" s="11"/>
      <c r="BS29" s="11"/>
      <c r="BT29" s="117"/>
      <c r="BU29" s="60" t="s">
        <v>146</v>
      </c>
      <c r="BV29" s="48"/>
      <c r="BW29" s="48"/>
      <c r="BX29" s="48"/>
      <c r="BY29" s="48"/>
      <c r="BZ29" s="48"/>
      <c r="CA29" s="92"/>
      <c r="CB29" s="11"/>
      <c r="CC29" s="11"/>
      <c r="CD29" s="117"/>
      <c r="CE29" s="60" t="s">
        <v>146</v>
      </c>
      <c r="CF29" s="48"/>
      <c r="CG29" s="48"/>
      <c r="CH29" s="48"/>
      <c r="CI29" s="48"/>
      <c r="CJ29" s="48"/>
      <c r="CK29" s="92"/>
      <c r="CL29" s="11"/>
      <c r="CM29" s="11"/>
      <c r="CN29" s="117"/>
      <c r="CO29" s="60" t="s">
        <v>146</v>
      </c>
      <c r="CP29" s="48" t="s">
        <v>145</v>
      </c>
      <c r="CQ29" s="48"/>
      <c r="CR29" s="48"/>
      <c r="CS29" s="48"/>
      <c r="CT29" s="48" t="s">
        <v>145</v>
      </c>
      <c r="CU29" s="92" t="s">
        <v>145</v>
      </c>
      <c r="CV29" s="11"/>
      <c r="CW29" s="11"/>
      <c r="CX29" s="117"/>
      <c r="CY29" s="60" t="s">
        <v>146</v>
      </c>
      <c r="CZ29" s="48" t="s">
        <v>186</v>
      </c>
      <c r="DA29" s="48"/>
      <c r="DB29" s="48"/>
      <c r="DC29" s="48"/>
      <c r="DD29" s="48" t="s">
        <v>186</v>
      </c>
      <c r="DE29" s="92" t="s">
        <v>186</v>
      </c>
      <c r="DF29" s="11"/>
      <c r="DG29" s="11"/>
      <c r="DH29" s="117"/>
      <c r="DI29" s="60" t="s">
        <v>146</v>
      </c>
      <c r="DJ29" s="48"/>
      <c r="DK29" s="48"/>
      <c r="DL29" s="48"/>
      <c r="DM29" s="48"/>
      <c r="DN29" s="48"/>
      <c r="DO29" s="92"/>
      <c r="DP29" s="11"/>
      <c r="DQ29" s="11"/>
      <c r="DR29" s="117"/>
      <c r="DS29" s="60" t="s">
        <v>146</v>
      </c>
      <c r="DT29" s="48" t="s">
        <v>145</v>
      </c>
      <c r="DU29" s="48"/>
      <c r="DV29" s="48"/>
      <c r="DW29" s="48"/>
      <c r="DX29" s="48" t="s">
        <v>145</v>
      </c>
      <c r="DY29" s="92" t="s">
        <v>145</v>
      </c>
      <c r="DZ29" s="11"/>
      <c r="EA29" s="11"/>
      <c r="EB29" s="117"/>
      <c r="EC29" s="60" t="s">
        <v>146</v>
      </c>
      <c r="ED29" s="48" t="s">
        <v>145</v>
      </c>
      <c r="EE29" s="48"/>
      <c r="EF29" s="48"/>
      <c r="EG29" s="48"/>
      <c r="EH29" s="48" t="s">
        <v>145</v>
      </c>
      <c r="EI29" s="92" t="s">
        <v>145</v>
      </c>
      <c r="EJ29" s="11"/>
      <c r="EK29" s="11"/>
      <c r="EL29" s="117"/>
      <c r="EM29" s="60" t="s">
        <v>146</v>
      </c>
      <c r="EN29" s="48" t="s">
        <v>186</v>
      </c>
      <c r="EO29" s="48"/>
      <c r="EP29" s="48"/>
      <c r="EQ29" s="48"/>
      <c r="ER29" s="48" t="s">
        <v>186</v>
      </c>
      <c r="ES29" s="92" t="s">
        <v>186</v>
      </c>
      <c r="ET29" s="11"/>
      <c r="EU29" s="11"/>
      <c r="EV29" s="117"/>
      <c r="EW29" s="60" t="s">
        <v>146</v>
      </c>
      <c r="EX29" s="48" t="s">
        <v>186</v>
      </c>
      <c r="EY29" s="48"/>
      <c r="EZ29" s="48"/>
      <c r="FA29" s="48"/>
      <c r="FB29" s="48" t="s">
        <v>186</v>
      </c>
      <c r="FC29" s="92" t="s">
        <v>186</v>
      </c>
      <c r="FD29" s="11"/>
      <c r="FE29" s="11"/>
      <c r="FF29" s="117"/>
      <c r="FG29" s="60" t="s">
        <v>146</v>
      </c>
      <c r="FH29" s="48"/>
      <c r="FI29" s="48"/>
      <c r="FJ29" s="48"/>
      <c r="FK29" s="48"/>
      <c r="FL29" s="48"/>
      <c r="FM29" s="92"/>
      <c r="FN29" s="11"/>
      <c r="FO29" s="11"/>
      <c r="FP29" s="117"/>
      <c r="FQ29" s="60" t="s">
        <v>146</v>
      </c>
      <c r="FR29" s="48" t="s">
        <v>145</v>
      </c>
      <c r="FS29" s="48"/>
      <c r="FT29" s="48"/>
      <c r="FU29" s="48"/>
      <c r="FV29" s="48" t="s">
        <v>145</v>
      </c>
      <c r="FW29" s="92" t="s">
        <v>145</v>
      </c>
      <c r="FX29" s="11"/>
      <c r="FY29" s="11"/>
      <c r="FZ29" s="117"/>
      <c r="GA29" s="60" t="s">
        <v>146</v>
      </c>
      <c r="GB29" s="48" t="s">
        <v>145</v>
      </c>
      <c r="GC29" s="48"/>
      <c r="GD29" s="48"/>
      <c r="GE29" s="48"/>
      <c r="GF29" s="48" t="s">
        <v>145</v>
      </c>
      <c r="GG29" s="92" t="s">
        <v>145</v>
      </c>
      <c r="GH29" s="11"/>
      <c r="GI29" s="11"/>
      <c r="GJ29" s="117"/>
      <c r="GK29" s="60" t="s">
        <v>146</v>
      </c>
      <c r="GL29" s="48" t="s">
        <v>186</v>
      </c>
      <c r="GM29" s="48"/>
      <c r="GN29" s="48"/>
      <c r="GO29" s="48"/>
      <c r="GP29" s="48" t="s">
        <v>186</v>
      </c>
      <c r="GQ29" s="92" t="s">
        <v>186</v>
      </c>
      <c r="GR29" s="11"/>
      <c r="GS29" s="11"/>
    </row>
    <row xmlns:x14ac="http://schemas.microsoft.com/office/spreadsheetml/2009/9/ac" r="30" ht="15.75" customHeight="true" x14ac:dyDescent="0.25">
      <c r="A30" s="372" t="str">
        <f ca="true">IF(ISBLANK('Data Summary'!A32),"",'Data Summary'!A32)</f>
        <v/>
      </c>
      <c r="B30" s="118"/>
      <c r="C30" s="12" t="s">
        <v>23</v>
      </c>
      <c r="D30" s="66"/>
      <c r="E30" s="66"/>
      <c r="F30" s="66"/>
      <c r="G30" s="67"/>
      <c r="H30" s="68"/>
      <c r="I30" s="69"/>
      <c r="J30" s="11"/>
      <c r="K30" s="11"/>
      <c r="L30" s="118"/>
      <c r="M30" s="12" t="s">
        <v>23</v>
      </c>
      <c r="N30" s="66"/>
      <c r="O30" s="66"/>
      <c r="P30" s="66"/>
      <c r="Q30" s="67"/>
      <c r="R30" s="68"/>
      <c r="S30" s="69"/>
      <c r="T30" s="11"/>
      <c r="U30" s="11"/>
      <c r="V30" s="118"/>
      <c r="W30" s="12" t="s">
        <v>23</v>
      </c>
      <c r="X30" s="66"/>
      <c r="Y30" s="66"/>
      <c r="Z30" s="66"/>
      <c r="AA30" s="67"/>
      <c r="AB30" s="68"/>
      <c r="AC30" s="69"/>
      <c r="AD30" s="11"/>
      <c r="AE30" s="11"/>
      <c r="AF30" s="118"/>
      <c r="AG30" s="12" t="s">
        <v>23</v>
      </c>
      <c r="AH30" s="66"/>
      <c r="AI30" s="66"/>
      <c r="AJ30" s="66"/>
      <c r="AK30" s="67"/>
      <c r="AL30" s="68"/>
      <c r="AM30" s="69"/>
      <c r="AN30" s="11"/>
      <c r="AO30" s="11"/>
      <c r="AP30" s="118"/>
      <c r="AQ30" s="12" t="s">
        <v>23</v>
      </c>
      <c r="AR30" s="66"/>
      <c r="AS30" s="66"/>
      <c r="AT30" s="66"/>
      <c r="AU30" s="67"/>
      <c r="AV30" s="68"/>
      <c r="AW30" s="69"/>
      <c r="AX30" s="11"/>
      <c r="AY30" s="11"/>
      <c r="AZ30" s="118"/>
      <c r="BA30" s="12" t="s">
        <v>23</v>
      </c>
      <c r="BB30" s="66"/>
      <c r="BC30" s="66"/>
      <c r="BD30" s="66"/>
      <c r="BE30" s="67"/>
      <c r="BF30" s="68"/>
      <c r="BG30" s="69"/>
      <c r="BH30" s="11"/>
      <c r="BI30" s="11"/>
      <c r="BJ30" s="118"/>
      <c r="BK30" s="12" t="s">
        <v>23</v>
      </c>
      <c r="BL30" s="66"/>
      <c r="BM30" s="66"/>
      <c r="BN30" s="66"/>
      <c r="BO30" s="67"/>
      <c r="BP30" s="68"/>
      <c r="BQ30" s="69"/>
      <c r="BR30" s="11"/>
      <c r="BS30" s="11"/>
      <c r="BT30" s="118"/>
      <c r="BU30" s="12" t="s">
        <v>23</v>
      </c>
      <c r="BV30" s="66"/>
      <c r="BW30" s="66"/>
      <c r="BX30" s="66"/>
      <c r="BY30" s="67"/>
      <c r="BZ30" s="68"/>
      <c r="CA30" s="69"/>
      <c r="CB30" s="11"/>
      <c r="CC30" s="11"/>
      <c r="CD30" s="118"/>
      <c r="CE30" s="12" t="s">
        <v>23</v>
      </c>
      <c r="CF30" s="66"/>
      <c r="CG30" s="66"/>
      <c r="CH30" s="66"/>
      <c r="CI30" s="67"/>
      <c r="CJ30" s="68"/>
      <c r="CK30" s="69"/>
      <c r="CL30" s="11"/>
      <c r="CM30" s="11"/>
      <c r="CN30" s="118"/>
      <c r="CO30" s="12" t="s">
        <v>23</v>
      </c>
      <c r="CP30" s="66" t="s">
        <v>272</v>
      </c>
      <c r="CQ30" s="66" t="s">
        <v>272</v>
      </c>
      <c r="CR30" s="66" t="s">
        <v>272</v>
      </c>
      <c r="CS30" s="67" t="s">
        <v>272</v>
      </c>
      <c r="CT30" s="68" t="s">
        <v>272</v>
      </c>
      <c r="CU30" s="69" t="s">
        <v>272</v>
      </c>
      <c r="CV30" s="11"/>
      <c r="CW30" s="11"/>
      <c r="CX30" s="118"/>
      <c r="CY30" s="12" t="s">
        <v>23</v>
      </c>
      <c r="CZ30" s="66"/>
      <c r="DA30" s="66"/>
      <c r="DB30" s="66"/>
      <c r="DC30" s="67"/>
      <c r="DD30" s="68"/>
      <c r="DE30" s="69"/>
      <c r="DF30" s="11"/>
      <c r="DG30" s="11"/>
      <c r="DH30" s="118"/>
      <c r="DI30" s="12" t="s">
        <v>23</v>
      </c>
      <c r="DJ30" s="66"/>
      <c r="DK30" s="66"/>
      <c r="DL30" s="66"/>
      <c r="DM30" s="67"/>
      <c r="DN30" s="68"/>
      <c r="DO30" s="69"/>
      <c r="DP30" s="11"/>
      <c r="DQ30" s="11"/>
      <c r="DR30" s="118"/>
      <c r="DS30" s="12" t="s">
        <v>23</v>
      </c>
      <c r="DT30" s="66" t="s">
        <v>272</v>
      </c>
      <c r="DU30" s="66" t="s">
        <v>272</v>
      </c>
      <c r="DV30" s="66" t="s">
        <v>272</v>
      </c>
      <c r="DW30" s="67" t="s">
        <v>272</v>
      </c>
      <c r="DX30" s="68" t="s">
        <v>272</v>
      </c>
      <c r="DY30" s="69" t="s">
        <v>272</v>
      </c>
      <c r="DZ30" s="11"/>
      <c r="EA30" s="11"/>
      <c r="EB30" s="118"/>
      <c r="EC30" s="12" t="s">
        <v>23</v>
      </c>
      <c r="ED30" s="66"/>
      <c r="EE30" s="66"/>
      <c r="EF30" s="66"/>
      <c r="EG30" s="67"/>
      <c r="EH30" s="68"/>
      <c r="EI30" s="69"/>
      <c r="EJ30" s="11"/>
      <c r="EK30" s="11"/>
      <c r="EL30" s="118"/>
      <c r="EM30" s="12" t="s">
        <v>23</v>
      </c>
      <c r="EN30" s="66"/>
      <c r="EO30" s="66"/>
      <c r="EP30" s="66"/>
      <c r="EQ30" s="67"/>
      <c r="ER30" s="68"/>
      <c r="ES30" s="69"/>
      <c r="ET30" s="11"/>
      <c r="EU30" s="11"/>
      <c r="EV30" s="118"/>
      <c r="EW30" s="12" t="s">
        <v>23</v>
      </c>
      <c r="EX30" s="66"/>
      <c r="EY30" s="66"/>
      <c r="EZ30" s="66"/>
      <c r="FA30" s="67"/>
      <c r="FB30" s="68"/>
      <c r="FC30" s="69"/>
      <c r="FD30" s="11"/>
      <c r="FE30" s="11"/>
      <c r="FF30" s="118"/>
      <c r="FG30" s="12" t="s">
        <v>23</v>
      </c>
      <c r="FH30" s="66"/>
      <c r="FI30" s="66"/>
      <c r="FJ30" s="66"/>
      <c r="FK30" s="67"/>
      <c r="FL30" s="68"/>
      <c r="FM30" s="69"/>
      <c r="FN30" s="11"/>
      <c r="FO30" s="11"/>
      <c r="FP30" s="118"/>
      <c r="FQ30" s="12" t="s">
        <v>23</v>
      </c>
      <c r="FR30" s="66" t="s">
        <v>272</v>
      </c>
      <c r="FS30" s="66" t="s">
        <v>272</v>
      </c>
      <c r="FT30" s="66" t="s">
        <v>272</v>
      </c>
      <c r="FU30" s="67" t="s">
        <v>272</v>
      </c>
      <c r="FV30" s="68" t="s">
        <v>272</v>
      </c>
      <c r="FW30" s="69" t="s">
        <v>272</v>
      </c>
      <c r="FX30" s="11"/>
      <c r="FY30" s="11"/>
      <c r="FZ30" s="118"/>
      <c r="GA30" s="12" t="s">
        <v>23</v>
      </c>
      <c r="GB30" s="66" t="s">
        <v>272</v>
      </c>
      <c r="GC30" s="66" t="s">
        <v>272</v>
      </c>
      <c r="GD30" s="66" t="s">
        <v>272</v>
      </c>
      <c r="GE30" s="67" t="s">
        <v>272</v>
      </c>
      <c r="GF30" s="68" t="s">
        <v>272</v>
      </c>
      <c r="GG30" s="69" t="s">
        <v>272</v>
      </c>
      <c r="GH30" s="11"/>
      <c r="GI30" s="11"/>
      <c r="GJ30" s="118"/>
      <c r="GK30" s="12" t="s">
        <v>23</v>
      </c>
      <c r="GL30" s="66"/>
      <c r="GM30" s="66"/>
      <c r="GN30" s="66"/>
      <c r="GO30" s="67"/>
      <c r="GP30" s="68"/>
      <c r="GQ30" s="69"/>
      <c r="GR30" s="11"/>
      <c r="GS30" s="11"/>
    </row>
    <row xmlns:x14ac="http://schemas.microsoft.com/office/spreadsheetml/2009/9/ac" r="31" s="3" customFormat="true" ht="16.5" thickBot="true" x14ac:dyDescent="0.3">
      <c r="A31" s="372" t="str">
        <f ca="true">IF(ISBLANK('Data Summary'!A33),"",'Data Summary'!A33)</f>
        <v/>
      </c>
      <c r="B31" s="119"/>
      <c r="C31" s="70" t="s">
        <v>20</v>
      </c>
      <c r="D31" s="71"/>
      <c r="E31" s="71"/>
      <c r="F31" s="71"/>
      <c r="G31" s="71"/>
      <c r="H31" s="71">
        <v>38683</v>
      </c>
      <c r="I31" s="72">
        <v>7908</v>
      </c>
      <c r="J31" s="11"/>
      <c r="K31" s="11"/>
      <c r="L31" s="119"/>
      <c r="M31" s="70" t="s">
        <v>20</v>
      </c>
      <c r="N31" s="71"/>
      <c r="O31" s="71"/>
      <c r="P31" s="71"/>
      <c r="Q31" s="71"/>
      <c r="R31" s="71"/>
      <c r="S31" s="72"/>
      <c r="T31" s="11"/>
      <c r="U31" s="11"/>
      <c r="V31" s="119"/>
      <c r="W31" s="70" t="s">
        <v>20</v>
      </c>
      <c r="X31" s="71"/>
      <c r="Y31" s="71"/>
      <c r="Z31" s="71"/>
      <c r="AA31" s="71"/>
      <c r="AB31" s="71"/>
      <c r="AC31" s="72"/>
      <c r="AD31" s="11"/>
      <c r="AE31" s="11"/>
      <c r="AF31" s="119"/>
      <c r="AG31" s="70" t="s">
        <v>20</v>
      </c>
      <c r="AH31" s="71"/>
      <c r="AI31" s="71"/>
      <c r="AJ31" s="71"/>
      <c r="AK31" s="71"/>
      <c r="AL31" s="71">
        <v>38680</v>
      </c>
      <c r="AM31" s="72">
        <v>8155</v>
      </c>
      <c r="AN31" s="11"/>
      <c r="AO31" s="11"/>
      <c r="AP31" s="119"/>
      <c r="AQ31" s="70" t="s">
        <v>20</v>
      </c>
      <c r="AR31" s="71"/>
      <c r="AS31" s="71"/>
      <c r="AT31" s="71"/>
      <c r="AU31" s="71"/>
      <c r="AV31" s="71"/>
      <c r="AW31" s="72"/>
      <c r="AX31" s="11"/>
      <c r="AY31" s="11"/>
      <c r="AZ31" s="119"/>
      <c r="BA31" s="70" t="s">
        <v>20</v>
      </c>
      <c r="BB31" s="71"/>
      <c r="BC31" s="71"/>
      <c r="BD31" s="71"/>
      <c r="BE31" s="71"/>
      <c r="BF31" s="71"/>
      <c r="BG31" s="72"/>
      <c r="BH31" s="11"/>
      <c r="BI31" s="11"/>
      <c r="BJ31" s="119"/>
      <c r="BK31" s="70" t="s">
        <v>20</v>
      </c>
      <c r="BL31" s="71"/>
      <c r="BM31" s="71"/>
      <c r="BN31" s="71"/>
      <c r="BO31" s="71"/>
      <c r="BP31" s="71"/>
      <c r="BQ31" s="72"/>
      <c r="BR31" s="11"/>
      <c r="BS31" s="11"/>
      <c r="BT31" s="119"/>
      <c r="BU31" s="70" t="s">
        <v>20</v>
      </c>
      <c r="BV31" s="71"/>
      <c r="BW31" s="71"/>
      <c r="BX31" s="71"/>
      <c r="BY31" s="71"/>
      <c r="BZ31" s="71"/>
      <c r="CA31" s="72"/>
      <c r="CB31" s="11"/>
      <c r="CC31" s="11"/>
      <c r="CD31" s="119"/>
      <c r="CE31" s="70" t="s">
        <v>20</v>
      </c>
      <c r="CF31" s="71">
        <f>CJ31+CK31</f>
        <v>47661</v>
      </c>
      <c r="CG31" s="71"/>
      <c r="CH31" s="71"/>
      <c r="CI31" s="71"/>
      <c r="CJ31" s="71">
        <v>38911</v>
      </c>
      <c r="CK31" s="72">
        <v>8750</v>
      </c>
      <c r="CL31" s="11"/>
      <c r="CM31" s="11"/>
      <c r="CN31" s="119"/>
      <c r="CO31" s="70" t="s">
        <v>20</v>
      </c>
      <c r="CP31" s="71">
        <v>46645</v>
      </c>
      <c r="CQ31" s="71" t="s">
        <v>272</v>
      </c>
      <c r="CR31" s="71" t="s">
        <v>272</v>
      </c>
      <c r="CS31" s="71" t="s">
        <v>272</v>
      </c>
      <c r="CT31" s="71">
        <v>38659</v>
      </c>
      <c r="CU31" s="72">
        <v>7986</v>
      </c>
      <c r="CV31" s="11"/>
      <c r="CW31" s="11"/>
      <c r="CX31" s="119"/>
      <c r="CY31" s="70" t="s">
        <v>20</v>
      </c>
      <c r="CZ31" s="71"/>
      <c r="DA31" s="71"/>
      <c r="DB31" s="71"/>
      <c r="DC31" s="71"/>
      <c r="DD31" s="71"/>
      <c r="DE31" s="72"/>
      <c r="DF31" s="11"/>
      <c r="DG31" s="11"/>
      <c r="DH31" s="119"/>
      <c r="DI31" s="70" t="s">
        <v>20</v>
      </c>
      <c r="DJ31" s="71"/>
      <c r="DK31" s="71"/>
      <c r="DL31" s="71"/>
      <c r="DM31" s="71"/>
      <c r="DN31" s="71"/>
      <c r="DO31" s="72"/>
      <c r="DP31" s="11"/>
      <c r="DQ31" s="11"/>
      <c r="DR31" s="119"/>
      <c r="DS31" s="70" t="s">
        <v>20</v>
      </c>
      <c r="DT31" s="71">
        <v>47023</v>
      </c>
      <c r="DU31" s="71" t="s">
        <v>272</v>
      </c>
      <c r="DV31" s="71" t="s">
        <v>272</v>
      </c>
      <c r="DW31" s="71" t="s">
        <v>272</v>
      </c>
      <c r="DX31" s="71">
        <v>38712</v>
      </c>
      <c r="DY31" s="72">
        <v>8311</v>
      </c>
      <c r="DZ31" s="11"/>
      <c r="EA31" s="11"/>
      <c r="EB31" s="119"/>
      <c r="EC31" s="70" t="s">
        <v>20</v>
      </c>
      <c r="ED31" s="71">
        <v>47025</v>
      </c>
      <c r="EE31" s="71"/>
      <c r="EF31" s="71"/>
      <c r="EG31" s="71"/>
      <c r="EH31" s="71">
        <v>39022</v>
      </c>
      <c r="EI31" s="72">
        <v>9097</v>
      </c>
      <c r="EJ31" s="11"/>
      <c r="EK31" s="11"/>
      <c r="EL31" s="119"/>
      <c r="EM31" s="70" t="s">
        <v>20</v>
      </c>
      <c r="EN31" s="71"/>
      <c r="EO31" s="71"/>
      <c r="EP31" s="71"/>
      <c r="EQ31" s="71"/>
      <c r="ER31" s="71"/>
      <c r="ES31" s="72"/>
      <c r="ET31" s="11"/>
      <c r="EU31" s="11"/>
      <c r="EV31" s="119"/>
      <c r="EW31" s="70" t="s">
        <v>20</v>
      </c>
      <c r="EX31" s="71"/>
      <c r="EY31" s="71"/>
      <c r="EZ31" s="71"/>
      <c r="FA31" s="71"/>
      <c r="FB31" s="71"/>
      <c r="FC31" s="72"/>
      <c r="FD31" s="11"/>
      <c r="FE31" s="11"/>
      <c r="FF31" s="119"/>
      <c r="FG31" s="70" t="s">
        <v>20</v>
      </c>
      <c r="FH31" s="71"/>
      <c r="FI31" s="71"/>
      <c r="FJ31" s="71"/>
      <c r="FK31" s="71"/>
      <c r="FL31" s="71"/>
      <c r="FM31" s="72"/>
      <c r="FN31" s="11"/>
      <c r="FO31" s="11"/>
      <c r="FP31" s="119"/>
      <c r="FQ31" s="70" t="s">
        <v>20</v>
      </c>
      <c r="FR31" s="71">
        <v>47333</v>
      </c>
      <c r="FS31" s="71" t="s">
        <v>272</v>
      </c>
      <c r="FT31" s="71" t="s">
        <v>272</v>
      </c>
      <c r="FU31" s="71" t="s">
        <v>272</v>
      </c>
      <c r="FV31" s="71">
        <v>38739</v>
      </c>
      <c r="FW31" s="72">
        <v>8594</v>
      </c>
      <c r="FX31" s="11"/>
      <c r="FY31" s="11"/>
      <c r="FZ31" s="119"/>
      <c r="GA31" s="70" t="s">
        <v>20</v>
      </c>
      <c r="GB31" s="71">
        <v>48219</v>
      </c>
      <c r="GC31" s="71" t="s">
        <v>272</v>
      </c>
      <c r="GD31" s="71" t="s">
        <v>272</v>
      </c>
      <c r="GE31" s="71" t="s">
        <v>272</v>
      </c>
      <c r="GF31" s="71">
        <v>39018</v>
      </c>
      <c r="GG31" s="72">
        <v>9201</v>
      </c>
      <c r="GH31" s="11"/>
      <c r="GI31" s="11"/>
      <c r="GJ31" s="119"/>
      <c r="GK31" s="70" t="s">
        <v>20</v>
      </c>
      <c r="GL31" s="71"/>
      <c r="GM31" s="71"/>
      <c r="GN31" s="71"/>
      <c r="GO31" s="71"/>
      <c r="GP31" s="71"/>
      <c r="GQ31" s="72"/>
      <c r="GR31" s="11"/>
      <c r="GS31" s="11"/>
      <c r="GT31" s="120"/>
      <c r="HD31" s="120"/>
      <c r="HN31" s="120"/>
      <c r="HX31" s="120"/>
      <c r="IH31" s="120"/>
      <c r="IR31" s="120"/>
      <c r="JB31" s="120"/>
      <c r="JL31" s="120"/>
      <c r="JV31" s="120"/>
      <c r="KF31" s="120"/>
    </row>
    <row xmlns:x14ac="http://schemas.microsoft.com/office/spreadsheetml/2009/9/ac" r="32" s="3" customFormat="true" x14ac:dyDescent="0.25">
      <c r="A32" s="372" t="str">
        <f ca="true">IF(ISBLANK('Data Summary'!A34),"",'Data Summary'!A34)</f>
        <v/>
      </c>
      <c r="B32" s="120"/>
      <c r="L32" s="120"/>
      <c r="V32" s="120"/>
      <c r="AF32" s="120"/>
      <c r="AP32" s="120"/>
      <c r="AZ32" s="120"/>
      <c r="BJ32" s="120"/>
      <c r="BT32" s="120"/>
      <c r="CD32" s="120"/>
      <c r="CN32" s="120"/>
      <c r="CX32" s="182"/>
      <c r="CY32" s="183"/>
      <c r="CZ32" s="183"/>
      <c r="DA32" s="183"/>
      <c r="DB32" s="183"/>
      <c r="DC32" s="183"/>
      <c r="DD32" s="183"/>
      <c r="DE32" s="183"/>
      <c r="DF32" s="183"/>
      <c r="DG32" s="183"/>
      <c r="DH32" s="120"/>
      <c r="DR32" s="120"/>
      <c r="EB32" s="120"/>
      <c r="EL32" s="182"/>
      <c r="EM32" s="183"/>
      <c r="EN32" s="183"/>
      <c r="EO32" s="183"/>
      <c r="EP32" s="183"/>
      <c r="EQ32" s="183"/>
      <c r="ER32" s="183"/>
      <c r="ES32" s="183"/>
      <c r="ET32" s="183"/>
      <c r="EU32" s="183"/>
      <c r="EV32" s="182"/>
      <c r="EW32" s="183"/>
      <c r="EX32" s="183"/>
      <c r="EY32" s="183"/>
      <c r="EZ32" s="183"/>
      <c r="FA32" s="183"/>
      <c r="FB32" s="183"/>
      <c r="FC32" s="183"/>
      <c r="FD32" s="183"/>
      <c r="FE32" s="183"/>
      <c r="FF32" s="120"/>
      <c r="FP32" s="120"/>
      <c r="FZ32" s="120"/>
      <c r="GJ32" s="182"/>
      <c r="GK32" s="183"/>
      <c r="GL32" s="183"/>
      <c r="GM32" s="183"/>
      <c r="GN32" s="183"/>
      <c r="GO32" s="183"/>
      <c r="GP32" s="183"/>
      <c r="GQ32" s="183"/>
      <c r="GR32" s="183"/>
      <c r="GS32" s="183"/>
      <c r="GT32" s="120"/>
      <c r="HD32" s="120"/>
      <c r="HN32" s="120"/>
      <c r="HX32" s="120"/>
      <c r="IH32" s="120"/>
      <c r="IR32" s="120"/>
      <c r="JB32" s="120"/>
      <c r="JL32" s="120"/>
      <c r="JV32" s="120"/>
      <c r="KF32" s="120"/>
    </row>
    <row xmlns:x14ac="http://schemas.microsoft.com/office/spreadsheetml/2009/9/ac" r="33" s="3" customFormat="true" x14ac:dyDescent="0.25">
      <c r="A33" s="372" t="str">
        <f ca="true">IF(ISBLANK('Data Summary'!A35),"",'Data Summary'!A35)</f>
        <v/>
      </c>
      <c r="B33" s="120"/>
      <c r="L33" s="120"/>
      <c r="V33" s="120"/>
      <c r="AF33" s="120"/>
      <c r="AP33" s="120"/>
      <c r="AZ33" s="120"/>
      <c r="BJ33" s="120"/>
      <c r="BT33" s="120"/>
      <c r="CD33" s="120"/>
      <c r="CN33" s="120"/>
      <c r="CX33" s="182"/>
      <c r="CY33" s="183"/>
      <c r="CZ33" s="183"/>
      <c r="DA33" s="183"/>
      <c r="DB33" s="183"/>
      <c r="DC33" s="183"/>
      <c r="DD33" s="183"/>
      <c r="DE33" s="183"/>
      <c r="DF33" s="183"/>
      <c r="DG33" s="183"/>
      <c r="DH33" s="120"/>
      <c r="DR33" s="120"/>
      <c r="EB33" s="120"/>
      <c r="EL33" s="182"/>
      <c r="EM33" s="183"/>
      <c r="EN33" s="183"/>
      <c r="EO33" s="183"/>
      <c r="EP33" s="183"/>
      <c r="EQ33" s="183"/>
      <c r="ER33" s="183"/>
      <c r="ES33" s="183"/>
      <c r="ET33" s="183"/>
      <c r="EU33" s="183"/>
      <c r="EV33" s="182"/>
      <c r="EW33" s="183"/>
      <c r="EX33" s="183"/>
      <c r="EY33" s="183"/>
      <c r="EZ33" s="183"/>
      <c r="FA33" s="183"/>
      <c r="FB33" s="183"/>
      <c r="FC33" s="183"/>
      <c r="FD33" s="183"/>
      <c r="FE33" s="183"/>
      <c r="FF33" s="120"/>
      <c r="FP33" s="120"/>
      <c r="FZ33" s="120"/>
      <c r="GJ33" s="182"/>
      <c r="GK33" s="183"/>
      <c r="GL33" s="183"/>
      <c r="GM33" s="183"/>
      <c r="GN33" s="183"/>
      <c r="GO33" s="183"/>
      <c r="GP33" s="183"/>
      <c r="GQ33" s="183"/>
      <c r="GR33" s="183"/>
      <c r="GS33" s="183"/>
      <c r="GT33" s="120"/>
      <c r="HD33" s="120"/>
      <c r="HN33" s="120"/>
      <c r="HX33" s="120"/>
      <c r="IH33" s="120"/>
      <c r="IR33" s="120"/>
      <c r="JB33" s="120"/>
      <c r="JL33" s="120"/>
      <c r="JV33" s="120"/>
      <c r="KF33" s="120"/>
    </row>
    <row xmlns:x14ac="http://schemas.microsoft.com/office/spreadsheetml/2009/9/ac" r="34" s="3" customFormat="true" x14ac:dyDescent="0.25">
      <c r="A34" s="372" t="str">
        <f ca="true">IF(ISBLANK('Data Summary'!A36),"",'Data Summary'!A36)</f>
        <v/>
      </c>
      <c r="B34" s="120"/>
      <c r="L34" s="120"/>
      <c r="V34" s="120"/>
      <c r="AF34" s="120"/>
      <c r="AP34" s="120"/>
      <c r="AZ34" s="120"/>
      <c r="BJ34" s="120"/>
      <c r="BT34" s="120"/>
      <c r="CD34" s="120"/>
      <c r="CN34" s="120"/>
      <c r="CX34" s="182"/>
      <c r="CY34" s="183"/>
      <c r="CZ34" s="183"/>
      <c r="DA34" s="183"/>
      <c r="DB34" s="183"/>
      <c r="DC34" s="183"/>
      <c r="DD34" s="183"/>
      <c r="DE34" s="183"/>
      <c r="DF34" s="183"/>
      <c r="DG34" s="183"/>
      <c r="DH34" s="120"/>
      <c r="DR34" s="120"/>
      <c r="EB34" s="120"/>
      <c r="EL34" s="182"/>
      <c r="EM34" s="183"/>
      <c r="EN34" s="183"/>
      <c r="EO34" s="183"/>
      <c r="EP34" s="183"/>
      <c r="EQ34" s="183"/>
      <c r="ER34" s="183"/>
      <c r="ES34" s="183"/>
      <c r="ET34" s="183"/>
      <c r="EU34" s="183"/>
      <c r="EV34" s="182"/>
      <c r="EW34" s="183"/>
      <c r="EX34" s="183"/>
      <c r="EY34" s="183"/>
      <c r="EZ34" s="183"/>
      <c r="FA34" s="183"/>
      <c r="FB34" s="183"/>
      <c r="FC34" s="183"/>
      <c r="FD34" s="183"/>
      <c r="FE34" s="183"/>
      <c r="FF34" s="120"/>
      <c r="FP34" s="120"/>
      <c r="FZ34" s="120"/>
      <c r="GJ34" s="182"/>
      <c r="GK34" s="183"/>
      <c r="GL34" s="183"/>
      <c r="GM34" s="183"/>
      <c r="GN34" s="183"/>
      <c r="GO34" s="183"/>
      <c r="GP34" s="183"/>
      <c r="GQ34" s="183"/>
      <c r="GR34" s="183"/>
      <c r="GS34" s="183"/>
      <c r="GT34" s="120"/>
      <c r="HD34" s="120"/>
      <c r="HN34" s="120"/>
      <c r="HX34" s="120"/>
      <c r="IH34" s="120"/>
      <c r="IR34" s="120"/>
      <c r="JB34" s="120"/>
      <c r="JL34" s="120"/>
      <c r="JV34" s="120"/>
      <c r="KF34" s="120"/>
    </row>
    <row xmlns:x14ac="http://schemas.microsoft.com/office/spreadsheetml/2009/9/ac" r="35" s="3" customFormat="true" x14ac:dyDescent="0.25">
      <c r="A35" s="372" t="str">
        <f ca="true">IF(ISBLANK('Data Summary'!A37),"",'Data Summary'!A37)</f>
        <v/>
      </c>
      <c r="B35" s="120"/>
      <c r="L35" s="120"/>
      <c r="V35" s="120"/>
      <c r="AF35" s="120"/>
      <c r="AP35" s="120"/>
      <c r="AZ35" s="120"/>
      <c r="BJ35" s="120"/>
      <c r="BT35" s="120"/>
      <c r="CD35" s="120"/>
      <c r="CN35" s="120"/>
      <c r="CX35" s="182"/>
      <c r="CY35" s="183"/>
      <c r="CZ35" s="183"/>
      <c r="DA35" s="183"/>
      <c r="DB35" s="183"/>
      <c r="DC35" s="183"/>
      <c r="DD35" s="183"/>
      <c r="DE35" s="183"/>
      <c r="DF35" s="183"/>
      <c r="DG35" s="183"/>
      <c r="DH35" s="120"/>
      <c r="DR35" s="120"/>
      <c r="EB35" s="120"/>
      <c r="EL35" s="182"/>
      <c r="EM35" s="183"/>
      <c r="EN35" s="183"/>
      <c r="EO35" s="183"/>
      <c r="EP35" s="183"/>
      <c r="EQ35" s="183"/>
      <c r="ER35" s="183"/>
      <c r="ES35" s="183"/>
      <c r="ET35" s="183"/>
      <c r="EU35" s="183"/>
      <c r="EV35" s="182"/>
      <c r="EW35" s="183"/>
      <c r="EX35" s="183"/>
      <c r="EY35" s="183"/>
      <c r="EZ35" s="183"/>
      <c r="FA35" s="183"/>
      <c r="FB35" s="183"/>
      <c r="FC35" s="183"/>
      <c r="FD35" s="183"/>
      <c r="FE35" s="183"/>
      <c r="FF35" s="120"/>
      <c r="FP35" s="120"/>
      <c r="FZ35" s="120"/>
      <c r="GJ35" s="182"/>
      <c r="GK35" s="183"/>
      <c r="GL35" s="183"/>
      <c r="GM35" s="183"/>
      <c r="GN35" s="183"/>
      <c r="GO35" s="183"/>
      <c r="GP35" s="183"/>
      <c r="GQ35" s="183"/>
      <c r="GR35" s="183"/>
      <c r="GS35" s="183"/>
      <c r="GT35" s="120"/>
      <c r="HD35" s="120"/>
      <c r="HN35" s="120"/>
      <c r="HX35" s="120"/>
      <c r="IH35" s="120"/>
      <c r="IR35" s="120"/>
      <c r="JB35" s="120"/>
      <c r="JL35" s="120"/>
      <c r="JV35" s="120"/>
      <c r="KF35" s="120"/>
    </row>
    <row xmlns:x14ac="http://schemas.microsoft.com/office/spreadsheetml/2009/9/ac" r="36" s="3" customFormat="true" x14ac:dyDescent="0.25">
      <c r="A36" s="372" t="str">
        <f ca="true">IF(ISBLANK('Data Summary'!A38),"",'Data Summary'!A38)</f>
        <v/>
      </c>
      <c r="B36" s="120"/>
      <c r="L36" s="120"/>
      <c r="V36" s="120"/>
      <c r="AF36" s="120"/>
      <c r="AP36" s="120"/>
      <c r="AZ36" s="120"/>
      <c r="BJ36" s="120"/>
      <c r="BT36" s="120"/>
      <c r="CD36" s="120"/>
      <c r="CN36" s="120"/>
      <c r="CX36" s="182"/>
      <c r="CY36" s="183"/>
      <c r="CZ36" s="183"/>
      <c r="DA36" s="183"/>
      <c r="DB36" s="183"/>
      <c r="DC36" s="183"/>
      <c r="DD36" s="183"/>
      <c r="DE36" s="183"/>
      <c r="DF36" s="183"/>
      <c r="DG36" s="183"/>
      <c r="DH36" s="120"/>
      <c r="DR36" s="120"/>
      <c r="EB36" s="120"/>
      <c r="EL36" s="182"/>
      <c r="EM36" s="183"/>
      <c r="EN36" s="183"/>
      <c r="EO36" s="183"/>
      <c r="EP36" s="183"/>
      <c r="EQ36" s="183"/>
      <c r="ER36" s="183"/>
      <c r="ES36" s="183"/>
      <c r="ET36" s="183"/>
      <c r="EU36" s="183"/>
      <c r="EV36" s="182"/>
      <c r="EW36" s="183"/>
      <c r="EX36" s="183"/>
      <c r="EY36" s="183"/>
      <c r="EZ36" s="183"/>
      <c r="FA36" s="183"/>
      <c r="FB36" s="183"/>
      <c r="FC36" s="183"/>
      <c r="FD36" s="183"/>
      <c r="FE36" s="183"/>
      <c r="FF36" s="120"/>
      <c r="FP36" s="120"/>
      <c r="FZ36" s="120"/>
      <c r="GJ36" s="182"/>
      <c r="GK36" s="183"/>
      <c r="GL36" s="183"/>
      <c r="GM36" s="183"/>
      <c r="GN36" s="183"/>
      <c r="GO36" s="183"/>
      <c r="GP36" s="183"/>
      <c r="GQ36" s="183"/>
      <c r="GR36" s="183"/>
      <c r="GS36" s="183"/>
      <c r="GT36" s="120"/>
      <c r="HD36" s="120"/>
      <c r="HN36" s="120"/>
      <c r="HX36" s="120"/>
      <c r="IH36" s="120"/>
      <c r="IR36" s="120"/>
      <c r="JB36" s="120"/>
      <c r="JL36" s="120"/>
      <c r="JV36" s="120"/>
      <c r="KF36" s="120"/>
    </row>
    <row xmlns:x14ac="http://schemas.microsoft.com/office/spreadsheetml/2009/9/ac" r="37" s="3" customFormat="true" x14ac:dyDescent="0.25">
      <c r="A37" s="372" t="str">
        <f ca="true">IF(ISBLANK('Data Summary'!A39),"",'Data Summary'!A39)</f>
        <v/>
      </c>
      <c r="B37" s="120"/>
      <c r="L37" s="120"/>
      <c r="V37" s="120"/>
      <c r="AF37" s="120"/>
      <c r="AP37" s="120"/>
      <c r="AZ37" s="120"/>
      <c r="BJ37" s="120"/>
      <c r="BT37" s="120"/>
      <c r="CD37" s="120"/>
      <c r="CN37" s="120"/>
      <c r="CX37" s="182"/>
      <c r="CY37" s="183"/>
      <c r="CZ37" s="183"/>
      <c r="DA37" s="183"/>
      <c r="DB37" s="183"/>
      <c r="DC37" s="183"/>
      <c r="DD37" s="183"/>
      <c r="DE37" s="183"/>
      <c r="DF37" s="183"/>
      <c r="DG37" s="183"/>
      <c r="DH37" s="120"/>
      <c r="DR37" s="120"/>
      <c r="EB37" s="120"/>
      <c r="EL37" s="182"/>
      <c r="EM37" s="183"/>
      <c r="EN37" s="183"/>
      <c r="EO37" s="183"/>
      <c r="EP37" s="183"/>
      <c r="EQ37" s="183"/>
      <c r="ER37" s="183"/>
      <c r="ES37" s="183"/>
      <c r="ET37" s="183"/>
      <c r="EU37" s="183"/>
      <c r="EV37" s="182"/>
      <c r="EW37" s="183"/>
      <c r="EX37" s="183"/>
      <c r="EY37" s="183"/>
      <c r="EZ37" s="183"/>
      <c r="FA37" s="183"/>
      <c r="FB37" s="183"/>
      <c r="FC37" s="183"/>
      <c r="FD37" s="183"/>
      <c r="FE37" s="183"/>
      <c r="FF37" s="120"/>
      <c r="FP37" s="120"/>
      <c r="FZ37" s="120"/>
      <c r="GJ37" s="182"/>
      <c r="GK37" s="183"/>
      <c r="GL37" s="183"/>
      <c r="GM37" s="183"/>
      <c r="GN37" s="183"/>
      <c r="GO37" s="183"/>
      <c r="GP37" s="183"/>
      <c r="GQ37" s="183"/>
      <c r="GR37" s="183"/>
      <c r="GS37" s="183"/>
      <c r="GT37" s="120"/>
      <c r="HD37" s="120"/>
      <c r="HN37" s="120"/>
      <c r="HX37" s="120"/>
      <c r="IH37" s="120"/>
      <c r="IR37" s="120"/>
      <c r="JB37" s="120"/>
      <c r="JL37" s="120"/>
      <c r="JV37" s="120"/>
      <c r="KF37" s="120"/>
    </row>
    <row xmlns:x14ac="http://schemas.microsoft.com/office/spreadsheetml/2009/9/ac" r="38" s="3" customFormat="true" x14ac:dyDescent="0.25">
      <c r="A38" s="372" t="str">
        <f ca="true">IF(ISBLANK('Data Summary'!A40),"",'Data Summary'!A40)</f>
        <v/>
      </c>
      <c r="B38" s="120"/>
      <c r="L38" s="120"/>
      <c r="V38" s="120"/>
      <c r="AF38" s="120"/>
      <c r="AP38" s="120"/>
      <c r="AZ38" s="120"/>
      <c r="BJ38" s="120"/>
      <c r="BT38" s="120"/>
      <c r="CD38" s="120"/>
      <c r="CN38" s="120"/>
      <c r="CX38" s="182"/>
      <c r="CY38" s="183"/>
      <c r="CZ38" s="183"/>
      <c r="DA38" s="183"/>
      <c r="DB38" s="183"/>
      <c r="DC38" s="183"/>
      <c r="DD38" s="183"/>
      <c r="DE38" s="183"/>
      <c r="DF38" s="183"/>
      <c r="DG38" s="183"/>
      <c r="DH38" s="120"/>
      <c r="DR38" s="120"/>
      <c r="EB38" s="120"/>
      <c r="EL38" s="182"/>
      <c r="EM38" s="183"/>
      <c r="EN38" s="183"/>
      <c r="EO38" s="183"/>
      <c r="EP38" s="183"/>
      <c r="EQ38" s="183"/>
      <c r="ER38" s="183"/>
      <c r="ES38" s="183"/>
      <c r="ET38" s="183"/>
      <c r="EU38" s="183"/>
      <c r="EV38" s="182"/>
      <c r="EW38" s="183"/>
      <c r="EX38" s="183"/>
      <c r="EY38" s="183"/>
      <c r="EZ38" s="183"/>
      <c r="FA38" s="183"/>
      <c r="FB38" s="183"/>
      <c r="FC38" s="183"/>
      <c r="FD38" s="183"/>
      <c r="FE38" s="183"/>
      <c r="FF38" s="120"/>
      <c r="FP38" s="120"/>
      <c r="FZ38" s="120"/>
      <c r="GJ38" s="182"/>
      <c r="GK38" s="183"/>
      <c r="GL38" s="183"/>
      <c r="GM38" s="183"/>
      <c r="GN38" s="183"/>
      <c r="GO38" s="183"/>
      <c r="GP38" s="183"/>
      <c r="GQ38" s="183"/>
      <c r="GR38" s="183"/>
      <c r="GS38" s="183"/>
      <c r="GT38" s="120"/>
      <c r="HD38" s="120"/>
      <c r="HN38" s="120"/>
      <c r="HX38" s="120"/>
      <c r="IH38" s="120"/>
      <c r="IR38" s="120"/>
      <c r="JB38" s="120"/>
      <c r="JL38" s="120"/>
      <c r="JV38" s="120"/>
      <c r="KF38" s="120"/>
    </row>
    <row xmlns:x14ac="http://schemas.microsoft.com/office/spreadsheetml/2009/9/ac" r="39" s="3" customFormat="true" x14ac:dyDescent="0.25">
      <c r="A39" s="372" t="str">
        <f ca="true">IF(ISBLANK('Data Summary'!A41),"",'Data Summary'!A41)</f>
        <v/>
      </c>
      <c r="B39" s="120"/>
      <c r="L39" s="120"/>
      <c r="V39" s="120"/>
      <c r="AF39" s="120"/>
      <c r="AP39" s="120"/>
      <c r="AZ39" s="120"/>
      <c r="BJ39" s="120"/>
      <c r="BT39" s="120"/>
      <c r="CD39" s="120"/>
      <c r="CN39" s="120"/>
      <c r="CX39" s="182"/>
      <c r="CY39" s="183"/>
      <c r="CZ39" s="183"/>
      <c r="DA39" s="183"/>
      <c r="DB39" s="183"/>
      <c r="DC39" s="183"/>
      <c r="DD39" s="183"/>
      <c r="DE39" s="183"/>
      <c r="DF39" s="183"/>
      <c r="DG39" s="183"/>
      <c r="DH39" s="120"/>
      <c r="DR39" s="120"/>
      <c r="EB39" s="120"/>
      <c r="EL39" s="182"/>
      <c r="EM39" s="183"/>
      <c r="EN39" s="183"/>
      <c r="EO39" s="183"/>
      <c r="EP39" s="183"/>
      <c r="EQ39" s="183"/>
      <c r="ER39" s="183"/>
      <c r="ES39" s="183"/>
      <c r="ET39" s="183"/>
      <c r="EU39" s="183"/>
      <c r="EV39" s="182"/>
      <c r="EW39" s="183"/>
      <c r="EX39" s="183"/>
      <c r="EY39" s="183"/>
      <c r="EZ39" s="183"/>
      <c r="FA39" s="183"/>
      <c r="FB39" s="183"/>
      <c r="FC39" s="183"/>
      <c r="FD39" s="183"/>
      <c r="FE39" s="183"/>
      <c r="FF39" s="120"/>
      <c r="FP39" s="120"/>
      <c r="FZ39" s="120"/>
      <c r="GJ39" s="182"/>
      <c r="GK39" s="183"/>
      <c r="GL39" s="183"/>
      <c r="GM39" s="183"/>
      <c r="GN39" s="183"/>
      <c r="GO39" s="183"/>
      <c r="GP39" s="183"/>
      <c r="GQ39" s="183"/>
      <c r="GR39" s="183"/>
      <c r="GS39" s="183"/>
      <c r="GT39" s="120"/>
      <c r="HD39" s="120"/>
      <c r="HN39" s="120"/>
      <c r="HX39" s="120"/>
      <c r="IH39" s="120"/>
      <c r="IR39" s="120"/>
      <c r="JB39" s="120"/>
      <c r="JL39" s="120"/>
      <c r="JV39" s="120"/>
      <c r="KF39" s="120"/>
    </row>
    <row xmlns:x14ac="http://schemas.microsoft.com/office/spreadsheetml/2009/9/ac" r="40" s="3" customFormat="true" x14ac:dyDescent="0.25">
      <c r="A40" s="372" t="str">
        <f ca="true">IF(ISBLANK('Data Summary'!A42),"",'Data Summary'!A42)</f>
        <v/>
      </c>
      <c r="B40" s="120"/>
      <c r="L40" s="120"/>
      <c r="V40" s="120"/>
      <c r="AF40" s="120"/>
      <c r="AP40" s="120"/>
      <c r="AZ40" s="120"/>
      <c r="BJ40" s="120"/>
      <c r="BT40" s="120"/>
      <c r="CD40" s="120"/>
      <c r="CN40" s="120"/>
      <c r="CX40" s="182"/>
      <c r="CY40" s="183"/>
      <c r="CZ40" s="183"/>
      <c r="DA40" s="183"/>
      <c r="DB40" s="183"/>
      <c r="DC40" s="183"/>
      <c r="DD40" s="183"/>
      <c r="DE40" s="183"/>
      <c r="DF40" s="183"/>
      <c r="DG40" s="183"/>
      <c r="DH40" s="120"/>
      <c r="DR40" s="120"/>
      <c r="EB40" s="120"/>
      <c r="EL40" s="182"/>
      <c r="EM40" s="183"/>
      <c r="EN40" s="183"/>
      <c r="EO40" s="183"/>
      <c r="EP40" s="183"/>
      <c r="EQ40" s="183"/>
      <c r="ER40" s="183"/>
      <c r="ES40" s="183"/>
      <c r="ET40" s="183"/>
      <c r="EU40" s="183"/>
      <c r="EV40" s="182"/>
      <c r="EW40" s="183"/>
      <c r="EX40" s="183"/>
      <c r="EY40" s="183"/>
      <c r="EZ40" s="183"/>
      <c r="FA40" s="183"/>
      <c r="FB40" s="183"/>
      <c r="FC40" s="183"/>
      <c r="FD40" s="183"/>
      <c r="FE40" s="183"/>
      <c r="FF40" s="120"/>
      <c r="FP40" s="120"/>
      <c r="FZ40" s="120"/>
      <c r="GJ40" s="182"/>
      <c r="GK40" s="183"/>
      <c r="GL40" s="183"/>
      <c r="GM40" s="183"/>
      <c r="GN40" s="183"/>
      <c r="GO40" s="183"/>
      <c r="GP40" s="183"/>
      <c r="GQ40" s="183"/>
      <c r="GR40" s="183"/>
      <c r="GS40" s="183"/>
      <c r="GT40" s="120"/>
      <c r="HD40" s="120"/>
      <c r="HN40" s="120"/>
      <c r="HX40" s="120"/>
      <c r="IH40" s="120"/>
      <c r="IR40" s="120"/>
      <c r="JB40" s="120"/>
      <c r="JL40" s="120"/>
      <c r="JV40" s="120"/>
      <c r="KF40" s="120"/>
    </row>
    <row xmlns:x14ac="http://schemas.microsoft.com/office/spreadsheetml/2009/9/ac" r="41" s="3" customFormat="true" x14ac:dyDescent="0.25">
      <c r="A41" s="372" t="str">
        <f ca="true">IF(ISBLANK('Data Summary'!A43),"",'Data Summary'!A43)</f>
        <v/>
      </c>
      <c r="B41" s="120"/>
      <c r="L41" s="120"/>
      <c r="V41" s="120"/>
      <c r="AF41" s="120"/>
      <c r="AP41" s="120"/>
      <c r="AZ41" s="120"/>
      <c r="BJ41" s="120"/>
      <c r="BT41" s="120"/>
      <c r="CD41" s="120"/>
      <c r="CN41" s="120"/>
      <c r="CX41" s="182"/>
      <c r="CY41" s="183"/>
      <c r="CZ41" s="183"/>
      <c r="DA41" s="183"/>
      <c r="DB41" s="183"/>
      <c r="DC41" s="183"/>
      <c r="DD41" s="183"/>
      <c r="DE41" s="183"/>
      <c r="DF41" s="183"/>
      <c r="DG41" s="183"/>
      <c r="DH41" s="120"/>
      <c r="DR41" s="120"/>
      <c r="EB41" s="120"/>
      <c r="EL41" s="182"/>
      <c r="EM41" s="183"/>
      <c r="EN41" s="183"/>
      <c r="EO41" s="183"/>
      <c r="EP41" s="183"/>
      <c r="EQ41" s="183"/>
      <c r="ER41" s="183"/>
      <c r="ES41" s="183"/>
      <c r="ET41" s="183"/>
      <c r="EU41" s="183"/>
      <c r="EV41" s="182"/>
      <c r="EW41" s="183"/>
      <c r="EX41" s="183"/>
      <c r="EY41" s="183"/>
      <c r="EZ41" s="183"/>
      <c r="FA41" s="183"/>
      <c r="FB41" s="183"/>
      <c r="FC41" s="183"/>
      <c r="FD41" s="183"/>
      <c r="FE41" s="183"/>
      <c r="FF41" s="120"/>
      <c r="FP41" s="120"/>
      <c r="FZ41" s="120"/>
      <c r="GJ41" s="182"/>
      <c r="GK41" s="183"/>
      <c r="GL41" s="183"/>
      <c r="GM41" s="183"/>
      <c r="GN41" s="183"/>
      <c r="GO41" s="183"/>
      <c r="GP41" s="183"/>
      <c r="GQ41" s="183"/>
      <c r="GR41" s="183"/>
      <c r="GS41" s="183"/>
      <c r="GT41" s="120"/>
      <c r="HD41" s="120"/>
      <c r="HN41" s="120"/>
      <c r="HX41" s="120"/>
      <c r="IH41" s="120"/>
      <c r="IR41" s="120"/>
      <c r="JB41" s="120"/>
      <c r="JL41" s="120"/>
      <c r="JV41" s="120"/>
      <c r="KF41" s="120"/>
    </row>
    <row xmlns:x14ac="http://schemas.microsoft.com/office/spreadsheetml/2009/9/ac" r="42" s="3" customFormat="true" x14ac:dyDescent="0.25">
      <c r="A42" s="372" t="str">
        <f ca="true">IF(ISBLANK('Data Summary'!A44),"",'Data Summary'!A44)</f>
        <v/>
      </c>
      <c r="B42" s="120"/>
      <c r="L42" s="120"/>
      <c r="V42" s="120"/>
      <c r="AF42" s="120"/>
      <c r="AP42" s="120"/>
      <c r="AZ42" s="120"/>
      <c r="BJ42" s="120"/>
      <c r="BT42" s="120"/>
      <c r="CD42" s="120"/>
      <c r="CN42" s="120"/>
      <c r="CX42" s="182"/>
      <c r="CY42" s="183"/>
      <c r="CZ42" s="183"/>
      <c r="DA42" s="183"/>
      <c r="DB42" s="183"/>
      <c r="DC42" s="183"/>
      <c r="DD42" s="183"/>
      <c r="DE42" s="183"/>
      <c r="DF42" s="183"/>
      <c r="DG42" s="183"/>
      <c r="DH42" s="120"/>
      <c r="DR42" s="120"/>
      <c r="EB42" s="120"/>
      <c r="EL42" s="182"/>
      <c r="EM42" s="183"/>
      <c r="EN42" s="183"/>
      <c r="EO42" s="183"/>
      <c r="EP42" s="183"/>
      <c r="EQ42" s="183"/>
      <c r="ER42" s="183"/>
      <c r="ES42" s="183"/>
      <c r="ET42" s="183"/>
      <c r="EU42" s="183"/>
      <c r="EV42" s="182"/>
      <c r="EW42" s="183"/>
      <c r="EX42" s="183"/>
      <c r="EY42" s="183"/>
      <c r="EZ42" s="183"/>
      <c r="FA42" s="183"/>
      <c r="FB42" s="183"/>
      <c r="FC42" s="183"/>
      <c r="FD42" s="183"/>
      <c r="FE42" s="183"/>
      <c r="FF42" s="120"/>
      <c r="FP42" s="120"/>
      <c r="FZ42" s="120"/>
      <c r="GJ42" s="182"/>
      <c r="GK42" s="183"/>
      <c r="GL42" s="183"/>
      <c r="GM42" s="183"/>
      <c r="GN42" s="183"/>
      <c r="GO42" s="183"/>
      <c r="GP42" s="183"/>
      <c r="GQ42" s="183"/>
      <c r="GR42" s="183"/>
      <c r="GS42" s="183"/>
      <c r="GT42" s="120"/>
      <c r="HD42" s="120"/>
      <c r="HN42" s="120"/>
      <c r="HX42" s="120"/>
      <c r="IH42" s="120"/>
      <c r="IR42" s="120"/>
      <c r="JB42" s="120"/>
      <c r="JL42" s="120"/>
      <c r="JV42" s="120"/>
      <c r="KF42" s="120"/>
    </row>
    <row xmlns:x14ac="http://schemas.microsoft.com/office/spreadsheetml/2009/9/ac" r="43" s="3" customFormat="true" x14ac:dyDescent="0.25">
      <c r="A43" s="372" t="str">
        <f ca="true">IF(ISBLANK('Data Summary'!A45),"",'Data Summary'!A45)</f>
        <v/>
      </c>
      <c r="B43" s="120"/>
      <c r="L43" s="120"/>
      <c r="V43" s="120"/>
      <c r="AF43" s="120"/>
      <c r="AP43" s="120"/>
      <c r="AZ43" s="120"/>
      <c r="BJ43" s="120"/>
      <c r="BT43" s="120"/>
      <c r="CD43" s="120"/>
      <c r="CN43" s="120"/>
      <c r="CX43" s="182"/>
      <c r="CY43" s="183"/>
      <c r="CZ43" s="183"/>
      <c r="DA43" s="183"/>
      <c r="DB43" s="183"/>
      <c r="DC43" s="183"/>
      <c r="DD43" s="183"/>
      <c r="DE43" s="183"/>
      <c r="DF43" s="183"/>
      <c r="DG43" s="183"/>
      <c r="DH43" s="120"/>
      <c r="DR43" s="120"/>
      <c r="EB43" s="120"/>
      <c r="EL43" s="182"/>
      <c r="EM43" s="183"/>
      <c r="EN43" s="183"/>
      <c r="EO43" s="183"/>
      <c r="EP43" s="183"/>
      <c r="EQ43" s="183"/>
      <c r="ER43" s="183"/>
      <c r="ES43" s="183"/>
      <c r="ET43" s="183"/>
      <c r="EU43" s="183"/>
      <c r="EV43" s="182"/>
      <c r="EW43" s="183"/>
      <c r="EX43" s="183"/>
      <c r="EY43" s="183"/>
      <c r="EZ43" s="183"/>
      <c r="FA43" s="183"/>
      <c r="FB43" s="183"/>
      <c r="FC43" s="183"/>
      <c r="FD43" s="183"/>
      <c r="FE43" s="183"/>
      <c r="FF43" s="120"/>
      <c r="FP43" s="120"/>
      <c r="FZ43" s="120"/>
      <c r="GJ43" s="182"/>
      <c r="GK43" s="183"/>
      <c r="GL43" s="183"/>
      <c r="GM43" s="183"/>
      <c r="GN43" s="183"/>
      <c r="GO43" s="183"/>
      <c r="GP43" s="183"/>
      <c r="GQ43" s="183"/>
      <c r="GR43" s="183"/>
      <c r="GS43" s="183"/>
      <c r="GT43" s="120"/>
      <c r="HD43" s="120"/>
      <c r="HN43" s="120"/>
      <c r="HX43" s="120"/>
      <c r="IH43" s="120"/>
      <c r="IR43" s="120"/>
      <c r="JB43" s="120"/>
      <c r="JL43" s="120"/>
      <c r="JV43" s="120"/>
      <c r="KF43" s="120"/>
    </row>
    <row xmlns:x14ac="http://schemas.microsoft.com/office/spreadsheetml/2009/9/ac" r="44" s="3" customFormat="true" x14ac:dyDescent="0.25">
      <c r="A44" s="372" t="str">
        <f ca="true">IF(ISBLANK('Data Summary'!A46),"",'Data Summary'!A46)</f>
        <v/>
      </c>
      <c r="B44" s="120"/>
      <c r="L44" s="120"/>
      <c r="V44" s="120"/>
      <c r="AF44" s="120"/>
      <c r="AP44" s="120"/>
      <c r="AZ44" s="120"/>
      <c r="BJ44" s="120"/>
      <c r="BT44" s="120"/>
      <c r="CD44" s="120"/>
      <c r="CN44" s="120"/>
      <c r="CX44" s="182"/>
      <c r="CY44" s="183"/>
      <c r="CZ44" s="183"/>
      <c r="DA44" s="183"/>
      <c r="DB44" s="183"/>
      <c r="DC44" s="183"/>
      <c r="DD44" s="183"/>
      <c r="DE44" s="183"/>
      <c r="DF44" s="183"/>
      <c r="DG44" s="183"/>
      <c r="DH44" s="120"/>
      <c r="DR44" s="120"/>
      <c r="EB44" s="120"/>
      <c r="EL44" s="182"/>
      <c r="EM44" s="183"/>
      <c r="EN44" s="183"/>
      <c r="EO44" s="183"/>
      <c r="EP44" s="183"/>
      <c r="EQ44" s="183"/>
      <c r="ER44" s="183"/>
      <c r="ES44" s="183"/>
      <c r="ET44" s="183"/>
      <c r="EU44" s="183"/>
      <c r="EV44" s="182"/>
      <c r="EW44" s="183"/>
      <c r="EX44" s="183"/>
      <c r="EY44" s="183"/>
      <c r="EZ44" s="183"/>
      <c r="FA44" s="183"/>
      <c r="FB44" s="183"/>
      <c r="FC44" s="183"/>
      <c r="FD44" s="183"/>
      <c r="FE44" s="183"/>
      <c r="FF44" s="120"/>
      <c r="FP44" s="120"/>
      <c r="FZ44" s="120"/>
      <c r="GJ44" s="182"/>
      <c r="GK44" s="183"/>
      <c r="GL44" s="183"/>
      <c r="GM44" s="183"/>
      <c r="GN44" s="183"/>
      <c r="GO44" s="183"/>
      <c r="GP44" s="183"/>
      <c r="GQ44" s="183"/>
      <c r="GR44" s="183"/>
      <c r="GS44" s="183"/>
      <c r="GT44" s="120"/>
      <c r="HD44" s="120"/>
      <c r="HN44" s="120"/>
      <c r="HX44" s="120"/>
      <c r="IH44" s="120"/>
      <c r="IR44" s="120"/>
      <c r="JB44" s="120"/>
      <c r="JL44" s="120"/>
      <c r="JV44" s="120"/>
      <c r="KF44" s="120"/>
    </row>
    <row xmlns:x14ac="http://schemas.microsoft.com/office/spreadsheetml/2009/9/ac" r="45" s="3" customFormat="true" x14ac:dyDescent="0.25">
      <c r="A45" s="372" t="str">
        <f ca="true">IF(ISBLANK('Data Summary'!A47),"",'Data Summary'!A47)</f>
        <v/>
      </c>
      <c r="B45" s="120"/>
      <c r="L45" s="120"/>
      <c r="V45" s="120"/>
      <c r="AF45" s="120"/>
      <c r="AP45" s="120"/>
      <c r="AZ45" s="120"/>
      <c r="BJ45" s="120"/>
      <c r="BT45" s="120"/>
      <c r="CD45" s="120"/>
      <c r="CN45" s="120"/>
      <c r="CX45" s="182"/>
      <c r="CY45" s="183"/>
      <c r="CZ45" s="183"/>
      <c r="DA45" s="183"/>
      <c r="DB45" s="183"/>
      <c r="DC45" s="183"/>
      <c r="DD45" s="183"/>
      <c r="DE45" s="183"/>
      <c r="DF45" s="183"/>
      <c r="DG45" s="183"/>
      <c r="DH45" s="120"/>
      <c r="DR45" s="120"/>
      <c r="EB45" s="120"/>
      <c r="EL45" s="182"/>
      <c r="EM45" s="183"/>
      <c r="EN45" s="183"/>
      <c r="EO45" s="183"/>
      <c r="EP45" s="183"/>
      <c r="EQ45" s="183"/>
      <c r="ER45" s="183"/>
      <c r="ES45" s="183"/>
      <c r="ET45" s="183"/>
      <c r="EU45" s="183"/>
      <c r="EV45" s="182"/>
      <c r="EW45" s="183"/>
      <c r="EX45" s="183"/>
      <c r="EY45" s="183"/>
      <c r="EZ45" s="183"/>
      <c r="FA45" s="183"/>
      <c r="FB45" s="183"/>
      <c r="FC45" s="183"/>
      <c r="FD45" s="183"/>
      <c r="FE45" s="183"/>
      <c r="FF45" s="120"/>
      <c r="FP45" s="120"/>
      <c r="FZ45" s="120"/>
      <c r="GJ45" s="182"/>
      <c r="GK45" s="183"/>
      <c r="GL45" s="183"/>
      <c r="GM45" s="183"/>
      <c r="GN45" s="183"/>
      <c r="GO45" s="183"/>
      <c r="GP45" s="183"/>
      <c r="GQ45" s="183"/>
      <c r="GR45" s="183"/>
      <c r="GS45" s="183"/>
      <c r="GT45" s="120"/>
      <c r="HD45" s="120"/>
      <c r="HN45" s="120"/>
      <c r="HX45" s="120"/>
      <c r="IH45" s="120"/>
      <c r="IR45" s="120"/>
      <c r="JB45" s="120"/>
      <c r="JL45" s="120"/>
      <c r="JV45" s="120"/>
      <c r="KF45" s="120"/>
    </row>
    <row xmlns:x14ac="http://schemas.microsoft.com/office/spreadsheetml/2009/9/ac" r="46" s="3" customFormat="true" x14ac:dyDescent="0.25">
      <c r="A46" s="372" t="str">
        <f ca="true">IF(ISBLANK('Data Summary'!A48),"",'Data Summary'!A48)</f>
        <v/>
      </c>
      <c r="B46" s="120"/>
      <c r="L46" s="120"/>
      <c r="V46" s="120"/>
      <c r="AF46" s="120"/>
      <c r="AP46" s="120"/>
      <c r="AZ46" s="120"/>
      <c r="BJ46" s="120"/>
      <c r="BT46" s="120"/>
      <c r="CD46" s="120"/>
      <c r="CN46" s="120"/>
      <c r="CX46" s="182"/>
      <c r="CY46" s="183"/>
      <c r="CZ46" s="183"/>
      <c r="DA46" s="183"/>
      <c r="DB46" s="183"/>
      <c r="DC46" s="183"/>
      <c r="DD46" s="183"/>
      <c r="DE46" s="183"/>
      <c r="DF46" s="183"/>
      <c r="DG46" s="183"/>
      <c r="DH46" s="120"/>
      <c r="DR46" s="120"/>
      <c r="EB46" s="120"/>
      <c r="EL46" s="182"/>
      <c r="EM46" s="183"/>
      <c r="EN46" s="183"/>
      <c r="EO46" s="183"/>
      <c r="EP46" s="183"/>
      <c r="EQ46" s="183"/>
      <c r="ER46" s="183"/>
      <c r="ES46" s="183"/>
      <c r="ET46" s="183"/>
      <c r="EU46" s="183"/>
      <c r="EV46" s="182"/>
      <c r="EW46" s="183"/>
      <c r="EX46" s="183"/>
      <c r="EY46" s="183"/>
      <c r="EZ46" s="183"/>
      <c r="FA46" s="183"/>
      <c r="FB46" s="183"/>
      <c r="FC46" s="183"/>
      <c r="FD46" s="183"/>
      <c r="FE46" s="183"/>
      <c r="FF46" s="120"/>
      <c r="FP46" s="120"/>
      <c r="FZ46" s="120"/>
      <c r="GJ46" s="182"/>
      <c r="GK46" s="183"/>
      <c r="GL46" s="183"/>
      <c r="GM46" s="183"/>
      <c r="GN46" s="183"/>
      <c r="GO46" s="183"/>
      <c r="GP46" s="183"/>
      <c r="GQ46" s="183"/>
      <c r="GR46" s="183"/>
      <c r="GS46" s="183"/>
      <c r="GT46" s="120"/>
      <c r="HD46" s="120"/>
      <c r="HN46" s="120"/>
      <c r="HX46" s="120"/>
      <c r="IH46" s="120"/>
      <c r="IR46" s="120"/>
      <c r="JB46" s="120"/>
      <c r="JL46" s="120"/>
      <c r="JV46" s="120"/>
      <c r="KF46" s="120"/>
    </row>
    <row xmlns:x14ac="http://schemas.microsoft.com/office/spreadsheetml/2009/9/ac" r="47" s="3" customFormat="true" x14ac:dyDescent="0.25">
      <c r="A47" s="372" t="str">
        <f ca="true">IF(ISBLANK('Data Summary'!A49),"",'Data Summary'!A49)</f>
        <v/>
      </c>
      <c r="B47" s="120"/>
      <c r="L47" s="120"/>
      <c r="V47" s="120"/>
      <c r="AF47" s="120"/>
      <c r="AP47" s="120"/>
      <c r="AZ47" s="120"/>
      <c r="BJ47" s="120"/>
      <c r="BT47" s="120"/>
      <c r="CD47" s="120"/>
      <c r="CN47" s="120"/>
      <c r="CX47" s="182"/>
      <c r="CY47" s="183"/>
      <c r="CZ47" s="183"/>
      <c r="DA47" s="183"/>
      <c r="DB47" s="183"/>
      <c r="DC47" s="183"/>
      <c r="DD47" s="183"/>
      <c r="DE47" s="183"/>
      <c r="DF47" s="183"/>
      <c r="DG47" s="183"/>
      <c r="DH47" s="120"/>
      <c r="DR47" s="120"/>
      <c r="EB47" s="120"/>
      <c r="EL47" s="182"/>
      <c r="EM47" s="183"/>
      <c r="EN47" s="183"/>
      <c r="EO47" s="183"/>
      <c r="EP47" s="183"/>
      <c r="EQ47" s="183"/>
      <c r="ER47" s="183"/>
      <c r="ES47" s="183"/>
      <c r="ET47" s="183"/>
      <c r="EU47" s="183"/>
      <c r="EV47" s="182"/>
      <c r="EW47" s="183"/>
      <c r="EX47" s="183"/>
      <c r="EY47" s="183"/>
      <c r="EZ47" s="183"/>
      <c r="FA47" s="183"/>
      <c r="FB47" s="183"/>
      <c r="FC47" s="183"/>
      <c r="FD47" s="183"/>
      <c r="FE47" s="183"/>
      <c r="FF47" s="120"/>
      <c r="FP47" s="120"/>
      <c r="FZ47" s="120"/>
      <c r="GJ47" s="182"/>
      <c r="GK47" s="183"/>
      <c r="GL47" s="183"/>
      <c r="GM47" s="183"/>
      <c r="GN47" s="183"/>
      <c r="GO47" s="183"/>
      <c r="GP47" s="183"/>
      <c r="GQ47" s="183"/>
      <c r="GR47" s="183"/>
      <c r="GS47" s="183"/>
      <c r="GT47" s="120"/>
      <c r="HD47" s="120"/>
      <c r="HN47" s="120"/>
      <c r="HX47" s="120"/>
      <c r="IH47" s="120"/>
      <c r="IR47" s="120"/>
      <c r="JB47" s="120"/>
      <c r="JL47" s="120"/>
      <c r="JV47" s="120"/>
      <c r="KF47" s="120"/>
    </row>
    <row xmlns:x14ac="http://schemas.microsoft.com/office/spreadsheetml/2009/9/ac" r="48" s="3" customFormat="true" x14ac:dyDescent="0.25">
      <c r="A48" s="372" t="str">
        <f ca="true">IF(ISBLANK('Data Summary'!A50),"",'Data Summary'!A50)</f>
        <v/>
      </c>
      <c r="B48" s="120"/>
      <c r="L48" s="120"/>
      <c r="V48" s="120"/>
      <c r="AF48" s="120"/>
      <c r="AP48" s="120"/>
      <c r="AZ48" s="120"/>
      <c r="BJ48" s="120"/>
      <c r="BT48" s="120"/>
      <c r="CD48" s="120"/>
      <c r="CN48" s="120"/>
      <c r="CX48" s="182"/>
      <c r="CY48" s="183"/>
      <c r="CZ48" s="183"/>
      <c r="DA48" s="183"/>
      <c r="DB48" s="183"/>
      <c r="DC48" s="183"/>
      <c r="DD48" s="183"/>
      <c r="DE48" s="183"/>
      <c r="DF48" s="183"/>
      <c r="DG48" s="183"/>
      <c r="DH48" s="120"/>
      <c r="DR48" s="120"/>
      <c r="EB48" s="120"/>
      <c r="EL48" s="182"/>
      <c r="EM48" s="183"/>
      <c r="EN48" s="183"/>
      <c r="EO48" s="183"/>
      <c r="EP48" s="183"/>
      <c r="EQ48" s="183"/>
      <c r="ER48" s="183"/>
      <c r="ES48" s="183"/>
      <c r="ET48" s="183"/>
      <c r="EU48" s="183"/>
      <c r="EV48" s="182"/>
      <c r="EW48" s="183"/>
      <c r="EX48" s="183"/>
      <c r="EY48" s="183"/>
      <c r="EZ48" s="183"/>
      <c r="FA48" s="183"/>
      <c r="FB48" s="183"/>
      <c r="FC48" s="183"/>
      <c r="FD48" s="183"/>
      <c r="FE48" s="183"/>
      <c r="FF48" s="120"/>
      <c r="FP48" s="120"/>
      <c r="FZ48" s="120"/>
      <c r="GJ48" s="182"/>
      <c r="GK48" s="183"/>
      <c r="GL48" s="183"/>
      <c r="GM48" s="183"/>
      <c r="GN48" s="183"/>
      <c r="GO48" s="183"/>
      <c r="GP48" s="183"/>
      <c r="GQ48" s="183"/>
      <c r="GR48" s="183"/>
      <c r="GS48" s="183"/>
      <c r="GT48" s="120"/>
      <c r="HD48" s="120"/>
      <c r="HN48" s="120"/>
      <c r="HX48" s="120"/>
      <c r="IH48" s="120"/>
      <c r="IR48" s="120"/>
      <c r="JB48" s="120"/>
      <c r="JL48" s="120"/>
      <c r="JV48" s="120"/>
      <c r="KF48" s="120"/>
    </row>
    <row xmlns:x14ac="http://schemas.microsoft.com/office/spreadsheetml/2009/9/ac" r="49" s="3" customFormat="true" x14ac:dyDescent="0.25">
      <c r="A49" s="372" t="str">
        <f ca="true">IF(ISBLANK('Data Summary'!A51),"",'Data Summary'!A51)</f>
        <v/>
      </c>
      <c r="B49" s="120"/>
      <c r="L49" s="120"/>
      <c r="V49" s="120"/>
      <c r="AF49" s="120"/>
      <c r="AP49" s="120"/>
      <c r="AZ49" s="120"/>
      <c r="BJ49" s="120"/>
      <c r="BT49" s="120"/>
      <c r="CD49" s="120"/>
      <c r="CN49" s="120"/>
      <c r="CX49" s="182"/>
      <c r="CY49" s="183"/>
      <c r="CZ49" s="183"/>
      <c r="DA49" s="183"/>
      <c r="DB49" s="183"/>
      <c r="DC49" s="183"/>
      <c r="DD49" s="183"/>
      <c r="DE49" s="183"/>
      <c r="DF49" s="183"/>
      <c r="DG49" s="183"/>
      <c r="DH49" s="120"/>
      <c r="DR49" s="120"/>
      <c r="EB49" s="120"/>
      <c r="EL49" s="182"/>
      <c r="EM49" s="183"/>
      <c r="EN49" s="183"/>
      <c r="EO49" s="183"/>
      <c r="EP49" s="183"/>
      <c r="EQ49" s="183"/>
      <c r="ER49" s="183"/>
      <c r="ES49" s="183"/>
      <c r="ET49" s="183"/>
      <c r="EU49" s="183"/>
      <c r="EV49" s="182"/>
      <c r="EW49" s="183"/>
      <c r="EX49" s="183"/>
      <c r="EY49" s="183"/>
      <c r="EZ49" s="183"/>
      <c r="FA49" s="183"/>
      <c r="FB49" s="183"/>
      <c r="FC49" s="183"/>
      <c r="FD49" s="183"/>
      <c r="FE49" s="183"/>
      <c r="FF49" s="120"/>
      <c r="FP49" s="120"/>
      <c r="FZ49" s="120"/>
      <c r="GJ49" s="182"/>
      <c r="GK49" s="183"/>
      <c r="GL49" s="183"/>
      <c r="GM49" s="183"/>
      <c r="GN49" s="183"/>
      <c r="GO49" s="183"/>
      <c r="GP49" s="183"/>
      <c r="GQ49" s="183"/>
      <c r="GR49" s="183"/>
      <c r="GS49" s="183"/>
      <c r="GT49" s="120"/>
      <c r="HD49" s="120"/>
      <c r="HN49" s="120"/>
      <c r="HX49" s="120"/>
      <c r="IH49" s="120"/>
      <c r="IR49" s="120"/>
      <c r="JB49" s="120"/>
      <c r="JL49" s="120"/>
      <c r="JV49" s="120"/>
      <c r="KF49" s="120"/>
    </row>
    <row xmlns:x14ac="http://schemas.microsoft.com/office/spreadsheetml/2009/9/ac" r="50" s="3" customFormat="true" x14ac:dyDescent="0.25">
      <c r="A50" s="372" t="str">
        <f ca="true">IF(ISBLANK('Data Summary'!A52),"",'Data Summary'!A52)</f>
        <v/>
      </c>
      <c r="B50" s="120"/>
      <c r="L50" s="120"/>
      <c r="V50" s="120"/>
      <c r="AF50" s="120"/>
      <c r="AP50" s="120"/>
      <c r="AZ50" s="120"/>
      <c r="BJ50" s="120"/>
      <c r="BT50" s="120"/>
      <c r="CD50" s="120"/>
      <c r="CN50" s="120"/>
      <c r="CX50" s="182"/>
      <c r="CY50" s="183"/>
      <c r="CZ50" s="183"/>
      <c r="DA50" s="183"/>
      <c r="DB50" s="183"/>
      <c r="DC50" s="183"/>
      <c r="DD50" s="183"/>
      <c r="DE50" s="183"/>
      <c r="DF50" s="183"/>
      <c r="DG50" s="183"/>
      <c r="DH50" s="120"/>
      <c r="DR50" s="120"/>
      <c r="EB50" s="120"/>
      <c r="EL50" s="182"/>
      <c r="EM50" s="183"/>
      <c r="EN50" s="183"/>
      <c r="EO50" s="183"/>
      <c r="EP50" s="183"/>
      <c r="EQ50" s="183"/>
      <c r="ER50" s="183"/>
      <c r="ES50" s="183"/>
      <c r="ET50" s="183"/>
      <c r="EU50" s="183"/>
      <c r="EV50" s="182"/>
      <c r="EW50" s="183"/>
      <c r="EX50" s="183"/>
      <c r="EY50" s="183"/>
      <c r="EZ50" s="183"/>
      <c r="FA50" s="183"/>
      <c r="FB50" s="183"/>
      <c r="FC50" s="183"/>
      <c r="FD50" s="183"/>
      <c r="FE50" s="183"/>
      <c r="FF50" s="120"/>
      <c r="FP50" s="120"/>
      <c r="FZ50" s="120"/>
      <c r="GJ50" s="182"/>
      <c r="GK50" s="183"/>
      <c r="GL50" s="183"/>
      <c r="GM50" s="183"/>
      <c r="GN50" s="183"/>
      <c r="GO50" s="183"/>
      <c r="GP50" s="183"/>
      <c r="GQ50" s="183"/>
      <c r="GR50" s="183"/>
      <c r="GS50" s="183"/>
      <c r="GT50" s="120"/>
      <c r="HD50" s="120"/>
      <c r="HN50" s="120"/>
      <c r="HX50" s="120"/>
      <c r="IH50" s="120"/>
      <c r="IR50" s="120"/>
      <c r="JB50" s="120"/>
      <c r="JL50" s="120"/>
      <c r="JV50" s="120"/>
      <c r="KF50" s="120"/>
    </row>
    <row xmlns:x14ac="http://schemas.microsoft.com/office/spreadsheetml/2009/9/ac" r="51" s="3" customFormat="true" x14ac:dyDescent="0.25">
      <c r="A51" s="372" t="str">
        <f ca="true">IF(ISBLANK('Data Summary'!A53),"",'Data Summary'!A53)</f>
        <v/>
      </c>
      <c r="B51" s="120"/>
      <c r="L51" s="120"/>
      <c r="V51" s="120"/>
      <c r="AF51" s="120"/>
      <c r="AP51" s="120"/>
      <c r="AZ51" s="120"/>
      <c r="BJ51" s="120"/>
      <c r="BT51" s="120"/>
      <c r="CD51" s="120"/>
      <c r="CN51" s="120"/>
      <c r="CX51" s="182"/>
      <c r="CY51" s="183"/>
      <c r="CZ51" s="183"/>
      <c r="DA51" s="183"/>
      <c r="DB51" s="183"/>
      <c r="DC51" s="183"/>
      <c r="DD51" s="183"/>
      <c r="DE51" s="183"/>
      <c r="DF51" s="183"/>
      <c r="DG51" s="183"/>
      <c r="DH51" s="120"/>
      <c r="DR51" s="120"/>
      <c r="EB51" s="120"/>
      <c r="EL51" s="182"/>
      <c r="EM51" s="183"/>
      <c r="EN51" s="183"/>
      <c r="EO51" s="183"/>
      <c r="EP51" s="183"/>
      <c r="EQ51" s="183"/>
      <c r="ER51" s="183"/>
      <c r="ES51" s="183"/>
      <c r="ET51" s="183"/>
      <c r="EU51" s="183"/>
      <c r="EV51" s="182"/>
      <c r="EW51" s="183"/>
      <c r="EX51" s="183"/>
      <c r="EY51" s="183"/>
      <c r="EZ51" s="183"/>
      <c r="FA51" s="183"/>
      <c r="FB51" s="183"/>
      <c r="FC51" s="183"/>
      <c r="FD51" s="183"/>
      <c r="FE51" s="183"/>
      <c r="FF51" s="120"/>
      <c r="FP51" s="120"/>
      <c r="FZ51" s="120"/>
      <c r="GJ51" s="182"/>
      <c r="GK51" s="183"/>
      <c r="GL51" s="183"/>
      <c r="GM51" s="183"/>
      <c r="GN51" s="183"/>
      <c r="GO51" s="183"/>
      <c r="GP51" s="183"/>
      <c r="GQ51" s="183"/>
      <c r="GR51" s="183"/>
      <c r="GS51" s="183"/>
      <c r="GT51" s="120"/>
      <c r="HD51" s="120"/>
      <c r="HN51" s="120"/>
      <c r="HX51" s="120"/>
      <c r="IH51" s="120"/>
      <c r="IR51" s="120"/>
      <c r="JB51" s="120"/>
      <c r="JL51" s="120"/>
      <c r="JV51" s="120"/>
      <c r="KF51" s="120"/>
    </row>
    <row xmlns:x14ac="http://schemas.microsoft.com/office/spreadsheetml/2009/9/ac" r="52" s="3" customFormat="true" x14ac:dyDescent="0.25">
      <c r="A52" s="372" t="str">
        <f ca="true">IF(ISBLANK('Data Summary'!A54),"",'Data Summary'!A54)</f>
        <v/>
      </c>
      <c r="B52" s="120"/>
      <c r="L52" s="120"/>
      <c r="V52" s="120"/>
      <c r="AF52" s="120"/>
      <c r="AP52" s="120"/>
      <c r="AZ52" s="120"/>
      <c r="BJ52" s="120"/>
      <c r="BT52" s="120"/>
      <c r="CD52" s="120"/>
      <c r="CN52" s="120"/>
      <c r="CX52" s="182"/>
      <c r="CY52" s="183"/>
      <c r="CZ52" s="183"/>
      <c r="DA52" s="183"/>
      <c r="DB52" s="183"/>
      <c r="DC52" s="183"/>
      <c r="DD52" s="183"/>
      <c r="DE52" s="183"/>
      <c r="DF52" s="183"/>
      <c r="DG52" s="183"/>
      <c r="DH52" s="120"/>
      <c r="DR52" s="120"/>
      <c r="EB52" s="120"/>
      <c r="EL52" s="182"/>
      <c r="EM52" s="183"/>
      <c r="EN52" s="183"/>
      <c r="EO52" s="183"/>
      <c r="EP52" s="183"/>
      <c r="EQ52" s="183"/>
      <c r="ER52" s="183"/>
      <c r="ES52" s="183"/>
      <c r="ET52" s="183"/>
      <c r="EU52" s="183"/>
      <c r="EV52" s="182"/>
      <c r="EW52" s="183"/>
      <c r="EX52" s="183"/>
      <c r="EY52" s="183"/>
      <c r="EZ52" s="183"/>
      <c r="FA52" s="183"/>
      <c r="FB52" s="183"/>
      <c r="FC52" s="183"/>
      <c r="FD52" s="183"/>
      <c r="FE52" s="183"/>
      <c r="FF52" s="120"/>
      <c r="FP52" s="120"/>
      <c r="FZ52" s="120"/>
      <c r="GJ52" s="182"/>
      <c r="GK52" s="183"/>
      <c r="GL52" s="183"/>
      <c r="GM52" s="183"/>
      <c r="GN52" s="183"/>
      <c r="GO52" s="183"/>
      <c r="GP52" s="183"/>
      <c r="GQ52" s="183"/>
      <c r="GR52" s="183"/>
      <c r="GS52" s="183"/>
      <c r="GT52" s="120"/>
      <c r="HD52" s="120"/>
      <c r="HN52" s="120"/>
      <c r="HX52" s="120"/>
      <c r="IH52" s="120"/>
      <c r="IR52" s="120"/>
      <c r="JB52" s="120"/>
      <c r="JL52" s="120"/>
      <c r="JV52" s="120"/>
      <c r="KF52" s="120"/>
    </row>
    <row xmlns:x14ac="http://schemas.microsoft.com/office/spreadsheetml/2009/9/ac" r="53" s="3" customFormat="true" x14ac:dyDescent="0.25">
      <c r="A53" s="372" t="str">
        <f ca="true">IF(ISBLANK('Data Summary'!A55),"",'Data Summary'!A55)</f>
        <v/>
      </c>
      <c r="B53" s="120"/>
      <c r="L53" s="120"/>
      <c r="V53" s="120"/>
      <c r="AF53" s="120"/>
      <c r="AP53" s="120"/>
      <c r="AZ53" s="120"/>
      <c r="BJ53" s="120"/>
      <c r="BT53" s="120"/>
      <c r="CD53" s="120"/>
      <c r="CN53" s="120"/>
      <c r="CX53" s="182"/>
      <c r="CY53" s="183"/>
      <c r="CZ53" s="183"/>
      <c r="DA53" s="183"/>
      <c r="DB53" s="183"/>
      <c r="DC53" s="183"/>
      <c r="DD53" s="183"/>
      <c r="DE53" s="183"/>
      <c r="DF53" s="183"/>
      <c r="DG53" s="183"/>
      <c r="DH53" s="120"/>
      <c r="DR53" s="120"/>
      <c r="EB53" s="120"/>
      <c r="EL53" s="182"/>
      <c r="EM53" s="183"/>
      <c r="EN53" s="183"/>
      <c r="EO53" s="183"/>
      <c r="EP53" s="183"/>
      <c r="EQ53" s="183"/>
      <c r="ER53" s="183"/>
      <c r="ES53" s="183"/>
      <c r="ET53" s="183"/>
      <c r="EU53" s="183"/>
      <c r="EV53" s="182"/>
      <c r="EW53" s="183"/>
      <c r="EX53" s="183"/>
      <c r="EY53" s="183"/>
      <c r="EZ53" s="183"/>
      <c r="FA53" s="183"/>
      <c r="FB53" s="183"/>
      <c r="FC53" s="183"/>
      <c r="FD53" s="183"/>
      <c r="FE53" s="183"/>
      <c r="FF53" s="120"/>
      <c r="FP53" s="120"/>
      <c r="FZ53" s="120"/>
      <c r="GJ53" s="182"/>
      <c r="GK53" s="183"/>
      <c r="GL53" s="183"/>
      <c r="GM53" s="183"/>
      <c r="GN53" s="183"/>
      <c r="GO53" s="183"/>
      <c r="GP53" s="183"/>
      <c r="GQ53" s="183"/>
      <c r="GR53" s="183"/>
      <c r="GS53" s="183"/>
      <c r="GT53" s="120"/>
      <c r="HD53" s="120"/>
      <c r="HN53" s="120"/>
      <c r="HX53" s="120"/>
      <c r="IH53" s="120"/>
      <c r="IR53" s="120"/>
      <c r="JB53" s="120"/>
      <c r="JL53" s="120"/>
      <c r="JV53" s="120"/>
      <c r="KF53" s="120"/>
    </row>
    <row xmlns:x14ac="http://schemas.microsoft.com/office/spreadsheetml/2009/9/ac" r="54" s="3" customFormat="true" x14ac:dyDescent="0.25">
      <c r="A54" s="372" t="str">
        <f ca="true">IF(ISBLANK('Data Summary'!A56),"",'Data Summary'!A56)</f>
        <v/>
      </c>
      <c r="B54" s="120"/>
      <c r="L54" s="120"/>
      <c r="V54" s="120"/>
      <c r="AF54" s="120"/>
      <c r="AP54" s="120"/>
      <c r="AZ54" s="120"/>
      <c r="BJ54" s="120"/>
      <c r="BT54" s="120"/>
      <c r="CD54" s="120"/>
      <c r="CN54" s="120"/>
      <c r="CX54" s="182"/>
      <c r="CY54" s="183"/>
      <c r="CZ54" s="183"/>
      <c r="DA54" s="183"/>
      <c r="DB54" s="183"/>
      <c r="DC54" s="183"/>
      <c r="DD54" s="183"/>
      <c r="DE54" s="183"/>
      <c r="DF54" s="183"/>
      <c r="DG54" s="183"/>
      <c r="DH54" s="120"/>
      <c r="DR54" s="120"/>
      <c r="EB54" s="120"/>
      <c r="EL54" s="182"/>
      <c r="EM54" s="183"/>
      <c r="EN54" s="183"/>
      <c r="EO54" s="183"/>
      <c r="EP54" s="183"/>
      <c r="EQ54" s="183"/>
      <c r="ER54" s="183"/>
      <c r="ES54" s="183"/>
      <c r="ET54" s="183"/>
      <c r="EU54" s="183"/>
      <c r="EV54" s="182"/>
      <c r="EW54" s="183"/>
      <c r="EX54" s="183"/>
      <c r="EY54" s="183"/>
      <c r="EZ54" s="183"/>
      <c r="FA54" s="183"/>
      <c r="FB54" s="183"/>
      <c r="FC54" s="183"/>
      <c r="FD54" s="183"/>
      <c r="FE54" s="183"/>
      <c r="FF54" s="120"/>
      <c r="FP54" s="120"/>
      <c r="FZ54" s="120"/>
      <c r="GJ54" s="182"/>
      <c r="GK54" s="183"/>
      <c r="GL54" s="183"/>
      <c r="GM54" s="183"/>
      <c r="GN54" s="183"/>
      <c r="GO54" s="183"/>
      <c r="GP54" s="183"/>
      <c r="GQ54" s="183"/>
      <c r="GR54" s="183"/>
      <c r="GS54" s="183"/>
      <c r="GT54" s="120"/>
      <c r="HD54" s="120"/>
      <c r="HN54" s="120"/>
      <c r="HX54" s="120"/>
      <c r="IH54" s="120"/>
      <c r="IR54" s="120"/>
      <c r="JB54" s="120"/>
      <c r="JL54" s="120"/>
      <c r="JV54" s="120"/>
      <c r="KF54" s="120"/>
    </row>
    <row xmlns:x14ac="http://schemas.microsoft.com/office/spreadsheetml/2009/9/ac" r="55" s="3" customFormat="true" x14ac:dyDescent="0.25">
      <c r="A55" s="372" t="str">
        <f ca="true">IF(ISBLANK('Data Summary'!A57),"",'Data Summary'!A57)</f>
        <v/>
      </c>
      <c r="B55" s="120"/>
      <c r="L55" s="120"/>
      <c r="V55" s="120"/>
      <c r="AF55" s="120"/>
      <c r="AP55" s="120"/>
      <c r="AZ55" s="120"/>
      <c r="BJ55" s="120"/>
      <c r="BT55" s="120"/>
      <c r="CD55" s="120"/>
      <c r="CN55" s="120"/>
      <c r="CX55" s="182"/>
      <c r="CY55" s="183"/>
      <c r="CZ55" s="183"/>
      <c r="DA55" s="183"/>
      <c r="DB55" s="183"/>
      <c r="DC55" s="183"/>
      <c r="DD55" s="183"/>
      <c r="DE55" s="183"/>
      <c r="DF55" s="183"/>
      <c r="DG55" s="183"/>
      <c r="DH55" s="120"/>
      <c r="DR55" s="120"/>
      <c r="EB55" s="120"/>
      <c r="EL55" s="182"/>
      <c r="EM55" s="183"/>
      <c r="EN55" s="183"/>
      <c r="EO55" s="183"/>
      <c r="EP55" s="183"/>
      <c r="EQ55" s="183"/>
      <c r="ER55" s="183"/>
      <c r="ES55" s="183"/>
      <c r="ET55" s="183"/>
      <c r="EU55" s="183"/>
      <c r="EV55" s="182"/>
      <c r="EW55" s="183"/>
      <c r="EX55" s="183"/>
      <c r="EY55" s="183"/>
      <c r="EZ55" s="183"/>
      <c r="FA55" s="183"/>
      <c r="FB55" s="183"/>
      <c r="FC55" s="183"/>
      <c r="FD55" s="183"/>
      <c r="FE55" s="183"/>
      <c r="FF55" s="120"/>
      <c r="FP55" s="120"/>
      <c r="FZ55" s="120"/>
      <c r="GJ55" s="182"/>
      <c r="GK55" s="183"/>
      <c r="GL55" s="183"/>
      <c r="GM55" s="183"/>
      <c r="GN55" s="183"/>
      <c r="GO55" s="183"/>
      <c r="GP55" s="183"/>
      <c r="GQ55" s="183"/>
      <c r="GR55" s="183"/>
      <c r="GS55" s="183"/>
      <c r="GT55" s="120"/>
      <c r="HD55" s="120"/>
      <c r="HN55" s="120"/>
      <c r="HX55" s="120"/>
      <c r="IH55" s="120"/>
      <c r="IR55" s="120"/>
      <c r="JB55" s="120"/>
      <c r="JL55" s="120"/>
      <c r="JV55" s="120"/>
      <c r="KF55" s="120"/>
    </row>
    <row xmlns:x14ac="http://schemas.microsoft.com/office/spreadsheetml/2009/9/ac" r="56" s="3" customFormat="true" x14ac:dyDescent="0.25">
      <c r="A56" s="372" t="str">
        <f ca="true">IF(ISBLANK('Data Summary'!A58),"",'Data Summary'!A58)</f>
        <v/>
      </c>
      <c r="B56" s="120"/>
      <c r="L56" s="120"/>
      <c r="V56" s="120"/>
      <c r="AF56" s="120"/>
      <c r="AP56" s="120"/>
      <c r="AZ56" s="120"/>
      <c r="BJ56" s="120"/>
      <c r="BT56" s="120"/>
      <c r="CD56" s="120"/>
      <c r="CN56" s="120"/>
      <c r="CX56" s="182"/>
      <c r="CY56" s="183"/>
      <c r="CZ56" s="183"/>
      <c r="DA56" s="183"/>
      <c r="DB56" s="183"/>
      <c r="DC56" s="183"/>
      <c r="DD56" s="183"/>
      <c r="DE56" s="183"/>
      <c r="DF56" s="183"/>
      <c r="DG56" s="183"/>
      <c r="DH56" s="120"/>
      <c r="DR56" s="120"/>
      <c r="EB56" s="120"/>
      <c r="EL56" s="182"/>
      <c r="EM56" s="183"/>
      <c r="EN56" s="183"/>
      <c r="EO56" s="183"/>
      <c r="EP56" s="183"/>
      <c r="EQ56" s="183"/>
      <c r="ER56" s="183"/>
      <c r="ES56" s="183"/>
      <c r="ET56" s="183"/>
      <c r="EU56" s="183"/>
      <c r="EV56" s="182"/>
      <c r="EW56" s="183"/>
      <c r="EX56" s="183"/>
      <c r="EY56" s="183"/>
      <c r="EZ56" s="183"/>
      <c r="FA56" s="183"/>
      <c r="FB56" s="183"/>
      <c r="FC56" s="183"/>
      <c r="FD56" s="183"/>
      <c r="FE56" s="183"/>
      <c r="FF56" s="120"/>
      <c r="FP56" s="120"/>
      <c r="FZ56" s="120"/>
      <c r="GJ56" s="182"/>
      <c r="GK56" s="183"/>
      <c r="GL56" s="183"/>
      <c r="GM56" s="183"/>
      <c r="GN56" s="183"/>
      <c r="GO56" s="183"/>
      <c r="GP56" s="183"/>
      <c r="GQ56" s="183"/>
      <c r="GR56" s="183"/>
      <c r="GS56" s="183"/>
      <c r="GT56" s="120"/>
      <c r="HD56" s="120"/>
      <c r="HN56" s="120"/>
      <c r="HX56" s="120"/>
      <c r="IH56" s="120"/>
      <c r="IR56" s="120"/>
      <c r="JB56" s="120"/>
      <c r="JL56" s="120"/>
      <c r="JV56" s="120"/>
      <c r="KF56" s="120"/>
    </row>
    <row xmlns:x14ac="http://schemas.microsoft.com/office/spreadsheetml/2009/9/ac" r="57" s="3" customFormat="true" x14ac:dyDescent="0.25">
      <c r="A57" s="372" t="str">
        <f ca="true">IF(ISBLANK('Data Summary'!A59),"",'Data Summary'!A59)</f>
        <v/>
      </c>
      <c r="B57" s="120"/>
      <c r="L57" s="120"/>
      <c r="V57" s="120"/>
      <c r="AF57" s="120"/>
      <c r="AP57" s="120"/>
      <c r="AZ57" s="120"/>
      <c r="BJ57" s="120"/>
      <c r="BT57" s="120"/>
      <c r="CD57" s="120"/>
      <c r="CN57" s="120"/>
      <c r="CX57" s="182"/>
      <c r="CY57" s="183"/>
      <c r="CZ57" s="183"/>
      <c r="DA57" s="183"/>
      <c r="DB57" s="183"/>
      <c r="DC57" s="183"/>
      <c r="DD57" s="183"/>
      <c r="DE57" s="183"/>
      <c r="DF57" s="183"/>
      <c r="DG57" s="183"/>
      <c r="DH57" s="120"/>
      <c r="DR57" s="120"/>
      <c r="EB57" s="120"/>
      <c r="EL57" s="182"/>
      <c r="EM57" s="183"/>
      <c r="EN57" s="183"/>
      <c r="EO57" s="183"/>
      <c r="EP57" s="183"/>
      <c r="EQ57" s="183"/>
      <c r="ER57" s="183"/>
      <c r="ES57" s="183"/>
      <c r="ET57" s="183"/>
      <c r="EU57" s="183"/>
      <c r="EV57" s="182"/>
      <c r="EW57" s="183"/>
      <c r="EX57" s="183"/>
      <c r="EY57" s="183"/>
      <c r="EZ57" s="183"/>
      <c r="FA57" s="183"/>
      <c r="FB57" s="183"/>
      <c r="FC57" s="183"/>
      <c r="FD57" s="183"/>
      <c r="FE57" s="183"/>
      <c r="FF57" s="120"/>
      <c r="FP57" s="120"/>
      <c r="FZ57" s="120"/>
      <c r="GJ57" s="182"/>
      <c r="GK57" s="183"/>
      <c r="GL57" s="183"/>
      <c r="GM57" s="183"/>
      <c r="GN57" s="183"/>
      <c r="GO57" s="183"/>
      <c r="GP57" s="183"/>
      <c r="GQ57" s="183"/>
      <c r="GR57" s="183"/>
      <c r="GS57" s="183"/>
      <c r="GT57" s="120"/>
      <c r="HD57" s="120"/>
      <c r="HN57" s="120"/>
      <c r="HX57" s="120"/>
      <c r="IH57" s="120"/>
      <c r="IR57" s="120"/>
      <c r="JB57" s="120"/>
      <c r="JL57" s="120"/>
      <c r="JV57" s="120"/>
      <c r="KF57" s="120"/>
    </row>
    <row xmlns:x14ac="http://schemas.microsoft.com/office/spreadsheetml/2009/9/ac" r="58" s="3" customFormat="true" x14ac:dyDescent="0.25">
      <c r="A58" s="372" t="str">
        <f ca="true">IF(ISBLANK('Data Summary'!A60),"",'Data Summary'!A60)</f>
        <v/>
      </c>
      <c r="B58" s="120"/>
      <c r="L58" s="120"/>
      <c r="V58" s="120"/>
      <c r="AF58" s="120"/>
      <c r="AP58" s="120"/>
      <c r="AZ58" s="120"/>
      <c r="BJ58" s="120"/>
      <c r="BT58" s="120"/>
      <c r="CD58" s="120"/>
      <c r="CN58" s="120"/>
      <c r="CX58" s="182"/>
      <c r="CY58" s="183"/>
      <c r="CZ58" s="183"/>
      <c r="DA58" s="183"/>
      <c r="DB58" s="183"/>
      <c r="DC58" s="183"/>
      <c r="DD58" s="183"/>
      <c r="DE58" s="183"/>
      <c r="DF58" s="183"/>
      <c r="DG58" s="183"/>
      <c r="DH58" s="120"/>
      <c r="DR58" s="120"/>
      <c r="EB58" s="120"/>
      <c r="EL58" s="182"/>
      <c r="EM58" s="183"/>
      <c r="EN58" s="183"/>
      <c r="EO58" s="183"/>
      <c r="EP58" s="183"/>
      <c r="EQ58" s="183"/>
      <c r="ER58" s="183"/>
      <c r="ES58" s="183"/>
      <c r="ET58" s="183"/>
      <c r="EU58" s="183"/>
      <c r="EV58" s="182"/>
      <c r="EW58" s="183"/>
      <c r="EX58" s="183"/>
      <c r="EY58" s="183"/>
      <c r="EZ58" s="183"/>
      <c r="FA58" s="183"/>
      <c r="FB58" s="183"/>
      <c r="FC58" s="183"/>
      <c r="FD58" s="183"/>
      <c r="FE58" s="183"/>
      <c r="FF58" s="120"/>
      <c r="FP58" s="120"/>
      <c r="FZ58" s="120"/>
      <c r="GJ58" s="182"/>
      <c r="GK58" s="183"/>
      <c r="GL58" s="183"/>
      <c r="GM58" s="183"/>
      <c r="GN58" s="183"/>
      <c r="GO58" s="183"/>
      <c r="GP58" s="183"/>
      <c r="GQ58" s="183"/>
      <c r="GR58" s="183"/>
      <c r="GS58" s="183"/>
      <c r="GT58" s="120"/>
      <c r="HD58" s="120"/>
      <c r="HN58" s="120"/>
      <c r="HX58" s="120"/>
      <c r="IH58" s="120"/>
      <c r="IR58" s="120"/>
      <c r="JB58" s="120"/>
      <c r="JL58" s="120"/>
      <c r="JV58" s="120"/>
      <c r="KF58" s="120"/>
    </row>
    <row xmlns:x14ac="http://schemas.microsoft.com/office/spreadsheetml/2009/9/ac" r="59" s="3" customFormat="true" x14ac:dyDescent="0.25">
      <c r="A59" s="372" t="str">
        <f ca="true">IF(ISBLANK('Data Summary'!A61),"",'Data Summary'!A61)</f>
        <v/>
      </c>
      <c r="B59" s="120"/>
      <c r="L59" s="120"/>
      <c r="V59" s="120"/>
      <c r="AF59" s="120"/>
      <c r="AP59" s="120"/>
      <c r="AZ59" s="120"/>
      <c r="BJ59" s="120"/>
      <c r="BT59" s="120"/>
      <c r="CD59" s="120"/>
      <c r="CN59" s="120"/>
      <c r="CX59" s="182"/>
      <c r="CY59" s="183"/>
      <c r="CZ59" s="183"/>
      <c r="DA59" s="183"/>
      <c r="DB59" s="183"/>
      <c r="DC59" s="183"/>
      <c r="DD59" s="183"/>
      <c r="DE59" s="183"/>
      <c r="DF59" s="183"/>
      <c r="DG59" s="183"/>
      <c r="DH59" s="120"/>
      <c r="DR59" s="120"/>
      <c r="EB59" s="120"/>
      <c r="EL59" s="182"/>
      <c r="EM59" s="183"/>
      <c r="EN59" s="183"/>
      <c r="EO59" s="183"/>
      <c r="EP59" s="183"/>
      <c r="EQ59" s="183"/>
      <c r="ER59" s="183"/>
      <c r="ES59" s="183"/>
      <c r="ET59" s="183"/>
      <c r="EU59" s="183"/>
      <c r="EV59" s="182"/>
      <c r="EW59" s="183"/>
      <c r="EX59" s="183"/>
      <c r="EY59" s="183"/>
      <c r="EZ59" s="183"/>
      <c r="FA59" s="183"/>
      <c r="FB59" s="183"/>
      <c r="FC59" s="183"/>
      <c r="FD59" s="183"/>
      <c r="FE59" s="183"/>
      <c r="FF59" s="120"/>
      <c r="FP59" s="120"/>
      <c r="FZ59" s="120"/>
      <c r="GJ59" s="182"/>
      <c r="GK59" s="183"/>
      <c r="GL59" s="183"/>
      <c r="GM59" s="183"/>
      <c r="GN59" s="183"/>
      <c r="GO59" s="183"/>
      <c r="GP59" s="183"/>
      <c r="GQ59" s="183"/>
      <c r="GR59" s="183"/>
      <c r="GS59" s="183"/>
      <c r="GT59" s="120"/>
      <c r="HD59" s="120"/>
      <c r="HN59" s="120"/>
      <c r="HX59" s="120"/>
      <c r="IH59" s="120"/>
      <c r="IR59" s="120"/>
      <c r="JB59" s="120"/>
      <c r="JL59" s="120"/>
      <c r="JV59" s="120"/>
      <c r="KF59" s="120"/>
    </row>
    <row xmlns:x14ac="http://schemas.microsoft.com/office/spreadsheetml/2009/9/ac" r="60" s="3" customFormat="true" x14ac:dyDescent="0.25">
      <c r="A60" s="372" t="str">
        <f ca="true">IF(ISBLANK('Data Summary'!A62),"",'Data Summary'!A62)</f>
        <v/>
      </c>
      <c r="B60" s="120"/>
      <c r="L60" s="120"/>
      <c r="V60" s="120"/>
      <c r="AF60" s="120"/>
      <c r="AP60" s="120"/>
      <c r="AZ60" s="120"/>
      <c r="BJ60" s="120"/>
      <c r="BT60" s="120"/>
      <c r="CD60" s="120"/>
      <c r="CN60" s="120"/>
      <c r="CX60" s="182"/>
      <c r="CY60" s="183"/>
      <c r="CZ60" s="183"/>
      <c r="DA60" s="183"/>
      <c r="DB60" s="183"/>
      <c r="DC60" s="183"/>
      <c r="DD60" s="183"/>
      <c r="DE60" s="183"/>
      <c r="DF60" s="183"/>
      <c r="DG60" s="183"/>
      <c r="DH60" s="120"/>
      <c r="DR60" s="120"/>
      <c r="EB60" s="120"/>
      <c r="EL60" s="182"/>
      <c r="EM60" s="183"/>
      <c r="EN60" s="183"/>
      <c r="EO60" s="183"/>
      <c r="EP60" s="183"/>
      <c r="EQ60" s="183"/>
      <c r="ER60" s="183"/>
      <c r="ES60" s="183"/>
      <c r="ET60" s="183"/>
      <c r="EU60" s="183"/>
      <c r="EV60" s="182"/>
      <c r="EW60" s="183"/>
      <c r="EX60" s="183"/>
      <c r="EY60" s="183"/>
      <c r="EZ60" s="183"/>
      <c r="FA60" s="183"/>
      <c r="FB60" s="183"/>
      <c r="FC60" s="183"/>
      <c r="FD60" s="183"/>
      <c r="FE60" s="183"/>
      <c r="FF60" s="120"/>
      <c r="FP60" s="120"/>
      <c r="FZ60" s="120"/>
      <c r="GJ60" s="182"/>
      <c r="GK60" s="183"/>
      <c r="GL60" s="183"/>
      <c r="GM60" s="183"/>
      <c r="GN60" s="183"/>
      <c r="GO60" s="183"/>
      <c r="GP60" s="183"/>
      <c r="GQ60" s="183"/>
      <c r="GR60" s="183"/>
      <c r="GS60" s="183"/>
      <c r="GT60" s="120"/>
      <c r="HD60" s="120"/>
      <c r="HN60" s="120"/>
      <c r="HX60" s="120"/>
      <c r="IH60" s="120"/>
      <c r="IR60" s="120"/>
      <c r="JB60" s="120"/>
      <c r="JL60" s="120"/>
      <c r="JV60" s="120"/>
      <c r="KF60" s="120"/>
    </row>
    <row xmlns:x14ac="http://schemas.microsoft.com/office/spreadsheetml/2009/9/ac" r="61" s="3" customFormat="true" x14ac:dyDescent="0.25">
      <c r="A61" s="372" t="str">
        <f ca="true">IF(ISBLANK('Data Summary'!A63),"",'Data Summary'!A63)</f>
        <v/>
      </c>
      <c r="B61" s="120"/>
      <c r="L61" s="120"/>
      <c r="V61" s="120"/>
      <c r="AF61" s="120"/>
      <c r="AP61" s="120"/>
      <c r="AZ61" s="120"/>
      <c r="BJ61" s="120"/>
      <c r="BT61" s="120"/>
      <c r="CD61" s="120"/>
      <c r="CN61" s="120"/>
      <c r="CX61" s="182"/>
      <c r="CY61" s="183"/>
      <c r="CZ61" s="183"/>
      <c r="DA61" s="183"/>
      <c r="DB61" s="183"/>
      <c r="DC61" s="183"/>
      <c r="DD61" s="183"/>
      <c r="DE61" s="183"/>
      <c r="DF61" s="183"/>
      <c r="DG61" s="183"/>
      <c r="DH61" s="120"/>
      <c r="DR61" s="120"/>
      <c r="EB61" s="120"/>
      <c r="EL61" s="182"/>
      <c r="EM61" s="183"/>
      <c r="EN61" s="183"/>
      <c r="EO61" s="183"/>
      <c r="EP61" s="183"/>
      <c r="EQ61" s="183"/>
      <c r="ER61" s="183"/>
      <c r="ES61" s="183"/>
      <c r="ET61" s="183"/>
      <c r="EU61" s="183"/>
      <c r="EV61" s="182"/>
      <c r="EW61" s="183"/>
      <c r="EX61" s="183"/>
      <c r="EY61" s="183"/>
      <c r="EZ61" s="183"/>
      <c r="FA61" s="183"/>
      <c r="FB61" s="183"/>
      <c r="FC61" s="183"/>
      <c r="FD61" s="183"/>
      <c r="FE61" s="183"/>
      <c r="FF61" s="120"/>
      <c r="FP61" s="120"/>
      <c r="FZ61" s="120"/>
      <c r="GJ61" s="182"/>
      <c r="GK61" s="183"/>
      <c r="GL61" s="183"/>
      <c r="GM61" s="183"/>
      <c r="GN61" s="183"/>
      <c r="GO61" s="183"/>
      <c r="GP61" s="183"/>
      <c r="GQ61" s="183"/>
      <c r="GR61" s="183"/>
      <c r="GS61" s="183"/>
      <c r="GT61" s="120"/>
      <c r="HD61" s="120"/>
      <c r="HN61" s="120"/>
      <c r="HX61" s="120"/>
      <c r="IH61" s="120"/>
      <c r="IR61" s="120"/>
      <c r="JB61" s="120"/>
      <c r="JL61" s="120"/>
      <c r="JV61" s="120"/>
      <c r="KF61" s="120"/>
    </row>
    <row xmlns:x14ac="http://schemas.microsoft.com/office/spreadsheetml/2009/9/ac" r="62" s="3" customFormat="true" x14ac:dyDescent="0.25">
      <c r="A62" s="372" t="str">
        <f ca="true">IF(ISBLANK('Data Summary'!A64),"",'Data Summary'!A64)</f>
        <v/>
      </c>
      <c r="B62" s="120"/>
      <c r="L62" s="120"/>
      <c r="V62" s="120"/>
      <c r="AF62" s="120"/>
      <c r="AP62" s="120"/>
      <c r="AZ62" s="120"/>
      <c r="BJ62" s="120"/>
      <c r="BT62" s="120"/>
      <c r="CD62" s="120"/>
      <c r="CN62" s="120"/>
      <c r="CX62" s="182"/>
      <c r="CY62" s="183"/>
      <c r="CZ62" s="183"/>
      <c r="DA62" s="183"/>
      <c r="DB62" s="183"/>
      <c r="DC62" s="183"/>
      <c r="DD62" s="183"/>
      <c r="DE62" s="183"/>
      <c r="DF62" s="183"/>
      <c r="DG62" s="183"/>
      <c r="DH62" s="120"/>
      <c r="DR62" s="120"/>
      <c r="EB62" s="120"/>
      <c r="EL62" s="182"/>
      <c r="EM62" s="183"/>
      <c r="EN62" s="183"/>
      <c r="EO62" s="183"/>
      <c r="EP62" s="183"/>
      <c r="EQ62" s="183"/>
      <c r="ER62" s="183"/>
      <c r="ES62" s="183"/>
      <c r="ET62" s="183"/>
      <c r="EU62" s="183"/>
      <c r="EV62" s="182"/>
      <c r="EW62" s="183"/>
      <c r="EX62" s="183"/>
      <c r="EY62" s="183"/>
      <c r="EZ62" s="183"/>
      <c r="FA62" s="183"/>
      <c r="FB62" s="183"/>
      <c r="FC62" s="183"/>
      <c r="FD62" s="183"/>
      <c r="FE62" s="183"/>
      <c r="FF62" s="120"/>
      <c r="FP62" s="120"/>
      <c r="FZ62" s="120"/>
      <c r="GJ62" s="182"/>
      <c r="GK62" s="183"/>
      <c r="GL62" s="183"/>
      <c r="GM62" s="183"/>
      <c r="GN62" s="183"/>
      <c r="GO62" s="183"/>
      <c r="GP62" s="183"/>
      <c r="GQ62" s="183"/>
      <c r="GR62" s="183"/>
      <c r="GS62" s="183"/>
      <c r="GT62" s="120"/>
      <c r="HD62" s="120"/>
      <c r="HN62" s="120"/>
      <c r="HX62" s="120"/>
      <c r="IH62" s="120"/>
      <c r="IR62" s="120"/>
      <c r="JB62" s="120"/>
      <c r="JL62" s="120"/>
      <c r="JV62" s="120"/>
      <c r="KF62" s="120"/>
    </row>
    <row xmlns:x14ac="http://schemas.microsoft.com/office/spreadsheetml/2009/9/ac" r="63" s="3" customFormat="true" x14ac:dyDescent="0.25">
      <c r="A63" s="372" t="str">
        <f ca="true">IF(ISBLANK('Data Summary'!A65),"",'Data Summary'!A65)</f>
        <v/>
      </c>
      <c r="B63" s="120"/>
      <c r="L63" s="120"/>
      <c r="V63" s="120"/>
      <c r="AF63" s="120"/>
      <c r="AP63" s="120"/>
      <c r="AZ63" s="120"/>
      <c r="BJ63" s="120"/>
      <c r="BT63" s="120"/>
      <c r="CD63" s="120"/>
      <c r="CN63" s="120"/>
      <c r="CX63" s="182"/>
      <c r="CY63" s="183"/>
      <c r="CZ63" s="183"/>
      <c r="DA63" s="183"/>
      <c r="DB63" s="183"/>
      <c r="DC63" s="183"/>
      <c r="DD63" s="183"/>
      <c r="DE63" s="183"/>
      <c r="DF63" s="183"/>
      <c r="DG63" s="183"/>
      <c r="DH63" s="120"/>
      <c r="DR63" s="120"/>
      <c r="EB63" s="120"/>
      <c r="EL63" s="182"/>
      <c r="EM63" s="183"/>
      <c r="EN63" s="183"/>
      <c r="EO63" s="183"/>
      <c r="EP63" s="183"/>
      <c r="EQ63" s="183"/>
      <c r="ER63" s="183"/>
      <c r="ES63" s="183"/>
      <c r="ET63" s="183"/>
      <c r="EU63" s="183"/>
      <c r="EV63" s="182"/>
      <c r="EW63" s="183"/>
      <c r="EX63" s="183"/>
      <c r="EY63" s="183"/>
      <c r="EZ63" s="183"/>
      <c r="FA63" s="183"/>
      <c r="FB63" s="183"/>
      <c r="FC63" s="183"/>
      <c r="FD63" s="183"/>
      <c r="FE63" s="183"/>
      <c r="FF63" s="120"/>
      <c r="FP63" s="120"/>
      <c r="FZ63" s="120"/>
      <c r="GJ63" s="182"/>
      <c r="GK63" s="183"/>
      <c r="GL63" s="183"/>
      <c r="GM63" s="183"/>
      <c r="GN63" s="183"/>
      <c r="GO63" s="183"/>
      <c r="GP63" s="183"/>
      <c r="GQ63" s="183"/>
      <c r="GR63" s="183"/>
      <c r="GS63" s="183"/>
      <c r="GT63" s="120"/>
      <c r="HD63" s="120"/>
      <c r="HN63" s="120"/>
      <c r="HX63" s="120"/>
      <c r="IH63" s="120"/>
      <c r="IR63" s="120"/>
      <c r="JB63" s="120"/>
      <c r="JL63" s="120"/>
      <c r="JV63" s="120"/>
      <c r="KF63" s="120"/>
    </row>
    <row xmlns:x14ac="http://schemas.microsoft.com/office/spreadsheetml/2009/9/ac" r="64" s="3" customFormat="true" x14ac:dyDescent="0.25">
      <c r="A64" s="372" t="str">
        <f ca="true">IF(ISBLANK('Data Summary'!A66),"",'Data Summary'!A66)</f>
        <v/>
      </c>
      <c r="B64" s="120"/>
      <c r="L64" s="120"/>
      <c r="V64" s="120"/>
      <c r="AF64" s="120"/>
      <c r="AP64" s="120"/>
      <c r="AZ64" s="120"/>
      <c r="BJ64" s="120"/>
      <c r="BT64" s="120"/>
      <c r="CD64" s="120"/>
      <c r="CN64" s="120"/>
      <c r="CX64" s="182"/>
      <c r="CY64" s="183"/>
      <c r="CZ64" s="183"/>
      <c r="DA64" s="183"/>
      <c r="DB64" s="183"/>
      <c r="DC64" s="183"/>
      <c r="DD64" s="183"/>
      <c r="DE64" s="183"/>
      <c r="DF64" s="183"/>
      <c r="DG64" s="183"/>
      <c r="DH64" s="120"/>
      <c r="DR64" s="120"/>
      <c r="EB64" s="120"/>
      <c r="EL64" s="182"/>
      <c r="EM64" s="183"/>
      <c r="EN64" s="183"/>
      <c r="EO64" s="183"/>
      <c r="EP64" s="183"/>
      <c r="EQ64" s="183"/>
      <c r="ER64" s="183"/>
      <c r="ES64" s="183"/>
      <c r="ET64" s="183"/>
      <c r="EU64" s="183"/>
      <c r="EV64" s="182"/>
      <c r="EW64" s="183"/>
      <c r="EX64" s="183"/>
      <c r="EY64" s="183"/>
      <c r="EZ64" s="183"/>
      <c r="FA64" s="183"/>
      <c r="FB64" s="183"/>
      <c r="FC64" s="183"/>
      <c r="FD64" s="183"/>
      <c r="FE64" s="183"/>
      <c r="FF64" s="120"/>
      <c r="FP64" s="120"/>
      <c r="FZ64" s="120"/>
      <c r="GJ64" s="182"/>
      <c r="GK64" s="183"/>
      <c r="GL64" s="183"/>
      <c r="GM64" s="183"/>
      <c r="GN64" s="183"/>
      <c r="GO64" s="183"/>
      <c r="GP64" s="183"/>
      <c r="GQ64" s="183"/>
      <c r="GR64" s="183"/>
      <c r="GS64" s="183"/>
      <c r="GT64" s="120"/>
      <c r="HD64" s="120"/>
      <c r="HN64" s="120"/>
      <c r="HX64" s="120"/>
      <c r="IH64" s="120"/>
      <c r="IR64" s="120"/>
      <c r="JB64" s="120"/>
      <c r="JL64" s="120"/>
      <c r="JV64" s="120"/>
      <c r="KF64" s="120"/>
    </row>
    <row xmlns:x14ac="http://schemas.microsoft.com/office/spreadsheetml/2009/9/ac" r="65" s="3" customFormat="true" x14ac:dyDescent="0.25">
      <c r="A65" s="372" t="str">
        <f ca="true">IF(ISBLANK('Data Summary'!A67),"",'Data Summary'!A67)</f>
        <v/>
      </c>
      <c r="B65" s="120"/>
      <c r="L65" s="120"/>
      <c r="V65" s="120"/>
      <c r="AF65" s="120"/>
      <c r="AP65" s="120"/>
      <c r="AZ65" s="120"/>
      <c r="BJ65" s="120"/>
      <c r="BT65" s="120"/>
      <c r="CD65" s="120"/>
      <c r="CN65" s="120"/>
      <c r="CX65" s="182"/>
      <c r="CY65" s="183"/>
      <c r="CZ65" s="183"/>
      <c r="DA65" s="183"/>
      <c r="DB65" s="183"/>
      <c r="DC65" s="183"/>
      <c r="DD65" s="183"/>
      <c r="DE65" s="183"/>
      <c r="DF65" s="183"/>
      <c r="DG65" s="183"/>
      <c r="DH65" s="120"/>
      <c r="DR65" s="120"/>
      <c r="EB65" s="120"/>
      <c r="EL65" s="182"/>
      <c r="EM65" s="183"/>
      <c r="EN65" s="183"/>
      <c r="EO65" s="183"/>
      <c r="EP65" s="183"/>
      <c r="EQ65" s="183"/>
      <c r="ER65" s="183"/>
      <c r="ES65" s="183"/>
      <c r="ET65" s="183"/>
      <c r="EU65" s="183"/>
      <c r="EV65" s="182"/>
      <c r="EW65" s="183"/>
      <c r="EX65" s="183"/>
      <c r="EY65" s="183"/>
      <c r="EZ65" s="183"/>
      <c r="FA65" s="183"/>
      <c r="FB65" s="183"/>
      <c r="FC65" s="183"/>
      <c r="FD65" s="183"/>
      <c r="FE65" s="183"/>
      <c r="FF65" s="120"/>
      <c r="FP65" s="120"/>
      <c r="FZ65" s="120"/>
      <c r="GJ65" s="182"/>
      <c r="GK65" s="183"/>
      <c r="GL65" s="183"/>
      <c r="GM65" s="183"/>
      <c r="GN65" s="183"/>
      <c r="GO65" s="183"/>
      <c r="GP65" s="183"/>
      <c r="GQ65" s="183"/>
      <c r="GR65" s="183"/>
      <c r="GS65" s="183"/>
      <c r="GT65" s="120"/>
      <c r="HD65" s="120"/>
      <c r="HN65" s="120"/>
      <c r="HX65" s="120"/>
      <c r="IH65" s="120"/>
      <c r="IR65" s="120"/>
      <c r="JB65" s="120"/>
      <c r="JL65" s="120"/>
      <c r="JV65" s="120"/>
      <c r="KF65" s="120"/>
    </row>
    <row xmlns:x14ac="http://schemas.microsoft.com/office/spreadsheetml/2009/9/ac" r="66" s="3" customFormat="true" x14ac:dyDescent="0.25">
      <c r="A66" s="372" t="str">
        <f ca="true">IF(ISBLANK('Data Summary'!A68),"",'Data Summary'!A68)</f>
        <v/>
      </c>
      <c r="B66" s="120"/>
      <c r="L66" s="120"/>
      <c r="V66" s="120"/>
      <c r="AF66" s="120"/>
      <c r="AP66" s="120"/>
      <c r="AZ66" s="120"/>
      <c r="BJ66" s="120"/>
      <c r="BT66" s="120"/>
      <c r="CD66" s="120"/>
      <c r="CN66" s="120"/>
      <c r="CX66" s="182"/>
      <c r="CY66" s="183"/>
      <c r="CZ66" s="183"/>
      <c r="DA66" s="183"/>
      <c r="DB66" s="183"/>
      <c r="DC66" s="183"/>
      <c r="DD66" s="183"/>
      <c r="DE66" s="183"/>
      <c r="DF66" s="183"/>
      <c r="DG66" s="183"/>
      <c r="DH66" s="120"/>
      <c r="DR66" s="120"/>
      <c r="EB66" s="120"/>
      <c r="EL66" s="182"/>
      <c r="EM66" s="183"/>
      <c r="EN66" s="183"/>
      <c r="EO66" s="183"/>
      <c r="EP66" s="183"/>
      <c r="EQ66" s="183"/>
      <c r="ER66" s="183"/>
      <c r="ES66" s="183"/>
      <c r="ET66" s="183"/>
      <c r="EU66" s="183"/>
      <c r="EV66" s="182"/>
      <c r="EW66" s="183"/>
      <c r="EX66" s="183"/>
      <c r="EY66" s="183"/>
      <c r="EZ66" s="183"/>
      <c r="FA66" s="183"/>
      <c r="FB66" s="183"/>
      <c r="FC66" s="183"/>
      <c r="FD66" s="183"/>
      <c r="FE66" s="183"/>
      <c r="FF66" s="120"/>
      <c r="FP66" s="120"/>
      <c r="FZ66" s="120"/>
      <c r="GJ66" s="182"/>
      <c r="GK66" s="183"/>
      <c r="GL66" s="183"/>
      <c r="GM66" s="183"/>
      <c r="GN66" s="183"/>
      <c r="GO66" s="183"/>
      <c r="GP66" s="183"/>
      <c r="GQ66" s="183"/>
      <c r="GR66" s="183"/>
      <c r="GS66" s="183"/>
      <c r="GT66" s="120"/>
      <c r="HD66" s="120"/>
      <c r="HN66" s="120"/>
      <c r="HX66" s="120"/>
      <c r="IH66" s="120"/>
      <c r="IR66" s="120"/>
      <c r="JB66" s="120"/>
      <c r="JL66" s="120"/>
      <c r="JV66" s="120"/>
      <c r="KF66" s="120"/>
    </row>
    <row xmlns:x14ac="http://schemas.microsoft.com/office/spreadsheetml/2009/9/ac" r="67" s="3" customFormat="true" x14ac:dyDescent="0.25">
      <c r="A67" s="372" t="str">
        <f ca="true">IF(ISBLANK('Data Summary'!A69),"",'Data Summary'!A69)</f>
        <v/>
      </c>
      <c r="B67" s="120"/>
      <c r="L67" s="120"/>
      <c r="V67" s="120"/>
      <c r="AF67" s="120"/>
      <c r="AP67" s="120"/>
      <c r="AZ67" s="120"/>
      <c r="BJ67" s="120"/>
      <c r="BT67" s="120"/>
      <c r="CD67" s="120"/>
      <c r="CN67" s="120"/>
      <c r="CX67" s="182"/>
      <c r="CY67" s="183"/>
      <c r="CZ67" s="183"/>
      <c r="DA67" s="183"/>
      <c r="DB67" s="183"/>
      <c r="DC67" s="183"/>
      <c r="DD67" s="183"/>
      <c r="DE67" s="183"/>
      <c r="DF67" s="183"/>
      <c r="DG67" s="183"/>
      <c r="DH67" s="120"/>
      <c r="DR67" s="120"/>
      <c r="EB67" s="120"/>
      <c r="EL67" s="182"/>
      <c r="EM67" s="183"/>
      <c r="EN67" s="183"/>
      <c r="EO67" s="183"/>
      <c r="EP67" s="183"/>
      <c r="EQ67" s="183"/>
      <c r="ER67" s="183"/>
      <c r="ES67" s="183"/>
      <c r="ET67" s="183"/>
      <c r="EU67" s="183"/>
      <c r="EV67" s="182"/>
      <c r="EW67" s="183"/>
      <c r="EX67" s="183"/>
      <c r="EY67" s="183"/>
      <c r="EZ67" s="183"/>
      <c r="FA67" s="183"/>
      <c r="FB67" s="183"/>
      <c r="FC67" s="183"/>
      <c r="FD67" s="183"/>
      <c r="FE67" s="183"/>
      <c r="FF67" s="120"/>
      <c r="FP67" s="120"/>
      <c r="FZ67" s="120"/>
      <c r="GJ67" s="182"/>
      <c r="GK67" s="183"/>
      <c r="GL67" s="183"/>
      <c r="GM67" s="183"/>
      <c r="GN67" s="183"/>
      <c r="GO67" s="183"/>
      <c r="GP67" s="183"/>
      <c r="GQ67" s="183"/>
      <c r="GR67" s="183"/>
      <c r="GS67" s="183"/>
      <c r="GT67" s="120"/>
      <c r="HD67" s="120"/>
      <c r="HN67" s="120"/>
      <c r="HX67" s="120"/>
      <c r="IH67" s="120"/>
      <c r="IR67" s="120"/>
      <c r="JB67" s="120"/>
      <c r="JL67" s="120"/>
      <c r="JV67" s="120"/>
      <c r="KF67" s="120"/>
    </row>
    <row xmlns:x14ac="http://schemas.microsoft.com/office/spreadsheetml/2009/9/ac" r="68" s="3" customFormat="true" x14ac:dyDescent="0.25">
      <c r="A68" s="372" t="str">
        <f ca="true">IF(ISBLANK('Data Summary'!A70),"",'Data Summary'!A70)</f>
        <v/>
      </c>
      <c r="B68" s="120"/>
      <c r="L68" s="120"/>
      <c r="V68" s="120"/>
      <c r="AF68" s="120"/>
      <c r="AP68" s="120"/>
      <c r="AZ68" s="120"/>
      <c r="BJ68" s="120"/>
      <c r="BT68" s="120"/>
      <c r="CD68" s="120"/>
      <c r="CN68" s="120"/>
      <c r="CX68" s="182"/>
      <c r="CY68" s="183"/>
      <c r="CZ68" s="183"/>
      <c r="DA68" s="183"/>
      <c r="DB68" s="183"/>
      <c r="DC68" s="183"/>
      <c r="DD68" s="183"/>
      <c r="DE68" s="183"/>
      <c r="DF68" s="183"/>
      <c r="DG68" s="183"/>
      <c r="DH68" s="120"/>
      <c r="DR68" s="120"/>
      <c r="EB68" s="120"/>
      <c r="EL68" s="182"/>
      <c r="EM68" s="183"/>
      <c r="EN68" s="183"/>
      <c r="EO68" s="183"/>
      <c r="EP68" s="183"/>
      <c r="EQ68" s="183"/>
      <c r="ER68" s="183"/>
      <c r="ES68" s="183"/>
      <c r="ET68" s="183"/>
      <c r="EU68" s="183"/>
      <c r="EV68" s="182"/>
      <c r="EW68" s="183"/>
      <c r="EX68" s="183"/>
      <c r="EY68" s="183"/>
      <c r="EZ68" s="183"/>
      <c r="FA68" s="183"/>
      <c r="FB68" s="183"/>
      <c r="FC68" s="183"/>
      <c r="FD68" s="183"/>
      <c r="FE68" s="183"/>
      <c r="FF68" s="120"/>
      <c r="FP68" s="120"/>
      <c r="FZ68" s="120"/>
      <c r="GJ68" s="182"/>
      <c r="GK68" s="183"/>
      <c r="GL68" s="183"/>
      <c r="GM68" s="183"/>
      <c r="GN68" s="183"/>
      <c r="GO68" s="183"/>
      <c r="GP68" s="183"/>
      <c r="GQ68" s="183"/>
      <c r="GR68" s="183"/>
      <c r="GS68" s="183"/>
      <c r="GT68" s="120"/>
      <c r="HD68" s="120"/>
      <c r="HN68" s="120"/>
      <c r="HX68" s="120"/>
      <c r="IH68" s="120"/>
      <c r="IR68" s="120"/>
      <c r="JB68" s="120"/>
      <c r="JL68" s="120"/>
      <c r="JV68" s="120"/>
      <c r="KF68" s="120"/>
    </row>
    <row xmlns:x14ac="http://schemas.microsoft.com/office/spreadsheetml/2009/9/ac" r="69" s="3" customFormat="true" x14ac:dyDescent="0.25">
      <c r="A69" s="372" t="str">
        <f ca="true">IF(ISBLANK('Data Summary'!A71),"",'Data Summary'!A71)</f>
        <v/>
      </c>
      <c r="B69" s="120"/>
      <c r="L69" s="120"/>
      <c r="V69" s="120"/>
      <c r="AF69" s="120"/>
      <c r="AP69" s="120"/>
      <c r="AZ69" s="120"/>
      <c r="BJ69" s="120"/>
      <c r="BT69" s="120"/>
      <c r="CD69" s="120"/>
      <c r="CN69" s="120"/>
      <c r="CX69" s="182"/>
      <c r="CY69" s="183"/>
      <c r="CZ69" s="183"/>
      <c r="DA69" s="183"/>
      <c r="DB69" s="183"/>
      <c r="DC69" s="183"/>
      <c r="DD69" s="183"/>
      <c r="DE69" s="183"/>
      <c r="DF69" s="183"/>
      <c r="DG69" s="183"/>
      <c r="DH69" s="120"/>
      <c r="DR69" s="120"/>
      <c r="EB69" s="120"/>
      <c r="EL69" s="182"/>
      <c r="EM69" s="183"/>
      <c r="EN69" s="183"/>
      <c r="EO69" s="183"/>
      <c r="EP69" s="183"/>
      <c r="EQ69" s="183"/>
      <c r="ER69" s="183"/>
      <c r="ES69" s="183"/>
      <c r="ET69" s="183"/>
      <c r="EU69" s="183"/>
      <c r="EV69" s="182"/>
      <c r="EW69" s="183"/>
      <c r="EX69" s="183"/>
      <c r="EY69" s="183"/>
      <c r="EZ69" s="183"/>
      <c r="FA69" s="183"/>
      <c r="FB69" s="183"/>
      <c r="FC69" s="183"/>
      <c r="FD69" s="183"/>
      <c r="FE69" s="183"/>
      <c r="FF69" s="120"/>
      <c r="FP69" s="120"/>
      <c r="FZ69" s="120"/>
      <c r="GJ69" s="182"/>
      <c r="GK69" s="183"/>
      <c r="GL69" s="183"/>
      <c r="GM69" s="183"/>
      <c r="GN69" s="183"/>
      <c r="GO69" s="183"/>
      <c r="GP69" s="183"/>
      <c r="GQ69" s="183"/>
      <c r="GR69" s="183"/>
      <c r="GS69" s="183"/>
      <c r="GT69" s="120"/>
      <c r="HD69" s="120"/>
      <c r="HN69" s="120"/>
      <c r="HX69" s="120"/>
      <c r="IH69" s="120"/>
      <c r="IR69" s="120"/>
      <c r="JB69" s="120"/>
      <c r="JL69" s="120"/>
      <c r="JV69" s="120"/>
      <c r="KF69" s="120"/>
    </row>
    <row xmlns:x14ac="http://schemas.microsoft.com/office/spreadsheetml/2009/9/ac" r="70" s="3" customFormat="true" x14ac:dyDescent="0.25">
      <c r="A70" s="372" t="str">
        <f ca="true">IF(ISBLANK('Data Summary'!A72),"",'Data Summary'!A72)</f>
        <v/>
      </c>
      <c r="B70" s="120"/>
      <c r="L70" s="120"/>
      <c r="V70" s="120"/>
      <c r="AF70" s="120"/>
      <c r="AP70" s="120"/>
      <c r="AZ70" s="120"/>
      <c r="BJ70" s="120"/>
      <c r="BT70" s="120"/>
      <c r="CD70" s="120"/>
      <c r="CN70" s="120"/>
      <c r="CX70" s="182"/>
      <c r="CY70" s="183"/>
      <c r="CZ70" s="183"/>
      <c r="DA70" s="183"/>
      <c r="DB70" s="183"/>
      <c r="DC70" s="183"/>
      <c r="DD70" s="183"/>
      <c r="DE70" s="183"/>
      <c r="DF70" s="183"/>
      <c r="DG70" s="183"/>
      <c r="DH70" s="120"/>
      <c r="DR70" s="120"/>
      <c r="EB70" s="120"/>
      <c r="EL70" s="182"/>
      <c r="EM70" s="183"/>
      <c r="EN70" s="183"/>
      <c r="EO70" s="183"/>
      <c r="EP70" s="183"/>
      <c r="EQ70" s="183"/>
      <c r="ER70" s="183"/>
      <c r="ES70" s="183"/>
      <c r="ET70" s="183"/>
      <c r="EU70" s="183"/>
      <c r="EV70" s="182"/>
      <c r="EW70" s="183"/>
      <c r="EX70" s="183"/>
      <c r="EY70" s="183"/>
      <c r="EZ70" s="183"/>
      <c r="FA70" s="183"/>
      <c r="FB70" s="183"/>
      <c r="FC70" s="183"/>
      <c r="FD70" s="183"/>
      <c r="FE70" s="183"/>
      <c r="FF70" s="120"/>
      <c r="FP70" s="120"/>
      <c r="FZ70" s="120"/>
      <c r="GJ70" s="182"/>
      <c r="GK70" s="183"/>
      <c r="GL70" s="183"/>
      <c r="GM70" s="183"/>
      <c r="GN70" s="183"/>
      <c r="GO70" s="183"/>
      <c r="GP70" s="183"/>
      <c r="GQ70" s="183"/>
      <c r="GR70" s="183"/>
      <c r="GS70" s="183"/>
      <c r="GT70" s="120"/>
      <c r="HD70" s="120"/>
      <c r="HN70" s="120"/>
      <c r="HX70" s="120"/>
      <c r="IH70" s="120"/>
      <c r="IR70" s="120"/>
      <c r="JB70" s="120"/>
      <c r="JL70" s="120"/>
      <c r="JV70" s="120"/>
      <c r="KF70" s="120"/>
    </row>
    <row xmlns:x14ac="http://schemas.microsoft.com/office/spreadsheetml/2009/9/ac" r="71" s="3" customFormat="true" x14ac:dyDescent="0.25">
      <c r="A71" s="372" t="str">
        <f ca="true">IF(ISBLANK('Data Summary'!A73),"",'Data Summary'!A73)</f>
        <v/>
      </c>
      <c r="B71" s="120"/>
      <c r="L71" s="120"/>
      <c r="V71" s="120"/>
      <c r="AF71" s="120"/>
      <c r="AP71" s="120"/>
      <c r="AZ71" s="120"/>
      <c r="BJ71" s="120"/>
      <c r="BT71" s="120"/>
      <c r="CD71" s="120"/>
      <c r="CN71" s="120"/>
      <c r="CX71" s="182"/>
      <c r="CY71" s="183"/>
      <c r="CZ71" s="183"/>
      <c r="DA71" s="183"/>
      <c r="DB71" s="183"/>
      <c r="DC71" s="183"/>
      <c r="DD71" s="183"/>
      <c r="DE71" s="183"/>
      <c r="DF71" s="183"/>
      <c r="DG71" s="183"/>
      <c r="DH71" s="120"/>
      <c r="DR71" s="120"/>
      <c r="EB71" s="120"/>
      <c r="EL71" s="182"/>
      <c r="EM71" s="183"/>
      <c r="EN71" s="183"/>
      <c r="EO71" s="183"/>
      <c r="EP71" s="183"/>
      <c r="EQ71" s="183"/>
      <c r="ER71" s="183"/>
      <c r="ES71" s="183"/>
      <c r="ET71" s="183"/>
      <c r="EU71" s="183"/>
      <c r="EV71" s="182"/>
      <c r="EW71" s="183"/>
      <c r="EX71" s="183"/>
      <c r="EY71" s="183"/>
      <c r="EZ71" s="183"/>
      <c r="FA71" s="183"/>
      <c r="FB71" s="183"/>
      <c r="FC71" s="183"/>
      <c r="FD71" s="183"/>
      <c r="FE71" s="183"/>
      <c r="FF71" s="120"/>
      <c r="FP71" s="120"/>
      <c r="FZ71" s="120"/>
      <c r="GJ71" s="182"/>
      <c r="GK71" s="183"/>
      <c r="GL71" s="183"/>
      <c r="GM71" s="183"/>
      <c r="GN71" s="183"/>
      <c r="GO71" s="183"/>
      <c r="GP71" s="183"/>
      <c r="GQ71" s="183"/>
      <c r="GR71" s="183"/>
      <c r="GS71" s="183"/>
      <c r="GT71" s="120"/>
      <c r="HD71" s="120"/>
      <c r="HN71" s="120"/>
      <c r="HX71" s="120"/>
      <c r="IH71" s="120"/>
      <c r="IR71" s="120"/>
      <c r="JB71" s="120"/>
      <c r="JL71" s="120"/>
      <c r="JV71" s="120"/>
      <c r="KF71" s="120"/>
    </row>
    <row xmlns:x14ac="http://schemas.microsoft.com/office/spreadsheetml/2009/9/ac" r="72" s="3" customFormat="true" x14ac:dyDescent="0.25">
      <c r="A72" s="372" t="str">
        <f ca="true">IF(ISBLANK('Data Summary'!A74),"",'Data Summary'!A74)</f>
        <v/>
      </c>
      <c r="B72" s="120"/>
      <c r="L72" s="120"/>
      <c r="V72" s="120"/>
      <c r="AF72" s="120"/>
      <c r="AP72" s="120"/>
      <c r="AZ72" s="120"/>
      <c r="BJ72" s="120"/>
      <c r="BT72" s="120"/>
      <c r="CD72" s="120"/>
      <c r="CN72" s="120"/>
      <c r="CX72" s="182"/>
      <c r="CY72" s="183"/>
      <c r="CZ72" s="183"/>
      <c r="DA72" s="183"/>
      <c r="DB72" s="183"/>
      <c r="DC72" s="183"/>
      <c r="DD72" s="183"/>
      <c r="DE72" s="183"/>
      <c r="DF72" s="183"/>
      <c r="DG72" s="183"/>
      <c r="DH72" s="120"/>
      <c r="DR72" s="120"/>
      <c r="EB72" s="120"/>
      <c r="EL72" s="182"/>
      <c r="EM72" s="183"/>
      <c r="EN72" s="183"/>
      <c r="EO72" s="183"/>
      <c r="EP72" s="183"/>
      <c r="EQ72" s="183"/>
      <c r="ER72" s="183"/>
      <c r="ES72" s="183"/>
      <c r="ET72" s="183"/>
      <c r="EU72" s="183"/>
      <c r="EV72" s="182"/>
      <c r="EW72" s="183"/>
      <c r="EX72" s="183"/>
      <c r="EY72" s="183"/>
      <c r="EZ72" s="183"/>
      <c r="FA72" s="183"/>
      <c r="FB72" s="183"/>
      <c r="FC72" s="183"/>
      <c r="FD72" s="183"/>
      <c r="FE72" s="183"/>
      <c r="FF72" s="120"/>
      <c r="FP72" s="120"/>
      <c r="FZ72" s="120"/>
      <c r="GJ72" s="182"/>
      <c r="GK72" s="183"/>
      <c r="GL72" s="183"/>
      <c r="GM72" s="183"/>
      <c r="GN72" s="183"/>
      <c r="GO72" s="183"/>
      <c r="GP72" s="183"/>
      <c r="GQ72" s="183"/>
      <c r="GR72" s="183"/>
      <c r="GS72" s="183"/>
      <c r="GT72" s="120"/>
      <c r="HD72" s="120"/>
      <c r="HN72" s="120"/>
      <c r="HX72" s="120"/>
      <c r="IH72" s="120"/>
      <c r="IR72" s="120"/>
      <c r="JB72" s="120"/>
      <c r="JL72" s="120"/>
      <c r="JV72" s="120"/>
      <c r="KF72" s="120"/>
    </row>
    <row xmlns:x14ac="http://schemas.microsoft.com/office/spreadsheetml/2009/9/ac" r="73" s="3" customFormat="true" x14ac:dyDescent="0.25">
      <c r="A73" s="372" t="str">
        <f ca="true">IF(ISBLANK('Data Summary'!A75),"",'Data Summary'!A75)</f>
        <v/>
      </c>
      <c r="B73" s="120"/>
      <c r="L73" s="120"/>
      <c r="V73" s="120"/>
      <c r="AF73" s="120"/>
      <c r="AP73" s="120"/>
      <c r="AZ73" s="120"/>
      <c r="BJ73" s="120"/>
      <c r="BT73" s="120"/>
      <c r="CD73" s="120"/>
      <c r="CN73" s="120"/>
      <c r="CX73" s="182"/>
      <c r="CY73" s="183"/>
      <c r="CZ73" s="183"/>
      <c r="DA73" s="183"/>
      <c r="DB73" s="183"/>
      <c r="DC73" s="183"/>
      <c r="DD73" s="183"/>
      <c r="DE73" s="183"/>
      <c r="DF73" s="183"/>
      <c r="DG73" s="183"/>
      <c r="DH73" s="120"/>
      <c r="DR73" s="120"/>
      <c r="EB73" s="120"/>
      <c r="EL73" s="182"/>
      <c r="EM73" s="183"/>
      <c r="EN73" s="183"/>
      <c r="EO73" s="183"/>
      <c r="EP73" s="183"/>
      <c r="EQ73" s="183"/>
      <c r="ER73" s="183"/>
      <c r="ES73" s="183"/>
      <c r="ET73" s="183"/>
      <c r="EU73" s="183"/>
      <c r="EV73" s="182"/>
      <c r="EW73" s="183"/>
      <c r="EX73" s="183"/>
      <c r="EY73" s="183"/>
      <c r="EZ73" s="183"/>
      <c r="FA73" s="183"/>
      <c r="FB73" s="183"/>
      <c r="FC73" s="183"/>
      <c r="FD73" s="183"/>
      <c r="FE73" s="183"/>
      <c r="FF73" s="120"/>
      <c r="FP73" s="120"/>
      <c r="FZ73" s="120"/>
      <c r="GJ73" s="182"/>
      <c r="GK73" s="183"/>
      <c r="GL73" s="183"/>
      <c r="GM73" s="183"/>
      <c r="GN73" s="183"/>
      <c r="GO73" s="183"/>
      <c r="GP73" s="183"/>
      <c r="GQ73" s="183"/>
      <c r="GR73" s="183"/>
      <c r="GS73" s="183"/>
      <c r="GT73" s="120"/>
      <c r="HD73" s="120"/>
      <c r="HN73" s="120"/>
      <c r="HX73" s="120"/>
      <c r="IH73" s="120"/>
      <c r="IR73" s="120"/>
      <c r="JB73" s="120"/>
      <c r="JL73" s="120"/>
      <c r="JV73" s="120"/>
      <c r="KF73" s="120"/>
    </row>
    <row xmlns:x14ac="http://schemas.microsoft.com/office/spreadsheetml/2009/9/ac" r="74" s="3" customFormat="true" x14ac:dyDescent="0.25">
      <c r="A74" s="372" t="str">
        <f ca="true">IF(ISBLANK('Data Summary'!A76),"",'Data Summary'!A76)</f>
        <v/>
      </c>
      <c r="B74" s="120"/>
      <c r="L74" s="120"/>
      <c r="V74" s="120"/>
      <c r="AF74" s="120"/>
      <c r="AP74" s="120"/>
      <c r="AZ74" s="120"/>
      <c r="BJ74" s="120"/>
      <c r="BT74" s="120"/>
      <c r="CD74" s="120"/>
      <c r="CN74" s="120"/>
      <c r="CX74" s="182"/>
      <c r="CY74" s="183"/>
      <c r="CZ74" s="183"/>
      <c r="DA74" s="183"/>
      <c r="DB74" s="183"/>
      <c r="DC74" s="183"/>
      <c r="DD74" s="183"/>
      <c r="DE74" s="183"/>
      <c r="DF74" s="183"/>
      <c r="DG74" s="183"/>
      <c r="DH74" s="120"/>
      <c r="DR74" s="120"/>
      <c r="EB74" s="120"/>
      <c r="EL74" s="182"/>
      <c r="EM74" s="183"/>
      <c r="EN74" s="183"/>
      <c r="EO74" s="183"/>
      <c r="EP74" s="183"/>
      <c r="EQ74" s="183"/>
      <c r="ER74" s="183"/>
      <c r="ES74" s="183"/>
      <c r="ET74" s="183"/>
      <c r="EU74" s="183"/>
      <c r="EV74" s="182"/>
      <c r="EW74" s="183"/>
      <c r="EX74" s="183"/>
      <c r="EY74" s="183"/>
      <c r="EZ74" s="183"/>
      <c r="FA74" s="183"/>
      <c r="FB74" s="183"/>
      <c r="FC74" s="183"/>
      <c r="FD74" s="183"/>
      <c r="FE74" s="183"/>
      <c r="FF74" s="120"/>
      <c r="FP74" s="120"/>
      <c r="FZ74" s="120"/>
      <c r="GJ74" s="182"/>
      <c r="GK74" s="183"/>
      <c r="GL74" s="183"/>
      <c r="GM74" s="183"/>
      <c r="GN74" s="183"/>
      <c r="GO74" s="183"/>
      <c r="GP74" s="183"/>
      <c r="GQ74" s="183"/>
      <c r="GR74" s="183"/>
      <c r="GS74" s="183"/>
      <c r="GT74" s="120"/>
      <c r="HD74" s="120"/>
      <c r="HN74" s="120"/>
      <c r="HX74" s="120"/>
      <c r="IH74" s="120"/>
      <c r="IR74" s="120"/>
      <c r="JB74" s="120"/>
      <c r="JL74" s="120"/>
      <c r="JV74" s="120"/>
      <c r="KF74" s="120"/>
    </row>
    <row xmlns:x14ac="http://schemas.microsoft.com/office/spreadsheetml/2009/9/ac" r="75" s="3" customFormat="true" x14ac:dyDescent="0.25">
      <c r="A75" s="372" t="str">
        <f ca="true">IF(ISBLANK('Data Summary'!A77),"",'Data Summary'!A77)</f>
        <v/>
      </c>
      <c r="B75" s="120"/>
      <c r="L75" s="120"/>
      <c r="V75" s="120"/>
      <c r="AF75" s="120"/>
      <c r="AP75" s="120"/>
      <c r="AZ75" s="120"/>
      <c r="BJ75" s="120"/>
      <c r="BT75" s="120"/>
      <c r="CD75" s="120"/>
      <c r="CN75" s="120"/>
      <c r="CX75" s="182"/>
      <c r="CY75" s="183"/>
      <c r="CZ75" s="183"/>
      <c r="DA75" s="183"/>
      <c r="DB75" s="183"/>
      <c r="DC75" s="183"/>
      <c r="DD75" s="183"/>
      <c r="DE75" s="183"/>
      <c r="DF75" s="183"/>
      <c r="DG75" s="183"/>
      <c r="DH75" s="120"/>
      <c r="DR75" s="120"/>
      <c r="EB75" s="120"/>
      <c r="EL75" s="182"/>
      <c r="EM75" s="183"/>
      <c r="EN75" s="183"/>
      <c r="EO75" s="183"/>
      <c r="EP75" s="183"/>
      <c r="EQ75" s="183"/>
      <c r="ER75" s="183"/>
      <c r="ES75" s="183"/>
      <c r="ET75" s="183"/>
      <c r="EU75" s="183"/>
      <c r="EV75" s="182"/>
      <c r="EW75" s="183"/>
      <c r="EX75" s="183"/>
      <c r="EY75" s="183"/>
      <c r="EZ75" s="183"/>
      <c r="FA75" s="183"/>
      <c r="FB75" s="183"/>
      <c r="FC75" s="183"/>
      <c r="FD75" s="183"/>
      <c r="FE75" s="183"/>
      <c r="FF75" s="120"/>
      <c r="FP75" s="120"/>
      <c r="FZ75" s="120"/>
      <c r="GJ75" s="182"/>
      <c r="GK75" s="183"/>
      <c r="GL75" s="183"/>
      <c r="GM75" s="183"/>
      <c r="GN75" s="183"/>
      <c r="GO75" s="183"/>
      <c r="GP75" s="183"/>
      <c r="GQ75" s="183"/>
      <c r="GR75" s="183"/>
      <c r="GS75" s="183"/>
      <c r="GT75" s="120"/>
      <c r="HD75" s="120"/>
      <c r="HN75" s="120"/>
      <c r="HX75" s="120"/>
      <c r="IH75" s="120"/>
      <c r="IR75" s="120"/>
      <c r="JB75" s="120"/>
      <c r="JL75" s="120"/>
      <c r="JV75" s="120"/>
      <c r="KF75" s="120"/>
    </row>
    <row xmlns:x14ac="http://schemas.microsoft.com/office/spreadsheetml/2009/9/ac" r="76" s="3" customFormat="true" x14ac:dyDescent="0.25">
      <c r="A76" s="372" t="str">
        <f ca="true">IF(ISBLANK('Data Summary'!A78),"",'Data Summary'!A78)</f>
        <v/>
      </c>
      <c r="B76" s="120"/>
      <c r="L76" s="120"/>
      <c r="V76" s="120"/>
      <c r="AF76" s="120"/>
      <c r="AP76" s="120"/>
      <c r="AZ76" s="120"/>
      <c r="BJ76" s="120"/>
      <c r="BT76" s="120"/>
      <c r="CD76" s="120"/>
      <c r="CN76" s="120"/>
      <c r="CX76" s="182"/>
      <c r="CY76" s="183"/>
      <c r="CZ76" s="183"/>
      <c r="DA76" s="183"/>
      <c r="DB76" s="183"/>
      <c r="DC76" s="183"/>
      <c r="DD76" s="183"/>
      <c r="DE76" s="183"/>
      <c r="DF76" s="183"/>
      <c r="DG76" s="183"/>
      <c r="DH76" s="120"/>
      <c r="DR76" s="120"/>
      <c r="EB76" s="120"/>
      <c r="EL76" s="182"/>
      <c r="EM76" s="183"/>
      <c r="EN76" s="183"/>
      <c r="EO76" s="183"/>
      <c r="EP76" s="183"/>
      <c r="EQ76" s="183"/>
      <c r="ER76" s="183"/>
      <c r="ES76" s="183"/>
      <c r="ET76" s="183"/>
      <c r="EU76" s="183"/>
      <c r="EV76" s="182"/>
      <c r="EW76" s="183"/>
      <c r="EX76" s="183"/>
      <c r="EY76" s="183"/>
      <c r="EZ76" s="183"/>
      <c r="FA76" s="183"/>
      <c r="FB76" s="183"/>
      <c r="FC76" s="183"/>
      <c r="FD76" s="183"/>
      <c r="FE76" s="183"/>
      <c r="FF76" s="120"/>
      <c r="FP76" s="120"/>
      <c r="FZ76" s="120"/>
      <c r="GJ76" s="182"/>
      <c r="GK76" s="183"/>
      <c r="GL76" s="183"/>
      <c r="GM76" s="183"/>
      <c r="GN76" s="183"/>
      <c r="GO76" s="183"/>
      <c r="GP76" s="183"/>
      <c r="GQ76" s="183"/>
      <c r="GR76" s="183"/>
      <c r="GS76" s="183"/>
      <c r="GT76" s="120"/>
      <c r="HD76" s="120"/>
      <c r="HN76" s="120"/>
      <c r="HX76" s="120"/>
      <c r="IH76" s="120"/>
      <c r="IR76" s="120"/>
      <c r="JB76" s="120"/>
      <c r="JL76" s="120"/>
      <c r="JV76" s="120"/>
      <c r="KF76" s="120"/>
    </row>
    <row xmlns:x14ac="http://schemas.microsoft.com/office/spreadsheetml/2009/9/ac" r="77" s="3" customFormat="true" x14ac:dyDescent="0.25">
      <c r="A77" s="372" t="str">
        <f ca="true">IF(ISBLANK('Data Summary'!A79),"",'Data Summary'!A79)</f>
        <v/>
      </c>
      <c r="B77" s="120"/>
      <c r="L77" s="120"/>
      <c r="V77" s="120"/>
      <c r="AF77" s="120"/>
      <c r="AP77" s="120"/>
      <c r="AZ77" s="120"/>
      <c r="BJ77" s="120"/>
      <c r="BT77" s="120"/>
      <c r="CD77" s="120"/>
      <c r="CN77" s="120"/>
      <c r="CX77" s="182"/>
      <c r="CY77" s="183"/>
      <c r="CZ77" s="183"/>
      <c r="DA77" s="183"/>
      <c r="DB77" s="183"/>
      <c r="DC77" s="183"/>
      <c r="DD77" s="183"/>
      <c r="DE77" s="183"/>
      <c r="DF77" s="183"/>
      <c r="DG77" s="183"/>
      <c r="DH77" s="120"/>
      <c r="DR77" s="120"/>
      <c r="EB77" s="120"/>
      <c r="EL77" s="182"/>
      <c r="EM77" s="183"/>
      <c r="EN77" s="183"/>
      <c r="EO77" s="183"/>
      <c r="EP77" s="183"/>
      <c r="EQ77" s="183"/>
      <c r="ER77" s="183"/>
      <c r="ES77" s="183"/>
      <c r="ET77" s="183"/>
      <c r="EU77" s="183"/>
      <c r="EV77" s="182"/>
      <c r="EW77" s="183"/>
      <c r="EX77" s="183"/>
      <c r="EY77" s="183"/>
      <c r="EZ77" s="183"/>
      <c r="FA77" s="183"/>
      <c r="FB77" s="183"/>
      <c r="FC77" s="183"/>
      <c r="FD77" s="183"/>
      <c r="FE77" s="183"/>
      <c r="FF77" s="120"/>
      <c r="FP77" s="120"/>
      <c r="FZ77" s="120"/>
      <c r="GJ77" s="182"/>
      <c r="GK77" s="183"/>
      <c r="GL77" s="183"/>
      <c r="GM77" s="183"/>
      <c r="GN77" s="183"/>
      <c r="GO77" s="183"/>
      <c r="GP77" s="183"/>
      <c r="GQ77" s="183"/>
      <c r="GR77" s="183"/>
      <c r="GS77" s="183"/>
      <c r="GT77" s="120"/>
      <c r="HD77" s="120"/>
      <c r="HN77" s="120"/>
      <c r="HX77" s="120"/>
      <c r="IH77" s="120"/>
      <c r="IR77" s="120"/>
      <c r="JB77" s="120"/>
      <c r="JL77" s="120"/>
      <c r="JV77" s="120"/>
      <c r="KF77" s="120"/>
    </row>
    <row xmlns:x14ac="http://schemas.microsoft.com/office/spreadsheetml/2009/9/ac" r="78" s="3" customFormat="true" x14ac:dyDescent="0.25">
      <c r="A78" s="372" t="str">
        <f ca="true">IF(ISBLANK('Data Summary'!A80),"",'Data Summary'!A80)</f>
        <v/>
      </c>
      <c r="B78" s="120"/>
      <c r="L78" s="120"/>
      <c r="V78" s="120"/>
      <c r="AF78" s="120"/>
      <c r="AP78" s="120"/>
      <c r="AZ78" s="120"/>
      <c r="BJ78" s="120"/>
      <c r="BT78" s="120"/>
      <c r="CD78" s="120"/>
      <c r="CN78" s="120"/>
      <c r="CX78" s="182"/>
      <c r="CY78" s="183"/>
      <c r="CZ78" s="183"/>
      <c r="DA78" s="183"/>
      <c r="DB78" s="183"/>
      <c r="DC78" s="183"/>
      <c r="DD78" s="183"/>
      <c r="DE78" s="183"/>
      <c r="DF78" s="183"/>
      <c r="DG78" s="183"/>
      <c r="DH78" s="120"/>
      <c r="DR78" s="120"/>
      <c r="EB78" s="120"/>
      <c r="EL78" s="182"/>
      <c r="EM78" s="183"/>
      <c r="EN78" s="183"/>
      <c r="EO78" s="183"/>
      <c r="EP78" s="183"/>
      <c r="EQ78" s="183"/>
      <c r="ER78" s="183"/>
      <c r="ES78" s="183"/>
      <c r="ET78" s="183"/>
      <c r="EU78" s="183"/>
      <c r="EV78" s="182"/>
      <c r="EW78" s="183"/>
      <c r="EX78" s="183"/>
      <c r="EY78" s="183"/>
      <c r="EZ78" s="183"/>
      <c r="FA78" s="183"/>
      <c r="FB78" s="183"/>
      <c r="FC78" s="183"/>
      <c r="FD78" s="183"/>
      <c r="FE78" s="183"/>
      <c r="FF78" s="120"/>
      <c r="FP78" s="120"/>
      <c r="FZ78" s="120"/>
      <c r="GJ78" s="182"/>
      <c r="GK78" s="183"/>
      <c r="GL78" s="183"/>
      <c r="GM78" s="183"/>
      <c r="GN78" s="183"/>
      <c r="GO78" s="183"/>
      <c r="GP78" s="183"/>
      <c r="GQ78" s="183"/>
      <c r="GR78" s="183"/>
      <c r="GS78" s="183"/>
      <c r="GT78" s="120"/>
      <c r="HD78" s="120"/>
      <c r="HN78" s="120"/>
      <c r="HX78" s="120"/>
      <c r="IH78" s="120"/>
      <c r="IR78" s="120"/>
      <c r="JB78" s="120"/>
      <c r="JL78" s="120"/>
      <c r="JV78" s="120"/>
      <c r="KF78" s="120"/>
    </row>
    <row xmlns:x14ac="http://schemas.microsoft.com/office/spreadsheetml/2009/9/ac" r="79" s="3" customFormat="true" x14ac:dyDescent="0.25">
      <c r="A79" s="372" t="str">
        <f ca="true">IF(ISBLANK('Data Summary'!A81),"",'Data Summary'!A81)</f>
        <v/>
      </c>
      <c r="B79" s="120"/>
      <c r="L79" s="120"/>
      <c r="V79" s="120"/>
      <c r="AF79" s="120"/>
      <c r="AP79" s="120"/>
      <c r="AZ79" s="120"/>
      <c r="BJ79" s="120"/>
      <c r="BT79" s="120"/>
      <c r="CD79" s="120"/>
      <c r="CN79" s="120"/>
      <c r="CX79" s="182"/>
      <c r="CY79" s="183"/>
      <c r="CZ79" s="183"/>
      <c r="DA79" s="183"/>
      <c r="DB79" s="183"/>
      <c r="DC79" s="183"/>
      <c r="DD79" s="183"/>
      <c r="DE79" s="183"/>
      <c r="DF79" s="183"/>
      <c r="DG79" s="183"/>
      <c r="DH79" s="120"/>
      <c r="DR79" s="120"/>
      <c r="EB79" s="120"/>
      <c r="EL79" s="182"/>
      <c r="EM79" s="183"/>
      <c r="EN79" s="183"/>
      <c r="EO79" s="183"/>
      <c r="EP79" s="183"/>
      <c r="EQ79" s="183"/>
      <c r="ER79" s="183"/>
      <c r="ES79" s="183"/>
      <c r="ET79" s="183"/>
      <c r="EU79" s="183"/>
      <c r="EV79" s="182"/>
      <c r="EW79" s="183"/>
      <c r="EX79" s="183"/>
      <c r="EY79" s="183"/>
      <c r="EZ79" s="183"/>
      <c r="FA79" s="183"/>
      <c r="FB79" s="183"/>
      <c r="FC79" s="183"/>
      <c r="FD79" s="183"/>
      <c r="FE79" s="183"/>
      <c r="FF79" s="120"/>
      <c r="FP79" s="120"/>
      <c r="FZ79" s="120"/>
      <c r="GJ79" s="182"/>
      <c r="GK79" s="183"/>
      <c r="GL79" s="183"/>
      <c r="GM79" s="183"/>
      <c r="GN79" s="183"/>
      <c r="GO79" s="183"/>
      <c r="GP79" s="183"/>
      <c r="GQ79" s="183"/>
      <c r="GR79" s="183"/>
      <c r="GS79" s="183"/>
      <c r="GT79" s="120"/>
      <c r="HD79" s="120"/>
      <c r="HN79" s="120"/>
      <c r="HX79" s="120"/>
      <c r="IH79" s="120"/>
      <c r="IR79" s="120"/>
      <c r="JB79" s="120"/>
      <c r="JL79" s="120"/>
      <c r="JV79" s="120"/>
      <c r="KF79" s="120"/>
    </row>
    <row xmlns:x14ac="http://schemas.microsoft.com/office/spreadsheetml/2009/9/ac" r="80" s="3" customFormat="true" x14ac:dyDescent="0.25">
      <c r="A80" s="372" t="str">
        <f ca="true">IF(ISBLANK('Data Summary'!A82),"",'Data Summary'!A82)</f>
        <v/>
      </c>
      <c r="B80" s="120"/>
      <c r="L80" s="120"/>
      <c r="V80" s="120"/>
      <c r="AF80" s="120"/>
      <c r="AP80" s="120"/>
      <c r="AZ80" s="120"/>
      <c r="BJ80" s="120"/>
      <c r="BT80" s="120"/>
      <c r="CD80" s="120"/>
      <c r="CN80" s="120"/>
      <c r="CX80" s="182"/>
      <c r="CY80" s="183"/>
      <c r="CZ80" s="183"/>
      <c r="DA80" s="183"/>
      <c r="DB80" s="183"/>
      <c r="DC80" s="183"/>
      <c r="DD80" s="183"/>
      <c r="DE80" s="183"/>
      <c r="DF80" s="183"/>
      <c r="DG80" s="183"/>
      <c r="DH80" s="120"/>
      <c r="DR80" s="120"/>
      <c r="EB80" s="120"/>
      <c r="EL80" s="182"/>
      <c r="EM80" s="183"/>
      <c r="EN80" s="183"/>
      <c r="EO80" s="183"/>
      <c r="EP80" s="183"/>
      <c r="EQ80" s="183"/>
      <c r="ER80" s="183"/>
      <c r="ES80" s="183"/>
      <c r="ET80" s="183"/>
      <c r="EU80" s="183"/>
      <c r="EV80" s="182"/>
      <c r="EW80" s="183"/>
      <c r="EX80" s="183"/>
      <c r="EY80" s="183"/>
      <c r="EZ80" s="183"/>
      <c r="FA80" s="183"/>
      <c r="FB80" s="183"/>
      <c r="FC80" s="183"/>
      <c r="FD80" s="183"/>
      <c r="FE80" s="183"/>
      <c r="FF80" s="120"/>
      <c r="FP80" s="120"/>
      <c r="FZ80" s="120"/>
      <c r="GJ80" s="182"/>
      <c r="GK80" s="183"/>
      <c r="GL80" s="183"/>
      <c r="GM80" s="183"/>
      <c r="GN80" s="183"/>
      <c r="GO80" s="183"/>
      <c r="GP80" s="183"/>
      <c r="GQ80" s="183"/>
      <c r="GR80" s="183"/>
      <c r="GS80" s="183"/>
      <c r="GT80" s="120"/>
      <c r="HD80" s="120"/>
      <c r="HN80" s="120"/>
      <c r="HX80" s="120"/>
      <c r="IH80" s="120"/>
      <c r="IR80" s="120"/>
      <c r="JB80" s="120"/>
      <c r="JL80" s="120"/>
      <c r="JV80" s="120"/>
      <c r="KF80" s="120"/>
    </row>
    <row xmlns:x14ac="http://schemas.microsoft.com/office/spreadsheetml/2009/9/ac" r="81" s="3" customFormat="true" x14ac:dyDescent="0.25">
      <c r="A81" s="372" t="str">
        <f ca="true">IF(ISBLANK('Data Summary'!A83),"",'Data Summary'!A83)</f>
        <v/>
      </c>
      <c r="B81" s="120"/>
      <c r="L81" s="120"/>
      <c r="V81" s="120"/>
      <c r="AF81" s="120"/>
      <c r="AP81" s="120"/>
      <c r="AZ81" s="120"/>
      <c r="BJ81" s="120"/>
      <c r="BT81" s="120"/>
      <c r="CD81" s="120"/>
      <c r="CN81" s="120"/>
      <c r="CX81" s="182"/>
      <c r="CY81" s="183"/>
      <c r="CZ81" s="183"/>
      <c r="DA81" s="183"/>
      <c r="DB81" s="183"/>
      <c r="DC81" s="183"/>
      <c r="DD81" s="183"/>
      <c r="DE81" s="183"/>
      <c r="DF81" s="183"/>
      <c r="DG81" s="183"/>
      <c r="DH81" s="120"/>
      <c r="DR81" s="120"/>
      <c r="EB81" s="120"/>
      <c r="EL81" s="182"/>
      <c r="EM81" s="183"/>
      <c r="EN81" s="183"/>
      <c r="EO81" s="183"/>
      <c r="EP81" s="183"/>
      <c r="EQ81" s="183"/>
      <c r="ER81" s="183"/>
      <c r="ES81" s="183"/>
      <c r="ET81" s="183"/>
      <c r="EU81" s="183"/>
      <c r="EV81" s="182"/>
      <c r="EW81" s="183"/>
      <c r="EX81" s="183"/>
      <c r="EY81" s="183"/>
      <c r="EZ81" s="183"/>
      <c r="FA81" s="183"/>
      <c r="FB81" s="183"/>
      <c r="FC81" s="183"/>
      <c r="FD81" s="183"/>
      <c r="FE81" s="183"/>
      <c r="FF81" s="120"/>
      <c r="FP81" s="120"/>
      <c r="FZ81" s="120"/>
      <c r="GJ81" s="182"/>
      <c r="GK81" s="183"/>
      <c r="GL81" s="183"/>
      <c r="GM81" s="183"/>
      <c r="GN81" s="183"/>
      <c r="GO81" s="183"/>
      <c r="GP81" s="183"/>
      <c r="GQ81" s="183"/>
      <c r="GR81" s="183"/>
      <c r="GS81" s="183"/>
      <c r="GT81" s="120"/>
      <c r="HD81" s="120"/>
      <c r="HN81" s="120"/>
      <c r="HX81" s="120"/>
      <c r="IH81" s="120"/>
      <c r="IR81" s="120"/>
      <c r="JB81" s="120"/>
      <c r="JL81" s="120"/>
      <c r="JV81" s="120"/>
      <c r="KF81" s="120"/>
    </row>
    <row xmlns:x14ac="http://schemas.microsoft.com/office/spreadsheetml/2009/9/ac" r="82" s="3" customFormat="true" x14ac:dyDescent="0.25">
      <c r="A82" s="372" t="str">
        <f ca="true">IF(ISBLANK('Data Summary'!A84),"",'Data Summary'!A84)</f>
        <v/>
      </c>
      <c r="B82" s="120"/>
      <c r="L82" s="120"/>
      <c r="V82" s="120"/>
      <c r="AF82" s="120"/>
      <c r="AP82" s="120"/>
      <c r="AZ82" s="120"/>
      <c r="BJ82" s="120"/>
      <c r="BT82" s="120"/>
      <c r="CD82" s="120"/>
      <c r="CN82" s="120"/>
      <c r="CX82" s="182"/>
      <c r="CY82" s="183"/>
      <c r="CZ82" s="183"/>
      <c r="DA82" s="183"/>
      <c r="DB82" s="183"/>
      <c r="DC82" s="183"/>
      <c r="DD82" s="183"/>
      <c r="DE82" s="183"/>
      <c r="DF82" s="183"/>
      <c r="DG82" s="183"/>
      <c r="DH82" s="120"/>
      <c r="DR82" s="120"/>
      <c r="EB82" s="120"/>
      <c r="EL82" s="182"/>
      <c r="EM82" s="183"/>
      <c r="EN82" s="183"/>
      <c r="EO82" s="183"/>
      <c r="EP82" s="183"/>
      <c r="EQ82" s="183"/>
      <c r="ER82" s="183"/>
      <c r="ES82" s="183"/>
      <c r="ET82" s="183"/>
      <c r="EU82" s="183"/>
      <c r="EV82" s="182"/>
      <c r="EW82" s="183"/>
      <c r="EX82" s="183"/>
      <c r="EY82" s="183"/>
      <c r="EZ82" s="183"/>
      <c r="FA82" s="183"/>
      <c r="FB82" s="183"/>
      <c r="FC82" s="183"/>
      <c r="FD82" s="183"/>
      <c r="FE82" s="183"/>
      <c r="FF82" s="120"/>
      <c r="FP82" s="120"/>
      <c r="FZ82" s="120"/>
      <c r="GJ82" s="182"/>
      <c r="GK82" s="183"/>
      <c r="GL82" s="183"/>
      <c r="GM82" s="183"/>
      <c r="GN82" s="183"/>
      <c r="GO82" s="183"/>
      <c r="GP82" s="183"/>
      <c r="GQ82" s="183"/>
      <c r="GR82" s="183"/>
      <c r="GS82" s="183"/>
      <c r="GT82" s="120"/>
      <c r="HD82" s="120"/>
      <c r="HN82" s="120"/>
      <c r="HX82" s="120"/>
      <c r="IH82" s="120"/>
      <c r="IR82" s="120"/>
      <c r="JB82" s="120"/>
      <c r="JL82" s="120"/>
      <c r="JV82" s="120"/>
      <c r="KF82" s="120"/>
    </row>
    <row xmlns:x14ac="http://schemas.microsoft.com/office/spreadsheetml/2009/9/ac" r="83" s="3" customFormat="true" x14ac:dyDescent="0.25">
      <c r="A83" s="372" t="str">
        <f ca="true">IF(ISBLANK('Data Summary'!A85),"",'Data Summary'!A85)</f>
        <v/>
      </c>
      <c r="B83" s="120"/>
      <c r="L83" s="120"/>
      <c r="V83" s="120"/>
      <c r="AF83" s="120"/>
      <c r="AP83" s="120"/>
      <c r="AZ83" s="120"/>
      <c r="BJ83" s="120"/>
      <c r="BT83" s="120"/>
      <c r="CD83" s="120"/>
      <c r="CN83" s="120"/>
      <c r="CX83" s="182"/>
      <c r="CY83" s="183"/>
      <c r="CZ83" s="183"/>
      <c r="DA83" s="183"/>
      <c r="DB83" s="183"/>
      <c r="DC83" s="183"/>
      <c r="DD83" s="183"/>
      <c r="DE83" s="183"/>
      <c r="DF83" s="183"/>
      <c r="DG83" s="183"/>
      <c r="DH83" s="120"/>
      <c r="DR83" s="120"/>
      <c r="EB83" s="120"/>
      <c r="EL83" s="182"/>
      <c r="EM83" s="183"/>
      <c r="EN83" s="183"/>
      <c r="EO83" s="183"/>
      <c r="EP83" s="183"/>
      <c r="EQ83" s="183"/>
      <c r="ER83" s="183"/>
      <c r="ES83" s="183"/>
      <c r="ET83" s="183"/>
      <c r="EU83" s="183"/>
      <c r="EV83" s="182"/>
      <c r="EW83" s="183"/>
      <c r="EX83" s="183"/>
      <c r="EY83" s="183"/>
      <c r="EZ83" s="183"/>
      <c r="FA83" s="183"/>
      <c r="FB83" s="183"/>
      <c r="FC83" s="183"/>
      <c r="FD83" s="183"/>
      <c r="FE83" s="183"/>
      <c r="FF83" s="120"/>
      <c r="FP83" s="120"/>
      <c r="FZ83" s="120"/>
      <c r="GJ83" s="182"/>
      <c r="GK83" s="183"/>
      <c r="GL83" s="183"/>
      <c r="GM83" s="183"/>
      <c r="GN83" s="183"/>
      <c r="GO83" s="183"/>
      <c r="GP83" s="183"/>
      <c r="GQ83" s="183"/>
      <c r="GR83" s="183"/>
      <c r="GS83" s="183"/>
      <c r="GT83" s="120"/>
      <c r="HD83" s="120"/>
      <c r="HN83" s="120"/>
      <c r="HX83" s="120"/>
      <c r="IH83" s="120"/>
      <c r="IR83" s="120"/>
      <c r="JB83" s="120"/>
      <c r="JL83" s="120"/>
      <c r="JV83" s="120"/>
      <c r="KF83" s="120"/>
    </row>
    <row xmlns:x14ac="http://schemas.microsoft.com/office/spreadsheetml/2009/9/ac" r="84" s="3" customFormat="true" x14ac:dyDescent="0.25">
      <c r="A84" s="372" t="str">
        <f ca="true">IF(ISBLANK('Data Summary'!A86),"",'Data Summary'!A86)</f>
        <v/>
      </c>
      <c r="B84" s="120"/>
      <c r="L84" s="120"/>
      <c r="V84" s="120"/>
      <c r="AF84" s="120"/>
      <c r="AP84" s="120"/>
      <c r="AZ84" s="120"/>
      <c r="BJ84" s="120"/>
      <c r="BT84" s="120"/>
      <c r="CD84" s="120"/>
      <c r="CN84" s="120"/>
      <c r="CX84" s="182"/>
      <c r="CY84" s="183"/>
      <c r="CZ84" s="183"/>
      <c r="DA84" s="183"/>
      <c r="DB84" s="183"/>
      <c r="DC84" s="183"/>
      <c r="DD84" s="183"/>
      <c r="DE84" s="183"/>
      <c r="DF84" s="183"/>
      <c r="DG84" s="183"/>
      <c r="DH84" s="120"/>
      <c r="DR84" s="120"/>
      <c r="EB84" s="120"/>
      <c r="EL84" s="182"/>
      <c r="EM84" s="183"/>
      <c r="EN84" s="183"/>
      <c r="EO84" s="183"/>
      <c r="EP84" s="183"/>
      <c r="EQ84" s="183"/>
      <c r="ER84" s="183"/>
      <c r="ES84" s="183"/>
      <c r="ET84" s="183"/>
      <c r="EU84" s="183"/>
      <c r="EV84" s="182"/>
      <c r="EW84" s="183"/>
      <c r="EX84" s="183"/>
      <c r="EY84" s="183"/>
      <c r="EZ84" s="183"/>
      <c r="FA84" s="183"/>
      <c r="FB84" s="183"/>
      <c r="FC84" s="183"/>
      <c r="FD84" s="183"/>
      <c r="FE84" s="183"/>
      <c r="FF84" s="120"/>
      <c r="FP84" s="120"/>
      <c r="FZ84" s="120"/>
      <c r="GJ84" s="182"/>
      <c r="GK84" s="183"/>
      <c r="GL84" s="183"/>
      <c r="GM84" s="183"/>
      <c r="GN84" s="183"/>
      <c r="GO84" s="183"/>
      <c r="GP84" s="183"/>
      <c r="GQ84" s="183"/>
      <c r="GR84" s="183"/>
      <c r="GS84" s="183"/>
      <c r="GT84" s="120"/>
      <c r="HD84" s="120"/>
      <c r="HN84" s="120"/>
      <c r="HX84" s="120"/>
      <c r="IH84" s="120"/>
      <c r="IR84" s="120"/>
      <c r="JB84" s="120"/>
      <c r="JL84" s="120"/>
      <c r="JV84" s="120"/>
      <c r="KF84" s="120"/>
    </row>
    <row xmlns:x14ac="http://schemas.microsoft.com/office/spreadsheetml/2009/9/ac" r="85" s="3" customFormat="true" x14ac:dyDescent="0.25">
      <c r="A85" s="372" t="str">
        <f ca="true">IF(ISBLANK('Data Summary'!A87),"",'Data Summary'!A87)</f>
        <v/>
      </c>
      <c r="B85" s="120"/>
      <c r="L85" s="120"/>
      <c r="V85" s="120"/>
      <c r="AF85" s="120"/>
      <c r="AP85" s="120"/>
      <c r="AZ85" s="120"/>
      <c r="BJ85" s="120"/>
      <c r="BT85" s="120"/>
      <c r="CD85" s="120"/>
      <c r="CN85" s="120"/>
      <c r="CX85" s="182"/>
      <c r="CY85" s="183"/>
      <c r="CZ85" s="183"/>
      <c r="DA85" s="183"/>
      <c r="DB85" s="183"/>
      <c r="DC85" s="183"/>
      <c r="DD85" s="183"/>
      <c r="DE85" s="183"/>
      <c r="DF85" s="183"/>
      <c r="DG85" s="183"/>
      <c r="DH85" s="120"/>
      <c r="DR85" s="120"/>
      <c r="EB85" s="120"/>
      <c r="EL85" s="182"/>
      <c r="EM85" s="183"/>
      <c r="EN85" s="183"/>
      <c r="EO85" s="183"/>
      <c r="EP85" s="183"/>
      <c r="EQ85" s="183"/>
      <c r="ER85" s="183"/>
      <c r="ES85" s="183"/>
      <c r="ET85" s="183"/>
      <c r="EU85" s="183"/>
      <c r="EV85" s="182"/>
      <c r="EW85" s="183"/>
      <c r="EX85" s="183"/>
      <c r="EY85" s="183"/>
      <c r="EZ85" s="183"/>
      <c r="FA85" s="183"/>
      <c r="FB85" s="183"/>
      <c r="FC85" s="183"/>
      <c r="FD85" s="183"/>
      <c r="FE85" s="183"/>
      <c r="FF85" s="120"/>
      <c r="FP85" s="120"/>
      <c r="FZ85" s="120"/>
      <c r="GJ85" s="182"/>
      <c r="GK85" s="183"/>
      <c r="GL85" s="183"/>
      <c r="GM85" s="183"/>
      <c r="GN85" s="183"/>
      <c r="GO85" s="183"/>
      <c r="GP85" s="183"/>
      <c r="GQ85" s="183"/>
      <c r="GR85" s="183"/>
      <c r="GS85" s="183"/>
      <c r="GT85" s="120"/>
      <c r="HD85" s="120"/>
      <c r="HN85" s="120"/>
      <c r="HX85" s="120"/>
      <c r="IH85" s="120"/>
      <c r="IR85" s="120"/>
      <c r="JB85" s="120"/>
      <c r="JL85" s="120"/>
      <c r="JV85" s="120"/>
      <c r="KF85" s="120"/>
    </row>
    <row xmlns:x14ac="http://schemas.microsoft.com/office/spreadsheetml/2009/9/ac" r="86" s="3" customFormat="true" x14ac:dyDescent="0.25">
      <c r="A86" s="372" t="str">
        <f ca="true">IF(ISBLANK('Data Summary'!A88),"",'Data Summary'!A88)</f>
        <v/>
      </c>
      <c r="B86" s="120"/>
      <c r="L86" s="120"/>
      <c r="V86" s="120"/>
      <c r="AF86" s="120"/>
      <c r="AP86" s="120"/>
      <c r="AZ86" s="120"/>
      <c r="BJ86" s="120"/>
      <c r="BT86" s="120"/>
      <c r="CD86" s="120"/>
      <c r="CN86" s="120"/>
      <c r="CX86" s="182"/>
      <c r="CY86" s="183"/>
      <c r="CZ86" s="183"/>
      <c r="DA86" s="183"/>
      <c r="DB86" s="183"/>
      <c r="DC86" s="183"/>
      <c r="DD86" s="183"/>
      <c r="DE86" s="183"/>
      <c r="DF86" s="183"/>
      <c r="DG86" s="183"/>
      <c r="DH86" s="120"/>
      <c r="DR86" s="120"/>
      <c r="EB86" s="120"/>
      <c r="EL86" s="182"/>
      <c r="EM86" s="183"/>
      <c r="EN86" s="183"/>
      <c r="EO86" s="183"/>
      <c r="EP86" s="183"/>
      <c r="EQ86" s="183"/>
      <c r="ER86" s="183"/>
      <c r="ES86" s="183"/>
      <c r="ET86" s="183"/>
      <c r="EU86" s="183"/>
      <c r="EV86" s="182"/>
      <c r="EW86" s="183"/>
      <c r="EX86" s="183"/>
      <c r="EY86" s="183"/>
      <c r="EZ86" s="183"/>
      <c r="FA86" s="183"/>
      <c r="FB86" s="183"/>
      <c r="FC86" s="183"/>
      <c r="FD86" s="183"/>
      <c r="FE86" s="183"/>
      <c r="FF86" s="120"/>
      <c r="FP86" s="120"/>
      <c r="FZ86" s="120"/>
      <c r="GJ86" s="182"/>
      <c r="GK86" s="183"/>
      <c r="GL86" s="183"/>
      <c r="GM86" s="183"/>
      <c r="GN86" s="183"/>
      <c r="GO86" s="183"/>
      <c r="GP86" s="183"/>
      <c r="GQ86" s="183"/>
      <c r="GR86" s="183"/>
      <c r="GS86" s="183"/>
      <c r="GT86" s="120"/>
      <c r="HD86" s="120"/>
      <c r="HN86" s="120"/>
      <c r="HX86" s="120"/>
      <c r="IH86" s="120"/>
      <c r="IR86" s="120"/>
      <c r="JB86" s="120"/>
      <c r="JL86" s="120"/>
      <c r="JV86" s="120"/>
      <c r="KF86" s="120"/>
    </row>
    <row xmlns:x14ac="http://schemas.microsoft.com/office/spreadsheetml/2009/9/ac" r="87" s="3" customFormat="true" x14ac:dyDescent="0.25">
      <c r="A87" s="372" t="str">
        <f ca="true">IF(ISBLANK('Data Summary'!A89),"",'Data Summary'!A89)</f>
        <v/>
      </c>
      <c r="B87" s="120"/>
      <c r="L87" s="120"/>
      <c r="V87" s="120"/>
      <c r="AF87" s="120"/>
      <c r="AP87" s="120"/>
      <c r="AZ87" s="120"/>
      <c r="BJ87" s="120"/>
      <c r="BT87" s="120"/>
      <c r="CD87" s="120"/>
      <c r="CN87" s="120"/>
      <c r="CX87" s="182"/>
      <c r="CY87" s="183"/>
      <c r="CZ87" s="183"/>
      <c r="DA87" s="183"/>
      <c r="DB87" s="183"/>
      <c r="DC87" s="183"/>
      <c r="DD87" s="183"/>
      <c r="DE87" s="183"/>
      <c r="DF87" s="183"/>
      <c r="DG87" s="183"/>
      <c r="DH87" s="120"/>
      <c r="DR87" s="120"/>
      <c r="EB87" s="120"/>
      <c r="EL87" s="182"/>
      <c r="EM87" s="183"/>
      <c r="EN87" s="183"/>
      <c r="EO87" s="183"/>
      <c r="EP87" s="183"/>
      <c r="EQ87" s="183"/>
      <c r="ER87" s="183"/>
      <c r="ES87" s="183"/>
      <c r="ET87" s="183"/>
      <c r="EU87" s="183"/>
      <c r="EV87" s="182"/>
      <c r="EW87" s="183"/>
      <c r="EX87" s="183"/>
      <c r="EY87" s="183"/>
      <c r="EZ87" s="183"/>
      <c r="FA87" s="183"/>
      <c r="FB87" s="183"/>
      <c r="FC87" s="183"/>
      <c r="FD87" s="183"/>
      <c r="FE87" s="183"/>
      <c r="FF87" s="120"/>
      <c r="FP87" s="120"/>
      <c r="FZ87" s="120"/>
      <c r="GJ87" s="182"/>
      <c r="GK87" s="183"/>
      <c r="GL87" s="183"/>
      <c r="GM87" s="183"/>
      <c r="GN87" s="183"/>
      <c r="GO87" s="183"/>
      <c r="GP87" s="183"/>
      <c r="GQ87" s="183"/>
      <c r="GR87" s="183"/>
      <c r="GS87" s="183"/>
      <c r="GT87" s="120"/>
      <c r="HD87" s="120"/>
      <c r="HN87" s="120"/>
      <c r="HX87" s="120"/>
      <c r="IH87" s="120"/>
      <c r="IR87" s="120"/>
      <c r="JB87" s="120"/>
      <c r="JL87" s="120"/>
      <c r="JV87" s="120"/>
      <c r="KF87" s="120"/>
    </row>
    <row xmlns:x14ac="http://schemas.microsoft.com/office/spreadsheetml/2009/9/ac" r="88" s="3" customFormat="true" x14ac:dyDescent="0.25">
      <c r="A88" s="372" t="str">
        <f ca="true">IF(ISBLANK('Data Summary'!A90),"",'Data Summary'!A90)</f>
        <v/>
      </c>
      <c r="B88" s="120"/>
      <c r="L88" s="120"/>
      <c r="V88" s="120"/>
      <c r="AF88" s="120"/>
      <c r="AP88" s="120"/>
      <c r="AZ88" s="120"/>
      <c r="BJ88" s="120"/>
      <c r="BT88" s="120"/>
      <c r="CD88" s="120"/>
      <c r="CN88" s="120"/>
      <c r="CX88" s="182"/>
      <c r="CY88" s="183"/>
      <c r="CZ88" s="183"/>
      <c r="DA88" s="183"/>
      <c r="DB88" s="183"/>
      <c r="DC88" s="183"/>
      <c r="DD88" s="183"/>
      <c r="DE88" s="183"/>
      <c r="DF88" s="183"/>
      <c r="DG88" s="183"/>
      <c r="DH88" s="120"/>
      <c r="DR88" s="120"/>
      <c r="EB88" s="120"/>
      <c r="EL88" s="182"/>
      <c r="EM88" s="183"/>
      <c r="EN88" s="183"/>
      <c r="EO88" s="183"/>
      <c r="EP88" s="183"/>
      <c r="EQ88" s="183"/>
      <c r="ER88" s="183"/>
      <c r="ES88" s="183"/>
      <c r="ET88" s="183"/>
      <c r="EU88" s="183"/>
      <c r="EV88" s="182"/>
      <c r="EW88" s="183"/>
      <c r="EX88" s="183"/>
      <c r="EY88" s="183"/>
      <c r="EZ88" s="183"/>
      <c r="FA88" s="183"/>
      <c r="FB88" s="183"/>
      <c r="FC88" s="183"/>
      <c r="FD88" s="183"/>
      <c r="FE88" s="183"/>
      <c r="FF88" s="120"/>
      <c r="FP88" s="120"/>
      <c r="FZ88" s="120"/>
      <c r="GJ88" s="182"/>
      <c r="GK88" s="183"/>
      <c r="GL88" s="183"/>
      <c r="GM88" s="183"/>
      <c r="GN88" s="183"/>
      <c r="GO88" s="183"/>
      <c r="GP88" s="183"/>
      <c r="GQ88" s="183"/>
      <c r="GR88" s="183"/>
      <c r="GS88" s="183"/>
      <c r="GT88" s="120"/>
      <c r="HD88" s="120"/>
      <c r="HN88" s="120"/>
      <c r="HX88" s="120"/>
      <c r="IH88" s="120"/>
      <c r="IR88" s="120"/>
      <c r="JB88" s="120"/>
      <c r="JL88" s="120"/>
      <c r="JV88" s="120"/>
      <c r="KF88" s="120"/>
    </row>
    <row xmlns:x14ac="http://schemas.microsoft.com/office/spreadsheetml/2009/9/ac" r="89" s="3" customFormat="true" x14ac:dyDescent="0.25">
      <c r="A89" s="372" t="str">
        <f ca="true">IF(ISBLANK('Data Summary'!A91),"",'Data Summary'!A91)</f>
        <v/>
      </c>
      <c r="B89" s="120"/>
      <c r="L89" s="120"/>
      <c r="V89" s="120"/>
      <c r="AF89" s="120"/>
      <c r="AP89" s="120"/>
      <c r="AZ89" s="120"/>
      <c r="BJ89" s="120"/>
      <c r="BT89" s="120"/>
      <c r="CD89" s="120"/>
      <c r="CN89" s="120"/>
      <c r="CX89" s="182"/>
      <c r="CY89" s="183"/>
      <c r="CZ89" s="183"/>
      <c r="DA89" s="183"/>
      <c r="DB89" s="183"/>
      <c r="DC89" s="183"/>
      <c r="DD89" s="183"/>
      <c r="DE89" s="183"/>
      <c r="DF89" s="183"/>
      <c r="DG89" s="183"/>
      <c r="DH89" s="120"/>
      <c r="DR89" s="120"/>
      <c r="EB89" s="120"/>
      <c r="EL89" s="182"/>
      <c r="EM89" s="183"/>
      <c r="EN89" s="183"/>
      <c r="EO89" s="183"/>
      <c r="EP89" s="183"/>
      <c r="EQ89" s="183"/>
      <c r="ER89" s="183"/>
      <c r="ES89" s="183"/>
      <c r="ET89" s="183"/>
      <c r="EU89" s="183"/>
      <c r="EV89" s="182"/>
      <c r="EW89" s="183"/>
      <c r="EX89" s="183"/>
      <c r="EY89" s="183"/>
      <c r="EZ89" s="183"/>
      <c r="FA89" s="183"/>
      <c r="FB89" s="183"/>
      <c r="FC89" s="183"/>
      <c r="FD89" s="183"/>
      <c r="FE89" s="183"/>
      <c r="FF89" s="120"/>
      <c r="FP89" s="120"/>
      <c r="FZ89" s="120"/>
      <c r="GJ89" s="182"/>
      <c r="GK89" s="183"/>
      <c r="GL89" s="183"/>
      <c r="GM89" s="183"/>
      <c r="GN89" s="183"/>
      <c r="GO89" s="183"/>
      <c r="GP89" s="183"/>
      <c r="GQ89" s="183"/>
      <c r="GR89" s="183"/>
      <c r="GS89" s="183"/>
      <c r="GT89" s="120"/>
      <c r="HD89" s="120"/>
      <c r="HN89" s="120"/>
      <c r="HX89" s="120"/>
      <c r="IH89" s="120"/>
      <c r="IR89" s="120"/>
      <c r="JB89" s="120"/>
      <c r="JL89" s="120"/>
      <c r="JV89" s="120"/>
      <c r="KF89" s="120"/>
    </row>
    <row xmlns:x14ac="http://schemas.microsoft.com/office/spreadsheetml/2009/9/ac" r="90" s="3" customFormat="true" x14ac:dyDescent="0.25">
      <c r="A90" s="372" t="str">
        <f ca="true">IF(ISBLANK('Data Summary'!A92),"",'Data Summary'!A92)</f>
        <v/>
      </c>
      <c r="B90" s="120"/>
      <c r="L90" s="120"/>
      <c r="V90" s="120"/>
      <c r="AF90" s="120"/>
      <c r="AP90" s="120"/>
      <c r="AZ90" s="120"/>
      <c r="BJ90" s="120"/>
      <c r="BT90" s="120"/>
      <c r="CD90" s="120"/>
      <c r="CN90" s="120"/>
      <c r="CX90" s="182"/>
      <c r="CY90" s="183"/>
      <c r="CZ90" s="183"/>
      <c r="DA90" s="183"/>
      <c r="DB90" s="183"/>
      <c r="DC90" s="183"/>
      <c r="DD90" s="183"/>
      <c r="DE90" s="183"/>
      <c r="DF90" s="183"/>
      <c r="DG90" s="183"/>
      <c r="DH90" s="120"/>
      <c r="DR90" s="120"/>
      <c r="EB90" s="120"/>
      <c r="EL90" s="182"/>
      <c r="EM90" s="183"/>
      <c r="EN90" s="183"/>
      <c r="EO90" s="183"/>
      <c r="EP90" s="183"/>
      <c r="EQ90" s="183"/>
      <c r="ER90" s="183"/>
      <c r="ES90" s="183"/>
      <c r="ET90" s="183"/>
      <c r="EU90" s="183"/>
      <c r="EV90" s="182"/>
      <c r="EW90" s="183"/>
      <c r="EX90" s="183"/>
      <c r="EY90" s="183"/>
      <c r="EZ90" s="183"/>
      <c r="FA90" s="183"/>
      <c r="FB90" s="183"/>
      <c r="FC90" s="183"/>
      <c r="FD90" s="183"/>
      <c r="FE90" s="183"/>
      <c r="FF90" s="120"/>
      <c r="FP90" s="120"/>
      <c r="FZ90" s="120"/>
      <c r="GJ90" s="182"/>
      <c r="GK90" s="183"/>
      <c r="GL90" s="183"/>
      <c r="GM90" s="183"/>
      <c r="GN90" s="183"/>
      <c r="GO90" s="183"/>
      <c r="GP90" s="183"/>
      <c r="GQ90" s="183"/>
      <c r="GR90" s="183"/>
      <c r="GS90" s="183"/>
      <c r="GT90" s="120"/>
      <c r="HD90" s="120"/>
      <c r="HN90" s="120"/>
      <c r="HX90" s="120"/>
      <c r="IH90" s="120"/>
      <c r="IR90" s="120"/>
      <c r="JB90" s="120"/>
      <c r="JL90" s="120"/>
      <c r="JV90" s="120"/>
      <c r="KF90" s="120"/>
    </row>
    <row xmlns:x14ac="http://schemas.microsoft.com/office/spreadsheetml/2009/9/ac" r="91" s="3" customFormat="true" x14ac:dyDescent="0.25">
      <c r="A91" s="372" t="str">
        <f ca="true">IF(ISBLANK('Data Summary'!A93),"",'Data Summary'!A93)</f>
        <v/>
      </c>
      <c r="B91" s="120"/>
      <c r="L91" s="120"/>
      <c r="V91" s="120"/>
      <c r="AF91" s="120"/>
      <c r="AP91" s="120"/>
      <c r="AZ91" s="120"/>
      <c r="BJ91" s="120"/>
      <c r="BT91" s="120"/>
      <c r="CD91" s="120"/>
      <c r="CN91" s="120"/>
      <c r="CX91" s="182"/>
      <c r="CY91" s="183"/>
      <c r="CZ91" s="183"/>
      <c r="DA91" s="183"/>
      <c r="DB91" s="183"/>
      <c r="DC91" s="183"/>
      <c r="DD91" s="183"/>
      <c r="DE91" s="183"/>
      <c r="DF91" s="183"/>
      <c r="DG91" s="183"/>
      <c r="DH91" s="120"/>
      <c r="DR91" s="120"/>
      <c r="EB91" s="120"/>
      <c r="EL91" s="182"/>
      <c r="EM91" s="183"/>
      <c r="EN91" s="183"/>
      <c r="EO91" s="183"/>
      <c r="EP91" s="183"/>
      <c r="EQ91" s="183"/>
      <c r="ER91" s="183"/>
      <c r="ES91" s="183"/>
      <c r="ET91" s="183"/>
      <c r="EU91" s="183"/>
      <c r="EV91" s="182"/>
      <c r="EW91" s="183"/>
      <c r="EX91" s="183"/>
      <c r="EY91" s="183"/>
      <c r="EZ91" s="183"/>
      <c r="FA91" s="183"/>
      <c r="FB91" s="183"/>
      <c r="FC91" s="183"/>
      <c r="FD91" s="183"/>
      <c r="FE91" s="183"/>
      <c r="FF91" s="120"/>
      <c r="FP91" s="120"/>
      <c r="FZ91" s="120"/>
      <c r="GJ91" s="182"/>
      <c r="GK91" s="183"/>
      <c r="GL91" s="183"/>
      <c r="GM91" s="183"/>
      <c r="GN91" s="183"/>
      <c r="GO91" s="183"/>
      <c r="GP91" s="183"/>
      <c r="GQ91" s="183"/>
      <c r="GR91" s="183"/>
      <c r="GS91" s="183"/>
      <c r="GT91" s="120"/>
      <c r="HD91" s="120"/>
      <c r="HN91" s="120"/>
      <c r="HX91" s="120"/>
      <c r="IH91" s="120"/>
      <c r="IR91" s="120"/>
      <c r="JB91" s="120"/>
      <c r="JL91" s="120"/>
      <c r="JV91" s="120"/>
      <c r="KF91" s="120"/>
    </row>
    <row xmlns:x14ac="http://schemas.microsoft.com/office/spreadsheetml/2009/9/ac" r="92" s="3" customFormat="true" x14ac:dyDescent="0.25">
      <c r="A92" s="372" t="str">
        <f ca="true">IF(ISBLANK('Data Summary'!A94),"",'Data Summary'!A94)</f>
        <v/>
      </c>
      <c r="B92" s="120"/>
      <c r="L92" s="120"/>
      <c r="V92" s="120"/>
      <c r="AF92" s="120"/>
      <c r="AP92" s="120"/>
      <c r="AZ92" s="120"/>
      <c r="BJ92" s="120"/>
      <c r="BT92" s="120"/>
      <c r="CD92" s="120"/>
      <c r="CN92" s="120"/>
      <c r="CX92" s="182"/>
      <c r="CY92" s="183"/>
      <c r="CZ92" s="183"/>
      <c r="DA92" s="183"/>
      <c r="DB92" s="183"/>
      <c r="DC92" s="183"/>
      <c r="DD92" s="183"/>
      <c r="DE92" s="183"/>
      <c r="DF92" s="183"/>
      <c r="DG92" s="183"/>
      <c r="DH92" s="120"/>
      <c r="DR92" s="120"/>
      <c r="EB92" s="120"/>
      <c r="EL92" s="182"/>
      <c r="EM92" s="183"/>
      <c r="EN92" s="183"/>
      <c r="EO92" s="183"/>
      <c r="EP92" s="183"/>
      <c r="EQ92" s="183"/>
      <c r="ER92" s="183"/>
      <c r="ES92" s="183"/>
      <c r="ET92" s="183"/>
      <c r="EU92" s="183"/>
      <c r="EV92" s="182"/>
      <c r="EW92" s="183"/>
      <c r="EX92" s="183"/>
      <c r="EY92" s="183"/>
      <c r="EZ92" s="183"/>
      <c r="FA92" s="183"/>
      <c r="FB92" s="183"/>
      <c r="FC92" s="183"/>
      <c r="FD92" s="183"/>
      <c r="FE92" s="183"/>
      <c r="FF92" s="120"/>
      <c r="FP92" s="120"/>
      <c r="FZ92" s="120"/>
      <c r="GJ92" s="182"/>
      <c r="GK92" s="183"/>
      <c r="GL92" s="183"/>
      <c r="GM92" s="183"/>
      <c r="GN92" s="183"/>
      <c r="GO92" s="183"/>
      <c r="GP92" s="183"/>
      <c r="GQ92" s="183"/>
      <c r="GR92" s="183"/>
      <c r="GS92" s="183"/>
      <c r="GT92" s="120"/>
      <c r="HD92" s="120"/>
      <c r="HN92" s="120"/>
      <c r="HX92" s="120"/>
      <c r="IH92" s="120"/>
      <c r="IR92" s="120"/>
      <c r="JB92" s="120"/>
      <c r="JL92" s="120"/>
      <c r="JV92" s="120"/>
      <c r="KF92" s="120"/>
    </row>
    <row xmlns:x14ac="http://schemas.microsoft.com/office/spreadsheetml/2009/9/ac" r="93" s="3" customFormat="true" x14ac:dyDescent="0.25">
      <c r="A93" s="372" t="str">
        <f ca="true">IF(ISBLANK('Data Summary'!A95),"",'Data Summary'!A95)</f>
        <v/>
      </c>
      <c r="B93" s="120"/>
      <c r="L93" s="120"/>
      <c r="V93" s="120"/>
      <c r="AF93" s="120"/>
      <c r="AP93" s="120"/>
      <c r="AZ93" s="120"/>
      <c r="BJ93" s="120"/>
      <c r="BT93" s="120"/>
      <c r="CD93" s="120"/>
      <c r="CN93" s="120"/>
      <c r="CX93" s="182"/>
      <c r="CY93" s="183"/>
      <c r="CZ93" s="183"/>
      <c r="DA93" s="183"/>
      <c r="DB93" s="183"/>
      <c r="DC93" s="183"/>
      <c r="DD93" s="183"/>
      <c r="DE93" s="183"/>
      <c r="DF93" s="183"/>
      <c r="DG93" s="183"/>
      <c r="DH93" s="120"/>
      <c r="DR93" s="120"/>
      <c r="EB93" s="120"/>
      <c r="EL93" s="182"/>
      <c r="EM93" s="183"/>
      <c r="EN93" s="183"/>
      <c r="EO93" s="183"/>
      <c r="EP93" s="183"/>
      <c r="EQ93" s="183"/>
      <c r="ER93" s="183"/>
      <c r="ES93" s="183"/>
      <c r="ET93" s="183"/>
      <c r="EU93" s="183"/>
      <c r="EV93" s="182"/>
      <c r="EW93" s="183"/>
      <c r="EX93" s="183"/>
      <c r="EY93" s="183"/>
      <c r="EZ93" s="183"/>
      <c r="FA93" s="183"/>
      <c r="FB93" s="183"/>
      <c r="FC93" s="183"/>
      <c r="FD93" s="183"/>
      <c r="FE93" s="183"/>
      <c r="FF93" s="120"/>
      <c r="FP93" s="120"/>
      <c r="FZ93" s="120"/>
      <c r="GJ93" s="182"/>
      <c r="GK93" s="183"/>
      <c r="GL93" s="183"/>
      <c r="GM93" s="183"/>
      <c r="GN93" s="183"/>
      <c r="GO93" s="183"/>
      <c r="GP93" s="183"/>
      <c r="GQ93" s="183"/>
      <c r="GR93" s="183"/>
      <c r="GS93" s="183"/>
      <c r="GT93" s="120"/>
      <c r="HD93" s="120"/>
      <c r="HN93" s="120"/>
      <c r="HX93" s="120"/>
      <c r="IH93" s="120"/>
      <c r="IR93" s="120"/>
      <c r="JB93" s="120"/>
      <c r="JL93" s="120"/>
      <c r="JV93" s="120"/>
      <c r="KF93" s="120"/>
    </row>
    <row xmlns:x14ac="http://schemas.microsoft.com/office/spreadsheetml/2009/9/ac" r="94" s="3" customFormat="true" x14ac:dyDescent="0.25">
      <c r="A94" s="372" t="str">
        <f ca="true">IF(ISBLANK('Data Summary'!A96),"",'Data Summary'!A96)</f>
        <v/>
      </c>
      <c r="B94" s="120"/>
      <c r="L94" s="120"/>
      <c r="V94" s="120"/>
      <c r="AF94" s="120"/>
      <c r="AP94" s="120"/>
      <c r="AZ94" s="120"/>
      <c r="BJ94" s="120"/>
      <c r="BT94" s="120"/>
      <c r="CD94" s="120"/>
      <c r="CN94" s="120"/>
      <c r="CX94" s="182"/>
      <c r="CY94" s="183"/>
      <c r="CZ94" s="183"/>
      <c r="DA94" s="183"/>
      <c r="DB94" s="183"/>
      <c r="DC94" s="183"/>
      <c r="DD94" s="183"/>
      <c r="DE94" s="183"/>
      <c r="DF94" s="183"/>
      <c r="DG94" s="183"/>
      <c r="DH94" s="120"/>
      <c r="DR94" s="120"/>
      <c r="EB94" s="120"/>
      <c r="EL94" s="182"/>
      <c r="EM94" s="183"/>
      <c r="EN94" s="183"/>
      <c r="EO94" s="183"/>
      <c r="EP94" s="183"/>
      <c r="EQ94" s="183"/>
      <c r="ER94" s="183"/>
      <c r="ES94" s="183"/>
      <c r="ET94" s="183"/>
      <c r="EU94" s="183"/>
      <c r="EV94" s="182"/>
      <c r="EW94" s="183"/>
      <c r="EX94" s="183"/>
      <c r="EY94" s="183"/>
      <c r="EZ94" s="183"/>
      <c r="FA94" s="183"/>
      <c r="FB94" s="183"/>
      <c r="FC94" s="183"/>
      <c r="FD94" s="183"/>
      <c r="FE94" s="183"/>
      <c r="FF94" s="120"/>
      <c r="FP94" s="120"/>
      <c r="FZ94" s="120"/>
      <c r="GJ94" s="182"/>
      <c r="GK94" s="183"/>
      <c r="GL94" s="183"/>
      <c r="GM94" s="183"/>
      <c r="GN94" s="183"/>
      <c r="GO94" s="183"/>
      <c r="GP94" s="183"/>
      <c r="GQ94" s="183"/>
      <c r="GR94" s="183"/>
      <c r="GS94" s="183"/>
      <c r="GT94" s="120"/>
      <c r="HD94" s="120"/>
      <c r="HN94" s="120"/>
      <c r="HX94" s="120"/>
      <c r="IH94" s="120"/>
      <c r="IR94" s="120"/>
      <c r="JB94" s="120"/>
      <c r="JL94" s="120"/>
      <c r="JV94" s="120"/>
      <c r="KF94" s="120"/>
    </row>
    <row xmlns:x14ac="http://schemas.microsoft.com/office/spreadsheetml/2009/9/ac" r="95" s="3" customFormat="true" x14ac:dyDescent="0.25">
      <c r="A95" s="372" t="str">
        <f ca="true">IF(ISBLANK('Data Summary'!A97),"",'Data Summary'!A97)</f>
        <v/>
      </c>
      <c r="B95" s="120"/>
      <c r="L95" s="120"/>
      <c r="V95" s="120"/>
      <c r="AF95" s="120"/>
      <c r="AP95" s="120"/>
      <c r="AZ95" s="120"/>
      <c r="BJ95" s="120"/>
      <c r="BT95" s="120"/>
      <c r="CD95" s="120"/>
      <c r="CN95" s="120"/>
      <c r="CX95" s="182"/>
      <c r="CY95" s="183"/>
      <c r="CZ95" s="183"/>
      <c r="DA95" s="183"/>
      <c r="DB95" s="183"/>
      <c r="DC95" s="183"/>
      <c r="DD95" s="183"/>
      <c r="DE95" s="183"/>
      <c r="DF95" s="183"/>
      <c r="DG95" s="183"/>
      <c r="DH95" s="120"/>
      <c r="DR95" s="120"/>
      <c r="EB95" s="120"/>
      <c r="EL95" s="182"/>
      <c r="EM95" s="183"/>
      <c r="EN95" s="183"/>
      <c r="EO95" s="183"/>
      <c r="EP95" s="183"/>
      <c r="EQ95" s="183"/>
      <c r="ER95" s="183"/>
      <c r="ES95" s="183"/>
      <c r="ET95" s="183"/>
      <c r="EU95" s="183"/>
      <c r="EV95" s="182"/>
      <c r="EW95" s="183"/>
      <c r="EX95" s="183"/>
      <c r="EY95" s="183"/>
      <c r="EZ95" s="183"/>
      <c r="FA95" s="183"/>
      <c r="FB95" s="183"/>
      <c r="FC95" s="183"/>
      <c r="FD95" s="183"/>
      <c r="FE95" s="183"/>
      <c r="FF95" s="120"/>
      <c r="FP95" s="120"/>
      <c r="FZ95" s="120"/>
      <c r="GJ95" s="182"/>
      <c r="GK95" s="183"/>
      <c r="GL95" s="183"/>
      <c r="GM95" s="183"/>
      <c r="GN95" s="183"/>
      <c r="GO95" s="183"/>
      <c r="GP95" s="183"/>
      <c r="GQ95" s="183"/>
      <c r="GR95" s="183"/>
      <c r="GS95" s="183"/>
      <c r="GT95" s="120"/>
      <c r="HD95" s="120"/>
      <c r="HN95" s="120"/>
      <c r="HX95" s="120"/>
      <c r="IH95" s="120"/>
      <c r="IR95" s="120"/>
      <c r="JB95" s="120"/>
      <c r="JL95" s="120"/>
      <c r="JV95" s="120"/>
      <c r="KF95" s="120"/>
    </row>
    <row xmlns:x14ac="http://schemas.microsoft.com/office/spreadsheetml/2009/9/ac" r="96" s="3" customFormat="true" x14ac:dyDescent="0.25">
      <c r="A96" s="372" t="str">
        <f ca="true">IF(ISBLANK('Data Summary'!A98),"",'Data Summary'!A98)</f>
        <v/>
      </c>
      <c r="B96" s="120"/>
      <c r="L96" s="120"/>
      <c r="V96" s="120"/>
      <c r="AF96" s="120"/>
      <c r="AP96" s="120"/>
      <c r="AZ96" s="120"/>
      <c r="BJ96" s="120"/>
      <c r="BT96" s="120"/>
      <c r="CD96" s="120"/>
      <c r="CN96" s="120"/>
      <c r="CX96" s="182"/>
      <c r="CY96" s="183"/>
      <c r="CZ96" s="183"/>
      <c r="DA96" s="183"/>
      <c r="DB96" s="183"/>
      <c r="DC96" s="183"/>
      <c r="DD96" s="183"/>
      <c r="DE96" s="183"/>
      <c r="DF96" s="183"/>
      <c r="DG96" s="183"/>
      <c r="DH96" s="120"/>
      <c r="DR96" s="120"/>
      <c r="EB96" s="120"/>
      <c r="EL96" s="182"/>
      <c r="EM96" s="183"/>
      <c r="EN96" s="183"/>
      <c r="EO96" s="183"/>
      <c r="EP96" s="183"/>
      <c r="EQ96" s="183"/>
      <c r="ER96" s="183"/>
      <c r="ES96" s="183"/>
      <c r="ET96" s="183"/>
      <c r="EU96" s="183"/>
      <c r="EV96" s="182"/>
      <c r="EW96" s="183"/>
      <c r="EX96" s="183"/>
      <c r="EY96" s="183"/>
      <c r="EZ96" s="183"/>
      <c r="FA96" s="183"/>
      <c r="FB96" s="183"/>
      <c r="FC96" s="183"/>
      <c r="FD96" s="183"/>
      <c r="FE96" s="183"/>
      <c r="FF96" s="120"/>
      <c r="FP96" s="120"/>
      <c r="FZ96" s="120"/>
      <c r="GJ96" s="182"/>
      <c r="GK96" s="183"/>
      <c r="GL96" s="183"/>
      <c r="GM96" s="183"/>
      <c r="GN96" s="183"/>
      <c r="GO96" s="183"/>
      <c r="GP96" s="183"/>
      <c r="GQ96" s="183"/>
      <c r="GR96" s="183"/>
      <c r="GS96" s="183"/>
      <c r="GT96" s="120"/>
      <c r="HD96" s="120"/>
      <c r="HN96" s="120"/>
      <c r="HX96" s="120"/>
      <c r="IH96" s="120"/>
      <c r="IR96" s="120"/>
      <c r="JB96" s="120"/>
      <c r="JL96" s="120"/>
      <c r="JV96" s="120"/>
      <c r="KF96" s="120"/>
    </row>
    <row xmlns:x14ac="http://schemas.microsoft.com/office/spreadsheetml/2009/9/ac" r="97" s="3" customFormat="true" x14ac:dyDescent="0.25">
      <c r="A97" s="372" t="str">
        <f ca="true">IF(ISBLANK('Data Summary'!A99),"",'Data Summary'!A99)</f>
        <v/>
      </c>
      <c r="B97" s="120"/>
      <c r="L97" s="120"/>
      <c r="V97" s="120"/>
      <c r="AF97" s="120"/>
      <c r="AP97" s="120"/>
      <c r="AZ97" s="120"/>
      <c r="BJ97" s="120"/>
      <c r="BT97" s="120"/>
      <c r="CD97" s="120"/>
      <c r="CN97" s="120"/>
      <c r="CX97" s="182"/>
      <c r="CY97" s="183"/>
      <c r="CZ97" s="183"/>
      <c r="DA97" s="183"/>
      <c r="DB97" s="183"/>
      <c r="DC97" s="183"/>
      <c r="DD97" s="183"/>
      <c r="DE97" s="183"/>
      <c r="DF97" s="183"/>
      <c r="DG97" s="183"/>
      <c r="DH97" s="120"/>
      <c r="DR97" s="120"/>
      <c r="EB97" s="120"/>
      <c r="EL97" s="182"/>
      <c r="EM97" s="183"/>
      <c r="EN97" s="183"/>
      <c r="EO97" s="183"/>
      <c r="EP97" s="183"/>
      <c r="EQ97" s="183"/>
      <c r="ER97" s="183"/>
      <c r="ES97" s="183"/>
      <c r="ET97" s="183"/>
      <c r="EU97" s="183"/>
      <c r="EV97" s="182"/>
      <c r="EW97" s="183"/>
      <c r="EX97" s="183"/>
      <c r="EY97" s="183"/>
      <c r="EZ97" s="183"/>
      <c r="FA97" s="183"/>
      <c r="FB97" s="183"/>
      <c r="FC97" s="183"/>
      <c r="FD97" s="183"/>
      <c r="FE97" s="183"/>
      <c r="FF97" s="120"/>
      <c r="FP97" s="120"/>
      <c r="FZ97" s="120"/>
      <c r="GJ97" s="182"/>
      <c r="GK97" s="183"/>
      <c r="GL97" s="183"/>
      <c r="GM97" s="183"/>
      <c r="GN97" s="183"/>
      <c r="GO97" s="183"/>
      <c r="GP97" s="183"/>
      <c r="GQ97" s="183"/>
      <c r="GR97" s="183"/>
      <c r="GS97" s="183"/>
      <c r="GT97" s="120"/>
      <c r="HD97" s="120"/>
      <c r="HN97" s="120"/>
      <c r="HX97" s="120"/>
      <c r="IH97" s="120"/>
      <c r="IR97" s="120"/>
      <c r="JB97" s="120"/>
      <c r="JL97" s="120"/>
      <c r="JV97" s="120"/>
      <c r="KF97" s="120"/>
    </row>
    <row xmlns:x14ac="http://schemas.microsoft.com/office/spreadsheetml/2009/9/ac" r="98" s="3" customFormat="true" x14ac:dyDescent="0.25">
      <c r="A98" s="372" t="str">
        <f ca="true">IF(ISBLANK('Data Summary'!A100),"",'Data Summary'!A100)</f>
        <v/>
      </c>
      <c r="B98" s="120"/>
      <c r="L98" s="120"/>
      <c r="V98" s="120"/>
      <c r="AF98" s="120"/>
      <c r="AP98" s="120"/>
      <c r="AZ98" s="120"/>
      <c r="BJ98" s="120"/>
      <c r="BT98" s="120"/>
      <c r="CD98" s="120"/>
      <c r="CN98" s="120"/>
      <c r="CX98" s="182"/>
      <c r="CY98" s="183"/>
      <c r="CZ98" s="183"/>
      <c r="DA98" s="183"/>
      <c r="DB98" s="183"/>
      <c r="DC98" s="183"/>
      <c r="DD98" s="183"/>
      <c r="DE98" s="183"/>
      <c r="DF98" s="183"/>
      <c r="DG98" s="183"/>
      <c r="DH98" s="120"/>
      <c r="DR98" s="120"/>
      <c r="EB98" s="120"/>
      <c r="EL98" s="182"/>
      <c r="EM98" s="183"/>
      <c r="EN98" s="183"/>
      <c r="EO98" s="183"/>
      <c r="EP98" s="183"/>
      <c r="EQ98" s="183"/>
      <c r="ER98" s="183"/>
      <c r="ES98" s="183"/>
      <c r="ET98" s="183"/>
      <c r="EU98" s="183"/>
      <c r="EV98" s="182"/>
      <c r="EW98" s="183"/>
      <c r="EX98" s="183"/>
      <c r="EY98" s="183"/>
      <c r="EZ98" s="183"/>
      <c r="FA98" s="183"/>
      <c r="FB98" s="183"/>
      <c r="FC98" s="183"/>
      <c r="FD98" s="183"/>
      <c r="FE98" s="183"/>
      <c r="FF98" s="120"/>
      <c r="FP98" s="120"/>
      <c r="FZ98" s="120"/>
      <c r="GJ98" s="182"/>
      <c r="GK98" s="183"/>
      <c r="GL98" s="183"/>
      <c r="GM98" s="183"/>
      <c r="GN98" s="183"/>
      <c r="GO98" s="183"/>
      <c r="GP98" s="183"/>
      <c r="GQ98" s="183"/>
      <c r="GR98" s="183"/>
      <c r="GS98" s="183"/>
      <c r="GT98" s="120"/>
      <c r="HD98" s="120"/>
      <c r="HN98" s="120"/>
      <c r="HX98" s="120"/>
      <c r="IH98" s="120"/>
      <c r="IR98" s="120"/>
      <c r="JB98" s="120"/>
      <c r="JL98" s="120"/>
      <c r="JV98" s="120"/>
      <c r="KF98" s="120"/>
    </row>
    <row xmlns:x14ac="http://schemas.microsoft.com/office/spreadsheetml/2009/9/ac" r="99" s="3" customFormat="true" x14ac:dyDescent="0.25">
      <c r="A99" s="372" t="str">
        <f ca="true">IF(ISBLANK('Data Summary'!A101),"",'Data Summary'!A101)</f>
        <v/>
      </c>
      <c r="B99" s="120"/>
      <c r="L99" s="120"/>
      <c r="V99" s="120"/>
      <c r="AF99" s="120"/>
      <c r="AP99" s="120"/>
      <c r="AZ99" s="120"/>
      <c r="BJ99" s="120"/>
      <c r="BT99" s="120"/>
      <c r="CD99" s="120"/>
      <c r="CN99" s="120"/>
      <c r="CX99" s="182"/>
      <c r="CY99" s="183"/>
      <c r="CZ99" s="183"/>
      <c r="DA99" s="183"/>
      <c r="DB99" s="183"/>
      <c r="DC99" s="183"/>
      <c r="DD99" s="183"/>
      <c r="DE99" s="183"/>
      <c r="DF99" s="183"/>
      <c r="DG99" s="183"/>
      <c r="DH99" s="120"/>
      <c r="DR99" s="120"/>
      <c r="EB99" s="120"/>
      <c r="EL99" s="182"/>
      <c r="EM99" s="183"/>
      <c r="EN99" s="183"/>
      <c r="EO99" s="183"/>
      <c r="EP99" s="183"/>
      <c r="EQ99" s="183"/>
      <c r="ER99" s="183"/>
      <c r="ES99" s="183"/>
      <c r="ET99" s="183"/>
      <c r="EU99" s="183"/>
      <c r="EV99" s="182"/>
      <c r="EW99" s="183"/>
      <c r="EX99" s="183"/>
      <c r="EY99" s="183"/>
      <c r="EZ99" s="183"/>
      <c r="FA99" s="183"/>
      <c r="FB99" s="183"/>
      <c r="FC99" s="183"/>
      <c r="FD99" s="183"/>
      <c r="FE99" s="183"/>
      <c r="FF99" s="120"/>
      <c r="FP99" s="120"/>
      <c r="FZ99" s="120"/>
      <c r="GJ99" s="182"/>
      <c r="GK99" s="183"/>
      <c r="GL99" s="183"/>
      <c r="GM99" s="183"/>
      <c r="GN99" s="183"/>
      <c r="GO99" s="183"/>
      <c r="GP99" s="183"/>
      <c r="GQ99" s="183"/>
      <c r="GR99" s="183"/>
      <c r="GS99" s="183"/>
      <c r="GT99" s="120"/>
      <c r="HD99" s="120"/>
      <c r="HN99" s="120"/>
      <c r="HX99" s="120"/>
      <c r="IH99" s="120"/>
      <c r="IR99" s="120"/>
      <c r="JB99" s="120"/>
      <c r="JL99" s="120"/>
      <c r="JV99" s="120"/>
      <c r="KF99" s="120"/>
    </row>
    <row xmlns:x14ac="http://schemas.microsoft.com/office/spreadsheetml/2009/9/ac" r="100" s="3" customFormat="true" x14ac:dyDescent="0.25">
      <c r="A100" s="372" t="str">
        <f ca="true">IF(ISBLANK('Data Summary'!A102),"",'Data Summary'!A102)</f>
        <v/>
      </c>
      <c r="B100" s="120"/>
      <c r="L100" s="120"/>
      <c r="V100" s="120"/>
      <c r="AF100" s="120"/>
      <c r="AP100" s="120"/>
      <c r="AZ100" s="120"/>
      <c r="BJ100" s="120"/>
      <c r="BT100" s="120"/>
      <c r="CD100" s="120"/>
      <c r="CN100" s="120"/>
      <c r="CX100" s="182"/>
      <c r="CY100" s="183"/>
      <c r="CZ100" s="183"/>
      <c r="DA100" s="183"/>
      <c r="DB100" s="183"/>
      <c r="DC100" s="183"/>
      <c r="DD100" s="183"/>
      <c r="DE100" s="183"/>
      <c r="DF100" s="183"/>
      <c r="DG100" s="183"/>
      <c r="DH100" s="120"/>
      <c r="DR100" s="120"/>
      <c r="EB100" s="120"/>
      <c r="EL100" s="182"/>
      <c r="EM100" s="183"/>
      <c r="EN100" s="183"/>
      <c r="EO100" s="183"/>
      <c r="EP100" s="183"/>
      <c r="EQ100" s="183"/>
      <c r="ER100" s="183"/>
      <c r="ES100" s="183"/>
      <c r="ET100" s="183"/>
      <c r="EU100" s="183"/>
      <c r="EV100" s="182"/>
      <c r="EW100" s="183"/>
      <c r="EX100" s="183"/>
      <c r="EY100" s="183"/>
      <c r="EZ100" s="183"/>
      <c r="FA100" s="183"/>
      <c r="FB100" s="183"/>
      <c r="FC100" s="183"/>
      <c r="FD100" s="183"/>
      <c r="FE100" s="183"/>
      <c r="FF100" s="120"/>
      <c r="FP100" s="120"/>
      <c r="FZ100" s="120"/>
      <c r="GJ100" s="182"/>
      <c r="GK100" s="183"/>
      <c r="GL100" s="183"/>
      <c r="GM100" s="183"/>
      <c r="GN100" s="183"/>
      <c r="GO100" s="183"/>
      <c r="GP100" s="183"/>
      <c r="GQ100" s="183"/>
      <c r="GR100" s="183"/>
      <c r="GS100" s="183"/>
      <c r="GT100" s="120"/>
      <c r="HD100" s="120"/>
      <c r="HN100" s="120"/>
      <c r="HX100" s="120"/>
      <c r="IH100" s="120"/>
      <c r="IR100" s="120"/>
      <c r="JB100" s="120"/>
      <c r="JL100" s="120"/>
      <c r="JV100" s="120"/>
      <c r="KF100" s="120"/>
    </row>
    <row xmlns:x14ac="http://schemas.microsoft.com/office/spreadsheetml/2009/9/ac" r="101" s="3" customFormat="true" x14ac:dyDescent="0.25">
      <c r="A101" s="372" t="str">
        <f ca="true">IF(ISBLANK('Data Summary'!A103),"",'Data Summary'!A103)</f>
        <v/>
      </c>
      <c r="B101" s="120"/>
      <c r="L101" s="120"/>
      <c r="V101" s="120"/>
      <c r="AF101" s="120"/>
      <c r="AP101" s="120"/>
      <c r="AZ101" s="120"/>
      <c r="BJ101" s="120"/>
      <c r="BT101" s="120"/>
      <c r="CD101" s="120"/>
      <c r="CN101" s="120"/>
      <c r="CX101" s="182"/>
      <c r="CY101" s="183"/>
      <c r="CZ101" s="183"/>
      <c r="DA101" s="183"/>
      <c r="DB101" s="183"/>
      <c r="DC101" s="183"/>
      <c r="DD101" s="183"/>
      <c r="DE101" s="183"/>
      <c r="DF101" s="183"/>
      <c r="DG101" s="183"/>
      <c r="DH101" s="120"/>
      <c r="DR101" s="120"/>
      <c r="EB101" s="120"/>
      <c r="EL101" s="182"/>
      <c r="EM101" s="183"/>
      <c r="EN101" s="183"/>
      <c r="EO101" s="183"/>
      <c r="EP101" s="183"/>
      <c r="EQ101" s="183"/>
      <c r="ER101" s="183"/>
      <c r="ES101" s="183"/>
      <c r="ET101" s="183"/>
      <c r="EU101" s="183"/>
      <c r="EV101" s="182"/>
      <c r="EW101" s="183"/>
      <c r="EX101" s="183"/>
      <c r="EY101" s="183"/>
      <c r="EZ101" s="183"/>
      <c r="FA101" s="183"/>
      <c r="FB101" s="183"/>
      <c r="FC101" s="183"/>
      <c r="FD101" s="183"/>
      <c r="FE101" s="183"/>
      <c r="FF101" s="120"/>
      <c r="FP101" s="120"/>
      <c r="FZ101" s="120"/>
      <c r="GJ101" s="182"/>
      <c r="GK101" s="183"/>
      <c r="GL101" s="183"/>
      <c r="GM101" s="183"/>
      <c r="GN101" s="183"/>
      <c r="GO101" s="183"/>
      <c r="GP101" s="183"/>
      <c r="GQ101" s="183"/>
      <c r="GR101" s="183"/>
      <c r="GS101" s="183"/>
      <c r="GT101" s="120"/>
      <c r="HD101" s="120"/>
      <c r="HN101" s="120"/>
      <c r="HX101" s="120"/>
      <c r="IH101" s="120"/>
      <c r="IR101" s="120"/>
      <c r="JB101" s="120"/>
      <c r="JL101" s="120"/>
      <c r="JV101" s="120"/>
      <c r="KF101" s="120"/>
    </row>
    <row xmlns:x14ac="http://schemas.microsoft.com/office/spreadsheetml/2009/9/ac" r="102" s="3" customFormat="true" x14ac:dyDescent="0.25">
      <c r="A102" s="372" t="str">
        <f ca="true">IF(ISBLANK('Data Summary'!A104),"",'Data Summary'!A104)</f>
        <v/>
      </c>
      <c r="B102" s="120"/>
      <c r="L102" s="120"/>
      <c r="V102" s="120"/>
      <c r="AF102" s="120"/>
      <c r="AP102" s="120"/>
      <c r="AZ102" s="120"/>
      <c r="BJ102" s="120"/>
      <c r="BT102" s="120"/>
      <c r="CD102" s="120"/>
      <c r="CN102" s="120"/>
      <c r="CX102" s="182"/>
      <c r="CY102" s="183"/>
      <c r="CZ102" s="183"/>
      <c r="DA102" s="183"/>
      <c r="DB102" s="183"/>
      <c r="DC102" s="183"/>
      <c r="DD102" s="183"/>
      <c r="DE102" s="183"/>
      <c r="DF102" s="183"/>
      <c r="DG102" s="183"/>
      <c r="DH102" s="120"/>
      <c r="DR102" s="120"/>
      <c r="EB102" s="120"/>
      <c r="EL102" s="182"/>
      <c r="EM102" s="183"/>
      <c r="EN102" s="183"/>
      <c r="EO102" s="183"/>
      <c r="EP102" s="183"/>
      <c r="EQ102" s="183"/>
      <c r="ER102" s="183"/>
      <c r="ES102" s="183"/>
      <c r="ET102" s="183"/>
      <c r="EU102" s="183"/>
      <c r="EV102" s="182"/>
      <c r="EW102" s="183"/>
      <c r="EX102" s="183"/>
      <c r="EY102" s="183"/>
      <c r="EZ102" s="183"/>
      <c r="FA102" s="183"/>
      <c r="FB102" s="183"/>
      <c r="FC102" s="183"/>
      <c r="FD102" s="183"/>
      <c r="FE102" s="183"/>
      <c r="FF102" s="120"/>
      <c r="FP102" s="120"/>
      <c r="FZ102" s="120"/>
      <c r="GJ102" s="182"/>
      <c r="GK102" s="183"/>
      <c r="GL102" s="183"/>
      <c r="GM102" s="183"/>
      <c r="GN102" s="183"/>
      <c r="GO102" s="183"/>
      <c r="GP102" s="183"/>
      <c r="GQ102" s="183"/>
      <c r="GR102" s="183"/>
      <c r="GS102" s="183"/>
      <c r="GT102" s="120"/>
      <c r="HD102" s="120"/>
      <c r="HN102" s="120"/>
      <c r="HX102" s="120"/>
      <c r="IH102" s="120"/>
      <c r="IR102" s="120"/>
      <c r="JB102" s="120"/>
      <c r="JL102" s="120"/>
      <c r="JV102" s="120"/>
      <c r="KF102" s="120"/>
    </row>
    <row xmlns:x14ac="http://schemas.microsoft.com/office/spreadsheetml/2009/9/ac" r="103" s="3" customFormat="true" x14ac:dyDescent="0.25">
      <c r="A103" s="372" t="str">
        <f ca="true">IF(ISBLANK('Data Summary'!A105),"",'Data Summary'!A105)</f>
        <v/>
      </c>
      <c r="B103" s="120"/>
      <c r="L103" s="120"/>
      <c r="V103" s="120"/>
      <c r="AF103" s="120"/>
      <c r="AP103" s="120"/>
      <c r="AZ103" s="120"/>
      <c r="BJ103" s="120"/>
      <c r="BT103" s="120"/>
      <c r="CD103" s="120"/>
      <c r="CN103" s="120"/>
      <c r="CX103" s="182"/>
      <c r="CY103" s="183"/>
      <c r="CZ103" s="183"/>
      <c r="DA103" s="183"/>
      <c r="DB103" s="183"/>
      <c r="DC103" s="183"/>
      <c r="DD103" s="183"/>
      <c r="DE103" s="183"/>
      <c r="DF103" s="183"/>
      <c r="DG103" s="183"/>
      <c r="DH103" s="120"/>
      <c r="DR103" s="120"/>
      <c r="EB103" s="120"/>
      <c r="EL103" s="182"/>
      <c r="EM103" s="183"/>
      <c r="EN103" s="183"/>
      <c r="EO103" s="183"/>
      <c r="EP103" s="183"/>
      <c r="EQ103" s="183"/>
      <c r="ER103" s="183"/>
      <c r="ES103" s="183"/>
      <c r="ET103" s="183"/>
      <c r="EU103" s="183"/>
      <c r="EV103" s="182"/>
      <c r="EW103" s="183"/>
      <c r="EX103" s="183"/>
      <c r="EY103" s="183"/>
      <c r="EZ103" s="183"/>
      <c r="FA103" s="183"/>
      <c r="FB103" s="183"/>
      <c r="FC103" s="183"/>
      <c r="FD103" s="183"/>
      <c r="FE103" s="183"/>
      <c r="FF103" s="120"/>
      <c r="FP103" s="120"/>
      <c r="FZ103" s="120"/>
      <c r="GJ103" s="182"/>
      <c r="GK103" s="183"/>
      <c r="GL103" s="183"/>
      <c r="GM103" s="183"/>
      <c r="GN103" s="183"/>
      <c r="GO103" s="183"/>
      <c r="GP103" s="183"/>
      <c r="GQ103" s="183"/>
      <c r="GR103" s="183"/>
      <c r="GS103" s="183"/>
      <c r="GT103" s="120"/>
      <c r="HD103" s="120"/>
      <c r="HN103" s="120"/>
      <c r="HX103" s="120"/>
      <c r="IH103" s="120"/>
      <c r="IR103" s="120"/>
      <c r="JB103" s="120"/>
      <c r="JL103" s="120"/>
      <c r="JV103" s="120"/>
      <c r="KF103" s="120"/>
    </row>
    <row xmlns:x14ac="http://schemas.microsoft.com/office/spreadsheetml/2009/9/ac" r="104" s="3" customFormat="true" x14ac:dyDescent="0.25">
      <c r="A104" s="372" t="str">
        <f ca="true">IF(ISBLANK('Data Summary'!A106),"",'Data Summary'!A106)</f>
        <v/>
      </c>
      <c r="B104" s="120"/>
      <c r="L104" s="120"/>
      <c r="V104" s="120"/>
      <c r="AF104" s="120"/>
      <c r="AP104" s="120"/>
      <c r="AZ104" s="120"/>
      <c r="BJ104" s="120"/>
      <c r="BT104" s="120"/>
      <c r="CD104" s="120"/>
      <c r="CN104" s="120"/>
      <c r="CX104" s="182"/>
      <c r="CY104" s="183"/>
      <c r="CZ104" s="183"/>
      <c r="DA104" s="183"/>
      <c r="DB104" s="183"/>
      <c r="DC104" s="183"/>
      <c r="DD104" s="183"/>
      <c r="DE104" s="183"/>
      <c r="DF104" s="183"/>
      <c r="DG104" s="183"/>
      <c r="DH104" s="120"/>
      <c r="DR104" s="120"/>
      <c r="EB104" s="120"/>
      <c r="EL104" s="182"/>
      <c r="EM104" s="183"/>
      <c r="EN104" s="183"/>
      <c r="EO104" s="183"/>
      <c r="EP104" s="183"/>
      <c r="EQ104" s="183"/>
      <c r="ER104" s="183"/>
      <c r="ES104" s="183"/>
      <c r="ET104" s="183"/>
      <c r="EU104" s="183"/>
      <c r="EV104" s="182"/>
      <c r="EW104" s="183"/>
      <c r="EX104" s="183"/>
      <c r="EY104" s="183"/>
      <c r="EZ104" s="183"/>
      <c r="FA104" s="183"/>
      <c r="FB104" s="183"/>
      <c r="FC104" s="183"/>
      <c r="FD104" s="183"/>
      <c r="FE104" s="183"/>
      <c r="FF104" s="120"/>
      <c r="FP104" s="120"/>
      <c r="FZ104" s="120"/>
      <c r="GJ104" s="182"/>
      <c r="GK104" s="183"/>
      <c r="GL104" s="183"/>
      <c r="GM104" s="183"/>
      <c r="GN104" s="183"/>
      <c r="GO104" s="183"/>
      <c r="GP104" s="183"/>
      <c r="GQ104" s="183"/>
      <c r="GR104" s="183"/>
      <c r="GS104" s="183"/>
      <c r="GT104" s="120"/>
      <c r="HD104" s="120"/>
      <c r="HN104" s="120"/>
      <c r="HX104" s="120"/>
      <c r="IH104" s="120"/>
      <c r="IR104" s="120"/>
      <c r="JB104" s="120"/>
      <c r="JL104" s="120"/>
      <c r="JV104" s="120"/>
      <c r="KF104" s="120"/>
    </row>
    <row xmlns:x14ac="http://schemas.microsoft.com/office/spreadsheetml/2009/9/ac" r="105" s="3" customFormat="true" x14ac:dyDescent="0.25">
      <c r="A105" s="372" t="str">
        <f ca="true">IF(ISBLANK('Data Summary'!A107),"",'Data Summary'!A107)</f>
        <v/>
      </c>
      <c r="B105" s="120"/>
      <c r="L105" s="120"/>
      <c r="V105" s="120"/>
      <c r="AF105" s="120"/>
      <c r="AP105" s="120"/>
      <c r="AZ105" s="120"/>
      <c r="BJ105" s="120"/>
      <c r="BT105" s="120"/>
      <c r="CD105" s="120"/>
      <c r="CN105" s="120"/>
      <c r="CX105" s="182"/>
      <c r="CY105" s="183"/>
      <c r="CZ105" s="183"/>
      <c r="DA105" s="183"/>
      <c r="DB105" s="183"/>
      <c r="DC105" s="183"/>
      <c r="DD105" s="183"/>
      <c r="DE105" s="183"/>
      <c r="DF105" s="183"/>
      <c r="DG105" s="183"/>
      <c r="DH105" s="120"/>
      <c r="DR105" s="120"/>
      <c r="EB105" s="120"/>
      <c r="EL105" s="182"/>
      <c r="EM105" s="183"/>
      <c r="EN105" s="183"/>
      <c r="EO105" s="183"/>
      <c r="EP105" s="183"/>
      <c r="EQ105" s="183"/>
      <c r="ER105" s="183"/>
      <c r="ES105" s="183"/>
      <c r="ET105" s="183"/>
      <c r="EU105" s="183"/>
      <c r="EV105" s="182"/>
      <c r="EW105" s="183"/>
      <c r="EX105" s="183"/>
      <c r="EY105" s="183"/>
      <c r="EZ105" s="183"/>
      <c r="FA105" s="183"/>
      <c r="FB105" s="183"/>
      <c r="FC105" s="183"/>
      <c r="FD105" s="183"/>
      <c r="FE105" s="183"/>
      <c r="FF105" s="120"/>
      <c r="FP105" s="120"/>
      <c r="FZ105" s="120"/>
      <c r="GJ105" s="182"/>
      <c r="GK105" s="183"/>
      <c r="GL105" s="183"/>
      <c r="GM105" s="183"/>
      <c r="GN105" s="183"/>
      <c r="GO105" s="183"/>
      <c r="GP105" s="183"/>
      <c r="GQ105" s="183"/>
      <c r="GR105" s="183"/>
      <c r="GS105" s="183"/>
      <c r="GT105" s="120"/>
      <c r="HD105" s="120"/>
      <c r="HN105" s="120"/>
      <c r="HX105" s="120"/>
      <c r="IH105" s="120"/>
      <c r="IR105" s="120"/>
      <c r="JB105" s="120"/>
      <c r="JL105" s="120"/>
      <c r="JV105" s="120"/>
      <c r="KF105" s="120"/>
    </row>
    <row xmlns:x14ac="http://schemas.microsoft.com/office/spreadsheetml/2009/9/ac" r="106" s="3" customFormat="true" x14ac:dyDescent="0.25">
      <c r="A106" s="372" t="str">
        <f ca="true">IF(ISBLANK('Data Summary'!A108),"",'Data Summary'!A108)</f>
        <v/>
      </c>
      <c r="B106" s="120"/>
      <c r="L106" s="120"/>
      <c r="V106" s="120"/>
      <c r="AF106" s="120"/>
      <c r="AP106" s="120"/>
      <c r="AZ106" s="120"/>
      <c r="BJ106" s="120"/>
      <c r="BT106" s="120"/>
      <c r="CD106" s="120"/>
      <c r="CN106" s="120"/>
      <c r="CX106" s="182"/>
      <c r="CY106" s="183"/>
      <c r="CZ106" s="183"/>
      <c r="DA106" s="183"/>
      <c r="DB106" s="183"/>
      <c r="DC106" s="183"/>
      <c r="DD106" s="183"/>
      <c r="DE106" s="183"/>
      <c r="DF106" s="183"/>
      <c r="DG106" s="183"/>
      <c r="DH106" s="120"/>
      <c r="DR106" s="120"/>
      <c r="EB106" s="120"/>
      <c r="EL106" s="182"/>
      <c r="EM106" s="183"/>
      <c r="EN106" s="183"/>
      <c r="EO106" s="183"/>
      <c r="EP106" s="183"/>
      <c r="EQ106" s="183"/>
      <c r="ER106" s="183"/>
      <c r="ES106" s="183"/>
      <c r="ET106" s="183"/>
      <c r="EU106" s="183"/>
      <c r="EV106" s="182"/>
      <c r="EW106" s="183"/>
      <c r="EX106" s="183"/>
      <c r="EY106" s="183"/>
      <c r="EZ106" s="183"/>
      <c r="FA106" s="183"/>
      <c r="FB106" s="183"/>
      <c r="FC106" s="183"/>
      <c r="FD106" s="183"/>
      <c r="FE106" s="183"/>
      <c r="FF106" s="120"/>
      <c r="FP106" s="120"/>
      <c r="FZ106" s="120"/>
      <c r="GJ106" s="182"/>
      <c r="GK106" s="183"/>
      <c r="GL106" s="183"/>
      <c r="GM106" s="183"/>
      <c r="GN106" s="183"/>
      <c r="GO106" s="183"/>
      <c r="GP106" s="183"/>
      <c r="GQ106" s="183"/>
      <c r="GR106" s="183"/>
      <c r="GS106" s="183"/>
      <c r="GT106" s="120"/>
      <c r="HD106" s="120"/>
      <c r="HN106" s="120"/>
      <c r="HX106" s="120"/>
      <c r="IH106" s="120"/>
      <c r="IR106" s="120"/>
      <c r="JB106" s="120"/>
      <c r="JL106" s="120"/>
      <c r="JV106" s="120"/>
      <c r="KF106" s="120"/>
    </row>
    <row xmlns:x14ac="http://schemas.microsoft.com/office/spreadsheetml/2009/9/ac" r="107" s="3" customFormat="true" x14ac:dyDescent="0.25">
      <c r="A107" s="372" t="str">
        <f ca="true">IF(ISBLANK('Data Summary'!A109),"",'Data Summary'!A109)</f>
        <v/>
      </c>
      <c r="B107" s="120"/>
      <c r="L107" s="120"/>
      <c r="V107" s="120"/>
      <c r="AF107" s="120"/>
      <c r="AP107" s="120"/>
      <c r="AZ107" s="120"/>
      <c r="BJ107" s="120"/>
      <c r="BT107" s="120"/>
      <c r="CD107" s="120"/>
      <c r="CN107" s="120"/>
      <c r="CX107" s="182"/>
      <c r="CY107" s="183"/>
      <c r="CZ107" s="183"/>
      <c r="DA107" s="183"/>
      <c r="DB107" s="183"/>
      <c r="DC107" s="183"/>
      <c r="DD107" s="183"/>
      <c r="DE107" s="183"/>
      <c r="DF107" s="183"/>
      <c r="DG107" s="183"/>
      <c r="DH107" s="120"/>
      <c r="DR107" s="120"/>
      <c r="EB107" s="120"/>
      <c r="EL107" s="182"/>
      <c r="EM107" s="183"/>
      <c r="EN107" s="183"/>
      <c r="EO107" s="183"/>
      <c r="EP107" s="183"/>
      <c r="EQ107" s="183"/>
      <c r="ER107" s="183"/>
      <c r="ES107" s="183"/>
      <c r="ET107" s="183"/>
      <c r="EU107" s="183"/>
      <c r="EV107" s="182"/>
      <c r="EW107" s="183"/>
      <c r="EX107" s="183"/>
      <c r="EY107" s="183"/>
      <c r="EZ107" s="183"/>
      <c r="FA107" s="183"/>
      <c r="FB107" s="183"/>
      <c r="FC107" s="183"/>
      <c r="FD107" s="183"/>
      <c r="FE107" s="183"/>
      <c r="FF107" s="120"/>
      <c r="FP107" s="120"/>
      <c r="FZ107" s="120"/>
      <c r="GJ107" s="182"/>
      <c r="GK107" s="183"/>
      <c r="GL107" s="183"/>
      <c r="GM107" s="183"/>
      <c r="GN107" s="183"/>
      <c r="GO107" s="183"/>
      <c r="GP107" s="183"/>
      <c r="GQ107" s="183"/>
      <c r="GR107" s="183"/>
      <c r="GS107" s="183"/>
      <c r="GT107" s="120"/>
      <c r="HD107" s="120"/>
      <c r="HN107" s="120"/>
      <c r="HX107" s="120"/>
      <c r="IH107" s="120"/>
      <c r="IR107" s="120"/>
      <c r="JB107" s="120"/>
      <c r="JL107" s="120"/>
      <c r="JV107" s="120"/>
      <c r="KF107" s="120"/>
    </row>
    <row xmlns:x14ac="http://schemas.microsoft.com/office/spreadsheetml/2009/9/ac" r="108" s="3" customFormat="true" x14ac:dyDescent="0.25">
      <c r="A108" s="372" t="str">
        <f ca="true">IF(ISBLANK('Data Summary'!A110),"",'Data Summary'!A110)</f>
        <v/>
      </c>
      <c r="B108" s="120"/>
      <c r="L108" s="120"/>
      <c r="V108" s="120"/>
      <c r="AF108" s="120"/>
      <c r="AP108" s="120"/>
      <c r="AZ108" s="120"/>
      <c r="BJ108" s="120"/>
      <c r="BT108" s="120"/>
      <c r="CD108" s="120"/>
      <c r="CN108" s="120"/>
      <c r="CX108" s="182"/>
      <c r="CY108" s="183"/>
      <c r="CZ108" s="183"/>
      <c r="DA108" s="183"/>
      <c r="DB108" s="183"/>
      <c r="DC108" s="183"/>
      <c r="DD108" s="183"/>
      <c r="DE108" s="183"/>
      <c r="DF108" s="183"/>
      <c r="DG108" s="183"/>
      <c r="DH108" s="120"/>
      <c r="DR108" s="120"/>
      <c r="EB108" s="120"/>
      <c r="EL108" s="182"/>
      <c r="EM108" s="183"/>
      <c r="EN108" s="183"/>
      <c r="EO108" s="183"/>
      <c r="EP108" s="183"/>
      <c r="EQ108" s="183"/>
      <c r="ER108" s="183"/>
      <c r="ES108" s="183"/>
      <c r="ET108" s="183"/>
      <c r="EU108" s="183"/>
      <c r="EV108" s="182"/>
      <c r="EW108" s="183"/>
      <c r="EX108" s="183"/>
      <c r="EY108" s="183"/>
      <c r="EZ108" s="183"/>
      <c r="FA108" s="183"/>
      <c r="FB108" s="183"/>
      <c r="FC108" s="183"/>
      <c r="FD108" s="183"/>
      <c r="FE108" s="183"/>
      <c r="FF108" s="120"/>
      <c r="FP108" s="120"/>
      <c r="FZ108" s="120"/>
      <c r="GJ108" s="182"/>
      <c r="GK108" s="183"/>
      <c r="GL108" s="183"/>
      <c r="GM108" s="183"/>
      <c r="GN108" s="183"/>
      <c r="GO108" s="183"/>
      <c r="GP108" s="183"/>
      <c r="GQ108" s="183"/>
      <c r="GR108" s="183"/>
      <c r="GS108" s="183"/>
      <c r="GT108" s="120"/>
      <c r="HD108" s="120"/>
      <c r="HN108" s="120"/>
      <c r="HX108" s="120"/>
      <c r="IH108" s="120"/>
      <c r="IR108" s="120"/>
      <c r="JB108" s="120"/>
      <c r="JL108" s="120"/>
      <c r="JV108" s="120"/>
      <c r="KF108" s="120"/>
    </row>
    <row xmlns:x14ac="http://schemas.microsoft.com/office/spreadsheetml/2009/9/ac" r="109" s="3" customFormat="true" x14ac:dyDescent="0.25">
      <c r="A109" s="372" t="str">
        <f ca="true">IF(ISBLANK('Data Summary'!A111),"",'Data Summary'!A111)</f>
        <v/>
      </c>
      <c r="B109" s="120"/>
      <c r="L109" s="120"/>
      <c r="V109" s="120"/>
      <c r="AF109" s="120"/>
      <c r="AP109" s="120"/>
      <c r="AZ109" s="120"/>
      <c r="BJ109" s="120"/>
      <c r="BT109" s="120"/>
      <c r="CD109" s="120"/>
      <c r="CN109" s="120"/>
      <c r="CX109" s="182"/>
      <c r="CY109" s="183"/>
      <c r="CZ109" s="183"/>
      <c r="DA109" s="183"/>
      <c r="DB109" s="183"/>
      <c r="DC109" s="183"/>
      <c r="DD109" s="183"/>
      <c r="DE109" s="183"/>
      <c r="DF109" s="183"/>
      <c r="DG109" s="183"/>
      <c r="DH109" s="120"/>
      <c r="DR109" s="120"/>
      <c r="EB109" s="120"/>
      <c r="EL109" s="182"/>
      <c r="EM109" s="183"/>
      <c r="EN109" s="183"/>
      <c r="EO109" s="183"/>
      <c r="EP109" s="183"/>
      <c r="EQ109" s="183"/>
      <c r="ER109" s="183"/>
      <c r="ES109" s="183"/>
      <c r="ET109" s="183"/>
      <c r="EU109" s="183"/>
      <c r="EV109" s="182"/>
      <c r="EW109" s="183"/>
      <c r="EX109" s="183"/>
      <c r="EY109" s="183"/>
      <c r="EZ109" s="183"/>
      <c r="FA109" s="183"/>
      <c r="FB109" s="183"/>
      <c r="FC109" s="183"/>
      <c r="FD109" s="183"/>
      <c r="FE109" s="183"/>
      <c r="FF109" s="120"/>
      <c r="FP109" s="120"/>
      <c r="FZ109" s="120"/>
      <c r="GJ109" s="182"/>
      <c r="GK109" s="183"/>
      <c r="GL109" s="183"/>
      <c r="GM109" s="183"/>
      <c r="GN109" s="183"/>
      <c r="GO109" s="183"/>
      <c r="GP109" s="183"/>
      <c r="GQ109" s="183"/>
      <c r="GR109" s="183"/>
      <c r="GS109" s="183"/>
      <c r="GT109" s="120"/>
      <c r="HD109" s="120"/>
      <c r="HN109" s="120"/>
      <c r="HX109" s="120"/>
      <c r="IH109" s="120"/>
      <c r="IR109" s="120"/>
      <c r="JB109" s="120"/>
      <c r="JL109" s="120"/>
      <c r="JV109" s="120"/>
      <c r="KF109" s="120"/>
    </row>
    <row xmlns:x14ac="http://schemas.microsoft.com/office/spreadsheetml/2009/9/ac" r="110" s="3" customFormat="true" x14ac:dyDescent="0.25">
      <c r="A110" s="372" t="str">
        <f ca="true">IF(ISBLANK('Data Summary'!A112),"",'Data Summary'!A112)</f>
        <v/>
      </c>
      <c r="B110" s="120"/>
      <c r="L110" s="120"/>
      <c r="V110" s="120"/>
      <c r="AF110" s="120"/>
      <c r="AP110" s="120"/>
      <c r="AZ110" s="120"/>
      <c r="BJ110" s="120"/>
      <c r="BT110" s="120"/>
      <c r="CD110" s="120"/>
      <c r="CN110" s="120"/>
      <c r="CX110" s="182"/>
      <c r="CY110" s="183"/>
      <c r="CZ110" s="183"/>
      <c r="DA110" s="183"/>
      <c r="DB110" s="183"/>
      <c r="DC110" s="183"/>
      <c r="DD110" s="183"/>
      <c r="DE110" s="183"/>
      <c r="DF110" s="183"/>
      <c r="DG110" s="183"/>
      <c r="DH110" s="120"/>
      <c r="DR110" s="120"/>
      <c r="EB110" s="120"/>
      <c r="EL110" s="182"/>
      <c r="EM110" s="183"/>
      <c r="EN110" s="183"/>
      <c r="EO110" s="183"/>
      <c r="EP110" s="183"/>
      <c r="EQ110" s="183"/>
      <c r="ER110" s="183"/>
      <c r="ES110" s="183"/>
      <c r="ET110" s="183"/>
      <c r="EU110" s="183"/>
      <c r="EV110" s="182"/>
      <c r="EW110" s="183"/>
      <c r="EX110" s="183"/>
      <c r="EY110" s="183"/>
      <c r="EZ110" s="183"/>
      <c r="FA110" s="183"/>
      <c r="FB110" s="183"/>
      <c r="FC110" s="183"/>
      <c r="FD110" s="183"/>
      <c r="FE110" s="183"/>
      <c r="FF110" s="120"/>
      <c r="FP110" s="120"/>
      <c r="FZ110" s="120"/>
      <c r="GJ110" s="182"/>
      <c r="GK110" s="183"/>
      <c r="GL110" s="183"/>
      <c r="GM110" s="183"/>
      <c r="GN110" s="183"/>
      <c r="GO110" s="183"/>
      <c r="GP110" s="183"/>
      <c r="GQ110" s="183"/>
      <c r="GR110" s="183"/>
      <c r="GS110" s="183"/>
      <c r="GT110" s="120"/>
      <c r="HD110" s="120"/>
      <c r="HN110" s="120"/>
      <c r="HX110" s="120"/>
      <c r="IH110" s="120"/>
      <c r="IR110" s="120"/>
      <c r="JB110" s="120"/>
      <c r="JL110" s="120"/>
      <c r="JV110" s="120"/>
      <c r="KF110" s="120"/>
    </row>
    <row xmlns:x14ac="http://schemas.microsoft.com/office/spreadsheetml/2009/9/ac" r="111" s="3" customFormat="true" x14ac:dyDescent="0.25">
      <c r="A111" s="372" t="str">
        <f ca="true">IF(ISBLANK('Data Summary'!A113),"",'Data Summary'!A113)</f>
        <v/>
      </c>
      <c r="B111" s="120"/>
      <c r="L111" s="120"/>
      <c r="V111" s="120"/>
      <c r="AF111" s="120"/>
      <c r="AP111" s="120"/>
      <c r="AZ111" s="120"/>
      <c r="BJ111" s="120"/>
      <c r="BT111" s="120"/>
      <c r="CD111" s="120"/>
      <c r="CN111" s="120"/>
      <c r="CX111" s="182"/>
      <c r="CY111" s="183"/>
      <c r="CZ111" s="183"/>
      <c r="DA111" s="183"/>
      <c r="DB111" s="183"/>
      <c r="DC111" s="183"/>
      <c r="DD111" s="183"/>
      <c r="DE111" s="183"/>
      <c r="DF111" s="183"/>
      <c r="DG111" s="183"/>
      <c r="DH111" s="120"/>
      <c r="DR111" s="120"/>
      <c r="EB111" s="120"/>
      <c r="EL111" s="182"/>
      <c r="EM111" s="183"/>
      <c r="EN111" s="183"/>
      <c r="EO111" s="183"/>
      <c r="EP111" s="183"/>
      <c r="EQ111" s="183"/>
      <c r="ER111" s="183"/>
      <c r="ES111" s="183"/>
      <c r="ET111" s="183"/>
      <c r="EU111" s="183"/>
      <c r="EV111" s="182"/>
      <c r="EW111" s="183"/>
      <c r="EX111" s="183"/>
      <c r="EY111" s="183"/>
      <c r="EZ111" s="183"/>
      <c r="FA111" s="183"/>
      <c r="FB111" s="183"/>
      <c r="FC111" s="183"/>
      <c r="FD111" s="183"/>
      <c r="FE111" s="183"/>
      <c r="FF111" s="120"/>
      <c r="FP111" s="120"/>
      <c r="FZ111" s="120"/>
      <c r="GJ111" s="182"/>
      <c r="GK111" s="183"/>
      <c r="GL111" s="183"/>
      <c r="GM111" s="183"/>
      <c r="GN111" s="183"/>
      <c r="GO111" s="183"/>
      <c r="GP111" s="183"/>
      <c r="GQ111" s="183"/>
      <c r="GR111" s="183"/>
      <c r="GS111" s="183"/>
      <c r="GT111" s="120"/>
      <c r="HD111" s="120"/>
      <c r="HN111" s="120"/>
      <c r="HX111" s="120"/>
      <c r="IH111" s="120"/>
      <c r="IR111" s="120"/>
      <c r="JB111" s="120"/>
      <c r="JL111" s="120"/>
      <c r="JV111" s="120"/>
      <c r="KF111" s="120"/>
    </row>
    <row xmlns:x14ac="http://schemas.microsoft.com/office/spreadsheetml/2009/9/ac" r="112" s="3" customFormat="true" x14ac:dyDescent="0.25">
      <c r="A112" s="372" t="str">
        <f ca="true">IF(ISBLANK('Data Summary'!A114),"",'Data Summary'!A114)</f>
        <v/>
      </c>
      <c r="B112" s="120"/>
      <c r="L112" s="120"/>
      <c r="V112" s="120"/>
      <c r="AF112" s="120"/>
      <c r="AP112" s="120"/>
      <c r="AZ112" s="120"/>
      <c r="BJ112" s="120"/>
      <c r="BT112" s="120"/>
      <c r="CD112" s="120"/>
      <c r="CN112" s="120"/>
      <c r="CX112" s="182"/>
      <c r="CY112" s="183"/>
      <c r="CZ112" s="183"/>
      <c r="DA112" s="183"/>
      <c r="DB112" s="183"/>
      <c r="DC112" s="183"/>
      <c r="DD112" s="183"/>
      <c r="DE112" s="183"/>
      <c r="DF112" s="183"/>
      <c r="DG112" s="183"/>
      <c r="DH112" s="120"/>
      <c r="DR112" s="120"/>
      <c r="EB112" s="120"/>
      <c r="EL112" s="182"/>
      <c r="EM112" s="183"/>
      <c r="EN112" s="183"/>
      <c r="EO112" s="183"/>
      <c r="EP112" s="183"/>
      <c r="EQ112" s="183"/>
      <c r="ER112" s="183"/>
      <c r="ES112" s="183"/>
      <c r="ET112" s="183"/>
      <c r="EU112" s="183"/>
      <c r="EV112" s="182"/>
      <c r="EW112" s="183"/>
      <c r="EX112" s="183"/>
      <c r="EY112" s="183"/>
      <c r="EZ112" s="183"/>
      <c r="FA112" s="183"/>
      <c r="FB112" s="183"/>
      <c r="FC112" s="183"/>
      <c r="FD112" s="183"/>
      <c r="FE112" s="183"/>
      <c r="FF112" s="120"/>
      <c r="FP112" s="120"/>
      <c r="FZ112" s="120"/>
      <c r="GJ112" s="182"/>
      <c r="GK112" s="183"/>
      <c r="GL112" s="183"/>
      <c r="GM112" s="183"/>
      <c r="GN112" s="183"/>
      <c r="GO112" s="183"/>
      <c r="GP112" s="183"/>
      <c r="GQ112" s="183"/>
      <c r="GR112" s="183"/>
      <c r="GS112" s="183"/>
      <c r="GT112" s="120"/>
      <c r="HD112" s="120"/>
      <c r="HN112" s="120"/>
      <c r="HX112" s="120"/>
      <c r="IH112" s="120"/>
      <c r="IR112" s="120"/>
      <c r="JB112" s="120"/>
      <c r="JL112" s="120"/>
      <c r="JV112" s="120"/>
      <c r="KF112" s="120"/>
    </row>
    <row xmlns:x14ac="http://schemas.microsoft.com/office/spreadsheetml/2009/9/ac" r="113" s="3" customFormat="true" x14ac:dyDescent="0.25">
      <c r="A113" s="372" t="str">
        <f ca="true">IF(ISBLANK('Data Summary'!A115),"",'Data Summary'!A115)</f>
        <v/>
      </c>
      <c r="B113" s="120"/>
      <c r="L113" s="120"/>
      <c r="V113" s="120"/>
      <c r="AF113" s="120"/>
      <c r="AP113" s="120"/>
      <c r="AZ113" s="120"/>
      <c r="BJ113" s="120"/>
      <c r="BT113" s="120"/>
      <c r="CD113" s="120"/>
      <c r="CN113" s="120"/>
      <c r="CX113" s="182"/>
      <c r="CY113" s="183"/>
      <c r="CZ113" s="183"/>
      <c r="DA113" s="183"/>
      <c r="DB113" s="183"/>
      <c r="DC113" s="183"/>
      <c r="DD113" s="183"/>
      <c r="DE113" s="183"/>
      <c r="DF113" s="183"/>
      <c r="DG113" s="183"/>
      <c r="DH113" s="120"/>
      <c r="DR113" s="120"/>
      <c r="EB113" s="120"/>
      <c r="EL113" s="182"/>
      <c r="EM113" s="183"/>
      <c r="EN113" s="183"/>
      <c r="EO113" s="183"/>
      <c r="EP113" s="183"/>
      <c r="EQ113" s="183"/>
      <c r="ER113" s="183"/>
      <c r="ES113" s="183"/>
      <c r="ET113" s="183"/>
      <c r="EU113" s="183"/>
      <c r="EV113" s="182"/>
      <c r="EW113" s="183"/>
      <c r="EX113" s="183"/>
      <c r="EY113" s="183"/>
      <c r="EZ113" s="183"/>
      <c r="FA113" s="183"/>
      <c r="FB113" s="183"/>
      <c r="FC113" s="183"/>
      <c r="FD113" s="183"/>
      <c r="FE113" s="183"/>
      <c r="FF113" s="120"/>
      <c r="FP113" s="120"/>
      <c r="FZ113" s="120"/>
      <c r="GJ113" s="182"/>
      <c r="GK113" s="183"/>
      <c r="GL113" s="183"/>
      <c r="GM113" s="183"/>
      <c r="GN113" s="183"/>
      <c r="GO113" s="183"/>
      <c r="GP113" s="183"/>
      <c r="GQ113" s="183"/>
      <c r="GR113" s="183"/>
      <c r="GS113" s="183"/>
      <c r="GT113" s="120"/>
      <c r="HD113" s="120"/>
      <c r="HN113" s="120"/>
      <c r="HX113" s="120"/>
      <c r="IH113" s="120"/>
      <c r="IR113" s="120"/>
      <c r="JB113" s="120"/>
      <c r="JL113" s="120"/>
      <c r="JV113" s="120"/>
      <c r="KF113" s="120"/>
    </row>
    <row xmlns:x14ac="http://schemas.microsoft.com/office/spreadsheetml/2009/9/ac" r="114" s="3" customFormat="true" x14ac:dyDescent="0.25">
      <c r="A114" s="372" t="str">
        <f ca="true">IF(ISBLANK('Data Summary'!A116),"",'Data Summary'!A116)</f>
        <v/>
      </c>
      <c r="B114" s="120"/>
      <c r="L114" s="120"/>
      <c r="V114" s="120"/>
      <c r="AF114" s="120"/>
      <c r="AP114" s="120"/>
      <c r="AZ114" s="120"/>
      <c r="BJ114" s="120"/>
      <c r="BT114" s="120"/>
      <c r="CD114" s="120"/>
      <c r="CN114" s="120"/>
      <c r="CX114" s="182"/>
      <c r="CY114" s="183"/>
      <c r="CZ114" s="183"/>
      <c r="DA114" s="183"/>
      <c r="DB114" s="183"/>
      <c r="DC114" s="183"/>
      <c r="DD114" s="183"/>
      <c r="DE114" s="183"/>
      <c r="DF114" s="183"/>
      <c r="DG114" s="183"/>
      <c r="DH114" s="120"/>
      <c r="DR114" s="120"/>
      <c r="EB114" s="120"/>
      <c r="EL114" s="182"/>
      <c r="EM114" s="183"/>
      <c r="EN114" s="183"/>
      <c r="EO114" s="183"/>
      <c r="EP114" s="183"/>
      <c r="EQ114" s="183"/>
      <c r="ER114" s="183"/>
      <c r="ES114" s="183"/>
      <c r="ET114" s="183"/>
      <c r="EU114" s="183"/>
      <c r="EV114" s="182"/>
      <c r="EW114" s="183"/>
      <c r="EX114" s="183"/>
      <c r="EY114" s="183"/>
      <c r="EZ114" s="183"/>
      <c r="FA114" s="183"/>
      <c r="FB114" s="183"/>
      <c r="FC114" s="183"/>
      <c r="FD114" s="183"/>
      <c r="FE114" s="183"/>
      <c r="FF114" s="120"/>
      <c r="FP114" s="120"/>
      <c r="FZ114" s="120"/>
      <c r="GJ114" s="182"/>
      <c r="GK114" s="183"/>
      <c r="GL114" s="183"/>
      <c r="GM114" s="183"/>
      <c r="GN114" s="183"/>
      <c r="GO114" s="183"/>
      <c r="GP114" s="183"/>
      <c r="GQ114" s="183"/>
      <c r="GR114" s="183"/>
      <c r="GS114" s="183"/>
      <c r="GT114" s="120"/>
      <c r="HD114" s="120"/>
      <c r="HN114" s="120"/>
      <c r="HX114" s="120"/>
      <c r="IH114" s="120"/>
      <c r="IR114" s="120"/>
      <c r="JB114" s="120"/>
      <c r="JL114" s="120"/>
      <c r="JV114" s="120"/>
      <c r="KF114" s="120"/>
    </row>
    <row xmlns:x14ac="http://schemas.microsoft.com/office/spreadsheetml/2009/9/ac" r="115" s="3" customFormat="true" x14ac:dyDescent="0.25">
      <c r="A115" s="372" t="str">
        <f ca="true">IF(ISBLANK('Data Summary'!A117),"",'Data Summary'!A117)</f>
        <v/>
      </c>
      <c r="B115" s="120"/>
      <c r="L115" s="120"/>
      <c r="V115" s="120"/>
      <c r="AF115" s="120"/>
      <c r="AP115" s="120"/>
      <c r="AZ115" s="120"/>
      <c r="BJ115" s="120"/>
      <c r="BT115" s="120"/>
      <c r="CD115" s="120"/>
      <c r="CN115" s="120"/>
      <c r="CX115" s="182"/>
      <c r="CY115" s="183"/>
      <c r="CZ115" s="183"/>
      <c r="DA115" s="183"/>
      <c r="DB115" s="183"/>
      <c r="DC115" s="183"/>
      <c r="DD115" s="183"/>
      <c r="DE115" s="183"/>
      <c r="DF115" s="183"/>
      <c r="DG115" s="183"/>
      <c r="DH115" s="120"/>
      <c r="DR115" s="120"/>
      <c r="EB115" s="120"/>
      <c r="EL115" s="182"/>
      <c r="EM115" s="183"/>
      <c r="EN115" s="183"/>
      <c r="EO115" s="183"/>
      <c r="EP115" s="183"/>
      <c r="EQ115" s="183"/>
      <c r="ER115" s="183"/>
      <c r="ES115" s="183"/>
      <c r="ET115" s="183"/>
      <c r="EU115" s="183"/>
      <c r="EV115" s="182"/>
      <c r="EW115" s="183"/>
      <c r="EX115" s="183"/>
      <c r="EY115" s="183"/>
      <c r="EZ115" s="183"/>
      <c r="FA115" s="183"/>
      <c r="FB115" s="183"/>
      <c r="FC115" s="183"/>
      <c r="FD115" s="183"/>
      <c r="FE115" s="183"/>
      <c r="FF115" s="120"/>
      <c r="FP115" s="120"/>
      <c r="FZ115" s="120"/>
      <c r="GJ115" s="182"/>
      <c r="GK115" s="183"/>
      <c r="GL115" s="183"/>
      <c r="GM115" s="183"/>
      <c r="GN115" s="183"/>
      <c r="GO115" s="183"/>
      <c r="GP115" s="183"/>
      <c r="GQ115" s="183"/>
      <c r="GR115" s="183"/>
      <c r="GS115" s="183"/>
      <c r="GT115" s="120"/>
      <c r="HD115" s="120"/>
      <c r="HN115" s="120"/>
      <c r="HX115" s="120"/>
      <c r="IH115" s="120"/>
      <c r="IR115" s="120"/>
      <c r="JB115" s="120"/>
      <c r="JL115" s="120"/>
      <c r="JV115" s="120"/>
      <c r="KF115" s="120"/>
    </row>
    <row xmlns:x14ac="http://schemas.microsoft.com/office/spreadsheetml/2009/9/ac" r="116" s="3" customFormat="true" x14ac:dyDescent="0.25">
      <c r="A116" s="372" t="str">
        <f ca="true">IF(ISBLANK('Data Summary'!A118),"",'Data Summary'!A118)</f>
        <v/>
      </c>
      <c r="B116" s="120"/>
      <c r="L116" s="120"/>
      <c r="V116" s="120"/>
      <c r="AF116" s="120"/>
      <c r="AP116" s="120"/>
      <c r="AZ116" s="120"/>
      <c r="BJ116" s="120"/>
      <c r="BT116" s="120"/>
      <c r="CD116" s="120"/>
      <c r="CN116" s="120"/>
      <c r="CX116" s="182"/>
      <c r="CY116" s="183"/>
      <c r="CZ116" s="183"/>
      <c r="DA116" s="183"/>
      <c r="DB116" s="183"/>
      <c r="DC116" s="183"/>
      <c r="DD116" s="183"/>
      <c r="DE116" s="183"/>
      <c r="DF116" s="183"/>
      <c r="DG116" s="183"/>
      <c r="DH116" s="120"/>
      <c r="DR116" s="120"/>
      <c r="EB116" s="120"/>
      <c r="EL116" s="182"/>
      <c r="EM116" s="183"/>
      <c r="EN116" s="183"/>
      <c r="EO116" s="183"/>
      <c r="EP116" s="183"/>
      <c r="EQ116" s="183"/>
      <c r="ER116" s="183"/>
      <c r="ES116" s="183"/>
      <c r="ET116" s="183"/>
      <c r="EU116" s="183"/>
      <c r="EV116" s="182"/>
      <c r="EW116" s="183"/>
      <c r="EX116" s="183"/>
      <c r="EY116" s="183"/>
      <c r="EZ116" s="183"/>
      <c r="FA116" s="183"/>
      <c r="FB116" s="183"/>
      <c r="FC116" s="183"/>
      <c r="FD116" s="183"/>
      <c r="FE116" s="183"/>
      <c r="FF116" s="120"/>
      <c r="FP116" s="120"/>
      <c r="FZ116" s="120"/>
      <c r="GJ116" s="182"/>
      <c r="GK116" s="183"/>
      <c r="GL116" s="183"/>
      <c r="GM116" s="183"/>
      <c r="GN116" s="183"/>
      <c r="GO116" s="183"/>
      <c r="GP116" s="183"/>
      <c r="GQ116" s="183"/>
      <c r="GR116" s="183"/>
      <c r="GS116" s="183"/>
      <c r="GT116" s="120"/>
      <c r="HD116" s="120"/>
      <c r="HN116" s="120"/>
      <c r="HX116" s="120"/>
      <c r="IH116" s="120"/>
      <c r="IR116" s="120"/>
      <c r="JB116" s="120"/>
      <c r="JL116" s="120"/>
      <c r="JV116" s="120"/>
      <c r="KF116" s="120"/>
    </row>
    <row xmlns:x14ac="http://schemas.microsoft.com/office/spreadsheetml/2009/9/ac" r="117" s="3" customFormat="true" x14ac:dyDescent="0.25">
      <c r="A117" s="372" t="str">
        <f ca="true">IF(ISBLANK('Data Summary'!A119),"",'Data Summary'!A119)</f>
        <v/>
      </c>
      <c r="B117" s="120"/>
      <c r="L117" s="120"/>
      <c r="V117" s="120"/>
      <c r="AF117" s="120"/>
      <c r="AP117" s="120"/>
      <c r="AZ117" s="120"/>
      <c r="BJ117" s="120"/>
      <c r="BT117" s="120"/>
      <c r="CD117" s="120"/>
      <c r="CN117" s="120"/>
      <c r="CX117" s="182"/>
      <c r="CY117" s="183"/>
      <c r="CZ117" s="183"/>
      <c r="DA117" s="183"/>
      <c r="DB117" s="183"/>
      <c r="DC117" s="183"/>
      <c r="DD117" s="183"/>
      <c r="DE117" s="183"/>
      <c r="DF117" s="183"/>
      <c r="DG117" s="183"/>
      <c r="DH117" s="120"/>
      <c r="DR117" s="120"/>
      <c r="EB117" s="120"/>
      <c r="EL117" s="182"/>
      <c r="EM117" s="183"/>
      <c r="EN117" s="183"/>
      <c r="EO117" s="183"/>
      <c r="EP117" s="183"/>
      <c r="EQ117" s="183"/>
      <c r="ER117" s="183"/>
      <c r="ES117" s="183"/>
      <c r="ET117" s="183"/>
      <c r="EU117" s="183"/>
      <c r="EV117" s="182"/>
      <c r="EW117" s="183"/>
      <c r="EX117" s="183"/>
      <c r="EY117" s="183"/>
      <c r="EZ117" s="183"/>
      <c r="FA117" s="183"/>
      <c r="FB117" s="183"/>
      <c r="FC117" s="183"/>
      <c r="FD117" s="183"/>
      <c r="FE117" s="183"/>
      <c r="FF117" s="120"/>
      <c r="FP117" s="120"/>
      <c r="FZ117" s="120"/>
      <c r="GJ117" s="182"/>
      <c r="GK117" s="183"/>
      <c r="GL117" s="183"/>
      <c r="GM117" s="183"/>
      <c r="GN117" s="183"/>
      <c r="GO117" s="183"/>
      <c r="GP117" s="183"/>
      <c r="GQ117" s="183"/>
      <c r="GR117" s="183"/>
      <c r="GS117" s="183"/>
      <c r="GT117" s="120"/>
      <c r="HD117" s="120"/>
      <c r="HN117" s="120"/>
      <c r="HX117" s="120"/>
      <c r="IH117" s="120"/>
      <c r="IR117" s="120"/>
      <c r="JB117" s="120"/>
      <c r="JL117" s="120"/>
      <c r="JV117" s="120"/>
      <c r="KF117" s="120"/>
    </row>
    <row xmlns:x14ac="http://schemas.microsoft.com/office/spreadsheetml/2009/9/ac" r="118" s="3" customFormat="true" x14ac:dyDescent="0.25">
      <c r="A118" s="372" t="str">
        <f ca="true">IF(ISBLANK('Data Summary'!A120),"",'Data Summary'!A120)</f>
        <v/>
      </c>
      <c r="B118" s="120"/>
      <c r="L118" s="120"/>
      <c r="V118" s="120"/>
      <c r="AF118" s="120"/>
      <c r="AP118" s="120"/>
      <c r="AZ118" s="120"/>
      <c r="BJ118" s="120"/>
      <c r="BT118" s="120"/>
      <c r="CD118" s="120"/>
      <c r="CN118" s="120"/>
      <c r="CX118" s="182"/>
      <c r="CY118" s="183"/>
      <c r="CZ118" s="183"/>
      <c r="DA118" s="183"/>
      <c r="DB118" s="183"/>
      <c r="DC118" s="183"/>
      <c r="DD118" s="183"/>
      <c r="DE118" s="183"/>
      <c r="DF118" s="183"/>
      <c r="DG118" s="183"/>
      <c r="DH118" s="120"/>
      <c r="DR118" s="120"/>
      <c r="EB118" s="120"/>
      <c r="EL118" s="182"/>
      <c r="EM118" s="183"/>
      <c r="EN118" s="183"/>
      <c r="EO118" s="183"/>
      <c r="EP118" s="183"/>
      <c r="EQ118" s="183"/>
      <c r="ER118" s="183"/>
      <c r="ES118" s="183"/>
      <c r="ET118" s="183"/>
      <c r="EU118" s="183"/>
      <c r="EV118" s="182"/>
      <c r="EW118" s="183"/>
      <c r="EX118" s="183"/>
      <c r="EY118" s="183"/>
      <c r="EZ118" s="183"/>
      <c r="FA118" s="183"/>
      <c r="FB118" s="183"/>
      <c r="FC118" s="183"/>
      <c r="FD118" s="183"/>
      <c r="FE118" s="183"/>
      <c r="FF118" s="120"/>
      <c r="FP118" s="120"/>
      <c r="FZ118" s="120"/>
      <c r="GJ118" s="182"/>
      <c r="GK118" s="183"/>
      <c r="GL118" s="183"/>
      <c r="GM118" s="183"/>
      <c r="GN118" s="183"/>
      <c r="GO118" s="183"/>
      <c r="GP118" s="183"/>
      <c r="GQ118" s="183"/>
      <c r="GR118" s="183"/>
      <c r="GS118" s="183"/>
      <c r="GT118" s="120"/>
      <c r="HD118" s="120"/>
      <c r="HN118" s="120"/>
      <c r="HX118" s="120"/>
      <c r="IH118" s="120"/>
      <c r="IR118" s="120"/>
      <c r="JB118" s="120"/>
      <c r="JL118" s="120"/>
      <c r="JV118" s="120"/>
      <c r="KF118" s="120"/>
    </row>
    <row xmlns:x14ac="http://schemas.microsoft.com/office/spreadsheetml/2009/9/ac" r="119" s="3" customFormat="true" x14ac:dyDescent="0.25">
      <c r="A119" s="372" t="str">
        <f ca="true">IF(ISBLANK('Data Summary'!A121),"",'Data Summary'!A121)</f>
        <v/>
      </c>
      <c r="B119" s="120"/>
      <c r="L119" s="120"/>
      <c r="V119" s="120"/>
      <c r="AF119" s="120"/>
      <c r="AP119" s="120"/>
      <c r="AZ119" s="120"/>
      <c r="BJ119" s="120"/>
      <c r="BT119" s="120"/>
      <c r="CD119" s="120"/>
      <c r="CN119" s="120"/>
      <c r="CX119" s="182"/>
      <c r="CY119" s="183"/>
      <c r="CZ119" s="183"/>
      <c r="DA119" s="183"/>
      <c r="DB119" s="183"/>
      <c r="DC119" s="183"/>
      <c r="DD119" s="183"/>
      <c r="DE119" s="183"/>
      <c r="DF119" s="183"/>
      <c r="DG119" s="183"/>
      <c r="DH119" s="120"/>
      <c r="DR119" s="120"/>
      <c r="EB119" s="120"/>
      <c r="EL119" s="182"/>
      <c r="EM119" s="183"/>
      <c r="EN119" s="183"/>
      <c r="EO119" s="183"/>
      <c r="EP119" s="183"/>
      <c r="EQ119" s="183"/>
      <c r="ER119" s="183"/>
      <c r="ES119" s="183"/>
      <c r="ET119" s="183"/>
      <c r="EU119" s="183"/>
      <c r="EV119" s="182"/>
      <c r="EW119" s="183"/>
      <c r="EX119" s="183"/>
      <c r="EY119" s="183"/>
      <c r="EZ119" s="183"/>
      <c r="FA119" s="183"/>
      <c r="FB119" s="183"/>
      <c r="FC119" s="183"/>
      <c r="FD119" s="183"/>
      <c r="FE119" s="183"/>
      <c r="FF119" s="120"/>
      <c r="FP119" s="120"/>
      <c r="FZ119" s="120"/>
      <c r="GJ119" s="182"/>
      <c r="GK119" s="183"/>
      <c r="GL119" s="183"/>
      <c r="GM119" s="183"/>
      <c r="GN119" s="183"/>
      <c r="GO119" s="183"/>
      <c r="GP119" s="183"/>
      <c r="GQ119" s="183"/>
      <c r="GR119" s="183"/>
      <c r="GS119" s="183"/>
      <c r="GT119" s="120"/>
      <c r="HD119" s="120"/>
      <c r="HN119" s="120"/>
      <c r="HX119" s="120"/>
      <c r="IH119" s="120"/>
      <c r="IR119" s="120"/>
      <c r="JB119" s="120"/>
      <c r="JL119" s="120"/>
      <c r="JV119" s="120"/>
      <c r="KF119" s="120"/>
    </row>
    <row xmlns:x14ac="http://schemas.microsoft.com/office/spreadsheetml/2009/9/ac" r="120" s="3" customFormat="true" x14ac:dyDescent="0.25">
      <c r="A120" s="372" t="str">
        <f ca="true">IF(ISBLANK('Data Summary'!A122),"",'Data Summary'!A122)</f>
        <v/>
      </c>
      <c r="B120" s="120"/>
      <c r="L120" s="120"/>
      <c r="V120" s="120"/>
      <c r="AF120" s="120"/>
      <c r="AP120" s="120"/>
      <c r="AZ120" s="120"/>
      <c r="BJ120" s="120"/>
      <c r="BT120" s="120"/>
      <c r="CD120" s="120"/>
      <c r="CN120" s="120"/>
      <c r="CX120" s="182"/>
      <c r="CY120" s="183"/>
      <c r="CZ120" s="183"/>
      <c r="DA120" s="183"/>
      <c r="DB120" s="183"/>
      <c r="DC120" s="183"/>
      <c r="DD120" s="183"/>
      <c r="DE120" s="183"/>
      <c r="DF120" s="183"/>
      <c r="DG120" s="183"/>
      <c r="DH120" s="120"/>
      <c r="DR120" s="120"/>
      <c r="EB120" s="120"/>
      <c r="EL120" s="182"/>
      <c r="EM120" s="183"/>
      <c r="EN120" s="183"/>
      <c r="EO120" s="183"/>
      <c r="EP120" s="183"/>
      <c r="EQ120" s="183"/>
      <c r="ER120" s="183"/>
      <c r="ES120" s="183"/>
      <c r="ET120" s="183"/>
      <c r="EU120" s="183"/>
      <c r="EV120" s="182"/>
      <c r="EW120" s="183"/>
      <c r="EX120" s="183"/>
      <c r="EY120" s="183"/>
      <c r="EZ120" s="183"/>
      <c r="FA120" s="183"/>
      <c r="FB120" s="183"/>
      <c r="FC120" s="183"/>
      <c r="FD120" s="183"/>
      <c r="FE120" s="183"/>
      <c r="FF120" s="120"/>
      <c r="FP120" s="120"/>
      <c r="FZ120" s="120"/>
      <c r="GJ120" s="182"/>
      <c r="GK120" s="183"/>
      <c r="GL120" s="183"/>
      <c r="GM120" s="183"/>
      <c r="GN120" s="183"/>
      <c r="GO120" s="183"/>
      <c r="GP120" s="183"/>
      <c r="GQ120" s="183"/>
      <c r="GR120" s="183"/>
      <c r="GS120" s="183"/>
      <c r="GT120" s="120"/>
      <c r="HD120" s="120"/>
      <c r="HN120" s="120"/>
      <c r="HX120" s="120"/>
      <c r="IH120" s="120"/>
      <c r="IR120" s="120"/>
      <c r="JB120" s="120"/>
      <c r="JL120" s="120"/>
      <c r="JV120" s="120"/>
      <c r="KF120" s="120"/>
    </row>
    <row xmlns:x14ac="http://schemas.microsoft.com/office/spreadsheetml/2009/9/ac" r="121" s="3" customFormat="true" x14ac:dyDescent="0.25">
      <c r="A121" s="372" t="str">
        <f ca="true">IF(ISBLANK('Data Summary'!A123),"",'Data Summary'!A123)</f>
        <v/>
      </c>
      <c r="B121" s="120"/>
      <c r="L121" s="120"/>
      <c r="V121" s="120"/>
      <c r="AF121" s="120"/>
      <c r="AP121" s="120"/>
      <c r="AZ121" s="120"/>
      <c r="BJ121" s="120"/>
      <c r="BT121" s="120"/>
      <c r="CD121" s="120"/>
      <c r="CN121" s="120"/>
      <c r="CX121" s="182"/>
      <c r="CY121" s="183"/>
      <c r="CZ121" s="183"/>
      <c r="DA121" s="183"/>
      <c r="DB121" s="183"/>
      <c r="DC121" s="183"/>
      <c r="DD121" s="183"/>
      <c r="DE121" s="183"/>
      <c r="DF121" s="183"/>
      <c r="DG121" s="183"/>
      <c r="DH121" s="120"/>
      <c r="DR121" s="120"/>
      <c r="EB121" s="120"/>
      <c r="EL121" s="182"/>
      <c r="EM121" s="183"/>
      <c r="EN121" s="183"/>
      <c r="EO121" s="183"/>
      <c r="EP121" s="183"/>
      <c r="EQ121" s="183"/>
      <c r="ER121" s="183"/>
      <c r="ES121" s="183"/>
      <c r="ET121" s="183"/>
      <c r="EU121" s="183"/>
      <c r="EV121" s="182"/>
      <c r="EW121" s="183"/>
      <c r="EX121" s="183"/>
      <c r="EY121" s="183"/>
      <c r="EZ121" s="183"/>
      <c r="FA121" s="183"/>
      <c r="FB121" s="183"/>
      <c r="FC121" s="183"/>
      <c r="FD121" s="183"/>
      <c r="FE121" s="183"/>
      <c r="FF121" s="120"/>
      <c r="FP121" s="120"/>
      <c r="FZ121" s="120"/>
      <c r="GJ121" s="182"/>
      <c r="GK121" s="183"/>
      <c r="GL121" s="183"/>
      <c r="GM121" s="183"/>
      <c r="GN121" s="183"/>
      <c r="GO121" s="183"/>
      <c r="GP121" s="183"/>
      <c r="GQ121" s="183"/>
      <c r="GR121" s="183"/>
      <c r="GS121" s="183"/>
      <c r="GT121" s="120"/>
      <c r="HD121" s="120"/>
      <c r="HN121" s="120"/>
      <c r="HX121" s="120"/>
      <c r="IH121" s="120"/>
      <c r="IR121" s="120"/>
      <c r="JB121" s="120"/>
      <c r="JL121" s="120"/>
      <c r="JV121" s="120"/>
      <c r="KF121" s="120"/>
    </row>
    <row xmlns:x14ac="http://schemas.microsoft.com/office/spreadsheetml/2009/9/ac" r="122" s="3" customFormat="true" x14ac:dyDescent="0.25">
      <c r="A122" s="372" t="str">
        <f ca="true">IF(ISBLANK('Data Summary'!A124),"",'Data Summary'!A124)</f>
        <v/>
      </c>
      <c r="B122" s="120"/>
      <c r="L122" s="120"/>
      <c r="V122" s="120"/>
      <c r="AF122" s="120"/>
      <c r="AP122" s="120"/>
      <c r="AZ122" s="120"/>
      <c r="BJ122" s="120"/>
      <c r="BT122" s="120"/>
      <c r="CD122" s="120"/>
      <c r="CN122" s="120"/>
      <c r="CX122" s="182"/>
      <c r="CY122" s="183"/>
      <c r="CZ122" s="183"/>
      <c r="DA122" s="183"/>
      <c r="DB122" s="183"/>
      <c r="DC122" s="183"/>
      <c r="DD122" s="183"/>
      <c r="DE122" s="183"/>
      <c r="DF122" s="183"/>
      <c r="DG122" s="183"/>
      <c r="DH122" s="120"/>
      <c r="DR122" s="120"/>
      <c r="EB122" s="120"/>
      <c r="EL122" s="182"/>
      <c r="EM122" s="183"/>
      <c r="EN122" s="183"/>
      <c r="EO122" s="183"/>
      <c r="EP122" s="183"/>
      <c r="EQ122" s="183"/>
      <c r="ER122" s="183"/>
      <c r="ES122" s="183"/>
      <c r="ET122" s="183"/>
      <c r="EU122" s="183"/>
      <c r="EV122" s="182"/>
      <c r="EW122" s="183"/>
      <c r="EX122" s="183"/>
      <c r="EY122" s="183"/>
      <c r="EZ122" s="183"/>
      <c r="FA122" s="183"/>
      <c r="FB122" s="183"/>
      <c r="FC122" s="183"/>
      <c r="FD122" s="183"/>
      <c r="FE122" s="183"/>
      <c r="FF122" s="120"/>
      <c r="FP122" s="120"/>
      <c r="FZ122" s="120"/>
      <c r="GJ122" s="182"/>
      <c r="GK122" s="183"/>
      <c r="GL122" s="183"/>
      <c r="GM122" s="183"/>
      <c r="GN122" s="183"/>
      <c r="GO122" s="183"/>
      <c r="GP122" s="183"/>
      <c r="GQ122" s="183"/>
      <c r="GR122" s="183"/>
      <c r="GS122" s="183"/>
      <c r="GT122" s="120"/>
      <c r="HD122" s="120"/>
      <c r="HN122" s="120"/>
      <c r="HX122" s="120"/>
      <c r="IH122" s="120"/>
      <c r="IR122" s="120"/>
      <c r="JB122" s="120"/>
      <c r="JL122" s="120"/>
      <c r="JV122" s="120"/>
      <c r="KF122" s="120"/>
    </row>
    <row xmlns:x14ac="http://schemas.microsoft.com/office/spreadsheetml/2009/9/ac" r="123" s="3" customFormat="true" x14ac:dyDescent="0.25">
      <c r="A123" s="372" t="str">
        <f ca="true">IF(ISBLANK('Data Summary'!A125),"",'Data Summary'!A125)</f>
        <v/>
      </c>
      <c r="B123" s="120"/>
      <c r="L123" s="120"/>
      <c r="V123" s="120"/>
      <c r="AF123" s="120"/>
      <c r="AP123" s="120"/>
      <c r="AZ123" s="120"/>
      <c r="BJ123" s="120"/>
      <c r="BT123" s="120"/>
      <c r="CD123" s="120"/>
      <c r="CN123" s="120"/>
      <c r="CX123" s="182"/>
      <c r="CY123" s="183"/>
      <c r="CZ123" s="183"/>
      <c r="DA123" s="183"/>
      <c r="DB123" s="183"/>
      <c r="DC123" s="183"/>
      <c r="DD123" s="183"/>
      <c r="DE123" s="183"/>
      <c r="DF123" s="183"/>
      <c r="DG123" s="183"/>
      <c r="DH123" s="120"/>
      <c r="DR123" s="120"/>
      <c r="EB123" s="120"/>
      <c r="EL123" s="182"/>
      <c r="EM123" s="183"/>
      <c r="EN123" s="183"/>
      <c r="EO123" s="183"/>
      <c r="EP123" s="183"/>
      <c r="EQ123" s="183"/>
      <c r="ER123" s="183"/>
      <c r="ES123" s="183"/>
      <c r="ET123" s="183"/>
      <c r="EU123" s="183"/>
      <c r="EV123" s="182"/>
      <c r="EW123" s="183"/>
      <c r="EX123" s="183"/>
      <c r="EY123" s="183"/>
      <c r="EZ123" s="183"/>
      <c r="FA123" s="183"/>
      <c r="FB123" s="183"/>
      <c r="FC123" s="183"/>
      <c r="FD123" s="183"/>
      <c r="FE123" s="183"/>
      <c r="FF123" s="120"/>
      <c r="FP123" s="120"/>
      <c r="FZ123" s="120"/>
      <c r="GJ123" s="182"/>
      <c r="GK123" s="183"/>
      <c r="GL123" s="183"/>
      <c r="GM123" s="183"/>
      <c r="GN123" s="183"/>
      <c r="GO123" s="183"/>
      <c r="GP123" s="183"/>
      <c r="GQ123" s="183"/>
      <c r="GR123" s="183"/>
      <c r="GS123" s="183"/>
      <c r="GT123" s="120"/>
      <c r="HD123" s="120"/>
      <c r="HN123" s="120"/>
      <c r="HX123" s="120"/>
      <c r="IH123" s="120"/>
      <c r="IR123" s="120"/>
      <c r="JB123" s="120"/>
      <c r="JL123" s="120"/>
      <c r="JV123" s="120"/>
      <c r="KF123" s="120"/>
    </row>
    <row xmlns:x14ac="http://schemas.microsoft.com/office/spreadsheetml/2009/9/ac" r="124" s="3" customFormat="true" x14ac:dyDescent="0.25">
      <c r="A124" s="372" t="str">
        <f ca="true">IF(ISBLANK('Data Summary'!A126),"",'Data Summary'!A126)</f>
        <v/>
      </c>
      <c r="B124" s="120"/>
      <c r="L124" s="120"/>
      <c r="V124" s="120"/>
      <c r="AF124" s="120"/>
      <c r="AP124" s="120"/>
      <c r="AZ124" s="120"/>
      <c r="BJ124" s="120"/>
      <c r="BT124" s="120"/>
      <c r="CD124" s="120"/>
      <c r="CN124" s="120"/>
      <c r="CX124" s="182"/>
      <c r="CY124" s="183"/>
      <c r="CZ124" s="183"/>
      <c r="DA124" s="183"/>
      <c r="DB124" s="183"/>
      <c r="DC124" s="183"/>
      <c r="DD124" s="183"/>
      <c r="DE124" s="183"/>
      <c r="DF124" s="183"/>
      <c r="DG124" s="183"/>
      <c r="DH124" s="120"/>
      <c r="DR124" s="120"/>
      <c r="EB124" s="120"/>
      <c r="EL124" s="182"/>
      <c r="EM124" s="183"/>
      <c r="EN124" s="183"/>
      <c r="EO124" s="183"/>
      <c r="EP124" s="183"/>
      <c r="EQ124" s="183"/>
      <c r="ER124" s="183"/>
      <c r="ES124" s="183"/>
      <c r="ET124" s="183"/>
      <c r="EU124" s="183"/>
      <c r="EV124" s="182"/>
      <c r="EW124" s="183"/>
      <c r="EX124" s="183"/>
      <c r="EY124" s="183"/>
      <c r="EZ124" s="183"/>
      <c r="FA124" s="183"/>
      <c r="FB124" s="183"/>
      <c r="FC124" s="183"/>
      <c r="FD124" s="183"/>
      <c r="FE124" s="183"/>
      <c r="FF124" s="120"/>
      <c r="FP124" s="120"/>
      <c r="FZ124" s="120"/>
      <c r="GJ124" s="182"/>
      <c r="GK124" s="183"/>
      <c r="GL124" s="183"/>
      <c r="GM124" s="183"/>
      <c r="GN124" s="183"/>
      <c r="GO124" s="183"/>
      <c r="GP124" s="183"/>
      <c r="GQ124" s="183"/>
      <c r="GR124" s="183"/>
      <c r="GS124" s="183"/>
      <c r="GT124" s="120"/>
      <c r="HD124" s="120"/>
      <c r="HN124" s="120"/>
      <c r="HX124" s="120"/>
      <c r="IH124" s="120"/>
      <c r="IR124" s="120"/>
      <c r="JB124" s="120"/>
      <c r="JL124" s="120"/>
      <c r="JV124" s="120"/>
      <c r="KF124" s="120"/>
    </row>
    <row xmlns:x14ac="http://schemas.microsoft.com/office/spreadsheetml/2009/9/ac" r="125" s="3" customFormat="true" x14ac:dyDescent="0.25">
      <c r="A125" s="372" t="str">
        <f ca="true">IF(ISBLANK('Data Summary'!A127),"",'Data Summary'!A127)</f>
        <v/>
      </c>
      <c r="B125" s="120"/>
      <c r="L125" s="120"/>
      <c r="V125" s="120"/>
      <c r="AF125" s="120"/>
      <c r="AP125" s="120"/>
      <c r="AZ125" s="120"/>
      <c r="BJ125" s="120"/>
      <c r="BT125" s="120"/>
      <c r="CD125" s="120"/>
      <c r="CN125" s="120"/>
      <c r="CX125" s="182"/>
      <c r="CY125" s="183"/>
      <c r="CZ125" s="183"/>
      <c r="DA125" s="183"/>
      <c r="DB125" s="183"/>
      <c r="DC125" s="183"/>
      <c r="DD125" s="183"/>
      <c r="DE125" s="183"/>
      <c r="DF125" s="183"/>
      <c r="DG125" s="183"/>
      <c r="DH125" s="120"/>
      <c r="DR125" s="120"/>
      <c r="EB125" s="120"/>
      <c r="EL125" s="182"/>
      <c r="EM125" s="183"/>
      <c r="EN125" s="183"/>
      <c r="EO125" s="183"/>
      <c r="EP125" s="183"/>
      <c r="EQ125" s="183"/>
      <c r="ER125" s="183"/>
      <c r="ES125" s="183"/>
      <c r="ET125" s="183"/>
      <c r="EU125" s="183"/>
      <c r="EV125" s="182"/>
      <c r="EW125" s="183"/>
      <c r="EX125" s="183"/>
      <c r="EY125" s="183"/>
      <c r="EZ125" s="183"/>
      <c r="FA125" s="183"/>
      <c r="FB125" s="183"/>
      <c r="FC125" s="183"/>
      <c r="FD125" s="183"/>
      <c r="FE125" s="183"/>
      <c r="FF125" s="120"/>
      <c r="FP125" s="120"/>
      <c r="FZ125" s="120"/>
      <c r="GJ125" s="182"/>
      <c r="GK125" s="183"/>
      <c r="GL125" s="183"/>
      <c r="GM125" s="183"/>
      <c r="GN125" s="183"/>
      <c r="GO125" s="183"/>
      <c r="GP125" s="183"/>
      <c r="GQ125" s="183"/>
      <c r="GR125" s="183"/>
      <c r="GS125" s="183"/>
      <c r="GT125" s="120"/>
      <c r="HD125" s="120"/>
      <c r="HN125" s="120"/>
      <c r="HX125" s="120"/>
      <c r="IH125" s="120"/>
      <c r="IR125" s="120"/>
      <c r="JB125" s="120"/>
      <c r="JL125" s="120"/>
      <c r="JV125" s="120"/>
      <c r="KF125" s="120"/>
    </row>
    <row xmlns:x14ac="http://schemas.microsoft.com/office/spreadsheetml/2009/9/ac" r="126" s="3" customFormat="true" x14ac:dyDescent="0.25">
      <c r="A126" s="372" t="str">
        <f ca="true">IF(ISBLANK('Data Summary'!A128),"",'Data Summary'!A128)</f>
        <v/>
      </c>
      <c r="B126" s="120"/>
      <c r="L126" s="120"/>
      <c r="V126" s="120"/>
      <c r="AF126" s="120"/>
      <c r="AP126" s="120"/>
      <c r="AZ126" s="120"/>
      <c r="BJ126" s="120"/>
      <c r="BT126" s="120"/>
      <c r="CD126" s="120"/>
      <c r="CN126" s="120"/>
      <c r="CX126" s="182"/>
      <c r="CY126" s="183"/>
      <c r="CZ126" s="183"/>
      <c r="DA126" s="183"/>
      <c r="DB126" s="183"/>
      <c r="DC126" s="183"/>
      <c r="DD126" s="183"/>
      <c r="DE126" s="183"/>
      <c r="DF126" s="183"/>
      <c r="DG126" s="183"/>
      <c r="DH126" s="120"/>
      <c r="DR126" s="120"/>
      <c r="EB126" s="120"/>
      <c r="EL126" s="182"/>
      <c r="EM126" s="183"/>
      <c r="EN126" s="183"/>
      <c r="EO126" s="183"/>
      <c r="EP126" s="183"/>
      <c r="EQ126" s="183"/>
      <c r="ER126" s="183"/>
      <c r="ES126" s="183"/>
      <c r="ET126" s="183"/>
      <c r="EU126" s="183"/>
      <c r="EV126" s="182"/>
      <c r="EW126" s="183"/>
      <c r="EX126" s="183"/>
      <c r="EY126" s="183"/>
      <c r="EZ126" s="183"/>
      <c r="FA126" s="183"/>
      <c r="FB126" s="183"/>
      <c r="FC126" s="183"/>
      <c r="FD126" s="183"/>
      <c r="FE126" s="183"/>
      <c r="FF126" s="120"/>
      <c r="FP126" s="120"/>
      <c r="FZ126" s="120"/>
      <c r="GJ126" s="182"/>
      <c r="GK126" s="183"/>
      <c r="GL126" s="183"/>
      <c r="GM126" s="183"/>
      <c r="GN126" s="183"/>
      <c r="GO126" s="183"/>
      <c r="GP126" s="183"/>
      <c r="GQ126" s="183"/>
      <c r="GR126" s="183"/>
      <c r="GS126" s="183"/>
      <c r="GT126" s="120"/>
      <c r="HD126" s="120"/>
      <c r="HN126" s="120"/>
      <c r="HX126" s="120"/>
      <c r="IH126" s="120"/>
      <c r="IR126" s="120"/>
      <c r="JB126" s="120"/>
      <c r="JL126" s="120"/>
      <c r="JV126" s="120"/>
      <c r="KF126" s="120"/>
    </row>
    <row xmlns:x14ac="http://schemas.microsoft.com/office/spreadsheetml/2009/9/ac" r="127" s="3" customFormat="true" x14ac:dyDescent="0.25">
      <c r="A127" s="372" t="str">
        <f ca="true">IF(ISBLANK('Data Summary'!A129),"",'Data Summary'!A129)</f>
        <v/>
      </c>
      <c r="B127" s="120"/>
      <c r="L127" s="120"/>
      <c r="V127" s="120"/>
      <c r="AF127" s="120"/>
      <c r="AP127" s="120"/>
      <c r="AZ127" s="120"/>
      <c r="BJ127" s="120"/>
      <c r="BT127" s="120"/>
      <c r="CD127" s="120"/>
      <c r="CN127" s="120"/>
      <c r="CX127" s="182"/>
      <c r="CY127" s="183"/>
      <c r="CZ127" s="183"/>
      <c r="DA127" s="183"/>
      <c r="DB127" s="183"/>
      <c r="DC127" s="183"/>
      <c r="DD127" s="183"/>
      <c r="DE127" s="183"/>
      <c r="DF127" s="183"/>
      <c r="DG127" s="183"/>
      <c r="DH127" s="120"/>
      <c r="DR127" s="120"/>
      <c r="EB127" s="120"/>
      <c r="EL127" s="182"/>
      <c r="EM127" s="183"/>
      <c r="EN127" s="183"/>
      <c r="EO127" s="183"/>
      <c r="EP127" s="183"/>
      <c r="EQ127" s="183"/>
      <c r="ER127" s="183"/>
      <c r="ES127" s="183"/>
      <c r="ET127" s="183"/>
      <c r="EU127" s="183"/>
      <c r="EV127" s="182"/>
      <c r="EW127" s="183"/>
      <c r="EX127" s="183"/>
      <c r="EY127" s="183"/>
      <c r="EZ127" s="183"/>
      <c r="FA127" s="183"/>
      <c r="FB127" s="183"/>
      <c r="FC127" s="183"/>
      <c r="FD127" s="183"/>
      <c r="FE127" s="183"/>
      <c r="FF127" s="120"/>
      <c r="FP127" s="120"/>
      <c r="FZ127" s="120"/>
      <c r="GJ127" s="182"/>
      <c r="GK127" s="183"/>
      <c r="GL127" s="183"/>
      <c r="GM127" s="183"/>
      <c r="GN127" s="183"/>
      <c r="GO127" s="183"/>
      <c r="GP127" s="183"/>
      <c r="GQ127" s="183"/>
      <c r="GR127" s="183"/>
      <c r="GS127" s="183"/>
      <c r="GT127" s="120"/>
      <c r="HD127" s="120"/>
      <c r="HN127" s="120"/>
      <c r="HX127" s="120"/>
      <c r="IH127" s="120"/>
      <c r="IR127" s="120"/>
      <c r="JB127" s="120"/>
      <c r="JL127" s="120"/>
      <c r="JV127" s="120"/>
      <c r="KF127" s="120"/>
    </row>
    <row xmlns:x14ac="http://schemas.microsoft.com/office/spreadsheetml/2009/9/ac" r="128" s="3" customFormat="true" x14ac:dyDescent="0.25">
      <c r="A128" s="372" t="str">
        <f ca="true">IF(ISBLANK('Data Summary'!A130),"",'Data Summary'!A130)</f>
        <v/>
      </c>
      <c r="B128" s="120"/>
      <c r="L128" s="120"/>
      <c r="V128" s="120"/>
      <c r="AF128" s="120"/>
      <c r="AP128" s="120"/>
      <c r="AZ128" s="120"/>
      <c r="BJ128" s="120"/>
      <c r="BT128" s="120"/>
      <c r="CD128" s="120"/>
      <c r="CN128" s="120"/>
      <c r="CX128" s="182"/>
      <c r="CY128" s="183"/>
      <c r="CZ128" s="183"/>
      <c r="DA128" s="183"/>
      <c r="DB128" s="183"/>
      <c r="DC128" s="183"/>
      <c r="DD128" s="183"/>
      <c r="DE128" s="183"/>
      <c r="DF128" s="183"/>
      <c r="DG128" s="183"/>
      <c r="DH128" s="120"/>
      <c r="DR128" s="120"/>
      <c r="EB128" s="120"/>
      <c r="EL128" s="182"/>
      <c r="EM128" s="183"/>
      <c r="EN128" s="183"/>
      <c r="EO128" s="183"/>
      <c r="EP128" s="183"/>
      <c r="EQ128" s="183"/>
      <c r="ER128" s="183"/>
      <c r="ES128" s="183"/>
      <c r="ET128" s="183"/>
      <c r="EU128" s="183"/>
      <c r="EV128" s="182"/>
      <c r="EW128" s="183"/>
      <c r="EX128" s="183"/>
      <c r="EY128" s="183"/>
      <c r="EZ128" s="183"/>
      <c r="FA128" s="183"/>
      <c r="FB128" s="183"/>
      <c r="FC128" s="183"/>
      <c r="FD128" s="183"/>
      <c r="FE128" s="183"/>
      <c r="FF128" s="120"/>
      <c r="FP128" s="120"/>
      <c r="FZ128" s="120"/>
      <c r="GJ128" s="182"/>
      <c r="GK128" s="183"/>
      <c r="GL128" s="183"/>
      <c r="GM128" s="183"/>
      <c r="GN128" s="183"/>
      <c r="GO128" s="183"/>
      <c r="GP128" s="183"/>
      <c r="GQ128" s="183"/>
      <c r="GR128" s="183"/>
      <c r="GS128" s="183"/>
      <c r="GT128" s="120"/>
      <c r="HD128" s="120"/>
      <c r="HN128" s="120"/>
      <c r="HX128" s="120"/>
      <c r="IH128" s="120"/>
      <c r="IR128" s="120"/>
      <c r="JB128" s="120"/>
      <c r="JL128" s="120"/>
      <c r="JV128" s="120"/>
      <c r="KF128" s="120"/>
    </row>
    <row xmlns:x14ac="http://schemas.microsoft.com/office/spreadsheetml/2009/9/ac" r="129" s="3" customFormat="true" x14ac:dyDescent="0.25">
      <c r="A129" s="372" t="str">
        <f ca="true">IF(ISBLANK('Data Summary'!A131),"",'Data Summary'!A131)</f>
        <v/>
      </c>
      <c r="B129" s="120"/>
      <c r="L129" s="120"/>
      <c r="V129" s="120"/>
      <c r="AF129" s="120"/>
      <c r="AP129" s="120"/>
      <c r="AZ129" s="120"/>
      <c r="BJ129" s="120"/>
      <c r="BT129" s="120"/>
      <c r="CD129" s="120"/>
      <c r="CN129" s="120"/>
      <c r="CX129" s="182"/>
      <c r="CY129" s="183"/>
      <c r="CZ129" s="183"/>
      <c r="DA129" s="183"/>
      <c r="DB129" s="183"/>
      <c r="DC129" s="183"/>
      <c r="DD129" s="183"/>
      <c r="DE129" s="183"/>
      <c r="DF129" s="183"/>
      <c r="DG129" s="183"/>
      <c r="DH129" s="120"/>
      <c r="DR129" s="120"/>
      <c r="EB129" s="120"/>
      <c r="EL129" s="182"/>
      <c r="EM129" s="183"/>
      <c r="EN129" s="183"/>
      <c r="EO129" s="183"/>
      <c r="EP129" s="183"/>
      <c r="EQ129" s="183"/>
      <c r="ER129" s="183"/>
      <c r="ES129" s="183"/>
      <c r="ET129" s="183"/>
      <c r="EU129" s="183"/>
      <c r="EV129" s="182"/>
      <c r="EW129" s="183"/>
      <c r="EX129" s="183"/>
      <c r="EY129" s="183"/>
      <c r="EZ129" s="183"/>
      <c r="FA129" s="183"/>
      <c r="FB129" s="183"/>
      <c r="FC129" s="183"/>
      <c r="FD129" s="183"/>
      <c r="FE129" s="183"/>
      <c r="FF129" s="120"/>
      <c r="FP129" s="120"/>
      <c r="FZ129" s="120"/>
      <c r="GJ129" s="182"/>
      <c r="GK129" s="183"/>
      <c r="GL129" s="183"/>
      <c r="GM129" s="183"/>
      <c r="GN129" s="183"/>
      <c r="GO129" s="183"/>
      <c r="GP129" s="183"/>
      <c r="GQ129" s="183"/>
      <c r="GR129" s="183"/>
      <c r="GS129" s="183"/>
      <c r="GT129" s="120"/>
      <c r="HD129" s="120"/>
      <c r="HN129" s="120"/>
      <c r="HX129" s="120"/>
      <c r="IH129" s="120"/>
      <c r="IR129" s="120"/>
      <c r="JB129" s="120"/>
      <c r="JL129" s="120"/>
      <c r="JV129" s="120"/>
      <c r="KF129" s="120"/>
    </row>
    <row xmlns:x14ac="http://schemas.microsoft.com/office/spreadsheetml/2009/9/ac" r="130" s="3" customFormat="true" x14ac:dyDescent="0.25">
      <c r="A130" s="372" t="str">
        <f ca="true">IF(ISBLANK('Data Summary'!A132),"",'Data Summary'!A132)</f>
        <v/>
      </c>
      <c r="B130" s="120"/>
      <c r="L130" s="120"/>
      <c r="V130" s="120"/>
      <c r="AF130" s="120"/>
      <c r="AP130" s="120"/>
      <c r="AZ130" s="120"/>
      <c r="BJ130" s="120"/>
      <c r="BT130" s="120"/>
      <c r="CD130" s="120"/>
      <c r="CN130" s="120"/>
      <c r="CX130" s="182"/>
      <c r="CY130" s="183"/>
      <c r="CZ130" s="183"/>
      <c r="DA130" s="183"/>
      <c r="DB130" s="183"/>
      <c r="DC130" s="183"/>
      <c r="DD130" s="183"/>
      <c r="DE130" s="183"/>
      <c r="DF130" s="183"/>
      <c r="DG130" s="183"/>
      <c r="DH130" s="120"/>
      <c r="DR130" s="120"/>
      <c r="EB130" s="120"/>
      <c r="EL130" s="182"/>
      <c r="EM130" s="183"/>
      <c r="EN130" s="183"/>
      <c r="EO130" s="183"/>
      <c r="EP130" s="183"/>
      <c r="EQ130" s="183"/>
      <c r="ER130" s="183"/>
      <c r="ES130" s="183"/>
      <c r="ET130" s="183"/>
      <c r="EU130" s="183"/>
      <c r="EV130" s="182"/>
      <c r="EW130" s="183"/>
      <c r="EX130" s="183"/>
      <c r="EY130" s="183"/>
      <c r="EZ130" s="183"/>
      <c r="FA130" s="183"/>
      <c r="FB130" s="183"/>
      <c r="FC130" s="183"/>
      <c r="FD130" s="183"/>
      <c r="FE130" s="183"/>
      <c r="FF130" s="120"/>
      <c r="FP130" s="120"/>
      <c r="FZ130" s="120"/>
      <c r="GJ130" s="182"/>
      <c r="GK130" s="183"/>
      <c r="GL130" s="183"/>
      <c r="GM130" s="183"/>
      <c r="GN130" s="183"/>
      <c r="GO130" s="183"/>
      <c r="GP130" s="183"/>
      <c r="GQ130" s="183"/>
      <c r="GR130" s="183"/>
      <c r="GS130" s="183"/>
      <c r="GT130" s="120"/>
      <c r="HD130" s="120"/>
      <c r="HN130" s="120"/>
      <c r="HX130" s="120"/>
      <c r="IH130" s="120"/>
      <c r="IR130" s="120"/>
      <c r="JB130" s="120"/>
      <c r="JL130" s="120"/>
      <c r="JV130" s="120"/>
      <c r="KF130" s="120"/>
    </row>
    <row xmlns:x14ac="http://schemas.microsoft.com/office/spreadsheetml/2009/9/ac" r="131" s="3" customFormat="true" x14ac:dyDescent="0.25">
      <c r="A131" s="372" t="str">
        <f ca="true">IF(ISBLANK('Data Summary'!A133),"",'Data Summary'!A133)</f>
        <v/>
      </c>
      <c r="B131" s="120"/>
      <c r="L131" s="120"/>
      <c r="V131" s="120"/>
      <c r="AF131" s="120"/>
      <c r="AP131" s="120"/>
      <c r="AZ131" s="120"/>
      <c r="BJ131" s="120"/>
      <c r="BT131" s="120"/>
      <c r="CD131" s="120"/>
      <c r="CN131" s="120"/>
      <c r="CX131" s="182"/>
      <c r="CY131" s="183"/>
      <c r="CZ131" s="183"/>
      <c r="DA131" s="183"/>
      <c r="DB131" s="183"/>
      <c r="DC131" s="183"/>
      <c r="DD131" s="183"/>
      <c r="DE131" s="183"/>
      <c r="DF131" s="183"/>
      <c r="DG131" s="183"/>
      <c r="DH131" s="120"/>
      <c r="DR131" s="120"/>
      <c r="EB131" s="120"/>
      <c r="EL131" s="182"/>
      <c r="EM131" s="183"/>
      <c r="EN131" s="183"/>
      <c r="EO131" s="183"/>
      <c r="EP131" s="183"/>
      <c r="EQ131" s="183"/>
      <c r="ER131" s="183"/>
      <c r="ES131" s="183"/>
      <c r="ET131" s="183"/>
      <c r="EU131" s="183"/>
      <c r="EV131" s="182"/>
      <c r="EW131" s="183"/>
      <c r="EX131" s="183"/>
      <c r="EY131" s="183"/>
      <c r="EZ131" s="183"/>
      <c r="FA131" s="183"/>
      <c r="FB131" s="183"/>
      <c r="FC131" s="183"/>
      <c r="FD131" s="183"/>
      <c r="FE131" s="183"/>
      <c r="FF131" s="120"/>
      <c r="FP131" s="120"/>
      <c r="FZ131" s="120"/>
      <c r="GJ131" s="182"/>
      <c r="GK131" s="183"/>
      <c r="GL131" s="183"/>
      <c r="GM131" s="183"/>
      <c r="GN131" s="183"/>
      <c r="GO131" s="183"/>
      <c r="GP131" s="183"/>
      <c r="GQ131" s="183"/>
      <c r="GR131" s="183"/>
      <c r="GS131" s="183"/>
      <c r="GT131" s="120"/>
      <c r="HD131" s="120"/>
      <c r="HN131" s="120"/>
      <c r="HX131" s="120"/>
      <c r="IH131" s="120"/>
      <c r="IR131" s="120"/>
      <c r="JB131" s="120"/>
      <c r="JL131" s="120"/>
      <c r="JV131" s="120"/>
      <c r="KF131" s="120"/>
    </row>
    <row xmlns:x14ac="http://schemas.microsoft.com/office/spreadsheetml/2009/9/ac" r="132" s="3" customFormat="true" x14ac:dyDescent="0.25">
      <c r="A132" s="372" t="str">
        <f ca="true">IF(ISBLANK('Data Summary'!A134),"",'Data Summary'!A134)</f>
        <v/>
      </c>
      <c r="B132" s="120"/>
      <c r="L132" s="120"/>
      <c r="V132" s="120"/>
      <c r="AF132" s="120"/>
      <c r="AP132" s="120"/>
      <c r="AZ132" s="120"/>
      <c r="BJ132" s="120"/>
      <c r="BT132" s="120"/>
      <c r="CD132" s="120"/>
      <c r="CN132" s="120"/>
      <c r="CX132" s="182"/>
      <c r="CY132" s="183"/>
      <c r="CZ132" s="183"/>
      <c r="DA132" s="183"/>
      <c r="DB132" s="183"/>
      <c r="DC132" s="183"/>
      <c r="DD132" s="183"/>
      <c r="DE132" s="183"/>
      <c r="DF132" s="183"/>
      <c r="DG132" s="183"/>
      <c r="DH132" s="120"/>
      <c r="DR132" s="120"/>
      <c r="EB132" s="120"/>
      <c r="EL132" s="182"/>
      <c r="EM132" s="183"/>
      <c r="EN132" s="183"/>
      <c r="EO132" s="183"/>
      <c r="EP132" s="183"/>
      <c r="EQ132" s="183"/>
      <c r="ER132" s="183"/>
      <c r="ES132" s="183"/>
      <c r="ET132" s="183"/>
      <c r="EU132" s="183"/>
      <c r="EV132" s="182"/>
      <c r="EW132" s="183"/>
      <c r="EX132" s="183"/>
      <c r="EY132" s="183"/>
      <c r="EZ132" s="183"/>
      <c r="FA132" s="183"/>
      <c r="FB132" s="183"/>
      <c r="FC132" s="183"/>
      <c r="FD132" s="183"/>
      <c r="FE132" s="183"/>
      <c r="FF132" s="120"/>
      <c r="FP132" s="120"/>
      <c r="FZ132" s="120"/>
      <c r="GJ132" s="182"/>
      <c r="GK132" s="183"/>
      <c r="GL132" s="183"/>
      <c r="GM132" s="183"/>
      <c r="GN132" s="183"/>
      <c r="GO132" s="183"/>
      <c r="GP132" s="183"/>
      <c r="GQ132" s="183"/>
      <c r="GR132" s="183"/>
      <c r="GS132" s="183"/>
      <c r="GT132" s="120"/>
      <c r="HD132" s="120"/>
      <c r="HN132" s="120"/>
      <c r="HX132" s="120"/>
      <c r="IH132" s="120"/>
      <c r="IR132" s="120"/>
      <c r="JB132" s="120"/>
      <c r="JL132" s="120"/>
      <c r="JV132" s="120"/>
      <c r="KF132" s="120"/>
    </row>
    <row xmlns:x14ac="http://schemas.microsoft.com/office/spreadsheetml/2009/9/ac" r="133" s="3" customFormat="true" x14ac:dyDescent="0.25">
      <c r="A133" s="372" t="str">
        <f ca="true">IF(ISBLANK('Data Summary'!A135),"",'Data Summary'!A135)</f>
        <v/>
      </c>
      <c r="B133" s="120"/>
      <c r="L133" s="120"/>
      <c r="V133" s="120"/>
      <c r="AF133" s="120"/>
      <c r="AP133" s="120"/>
      <c r="AZ133" s="120"/>
      <c r="BJ133" s="120"/>
      <c r="BT133" s="120"/>
      <c r="CD133" s="120"/>
      <c r="CN133" s="120"/>
      <c r="CX133" s="182"/>
      <c r="CY133" s="183"/>
      <c r="CZ133" s="183"/>
      <c r="DA133" s="183"/>
      <c r="DB133" s="183"/>
      <c r="DC133" s="183"/>
      <c r="DD133" s="183"/>
      <c r="DE133" s="183"/>
      <c r="DF133" s="183"/>
      <c r="DG133" s="183"/>
      <c r="DH133" s="120"/>
      <c r="DR133" s="120"/>
      <c r="EB133" s="120"/>
      <c r="EL133" s="182"/>
      <c r="EM133" s="183"/>
      <c r="EN133" s="183"/>
      <c r="EO133" s="183"/>
      <c r="EP133" s="183"/>
      <c r="EQ133" s="183"/>
      <c r="ER133" s="183"/>
      <c r="ES133" s="183"/>
      <c r="ET133" s="183"/>
      <c r="EU133" s="183"/>
      <c r="EV133" s="182"/>
      <c r="EW133" s="183"/>
      <c r="EX133" s="183"/>
      <c r="EY133" s="183"/>
      <c r="EZ133" s="183"/>
      <c r="FA133" s="183"/>
      <c r="FB133" s="183"/>
      <c r="FC133" s="183"/>
      <c r="FD133" s="183"/>
      <c r="FE133" s="183"/>
      <c r="FF133" s="120"/>
      <c r="FP133" s="120"/>
      <c r="FZ133" s="120"/>
      <c r="GJ133" s="182"/>
      <c r="GK133" s="183"/>
      <c r="GL133" s="183"/>
      <c r="GM133" s="183"/>
      <c r="GN133" s="183"/>
      <c r="GO133" s="183"/>
      <c r="GP133" s="183"/>
      <c r="GQ133" s="183"/>
      <c r="GR133" s="183"/>
      <c r="GS133" s="183"/>
      <c r="GT133" s="120"/>
      <c r="HD133" s="120"/>
      <c r="HN133" s="120"/>
      <c r="HX133" s="120"/>
      <c r="IH133" s="120"/>
      <c r="IR133" s="120"/>
      <c r="JB133" s="120"/>
      <c r="JL133" s="120"/>
      <c r="JV133" s="120"/>
      <c r="KF133" s="120"/>
    </row>
    <row xmlns:x14ac="http://schemas.microsoft.com/office/spreadsheetml/2009/9/ac" r="134" s="3" customFormat="true" x14ac:dyDescent="0.25">
      <c r="A134" s="372" t="str">
        <f ca="true">IF(ISBLANK('Data Summary'!A136),"",'Data Summary'!A136)</f>
        <v/>
      </c>
      <c r="B134" s="120"/>
      <c r="L134" s="120"/>
      <c r="V134" s="120"/>
      <c r="AF134" s="120"/>
      <c r="AP134" s="120"/>
      <c r="AZ134" s="120"/>
      <c r="BJ134" s="120"/>
      <c r="BT134" s="120"/>
      <c r="CD134" s="120"/>
      <c r="CN134" s="120"/>
      <c r="CX134" s="182"/>
      <c r="CY134" s="183"/>
      <c r="CZ134" s="183"/>
      <c r="DA134" s="183"/>
      <c r="DB134" s="183"/>
      <c r="DC134" s="183"/>
      <c r="DD134" s="183"/>
      <c r="DE134" s="183"/>
      <c r="DF134" s="183"/>
      <c r="DG134" s="183"/>
      <c r="DH134" s="120"/>
      <c r="DR134" s="120"/>
      <c r="EB134" s="120"/>
      <c r="EL134" s="182"/>
      <c r="EM134" s="183"/>
      <c r="EN134" s="183"/>
      <c r="EO134" s="183"/>
      <c r="EP134" s="183"/>
      <c r="EQ134" s="183"/>
      <c r="ER134" s="183"/>
      <c r="ES134" s="183"/>
      <c r="ET134" s="183"/>
      <c r="EU134" s="183"/>
      <c r="EV134" s="182"/>
      <c r="EW134" s="183"/>
      <c r="EX134" s="183"/>
      <c r="EY134" s="183"/>
      <c r="EZ134" s="183"/>
      <c r="FA134" s="183"/>
      <c r="FB134" s="183"/>
      <c r="FC134" s="183"/>
      <c r="FD134" s="183"/>
      <c r="FE134" s="183"/>
      <c r="FF134" s="120"/>
      <c r="FP134" s="120"/>
      <c r="FZ134" s="120"/>
      <c r="GJ134" s="182"/>
      <c r="GK134" s="183"/>
      <c r="GL134" s="183"/>
      <c r="GM134" s="183"/>
      <c r="GN134" s="183"/>
      <c r="GO134" s="183"/>
      <c r="GP134" s="183"/>
      <c r="GQ134" s="183"/>
      <c r="GR134" s="183"/>
      <c r="GS134" s="183"/>
      <c r="GT134" s="120"/>
      <c r="HD134" s="120"/>
      <c r="HN134" s="120"/>
      <c r="HX134" s="120"/>
      <c r="IH134" s="120"/>
      <c r="IR134" s="120"/>
      <c r="JB134" s="120"/>
      <c r="JL134" s="120"/>
      <c r="JV134" s="120"/>
      <c r="KF134" s="120"/>
    </row>
    <row xmlns:x14ac="http://schemas.microsoft.com/office/spreadsheetml/2009/9/ac" r="135" s="3" customFormat="true" x14ac:dyDescent="0.25">
      <c r="A135" s="372" t="str">
        <f ca="true">IF(ISBLANK('Data Summary'!A137),"",'Data Summary'!A137)</f>
        <v/>
      </c>
      <c r="B135" s="120"/>
      <c r="L135" s="120"/>
      <c r="V135" s="120"/>
      <c r="AF135" s="120"/>
      <c r="AP135" s="120"/>
      <c r="AZ135" s="120"/>
      <c r="BJ135" s="120"/>
      <c r="BT135" s="120"/>
      <c r="CD135" s="120"/>
      <c r="CN135" s="120"/>
      <c r="CX135" s="182"/>
      <c r="CY135" s="183"/>
      <c r="CZ135" s="183"/>
      <c r="DA135" s="183"/>
      <c r="DB135" s="183"/>
      <c r="DC135" s="183"/>
      <c r="DD135" s="183"/>
      <c r="DE135" s="183"/>
      <c r="DF135" s="183"/>
      <c r="DG135" s="183"/>
      <c r="DH135" s="120"/>
      <c r="DR135" s="120"/>
      <c r="EB135" s="120"/>
      <c r="EL135" s="182"/>
      <c r="EM135" s="183"/>
      <c r="EN135" s="183"/>
      <c r="EO135" s="183"/>
      <c r="EP135" s="183"/>
      <c r="EQ135" s="183"/>
      <c r="ER135" s="183"/>
      <c r="ES135" s="183"/>
      <c r="ET135" s="183"/>
      <c r="EU135" s="183"/>
      <c r="EV135" s="182"/>
      <c r="EW135" s="183"/>
      <c r="EX135" s="183"/>
      <c r="EY135" s="183"/>
      <c r="EZ135" s="183"/>
      <c r="FA135" s="183"/>
      <c r="FB135" s="183"/>
      <c r="FC135" s="183"/>
      <c r="FD135" s="183"/>
      <c r="FE135" s="183"/>
      <c r="FF135" s="120"/>
      <c r="FP135" s="120"/>
      <c r="FZ135" s="120"/>
      <c r="GJ135" s="182"/>
      <c r="GK135" s="183"/>
      <c r="GL135" s="183"/>
      <c r="GM135" s="183"/>
      <c r="GN135" s="183"/>
      <c r="GO135" s="183"/>
      <c r="GP135" s="183"/>
      <c r="GQ135" s="183"/>
      <c r="GR135" s="183"/>
      <c r="GS135" s="183"/>
      <c r="GT135" s="120"/>
      <c r="HD135" s="120"/>
      <c r="HN135" s="120"/>
      <c r="HX135" s="120"/>
      <c r="IH135" s="120"/>
      <c r="IR135" s="120"/>
      <c r="JB135" s="120"/>
      <c r="JL135" s="120"/>
      <c r="JV135" s="120"/>
      <c r="KF135" s="120"/>
    </row>
    <row xmlns:x14ac="http://schemas.microsoft.com/office/spreadsheetml/2009/9/ac" r="136" s="3" customFormat="true" x14ac:dyDescent="0.25">
      <c r="A136" s="372" t="str">
        <f ca="true">IF(ISBLANK('Data Summary'!A138),"",'Data Summary'!A138)</f>
        <v/>
      </c>
      <c r="B136" s="120"/>
      <c r="L136" s="120"/>
      <c r="V136" s="120"/>
      <c r="AF136" s="120"/>
      <c r="AP136" s="120"/>
      <c r="AZ136" s="120"/>
      <c r="BJ136" s="120"/>
      <c r="BT136" s="120"/>
      <c r="CD136" s="120"/>
      <c r="CN136" s="120"/>
      <c r="CX136" s="182"/>
      <c r="CY136" s="183"/>
      <c r="CZ136" s="183"/>
      <c r="DA136" s="183"/>
      <c r="DB136" s="183"/>
      <c r="DC136" s="183"/>
      <c r="DD136" s="183"/>
      <c r="DE136" s="183"/>
      <c r="DF136" s="183"/>
      <c r="DG136" s="183"/>
      <c r="DH136" s="120"/>
      <c r="DR136" s="120"/>
      <c r="EB136" s="120"/>
      <c r="EL136" s="182"/>
      <c r="EM136" s="183"/>
      <c r="EN136" s="183"/>
      <c r="EO136" s="183"/>
      <c r="EP136" s="183"/>
      <c r="EQ136" s="183"/>
      <c r="ER136" s="183"/>
      <c r="ES136" s="183"/>
      <c r="ET136" s="183"/>
      <c r="EU136" s="183"/>
      <c r="EV136" s="182"/>
      <c r="EW136" s="183"/>
      <c r="EX136" s="183"/>
      <c r="EY136" s="183"/>
      <c r="EZ136" s="183"/>
      <c r="FA136" s="183"/>
      <c r="FB136" s="183"/>
      <c r="FC136" s="183"/>
      <c r="FD136" s="183"/>
      <c r="FE136" s="183"/>
      <c r="FF136" s="120"/>
      <c r="FP136" s="120"/>
      <c r="FZ136" s="120"/>
      <c r="GJ136" s="182"/>
      <c r="GK136" s="183"/>
      <c r="GL136" s="183"/>
      <c r="GM136" s="183"/>
      <c r="GN136" s="183"/>
      <c r="GO136" s="183"/>
      <c r="GP136" s="183"/>
      <c r="GQ136" s="183"/>
      <c r="GR136" s="183"/>
      <c r="GS136" s="183"/>
      <c r="GT136" s="120"/>
      <c r="HD136" s="120"/>
      <c r="HN136" s="120"/>
      <c r="HX136" s="120"/>
      <c r="IH136" s="120"/>
      <c r="IR136" s="120"/>
      <c r="JB136" s="120"/>
      <c r="JL136" s="120"/>
      <c r="JV136" s="120"/>
      <c r="KF136" s="120"/>
    </row>
    <row xmlns:x14ac="http://schemas.microsoft.com/office/spreadsheetml/2009/9/ac" r="137" s="3" customFormat="true" x14ac:dyDescent="0.25">
      <c r="A137" s="372" t="str">
        <f ca="true">IF(ISBLANK('Data Summary'!A139),"",'Data Summary'!A139)</f>
        <v/>
      </c>
      <c r="B137" s="120"/>
      <c r="L137" s="120"/>
      <c r="V137" s="120"/>
      <c r="AF137" s="120"/>
      <c r="AP137" s="120"/>
      <c r="AZ137" s="120"/>
      <c r="BJ137" s="120"/>
      <c r="BT137" s="120"/>
      <c r="CD137" s="120"/>
      <c r="CN137" s="120"/>
      <c r="CX137" s="182"/>
      <c r="CY137" s="183"/>
      <c r="CZ137" s="183"/>
      <c r="DA137" s="183"/>
      <c r="DB137" s="183"/>
      <c r="DC137" s="183"/>
      <c r="DD137" s="183"/>
      <c r="DE137" s="183"/>
      <c r="DF137" s="183"/>
      <c r="DG137" s="183"/>
      <c r="DH137" s="120"/>
      <c r="DR137" s="120"/>
      <c r="EB137" s="120"/>
      <c r="EL137" s="182"/>
      <c r="EM137" s="183"/>
      <c r="EN137" s="183"/>
      <c r="EO137" s="183"/>
      <c r="EP137" s="183"/>
      <c r="EQ137" s="183"/>
      <c r="ER137" s="183"/>
      <c r="ES137" s="183"/>
      <c r="ET137" s="183"/>
      <c r="EU137" s="183"/>
      <c r="EV137" s="182"/>
      <c r="EW137" s="183"/>
      <c r="EX137" s="183"/>
      <c r="EY137" s="183"/>
      <c r="EZ137" s="183"/>
      <c r="FA137" s="183"/>
      <c r="FB137" s="183"/>
      <c r="FC137" s="183"/>
      <c r="FD137" s="183"/>
      <c r="FE137" s="183"/>
      <c r="FF137" s="120"/>
      <c r="FP137" s="120"/>
      <c r="FZ137" s="120"/>
      <c r="GJ137" s="182"/>
      <c r="GK137" s="183"/>
      <c r="GL137" s="183"/>
      <c r="GM137" s="183"/>
      <c r="GN137" s="183"/>
      <c r="GO137" s="183"/>
      <c r="GP137" s="183"/>
      <c r="GQ137" s="183"/>
      <c r="GR137" s="183"/>
      <c r="GS137" s="183"/>
      <c r="GT137" s="120"/>
      <c r="HD137" s="120"/>
      <c r="HN137" s="120"/>
      <c r="HX137" s="120"/>
      <c r="IH137" s="120"/>
      <c r="IR137" s="120"/>
      <c r="JB137" s="120"/>
      <c r="JL137" s="120"/>
      <c r="JV137" s="120"/>
      <c r="KF137" s="120"/>
    </row>
    <row xmlns:x14ac="http://schemas.microsoft.com/office/spreadsheetml/2009/9/ac" r="138" s="3" customFormat="true" x14ac:dyDescent="0.25">
      <c r="A138" s="372" t="str">
        <f ca="true">IF(ISBLANK('Data Summary'!A140),"",'Data Summary'!A140)</f>
        <v/>
      </c>
      <c r="B138" s="120"/>
      <c r="L138" s="120"/>
      <c r="V138" s="120"/>
      <c r="AF138" s="120"/>
      <c r="AP138" s="120"/>
      <c r="AZ138" s="120"/>
      <c r="BJ138" s="120"/>
      <c r="BT138" s="120"/>
      <c r="CD138" s="120"/>
      <c r="CN138" s="120"/>
      <c r="CX138" s="182"/>
      <c r="CY138" s="183"/>
      <c r="CZ138" s="183"/>
      <c r="DA138" s="183"/>
      <c r="DB138" s="183"/>
      <c r="DC138" s="183"/>
      <c r="DD138" s="183"/>
      <c r="DE138" s="183"/>
      <c r="DF138" s="183"/>
      <c r="DG138" s="183"/>
      <c r="DH138" s="120"/>
      <c r="DR138" s="120"/>
      <c r="EB138" s="120"/>
      <c r="EL138" s="182"/>
      <c r="EM138" s="183"/>
      <c r="EN138" s="183"/>
      <c r="EO138" s="183"/>
      <c r="EP138" s="183"/>
      <c r="EQ138" s="183"/>
      <c r="ER138" s="183"/>
      <c r="ES138" s="183"/>
      <c r="ET138" s="183"/>
      <c r="EU138" s="183"/>
      <c r="EV138" s="182"/>
      <c r="EW138" s="183"/>
      <c r="EX138" s="183"/>
      <c r="EY138" s="183"/>
      <c r="EZ138" s="183"/>
      <c r="FA138" s="183"/>
      <c r="FB138" s="183"/>
      <c r="FC138" s="183"/>
      <c r="FD138" s="183"/>
      <c r="FE138" s="183"/>
      <c r="FF138" s="120"/>
      <c r="FP138" s="120"/>
      <c r="FZ138" s="120"/>
      <c r="GJ138" s="182"/>
      <c r="GK138" s="183"/>
      <c r="GL138" s="183"/>
      <c r="GM138" s="183"/>
      <c r="GN138" s="183"/>
      <c r="GO138" s="183"/>
      <c r="GP138" s="183"/>
      <c r="GQ138" s="183"/>
      <c r="GR138" s="183"/>
      <c r="GS138" s="183"/>
      <c r="GT138" s="120"/>
      <c r="HD138" s="120"/>
      <c r="HN138" s="120"/>
      <c r="HX138" s="120"/>
      <c r="IH138" s="120"/>
      <c r="IR138" s="120"/>
      <c r="JB138" s="120"/>
      <c r="JL138" s="120"/>
      <c r="JV138" s="120"/>
      <c r="KF138" s="120"/>
    </row>
    <row xmlns:x14ac="http://schemas.microsoft.com/office/spreadsheetml/2009/9/ac" r="139" s="3" customFormat="true" x14ac:dyDescent="0.25">
      <c r="A139" s="372" t="str">
        <f ca="true">IF(ISBLANK('Data Summary'!A141),"",'Data Summary'!A141)</f>
        <v/>
      </c>
      <c r="B139" s="120"/>
      <c r="L139" s="120"/>
      <c r="V139" s="120"/>
      <c r="AF139" s="120"/>
      <c r="AP139" s="120"/>
      <c r="AZ139" s="120"/>
      <c r="BJ139" s="120"/>
      <c r="BT139" s="120"/>
      <c r="CD139" s="120"/>
      <c r="CN139" s="120"/>
      <c r="CX139" s="182"/>
      <c r="CY139" s="183"/>
      <c r="CZ139" s="183"/>
      <c r="DA139" s="183"/>
      <c r="DB139" s="183"/>
      <c r="DC139" s="183"/>
      <c r="DD139" s="183"/>
      <c r="DE139" s="183"/>
      <c r="DF139" s="183"/>
      <c r="DG139" s="183"/>
      <c r="DH139" s="120"/>
      <c r="DR139" s="120"/>
      <c r="EB139" s="120"/>
      <c r="EL139" s="182"/>
      <c r="EM139" s="183"/>
      <c r="EN139" s="183"/>
      <c r="EO139" s="183"/>
      <c r="EP139" s="183"/>
      <c r="EQ139" s="183"/>
      <c r="ER139" s="183"/>
      <c r="ES139" s="183"/>
      <c r="ET139" s="183"/>
      <c r="EU139" s="183"/>
      <c r="EV139" s="182"/>
      <c r="EW139" s="183"/>
      <c r="EX139" s="183"/>
      <c r="EY139" s="183"/>
      <c r="EZ139" s="183"/>
      <c r="FA139" s="183"/>
      <c r="FB139" s="183"/>
      <c r="FC139" s="183"/>
      <c r="FD139" s="183"/>
      <c r="FE139" s="183"/>
      <c r="FF139" s="120"/>
      <c r="FP139" s="120"/>
      <c r="FZ139" s="120"/>
      <c r="GJ139" s="182"/>
      <c r="GK139" s="183"/>
      <c r="GL139" s="183"/>
      <c r="GM139" s="183"/>
      <c r="GN139" s="183"/>
      <c r="GO139" s="183"/>
      <c r="GP139" s="183"/>
      <c r="GQ139" s="183"/>
      <c r="GR139" s="183"/>
      <c r="GS139" s="183"/>
      <c r="GT139" s="120"/>
      <c r="HD139" s="120"/>
      <c r="HN139" s="120"/>
      <c r="HX139" s="120"/>
      <c r="IH139" s="120"/>
      <c r="IR139" s="120"/>
      <c r="JB139" s="120"/>
      <c r="JL139" s="120"/>
      <c r="JV139" s="120"/>
      <c r="KF139" s="120"/>
    </row>
    <row xmlns:x14ac="http://schemas.microsoft.com/office/spreadsheetml/2009/9/ac" r="140" s="3" customFormat="true" x14ac:dyDescent="0.25">
      <c r="A140" s="372" t="str">
        <f ca="true">IF(ISBLANK('Data Summary'!A142),"",'Data Summary'!A142)</f>
        <v/>
      </c>
      <c r="B140" s="120"/>
      <c r="L140" s="120"/>
      <c r="V140" s="120"/>
      <c r="AF140" s="120"/>
      <c r="AP140" s="120"/>
      <c r="AZ140" s="120"/>
      <c r="BJ140" s="120"/>
      <c r="BT140" s="120"/>
      <c r="CD140" s="120"/>
      <c r="CN140" s="120"/>
      <c r="CX140" s="182"/>
      <c r="CY140" s="183"/>
      <c r="CZ140" s="183"/>
      <c r="DA140" s="183"/>
      <c r="DB140" s="183"/>
      <c r="DC140" s="183"/>
      <c r="DD140" s="183"/>
      <c r="DE140" s="183"/>
      <c r="DF140" s="183"/>
      <c r="DG140" s="183"/>
      <c r="DH140" s="120"/>
      <c r="DR140" s="120"/>
      <c r="EB140" s="120"/>
      <c r="EL140" s="182"/>
      <c r="EM140" s="183"/>
      <c r="EN140" s="183"/>
      <c r="EO140" s="183"/>
      <c r="EP140" s="183"/>
      <c r="EQ140" s="183"/>
      <c r="ER140" s="183"/>
      <c r="ES140" s="183"/>
      <c r="ET140" s="183"/>
      <c r="EU140" s="183"/>
      <c r="EV140" s="182"/>
      <c r="EW140" s="183"/>
      <c r="EX140" s="183"/>
      <c r="EY140" s="183"/>
      <c r="EZ140" s="183"/>
      <c r="FA140" s="183"/>
      <c r="FB140" s="183"/>
      <c r="FC140" s="183"/>
      <c r="FD140" s="183"/>
      <c r="FE140" s="183"/>
      <c r="FF140" s="120"/>
      <c r="FP140" s="120"/>
      <c r="FZ140" s="120"/>
      <c r="GJ140" s="182"/>
      <c r="GK140" s="183"/>
      <c r="GL140" s="183"/>
      <c r="GM140" s="183"/>
      <c r="GN140" s="183"/>
      <c r="GO140" s="183"/>
      <c r="GP140" s="183"/>
      <c r="GQ140" s="183"/>
      <c r="GR140" s="183"/>
      <c r="GS140" s="183"/>
      <c r="GT140" s="120"/>
      <c r="HD140" s="120"/>
      <c r="HN140" s="120"/>
      <c r="HX140" s="120"/>
      <c r="IH140" s="120"/>
      <c r="IR140" s="120"/>
      <c r="JB140" s="120"/>
      <c r="JL140" s="120"/>
      <c r="JV140" s="120"/>
      <c r="KF140" s="120"/>
    </row>
    <row xmlns:x14ac="http://schemas.microsoft.com/office/spreadsheetml/2009/9/ac" r="141" s="3" customFormat="true" x14ac:dyDescent="0.25">
      <c r="A141" s="372" t="str">
        <f ca="true">IF(ISBLANK('Data Summary'!A143),"",'Data Summary'!A143)</f>
        <v/>
      </c>
      <c r="B141" s="120"/>
      <c r="L141" s="120"/>
      <c r="V141" s="120"/>
      <c r="AF141" s="120"/>
      <c r="AP141" s="120"/>
      <c r="AZ141" s="120"/>
      <c r="BJ141" s="120"/>
      <c r="BT141" s="120"/>
      <c r="CD141" s="120"/>
      <c r="CN141" s="120"/>
      <c r="CX141" s="182"/>
      <c r="CY141" s="183"/>
      <c r="CZ141" s="183"/>
      <c r="DA141" s="183"/>
      <c r="DB141" s="183"/>
      <c r="DC141" s="183"/>
      <c r="DD141" s="183"/>
      <c r="DE141" s="183"/>
      <c r="DF141" s="183"/>
      <c r="DG141" s="183"/>
      <c r="DH141" s="120"/>
      <c r="DR141" s="120"/>
      <c r="EB141" s="120"/>
      <c r="EL141" s="182"/>
      <c r="EM141" s="183"/>
      <c r="EN141" s="183"/>
      <c r="EO141" s="183"/>
      <c r="EP141" s="183"/>
      <c r="EQ141" s="183"/>
      <c r="ER141" s="183"/>
      <c r="ES141" s="183"/>
      <c r="ET141" s="183"/>
      <c r="EU141" s="183"/>
      <c r="EV141" s="182"/>
      <c r="EW141" s="183"/>
      <c r="EX141" s="183"/>
      <c r="EY141" s="183"/>
      <c r="EZ141" s="183"/>
      <c r="FA141" s="183"/>
      <c r="FB141" s="183"/>
      <c r="FC141" s="183"/>
      <c r="FD141" s="183"/>
      <c r="FE141" s="183"/>
      <c r="FF141" s="120"/>
      <c r="FP141" s="120"/>
      <c r="FZ141" s="120"/>
      <c r="GJ141" s="182"/>
      <c r="GK141" s="183"/>
      <c r="GL141" s="183"/>
      <c r="GM141" s="183"/>
      <c r="GN141" s="183"/>
      <c r="GO141" s="183"/>
      <c r="GP141" s="183"/>
      <c r="GQ141" s="183"/>
      <c r="GR141" s="183"/>
      <c r="GS141" s="183"/>
      <c r="GT141" s="120"/>
      <c r="HD141" s="120"/>
      <c r="HN141" s="120"/>
      <c r="HX141" s="120"/>
      <c r="IH141" s="120"/>
      <c r="IR141" s="120"/>
      <c r="JB141" s="120"/>
      <c r="JL141" s="120"/>
      <c r="JV141" s="120"/>
      <c r="KF141" s="120"/>
    </row>
    <row xmlns:x14ac="http://schemas.microsoft.com/office/spreadsheetml/2009/9/ac" r="142" s="3" customFormat="true" x14ac:dyDescent="0.25">
      <c r="A142" s="372" t="str">
        <f ca="true">IF(ISBLANK('Data Summary'!A144),"",'Data Summary'!A144)</f>
        <v/>
      </c>
      <c r="B142" s="120"/>
      <c r="L142" s="120"/>
      <c r="V142" s="120"/>
      <c r="AF142" s="120"/>
      <c r="AP142" s="120"/>
      <c r="AZ142" s="120"/>
      <c r="BJ142" s="120"/>
      <c r="BT142" s="120"/>
      <c r="CD142" s="120"/>
      <c r="CN142" s="120"/>
      <c r="CX142" s="182"/>
      <c r="CY142" s="183"/>
      <c r="CZ142" s="183"/>
      <c r="DA142" s="183"/>
      <c r="DB142" s="183"/>
      <c r="DC142" s="183"/>
      <c r="DD142" s="183"/>
      <c r="DE142" s="183"/>
      <c r="DF142" s="183"/>
      <c r="DG142" s="183"/>
      <c r="DH142" s="120"/>
      <c r="DR142" s="120"/>
      <c r="EB142" s="120"/>
      <c r="EL142" s="182"/>
      <c r="EM142" s="183"/>
      <c r="EN142" s="183"/>
      <c r="EO142" s="183"/>
      <c r="EP142" s="183"/>
      <c r="EQ142" s="183"/>
      <c r="ER142" s="183"/>
      <c r="ES142" s="183"/>
      <c r="ET142" s="183"/>
      <c r="EU142" s="183"/>
      <c r="EV142" s="182"/>
      <c r="EW142" s="183"/>
      <c r="EX142" s="183"/>
      <c r="EY142" s="183"/>
      <c r="EZ142" s="183"/>
      <c r="FA142" s="183"/>
      <c r="FB142" s="183"/>
      <c r="FC142" s="183"/>
      <c r="FD142" s="183"/>
      <c r="FE142" s="183"/>
      <c r="FF142" s="120"/>
      <c r="FP142" s="120"/>
      <c r="FZ142" s="120"/>
      <c r="GJ142" s="182"/>
      <c r="GK142" s="183"/>
      <c r="GL142" s="183"/>
      <c r="GM142" s="183"/>
      <c r="GN142" s="183"/>
      <c r="GO142" s="183"/>
      <c r="GP142" s="183"/>
      <c r="GQ142" s="183"/>
      <c r="GR142" s="183"/>
      <c r="GS142" s="183"/>
      <c r="GT142" s="120"/>
      <c r="HD142" s="120"/>
      <c r="HN142" s="120"/>
      <c r="HX142" s="120"/>
      <c r="IH142" s="120"/>
      <c r="IR142" s="120"/>
      <c r="JB142" s="120"/>
      <c r="JL142" s="120"/>
      <c r="JV142" s="120"/>
      <c r="KF142" s="120"/>
    </row>
    <row xmlns:x14ac="http://schemas.microsoft.com/office/spreadsheetml/2009/9/ac" r="143" s="3" customFormat="true" x14ac:dyDescent="0.25">
      <c r="A143" s="372" t="str">
        <f ca="true">IF(ISBLANK('Data Summary'!A145),"",'Data Summary'!A145)</f>
        <v/>
      </c>
      <c r="B143" s="120"/>
      <c r="L143" s="120"/>
      <c r="V143" s="120"/>
      <c r="AF143" s="120"/>
      <c r="AP143" s="120"/>
      <c r="AZ143" s="120"/>
      <c r="BJ143" s="120"/>
      <c r="BT143" s="120"/>
      <c r="CD143" s="120"/>
      <c r="CN143" s="120"/>
      <c r="CX143" s="182"/>
      <c r="CY143" s="183"/>
      <c r="CZ143" s="183"/>
      <c r="DA143" s="183"/>
      <c r="DB143" s="183"/>
      <c r="DC143" s="183"/>
      <c r="DD143" s="183"/>
      <c r="DE143" s="183"/>
      <c r="DF143" s="183"/>
      <c r="DG143" s="183"/>
      <c r="DH143" s="120"/>
      <c r="DR143" s="120"/>
      <c r="EB143" s="120"/>
      <c r="EL143" s="182"/>
      <c r="EM143" s="183"/>
      <c r="EN143" s="183"/>
      <c r="EO143" s="183"/>
      <c r="EP143" s="183"/>
      <c r="EQ143" s="183"/>
      <c r="ER143" s="183"/>
      <c r="ES143" s="183"/>
      <c r="ET143" s="183"/>
      <c r="EU143" s="183"/>
      <c r="EV143" s="182"/>
      <c r="EW143" s="183"/>
      <c r="EX143" s="183"/>
      <c r="EY143" s="183"/>
      <c r="EZ143" s="183"/>
      <c r="FA143" s="183"/>
      <c r="FB143" s="183"/>
      <c r="FC143" s="183"/>
      <c r="FD143" s="183"/>
      <c r="FE143" s="183"/>
      <c r="FF143" s="120"/>
      <c r="FP143" s="120"/>
      <c r="FZ143" s="120"/>
      <c r="GJ143" s="182"/>
      <c r="GK143" s="183"/>
      <c r="GL143" s="183"/>
      <c r="GM143" s="183"/>
      <c r="GN143" s="183"/>
      <c r="GO143" s="183"/>
      <c r="GP143" s="183"/>
      <c r="GQ143" s="183"/>
      <c r="GR143" s="183"/>
      <c r="GS143" s="183"/>
      <c r="GT143" s="120"/>
      <c r="HD143" s="120"/>
      <c r="HN143" s="120"/>
      <c r="HX143" s="120"/>
      <c r="IH143" s="120"/>
      <c r="IR143" s="120"/>
      <c r="JB143" s="120"/>
      <c r="JL143" s="120"/>
      <c r="JV143" s="120"/>
      <c r="KF143" s="120"/>
    </row>
    <row xmlns:x14ac="http://schemas.microsoft.com/office/spreadsheetml/2009/9/ac" r="144" s="3" customFormat="true" x14ac:dyDescent="0.25">
      <c r="A144" s="372" t="str">
        <f ca="true">IF(ISBLANK('Data Summary'!A146),"",'Data Summary'!A146)</f>
        <v/>
      </c>
      <c r="B144" s="120"/>
      <c r="L144" s="120"/>
      <c r="V144" s="120"/>
      <c r="AF144" s="120"/>
      <c r="AP144" s="120"/>
      <c r="AZ144" s="120"/>
      <c r="BJ144" s="120"/>
      <c r="BT144" s="120"/>
      <c r="CD144" s="120"/>
      <c r="CN144" s="120"/>
      <c r="CX144" s="182"/>
      <c r="CY144" s="183"/>
      <c r="CZ144" s="183"/>
      <c r="DA144" s="183"/>
      <c r="DB144" s="183"/>
      <c r="DC144" s="183"/>
      <c r="DD144" s="183"/>
      <c r="DE144" s="183"/>
      <c r="DF144" s="183"/>
      <c r="DG144" s="183"/>
      <c r="DH144" s="120"/>
      <c r="DR144" s="120"/>
      <c r="EB144" s="120"/>
      <c r="EL144" s="182"/>
      <c r="EM144" s="183"/>
      <c r="EN144" s="183"/>
      <c r="EO144" s="183"/>
      <c r="EP144" s="183"/>
      <c r="EQ144" s="183"/>
      <c r="ER144" s="183"/>
      <c r="ES144" s="183"/>
      <c r="ET144" s="183"/>
      <c r="EU144" s="183"/>
      <c r="EV144" s="182"/>
      <c r="EW144" s="183"/>
      <c r="EX144" s="183"/>
      <c r="EY144" s="183"/>
      <c r="EZ144" s="183"/>
      <c r="FA144" s="183"/>
      <c r="FB144" s="183"/>
      <c r="FC144" s="183"/>
      <c r="FD144" s="183"/>
      <c r="FE144" s="183"/>
      <c r="FF144" s="120"/>
      <c r="FP144" s="120"/>
      <c r="FZ144" s="120"/>
      <c r="GJ144" s="182"/>
      <c r="GK144" s="183"/>
      <c r="GL144" s="183"/>
      <c r="GM144" s="183"/>
      <c r="GN144" s="183"/>
      <c r="GO144" s="183"/>
      <c r="GP144" s="183"/>
      <c r="GQ144" s="183"/>
      <c r="GR144" s="183"/>
      <c r="GS144" s="183"/>
      <c r="GT144" s="120"/>
      <c r="HD144" s="120"/>
      <c r="HN144" s="120"/>
      <c r="HX144" s="120"/>
      <c r="IH144" s="120"/>
      <c r="IR144" s="120"/>
      <c r="JB144" s="120"/>
      <c r="JL144" s="120"/>
      <c r="JV144" s="120"/>
      <c r="KF144" s="120"/>
    </row>
    <row xmlns:x14ac="http://schemas.microsoft.com/office/spreadsheetml/2009/9/ac" r="145" s="3" customFormat="true" x14ac:dyDescent="0.25">
      <c r="A145" s="372" t="str">
        <f ca="true">IF(ISBLANK('Data Summary'!A147),"",'Data Summary'!A147)</f>
        <v/>
      </c>
      <c r="B145" s="120"/>
      <c r="L145" s="120"/>
      <c r="V145" s="120"/>
      <c r="AF145" s="120"/>
      <c r="AP145" s="120"/>
      <c r="AZ145" s="120"/>
      <c r="BJ145" s="120"/>
      <c r="BT145" s="120"/>
      <c r="CD145" s="120"/>
      <c r="CN145" s="120"/>
      <c r="CX145" s="182"/>
      <c r="CY145" s="183"/>
      <c r="CZ145" s="183"/>
      <c r="DA145" s="183"/>
      <c r="DB145" s="183"/>
      <c r="DC145" s="183"/>
      <c r="DD145" s="183"/>
      <c r="DE145" s="183"/>
      <c r="DF145" s="183"/>
      <c r="DG145" s="183"/>
      <c r="DH145" s="120"/>
      <c r="DR145" s="120"/>
      <c r="EB145" s="120"/>
      <c r="EL145" s="182"/>
      <c r="EM145" s="183"/>
      <c r="EN145" s="183"/>
      <c r="EO145" s="183"/>
      <c r="EP145" s="183"/>
      <c r="EQ145" s="183"/>
      <c r="ER145" s="183"/>
      <c r="ES145" s="183"/>
      <c r="ET145" s="183"/>
      <c r="EU145" s="183"/>
      <c r="EV145" s="182"/>
      <c r="EW145" s="183"/>
      <c r="EX145" s="183"/>
      <c r="EY145" s="183"/>
      <c r="EZ145" s="183"/>
      <c r="FA145" s="183"/>
      <c r="FB145" s="183"/>
      <c r="FC145" s="183"/>
      <c r="FD145" s="183"/>
      <c r="FE145" s="183"/>
      <c r="FF145" s="120"/>
      <c r="FP145" s="120"/>
      <c r="FZ145" s="120"/>
      <c r="GJ145" s="182"/>
      <c r="GK145" s="183"/>
      <c r="GL145" s="183"/>
      <c r="GM145" s="183"/>
      <c r="GN145" s="183"/>
      <c r="GO145" s="183"/>
      <c r="GP145" s="183"/>
      <c r="GQ145" s="183"/>
      <c r="GR145" s="183"/>
      <c r="GS145" s="183"/>
      <c r="GT145" s="120"/>
      <c r="HD145" s="120"/>
      <c r="HN145" s="120"/>
      <c r="HX145" s="120"/>
      <c r="IH145" s="120"/>
      <c r="IR145" s="120"/>
      <c r="JB145" s="120"/>
      <c r="JL145" s="120"/>
      <c r="JV145" s="120"/>
      <c r="KF145" s="120"/>
    </row>
    <row xmlns:x14ac="http://schemas.microsoft.com/office/spreadsheetml/2009/9/ac" r="146" s="3" customFormat="true" x14ac:dyDescent="0.25">
      <c r="A146" s="372" t="str">
        <f ca="true">IF(ISBLANK('Data Summary'!A148),"",'Data Summary'!A148)</f>
        <v/>
      </c>
      <c r="B146" s="120"/>
      <c r="L146" s="120"/>
      <c r="V146" s="120"/>
      <c r="AF146" s="120"/>
      <c r="AP146" s="120"/>
      <c r="AZ146" s="120"/>
      <c r="BJ146" s="120"/>
      <c r="BT146" s="120"/>
      <c r="CD146" s="120"/>
      <c r="CN146" s="120"/>
      <c r="CX146" s="182"/>
      <c r="CY146" s="183"/>
      <c r="CZ146" s="183"/>
      <c r="DA146" s="183"/>
      <c r="DB146" s="183"/>
      <c r="DC146" s="183"/>
      <c r="DD146" s="183"/>
      <c r="DE146" s="183"/>
      <c r="DF146" s="183"/>
      <c r="DG146" s="183"/>
      <c r="DH146" s="120"/>
      <c r="DR146" s="120"/>
      <c r="EB146" s="120"/>
      <c r="EL146" s="182"/>
      <c r="EM146" s="183"/>
      <c r="EN146" s="183"/>
      <c r="EO146" s="183"/>
      <c r="EP146" s="183"/>
      <c r="EQ146" s="183"/>
      <c r="ER146" s="183"/>
      <c r="ES146" s="183"/>
      <c r="ET146" s="183"/>
      <c r="EU146" s="183"/>
      <c r="EV146" s="182"/>
      <c r="EW146" s="183"/>
      <c r="EX146" s="183"/>
      <c r="EY146" s="183"/>
      <c r="EZ146" s="183"/>
      <c r="FA146" s="183"/>
      <c r="FB146" s="183"/>
      <c r="FC146" s="183"/>
      <c r="FD146" s="183"/>
      <c r="FE146" s="183"/>
      <c r="FF146" s="120"/>
      <c r="FP146" s="120"/>
      <c r="FZ146" s="120"/>
      <c r="GJ146" s="182"/>
      <c r="GK146" s="183"/>
      <c r="GL146" s="183"/>
      <c r="GM146" s="183"/>
      <c r="GN146" s="183"/>
      <c r="GO146" s="183"/>
      <c r="GP146" s="183"/>
      <c r="GQ146" s="183"/>
      <c r="GR146" s="183"/>
      <c r="GS146" s="183"/>
      <c r="GT146" s="120"/>
      <c r="HD146" s="120"/>
      <c r="HN146" s="120"/>
      <c r="HX146" s="120"/>
      <c r="IH146" s="120"/>
      <c r="IR146" s="120"/>
      <c r="JB146" s="120"/>
      <c r="JL146" s="120"/>
      <c r="JV146" s="120"/>
      <c r="KF146" s="120"/>
    </row>
    <row xmlns:x14ac="http://schemas.microsoft.com/office/spreadsheetml/2009/9/ac" r="147" s="3" customFormat="true" x14ac:dyDescent="0.25">
      <c r="A147" s="372" t="str">
        <f ca="true">IF(ISBLANK('Data Summary'!A149),"",'Data Summary'!A149)</f>
        <v/>
      </c>
      <c r="B147" s="120"/>
      <c r="L147" s="120"/>
      <c r="V147" s="120"/>
      <c r="AF147" s="120"/>
      <c r="AP147" s="120"/>
      <c r="AZ147" s="120"/>
      <c r="BJ147" s="120"/>
      <c r="BT147" s="120"/>
      <c r="CD147" s="120"/>
      <c r="CN147" s="120"/>
      <c r="CX147" s="182"/>
      <c r="CY147" s="183"/>
      <c r="CZ147" s="183"/>
      <c r="DA147" s="183"/>
      <c r="DB147" s="183"/>
      <c r="DC147" s="183"/>
      <c r="DD147" s="183"/>
      <c r="DE147" s="183"/>
      <c r="DF147" s="183"/>
      <c r="DG147" s="183"/>
      <c r="DH147" s="120"/>
      <c r="DR147" s="120"/>
      <c r="EB147" s="120"/>
      <c r="EL147" s="182"/>
      <c r="EM147" s="183"/>
      <c r="EN147" s="183"/>
      <c r="EO147" s="183"/>
      <c r="EP147" s="183"/>
      <c r="EQ147" s="183"/>
      <c r="ER147" s="183"/>
      <c r="ES147" s="183"/>
      <c r="ET147" s="183"/>
      <c r="EU147" s="183"/>
      <c r="EV147" s="182"/>
      <c r="EW147" s="183"/>
      <c r="EX147" s="183"/>
      <c r="EY147" s="183"/>
      <c r="EZ147" s="183"/>
      <c r="FA147" s="183"/>
      <c r="FB147" s="183"/>
      <c r="FC147" s="183"/>
      <c r="FD147" s="183"/>
      <c r="FE147" s="183"/>
      <c r="FF147" s="120"/>
      <c r="FP147" s="120"/>
      <c r="FZ147" s="120"/>
      <c r="GJ147" s="182"/>
      <c r="GK147" s="183"/>
      <c r="GL147" s="183"/>
      <c r="GM147" s="183"/>
      <c r="GN147" s="183"/>
      <c r="GO147" s="183"/>
      <c r="GP147" s="183"/>
      <c r="GQ147" s="183"/>
      <c r="GR147" s="183"/>
      <c r="GS147" s="183"/>
      <c r="GT147" s="120"/>
      <c r="HD147" s="120"/>
      <c r="HN147" s="120"/>
      <c r="HX147" s="120"/>
      <c r="IH147" s="120"/>
      <c r="IR147" s="120"/>
      <c r="JB147" s="120"/>
      <c r="JL147" s="120"/>
      <c r="JV147" s="120"/>
      <c r="KF147" s="120"/>
    </row>
    <row xmlns:x14ac="http://schemas.microsoft.com/office/spreadsheetml/2009/9/ac" r="148" s="3" customFormat="true" x14ac:dyDescent="0.25">
      <c r="A148" s="372" t="str">
        <f ca="true">IF(ISBLANK('Data Summary'!A150),"",'Data Summary'!A150)</f>
        <v/>
      </c>
      <c r="B148" s="120"/>
      <c r="L148" s="120"/>
      <c r="V148" s="120"/>
      <c r="AF148" s="120"/>
      <c r="AP148" s="120"/>
      <c r="AZ148" s="120"/>
      <c r="BJ148" s="120"/>
      <c r="BT148" s="120"/>
      <c r="CD148" s="120"/>
      <c r="CN148" s="120"/>
      <c r="CX148" s="182"/>
      <c r="CY148" s="183"/>
      <c r="CZ148" s="183"/>
      <c r="DA148" s="183"/>
      <c r="DB148" s="183"/>
      <c r="DC148" s="183"/>
      <c r="DD148" s="183"/>
      <c r="DE148" s="183"/>
      <c r="DF148" s="183"/>
      <c r="DG148" s="183"/>
      <c r="DH148" s="120"/>
      <c r="DR148" s="120"/>
      <c r="EB148" s="120"/>
      <c r="EL148" s="182"/>
      <c r="EM148" s="183"/>
      <c r="EN148" s="183"/>
      <c r="EO148" s="183"/>
      <c r="EP148" s="183"/>
      <c r="EQ148" s="183"/>
      <c r="ER148" s="183"/>
      <c r="ES148" s="183"/>
      <c r="ET148" s="183"/>
      <c r="EU148" s="183"/>
      <c r="EV148" s="182"/>
      <c r="EW148" s="183"/>
      <c r="EX148" s="183"/>
      <c r="EY148" s="183"/>
      <c r="EZ148" s="183"/>
      <c r="FA148" s="183"/>
      <c r="FB148" s="183"/>
      <c r="FC148" s="183"/>
      <c r="FD148" s="183"/>
      <c r="FE148" s="183"/>
      <c r="FF148" s="120"/>
      <c r="FP148" s="120"/>
      <c r="FZ148" s="120"/>
      <c r="GJ148" s="182"/>
      <c r="GK148" s="183"/>
      <c r="GL148" s="183"/>
      <c r="GM148" s="183"/>
      <c r="GN148" s="183"/>
      <c r="GO148" s="183"/>
      <c r="GP148" s="183"/>
      <c r="GQ148" s="183"/>
      <c r="GR148" s="183"/>
      <c r="GS148" s="183"/>
      <c r="GT148" s="120"/>
      <c r="HD148" s="120"/>
      <c r="HN148" s="120"/>
      <c r="HX148" s="120"/>
      <c r="IH148" s="120"/>
      <c r="IR148" s="120"/>
      <c r="JB148" s="120"/>
      <c r="JL148" s="120"/>
      <c r="JV148" s="120"/>
      <c r="KF148" s="120"/>
    </row>
    <row xmlns:x14ac="http://schemas.microsoft.com/office/spreadsheetml/2009/9/ac" r="149" s="3" customFormat="true" x14ac:dyDescent="0.25">
      <c r="A149" s="372" t="str">
        <f ca="true">IF(ISBLANK('Data Summary'!A151),"",'Data Summary'!A151)</f>
        <v/>
      </c>
      <c r="B149" s="120"/>
      <c r="L149" s="120"/>
      <c r="V149" s="120"/>
      <c r="AF149" s="120"/>
      <c r="AP149" s="120"/>
      <c r="AZ149" s="120"/>
      <c r="BJ149" s="120"/>
      <c r="BT149" s="120"/>
      <c r="CD149" s="120"/>
      <c r="CN149" s="120"/>
      <c r="CX149" s="182"/>
      <c r="CY149" s="183"/>
      <c r="CZ149" s="183"/>
      <c r="DA149" s="183"/>
      <c r="DB149" s="183"/>
      <c r="DC149" s="183"/>
      <c r="DD149" s="183"/>
      <c r="DE149" s="183"/>
      <c r="DF149" s="183"/>
      <c r="DG149" s="183"/>
      <c r="DH149" s="120"/>
      <c r="DR149" s="120"/>
      <c r="EB149" s="120"/>
      <c r="EL149" s="182"/>
      <c r="EM149" s="183"/>
      <c r="EN149" s="183"/>
      <c r="EO149" s="183"/>
      <c r="EP149" s="183"/>
      <c r="EQ149" s="183"/>
      <c r="ER149" s="183"/>
      <c r="ES149" s="183"/>
      <c r="ET149" s="183"/>
      <c r="EU149" s="183"/>
      <c r="EV149" s="182"/>
      <c r="EW149" s="183"/>
      <c r="EX149" s="183"/>
      <c r="EY149" s="183"/>
      <c r="EZ149" s="183"/>
      <c r="FA149" s="183"/>
      <c r="FB149" s="183"/>
      <c r="FC149" s="183"/>
      <c r="FD149" s="183"/>
      <c r="FE149" s="183"/>
      <c r="FF149" s="120"/>
      <c r="FP149" s="120"/>
      <c r="FZ149" s="120"/>
      <c r="GJ149" s="182"/>
      <c r="GK149" s="183"/>
      <c r="GL149" s="183"/>
      <c r="GM149" s="183"/>
      <c r="GN149" s="183"/>
      <c r="GO149" s="183"/>
      <c r="GP149" s="183"/>
      <c r="GQ149" s="183"/>
      <c r="GR149" s="183"/>
      <c r="GS149" s="183"/>
      <c r="GT149" s="120"/>
      <c r="HD149" s="120"/>
      <c r="HN149" s="120"/>
      <c r="HX149" s="120"/>
      <c r="IH149" s="120"/>
      <c r="IR149" s="120"/>
      <c r="JB149" s="120"/>
      <c r="JL149" s="120"/>
      <c r="JV149" s="120"/>
      <c r="KF149" s="120"/>
    </row>
    <row xmlns:x14ac="http://schemas.microsoft.com/office/spreadsheetml/2009/9/ac" r="150" s="3" customFormat="true" x14ac:dyDescent="0.25">
      <c r="A150" s="372" t="str">
        <f ca="true">IF(ISBLANK('Data Summary'!A152),"",'Data Summary'!A152)</f>
        <v/>
      </c>
      <c r="B150" s="120"/>
      <c r="L150" s="120"/>
      <c r="V150" s="120"/>
      <c r="AF150" s="120"/>
      <c r="AP150" s="120"/>
      <c r="AZ150" s="120"/>
      <c r="BJ150" s="120"/>
      <c r="BT150" s="120"/>
      <c r="CD150" s="120"/>
      <c r="CN150" s="120"/>
      <c r="CX150" s="182"/>
      <c r="CY150" s="183"/>
      <c r="CZ150" s="183"/>
      <c r="DA150" s="183"/>
      <c r="DB150" s="183"/>
      <c r="DC150" s="183"/>
      <c r="DD150" s="183"/>
      <c r="DE150" s="183"/>
      <c r="DF150" s="183"/>
      <c r="DG150" s="183"/>
      <c r="DH150" s="120"/>
      <c r="DR150" s="120"/>
      <c r="EB150" s="120"/>
      <c r="EL150" s="182"/>
      <c r="EM150" s="183"/>
      <c r="EN150" s="183"/>
      <c r="EO150" s="183"/>
      <c r="EP150" s="183"/>
      <c r="EQ150" s="183"/>
      <c r="ER150" s="183"/>
      <c r="ES150" s="183"/>
      <c r="ET150" s="183"/>
      <c r="EU150" s="183"/>
      <c r="EV150" s="182"/>
      <c r="EW150" s="183"/>
      <c r="EX150" s="183"/>
      <c r="EY150" s="183"/>
      <c r="EZ150" s="183"/>
      <c r="FA150" s="183"/>
      <c r="FB150" s="183"/>
      <c r="FC150" s="183"/>
      <c r="FD150" s="183"/>
      <c r="FE150" s="183"/>
      <c r="FF150" s="120"/>
      <c r="FP150" s="120"/>
      <c r="FZ150" s="120"/>
      <c r="GJ150" s="182"/>
      <c r="GK150" s="183"/>
      <c r="GL150" s="183"/>
      <c r="GM150" s="183"/>
      <c r="GN150" s="183"/>
      <c r="GO150" s="183"/>
      <c r="GP150" s="183"/>
      <c r="GQ150" s="183"/>
      <c r="GR150" s="183"/>
      <c r="GS150" s="183"/>
      <c r="GT150" s="120"/>
      <c r="HD150" s="120"/>
      <c r="HN150" s="120"/>
      <c r="HX150" s="120"/>
      <c r="IH150" s="120"/>
      <c r="IR150" s="120"/>
      <c r="JB150" s="120"/>
      <c r="JL150" s="120"/>
      <c r="JV150" s="120"/>
      <c r="KF150" s="120"/>
    </row>
    <row xmlns:x14ac="http://schemas.microsoft.com/office/spreadsheetml/2009/9/ac" r="151" s="3" customFormat="true" x14ac:dyDescent="0.25">
      <c r="A151" s="372" t="str">
        <f ca="true">IF(ISBLANK('Data Summary'!A153),"",'Data Summary'!A153)</f>
        <v/>
      </c>
      <c r="B151" s="120"/>
      <c r="L151" s="120"/>
      <c r="V151" s="120"/>
      <c r="AF151" s="120"/>
      <c r="AP151" s="120"/>
      <c r="AZ151" s="120"/>
      <c r="BJ151" s="120"/>
      <c r="BT151" s="120"/>
      <c r="CD151" s="120"/>
      <c r="CN151" s="120"/>
      <c r="CX151" s="182"/>
      <c r="CY151" s="183"/>
      <c r="CZ151" s="183"/>
      <c r="DA151" s="183"/>
      <c r="DB151" s="183"/>
      <c r="DC151" s="183"/>
      <c r="DD151" s="183"/>
      <c r="DE151" s="183"/>
      <c r="DF151" s="183"/>
      <c r="DG151" s="183"/>
      <c r="DH151" s="120"/>
      <c r="DR151" s="120"/>
      <c r="EB151" s="120"/>
      <c r="EL151" s="182"/>
      <c r="EM151" s="183"/>
      <c r="EN151" s="183"/>
      <c r="EO151" s="183"/>
      <c r="EP151" s="183"/>
      <c r="EQ151" s="183"/>
      <c r="ER151" s="183"/>
      <c r="ES151" s="183"/>
      <c r="ET151" s="183"/>
      <c r="EU151" s="183"/>
      <c r="EV151" s="182"/>
      <c r="EW151" s="183"/>
      <c r="EX151" s="183"/>
      <c r="EY151" s="183"/>
      <c r="EZ151" s="183"/>
      <c r="FA151" s="183"/>
      <c r="FB151" s="183"/>
      <c r="FC151" s="183"/>
      <c r="FD151" s="183"/>
      <c r="FE151" s="183"/>
      <c r="FF151" s="120"/>
      <c r="FP151" s="120"/>
      <c r="FZ151" s="120"/>
      <c r="GJ151" s="182"/>
      <c r="GK151" s="183"/>
      <c r="GL151" s="183"/>
      <c r="GM151" s="183"/>
      <c r="GN151" s="183"/>
      <c r="GO151" s="183"/>
      <c r="GP151" s="183"/>
      <c r="GQ151" s="183"/>
      <c r="GR151" s="183"/>
      <c r="GS151" s="183"/>
      <c r="GT151" s="120"/>
      <c r="HD151" s="120"/>
      <c r="HN151" s="120"/>
      <c r="HX151" s="120"/>
      <c r="IH151" s="120"/>
      <c r="IR151" s="120"/>
      <c r="JB151" s="120"/>
      <c r="JL151" s="120"/>
      <c r="JV151" s="120"/>
      <c r="KF151" s="120"/>
    </row>
    <row xmlns:x14ac="http://schemas.microsoft.com/office/spreadsheetml/2009/9/ac" r="152" s="3" customFormat="true" x14ac:dyDescent="0.25">
      <c r="A152" s="370"/>
      <c r="B152" s="120"/>
      <c r="L152" s="120"/>
      <c r="V152" s="120"/>
      <c r="AF152" s="120"/>
      <c r="AP152" s="120"/>
      <c r="AZ152" s="120"/>
      <c r="BJ152" s="120"/>
      <c r="BT152" s="120"/>
      <c r="CD152" s="120"/>
      <c r="CN152" s="120"/>
      <c r="CX152" s="182"/>
      <c r="CY152" s="183"/>
      <c r="CZ152" s="183"/>
      <c r="DA152" s="183"/>
      <c r="DB152" s="183"/>
      <c r="DC152" s="183"/>
      <c r="DD152" s="183"/>
      <c r="DE152" s="183"/>
      <c r="DF152" s="183"/>
      <c r="DG152" s="183"/>
      <c r="DH152" s="120"/>
      <c r="DR152" s="120"/>
      <c r="EB152" s="120"/>
      <c r="EL152" s="182"/>
      <c r="EM152" s="183"/>
      <c r="EN152" s="183"/>
      <c r="EO152" s="183"/>
      <c r="EP152" s="183"/>
      <c r="EQ152" s="183"/>
      <c r="ER152" s="183"/>
      <c r="ES152" s="183"/>
      <c r="ET152" s="183"/>
      <c r="EU152" s="183"/>
      <c r="EV152" s="182"/>
      <c r="EW152" s="183"/>
      <c r="EX152" s="183"/>
      <c r="EY152" s="183"/>
      <c r="EZ152" s="183"/>
      <c r="FA152" s="183"/>
      <c r="FB152" s="183"/>
      <c r="FC152" s="183"/>
      <c r="FD152" s="183"/>
      <c r="FE152" s="183"/>
      <c r="FF152" s="120"/>
      <c r="FP152" s="120"/>
      <c r="FZ152" s="120"/>
      <c r="GJ152" s="182"/>
      <c r="GK152" s="183"/>
      <c r="GL152" s="183"/>
      <c r="GM152" s="183"/>
      <c r="GN152" s="183"/>
      <c r="GO152" s="183"/>
      <c r="GP152" s="183"/>
      <c r="GQ152" s="183"/>
      <c r="GR152" s="183"/>
      <c r="GS152" s="183"/>
      <c r="GT152" s="120"/>
      <c r="HD152" s="120"/>
      <c r="HN152" s="120"/>
      <c r="HX152" s="120"/>
      <c r="IH152" s="120"/>
      <c r="IR152" s="120"/>
      <c r="JB152" s="120"/>
      <c r="JL152" s="120"/>
      <c r="JV152" s="120"/>
      <c r="KF152" s="120"/>
    </row>
    <row xmlns:x14ac="http://schemas.microsoft.com/office/spreadsheetml/2009/9/ac" r="153" s="3" customFormat="true" x14ac:dyDescent="0.25">
      <c r="A153" s="370"/>
      <c r="B153" s="120"/>
      <c r="L153" s="120"/>
      <c r="V153" s="120"/>
      <c r="AF153" s="120"/>
      <c r="AP153" s="120"/>
      <c r="AZ153" s="120"/>
      <c r="BJ153" s="120"/>
      <c r="BT153" s="120"/>
      <c r="CD153" s="120"/>
      <c r="CN153" s="120"/>
      <c r="CX153" s="182"/>
      <c r="CY153" s="183"/>
      <c r="CZ153" s="183"/>
      <c r="DA153" s="183"/>
      <c r="DB153" s="183"/>
      <c r="DC153" s="183"/>
      <c r="DD153" s="183"/>
      <c r="DE153" s="183"/>
      <c r="DF153" s="183"/>
      <c r="DG153" s="183"/>
      <c r="DH153" s="120"/>
      <c r="DR153" s="120"/>
      <c r="EB153" s="120"/>
      <c r="EL153" s="182"/>
      <c r="EM153" s="183"/>
      <c r="EN153" s="183"/>
      <c r="EO153" s="183"/>
      <c r="EP153" s="183"/>
      <c r="EQ153" s="183"/>
      <c r="ER153" s="183"/>
      <c r="ES153" s="183"/>
      <c r="ET153" s="183"/>
      <c r="EU153" s="183"/>
      <c r="EV153" s="182"/>
      <c r="EW153" s="183"/>
      <c r="EX153" s="183"/>
      <c r="EY153" s="183"/>
      <c r="EZ153" s="183"/>
      <c r="FA153" s="183"/>
      <c r="FB153" s="183"/>
      <c r="FC153" s="183"/>
      <c r="FD153" s="183"/>
      <c r="FE153" s="183"/>
      <c r="FF153" s="120"/>
      <c r="FP153" s="120"/>
      <c r="FZ153" s="120"/>
      <c r="GJ153" s="182"/>
      <c r="GK153" s="183"/>
      <c r="GL153" s="183"/>
      <c r="GM153" s="183"/>
      <c r="GN153" s="183"/>
      <c r="GO153" s="183"/>
      <c r="GP153" s="183"/>
      <c r="GQ153" s="183"/>
      <c r="GR153" s="183"/>
      <c r="GS153" s="183"/>
      <c r="GT153" s="120"/>
      <c r="HD153" s="120"/>
      <c r="HN153" s="120"/>
      <c r="HX153" s="120"/>
      <c r="IH153" s="120"/>
      <c r="IR153" s="120"/>
      <c r="JB153" s="120"/>
      <c r="JL153" s="120"/>
      <c r="JV153" s="120"/>
      <c r="KF153" s="120"/>
    </row>
    <row xmlns:x14ac="http://schemas.microsoft.com/office/spreadsheetml/2009/9/ac" r="154" s="3" customFormat="true" x14ac:dyDescent="0.25">
      <c r="A154" s="370"/>
      <c r="B154" s="120"/>
      <c r="L154" s="120"/>
      <c r="V154" s="120"/>
      <c r="AF154" s="120"/>
      <c r="AP154" s="120"/>
      <c r="AZ154" s="120"/>
      <c r="BJ154" s="120"/>
      <c r="BT154" s="120"/>
      <c r="CD154" s="120"/>
      <c r="CN154" s="120"/>
      <c r="CX154" s="182"/>
      <c r="CY154" s="183"/>
      <c r="CZ154" s="183"/>
      <c r="DA154" s="183"/>
      <c r="DB154" s="183"/>
      <c r="DC154" s="183"/>
      <c r="DD154" s="183"/>
      <c r="DE154" s="183"/>
      <c r="DF154" s="183"/>
      <c r="DG154" s="183"/>
      <c r="DH154" s="120"/>
      <c r="DR154" s="120"/>
      <c r="EB154" s="120"/>
      <c r="EL154" s="182"/>
      <c r="EM154" s="183"/>
      <c r="EN154" s="183"/>
      <c r="EO154" s="183"/>
      <c r="EP154" s="183"/>
      <c r="EQ154" s="183"/>
      <c r="ER154" s="183"/>
      <c r="ES154" s="183"/>
      <c r="ET154" s="183"/>
      <c r="EU154" s="183"/>
      <c r="EV154" s="182"/>
      <c r="EW154" s="183"/>
      <c r="EX154" s="183"/>
      <c r="EY154" s="183"/>
      <c r="EZ154" s="183"/>
      <c r="FA154" s="183"/>
      <c r="FB154" s="183"/>
      <c r="FC154" s="183"/>
      <c r="FD154" s="183"/>
      <c r="FE154" s="183"/>
      <c r="FF154" s="120"/>
      <c r="FP154" s="120"/>
      <c r="FZ154" s="120"/>
      <c r="GJ154" s="182"/>
      <c r="GK154" s="183"/>
      <c r="GL154" s="183"/>
      <c r="GM154" s="183"/>
      <c r="GN154" s="183"/>
      <c r="GO154" s="183"/>
      <c r="GP154" s="183"/>
      <c r="GQ154" s="183"/>
      <c r="GR154" s="183"/>
      <c r="GS154" s="183"/>
      <c r="GT154" s="120"/>
      <c r="HD154" s="120"/>
      <c r="HN154" s="120"/>
      <c r="HX154" s="120"/>
      <c r="IH154" s="120"/>
      <c r="IR154" s="120"/>
      <c r="JB154" s="120"/>
      <c r="JL154" s="120"/>
      <c r="JV154" s="120"/>
      <c r="KF154" s="120"/>
    </row>
    <row xmlns:x14ac="http://schemas.microsoft.com/office/spreadsheetml/2009/9/ac" r="155" s="3" customFormat="true" x14ac:dyDescent="0.25">
      <c r="A155" s="370"/>
      <c r="B155" s="120"/>
      <c r="L155" s="120"/>
      <c r="V155" s="120"/>
      <c r="AF155" s="120"/>
      <c r="AP155" s="120"/>
      <c r="AZ155" s="120"/>
      <c r="BJ155" s="120"/>
      <c r="BT155" s="120"/>
      <c r="CD155" s="120"/>
      <c r="CN155" s="120"/>
      <c r="CX155" s="182"/>
      <c r="CY155" s="183"/>
      <c r="CZ155" s="183"/>
      <c r="DA155" s="183"/>
      <c r="DB155" s="183"/>
      <c r="DC155" s="183"/>
      <c r="DD155" s="183"/>
      <c r="DE155" s="183"/>
      <c r="DF155" s="183"/>
      <c r="DG155" s="183"/>
      <c r="DH155" s="120"/>
      <c r="DR155" s="120"/>
      <c r="EB155" s="120"/>
      <c r="EL155" s="182"/>
      <c r="EM155" s="183"/>
      <c r="EN155" s="183"/>
      <c r="EO155" s="183"/>
      <c r="EP155" s="183"/>
      <c r="EQ155" s="183"/>
      <c r="ER155" s="183"/>
      <c r="ES155" s="183"/>
      <c r="ET155" s="183"/>
      <c r="EU155" s="183"/>
      <c r="EV155" s="182"/>
      <c r="EW155" s="183"/>
      <c r="EX155" s="183"/>
      <c r="EY155" s="183"/>
      <c r="EZ155" s="183"/>
      <c r="FA155" s="183"/>
      <c r="FB155" s="183"/>
      <c r="FC155" s="183"/>
      <c r="FD155" s="183"/>
      <c r="FE155" s="183"/>
      <c r="FF155" s="120"/>
      <c r="FP155" s="120"/>
      <c r="FZ155" s="120"/>
      <c r="GJ155" s="182"/>
      <c r="GK155" s="183"/>
      <c r="GL155" s="183"/>
      <c r="GM155" s="183"/>
      <c r="GN155" s="183"/>
      <c r="GO155" s="183"/>
      <c r="GP155" s="183"/>
      <c r="GQ155" s="183"/>
      <c r="GR155" s="183"/>
      <c r="GS155" s="183"/>
      <c r="GT155" s="120"/>
      <c r="HD155" s="120"/>
      <c r="HN155" s="120"/>
      <c r="HX155" s="120"/>
      <c r="IH155" s="120"/>
      <c r="IR155" s="120"/>
      <c r="JB155" s="120"/>
      <c r="JL155" s="120"/>
      <c r="JV155" s="120"/>
      <c r="KF155" s="120"/>
    </row>
    <row xmlns:x14ac="http://schemas.microsoft.com/office/spreadsheetml/2009/9/ac" r="156" s="3" customFormat="true" x14ac:dyDescent="0.25">
      <c r="A156" s="370"/>
      <c r="B156" s="120"/>
      <c r="L156" s="120"/>
      <c r="V156" s="120"/>
      <c r="AF156" s="120"/>
      <c r="AP156" s="120"/>
      <c r="AZ156" s="120"/>
      <c r="BJ156" s="120"/>
      <c r="BT156" s="120"/>
      <c r="CD156" s="120"/>
      <c r="CN156" s="120"/>
      <c r="CX156" s="182"/>
      <c r="CY156" s="183"/>
      <c r="CZ156" s="183"/>
      <c r="DA156" s="183"/>
      <c r="DB156" s="183"/>
      <c r="DC156" s="183"/>
      <c r="DD156" s="183"/>
      <c r="DE156" s="183"/>
      <c r="DF156" s="183"/>
      <c r="DG156" s="183"/>
      <c r="DH156" s="120"/>
      <c r="DR156" s="120"/>
      <c r="EB156" s="120"/>
      <c r="EL156" s="182"/>
      <c r="EM156" s="183"/>
      <c r="EN156" s="183"/>
      <c r="EO156" s="183"/>
      <c r="EP156" s="183"/>
      <c r="EQ156" s="183"/>
      <c r="ER156" s="183"/>
      <c r="ES156" s="183"/>
      <c r="ET156" s="183"/>
      <c r="EU156" s="183"/>
      <c r="EV156" s="182"/>
      <c r="EW156" s="183"/>
      <c r="EX156" s="183"/>
      <c r="EY156" s="183"/>
      <c r="EZ156" s="183"/>
      <c r="FA156" s="183"/>
      <c r="FB156" s="183"/>
      <c r="FC156" s="183"/>
      <c r="FD156" s="183"/>
      <c r="FE156" s="183"/>
      <c r="FF156" s="120"/>
      <c r="FP156" s="120"/>
      <c r="FZ156" s="120"/>
      <c r="GJ156" s="182"/>
      <c r="GK156" s="183"/>
      <c r="GL156" s="183"/>
      <c r="GM156" s="183"/>
      <c r="GN156" s="183"/>
      <c r="GO156" s="183"/>
      <c r="GP156" s="183"/>
      <c r="GQ156" s="183"/>
      <c r="GR156" s="183"/>
      <c r="GS156" s="183"/>
      <c r="GT156" s="120"/>
      <c r="HD156" s="120"/>
      <c r="HN156" s="120"/>
      <c r="HX156" s="120"/>
      <c r="IH156" s="120"/>
      <c r="IR156" s="120"/>
      <c r="JB156" s="120"/>
      <c r="JL156" s="120"/>
      <c r="JV156" s="120"/>
      <c r="KF156" s="120"/>
    </row>
    <row xmlns:x14ac="http://schemas.microsoft.com/office/spreadsheetml/2009/9/ac" r="157" s="3" customFormat="true" x14ac:dyDescent="0.25">
      <c r="A157" s="370"/>
      <c r="B157" s="120"/>
      <c r="L157" s="120"/>
      <c r="V157" s="120"/>
      <c r="AF157" s="120"/>
      <c r="AP157" s="120"/>
      <c r="AZ157" s="120"/>
      <c r="BJ157" s="120"/>
      <c r="BT157" s="120"/>
      <c r="CD157" s="120"/>
      <c r="CN157" s="120"/>
      <c r="CX157" s="182"/>
      <c r="CY157" s="183"/>
      <c r="CZ157" s="183"/>
      <c r="DA157" s="183"/>
      <c r="DB157" s="183"/>
      <c r="DC157" s="183"/>
      <c r="DD157" s="183"/>
      <c r="DE157" s="183"/>
      <c r="DF157" s="183"/>
      <c r="DG157" s="183"/>
      <c r="DH157" s="120"/>
      <c r="DR157" s="120"/>
      <c r="EB157" s="120"/>
      <c r="EL157" s="182"/>
      <c r="EM157" s="183"/>
      <c r="EN157" s="183"/>
      <c r="EO157" s="183"/>
      <c r="EP157" s="183"/>
      <c r="EQ157" s="183"/>
      <c r="ER157" s="183"/>
      <c r="ES157" s="183"/>
      <c r="ET157" s="183"/>
      <c r="EU157" s="183"/>
      <c r="EV157" s="182"/>
      <c r="EW157" s="183"/>
      <c r="EX157" s="183"/>
      <c r="EY157" s="183"/>
      <c r="EZ157" s="183"/>
      <c r="FA157" s="183"/>
      <c r="FB157" s="183"/>
      <c r="FC157" s="183"/>
      <c r="FD157" s="183"/>
      <c r="FE157" s="183"/>
      <c r="FF157" s="120"/>
      <c r="FP157" s="120"/>
      <c r="FZ157" s="120"/>
      <c r="GJ157" s="182"/>
      <c r="GK157" s="183"/>
      <c r="GL157" s="183"/>
      <c r="GM157" s="183"/>
      <c r="GN157" s="183"/>
      <c r="GO157" s="183"/>
      <c r="GP157" s="183"/>
      <c r="GQ157" s="183"/>
      <c r="GR157" s="183"/>
      <c r="GS157" s="183"/>
      <c r="GT157" s="120"/>
      <c r="HD157" s="120"/>
      <c r="HN157" s="120"/>
      <c r="HX157" s="120"/>
      <c r="IH157" s="120"/>
      <c r="IR157" s="120"/>
      <c r="JB157" s="120"/>
      <c r="JL157" s="120"/>
      <c r="JV157" s="120"/>
      <c r="KF157" s="120"/>
    </row>
    <row xmlns:x14ac="http://schemas.microsoft.com/office/spreadsheetml/2009/9/ac" r="158" s="3" customFormat="true" x14ac:dyDescent="0.25">
      <c r="A158" s="370"/>
      <c r="B158" s="120"/>
      <c r="L158" s="120"/>
      <c r="V158" s="120"/>
      <c r="AF158" s="120"/>
      <c r="AP158" s="120"/>
      <c r="AZ158" s="120"/>
      <c r="BJ158" s="120"/>
      <c r="BT158" s="120"/>
      <c r="CD158" s="120"/>
      <c r="CN158" s="120"/>
      <c r="CX158" s="182"/>
      <c r="CY158" s="183"/>
      <c r="CZ158" s="183"/>
      <c r="DA158" s="183"/>
      <c r="DB158" s="183"/>
      <c r="DC158" s="183"/>
      <c r="DD158" s="183"/>
      <c r="DE158" s="183"/>
      <c r="DF158" s="183"/>
      <c r="DG158" s="183"/>
      <c r="DH158" s="120"/>
      <c r="DR158" s="120"/>
      <c r="EB158" s="120"/>
      <c r="EL158" s="182"/>
      <c r="EM158" s="183"/>
      <c r="EN158" s="183"/>
      <c r="EO158" s="183"/>
      <c r="EP158" s="183"/>
      <c r="EQ158" s="183"/>
      <c r="ER158" s="183"/>
      <c r="ES158" s="183"/>
      <c r="ET158" s="183"/>
      <c r="EU158" s="183"/>
      <c r="EV158" s="182"/>
      <c r="EW158" s="183"/>
      <c r="EX158" s="183"/>
      <c r="EY158" s="183"/>
      <c r="EZ158" s="183"/>
      <c r="FA158" s="183"/>
      <c r="FB158" s="183"/>
      <c r="FC158" s="183"/>
      <c r="FD158" s="183"/>
      <c r="FE158" s="183"/>
      <c r="FF158" s="120"/>
      <c r="FP158" s="120"/>
      <c r="FZ158" s="120"/>
      <c r="GJ158" s="182"/>
      <c r="GK158" s="183"/>
      <c r="GL158" s="183"/>
      <c r="GM158" s="183"/>
      <c r="GN158" s="183"/>
      <c r="GO158" s="183"/>
      <c r="GP158" s="183"/>
      <c r="GQ158" s="183"/>
      <c r="GR158" s="183"/>
      <c r="GS158" s="183"/>
      <c r="GT158" s="120"/>
      <c r="HD158" s="120"/>
      <c r="HN158" s="120"/>
      <c r="HX158" s="120"/>
      <c r="IH158" s="120"/>
      <c r="IR158" s="120"/>
      <c r="JB158" s="120"/>
      <c r="JL158" s="120"/>
      <c r="JV158" s="120"/>
      <c r="KF158" s="120"/>
    </row>
    <row xmlns:x14ac="http://schemas.microsoft.com/office/spreadsheetml/2009/9/ac" r="159" s="3" customFormat="true" x14ac:dyDescent="0.25">
      <c r="A159" s="370"/>
      <c r="B159" s="120"/>
      <c r="L159" s="120"/>
      <c r="V159" s="120"/>
      <c r="AF159" s="120"/>
      <c r="AP159" s="120"/>
      <c r="AZ159" s="120"/>
      <c r="BJ159" s="120"/>
      <c r="BT159" s="120"/>
      <c r="CD159" s="120"/>
      <c r="CN159" s="120"/>
      <c r="CX159" s="182"/>
      <c r="CY159" s="183"/>
      <c r="CZ159" s="183"/>
      <c r="DA159" s="183"/>
      <c r="DB159" s="183"/>
      <c r="DC159" s="183"/>
      <c r="DD159" s="183"/>
      <c r="DE159" s="183"/>
      <c r="DF159" s="183"/>
      <c r="DG159" s="183"/>
      <c r="DH159" s="120"/>
      <c r="DR159" s="120"/>
      <c r="EB159" s="120"/>
      <c r="EL159" s="182"/>
      <c r="EM159" s="183"/>
      <c r="EN159" s="183"/>
      <c r="EO159" s="183"/>
      <c r="EP159" s="183"/>
      <c r="EQ159" s="183"/>
      <c r="ER159" s="183"/>
      <c r="ES159" s="183"/>
      <c r="ET159" s="183"/>
      <c r="EU159" s="183"/>
      <c r="EV159" s="182"/>
      <c r="EW159" s="183"/>
      <c r="EX159" s="183"/>
      <c r="EY159" s="183"/>
      <c r="EZ159" s="183"/>
      <c r="FA159" s="183"/>
      <c r="FB159" s="183"/>
      <c r="FC159" s="183"/>
      <c r="FD159" s="183"/>
      <c r="FE159" s="183"/>
      <c r="FF159" s="120"/>
      <c r="FP159" s="120"/>
      <c r="FZ159" s="120"/>
      <c r="GJ159" s="182"/>
      <c r="GK159" s="183"/>
      <c r="GL159" s="183"/>
      <c r="GM159" s="183"/>
      <c r="GN159" s="183"/>
      <c r="GO159" s="183"/>
      <c r="GP159" s="183"/>
      <c r="GQ159" s="183"/>
      <c r="GR159" s="183"/>
      <c r="GS159" s="183"/>
      <c r="GT159" s="120"/>
      <c r="HD159" s="120"/>
      <c r="HN159" s="120"/>
      <c r="HX159" s="120"/>
      <c r="IH159" s="120"/>
      <c r="IR159" s="120"/>
      <c r="JB159" s="120"/>
      <c r="JL159" s="120"/>
      <c r="JV159" s="120"/>
      <c r="KF159" s="120"/>
    </row>
    <row xmlns:x14ac="http://schemas.microsoft.com/office/spreadsheetml/2009/9/ac" r="160" s="3" customFormat="true" x14ac:dyDescent="0.25">
      <c r="A160" s="370"/>
      <c r="B160" s="120"/>
      <c r="L160" s="120"/>
      <c r="V160" s="120"/>
      <c r="AF160" s="120"/>
      <c r="AP160" s="120"/>
      <c r="AZ160" s="120"/>
      <c r="BJ160" s="120"/>
      <c r="BT160" s="120"/>
      <c r="CD160" s="120"/>
      <c r="CN160" s="120"/>
      <c r="CX160" s="182"/>
      <c r="CY160" s="183"/>
      <c r="CZ160" s="183"/>
      <c r="DA160" s="183"/>
      <c r="DB160" s="183"/>
      <c r="DC160" s="183"/>
      <c r="DD160" s="183"/>
      <c r="DE160" s="183"/>
      <c r="DF160" s="183"/>
      <c r="DG160" s="183"/>
      <c r="DH160" s="120"/>
      <c r="DR160" s="120"/>
      <c r="EB160" s="120"/>
      <c r="EL160" s="182"/>
      <c r="EM160" s="183"/>
      <c r="EN160" s="183"/>
      <c r="EO160" s="183"/>
      <c r="EP160" s="183"/>
      <c r="EQ160" s="183"/>
      <c r="ER160" s="183"/>
      <c r="ES160" s="183"/>
      <c r="ET160" s="183"/>
      <c r="EU160" s="183"/>
      <c r="EV160" s="182"/>
      <c r="EW160" s="183"/>
      <c r="EX160" s="183"/>
      <c r="EY160" s="183"/>
      <c r="EZ160" s="183"/>
      <c r="FA160" s="183"/>
      <c r="FB160" s="183"/>
      <c r="FC160" s="183"/>
      <c r="FD160" s="183"/>
      <c r="FE160" s="183"/>
      <c r="FF160" s="120"/>
      <c r="FP160" s="120"/>
      <c r="FZ160" s="120"/>
      <c r="GJ160" s="182"/>
      <c r="GK160" s="183"/>
      <c r="GL160" s="183"/>
      <c r="GM160" s="183"/>
      <c r="GN160" s="183"/>
      <c r="GO160" s="183"/>
      <c r="GP160" s="183"/>
      <c r="GQ160" s="183"/>
      <c r="GR160" s="183"/>
      <c r="GS160" s="183"/>
      <c r="GT160" s="120"/>
      <c r="HD160" s="120"/>
      <c r="HN160" s="120"/>
      <c r="HX160" s="120"/>
      <c r="IH160" s="120"/>
      <c r="IR160" s="120"/>
      <c r="JB160" s="120"/>
      <c r="JL160" s="120"/>
      <c r="JV160" s="120"/>
      <c r="KF160" s="120"/>
    </row>
    <row xmlns:x14ac="http://schemas.microsoft.com/office/spreadsheetml/2009/9/ac" r="161" s="3" customFormat="true" x14ac:dyDescent="0.25">
      <c r="A161" s="370"/>
      <c r="B161" s="120"/>
      <c r="L161" s="120"/>
      <c r="V161" s="120"/>
      <c r="AF161" s="120"/>
      <c r="AP161" s="120"/>
      <c r="AZ161" s="120"/>
      <c r="BJ161" s="120"/>
      <c r="BT161" s="120"/>
      <c r="CD161" s="120"/>
      <c r="CN161" s="120"/>
      <c r="CX161" s="182"/>
      <c r="CY161" s="183"/>
      <c r="CZ161" s="183"/>
      <c r="DA161" s="183"/>
      <c r="DB161" s="183"/>
      <c r="DC161" s="183"/>
      <c r="DD161" s="183"/>
      <c r="DE161" s="183"/>
      <c r="DF161" s="183"/>
      <c r="DG161" s="183"/>
      <c r="DH161" s="120"/>
      <c r="DR161" s="120"/>
      <c r="EB161" s="120"/>
      <c r="EL161" s="182"/>
      <c r="EM161" s="183"/>
      <c r="EN161" s="183"/>
      <c r="EO161" s="183"/>
      <c r="EP161" s="183"/>
      <c r="EQ161" s="183"/>
      <c r="ER161" s="183"/>
      <c r="ES161" s="183"/>
      <c r="ET161" s="183"/>
      <c r="EU161" s="183"/>
      <c r="EV161" s="182"/>
      <c r="EW161" s="183"/>
      <c r="EX161" s="183"/>
      <c r="EY161" s="183"/>
      <c r="EZ161" s="183"/>
      <c r="FA161" s="183"/>
      <c r="FB161" s="183"/>
      <c r="FC161" s="183"/>
      <c r="FD161" s="183"/>
      <c r="FE161" s="183"/>
      <c r="FF161" s="120"/>
      <c r="FP161" s="120"/>
      <c r="FZ161" s="120"/>
      <c r="GJ161" s="182"/>
      <c r="GK161" s="183"/>
      <c r="GL161" s="183"/>
      <c r="GM161" s="183"/>
      <c r="GN161" s="183"/>
      <c r="GO161" s="183"/>
      <c r="GP161" s="183"/>
      <c r="GQ161" s="183"/>
      <c r="GR161" s="183"/>
      <c r="GS161" s="183"/>
      <c r="GT161" s="120"/>
      <c r="HD161" s="120"/>
      <c r="HN161" s="120"/>
      <c r="HX161" s="120"/>
      <c r="IH161" s="120"/>
      <c r="IR161" s="120"/>
      <c r="JB161" s="120"/>
      <c r="JL161" s="120"/>
      <c r="JV161" s="120"/>
      <c r="KF161" s="120"/>
    </row>
    <row xmlns:x14ac="http://schemas.microsoft.com/office/spreadsheetml/2009/9/ac" r="162" s="3" customFormat="true" x14ac:dyDescent="0.25">
      <c r="A162" s="370"/>
      <c r="B162" s="120"/>
      <c r="L162" s="120"/>
      <c r="V162" s="120"/>
      <c r="AF162" s="120"/>
      <c r="AP162" s="120"/>
      <c r="AZ162" s="120"/>
      <c r="BJ162" s="120"/>
      <c r="BT162" s="120"/>
      <c r="CD162" s="120"/>
      <c r="CN162" s="120"/>
      <c r="CX162" s="182"/>
      <c r="CY162" s="183"/>
      <c r="CZ162" s="183"/>
      <c r="DA162" s="183"/>
      <c r="DB162" s="183"/>
      <c r="DC162" s="183"/>
      <c r="DD162" s="183"/>
      <c r="DE162" s="183"/>
      <c r="DF162" s="183"/>
      <c r="DG162" s="183"/>
      <c r="DH162" s="120"/>
      <c r="DR162" s="120"/>
      <c r="EB162" s="120"/>
      <c r="EL162" s="182"/>
      <c r="EM162" s="183"/>
      <c r="EN162" s="183"/>
      <c r="EO162" s="183"/>
      <c r="EP162" s="183"/>
      <c r="EQ162" s="183"/>
      <c r="ER162" s="183"/>
      <c r="ES162" s="183"/>
      <c r="ET162" s="183"/>
      <c r="EU162" s="183"/>
      <c r="EV162" s="182"/>
      <c r="EW162" s="183"/>
      <c r="EX162" s="183"/>
      <c r="EY162" s="183"/>
      <c r="EZ162" s="183"/>
      <c r="FA162" s="183"/>
      <c r="FB162" s="183"/>
      <c r="FC162" s="183"/>
      <c r="FD162" s="183"/>
      <c r="FE162" s="183"/>
      <c r="FF162" s="120"/>
      <c r="FP162" s="120"/>
      <c r="FZ162" s="120"/>
      <c r="GJ162" s="182"/>
      <c r="GK162" s="183"/>
      <c r="GL162" s="183"/>
      <c r="GM162" s="183"/>
      <c r="GN162" s="183"/>
      <c r="GO162" s="183"/>
      <c r="GP162" s="183"/>
      <c r="GQ162" s="183"/>
      <c r="GR162" s="183"/>
      <c r="GS162" s="183"/>
      <c r="GT162" s="120"/>
      <c r="HD162" s="120"/>
      <c r="HN162" s="120"/>
      <c r="HX162" s="120"/>
      <c r="IH162" s="120"/>
      <c r="IR162" s="120"/>
      <c r="JB162" s="120"/>
      <c r="JL162" s="120"/>
      <c r="JV162" s="120"/>
      <c r="KF162" s="120"/>
    </row>
    <row xmlns:x14ac="http://schemas.microsoft.com/office/spreadsheetml/2009/9/ac" r="163" s="3" customFormat="true" x14ac:dyDescent="0.25">
      <c r="A163" s="370"/>
      <c r="B163" s="120"/>
      <c r="L163" s="120"/>
      <c r="V163" s="120"/>
      <c r="AF163" s="120"/>
      <c r="AP163" s="120"/>
      <c r="AZ163" s="120"/>
      <c r="BJ163" s="120"/>
      <c r="BT163" s="120"/>
      <c r="CD163" s="120"/>
      <c r="CN163" s="120"/>
      <c r="CX163" s="182"/>
      <c r="CY163" s="183"/>
      <c r="CZ163" s="183"/>
      <c r="DA163" s="183"/>
      <c r="DB163" s="183"/>
      <c r="DC163" s="183"/>
      <c r="DD163" s="183"/>
      <c r="DE163" s="183"/>
      <c r="DF163" s="183"/>
      <c r="DG163" s="183"/>
      <c r="DH163" s="120"/>
      <c r="DR163" s="120"/>
      <c r="EB163" s="120"/>
      <c r="EL163" s="182"/>
      <c r="EM163" s="183"/>
      <c r="EN163" s="183"/>
      <c r="EO163" s="183"/>
      <c r="EP163" s="183"/>
      <c r="EQ163" s="183"/>
      <c r="ER163" s="183"/>
      <c r="ES163" s="183"/>
      <c r="ET163" s="183"/>
      <c r="EU163" s="183"/>
      <c r="EV163" s="182"/>
      <c r="EW163" s="183"/>
      <c r="EX163" s="183"/>
      <c r="EY163" s="183"/>
      <c r="EZ163" s="183"/>
      <c r="FA163" s="183"/>
      <c r="FB163" s="183"/>
      <c r="FC163" s="183"/>
      <c r="FD163" s="183"/>
      <c r="FE163" s="183"/>
      <c r="FF163" s="120"/>
      <c r="FP163" s="120"/>
      <c r="FZ163" s="120"/>
      <c r="GJ163" s="182"/>
      <c r="GK163" s="183"/>
      <c r="GL163" s="183"/>
      <c r="GM163" s="183"/>
      <c r="GN163" s="183"/>
      <c r="GO163" s="183"/>
      <c r="GP163" s="183"/>
      <c r="GQ163" s="183"/>
      <c r="GR163" s="183"/>
      <c r="GS163" s="183"/>
      <c r="GT163" s="120"/>
      <c r="HD163" s="120"/>
      <c r="HN163" s="120"/>
      <c r="HX163" s="120"/>
      <c r="IH163" s="120"/>
      <c r="IR163" s="120"/>
      <c r="JB163" s="120"/>
      <c r="JL163" s="120"/>
      <c r="JV163" s="120"/>
      <c r="KF163" s="120"/>
    </row>
    <row xmlns:x14ac="http://schemas.microsoft.com/office/spreadsheetml/2009/9/ac" r="164" s="3" customFormat="true" x14ac:dyDescent="0.25">
      <c r="A164" s="370"/>
      <c r="B164" s="120"/>
      <c r="L164" s="120"/>
      <c r="V164" s="120"/>
      <c r="AF164" s="120"/>
      <c r="AP164" s="120"/>
      <c r="AZ164" s="120"/>
      <c r="BJ164" s="120"/>
      <c r="BT164" s="120"/>
      <c r="CD164" s="120"/>
      <c r="CN164" s="120"/>
      <c r="CX164" s="182"/>
      <c r="CY164" s="183"/>
      <c r="CZ164" s="183"/>
      <c r="DA164" s="183"/>
      <c r="DB164" s="183"/>
      <c r="DC164" s="183"/>
      <c r="DD164" s="183"/>
      <c r="DE164" s="183"/>
      <c r="DF164" s="183"/>
      <c r="DG164" s="183"/>
      <c r="DH164" s="120"/>
      <c r="DR164" s="120"/>
      <c r="EB164" s="120"/>
      <c r="EL164" s="182"/>
      <c r="EM164" s="183"/>
      <c r="EN164" s="183"/>
      <c r="EO164" s="183"/>
      <c r="EP164" s="183"/>
      <c r="EQ164" s="183"/>
      <c r="ER164" s="183"/>
      <c r="ES164" s="183"/>
      <c r="ET164" s="183"/>
      <c r="EU164" s="183"/>
      <c r="EV164" s="182"/>
      <c r="EW164" s="183"/>
      <c r="EX164" s="183"/>
      <c r="EY164" s="183"/>
      <c r="EZ164" s="183"/>
      <c r="FA164" s="183"/>
      <c r="FB164" s="183"/>
      <c r="FC164" s="183"/>
      <c r="FD164" s="183"/>
      <c r="FE164" s="183"/>
      <c r="FF164" s="120"/>
      <c r="FP164" s="120"/>
      <c r="FZ164" s="120"/>
      <c r="GJ164" s="182"/>
      <c r="GK164" s="183"/>
      <c r="GL164" s="183"/>
      <c r="GM164" s="183"/>
      <c r="GN164" s="183"/>
      <c r="GO164" s="183"/>
      <c r="GP164" s="183"/>
      <c r="GQ164" s="183"/>
      <c r="GR164" s="183"/>
      <c r="GS164" s="183"/>
      <c r="GT164" s="120"/>
      <c r="HD164" s="120"/>
      <c r="HN164" s="120"/>
      <c r="HX164" s="120"/>
      <c r="IH164" s="120"/>
      <c r="IR164" s="120"/>
      <c r="JB164" s="120"/>
      <c r="JL164" s="120"/>
      <c r="JV164" s="120"/>
      <c r="KF164" s="120"/>
    </row>
    <row xmlns:x14ac="http://schemas.microsoft.com/office/spreadsheetml/2009/9/ac" r="165" s="3" customFormat="true" x14ac:dyDescent="0.25">
      <c r="A165" s="370"/>
      <c r="B165" s="120"/>
      <c r="L165" s="120"/>
      <c r="V165" s="120"/>
      <c r="AF165" s="120"/>
      <c r="AP165" s="120"/>
      <c r="AZ165" s="120"/>
      <c r="BJ165" s="120"/>
      <c r="BT165" s="120"/>
      <c r="CD165" s="120"/>
      <c r="CN165" s="120"/>
      <c r="CX165" s="182"/>
      <c r="CY165" s="183"/>
      <c r="CZ165" s="183"/>
      <c r="DA165" s="183"/>
      <c r="DB165" s="183"/>
      <c r="DC165" s="183"/>
      <c r="DD165" s="183"/>
      <c r="DE165" s="183"/>
      <c r="DF165" s="183"/>
      <c r="DG165" s="183"/>
      <c r="DH165" s="120"/>
      <c r="DR165" s="120"/>
      <c r="EB165" s="120"/>
      <c r="EL165" s="182"/>
      <c r="EM165" s="183"/>
      <c r="EN165" s="183"/>
      <c r="EO165" s="183"/>
      <c r="EP165" s="183"/>
      <c r="EQ165" s="183"/>
      <c r="ER165" s="183"/>
      <c r="ES165" s="183"/>
      <c r="ET165" s="183"/>
      <c r="EU165" s="183"/>
      <c r="EV165" s="182"/>
      <c r="EW165" s="183"/>
      <c r="EX165" s="183"/>
      <c r="EY165" s="183"/>
      <c r="EZ165" s="183"/>
      <c r="FA165" s="183"/>
      <c r="FB165" s="183"/>
      <c r="FC165" s="183"/>
      <c r="FD165" s="183"/>
      <c r="FE165" s="183"/>
      <c r="FF165" s="120"/>
      <c r="FP165" s="120"/>
      <c r="FZ165" s="120"/>
      <c r="GJ165" s="182"/>
      <c r="GK165" s="183"/>
      <c r="GL165" s="183"/>
      <c r="GM165" s="183"/>
      <c r="GN165" s="183"/>
      <c r="GO165" s="183"/>
      <c r="GP165" s="183"/>
      <c r="GQ165" s="183"/>
      <c r="GR165" s="183"/>
      <c r="GS165" s="183"/>
      <c r="GT165" s="120"/>
      <c r="HD165" s="120"/>
      <c r="HN165" s="120"/>
      <c r="HX165" s="120"/>
      <c r="IH165" s="120"/>
      <c r="IR165" s="120"/>
      <c r="JB165" s="120"/>
      <c r="JL165" s="120"/>
      <c r="JV165" s="120"/>
      <c r="KF165" s="120"/>
    </row>
    <row xmlns:x14ac="http://schemas.microsoft.com/office/spreadsheetml/2009/9/ac" r="166" s="3" customFormat="true" x14ac:dyDescent="0.25">
      <c r="A166" s="370"/>
      <c r="B166" s="120"/>
      <c r="L166" s="120"/>
      <c r="V166" s="120"/>
      <c r="AF166" s="120"/>
      <c r="AP166" s="120"/>
      <c r="AZ166" s="120"/>
      <c r="BJ166" s="120"/>
      <c r="BT166" s="120"/>
      <c r="CD166" s="120"/>
      <c r="CN166" s="120"/>
      <c r="CX166" s="182"/>
      <c r="CY166" s="183"/>
      <c r="CZ166" s="183"/>
      <c r="DA166" s="183"/>
      <c r="DB166" s="183"/>
      <c r="DC166" s="183"/>
      <c r="DD166" s="183"/>
      <c r="DE166" s="183"/>
      <c r="DF166" s="183"/>
      <c r="DG166" s="183"/>
      <c r="DH166" s="120"/>
      <c r="DR166" s="120"/>
      <c r="EB166" s="120"/>
      <c r="EL166" s="182"/>
      <c r="EM166" s="183"/>
      <c r="EN166" s="183"/>
      <c r="EO166" s="183"/>
      <c r="EP166" s="183"/>
      <c r="EQ166" s="183"/>
      <c r="ER166" s="183"/>
      <c r="ES166" s="183"/>
      <c r="ET166" s="183"/>
      <c r="EU166" s="183"/>
      <c r="EV166" s="182"/>
      <c r="EW166" s="183"/>
      <c r="EX166" s="183"/>
      <c r="EY166" s="183"/>
      <c r="EZ166" s="183"/>
      <c r="FA166" s="183"/>
      <c r="FB166" s="183"/>
      <c r="FC166" s="183"/>
      <c r="FD166" s="183"/>
      <c r="FE166" s="183"/>
      <c r="FF166" s="120"/>
      <c r="FP166" s="120"/>
      <c r="FZ166" s="120"/>
      <c r="GJ166" s="182"/>
      <c r="GK166" s="183"/>
      <c r="GL166" s="183"/>
      <c r="GM166" s="183"/>
      <c r="GN166" s="183"/>
      <c r="GO166" s="183"/>
      <c r="GP166" s="183"/>
      <c r="GQ166" s="183"/>
      <c r="GR166" s="183"/>
      <c r="GS166" s="183"/>
      <c r="GT166" s="120"/>
      <c r="HD166" s="120"/>
      <c r="HN166" s="120"/>
      <c r="HX166" s="120"/>
      <c r="IH166" s="120"/>
      <c r="IR166" s="120"/>
      <c r="JB166" s="120"/>
      <c r="JL166" s="120"/>
      <c r="JV166" s="120"/>
      <c r="KF166" s="120"/>
    </row>
    <row xmlns:x14ac="http://schemas.microsoft.com/office/spreadsheetml/2009/9/ac" r="167" s="3" customFormat="true" x14ac:dyDescent="0.25">
      <c r="A167" s="370"/>
      <c r="B167" s="120"/>
      <c r="L167" s="120"/>
      <c r="V167" s="120"/>
      <c r="AF167" s="120"/>
      <c r="AP167" s="120"/>
      <c r="AZ167" s="120"/>
      <c r="BJ167" s="120"/>
      <c r="BT167" s="120"/>
      <c r="CD167" s="120"/>
      <c r="CN167" s="120"/>
      <c r="CX167" s="182"/>
      <c r="CY167" s="183"/>
      <c r="CZ167" s="183"/>
      <c r="DA167" s="183"/>
      <c r="DB167" s="183"/>
      <c r="DC167" s="183"/>
      <c r="DD167" s="183"/>
      <c r="DE167" s="183"/>
      <c r="DF167" s="183"/>
      <c r="DG167" s="183"/>
      <c r="DH167" s="120"/>
      <c r="DR167" s="120"/>
      <c r="EB167" s="120"/>
      <c r="EL167" s="182"/>
      <c r="EM167" s="183"/>
      <c r="EN167" s="183"/>
      <c r="EO167" s="183"/>
      <c r="EP167" s="183"/>
      <c r="EQ167" s="183"/>
      <c r="ER167" s="183"/>
      <c r="ES167" s="183"/>
      <c r="ET167" s="183"/>
      <c r="EU167" s="183"/>
      <c r="EV167" s="182"/>
      <c r="EW167" s="183"/>
      <c r="EX167" s="183"/>
      <c r="EY167" s="183"/>
      <c r="EZ167" s="183"/>
      <c r="FA167" s="183"/>
      <c r="FB167" s="183"/>
      <c r="FC167" s="183"/>
      <c r="FD167" s="183"/>
      <c r="FE167" s="183"/>
      <c r="FF167" s="120"/>
      <c r="FP167" s="120"/>
      <c r="FZ167" s="120"/>
      <c r="GJ167" s="182"/>
      <c r="GK167" s="183"/>
      <c r="GL167" s="183"/>
      <c r="GM167" s="183"/>
      <c r="GN167" s="183"/>
      <c r="GO167" s="183"/>
      <c r="GP167" s="183"/>
      <c r="GQ167" s="183"/>
      <c r="GR167" s="183"/>
      <c r="GS167" s="183"/>
      <c r="GT167" s="120"/>
      <c r="HD167" s="120"/>
      <c r="HN167" s="120"/>
      <c r="HX167" s="120"/>
      <c r="IH167" s="120"/>
      <c r="IR167" s="120"/>
      <c r="JB167" s="120"/>
      <c r="JL167" s="120"/>
      <c r="JV167" s="120"/>
      <c r="KF167" s="120"/>
    </row>
    <row xmlns:x14ac="http://schemas.microsoft.com/office/spreadsheetml/2009/9/ac" r="168" s="3" customFormat="true" x14ac:dyDescent="0.25">
      <c r="A168" s="370"/>
      <c r="B168" s="120"/>
      <c r="L168" s="120"/>
      <c r="V168" s="120"/>
      <c r="AF168" s="120"/>
      <c r="AP168" s="120"/>
      <c r="AZ168" s="120"/>
      <c r="BJ168" s="120"/>
      <c r="BT168" s="120"/>
      <c r="CD168" s="120"/>
      <c r="CN168" s="120"/>
      <c r="CX168" s="182"/>
      <c r="CY168" s="183"/>
      <c r="CZ168" s="183"/>
      <c r="DA168" s="183"/>
      <c r="DB168" s="183"/>
      <c r="DC168" s="183"/>
      <c r="DD168" s="183"/>
      <c r="DE168" s="183"/>
      <c r="DF168" s="183"/>
      <c r="DG168" s="183"/>
      <c r="DH168" s="120"/>
      <c r="DR168" s="120"/>
      <c r="EB168" s="120"/>
      <c r="EL168" s="182"/>
      <c r="EM168" s="183"/>
      <c r="EN168" s="183"/>
      <c r="EO168" s="183"/>
      <c r="EP168" s="183"/>
      <c r="EQ168" s="183"/>
      <c r="ER168" s="183"/>
      <c r="ES168" s="183"/>
      <c r="ET168" s="183"/>
      <c r="EU168" s="183"/>
      <c r="EV168" s="182"/>
      <c r="EW168" s="183"/>
      <c r="EX168" s="183"/>
      <c r="EY168" s="183"/>
      <c r="EZ168" s="183"/>
      <c r="FA168" s="183"/>
      <c r="FB168" s="183"/>
      <c r="FC168" s="183"/>
      <c r="FD168" s="183"/>
      <c r="FE168" s="183"/>
      <c r="FF168" s="120"/>
      <c r="FP168" s="120"/>
      <c r="FZ168" s="120"/>
      <c r="GJ168" s="182"/>
      <c r="GK168" s="183"/>
      <c r="GL168" s="183"/>
      <c r="GM168" s="183"/>
      <c r="GN168" s="183"/>
      <c r="GO168" s="183"/>
      <c r="GP168" s="183"/>
      <c r="GQ168" s="183"/>
      <c r="GR168" s="183"/>
      <c r="GS168" s="183"/>
      <c r="GT168" s="120"/>
      <c r="HD168" s="120"/>
      <c r="HN168" s="120"/>
      <c r="HX168" s="120"/>
      <c r="IH168" s="120"/>
      <c r="IR168" s="120"/>
      <c r="JB168" s="120"/>
      <c r="JL168" s="120"/>
      <c r="JV168" s="120"/>
      <c r="KF168" s="120"/>
    </row>
    <row xmlns:x14ac="http://schemas.microsoft.com/office/spreadsheetml/2009/9/ac" r="169" s="3" customFormat="true" x14ac:dyDescent="0.25">
      <c r="A169" s="370"/>
      <c r="B169" s="120"/>
      <c r="L169" s="120"/>
      <c r="V169" s="120"/>
      <c r="AF169" s="120"/>
      <c r="AP169" s="120"/>
      <c r="AZ169" s="120"/>
      <c r="BJ169" s="120"/>
      <c r="BT169" s="120"/>
      <c r="CD169" s="120"/>
      <c r="CN169" s="120"/>
      <c r="CX169" s="182"/>
      <c r="CY169" s="183"/>
      <c r="CZ169" s="183"/>
      <c r="DA169" s="183"/>
      <c r="DB169" s="183"/>
      <c r="DC169" s="183"/>
      <c r="DD169" s="183"/>
      <c r="DE169" s="183"/>
      <c r="DF169" s="183"/>
      <c r="DG169" s="183"/>
      <c r="DH169" s="120"/>
      <c r="DR169" s="120"/>
      <c r="EB169" s="120"/>
      <c r="EL169" s="182"/>
      <c r="EM169" s="183"/>
      <c r="EN169" s="183"/>
      <c r="EO169" s="183"/>
      <c r="EP169" s="183"/>
      <c r="EQ169" s="183"/>
      <c r="ER169" s="183"/>
      <c r="ES169" s="183"/>
      <c r="ET169" s="183"/>
      <c r="EU169" s="183"/>
      <c r="EV169" s="182"/>
      <c r="EW169" s="183"/>
      <c r="EX169" s="183"/>
      <c r="EY169" s="183"/>
      <c r="EZ169" s="183"/>
      <c r="FA169" s="183"/>
      <c r="FB169" s="183"/>
      <c r="FC169" s="183"/>
      <c r="FD169" s="183"/>
      <c r="FE169" s="183"/>
      <c r="FF169" s="120"/>
      <c r="FP169" s="120"/>
      <c r="FZ169" s="120"/>
      <c r="GJ169" s="182"/>
      <c r="GK169" s="183"/>
      <c r="GL169" s="183"/>
      <c r="GM169" s="183"/>
      <c r="GN169" s="183"/>
      <c r="GO169" s="183"/>
      <c r="GP169" s="183"/>
      <c r="GQ169" s="183"/>
      <c r="GR169" s="183"/>
      <c r="GS169" s="183"/>
      <c r="GT169" s="120"/>
      <c r="HD169" s="120"/>
      <c r="HN169" s="120"/>
      <c r="HX169" s="120"/>
      <c r="IH169" s="120"/>
      <c r="IR169" s="120"/>
      <c r="JB169" s="120"/>
      <c r="JL169" s="120"/>
      <c r="JV169" s="120"/>
      <c r="KF169" s="120"/>
    </row>
    <row xmlns:x14ac="http://schemas.microsoft.com/office/spreadsheetml/2009/9/ac" r="170" s="3" customFormat="true" x14ac:dyDescent="0.25">
      <c r="A170" s="370"/>
      <c r="B170" s="120"/>
      <c r="L170" s="120"/>
      <c r="V170" s="120"/>
      <c r="AF170" s="120"/>
      <c r="AP170" s="120"/>
      <c r="AZ170" s="120"/>
      <c r="BJ170" s="120"/>
      <c r="BT170" s="120"/>
      <c r="CD170" s="120"/>
      <c r="CN170" s="120"/>
      <c r="CX170" s="182"/>
      <c r="CY170" s="183"/>
      <c r="CZ170" s="183"/>
      <c r="DA170" s="183"/>
      <c r="DB170" s="183"/>
      <c r="DC170" s="183"/>
      <c r="DD170" s="183"/>
      <c r="DE170" s="183"/>
      <c r="DF170" s="183"/>
      <c r="DG170" s="183"/>
      <c r="DH170" s="120"/>
      <c r="DR170" s="120"/>
      <c r="EB170" s="120"/>
      <c r="EL170" s="182"/>
      <c r="EM170" s="183"/>
      <c r="EN170" s="183"/>
      <c r="EO170" s="183"/>
      <c r="EP170" s="183"/>
      <c r="EQ170" s="183"/>
      <c r="ER170" s="183"/>
      <c r="ES170" s="183"/>
      <c r="ET170" s="183"/>
      <c r="EU170" s="183"/>
      <c r="EV170" s="182"/>
      <c r="EW170" s="183"/>
      <c r="EX170" s="183"/>
      <c r="EY170" s="183"/>
      <c r="EZ170" s="183"/>
      <c r="FA170" s="183"/>
      <c r="FB170" s="183"/>
      <c r="FC170" s="183"/>
      <c r="FD170" s="183"/>
      <c r="FE170" s="183"/>
      <c r="FF170" s="120"/>
      <c r="FP170" s="120"/>
      <c r="FZ170" s="120"/>
      <c r="GJ170" s="182"/>
      <c r="GK170" s="183"/>
      <c r="GL170" s="183"/>
      <c r="GM170" s="183"/>
      <c r="GN170" s="183"/>
      <c r="GO170" s="183"/>
      <c r="GP170" s="183"/>
      <c r="GQ170" s="183"/>
      <c r="GR170" s="183"/>
      <c r="GS170" s="183"/>
      <c r="GT170" s="120"/>
      <c r="HD170" s="120"/>
      <c r="HN170" s="120"/>
      <c r="HX170" s="120"/>
      <c r="IH170" s="120"/>
      <c r="IR170" s="120"/>
      <c r="JB170" s="120"/>
      <c r="JL170" s="120"/>
      <c r="JV170" s="120"/>
      <c r="KF170" s="120"/>
    </row>
    <row xmlns:x14ac="http://schemas.microsoft.com/office/spreadsheetml/2009/9/ac" r="171" s="3" customFormat="true" x14ac:dyDescent="0.25">
      <c r="A171" s="370"/>
      <c r="B171" s="120"/>
      <c r="L171" s="120"/>
      <c r="V171" s="120"/>
      <c r="AF171" s="120"/>
      <c r="AP171" s="120"/>
      <c r="AZ171" s="120"/>
      <c r="BJ171" s="120"/>
      <c r="BT171" s="120"/>
      <c r="CD171" s="120"/>
      <c r="CN171" s="120"/>
      <c r="CX171" s="182"/>
      <c r="CY171" s="183"/>
      <c r="CZ171" s="183"/>
      <c r="DA171" s="183"/>
      <c r="DB171" s="183"/>
      <c r="DC171" s="183"/>
      <c r="DD171" s="183"/>
      <c r="DE171" s="183"/>
      <c r="DF171" s="183"/>
      <c r="DG171" s="183"/>
      <c r="DH171" s="120"/>
      <c r="DR171" s="120"/>
      <c r="EB171" s="120"/>
      <c r="EL171" s="182"/>
      <c r="EM171" s="183"/>
      <c r="EN171" s="183"/>
      <c r="EO171" s="183"/>
      <c r="EP171" s="183"/>
      <c r="EQ171" s="183"/>
      <c r="ER171" s="183"/>
      <c r="ES171" s="183"/>
      <c r="ET171" s="183"/>
      <c r="EU171" s="183"/>
      <c r="EV171" s="182"/>
      <c r="EW171" s="183"/>
      <c r="EX171" s="183"/>
      <c r="EY171" s="183"/>
      <c r="EZ171" s="183"/>
      <c r="FA171" s="183"/>
      <c r="FB171" s="183"/>
      <c r="FC171" s="183"/>
      <c r="FD171" s="183"/>
      <c r="FE171" s="183"/>
      <c r="FF171" s="120"/>
      <c r="FP171" s="120"/>
      <c r="FZ171" s="120"/>
      <c r="GJ171" s="182"/>
      <c r="GK171" s="183"/>
      <c r="GL171" s="183"/>
      <c r="GM171" s="183"/>
      <c r="GN171" s="183"/>
      <c r="GO171" s="183"/>
      <c r="GP171" s="183"/>
      <c r="GQ171" s="183"/>
      <c r="GR171" s="183"/>
      <c r="GS171" s="183"/>
      <c r="GT171" s="120"/>
      <c r="HD171" s="120"/>
      <c r="HN171" s="120"/>
      <c r="HX171" s="120"/>
      <c r="IH171" s="120"/>
      <c r="IR171" s="120"/>
      <c r="JB171" s="120"/>
      <c r="JL171" s="120"/>
      <c r="JV171" s="120"/>
      <c r="KF171" s="120"/>
    </row>
    <row xmlns:x14ac="http://schemas.microsoft.com/office/spreadsheetml/2009/9/ac" r="172" s="3" customFormat="true" x14ac:dyDescent="0.25">
      <c r="A172" s="370"/>
      <c r="B172" s="120"/>
      <c r="L172" s="120"/>
      <c r="V172" s="120"/>
      <c r="AF172" s="120"/>
      <c r="AP172" s="120"/>
      <c r="AZ172" s="120"/>
      <c r="BJ172" s="120"/>
      <c r="BT172" s="120"/>
      <c r="CD172" s="120"/>
      <c r="CN172" s="120"/>
      <c r="CX172" s="182"/>
      <c r="CY172" s="183"/>
      <c r="CZ172" s="183"/>
      <c r="DA172" s="183"/>
      <c r="DB172" s="183"/>
      <c r="DC172" s="183"/>
      <c r="DD172" s="183"/>
      <c r="DE172" s="183"/>
      <c r="DF172" s="183"/>
      <c r="DG172" s="183"/>
      <c r="DH172" s="120"/>
      <c r="DR172" s="120"/>
      <c r="EB172" s="120"/>
      <c r="EL172" s="182"/>
      <c r="EM172" s="183"/>
      <c r="EN172" s="183"/>
      <c r="EO172" s="183"/>
      <c r="EP172" s="183"/>
      <c r="EQ172" s="183"/>
      <c r="ER172" s="183"/>
      <c r="ES172" s="183"/>
      <c r="ET172" s="183"/>
      <c r="EU172" s="183"/>
      <c r="EV172" s="182"/>
      <c r="EW172" s="183"/>
      <c r="EX172" s="183"/>
      <c r="EY172" s="183"/>
      <c r="EZ172" s="183"/>
      <c r="FA172" s="183"/>
      <c r="FB172" s="183"/>
      <c r="FC172" s="183"/>
      <c r="FD172" s="183"/>
      <c r="FE172" s="183"/>
      <c r="FF172" s="120"/>
      <c r="FP172" s="120"/>
      <c r="FZ172" s="120"/>
      <c r="GJ172" s="182"/>
      <c r="GK172" s="183"/>
      <c r="GL172" s="183"/>
      <c r="GM172" s="183"/>
      <c r="GN172" s="183"/>
      <c r="GO172" s="183"/>
      <c r="GP172" s="183"/>
      <c r="GQ172" s="183"/>
      <c r="GR172" s="183"/>
      <c r="GS172" s="183"/>
      <c r="GT172" s="120"/>
      <c r="HD172" s="120"/>
      <c r="HN172" s="120"/>
      <c r="HX172" s="120"/>
      <c r="IH172" s="120"/>
      <c r="IR172" s="120"/>
      <c r="JB172" s="120"/>
      <c r="JL172" s="120"/>
      <c r="JV172" s="120"/>
      <c r="KF172" s="120"/>
    </row>
    <row xmlns:x14ac="http://schemas.microsoft.com/office/spreadsheetml/2009/9/ac" r="173" s="3" customFormat="true" x14ac:dyDescent="0.25">
      <c r="A173" s="370"/>
      <c r="B173" s="120"/>
      <c r="L173" s="120"/>
      <c r="V173" s="120"/>
      <c r="AF173" s="120"/>
      <c r="AP173" s="120"/>
      <c r="AZ173" s="120"/>
      <c r="BJ173" s="120"/>
      <c r="BT173" s="120"/>
      <c r="CD173" s="120"/>
      <c r="CN173" s="120"/>
      <c r="CX173" s="182"/>
      <c r="CY173" s="183"/>
      <c r="CZ173" s="183"/>
      <c r="DA173" s="183"/>
      <c r="DB173" s="183"/>
      <c r="DC173" s="183"/>
      <c r="DD173" s="183"/>
      <c r="DE173" s="183"/>
      <c r="DF173" s="183"/>
      <c r="DG173" s="183"/>
      <c r="DH173" s="120"/>
      <c r="DR173" s="120"/>
      <c r="EB173" s="120"/>
      <c r="EL173" s="182"/>
      <c r="EM173" s="183"/>
      <c r="EN173" s="183"/>
      <c r="EO173" s="183"/>
      <c r="EP173" s="183"/>
      <c r="EQ173" s="183"/>
      <c r="ER173" s="183"/>
      <c r="ES173" s="183"/>
      <c r="ET173" s="183"/>
      <c r="EU173" s="183"/>
      <c r="EV173" s="182"/>
      <c r="EW173" s="183"/>
      <c r="EX173" s="183"/>
      <c r="EY173" s="183"/>
      <c r="EZ173" s="183"/>
      <c r="FA173" s="183"/>
      <c r="FB173" s="183"/>
      <c r="FC173" s="183"/>
      <c r="FD173" s="183"/>
      <c r="FE173" s="183"/>
      <c r="FF173" s="120"/>
      <c r="FP173" s="120"/>
      <c r="FZ173" s="120"/>
      <c r="GJ173" s="182"/>
      <c r="GK173" s="183"/>
      <c r="GL173" s="183"/>
      <c r="GM173" s="183"/>
      <c r="GN173" s="183"/>
      <c r="GO173" s="183"/>
      <c r="GP173" s="183"/>
      <c r="GQ173" s="183"/>
      <c r="GR173" s="183"/>
      <c r="GS173" s="183"/>
      <c r="GT173" s="120"/>
      <c r="HD173" s="120"/>
      <c r="HN173" s="120"/>
      <c r="HX173" s="120"/>
      <c r="IH173" s="120"/>
      <c r="IR173" s="120"/>
      <c r="JB173" s="120"/>
      <c r="JL173" s="120"/>
      <c r="JV173" s="120"/>
      <c r="KF173" s="120"/>
    </row>
    <row xmlns:x14ac="http://schemas.microsoft.com/office/spreadsheetml/2009/9/ac" r="174" s="3" customFormat="true" x14ac:dyDescent="0.25">
      <c r="A174" s="370"/>
      <c r="B174" s="120"/>
      <c r="L174" s="120"/>
      <c r="V174" s="120"/>
      <c r="AF174" s="120"/>
      <c r="AP174" s="120"/>
      <c r="AZ174" s="120"/>
      <c r="BJ174" s="120"/>
      <c r="BT174" s="120"/>
      <c r="CD174" s="120"/>
      <c r="CN174" s="120"/>
      <c r="CX174" s="182"/>
      <c r="CY174" s="183"/>
      <c r="CZ174" s="183"/>
      <c r="DA174" s="183"/>
      <c r="DB174" s="183"/>
      <c r="DC174" s="183"/>
      <c r="DD174" s="183"/>
      <c r="DE174" s="183"/>
      <c r="DF174" s="183"/>
      <c r="DG174" s="183"/>
      <c r="DH174" s="120"/>
      <c r="DR174" s="120"/>
      <c r="EB174" s="120"/>
      <c r="EL174" s="182"/>
      <c r="EM174" s="183"/>
      <c r="EN174" s="183"/>
      <c r="EO174" s="183"/>
      <c r="EP174" s="183"/>
      <c r="EQ174" s="183"/>
      <c r="ER174" s="183"/>
      <c r="ES174" s="183"/>
      <c r="ET174" s="183"/>
      <c r="EU174" s="183"/>
      <c r="EV174" s="182"/>
      <c r="EW174" s="183"/>
      <c r="EX174" s="183"/>
      <c r="EY174" s="183"/>
      <c r="EZ174" s="183"/>
      <c r="FA174" s="183"/>
      <c r="FB174" s="183"/>
      <c r="FC174" s="183"/>
      <c r="FD174" s="183"/>
      <c r="FE174" s="183"/>
      <c r="FF174" s="120"/>
      <c r="FP174" s="120"/>
      <c r="FZ174" s="120"/>
      <c r="GJ174" s="182"/>
      <c r="GK174" s="183"/>
      <c r="GL174" s="183"/>
      <c r="GM174" s="183"/>
      <c r="GN174" s="183"/>
      <c r="GO174" s="183"/>
      <c r="GP174" s="183"/>
      <c r="GQ174" s="183"/>
      <c r="GR174" s="183"/>
      <c r="GS174" s="183"/>
      <c r="GT174" s="120"/>
      <c r="HD174" s="120"/>
      <c r="HN174" s="120"/>
      <c r="HX174" s="120"/>
      <c r="IH174" s="120"/>
      <c r="IR174" s="120"/>
      <c r="JB174" s="120"/>
      <c r="JL174" s="120"/>
      <c r="JV174" s="120"/>
      <c r="KF174" s="120"/>
    </row>
    <row xmlns:x14ac="http://schemas.microsoft.com/office/spreadsheetml/2009/9/ac" r="175" s="3" customFormat="true" x14ac:dyDescent="0.25">
      <c r="A175" s="370"/>
      <c r="B175" s="120"/>
      <c r="L175" s="120"/>
      <c r="V175" s="120"/>
      <c r="AF175" s="120"/>
      <c r="AP175" s="120"/>
      <c r="AZ175" s="120"/>
      <c r="BJ175" s="120"/>
      <c r="BT175" s="120"/>
      <c r="CD175" s="120"/>
      <c r="CN175" s="120"/>
      <c r="CX175" s="182"/>
      <c r="CY175" s="183"/>
      <c r="CZ175" s="183"/>
      <c r="DA175" s="183"/>
      <c r="DB175" s="183"/>
      <c r="DC175" s="183"/>
      <c r="DD175" s="183"/>
      <c r="DE175" s="183"/>
      <c r="DF175" s="183"/>
      <c r="DG175" s="183"/>
      <c r="DH175" s="120"/>
      <c r="DR175" s="120"/>
      <c r="EB175" s="120"/>
      <c r="EL175" s="182"/>
      <c r="EM175" s="183"/>
      <c r="EN175" s="183"/>
      <c r="EO175" s="183"/>
      <c r="EP175" s="183"/>
      <c r="EQ175" s="183"/>
      <c r="ER175" s="183"/>
      <c r="ES175" s="183"/>
      <c r="ET175" s="183"/>
      <c r="EU175" s="183"/>
      <c r="EV175" s="182"/>
      <c r="EW175" s="183"/>
      <c r="EX175" s="183"/>
      <c r="EY175" s="183"/>
      <c r="EZ175" s="183"/>
      <c r="FA175" s="183"/>
      <c r="FB175" s="183"/>
      <c r="FC175" s="183"/>
      <c r="FD175" s="183"/>
      <c r="FE175" s="183"/>
      <c r="FF175" s="120"/>
      <c r="FP175" s="120"/>
      <c r="FZ175" s="120"/>
      <c r="GJ175" s="182"/>
      <c r="GK175" s="183"/>
      <c r="GL175" s="183"/>
      <c r="GM175" s="183"/>
      <c r="GN175" s="183"/>
      <c r="GO175" s="183"/>
      <c r="GP175" s="183"/>
      <c r="GQ175" s="183"/>
      <c r="GR175" s="183"/>
      <c r="GS175" s="183"/>
      <c r="GT175" s="120"/>
      <c r="HD175" s="120"/>
      <c r="HN175" s="120"/>
      <c r="HX175" s="120"/>
      <c r="IH175" s="120"/>
      <c r="IR175" s="120"/>
      <c r="JB175" s="120"/>
      <c r="JL175" s="120"/>
      <c r="JV175" s="120"/>
      <c r="KF175" s="120"/>
    </row>
    <row xmlns:x14ac="http://schemas.microsoft.com/office/spreadsheetml/2009/9/ac" r="176" s="3" customFormat="true" x14ac:dyDescent="0.25">
      <c r="A176" s="370"/>
      <c r="B176" s="120"/>
      <c r="L176" s="120"/>
      <c r="V176" s="120"/>
      <c r="AF176" s="120"/>
      <c r="AP176" s="120"/>
      <c r="AZ176" s="120"/>
      <c r="BJ176" s="120"/>
      <c r="BT176" s="120"/>
      <c r="CD176" s="120"/>
      <c r="CN176" s="120"/>
      <c r="CX176" s="182"/>
      <c r="CY176" s="183"/>
      <c r="CZ176" s="183"/>
      <c r="DA176" s="183"/>
      <c r="DB176" s="183"/>
      <c r="DC176" s="183"/>
      <c r="DD176" s="183"/>
      <c r="DE176" s="183"/>
      <c r="DF176" s="183"/>
      <c r="DG176" s="183"/>
      <c r="DH176" s="120"/>
      <c r="DR176" s="120"/>
      <c r="EB176" s="120"/>
      <c r="EL176" s="182"/>
      <c r="EM176" s="183"/>
      <c r="EN176" s="183"/>
      <c r="EO176" s="183"/>
      <c r="EP176" s="183"/>
      <c r="EQ176" s="183"/>
      <c r="ER176" s="183"/>
      <c r="ES176" s="183"/>
      <c r="ET176" s="183"/>
      <c r="EU176" s="183"/>
      <c r="EV176" s="182"/>
      <c r="EW176" s="183"/>
      <c r="EX176" s="183"/>
      <c r="EY176" s="183"/>
      <c r="EZ176" s="183"/>
      <c r="FA176" s="183"/>
      <c r="FB176" s="183"/>
      <c r="FC176" s="183"/>
      <c r="FD176" s="183"/>
      <c r="FE176" s="183"/>
      <c r="FF176" s="120"/>
      <c r="FP176" s="120"/>
      <c r="FZ176" s="120"/>
      <c r="GJ176" s="182"/>
      <c r="GK176" s="183"/>
      <c r="GL176" s="183"/>
      <c r="GM176" s="183"/>
      <c r="GN176" s="183"/>
      <c r="GO176" s="183"/>
      <c r="GP176" s="183"/>
      <c r="GQ176" s="183"/>
      <c r="GR176" s="183"/>
      <c r="GS176" s="183"/>
      <c r="GT176" s="120"/>
      <c r="HD176" s="120"/>
      <c r="HN176" s="120"/>
      <c r="HX176" s="120"/>
      <c r="IH176" s="120"/>
      <c r="IR176" s="120"/>
      <c r="JB176" s="120"/>
      <c r="JL176" s="120"/>
      <c r="JV176" s="120"/>
      <c r="KF176" s="120"/>
    </row>
    <row xmlns:x14ac="http://schemas.microsoft.com/office/spreadsheetml/2009/9/ac" r="177" s="3" customFormat="true" x14ac:dyDescent="0.25">
      <c r="A177" s="370"/>
      <c r="B177" s="120"/>
      <c r="L177" s="120"/>
      <c r="V177" s="120"/>
      <c r="AF177" s="120"/>
      <c r="AP177" s="120"/>
      <c r="AZ177" s="120"/>
      <c r="BJ177" s="120"/>
      <c r="BT177" s="120"/>
      <c r="CD177" s="120"/>
      <c r="CN177" s="120"/>
      <c r="CX177" s="182"/>
      <c r="CY177" s="183"/>
      <c r="CZ177" s="183"/>
      <c r="DA177" s="183"/>
      <c r="DB177" s="183"/>
      <c r="DC177" s="183"/>
      <c r="DD177" s="183"/>
      <c r="DE177" s="183"/>
      <c r="DF177" s="183"/>
      <c r="DG177" s="183"/>
      <c r="DH177" s="120"/>
      <c r="DR177" s="120"/>
      <c r="EB177" s="120"/>
      <c r="EL177" s="182"/>
      <c r="EM177" s="183"/>
      <c r="EN177" s="183"/>
      <c r="EO177" s="183"/>
      <c r="EP177" s="183"/>
      <c r="EQ177" s="183"/>
      <c r="ER177" s="183"/>
      <c r="ES177" s="183"/>
      <c r="ET177" s="183"/>
      <c r="EU177" s="183"/>
      <c r="EV177" s="182"/>
      <c r="EW177" s="183"/>
      <c r="EX177" s="183"/>
      <c r="EY177" s="183"/>
      <c r="EZ177" s="183"/>
      <c r="FA177" s="183"/>
      <c r="FB177" s="183"/>
      <c r="FC177" s="183"/>
      <c r="FD177" s="183"/>
      <c r="FE177" s="183"/>
      <c r="FF177" s="120"/>
      <c r="FP177" s="120"/>
      <c r="FZ177" s="120"/>
      <c r="GJ177" s="182"/>
      <c r="GK177" s="183"/>
      <c r="GL177" s="183"/>
      <c r="GM177" s="183"/>
      <c r="GN177" s="183"/>
      <c r="GO177" s="183"/>
      <c r="GP177" s="183"/>
      <c r="GQ177" s="183"/>
      <c r="GR177" s="183"/>
      <c r="GS177" s="183"/>
      <c r="GT177" s="120"/>
      <c r="HD177" s="120"/>
      <c r="HN177" s="120"/>
      <c r="HX177" s="120"/>
      <c r="IH177" s="120"/>
      <c r="IR177" s="120"/>
      <c r="JB177" s="120"/>
      <c r="JL177" s="120"/>
      <c r="JV177" s="120"/>
      <c r="KF177" s="120"/>
    </row>
    <row xmlns:x14ac="http://schemas.microsoft.com/office/spreadsheetml/2009/9/ac" r="178" s="3" customFormat="true" x14ac:dyDescent="0.25">
      <c r="A178" s="370"/>
      <c r="B178" s="120"/>
      <c r="L178" s="120"/>
      <c r="V178" s="120"/>
      <c r="AF178" s="120"/>
      <c r="AP178" s="120"/>
      <c r="AZ178" s="120"/>
      <c r="BJ178" s="120"/>
      <c r="BT178" s="120"/>
      <c r="CD178" s="120"/>
      <c r="CN178" s="120"/>
      <c r="CX178" s="182"/>
      <c r="CY178" s="183"/>
      <c r="CZ178" s="183"/>
      <c r="DA178" s="183"/>
      <c r="DB178" s="183"/>
      <c r="DC178" s="183"/>
      <c r="DD178" s="183"/>
      <c r="DE178" s="183"/>
      <c r="DF178" s="183"/>
      <c r="DG178" s="183"/>
      <c r="DH178" s="120"/>
      <c r="DR178" s="120"/>
      <c r="EB178" s="120"/>
      <c r="EL178" s="182"/>
      <c r="EM178" s="183"/>
      <c r="EN178" s="183"/>
      <c r="EO178" s="183"/>
      <c r="EP178" s="183"/>
      <c r="EQ178" s="183"/>
      <c r="ER178" s="183"/>
      <c r="ES178" s="183"/>
      <c r="ET178" s="183"/>
      <c r="EU178" s="183"/>
      <c r="EV178" s="182"/>
      <c r="EW178" s="183"/>
      <c r="EX178" s="183"/>
      <c r="EY178" s="183"/>
      <c r="EZ178" s="183"/>
      <c r="FA178" s="183"/>
      <c r="FB178" s="183"/>
      <c r="FC178" s="183"/>
      <c r="FD178" s="183"/>
      <c r="FE178" s="183"/>
      <c r="FF178" s="120"/>
      <c r="FP178" s="120"/>
      <c r="FZ178" s="120"/>
      <c r="GJ178" s="182"/>
      <c r="GK178" s="183"/>
      <c r="GL178" s="183"/>
      <c r="GM178" s="183"/>
      <c r="GN178" s="183"/>
      <c r="GO178" s="183"/>
      <c r="GP178" s="183"/>
      <c r="GQ178" s="183"/>
      <c r="GR178" s="183"/>
      <c r="GS178" s="183"/>
      <c r="GT178" s="120"/>
      <c r="HD178" s="120"/>
      <c r="HN178" s="120"/>
      <c r="HX178" s="120"/>
      <c r="IH178" s="120"/>
      <c r="IR178" s="120"/>
      <c r="JB178" s="120"/>
      <c r="JL178" s="120"/>
      <c r="JV178" s="120"/>
      <c r="KF178" s="120"/>
    </row>
    <row xmlns:x14ac="http://schemas.microsoft.com/office/spreadsheetml/2009/9/ac" r="179" s="3" customFormat="true" x14ac:dyDescent="0.25">
      <c r="A179" s="370"/>
      <c r="B179" s="120"/>
      <c r="L179" s="120"/>
      <c r="V179" s="120"/>
      <c r="AF179" s="120"/>
      <c r="AP179" s="120"/>
      <c r="AZ179" s="120"/>
      <c r="BJ179" s="120"/>
      <c r="BT179" s="120"/>
      <c r="CD179" s="120"/>
      <c r="CN179" s="120"/>
      <c r="CX179" s="182"/>
      <c r="CY179" s="183"/>
      <c r="CZ179" s="183"/>
      <c r="DA179" s="183"/>
      <c r="DB179" s="183"/>
      <c r="DC179" s="183"/>
      <c r="DD179" s="183"/>
      <c r="DE179" s="183"/>
      <c r="DF179" s="183"/>
      <c r="DG179" s="183"/>
      <c r="DH179" s="120"/>
      <c r="DR179" s="120"/>
      <c r="EB179" s="120"/>
      <c r="EL179" s="182"/>
      <c r="EM179" s="183"/>
      <c r="EN179" s="183"/>
      <c r="EO179" s="183"/>
      <c r="EP179" s="183"/>
      <c r="EQ179" s="183"/>
      <c r="ER179" s="183"/>
      <c r="ES179" s="183"/>
      <c r="ET179" s="183"/>
      <c r="EU179" s="183"/>
      <c r="EV179" s="182"/>
      <c r="EW179" s="183"/>
      <c r="EX179" s="183"/>
      <c r="EY179" s="183"/>
      <c r="EZ179" s="183"/>
      <c r="FA179" s="183"/>
      <c r="FB179" s="183"/>
      <c r="FC179" s="183"/>
      <c r="FD179" s="183"/>
      <c r="FE179" s="183"/>
      <c r="FF179" s="120"/>
      <c r="FP179" s="120"/>
      <c r="FZ179" s="120"/>
      <c r="GJ179" s="182"/>
      <c r="GK179" s="183"/>
      <c r="GL179" s="183"/>
      <c r="GM179" s="183"/>
      <c r="GN179" s="183"/>
      <c r="GO179" s="183"/>
      <c r="GP179" s="183"/>
      <c r="GQ179" s="183"/>
      <c r="GR179" s="183"/>
      <c r="GS179" s="183"/>
      <c r="GT179" s="120"/>
      <c r="HD179" s="120"/>
      <c r="HN179" s="120"/>
      <c r="HX179" s="120"/>
      <c r="IH179" s="120"/>
      <c r="IR179" s="120"/>
      <c r="JB179" s="120"/>
      <c r="JL179" s="120"/>
      <c r="JV179" s="120"/>
      <c r="KF179" s="120"/>
    </row>
    <row xmlns:x14ac="http://schemas.microsoft.com/office/spreadsheetml/2009/9/ac" r="180" s="3" customFormat="true" x14ac:dyDescent="0.25">
      <c r="A180" s="370"/>
      <c r="B180" s="120"/>
      <c r="L180" s="120"/>
      <c r="V180" s="120"/>
      <c r="AF180" s="120"/>
      <c r="AP180" s="120"/>
      <c r="AZ180" s="120"/>
      <c r="BJ180" s="120"/>
      <c r="BT180" s="120"/>
      <c r="CD180" s="120"/>
      <c r="CN180" s="120"/>
      <c r="CX180" s="182"/>
      <c r="CY180" s="183"/>
      <c r="CZ180" s="183"/>
      <c r="DA180" s="183"/>
      <c r="DB180" s="183"/>
      <c r="DC180" s="183"/>
      <c r="DD180" s="183"/>
      <c r="DE180" s="183"/>
      <c r="DF180" s="183"/>
      <c r="DG180" s="183"/>
      <c r="DH180" s="120"/>
      <c r="DR180" s="120"/>
      <c r="EB180" s="120"/>
      <c r="EL180" s="182"/>
      <c r="EM180" s="183"/>
      <c r="EN180" s="183"/>
      <c r="EO180" s="183"/>
      <c r="EP180" s="183"/>
      <c r="EQ180" s="183"/>
      <c r="ER180" s="183"/>
      <c r="ES180" s="183"/>
      <c r="ET180" s="183"/>
      <c r="EU180" s="183"/>
      <c r="EV180" s="182"/>
      <c r="EW180" s="183"/>
      <c r="EX180" s="183"/>
      <c r="EY180" s="183"/>
      <c r="EZ180" s="183"/>
      <c r="FA180" s="183"/>
      <c r="FB180" s="183"/>
      <c r="FC180" s="183"/>
      <c r="FD180" s="183"/>
      <c r="FE180" s="183"/>
      <c r="FF180" s="120"/>
      <c r="FP180" s="120"/>
      <c r="FZ180" s="120"/>
      <c r="GJ180" s="182"/>
      <c r="GK180" s="183"/>
      <c r="GL180" s="183"/>
      <c r="GM180" s="183"/>
      <c r="GN180" s="183"/>
      <c r="GO180" s="183"/>
      <c r="GP180" s="183"/>
      <c r="GQ180" s="183"/>
      <c r="GR180" s="183"/>
      <c r="GS180" s="183"/>
      <c r="GT180" s="120"/>
      <c r="HD180" s="120"/>
      <c r="HN180" s="120"/>
      <c r="HX180" s="120"/>
      <c r="IH180" s="120"/>
      <c r="IR180" s="120"/>
      <c r="JB180" s="120"/>
      <c r="JL180" s="120"/>
      <c r="JV180" s="120"/>
      <c r="KF180" s="120"/>
    </row>
    <row xmlns:x14ac="http://schemas.microsoft.com/office/spreadsheetml/2009/9/ac" r="181" s="3" customFormat="true" x14ac:dyDescent="0.25">
      <c r="A181" s="370"/>
      <c r="B181" s="120"/>
      <c r="L181" s="120"/>
      <c r="V181" s="120"/>
      <c r="AF181" s="120"/>
      <c r="AP181" s="120"/>
      <c r="AZ181" s="120"/>
      <c r="BJ181" s="120"/>
      <c r="BT181" s="120"/>
      <c r="CD181" s="120"/>
      <c r="CN181" s="120"/>
      <c r="CX181" s="182"/>
      <c r="CY181" s="183"/>
      <c r="CZ181" s="183"/>
      <c r="DA181" s="183"/>
      <c r="DB181" s="183"/>
      <c r="DC181" s="183"/>
      <c r="DD181" s="183"/>
      <c r="DE181" s="183"/>
      <c r="DF181" s="183"/>
      <c r="DG181" s="183"/>
      <c r="DH181" s="120"/>
      <c r="DR181" s="120"/>
      <c r="EB181" s="120"/>
      <c r="EL181" s="182"/>
      <c r="EM181" s="183"/>
      <c r="EN181" s="183"/>
      <c r="EO181" s="183"/>
      <c r="EP181" s="183"/>
      <c r="EQ181" s="183"/>
      <c r="ER181" s="183"/>
      <c r="ES181" s="183"/>
      <c r="ET181" s="183"/>
      <c r="EU181" s="183"/>
      <c r="EV181" s="182"/>
      <c r="EW181" s="183"/>
      <c r="EX181" s="183"/>
      <c r="EY181" s="183"/>
      <c r="EZ181" s="183"/>
      <c r="FA181" s="183"/>
      <c r="FB181" s="183"/>
      <c r="FC181" s="183"/>
      <c r="FD181" s="183"/>
      <c r="FE181" s="183"/>
      <c r="FF181" s="120"/>
      <c r="FP181" s="120"/>
      <c r="FZ181" s="120"/>
      <c r="GJ181" s="182"/>
      <c r="GK181" s="183"/>
      <c r="GL181" s="183"/>
      <c r="GM181" s="183"/>
      <c r="GN181" s="183"/>
      <c r="GO181" s="183"/>
      <c r="GP181" s="183"/>
      <c r="GQ181" s="183"/>
      <c r="GR181" s="183"/>
      <c r="GS181" s="183"/>
      <c r="GT181" s="120"/>
      <c r="HD181" s="120"/>
      <c r="HN181" s="120"/>
      <c r="HX181" s="120"/>
      <c r="IH181" s="120"/>
      <c r="IR181" s="120"/>
      <c r="JB181" s="120"/>
      <c r="JL181" s="120"/>
      <c r="JV181" s="120"/>
      <c r="KF181" s="120"/>
    </row>
    <row xmlns:x14ac="http://schemas.microsoft.com/office/spreadsheetml/2009/9/ac" r="182" s="3" customFormat="true" x14ac:dyDescent="0.25">
      <c r="A182" s="370"/>
      <c r="B182" s="120"/>
      <c r="L182" s="120"/>
      <c r="V182" s="120"/>
      <c r="AF182" s="120"/>
      <c r="AP182" s="120"/>
      <c r="AZ182" s="120"/>
      <c r="BJ182" s="120"/>
      <c r="BT182" s="120"/>
      <c r="CD182" s="120"/>
      <c r="CN182" s="120"/>
      <c r="CX182" s="182"/>
      <c r="CY182" s="183"/>
      <c r="CZ182" s="183"/>
      <c r="DA182" s="183"/>
      <c r="DB182" s="183"/>
      <c r="DC182" s="183"/>
      <c r="DD182" s="183"/>
      <c r="DE182" s="183"/>
      <c r="DF182" s="183"/>
      <c r="DG182" s="183"/>
      <c r="DH182" s="120"/>
      <c r="DR182" s="120"/>
      <c r="EB182" s="120"/>
      <c r="EL182" s="182"/>
      <c r="EM182" s="183"/>
      <c r="EN182" s="183"/>
      <c r="EO182" s="183"/>
      <c r="EP182" s="183"/>
      <c r="EQ182" s="183"/>
      <c r="ER182" s="183"/>
      <c r="ES182" s="183"/>
      <c r="ET182" s="183"/>
      <c r="EU182" s="183"/>
      <c r="EV182" s="182"/>
      <c r="EW182" s="183"/>
      <c r="EX182" s="183"/>
      <c r="EY182" s="183"/>
      <c r="EZ182" s="183"/>
      <c r="FA182" s="183"/>
      <c r="FB182" s="183"/>
      <c r="FC182" s="183"/>
      <c r="FD182" s="183"/>
      <c r="FE182" s="183"/>
      <c r="FF182" s="120"/>
      <c r="FP182" s="120"/>
      <c r="FZ182" s="120"/>
      <c r="GJ182" s="182"/>
      <c r="GK182" s="183"/>
      <c r="GL182" s="183"/>
      <c r="GM182" s="183"/>
      <c r="GN182" s="183"/>
      <c r="GO182" s="183"/>
      <c r="GP182" s="183"/>
      <c r="GQ182" s="183"/>
      <c r="GR182" s="183"/>
      <c r="GS182" s="183"/>
      <c r="GT182" s="120"/>
      <c r="HD182" s="120"/>
      <c r="HN182" s="120"/>
      <c r="HX182" s="120"/>
      <c r="IH182" s="120"/>
      <c r="IR182" s="120"/>
      <c r="JB182" s="120"/>
      <c r="JL182" s="120"/>
      <c r="JV182" s="120"/>
      <c r="KF182" s="120"/>
    </row>
    <row xmlns:x14ac="http://schemas.microsoft.com/office/spreadsheetml/2009/9/ac" r="183" s="3" customFormat="true" x14ac:dyDescent="0.25">
      <c r="A183" s="370"/>
      <c r="B183" s="120"/>
      <c r="L183" s="120"/>
      <c r="V183" s="120"/>
      <c r="AF183" s="120"/>
      <c r="AP183" s="120"/>
      <c r="AZ183" s="120"/>
      <c r="BJ183" s="120"/>
      <c r="BT183" s="120"/>
      <c r="CD183" s="120"/>
      <c r="CN183" s="120"/>
      <c r="CX183" s="182"/>
      <c r="CY183" s="183"/>
      <c r="CZ183" s="183"/>
      <c r="DA183" s="183"/>
      <c r="DB183" s="183"/>
      <c r="DC183" s="183"/>
      <c r="DD183" s="183"/>
      <c r="DE183" s="183"/>
      <c r="DF183" s="183"/>
      <c r="DG183" s="183"/>
      <c r="DH183" s="120"/>
      <c r="DR183" s="120"/>
      <c r="EB183" s="120"/>
      <c r="EL183" s="182"/>
      <c r="EM183" s="183"/>
      <c r="EN183" s="183"/>
      <c r="EO183" s="183"/>
      <c r="EP183" s="183"/>
      <c r="EQ183" s="183"/>
      <c r="ER183" s="183"/>
      <c r="ES183" s="183"/>
      <c r="ET183" s="183"/>
      <c r="EU183" s="183"/>
      <c r="EV183" s="182"/>
      <c r="EW183" s="183"/>
      <c r="EX183" s="183"/>
      <c r="EY183" s="183"/>
      <c r="EZ183" s="183"/>
      <c r="FA183" s="183"/>
      <c r="FB183" s="183"/>
      <c r="FC183" s="183"/>
      <c r="FD183" s="183"/>
      <c r="FE183" s="183"/>
      <c r="FF183" s="120"/>
      <c r="FP183" s="120"/>
      <c r="FZ183" s="120"/>
      <c r="GJ183" s="182"/>
      <c r="GK183" s="183"/>
      <c r="GL183" s="183"/>
      <c r="GM183" s="183"/>
      <c r="GN183" s="183"/>
      <c r="GO183" s="183"/>
      <c r="GP183" s="183"/>
      <c r="GQ183" s="183"/>
      <c r="GR183" s="183"/>
      <c r="GS183" s="183"/>
      <c r="GT183" s="120"/>
      <c r="HD183" s="120"/>
      <c r="HN183" s="120"/>
      <c r="HX183" s="120"/>
      <c r="IH183" s="120"/>
      <c r="IR183" s="120"/>
      <c r="JB183" s="120"/>
      <c r="JL183" s="120"/>
      <c r="JV183" s="120"/>
      <c r="KF183" s="120"/>
    </row>
    <row xmlns:x14ac="http://schemas.microsoft.com/office/spreadsheetml/2009/9/ac" r="184" s="3" customFormat="true" x14ac:dyDescent="0.25">
      <c r="A184" s="370"/>
      <c r="B184" s="120"/>
      <c r="L184" s="120"/>
      <c r="V184" s="120"/>
      <c r="AF184" s="120"/>
      <c r="AP184" s="120"/>
      <c r="AZ184" s="120"/>
      <c r="BJ184" s="120"/>
      <c r="BT184" s="120"/>
      <c r="CD184" s="120"/>
      <c r="CN184" s="120"/>
      <c r="CX184" s="182"/>
      <c r="CY184" s="183"/>
      <c r="CZ184" s="183"/>
      <c r="DA184" s="183"/>
      <c r="DB184" s="183"/>
      <c r="DC184" s="183"/>
      <c r="DD184" s="183"/>
      <c r="DE184" s="183"/>
      <c r="DF184" s="183"/>
      <c r="DG184" s="183"/>
      <c r="DH184" s="120"/>
      <c r="DR184" s="120"/>
      <c r="EB184" s="120"/>
      <c r="EL184" s="182"/>
      <c r="EM184" s="183"/>
      <c r="EN184" s="183"/>
      <c r="EO184" s="183"/>
      <c r="EP184" s="183"/>
      <c r="EQ184" s="183"/>
      <c r="ER184" s="183"/>
      <c r="ES184" s="183"/>
      <c r="ET184" s="183"/>
      <c r="EU184" s="183"/>
      <c r="EV184" s="182"/>
      <c r="EW184" s="183"/>
      <c r="EX184" s="183"/>
      <c r="EY184" s="183"/>
      <c r="EZ184" s="183"/>
      <c r="FA184" s="183"/>
      <c r="FB184" s="183"/>
      <c r="FC184" s="183"/>
      <c r="FD184" s="183"/>
      <c r="FE184" s="183"/>
      <c r="FF184" s="120"/>
      <c r="FP184" s="120"/>
      <c r="FZ184" s="120"/>
      <c r="GJ184" s="182"/>
      <c r="GK184" s="183"/>
      <c r="GL184" s="183"/>
      <c r="GM184" s="183"/>
      <c r="GN184" s="183"/>
      <c r="GO184" s="183"/>
      <c r="GP184" s="183"/>
      <c r="GQ184" s="183"/>
      <c r="GR184" s="183"/>
      <c r="GS184" s="183"/>
      <c r="GT184" s="120"/>
      <c r="HD184" s="120"/>
      <c r="HN184" s="120"/>
      <c r="HX184" s="120"/>
      <c r="IH184" s="120"/>
      <c r="IR184" s="120"/>
      <c r="JB184" s="120"/>
      <c r="JL184" s="120"/>
      <c r="JV184" s="120"/>
      <c r="KF184" s="120"/>
    </row>
    <row xmlns:x14ac="http://schemas.microsoft.com/office/spreadsheetml/2009/9/ac" r="185" s="3" customFormat="true" x14ac:dyDescent="0.25">
      <c r="A185" s="370"/>
      <c r="B185" s="120"/>
      <c r="L185" s="120"/>
      <c r="V185" s="120"/>
      <c r="AF185" s="120"/>
      <c r="AP185" s="120"/>
      <c r="AZ185" s="120"/>
      <c r="BJ185" s="120"/>
      <c r="BT185" s="120"/>
      <c r="CD185" s="120"/>
      <c r="CN185" s="120"/>
      <c r="CX185" s="182"/>
      <c r="CY185" s="183"/>
      <c r="CZ185" s="183"/>
      <c r="DA185" s="183"/>
      <c r="DB185" s="183"/>
      <c r="DC185" s="183"/>
      <c r="DD185" s="183"/>
      <c r="DE185" s="183"/>
      <c r="DF185" s="183"/>
      <c r="DG185" s="183"/>
      <c r="DH185" s="120"/>
      <c r="DR185" s="120"/>
      <c r="EB185" s="120"/>
      <c r="EL185" s="182"/>
      <c r="EM185" s="183"/>
      <c r="EN185" s="183"/>
      <c r="EO185" s="183"/>
      <c r="EP185" s="183"/>
      <c r="EQ185" s="183"/>
      <c r="ER185" s="183"/>
      <c r="ES185" s="183"/>
      <c r="ET185" s="183"/>
      <c r="EU185" s="183"/>
      <c r="EV185" s="182"/>
      <c r="EW185" s="183"/>
      <c r="EX185" s="183"/>
      <c r="EY185" s="183"/>
      <c r="EZ185" s="183"/>
      <c r="FA185" s="183"/>
      <c r="FB185" s="183"/>
      <c r="FC185" s="183"/>
      <c r="FD185" s="183"/>
      <c r="FE185" s="183"/>
      <c r="FF185" s="120"/>
      <c r="FP185" s="120"/>
      <c r="FZ185" s="120"/>
      <c r="GJ185" s="182"/>
      <c r="GK185" s="183"/>
      <c r="GL185" s="183"/>
      <c r="GM185" s="183"/>
      <c r="GN185" s="183"/>
      <c r="GO185" s="183"/>
      <c r="GP185" s="183"/>
      <c r="GQ185" s="183"/>
      <c r="GR185" s="183"/>
      <c r="GS185" s="183"/>
      <c r="GT185" s="120"/>
      <c r="HD185" s="120"/>
      <c r="HN185" s="120"/>
      <c r="HX185" s="120"/>
      <c r="IH185" s="120"/>
      <c r="IR185" s="120"/>
      <c r="JB185" s="120"/>
      <c r="JL185" s="120"/>
      <c r="JV185" s="120"/>
      <c r="KF185" s="120"/>
    </row>
    <row xmlns:x14ac="http://schemas.microsoft.com/office/spreadsheetml/2009/9/ac" r="186" s="3" customFormat="true" x14ac:dyDescent="0.25">
      <c r="A186" s="370"/>
      <c r="B186" s="120"/>
      <c r="L186" s="120"/>
      <c r="V186" s="120"/>
      <c r="AF186" s="120"/>
      <c r="AP186" s="120"/>
      <c r="AZ186" s="120"/>
      <c r="BJ186" s="120"/>
      <c r="BT186" s="120"/>
      <c r="CD186" s="120"/>
      <c r="CN186" s="120"/>
      <c r="CX186" s="182"/>
      <c r="CY186" s="183"/>
      <c r="CZ186" s="183"/>
      <c r="DA186" s="183"/>
      <c r="DB186" s="183"/>
      <c r="DC186" s="183"/>
      <c r="DD186" s="183"/>
      <c r="DE186" s="183"/>
      <c r="DF186" s="183"/>
      <c r="DG186" s="183"/>
      <c r="DH186" s="120"/>
      <c r="DR186" s="120"/>
      <c r="EB186" s="120"/>
      <c r="EL186" s="182"/>
      <c r="EM186" s="183"/>
      <c r="EN186" s="183"/>
      <c r="EO186" s="183"/>
      <c r="EP186" s="183"/>
      <c r="EQ186" s="183"/>
      <c r="ER186" s="183"/>
      <c r="ES186" s="183"/>
      <c r="ET186" s="183"/>
      <c r="EU186" s="183"/>
      <c r="EV186" s="182"/>
      <c r="EW186" s="183"/>
      <c r="EX186" s="183"/>
      <c r="EY186" s="183"/>
      <c r="EZ186" s="183"/>
      <c r="FA186" s="183"/>
      <c r="FB186" s="183"/>
      <c r="FC186" s="183"/>
      <c r="FD186" s="183"/>
      <c r="FE186" s="183"/>
      <c r="FF186" s="120"/>
      <c r="FP186" s="120"/>
      <c r="FZ186" s="120"/>
      <c r="GJ186" s="182"/>
      <c r="GK186" s="183"/>
      <c r="GL186" s="183"/>
      <c r="GM186" s="183"/>
      <c r="GN186" s="183"/>
      <c r="GO186" s="183"/>
      <c r="GP186" s="183"/>
      <c r="GQ186" s="183"/>
      <c r="GR186" s="183"/>
      <c r="GS186" s="183"/>
      <c r="GT186" s="120"/>
      <c r="HD186" s="120"/>
      <c r="HN186" s="120"/>
      <c r="HX186" s="120"/>
      <c r="IH186" s="120"/>
      <c r="IR186" s="120"/>
      <c r="JB186" s="120"/>
      <c r="JL186" s="120"/>
      <c r="JV186" s="120"/>
      <c r="KF186" s="120"/>
    </row>
    <row xmlns:x14ac="http://schemas.microsoft.com/office/spreadsheetml/2009/9/ac" r="187" s="3" customFormat="true" x14ac:dyDescent="0.25">
      <c r="A187" s="370"/>
      <c r="B187" s="120"/>
      <c r="L187" s="120"/>
      <c r="V187" s="120"/>
      <c r="AF187" s="120"/>
      <c r="AP187" s="120"/>
      <c r="AZ187" s="120"/>
      <c r="BJ187" s="120"/>
      <c r="BT187" s="120"/>
      <c r="CD187" s="120"/>
      <c r="CN187" s="120"/>
      <c r="CX187" s="182"/>
      <c r="CY187" s="183"/>
      <c r="CZ187" s="183"/>
      <c r="DA187" s="183"/>
      <c r="DB187" s="183"/>
      <c r="DC187" s="183"/>
      <c r="DD187" s="183"/>
      <c r="DE187" s="183"/>
      <c r="DF187" s="183"/>
      <c r="DG187" s="183"/>
      <c r="DH187" s="120"/>
      <c r="DR187" s="120"/>
      <c r="EB187" s="120"/>
      <c r="EL187" s="182"/>
      <c r="EM187" s="183"/>
      <c r="EN187" s="183"/>
      <c r="EO187" s="183"/>
      <c r="EP187" s="183"/>
      <c r="EQ187" s="183"/>
      <c r="ER187" s="183"/>
      <c r="ES187" s="183"/>
      <c r="ET187" s="183"/>
      <c r="EU187" s="183"/>
      <c r="EV187" s="182"/>
      <c r="EW187" s="183"/>
      <c r="EX187" s="183"/>
      <c r="EY187" s="183"/>
      <c r="EZ187" s="183"/>
      <c r="FA187" s="183"/>
      <c r="FB187" s="183"/>
      <c r="FC187" s="183"/>
      <c r="FD187" s="183"/>
      <c r="FE187" s="183"/>
      <c r="FF187" s="120"/>
      <c r="FP187" s="120"/>
      <c r="FZ187" s="120"/>
      <c r="GJ187" s="182"/>
      <c r="GK187" s="183"/>
      <c r="GL187" s="183"/>
      <c r="GM187" s="183"/>
      <c r="GN187" s="183"/>
      <c r="GO187" s="183"/>
      <c r="GP187" s="183"/>
      <c r="GQ187" s="183"/>
      <c r="GR187" s="183"/>
      <c r="GS187" s="183"/>
      <c r="GT187" s="120"/>
      <c r="HD187" s="120"/>
      <c r="HN187" s="120"/>
      <c r="HX187" s="120"/>
      <c r="IH187" s="120"/>
      <c r="IR187" s="120"/>
      <c r="JB187" s="120"/>
      <c r="JL187" s="120"/>
      <c r="JV187" s="120"/>
      <c r="KF187" s="120"/>
    </row>
    <row xmlns:x14ac="http://schemas.microsoft.com/office/spreadsheetml/2009/9/ac" r="188" s="3" customFormat="true" x14ac:dyDescent="0.25">
      <c r="A188" s="370"/>
      <c r="B188" s="120"/>
      <c r="L188" s="120"/>
      <c r="V188" s="120"/>
      <c r="AF188" s="120"/>
      <c r="AP188" s="120"/>
      <c r="AZ188" s="120"/>
      <c r="BJ188" s="120"/>
      <c r="BT188" s="120"/>
      <c r="CD188" s="120"/>
      <c r="CN188" s="120"/>
      <c r="CX188" s="182"/>
      <c r="CY188" s="183"/>
      <c r="CZ188" s="183"/>
      <c r="DA188" s="183"/>
      <c r="DB188" s="183"/>
      <c r="DC188" s="183"/>
      <c r="DD188" s="183"/>
      <c r="DE188" s="183"/>
      <c r="DF188" s="183"/>
      <c r="DG188" s="183"/>
      <c r="DH188" s="120"/>
      <c r="DR188" s="120"/>
      <c r="EB188" s="120"/>
      <c r="EL188" s="182"/>
      <c r="EM188" s="183"/>
      <c r="EN188" s="183"/>
      <c r="EO188" s="183"/>
      <c r="EP188" s="183"/>
      <c r="EQ188" s="183"/>
      <c r="ER188" s="183"/>
      <c r="ES188" s="183"/>
      <c r="ET188" s="183"/>
      <c r="EU188" s="183"/>
      <c r="EV188" s="182"/>
      <c r="EW188" s="183"/>
      <c r="EX188" s="183"/>
      <c r="EY188" s="183"/>
      <c r="EZ188" s="183"/>
      <c r="FA188" s="183"/>
      <c r="FB188" s="183"/>
      <c r="FC188" s="183"/>
      <c r="FD188" s="183"/>
      <c r="FE188" s="183"/>
      <c r="FF188" s="120"/>
      <c r="FP188" s="120"/>
      <c r="FZ188" s="120"/>
      <c r="GJ188" s="182"/>
      <c r="GK188" s="183"/>
      <c r="GL188" s="183"/>
      <c r="GM188" s="183"/>
      <c r="GN188" s="183"/>
      <c r="GO188" s="183"/>
      <c r="GP188" s="183"/>
      <c r="GQ188" s="183"/>
      <c r="GR188" s="183"/>
      <c r="GS188" s="183"/>
      <c r="GT188" s="120"/>
      <c r="HD188" s="120"/>
      <c r="HN188" s="120"/>
      <c r="HX188" s="120"/>
      <c r="IH188" s="120"/>
      <c r="IR188" s="120"/>
      <c r="JB188" s="120"/>
      <c r="JL188" s="120"/>
      <c r="JV188" s="120"/>
      <c r="KF188" s="120"/>
    </row>
    <row xmlns:x14ac="http://schemas.microsoft.com/office/spreadsheetml/2009/9/ac" r="189" s="3" customFormat="true" x14ac:dyDescent="0.25">
      <c r="A189" s="370"/>
      <c r="B189" s="120"/>
      <c r="L189" s="120"/>
      <c r="V189" s="120"/>
      <c r="AF189" s="120"/>
      <c r="AP189" s="120"/>
      <c r="AZ189" s="120"/>
      <c r="BJ189" s="120"/>
      <c r="BT189" s="120"/>
      <c r="CD189" s="120"/>
      <c r="CN189" s="120"/>
      <c r="CX189" s="182"/>
      <c r="CY189" s="183"/>
      <c r="CZ189" s="183"/>
      <c r="DA189" s="183"/>
      <c r="DB189" s="183"/>
      <c r="DC189" s="183"/>
      <c r="DD189" s="183"/>
      <c r="DE189" s="183"/>
      <c r="DF189" s="183"/>
      <c r="DG189" s="183"/>
      <c r="DH189" s="120"/>
      <c r="DR189" s="120"/>
      <c r="EB189" s="120"/>
      <c r="EL189" s="182"/>
      <c r="EM189" s="183"/>
      <c r="EN189" s="183"/>
      <c r="EO189" s="183"/>
      <c r="EP189" s="183"/>
      <c r="EQ189" s="183"/>
      <c r="ER189" s="183"/>
      <c r="ES189" s="183"/>
      <c r="ET189" s="183"/>
      <c r="EU189" s="183"/>
      <c r="EV189" s="182"/>
      <c r="EW189" s="183"/>
      <c r="EX189" s="183"/>
      <c r="EY189" s="183"/>
      <c r="EZ189" s="183"/>
      <c r="FA189" s="183"/>
      <c r="FB189" s="183"/>
      <c r="FC189" s="183"/>
      <c r="FD189" s="183"/>
      <c r="FE189" s="183"/>
      <c r="FF189" s="120"/>
      <c r="FP189" s="120"/>
      <c r="FZ189" s="120"/>
      <c r="GJ189" s="182"/>
      <c r="GK189" s="183"/>
      <c r="GL189" s="183"/>
      <c r="GM189" s="183"/>
      <c r="GN189" s="183"/>
      <c r="GO189" s="183"/>
      <c r="GP189" s="183"/>
      <c r="GQ189" s="183"/>
      <c r="GR189" s="183"/>
      <c r="GS189" s="183"/>
      <c r="GT189" s="120"/>
      <c r="HD189" s="120"/>
      <c r="HN189" s="120"/>
      <c r="HX189" s="120"/>
      <c r="IH189" s="120"/>
      <c r="IR189" s="120"/>
      <c r="JB189" s="120"/>
      <c r="JL189" s="120"/>
      <c r="JV189" s="120"/>
      <c r="KF189" s="120"/>
    </row>
    <row xmlns:x14ac="http://schemas.microsoft.com/office/spreadsheetml/2009/9/ac" r="190" s="3" customFormat="true" x14ac:dyDescent="0.25">
      <c r="A190" s="370"/>
      <c r="B190" s="120"/>
      <c r="L190" s="120"/>
      <c r="V190" s="120"/>
      <c r="AF190" s="120"/>
      <c r="AP190" s="120"/>
      <c r="AZ190" s="120"/>
      <c r="BJ190" s="120"/>
      <c r="BT190" s="120"/>
      <c r="CD190" s="120"/>
      <c r="CN190" s="120"/>
      <c r="CX190" s="182"/>
      <c r="CY190" s="183"/>
      <c r="CZ190" s="183"/>
      <c r="DA190" s="183"/>
      <c r="DB190" s="183"/>
      <c r="DC190" s="183"/>
      <c r="DD190" s="183"/>
      <c r="DE190" s="183"/>
      <c r="DF190" s="183"/>
      <c r="DG190" s="183"/>
      <c r="DH190" s="120"/>
      <c r="DR190" s="120"/>
      <c r="EB190" s="120"/>
      <c r="EL190" s="182"/>
      <c r="EM190" s="183"/>
      <c r="EN190" s="183"/>
      <c r="EO190" s="183"/>
      <c r="EP190" s="183"/>
      <c r="EQ190" s="183"/>
      <c r="ER190" s="183"/>
      <c r="ES190" s="183"/>
      <c r="ET190" s="183"/>
      <c r="EU190" s="183"/>
      <c r="EV190" s="182"/>
      <c r="EW190" s="183"/>
      <c r="EX190" s="183"/>
      <c r="EY190" s="183"/>
      <c r="EZ190" s="183"/>
      <c r="FA190" s="183"/>
      <c r="FB190" s="183"/>
      <c r="FC190" s="183"/>
      <c r="FD190" s="183"/>
      <c r="FE190" s="183"/>
      <c r="FF190" s="120"/>
      <c r="FP190" s="120"/>
      <c r="FZ190" s="120"/>
      <c r="GJ190" s="182"/>
      <c r="GK190" s="183"/>
      <c r="GL190" s="183"/>
      <c r="GM190" s="183"/>
      <c r="GN190" s="183"/>
      <c r="GO190" s="183"/>
      <c r="GP190" s="183"/>
      <c r="GQ190" s="183"/>
      <c r="GR190" s="183"/>
      <c r="GS190" s="183"/>
      <c r="GT190" s="120"/>
      <c r="HD190" s="120"/>
      <c r="HN190" s="120"/>
      <c r="HX190" s="120"/>
      <c r="IH190" s="120"/>
      <c r="IR190" s="120"/>
      <c r="JB190" s="120"/>
      <c r="JL190" s="120"/>
      <c r="JV190" s="120"/>
      <c r="KF190" s="120"/>
    </row>
    <row xmlns:x14ac="http://schemas.microsoft.com/office/spreadsheetml/2009/9/ac" r="191" s="3" customFormat="true" x14ac:dyDescent="0.25">
      <c r="A191" s="370"/>
      <c r="B191" s="120"/>
      <c r="L191" s="120"/>
      <c r="V191" s="120"/>
      <c r="AF191" s="120"/>
      <c r="AP191" s="120"/>
      <c r="AZ191" s="120"/>
      <c r="BJ191" s="120"/>
      <c r="BT191" s="120"/>
      <c r="CD191" s="120"/>
      <c r="CN191" s="120"/>
      <c r="CX191" s="182"/>
      <c r="CY191" s="183"/>
      <c r="CZ191" s="183"/>
      <c r="DA191" s="183"/>
      <c r="DB191" s="183"/>
      <c r="DC191" s="183"/>
      <c r="DD191" s="183"/>
      <c r="DE191" s="183"/>
      <c r="DF191" s="183"/>
      <c r="DG191" s="183"/>
      <c r="DH191" s="120"/>
      <c r="DR191" s="120"/>
      <c r="EB191" s="120"/>
      <c r="EL191" s="182"/>
      <c r="EM191" s="183"/>
      <c r="EN191" s="183"/>
      <c r="EO191" s="183"/>
      <c r="EP191" s="183"/>
      <c r="EQ191" s="183"/>
      <c r="ER191" s="183"/>
      <c r="ES191" s="183"/>
      <c r="ET191" s="183"/>
      <c r="EU191" s="183"/>
      <c r="EV191" s="182"/>
      <c r="EW191" s="183"/>
      <c r="EX191" s="183"/>
      <c r="EY191" s="183"/>
      <c r="EZ191" s="183"/>
      <c r="FA191" s="183"/>
      <c r="FB191" s="183"/>
      <c r="FC191" s="183"/>
      <c r="FD191" s="183"/>
      <c r="FE191" s="183"/>
      <c r="FF191" s="120"/>
      <c r="FP191" s="120"/>
      <c r="FZ191" s="120"/>
      <c r="GJ191" s="182"/>
      <c r="GK191" s="183"/>
      <c r="GL191" s="183"/>
      <c r="GM191" s="183"/>
      <c r="GN191" s="183"/>
      <c r="GO191" s="183"/>
      <c r="GP191" s="183"/>
      <c r="GQ191" s="183"/>
      <c r="GR191" s="183"/>
      <c r="GS191" s="183"/>
      <c r="GT191" s="120"/>
      <c r="HD191" s="120"/>
      <c r="HN191" s="120"/>
      <c r="HX191" s="120"/>
      <c r="IH191" s="120"/>
      <c r="IR191" s="120"/>
      <c r="JB191" s="120"/>
      <c r="JL191" s="120"/>
      <c r="JV191" s="120"/>
      <c r="KF191" s="120"/>
    </row>
    <row xmlns:x14ac="http://schemas.microsoft.com/office/spreadsheetml/2009/9/ac" r="192" s="3" customFormat="true" x14ac:dyDescent="0.25">
      <c r="A192" s="370"/>
      <c r="B192" s="120"/>
      <c r="L192" s="120"/>
      <c r="V192" s="120"/>
      <c r="AF192" s="120"/>
      <c r="AP192" s="120"/>
      <c r="AZ192" s="120"/>
      <c r="BJ192" s="120"/>
      <c r="BT192" s="120"/>
      <c r="CD192" s="120"/>
      <c r="CN192" s="120"/>
      <c r="CX192" s="182"/>
      <c r="CY192" s="183"/>
      <c r="CZ192" s="183"/>
      <c r="DA192" s="183"/>
      <c r="DB192" s="183"/>
      <c r="DC192" s="183"/>
      <c r="DD192" s="183"/>
      <c r="DE192" s="183"/>
      <c r="DF192" s="183"/>
      <c r="DG192" s="183"/>
      <c r="DH192" s="120"/>
      <c r="DR192" s="120"/>
      <c r="EB192" s="120"/>
      <c r="EL192" s="182"/>
      <c r="EM192" s="183"/>
      <c r="EN192" s="183"/>
      <c r="EO192" s="183"/>
      <c r="EP192" s="183"/>
      <c r="EQ192" s="183"/>
      <c r="ER192" s="183"/>
      <c r="ES192" s="183"/>
      <c r="ET192" s="183"/>
      <c r="EU192" s="183"/>
      <c r="EV192" s="182"/>
      <c r="EW192" s="183"/>
      <c r="EX192" s="183"/>
      <c r="EY192" s="183"/>
      <c r="EZ192" s="183"/>
      <c r="FA192" s="183"/>
      <c r="FB192" s="183"/>
      <c r="FC192" s="183"/>
      <c r="FD192" s="183"/>
      <c r="FE192" s="183"/>
      <c r="FF192" s="120"/>
      <c r="FP192" s="120"/>
      <c r="FZ192" s="120"/>
      <c r="GJ192" s="182"/>
      <c r="GK192" s="183"/>
      <c r="GL192" s="183"/>
      <c r="GM192" s="183"/>
      <c r="GN192" s="183"/>
      <c r="GO192" s="183"/>
      <c r="GP192" s="183"/>
      <c r="GQ192" s="183"/>
      <c r="GR192" s="183"/>
      <c r="GS192" s="183"/>
      <c r="GT192" s="120"/>
      <c r="HD192" s="120"/>
      <c r="HN192" s="120"/>
      <c r="HX192" s="120"/>
      <c r="IH192" s="120"/>
      <c r="IR192" s="120"/>
      <c r="JB192" s="120"/>
      <c r="JL192" s="120"/>
      <c r="JV192" s="120"/>
      <c r="KF192" s="120"/>
    </row>
    <row xmlns:x14ac="http://schemas.microsoft.com/office/spreadsheetml/2009/9/ac" r="193" s="3" customFormat="true" x14ac:dyDescent="0.25">
      <c r="A193" s="370"/>
      <c r="B193" s="120"/>
      <c r="L193" s="120"/>
      <c r="V193" s="120"/>
      <c r="AF193" s="120"/>
      <c r="AP193" s="120"/>
      <c r="AZ193" s="120"/>
      <c r="BJ193" s="120"/>
      <c r="BT193" s="120"/>
      <c r="CD193" s="120"/>
      <c r="CN193" s="120"/>
      <c r="CX193" s="182"/>
      <c r="CY193" s="183"/>
      <c r="CZ193" s="183"/>
      <c r="DA193" s="183"/>
      <c r="DB193" s="183"/>
      <c r="DC193" s="183"/>
      <c r="DD193" s="183"/>
      <c r="DE193" s="183"/>
      <c r="DF193" s="183"/>
      <c r="DG193" s="183"/>
      <c r="DH193" s="120"/>
      <c r="DR193" s="120"/>
      <c r="EB193" s="120"/>
      <c r="EL193" s="182"/>
      <c r="EM193" s="183"/>
      <c r="EN193" s="183"/>
      <c r="EO193" s="183"/>
      <c r="EP193" s="183"/>
      <c r="EQ193" s="183"/>
      <c r="ER193" s="183"/>
      <c r="ES193" s="183"/>
      <c r="ET193" s="183"/>
      <c r="EU193" s="183"/>
      <c r="EV193" s="182"/>
      <c r="EW193" s="183"/>
      <c r="EX193" s="183"/>
      <c r="EY193" s="183"/>
      <c r="EZ193" s="183"/>
      <c r="FA193" s="183"/>
      <c r="FB193" s="183"/>
      <c r="FC193" s="183"/>
      <c r="FD193" s="183"/>
      <c r="FE193" s="183"/>
      <c r="FF193" s="120"/>
      <c r="FP193" s="120"/>
      <c r="FZ193" s="120"/>
      <c r="GJ193" s="182"/>
      <c r="GK193" s="183"/>
      <c r="GL193" s="183"/>
      <c r="GM193" s="183"/>
      <c r="GN193" s="183"/>
      <c r="GO193" s="183"/>
      <c r="GP193" s="183"/>
      <c r="GQ193" s="183"/>
      <c r="GR193" s="183"/>
      <c r="GS193" s="183"/>
      <c r="GT193" s="120"/>
      <c r="HD193" s="120"/>
      <c r="HN193" s="120"/>
      <c r="HX193" s="120"/>
      <c r="IH193" s="120"/>
      <c r="IR193" s="120"/>
      <c r="JB193" s="120"/>
      <c r="JL193" s="120"/>
      <c r="JV193" s="120"/>
      <c r="KF193" s="120"/>
    </row>
    <row xmlns:x14ac="http://schemas.microsoft.com/office/spreadsheetml/2009/9/ac" r="194" s="3" customFormat="true" x14ac:dyDescent="0.25">
      <c r="A194" s="370"/>
      <c r="B194" s="120"/>
      <c r="L194" s="120"/>
      <c r="V194" s="120"/>
      <c r="AF194" s="120"/>
      <c r="AP194" s="120"/>
      <c r="AZ194" s="120"/>
      <c r="BJ194" s="120"/>
      <c r="BT194" s="120"/>
      <c r="CD194" s="120"/>
      <c r="CN194" s="120"/>
      <c r="CX194" s="182"/>
      <c r="CY194" s="183"/>
      <c r="CZ194" s="183"/>
      <c r="DA194" s="183"/>
      <c r="DB194" s="183"/>
      <c r="DC194" s="183"/>
      <c r="DD194" s="183"/>
      <c r="DE194" s="183"/>
      <c r="DF194" s="183"/>
      <c r="DG194" s="183"/>
      <c r="DH194" s="120"/>
      <c r="DR194" s="120"/>
      <c r="EB194" s="120"/>
      <c r="EL194" s="182"/>
      <c r="EM194" s="183"/>
      <c r="EN194" s="183"/>
      <c r="EO194" s="183"/>
      <c r="EP194" s="183"/>
      <c r="EQ194" s="183"/>
      <c r="ER194" s="183"/>
      <c r="ES194" s="183"/>
      <c r="ET194" s="183"/>
      <c r="EU194" s="183"/>
      <c r="EV194" s="182"/>
      <c r="EW194" s="183"/>
      <c r="EX194" s="183"/>
      <c r="EY194" s="183"/>
      <c r="EZ194" s="183"/>
      <c r="FA194" s="183"/>
      <c r="FB194" s="183"/>
      <c r="FC194" s="183"/>
      <c r="FD194" s="183"/>
      <c r="FE194" s="183"/>
      <c r="FF194" s="120"/>
      <c r="FP194" s="120"/>
      <c r="FZ194" s="120"/>
      <c r="GJ194" s="182"/>
      <c r="GK194" s="183"/>
      <c r="GL194" s="183"/>
      <c r="GM194" s="183"/>
      <c r="GN194" s="183"/>
      <c r="GO194" s="183"/>
      <c r="GP194" s="183"/>
      <c r="GQ194" s="183"/>
      <c r="GR194" s="183"/>
      <c r="GS194" s="183"/>
      <c r="GT194" s="120"/>
      <c r="HD194" s="120"/>
      <c r="HN194" s="120"/>
      <c r="HX194" s="120"/>
      <c r="IH194" s="120"/>
      <c r="IR194" s="120"/>
      <c r="JB194" s="120"/>
      <c r="JL194" s="120"/>
      <c r="JV194" s="120"/>
      <c r="KF194" s="120"/>
    </row>
    <row xmlns:x14ac="http://schemas.microsoft.com/office/spreadsheetml/2009/9/ac" r="195" s="3" customFormat="true" x14ac:dyDescent="0.25">
      <c r="A195" s="370"/>
      <c r="B195" s="120"/>
      <c r="L195" s="120"/>
      <c r="V195" s="120"/>
      <c r="AF195" s="120"/>
      <c r="AP195" s="120"/>
      <c r="AZ195" s="120"/>
      <c r="BJ195" s="120"/>
      <c r="BT195" s="120"/>
      <c r="CD195" s="120"/>
      <c r="CN195" s="120"/>
      <c r="CX195" s="182"/>
      <c r="CY195" s="183"/>
      <c r="CZ195" s="183"/>
      <c r="DA195" s="183"/>
      <c r="DB195" s="183"/>
      <c r="DC195" s="183"/>
      <c r="DD195" s="183"/>
      <c r="DE195" s="183"/>
      <c r="DF195" s="183"/>
      <c r="DG195" s="183"/>
      <c r="DH195" s="120"/>
      <c r="DR195" s="120"/>
      <c r="EB195" s="120"/>
      <c r="EL195" s="182"/>
      <c r="EM195" s="183"/>
      <c r="EN195" s="183"/>
      <c r="EO195" s="183"/>
      <c r="EP195" s="183"/>
      <c r="EQ195" s="183"/>
      <c r="ER195" s="183"/>
      <c r="ES195" s="183"/>
      <c r="ET195" s="183"/>
      <c r="EU195" s="183"/>
      <c r="EV195" s="182"/>
      <c r="EW195" s="183"/>
      <c r="EX195" s="183"/>
      <c r="EY195" s="183"/>
      <c r="EZ195" s="183"/>
      <c r="FA195" s="183"/>
      <c r="FB195" s="183"/>
      <c r="FC195" s="183"/>
      <c r="FD195" s="183"/>
      <c r="FE195" s="183"/>
      <c r="FF195" s="120"/>
      <c r="FP195" s="120"/>
      <c r="FZ195" s="120"/>
      <c r="GJ195" s="182"/>
      <c r="GK195" s="183"/>
      <c r="GL195" s="183"/>
      <c r="GM195" s="183"/>
      <c r="GN195" s="183"/>
      <c r="GO195" s="183"/>
      <c r="GP195" s="183"/>
      <c r="GQ195" s="183"/>
      <c r="GR195" s="183"/>
      <c r="GS195" s="183"/>
      <c r="GT195" s="120"/>
      <c r="HD195" s="120"/>
      <c r="HN195" s="120"/>
      <c r="HX195" s="120"/>
      <c r="IH195" s="120"/>
      <c r="IR195" s="120"/>
      <c r="JB195" s="120"/>
      <c r="JL195" s="120"/>
      <c r="JV195" s="120"/>
      <c r="KF195" s="120"/>
    </row>
    <row xmlns:x14ac="http://schemas.microsoft.com/office/spreadsheetml/2009/9/ac" r="196" s="3" customFormat="true" x14ac:dyDescent="0.25">
      <c r="A196" s="370"/>
      <c r="B196" s="120"/>
      <c r="L196" s="120"/>
      <c r="V196" s="120"/>
      <c r="AF196" s="120"/>
      <c r="AP196" s="120"/>
      <c r="AZ196" s="120"/>
      <c r="BJ196" s="120"/>
      <c r="BT196" s="120"/>
      <c r="CD196" s="120"/>
      <c r="CN196" s="120"/>
      <c r="CX196" s="182"/>
      <c r="CY196" s="183"/>
      <c r="CZ196" s="183"/>
      <c r="DA196" s="183"/>
      <c r="DB196" s="183"/>
      <c r="DC196" s="183"/>
      <c r="DD196" s="183"/>
      <c r="DE196" s="183"/>
      <c r="DF196" s="183"/>
      <c r="DG196" s="183"/>
      <c r="DH196" s="120"/>
      <c r="DR196" s="120"/>
      <c r="EB196" s="120"/>
      <c r="EL196" s="182"/>
      <c r="EM196" s="183"/>
      <c r="EN196" s="183"/>
      <c r="EO196" s="183"/>
      <c r="EP196" s="183"/>
      <c r="EQ196" s="183"/>
      <c r="ER196" s="183"/>
      <c r="ES196" s="183"/>
      <c r="ET196" s="183"/>
      <c r="EU196" s="183"/>
      <c r="EV196" s="182"/>
      <c r="EW196" s="183"/>
      <c r="EX196" s="183"/>
      <c r="EY196" s="183"/>
      <c r="EZ196" s="183"/>
      <c r="FA196" s="183"/>
      <c r="FB196" s="183"/>
      <c r="FC196" s="183"/>
      <c r="FD196" s="183"/>
      <c r="FE196" s="183"/>
      <c r="FF196" s="120"/>
      <c r="FP196" s="120"/>
      <c r="FZ196" s="120"/>
      <c r="GJ196" s="182"/>
      <c r="GK196" s="183"/>
      <c r="GL196" s="183"/>
      <c r="GM196" s="183"/>
      <c r="GN196" s="183"/>
      <c r="GO196" s="183"/>
      <c r="GP196" s="183"/>
      <c r="GQ196" s="183"/>
      <c r="GR196" s="183"/>
      <c r="GS196" s="183"/>
      <c r="GT196" s="120"/>
      <c r="HD196" s="120"/>
      <c r="HN196" s="120"/>
      <c r="HX196" s="120"/>
      <c r="IH196" s="120"/>
      <c r="IR196" s="120"/>
      <c r="JB196" s="120"/>
      <c r="JL196" s="120"/>
      <c r="JV196" s="120"/>
      <c r="KF196" s="120"/>
    </row>
    <row xmlns:x14ac="http://schemas.microsoft.com/office/spreadsheetml/2009/9/ac" r="197" s="3" customFormat="true" x14ac:dyDescent="0.25">
      <c r="A197" s="370"/>
      <c r="B197" s="120"/>
      <c r="L197" s="120"/>
      <c r="V197" s="120"/>
      <c r="AF197" s="120"/>
      <c r="AP197" s="120"/>
      <c r="AZ197" s="120"/>
      <c r="BJ197" s="120"/>
      <c r="BT197" s="120"/>
      <c r="CD197" s="120"/>
      <c r="CN197" s="120"/>
      <c r="CX197" s="182"/>
      <c r="CY197" s="183"/>
      <c r="CZ197" s="183"/>
      <c r="DA197" s="183"/>
      <c r="DB197" s="183"/>
      <c r="DC197" s="183"/>
      <c r="DD197" s="183"/>
      <c r="DE197" s="183"/>
      <c r="DF197" s="183"/>
      <c r="DG197" s="183"/>
      <c r="DH197" s="120"/>
      <c r="DR197" s="120"/>
      <c r="EB197" s="120"/>
      <c r="EL197" s="182"/>
      <c r="EM197" s="183"/>
      <c r="EN197" s="183"/>
      <c r="EO197" s="183"/>
      <c r="EP197" s="183"/>
      <c r="EQ197" s="183"/>
      <c r="ER197" s="183"/>
      <c r="ES197" s="183"/>
      <c r="ET197" s="183"/>
      <c r="EU197" s="183"/>
      <c r="EV197" s="182"/>
      <c r="EW197" s="183"/>
      <c r="EX197" s="183"/>
      <c r="EY197" s="183"/>
      <c r="EZ197" s="183"/>
      <c r="FA197" s="183"/>
      <c r="FB197" s="183"/>
      <c r="FC197" s="183"/>
      <c r="FD197" s="183"/>
      <c r="FE197" s="183"/>
      <c r="FF197" s="120"/>
      <c r="FP197" s="120"/>
      <c r="FZ197" s="120"/>
      <c r="GJ197" s="182"/>
      <c r="GK197" s="183"/>
      <c r="GL197" s="183"/>
      <c r="GM197" s="183"/>
      <c r="GN197" s="183"/>
      <c r="GO197" s="183"/>
      <c r="GP197" s="183"/>
      <c r="GQ197" s="183"/>
      <c r="GR197" s="183"/>
      <c r="GS197" s="183"/>
      <c r="GT197" s="120"/>
      <c r="HD197" s="120"/>
      <c r="HN197" s="120"/>
      <c r="HX197" s="120"/>
      <c r="IH197" s="120"/>
      <c r="IR197" s="120"/>
      <c r="JB197" s="120"/>
      <c r="JL197" s="120"/>
      <c r="JV197" s="120"/>
      <c r="KF197" s="120"/>
    </row>
    <row xmlns:x14ac="http://schemas.microsoft.com/office/spreadsheetml/2009/9/ac" r="198" s="3" customFormat="true" x14ac:dyDescent="0.25">
      <c r="A198" s="370"/>
      <c r="B198" s="120"/>
      <c r="L198" s="120"/>
      <c r="V198" s="120"/>
      <c r="AF198" s="120"/>
      <c r="AP198" s="120"/>
      <c r="AZ198" s="120"/>
      <c r="BJ198" s="120"/>
      <c r="BT198" s="120"/>
      <c r="CD198" s="120"/>
      <c r="CN198" s="120"/>
      <c r="CX198" s="182"/>
      <c r="CY198" s="183"/>
      <c r="CZ198" s="183"/>
      <c r="DA198" s="183"/>
      <c r="DB198" s="183"/>
      <c r="DC198" s="183"/>
      <c r="DD198" s="183"/>
      <c r="DE198" s="183"/>
      <c r="DF198" s="183"/>
      <c r="DG198" s="183"/>
      <c r="DH198" s="120"/>
      <c r="DR198" s="120"/>
      <c r="EB198" s="120"/>
      <c r="EL198" s="182"/>
      <c r="EM198" s="183"/>
      <c r="EN198" s="183"/>
      <c r="EO198" s="183"/>
      <c r="EP198" s="183"/>
      <c r="EQ198" s="183"/>
      <c r="ER198" s="183"/>
      <c r="ES198" s="183"/>
      <c r="ET198" s="183"/>
      <c r="EU198" s="183"/>
      <c r="EV198" s="182"/>
      <c r="EW198" s="183"/>
      <c r="EX198" s="183"/>
      <c r="EY198" s="183"/>
      <c r="EZ198" s="183"/>
      <c r="FA198" s="183"/>
      <c r="FB198" s="183"/>
      <c r="FC198" s="183"/>
      <c r="FD198" s="183"/>
      <c r="FE198" s="183"/>
      <c r="FF198" s="120"/>
      <c r="FP198" s="120"/>
      <c r="FZ198" s="120"/>
      <c r="GJ198" s="182"/>
      <c r="GK198" s="183"/>
      <c r="GL198" s="183"/>
      <c r="GM198" s="183"/>
      <c r="GN198" s="183"/>
      <c r="GO198" s="183"/>
      <c r="GP198" s="183"/>
      <c r="GQ198" s="183"/>
      <c r="GR198" s="183"/>
      <c r="GS198" s="183"/>
      <c r="GT198" s="120"/>
      <c r="HD198" s="120"/>
      <c r="HN198" s="120"/>
      <c r="HX198" s="120"/>
      <c r="IH198" s="120"/>
      <c r="IR198" s="120"/>
      <c r="JB198" s="120"/>
      <c r="JL198" s="120"/>
      <c r="JV198" s="120"/>
      <c r="KF198" s="120"/>
    </row>
    <row xmlns:x14ac="http://schemas.microsoft.com/office/spreadsheetml/2009/9/ac" r="199" s="3" customFormat="true" x14ac:dyDescent="0.25">
      <c r="A199" s="370"/>
      <c r="B199" s="120"/>
      <c r="L199" s="120"/>
      <c r="V199" s="120"/>
      <c r="AF199" s="120"/>
      <c r="AP199" s="120"/>
      <c r="AZ199" s="120"/>
      <c r="BJ199" s="120"/>
      <c r="BT199" s="120"/>
      <c r="CD199" s="120"/>
      <c r="CN199" s="120"/>
      <c r="CX199" s="182"/>
      <c r="CY199" s="183"/>
      <c r="CZ199" s="183"/>
      <c r="DA199" s="183"/>
      <c r="DB199" s="183"/>
      <c r="DC199" s="183"/>
      <c r="DD199" s="183"/>
      <c r="DE199" s="183"/>
      <c r="DF199" s="183"/>
      <c r="DG199" s="183"/>
      <c r="DH199" s="120"/>
      <c r="DR199" s="120"/>
      <c r="EB199" s="120"/>
      <c r="EL199" s="182"/>
      <c r="EM199" s="183"/>
      <c r="EN199" s="183"/>
      <c r="EO199" s="183"/>
      <c r="EP199" s="183"/>
      <c r="EQ199" s="183"/>
      <c r="ER199" s="183"/>
      <c r="ES199" s="183"/>
      <c r="ET199" s="183"/>
      <c r="EU199" s="183"/>
      <c r="EV199" s="182"/>
      <c r="EW199" s="183"/>
      <c r="EX199" s="183"/>
      <c r="EY199" s="183"/>
      <c r="EZ199" s="183"/>
      <c r="FA199" s="183"/>
      <c r="FB199" s="183"/>
      <c r="FC199" s="183"/>
      <c r="FD199" s="183"/>
      <c r="FE199" s="183"/>
      <c r="FF199" s="120"/>
      <c r="FP199" s="120"/>
      <c r="FZ199" s="120"/>
      <c r="GJ199" s="182"/>
      <c r="GK199" s="183"/>
      <c r="GL199" s="183"/>
      <c r="GM199" s="183"/>
      <c r="GN199" s="183"/>
      <c r="GO199" s="183"/>
      <c r="GP199" s="183"/>
      <c r="GQ199" s="183"/>
      <c r="GR199" s="183"/>
      <c r="GS199" s="183"/>
      <c r="GT199" s="120"/>
      <c r="HD199" s="120"/>
      <c r="HN199" s="120"/>
      <c r="HX199" s="120"/>
      <c r="IH199" s="120"/>
      <c r="IR199" s="120"/>
      <c r="JB199" s="120"/>
      <c r="JL199" s="120"/>
      <c r="JV199" s="120"/>
      <c r="KF199" s="120"/>
    </row>
    <row xmlns:x14ac="http://schemas.microsoft.com/office/spreadsheetml/2009/9/ac" r="200" s="3" customFormat="true" x14ac:dyDescent="0.25">
      <c r="A200" s="370"/>
      <c r="B200" s="120"/>
      <c r="L200" s="120"/>
      <c r="V200" s="120"/>
      <c r="AF200" s="120"/>
      <c r="AP200" s="120"/>
      <c r="AZ200" s="120"/>
      <c r="BJ200" s="120"/>
      <c r="BT200" s="120"/>
      <c r="CD200" s="120"/>
      <c r="CN200" s="120"/>
      <c r="CX200" s="182"/>
      <c r="CY200" s="183"/>
      <c r="CZ200" s="183"/>
      <c r="DA200" s="183"/>
      <c r="DB200" s="183"/>
      <c r="DC200" s="183"/>
      <c r="DD200" s="183"/>
      <c r="DE200" s="183"/>
      <c r="DF200" s="183"/>
      <c r="DG200" s="183"/>
      <c r="DH200" s="120"/>
      <c r="DR200" s="120"/>
      <c r="EB200" s="120"/>
      <c r="EL200" s="182"/>
      <c r="EM200" s="183"/>
      <c r="EN200" s="183"/>
      <c r="EO200" s="183"/>
      <c r="EP200" s="183"/>
      <c r="EQ200" s="183"/>
      <c r="ER200" s="183"/>
      <c r="ES200" s="183"/>
      <c r="ET200" s="183"/>
      <c r="EU200" s="183"/>
      <c r="EV200" s="182"/>
      <c r="EW200" s="183"/>
      <c r="EX200" s="183"/>
      <c r="EY200" s="183"/>
      <c r="EZ200" s="183"/>
      <c r="FA200" s="183"/>
      <c r="FB200" s="183"/>
      <c r="FC200" s="183"/>
      <c r="FD200" s="183"/>
      <c r="FE200" s="183"/>
      <c r="FF200" s="120"/>
      <c r="FP200" s="120"/>
      <c r="FZ200" s="120"/>
      <c r="GJ200" s="182"/>
      <c r="GK200" s="183"/>
      <c r="GL200" s="183"/>
      <c r="GM200" s="183"/>
      <c r="GN200" s="183"/>
      <c r="GO200" s="183"/>
      <c r="GP200" s="183"/>
      <c r="GQ200" s="183"/>
      <c r="GR200" s="183"/>
      <c r="GS200" s="183"/>
      <c r="GT200" s="120"/>
      <c r="HD200" s="120"/>
      <c r="HN200" s="120"/>
      <c r="HX200" s="120"/>
      <c r="IH200" s="120"/>
      <c r="IR200" s="120"/>
      <c r="JB200" s="120"/>
      <c r="JL200" s="120"/>
      <c r="JV200" s="120"/>
      <c r="KF200" s="120"/>
    </row>
    <row xmlns:x14ac="http://schemas.microsoft.com/office/spreadsheetml/2009/9/ac" r="201" s="3" customFormat="true" x14ac:dyDescent="0.25">
      <c r="A201" s="370"/>
      <c r="B201" s="120"/>
      <c r="L201" s="120"/>
      <c r="V201" s="120"/>
      <c r="AF201" s="120"/>
      <c r="AP201" s="120"/>
      <c r="AZ201" s="120"/>
      <c r="BJ201" s="120"/>
      <c r="BT201" s="120"/>
      <c r="CD201" s="120"/>
      <c r="CN201" s="120"/>
      <c r="CX201" s="182"/>
      <c r="CY201" s="183"/>
      <c r="CZ201" s="183"/>
      <c r="DA201" s="183"/>
      <c r="DB201" s="183"/>
      <c r="DC201" s="183"/>
      <c r="DD201" s="183"/>
      <c r="DE201" s="183"/>
      <c r="DF201" s="183"/>
      <c r="DG201" s="183"/>
      <c r="DH201" s="120"/>
      <c r="DR201" s="120"/>
      <c r="EB201" s="120"/>
      <c r="EL201" s="182"/>
      <c r="EM201" s="183"/>
      <c r="EN201" s="183"/>
      <c r="EO201" s="183"/>
      <c r="EP201" s="183"/>
      <c r="EQ201" s="183"/>
      <c r="ER201" s="183"/>
      <c r="ES201" s="183"/>
      <c r="ET201" s="183"/>
      <c r="EU201" s="183"/>
      <c r="EV201" s="182"/>
      <c r="EW201" s="183"/>
      <c r="EX201" s="183"/>
      <c r="EY201" s="183"/>
      <c r="EZ201" s="183"/>
      <c r="FA201" s="183"/>
      <c r="FB201" s="183"/>
      <c r="FC201" s="183"/>
      <c r="FD201" s="183"/>
      <c r="FE201" s="183"/>
      <c r="FF201" s="120"/>
      <c r="FP201" s="120"/>
      <c r="FZ201" s="120"/>
      <c r="GJ201" s="182"/>
      <c r="GK201" s="183"/>
      <c r="GL201" s="183"/>
      <c r="GM201" s="183"/>
      <c r="GN201" s="183"/>
      <c r="GO201" s="183"/>
      <c r="GP201" s="183"/>
      <c r="GQ201" s="183"/>
      <c r="GR201" s="183"/>
      <c r="GS201" s="183"/>
      <c r="GT201" s="120"/>
      <c r="HD201" s="120"/>
      <c r="HN201" s="120"/>
      <c r="HX201" s="120"/>
      <c r="IH201" s="120"/>
      <c r="IR201" s="120"/>
      <c r="JB201" s="120"/>
      <c r="JL201" s="120"/>
      <c r="JV201" s="120"/>
      <c r="KF201" s="120"/>
    </row>
    <row xmlns:x14ac="http://schemas.microsoft.com/office/spreadsheetml/2009/9/ac" r="202" s="3" customFormat="true" x14ac:dyDescent="0.25">
      <c r="A202" s="370"/>
      <c r="B202" s="120"/>
      <c r="L202" s="120"/>
      <c r="V202" s="120"/>
      <c r="AF202" s="120"/>
      <c r="AP202" s="120"/>
      <c r="AZ202" s="120"/>
      <c r="BJ202" s="120"/>
      <c r="BT202" s="120"/>
      <c r="CD202" s="120"/>
      <c r="CN202" s="120"/>
      <c r="CX202" s="182"/>
      <c r="CY202" s="183"/>
      <c r="CZ202" s="183"/>
      <c r="DA202" s="183"/>
      <c r="DB202" s="183"/>
      <c r="DC202" s="183"/>
      <c r="DD202" s="183"/>
      <c r="DE202" s="183"/>
      <c r="DF202" s="183"/>
      <c r="DG202" s="183"/>
      <c r="DH202" s="120"/>
      <c r="DR202" s="120"/>
      <c r="EB202" s="120"/>
      <c r="EL202" s="182"/>
      <c r="EM202" s="183"/>
      <c r="EN202" s="183"/>
      <c r="EO202" s="183"/>
      <c r="EP202" s="183"/>
      <c r="EQ202" s="183"/>
      <c r="ER202" s="183"/>
      <c r="ES202" s="183"/>
      <c r="ET202" s="183"/>
      <c r="EU202" s="183"/>
      <c r="EV202" s="182"/>
      <c r="EW202" s="183"/>
      <c r="EX202" s="183"/>
      <c r="EY202" s="183"/>
      <c r="EZ202" s="183"/>
      <c r="FA202" s="183"/>
      <c r="FB202" s="183"/>
      <c r="FC202" s="183"/>
      <c r="FD202" s="183"/>
      <c r="FE202" s="183"/>
      <c r="FF202" s="120"/>
      <c r="FP202" s="120"/>
      <c r="FZ202" s="120"/>
      <c r="GJ202" s="182"/>
      <c r="GK202" s="183"/>
      <c r="GL202" s="183"/>
      <c r="GM202" s="183"/>
      <c r="GN202" s="183"/>
      <c r="GO202" s="183"/>
      <c r="GP202" s="183"/>
      <c r="GQ202" s="183"/>
      <c r="GR202" s="183"/>
      <c r="GS202" s="183"/>
      <c r="GT202" s="120"/>
      <c r="HD202" s="120"/>
      <c r="HN202" s="120"/>
      <c r="HX202" s="120"/>
      <c r="IH202" s="120"/>
      <c r="IR202" s="120"/>
      <c r="JB202" s="120"/>
      <c r="JL202" s="120"/>
      <c r="JV202" s="120"/>
      <c r="KF202" s="120"/>
    </row>
    <row xmlns:x14ac="http://schemas.microsoft.com/office/spreadsheetml/2009/9/ac" r="203" s="3" customFormat="true" x14ac:dyDescent="0.25">
      <c r="A203" s="370"/>
      <c r="B203" s="120"/>
      <c r="L203" s="120"/>
      <c r="V203" s="120"/>
      <c r="AF203" s="120"/>
      <c r="AP203" s="120"/>
      <c r="AZ203" s="120"/>
      <c r="BJ203" s="120"/>
      <c r="BT203" s="120"/>
      <c r="CD203" s="120"/>
      <c r="CN203" s="120"/>
      <c r="CX203" s="182"/>
      <c r="CY203" s="183"/>
      <c r="CZ203" s="183"/>
      <c r="DA203" s="183"/>
      <c r="DB203" s="183"/>
      <c r="DC203" s="183"/>
      <c r="DD203" s="183"/>
      <c r="DE203" s="183"/>
      <c r="DF203" s="183"/>
      <c r="DG203" s="183"/>
      <c r="DH203" s="120"/>
      <c r="DR203" s="120"/>
      <c r="EB203" s="120"/>
      <c r="EL203" s="182"/>
      <c r="EM203" s="183"/>
      <c r="EN203" s="183"/>
      <c r="EO203" s="183"/>
      <c r="EP203" s="183"/>
      <c r="EQ203" s="183"/>
      <c r="ER203" s="183"/>
      <c r="ES203" s="183"/>
      <c r="ET203" s="183"/>
      <c r="EU203" s="183"/>
      <c r="EV203" s="182"/>
      <c r="EW203" s="183"/>
      <c r="EX203" s="183"/>
      <c r="EY203" s="183"/>
      <c r="EZ203" s="183"/>
      <c r="FA203" s="183"/>
      <c r="FB203" s="183"/>
      <c r="FC203" s="183"/>
      <c r="FD203" s="183"/>
      <c r="FE203" s="183"/>
      <c r="FF203" s="120"/>
      <c r="FP203" s="120"/>
      <c r="FZ203" s="120"/>
      <c r="GJ203" s="182"/>
      <c r="GK203" s="183"/>
      <c r="GL203" s="183"/>
      <c r="GM203" s="183"/>
      <c r="GN203" s="183"/>
      <c r="GO203" s="183"/>
      <c r="GP203" s="183"/>
      <c r="GQ203" s="183"/>
      <c r="GR203" s="183"/>
      <c r="GS203" s="183"/>
      <c r="GT203" s="120"/>
      <c r="HD203" s="120"/>
      <c r="HN203" s="120"/>
      <c r="HX203" s="120"/>
      <c r="IH203" s="120"/>
      <c r="IR203" s="120"/>
      <c r="JB203" s="120"/>
      <c r="JL203" s="120"/>
      <c r="JV203" s="120"/>
      <c r="KF203" s="120"/>
    </row>
    <row xmlns:x14ac="http://schemas.microsoft.com/office/spreadsheetml/2009/9/ac" r="204" s="3" customFormat="true" x14ac:dyDescent="0.25">
      <c r="A204" s="370"/>
      <c r="B204" s="120"/>
      <c r="L204" s="120"/>
      <c r="V204" s="120"/>
      <c r="AF204" s="120"/>
      <c r="AP204" s="120"/>
      <c r="AZ204" s="120"/>
      <c r="BJ204" s="120"/>
      <c r="BT204" s="120"/>
      <c r="CD204" s="120"/>
      <c r="CN204" s="120"/>
      <c r="CX204" s="182"/>
      <c r="CY204" s="183"/>
      <c r="CZ204" s="183"/>
      <c r="DA204" s="183"/>
      <c r="DB204" s="183"/>
      <c r="DC204" s="183"/>
      <c r="DD204" s="183"/>
      <c r="DE204" s="183"/>
      <c r="DF204" s="183"/>
      <c r="DG204" s="183"/>
      <c r="DH204" s="120"/>
      <c r="DR204" s="120"/>
      <c r="EB204" s="120"/>
      <c r="EL204" s="182"/>
      <c r="EM204" s="183"/>
      <c r="EN204" s="183"/>
      <c r="EO204" s="183"/>
      <c r="EP204" s="183"/>
      <c r="EQ204" s="183"/>
      <c r="ER204" s="183"/>
      <c r="ES204" s="183"/>
      <c r="ET204" s="183"/>
      <c r="EU204" s="183"/>
      <c r="EV204" s="182"/>
      <c r="EW204" s="183"/>
      <c r="EX204" s="183"/>
      <c r="EY204" s="183"/>
      <c r="EZ204" s="183"/>
      <c r="FA204" s="183"/>
      <c r="FB204" s="183"/>
      <c r="FC204" s="183"/>
      <c r="FD204" s="183"/>
      <c r="FE204" s="183"/>
      <c r="FF204" s="120"/>
      <c r="FP204" s="120"/>
      <c r="FZ204" s="120"/>
      <c r="GJ204" s="182"/>
      <c r="GK204" s="183"/>
      <c r="GL204" s="183"/>
      <c r="GM204" s="183"/>
      <c r="GN204" s="183"/>
      <c r="GO204" s="183"/>
      <c r="GP204" s="183"/>
      <c r="GQ204" s="183"/>
      <c r="GR204" s="183"/>
      <c r="GS204" s="183"/>
      <c r="GT204" s="120"/>
      <c r="HD204" s="120"/>
      <c r="HN204" s="120"/>
      <c r="HX204" s="120"/>
      <c r="IH204" s="120"/>
      <c r="IR204" s="120"/>
      <c r="JB204" s="120"/>
      <c r="JL204" s="120"/>
      <c r="JV204" s="120"/>
      <c r="KF204" s="120"/>
    </row>
    <row xmlns:x14ac="http://schemas.microsoft.com/office/spreadsheetml/2009/9/ac" r="205" s="3" customFormat="true" x14ac:dyDescent="0.25">
      <c r="A205" s="370"/>
      <c r="B205" s="120"/>
      <c r="L205" s="120"/>
      <c r="V205" s="120"/>
      <c r="AF205" s="120"/>
      <c r="AP205" s="120"/>
      <c r="AZ205" s="120"/>
      <c r="BJ205" s="120"/>
      <c r="BT205" s="120"/>
      <c r="CD205" s="120"/>
      <c r="CN205" s="120"/>
      <c r="CX205" s="182"/>
      <c r="CY205" s="183"/>
      <c r="CZ205" s="183"/>
      <c r="DA205" s="183"/>
      <c r="DB205" s="183"/>
      <c r="DC205" s="183"/>
      <c r="DD205" s="183"/>
      <c r="DE205" s="183"/>
      <c r="DF205" s="183"/>
      <c r="DG205" s="183"/>
      <c r="DH205" s="120"/>
      <c r="DR205" s="120"/>
      <c r="EB205" s="120"/>
      <c r="EL205" s="182"/>
      <c r="EM205" s="183"/>
      <c r="EN205" s="183"/>
      <c r="EO205" s="183"/>
      <c r="EP205" s="183"/>
      <c r="EQ205" s="183"/>
      <c r="ER205" s="183"/>
      <c r="ES205" s="183"/>
      <c r="ET205" s="183"/>
      <c r="EU205" s="183"/>
      <c r="EV205" s="182"/>
      <c r="EW205" s="183"/>
      <c r="EX205" s="183"/>
      <c r="EY205" s="183"/>
      <c r="EZ205" s="183"/>
      <c r="FA205" s="183"/>
      <c r="FB205" s="183"/>
      <c r="FC205" s="183"/>
      <c r="FD205" s="183"/>
      <c r="FE205" s="183"/>
      <c r="FF205" s="120"/>
      <c r="FP205" s="120"/>
      <c r="FZ205" s="120"/>
      <c r="GJ205" s="182"/>
      <c r="GK205" s="183"/>
      <c r="GL205" s="183"/>
      <c r="GM205" s="183"/>
      <c r="GN205" s="183"/>
      <c r="GO205" s="183"/>
      <c r="GP205" s="183"/>
      <c r="GQ205" s="183"/>
      <c r="GR205" s="183"/>
      <c r="GS205" s="183"/>
      <c r="GT205" s="120"/>
      <c r="HD205" s="120"/>
      <c r="HN205" s="120"/>
      <c r="HX205" s="120"/>
      <c r="IH205" s="120"/>
      <c r="IR205" s="120"/>
      <c r="JB205" s="120"/>
      <c r="JL205" s="120"/>
      <c r="JV205" s="120"/>
      <c r="KF205" s="120"/>
    </row>
    <row xmlns:x14ac="http://schemas.microsoft.com/office/spreadsheetml/2009/9/ac" r="206" s="3" customFormat="true" x14ac:dyDescent="0.25">
      <c r="A206" s="370"/>
      <c r="B206" s="120"/>
      <c r="L206" s="120"/>
      <c r="V206" s="120"/>
      <c r="AF206" s="120"/>
      <c r="AP206" s="120"/>
      <c r="AZ206" s="120"/>
      <c r="BJ206" s="120"/>
      <c r="BT206" s="120"/>
      <c r="CD206" s="120"/>
      <c r="CN206" s="120"/>
      <c r="CX206" s="182"/>
      <c r="CY206" s="183"/>
      <c r="CZ206" s="183"/>
      <c r="DA206" s="183"/>
      <c r="DB206" s="183"/>
      <c r="DC206" s="183"/>
      <c r="DD206" s="183"/>
      <c r="DE206" s="183"/>
      <c r="DF206" s="183"/>
      <c r="DG206" s="183"/>
      <c r="DH206" s="120"/>
      <c r="DR206" s="120"/>
      <c r="EB206" s="120"/>
      <c r="EL206" s="182"/>
      <c r="EM206" s="183"/>
      <c r="EN206" s="183"/>
      <c r="EO206" s="183"/>
      <c r="EP206" s="183"/>
      <c r="EQ206" s="183"/>
      <c r="ER206" s="183"/>
      <c r="ES206" s="183"/>
      <c r="ET206" s="183"/>
      <c r="EU206" s="183"/>
      <c r="EV206" s="182"/>
      <c r="EW206" s="183"/>
      <c r="EX206" s="183"/>
      <c r="EY206" s="183"/>
      <c r="EZ206" s="183"/>
      <c r="FA206" s="183"/>
      <c r="FB206" s="183"/>
      <c r="FC206" s="183"/>
      <c r="FD206" s="183"/>
      <c r="FE206" s="183"/>
      <c r="FF206" s="120"/>
      <c r="FP206" s="120"/>
      <c r="FZ206" s="120"/>
      <c r="GJ206" s="182"/>
      <c r="GK206" s="183"/>
      <c r="GL206" s="183"/>
      <c r="GM206" s="183"/>
      <c r="GN206" s="183"/>
      <c r="GO206" s="183"/>
      <c r="GP206" s="183"/>
      <c r="GQ206" s="183"/>
      <c r="GR206" s="183"/>
      <c r="GS206" s="183"/>
      <c r="GT206" s="120"/>
      <c r="HD206" s="120"/>
      <c r="HN206" s="120"/>
      <c r="HX206" s="120"/>
      <c r="IH206" s="120"/>
      <c r="IR206" s="120"/>
      <c r="JB206" s="120"/>
      <c r="JL206" s="120"/>
      <c r="JV206" s="120"/>
      <c r="KF206" s="120"/>
    </row>
    <row xmlns:x14ac="http://schemas.microsoft.com/office/spreadsheetml/2009/9/ac" r="207" s="3" customFormat="true" x14ac:dyDescent="0.25">
      <c r="A207" s="370"/>
      <c r="B207" s="120"/>
      <c r="L207" s="120"/>
      <c r="V207" s="120"/>
      <c r="AF207" s="120"/>
      <c r="AP207" s="120"/>
      <c r="AZ207" s="120"/>
      <c r="BJ207" s="120"/>
      <c r="BT207" s="120"/>
      <c r="CD207" s="120"/>
      <c r="CN207" s="120"/>
      <c r="CX207" s="182"/>
      <c r="CY207" s="183"/>
      <c r="CZ207" s="183"/>
      <c r="DA207" s="183"/>
      <c r="DB207" s="183"/>
      <c r="DC207" s="183"/>
      <c r="DD207" s="183"/>
      <c r="DE207" s="183"/>
      <c r="DF207" s="183"/>
      <c r="DG207" s="183"/>
      <c r="DH207" s="120"/>
      <c r="DR207" s="120"/>
      <c r="EB207" s="120"/>
      <c r="EL207" s="182"/>
      <c r="EM207" s="183"/>
      <c r="EN207" s="183"/>
      <c r="EO207" s="183"/>
      <c r="EP207" s="183"/>
      <c r="EQ207" s="183"/>
      <c r="ER207" s="183"/>
      <c r="ES207" s="183"/>
      <c r="ET207" s="183"/>
      <c r="EU207" s="183"/>
      <c r="EV207" s="182"/>
      <c r="EW207" s="183"/>
      <c r="EX207" s="183"/>
      <c r="EY207" s="183"/>
      <c r="EZ207" s="183"/>
      <c r="FA207" s="183"/>
      <c r="FB207" s="183"/>
      <c r="FC207" s="183"/>
      <c r="FD207" s="183"/>
      <c r="FE207" s="183"/>
      <c r="FF207" s="120"/>
      <c r="FP207" s="120"/>
      <c r="FZ207" s="120"/>
      <c r="GJ207" s="182"/>
      <c r="GK207" s="183"/>
      <c r="GL207" s="183"/>
      <c r="GM207" s="183"/>
      <c r="GN207" s="183"/>
      <c r="GO207" s="183"/>
      <c r="GP207" s="183"/>
      <c r="GQ207" s="183"/>
      <c r="GR207" s="183"/>
      <c r="GS207" s="183"/>
      <c r="GT207" s="120"/>
      <c r="HD207" s="120"/>
      <c r="HN207" s="120"/>
      <c r="HX207" s="120"/>
      <c r="IH207" s="120"/>
      <c r="IR207" s="120"/>
      <c r="JB207" s="120"/>
      <c r="JL207" s="120"/>
      <c r="JV207" s="120"/>
      <c r="KF207" s="120"/>
    </row>
    <row xmlns:x14ac="http://schemas.microsoft.com/office/spreadsheetml/2009/9/ac" r="208" s="3" customFormat="true" x14ac:dyDescent="0.25">
      <c r="A208" s="370"/>
      <c r="B208" s="120"/>
      <c r="L208" s="120"/>
      <c r="V208" s="120"/>
      <c r="AF208" s="120"/>
      <c r="AP208" s="120"/>
      <c r="AZ208" s="120"/>
      <c r="BJ208" s="120"/>
      <c r="BT208" s="120"/>
      <c r="CD208" s="120"/>
      <c r="CN208" s="120"/>
      <c r="CX208" s="182"/>
      <c r="CY208" s="183"/>
      <c r="CZ208" s="183"/>
      <c r="DA208" s="183"/>
      <c r="DB208" s="183"/>
      <c r="DC208" s="183"/>
      <c r="DD208" s="183"/>
      <c r="DE208" s="183"/>
      <c r="DF208" s="183"/>
      <c r="DG208" s="183"/>
      <c r="DH208" s="120"/>
      <c r="DR208" s="120"/>
      <c r="EB208" s="120"/>
      <c r="EL208" s="182"/>
      <c r="EM208" s="183"/>
      <c r="EN208" s="183"/>
      <c r="EO208" s="183"/>
      <c r="EP208" s="183"/>
      <c r="EQ208" s="183"/>
      <c r="ER208" s="183"/>
      <c r="ES208" s="183"/>
      <c r="ET208" s="183"/>
      <c r="EU208" s="183"/>
      <c r="EV208" s="182"/>
      <c r="EW208" s="183"/>
      <c r="EX208" s="183"/>
      <c r="EY208" s="183"/>
      <c r="EZ208" s="183"/>
      <c r="FA208" s="183"/>
      <c r="FB208" s="183"/>
      <c r="FC208" s="183"/>
      <c r="FD208" s="183"/>
      <c r="FE208" s="183"/>
      <c r="FF208" s="120"/>
      <c r="FP208" s="120"/>
      <c r="FZ208" s="120"/>
      <c r="GJ208" s="182"/>
      <c r="GK208" s="183"/>
      <c r="GL208" s="183"/>
      <c r="GM208" s="183"/>
      <c r="GN208" s="183"/>
      <c r="GO208" s="183"/>
      <c r="GP208" s="183"/>
      <c r="GQ208" s="183"/>
      <c r="GR208" s="183"/>
      <c r="GS208" s="183"/>
      <c r="GT208" s="120"/>
      <c r="HD208" s="120"/>
      <c r="HN208" s="120"/>
      <c r="HX208" s="120"/>
      <c r="IH208" s="120"/>
      <c r="IR208" s="120"/>
      <c r="JB208" s="120"/>
      <c r="JL208" s="120"/>
      <c r="JV208" s="120"/>
      <c r="KF208" s="120"/>
    </row>
    <row xmlns:x14ac="http://schemas.microsoft.com/office/spreadsheetml/2009/9/ac" r="209" s="3" customFormat="true" x14ac:dyDescent="0.25">
      <c r="A209" s="370"/>
      <c r="B209" s="120"/>
      <c r="L209" s="120"/>
      <c r="V209" s="120"/>
      <c r="AF209" s="120"/>
      <c r="AP209" s="120"/>
      <c r="AZ209" s="120"/>
      <c r="BJ209" s="120"/>
      <c r="BT209" s="120"/>
      <c r="CD209" s="120"/>
      <c r="CN209" s="120"/>
      <c r="CX209" s="182"/>
      <c r="CY209" s="183"/>
      <c r="CZ209" s="183"/>
      <c r="DA209" s="183"/>
      <c r="DB209" s="183"/>
      <c r="DC209" s="183"/>
      <c r="DD209" s="183"/>
      <c r="DE209" s="183"/>
      <c r="DF209" s="183"/>
      <c r="DG209" s="183"/>
      <c r="DH209" s="120"/>
      <c r="DR209" s="120"/>
      <c r="EB209" s="120"/>
      <c r="EL209" s="182"/>
      <c r="EM209" s="183"/>
      <c r="EN209" s="183"/>
      <c r="EO209" s="183"/>
      <c r="EP209" s="183"/>
      <c r="EQ209" s="183"/>
      <c r="ER209" s="183"/>
      <c r="ES209" s="183"/>
      <c r="ET209" s="183"/>
      <c r="EU209" s="183"/>
      <c r="EV209" s="182"/>
      <c r="EW209" s="183"/>
      <c r="EX209" s="183"/>
      <c r="EY209" s="183"/>
      <c r="EZ209" s="183"/>
      <c r="FA209" s="183"/>
      <c r="FB209" s="183"/>
      <c r="FC209" s="183"/>
      <c r="FD209" s="183"/>
      <c r="FE209" s="183"/>
      <c r="FF209" s="120"/>
      <c r="FP209" s="120"/>
      <c r="FZ209" s="120"/>
      <c r="GJ209" s="182"/>
      <c r="GK209" s="183"/>
      <c r="GL209" s="183"/>
      <c r="GM209" s="183"/>
      <c r="GN209" s="183"/>
      <c r="GO209" s="183"/>
      <c r="GP209" s="183"/>
      <c r="GQ209" s="183"/>
      <c r="GR209" s="183"/>
      <c r="GS209" s="183"/>
      <c r="GT209" s="120"/>
      <c r="HD209" s="120"/>
      <c r="HN209" s="120"/>
      <c r="HX209" s="120"/>
      <c r="IH209" s="120"/>
      <c r="IR209" s="120"/>
      <c r="JB209" s="120"/>
      <c r="JL209" s="120"/>
      <c r="JV209" s="120"/>
      <c r="KF209" s="120"/>
    </row>
    <row xmlns:x14ac="http://schemas.microsoft.com/office/spreadsheetml/2009/9/ac" r="210" s="3" customFormat="true" x14ac:dyDescent="0.25">
      <c r="A210" s="370"/>
      <c r="B210" s="120"/>
      <c r="L210" s="120"/>
      <c r="V210" s="120"/>
      <c r="AF210" s="120"/>
      <c r="AP210" s="120"/>
      <c r="AZ210" s="120"/>
      <c r="BJ210" s="120"/>
      <c r="BT210" s="120"/>
      <c r="CD210" s="120"/>
      <c r="CN210" s="120"/>
      <c r="CX210" s="182"/>
      <c r="CY210" s="183"/>
      <c r="CZ210" s="183"/>
      <c r="DA210" s="183"/>
      <c r="DB210" s="183"/>
      <c r="DC210" s="183"/>
      <c r="DD210" s="183"/>
      <c r="DE210" s="183"/>
      <c r="DF210" s="183"/>
      <c r="DG210" s="183"/>
      <c r="DH210" s="120"/>
      <c r="DR210" s="120"/>
      <c r="EB210" s="120"/>
      <c r="EL210" s="182"/>
      <c r="EM210" s="183"/>
      <c r="EN210" s="183"/>
      <c r="EO210" s="183"/>
      <c r="EP210" s="183"/>
      <c r="EQ210" s="183"/>
      <c r="ER210" s="183"/>
      <c r="ES210" s="183"/>
      <c r="ET210" s="183"/>
      <c r="EU210" s="183"/>
      <c r="EV210" s="182"/>
      <c r="EW210" s="183"/>
      <c r="EX210" s="183"/>
      <c r="EY210" s="183"/>
      <c r="EZ210" s="183"/>
      <c r="FA210" s="183"/>
      <c r="FB210" s="183"/>
      <c r="FC210" s="183"/>
      <c r="FD210" s="183"/>
      <c r="FE210" s="183"/>
      <c r="FF210" s="120"/>
      <c r="FP210" s="120"/>
      <c r="FZ210" s="120"/>
      <c r="GJ210" s="182"/>
      <c r="GK210" s="183"/>
      <c r="GL210" s="183"/>
      <c r="GM210" s="183"/>
      <c r="GN210" s="183"/>
      <c r="GO210" s="183"/>
      <c r="GP210" s="183"/>
      <c r="GQ210" s="183"/>
      <c r="GR210" s="183"/>
      <c r="GS210" s="183"/>
      <c r="GT210" s="120"/>
      <c r="HD210" s="120"/>
      <c r="HN210" s="120"/>
      <c r="HX210" s="120"/>
      <c r="IH210" s="120"/>
      <c r="IR210" s="120"/>
      <c r="JB210" s="120"/>
      <c r="JL210" s="120"/>
      <c r="JV210" s="120"/>
      <c r="KF210" s="120"/>
    </row>
    <row xmlns:x14ac="http://schemas.microsoft.com/office/spreadsheetml/2009/9/ac" r="211" s="3" customFormat="true" x14ac:dyDescent="0.25">
      <c r="A211" s="370"/>
      <c r="B211" s="120"/>
      <c r="L211" s="120"/>
      <c r="V211" s="120"/>
      <c r="AF211" s="120"/>
      <c r="AP211" s="120"/>
      <c r="AZ211" s="120"/>
      <c r="BJ211" s="120"/>
      <c r="BT211" s="120"/>
      <c r="CD211" s="120"/>
      <c r="CN211" s="120"/>
      <c r="CX211" s="182"/>
      <c r="CY211" s="183"/>
      <c r="CZ211" s="183"/>
      <c r="DA211" s="183"/>
      <c r="DB211" s="183"/>
      <c r="DC211" s="183"/>
      <c r="DD211" s="183"/>
      <c r="DE211" s="183"/>
      <c r="DF211" s="183"/>
      <c r="DG211" s="183"/>
      <c r="DH211" s="120"/>
      <c r="DR211" s="120"/>
      <c r="EB211" s="120"/>
      <c r="EL211" s="182"/>
      <c r="EM211" s="183"/>
      <c r="EN211" s="183"/>
      <c r="EO211" s="183"/>
      <c r="EP211" s="183"/>
      <c r="EQ211" s="183"/>
      <c r="ER211" s="183"/>
      <c r="ES211" s="183"/>
      <c r="ET211" s="183"/>
      <c r="EU211" s="183"/>
      <c r="EV211" s="182"/>
      <c r="EW211" s="183"/>
      <c r="EX211" s="183"/>
      <c r="EY211" s="183"/>
      <c r="EZ211" s="183"/>
      <c r="FA211" s="183"/>
      <c r="FB211" s="183"/>
      <c r="FC211" s="183"/>
      <c r="FD211" s="183"/>
      <c r="FE211" s="183"/>
      <c r="FF211" s="120"/>
      <c r="FP211" s="120"/>
      <c r="FZ211" s="120"/>
      <c r="GJ211" s="182"/>
      <c r="GK211" s="183"/>
      <c r="GL211" s="183"/>
      <c r="GM211" s="183"/>
      <c r="GN211" s="183"/>
      <c r="GO211" s="183"/>
      <c r="GP211" s="183"/>
      <c r="GQ211" s="183"/>
      <c r="GR211" s="183"/>
      <c r="GS211" s="183"/>
      <c r="GT211" s="120"/>
      <c r="HD211" s="120"/>
      <c r="HN211" s="120"/>
      <c r="HX211" s="120"/>
      <c r="IH211" s="120"/>
      <c r="IR211" s="120"/>
      <c r="JB211" s="120"/>
      <c r="JL211" s="120"/>
      <c r="JV211" s="120"/>
      <c r="KF211" s="120"/>
    </row>
    <row xmlns:x14ac="http://schemas.microsoft.com/office/spreadsheetml/2009/9/ac" r="212" s="3" customFormat="true" x14ac:dyDescent="0.25">
      <c r="A212" s="370"/>
      <c r="B212" s="120"/>
      <c r="L212" s="120"/>
      <c r="V212" s="120"/>
      <c r="AF212" s="120"/>
      <c r="AP212" s="120"/>
      <c r="AZ212" s="120"/>
      <c r="BJ212" s="120"/>
      <c r="BT212" s="120"/>
      <c r="CD212" s="120"/>
      <c r="CN212" s="120"/>
      <c r="CX212" s="182"/>
      <c r="CY212" s="183"/>
      <c r="CZ212" s="183"/>
      <c r="DA212" s="183"/>
      <c r="DB212" s="183"/>
      <c r="DC212" s="183"/>
      <c r="DD212" s="183"/>
      <c r="DE212" s="183"/>
      <c r="DF212" s="183"/>
      <c r="DG212" s="183"/>
      <c r="DH212" s="120"/>
      <c r="DR212" s="120"/>
      <c r="EB212" s="120"/>
      <c r="EL212" s="182"/>
      <c r="EM212" s="183"/>
      <c r="EN212" s="183"/>
      <c r="EO212" s="183"/>
      <c r="EP212" s="183"/>
      <c r="EQ212" s="183"/>
      <c r="ER212" s="183"/>
      <c r="ES212" s="183"/>
      <c r="ET212" s="183"/>
      <c r="EU212" s="183"/>
      <c r="EV212" s="182"/>
      <c r="EW212" s="183"/>
      <c r="EX212" s="183"/>
      <c r="EY212" s="183"/>
      <c r="EZ212" s="183"/>
      <c r="FA212" s="183"/>
      <c r="FB212" s="183"/>
      <c r="FC212" s="183"/>
      <c r="FD212" s="183"/>
      <c r="FE212" s="183"/>
      <c r="FF212" s="120"/>
      <c r="FP212" s="120"/>
      <c r="FZ212" s="120"/>
      <c r="GJ212" s="182"/>
      <c r="GK212" s="183"/>
      <c r="GL212" s="183"/>
      <c r="GM212" s="183"/>
      <c r="GN212" s="183"/>
      <c r="GO212" s="183"/>
      <c r="GP212" s="183"/>
      <c r="GQ212" s="183"/>
      <c r="GR212" s="183"/>
      <c r="GS212" s="183"/>
      <c r="GT212" s="120"/>
      <c r="HD212" s="120"/>
      <c r="HN212" s="120"/>
      <c r="HX212" s="120"/>
      <c r="IH212" s="120"/>
      <c r="IR212" s="120"/>
      <c r="JB212" s="120"/>
      <c r="JL212" s="120"/>
      <c r="JV212" s="120"/>
      <c r="KF212" s="120"/>
    </row>
    <row xmlns:x14ac="http://schemas.microsoft.com/office/spreadsheetml/2009/9/ac" r="213" s="3" customFormat="true" x14ac:dyDescent="0.25">
      <c r="A213" s="370"/>
      <c r="B213" s="120"/>
      <c r="L213" s="120"/>
      <c r="V213" s="120"/>
      <c r="AF213" s="120"/>
      <c r="AP213" s="120"/>
      <c r="AZ213" s="120"/>
      <c r="BJ213" s="120"/>
      <c r="BT213" s="120"/>
      <c r="CD213" s="120"/>
      <c r="CN213" s="120"/>
      <c r="CX213" s="182"/>
      <c r="CY213" s="183"/>
      <c r="CZ213" s="183"/>
      <c r="DA213" s="183"/>
      <c r="DB213" s="183"/>
      <c r="DC213" s="183"/>
      <c r="DD213" s="183"/>
      <c r="DE213" s="183"/>
      <c r="DF213" s="183"/>
      <c r="DG213" s="183"/>
      <c r="DH213" s="120"/>
      <c r="DR213" s="120"/>
      <c r="EB213" s="120"/>
      <c r="EL213" s="182"/>
      <c r="EM213" s="183"/>
      <c r="EN213" s="183"/>
      <c r="EO213" s="183"/>
      <c r="EP213" s="183"/>
      <c r="EQ213" s="183"/>
      <c r="ER213" s="183"/>
      <c r="ES213" s="183"/>
      <c r="ET213" s="183"/>
      <c r="EU213" s="183"/>
      <c r="EV213" s="182"/>
      <c r="EW213" s="183"/>
      <c r="EX213" s="183"/>
      <c r="EY213" s="183"/>
      <c r="EZ213" s="183"/>
      <c r="FA213" s="183"/>
      <c r="FB213" s="183"/>
      <c r="FC213" s="183"/>
      <c r="FD213" s="183"/>
      <c r="FE213" s="183"/>
      <c r="FF213" s="120"/>
      <c r="FP213" s="120"/>
      <c r="FZ213" s="120"/>
      <c r="GJ213" s="182"/>
      <c r="GK213" s="183"/>
      <c r="GL213" s="183"/>
      <c r="GM213" s="183"/>
      <c r="GN213" s="183"/>
      <c r="GO213" s="183"/>
      <c r="GP213" s="183"/>
      <c r="GQ213" s="183"/>
      <c r="GR213" s="183"/>
      <c r="GS213" s="183"/>
      <c r="GT213" s="120"/>
      <c r="HD213" s="120"/>
      <c r="HN213" s="120"/>
      <c r="HX213" s="120"/>
      <c r="IH213" s="120"/>
      <c r="IR213" s="120"/>
      <c r="JB213" s="120"/>
      <c r="JL213" s="120"/>
      <c r="JV213" s="120"/>
      <c r="KF213" s="120"/>
    </row>
    <row xmlns:x14ac="http://schemas.microsoft.com/office/spreadsheetml/2009/9/ac" r="214" s="3" customFormat="true" x14ac:dyDescent="0.25">
      <c r="A214" s="370"/>
      <c r="B214" s="120"/>
      <c r="L214" s="120"/>
      <c r="V214" s="120"/>
      <c r="AF214" s="120"/>
      <c r="AP214" s="120"/>
      <c r="AZ214" s="120"/>
      <c r="BJ214" s="120"/>
      <c r="BT214" s="120"/>
      <c r="CD214" s="120"/>
      <c r="CN214" s="120"/>
      <c r="CX214" s="182"/>
      <c r="CY214" s="183"/>
      <c r="CZ214" s="183"/>
      <c r="DA214" s="183"/>
      <c r="DB214" s="183"/>
      <c r="DC214" s="183"/>
      <c r="DD214" s="183"/>
      <c r="DE214" s="183"/>
      <c r="DF214" s="183"/>
      <c r="DG214" s="183"/>
      <c r="DH214" s="120"/>
      <c r="DR214" s="120"/>
      <c r="EB214" s="120"/>
      <c r="EL214" s="182"/>
      <c r="EM214" s="183"/>
      <c r="EN214" s="183"/>
      <c r="EO214" s="183"/>
      <c r="EP214" s="183"/>
      <c r="EQ214" s="183"/>
      <c r="ER214" s="183"/>
      <c r="ES214" s="183"/>
      <c r="ET214" s="183"/>
      <c r="EU214" s="183"/>
      <c r="EV214" s="182"/>
      <c r="EW214" s="183"/>
      <c r="EX214" s="183"/>
      <c r="EY214" s="183"/>
      <c r="EZ214" s="183"/>
      <c r="FA214" s="183"/>
      <c r="FB214" s="183"/>
      <c r="FC214" s="183"/>
      <c r="FD214" s="183"/>
      <c r="FE214" s="183"/>
      <c r="FF214" s="120"/>
      <c r="FP214" s="120"/>
      <c r="FZ214" s="120"/>
      <c r="GJ214" s="182"/>
      <c r="GK214" s="183"/>
      <c r="GL214" s="183"/>
      <c r="GM214" s="183"/>
      <c r="GN214" s="183"/>
      <c r="GO214" s="183"/>
      <c r="GP214" s="183"/>
      <c r="GQ214" s="183"/>
      <c r="GR214" s="183"/>
      <c r="GS214" s="183"/>
      <c r="GT214" s="120"/>
      <c r="HD214" s="120"/>
      <c r="HN214" s="120"/>
      <c r="HX214" s="120"/>
      <c r="IH214" s="120"/>
      <c r="IR214" s="120"/>
      <c r="JB214" s="120"/>
      <c r="JL214" s="120"/>
      <c r="JV214" s="120"/>
      <c r="KF214" s="120"/>
    </row>
    <row xmlns:x14ac="http://schemas.microsoft.com/office/spreadsheetml/2009/9/ac" r="215" s="3" customFormat="true" x14ac:dyDescent="0.25">
      <c r="A215" s="370"/>
      <c r="B215" s="120"/>
      <c r="L215" s="120"/>
      <c r="V215" s="120"/>
      <c r="AF215" s="120"/>
      <c r="AP215" s="120"/>
      <c r="AZ215" s="120"/>
      <c r="BJ215" s="120"/>
      <c r="BT215" s="120"/>
      <c r="CD215" s="120"/>
      <c r="CN215" s="120"/>
      <c r="CX215" s="182"/>
      <c r="CY215" s="183"/>
      <c r="CZ215" s="183"/>
      <c r="DA215" s="183"/>
      <c r="DB215" s="183"/>
      <c r="DC215" s="183"/>
      <c r="DD215" s="183"/>
      <c r="DE215" s="183"/>
      <c r="DF215" s="183"/>
      <c r="DG215" s="183"/>
      <c r="DH215" s="120"/>
      <c r="DR215" s="120"/>
      <c r="EB215" s="120"/>
      <c r="EL215" s="182"/>
      <c r="EM215" s="183"/>
      <c r="EN215" s="183"/>
      <c r="EO215" s="183"/>
      <c r="EP215" s="183"/>
      <c r="EQ215" s="183"/>
      <c r="ER215" s="183"/>
      <c r="ES215" s="183"/>
      <c r="ET215" s="183"/>
      <c r="EU215" s="183"/>
      <c r="EV215" s="182"/>
      <c r="EW215" s="183"/>
      <c r="EX215" s="183"/>
      <c r="EY215" s="183"/>
      <c r="EZ215" s="183"/>
      <c r="FA215" s="183"/>
      <c r="FB215" s="183"/>
      <c r="FC215" s="183"/>
      <c r="FD215" s="183"/>
      <c r="FE215" s="183"/>
      <c r="FF215" s="120"/>
      <c r="FP215" s="120"/>
      <c r="FZ215" s="120"/>
      <c r="GJ215" s="182"/>
      <c r="GK215" s="183"/>
      <c r="GL215" s="183"/>
      <c r="GM215" s="183"/>
      <c r="GN215" s="183"/>
      <c r="GO215" s="183"/>
      <c r="GP215" s="183"/>
      <c r="GQ215" s="183"/>
      <c r="GR215" s="183"/>
      <c r="GS215" s="183"/>
      <c r="GT215" s="120"/>
      <c r="HD215" s="120"/>
      <c r="HN215" s="120"/>
      <c r="HX215" s="120"/>
      <c r="IH215" s="120"/>
      <c r="IR215" s="120"/>
      <c r="JB215" s="120"/>
      <c r="JL215" s="120"/>
      <c r="JV215" s="120"/>
      <c r="KF215" s="120"/>
    </row>
    <row xmlns:x14ac="http://schemas.microsoft.com/office/spreadsheetml/2009/9/ac" r="216" s="3" customFormat="true" x14ac:dyDescent="0.25">
      <c r="A216" s="370"/>
      <c r="B216" s="120"/>
      <c r="L216" s="120"/>
      <c r="V216" s="120"/>
      <c r="AF216" s="120"/>
      <c r="AP216" s="120"/>
      <c r="AZ216" s="120"/>
      <c r="BJ216" s="120"/>
      <c r="BT216" s="120"/>
      <c r="CD216" s="120"/>
      <c r="CN216" s="120"/>
      <c r="CX216" s="182"/>
      <c r="CY216" s="183"/>
      <c r="CZ216" s="183"/>
      <c r="DA216" s="183"/>
      <c r="DB216" s="183"/>
      <c r="DC216" s="183"/>
      <c r="DD216" s="183"/>
      <c r="DE216" s="183"/>
      <c r="DF216" s="183"/>
      <c r="DG216" s="183"/>
      <c r="DH216" s="120"/>
      <c r="DR216" s="120"/>
      <c r="EB216" s="120"/>
      <c r="EL216" s="182"/>
      <c r="EM216" s="183"/>
      <c r="EN216" s="183"/>
      <c r="EO216" s="183"/>
      <c r="EP216" s="183"/>
      <c r="EQ216" s="183"/>
      <c r="ER216" s="183"/>
      <c r="ES216" s="183"/>
      <c r="ET216" s="183"/>
      <c r="EU216" s="183"/>
      <c r="EV216" s="182"/>
      <c r="EW216" s="183"/>
      <c r="EX216" s="183"/>
      <c r="EY216" s="183"/>
      <c r="EZ216" s="183"/>
      <c r="FA216" s="183"/>
      <c r="FB216" s="183"/>
      <c r="FC216" s="183"/>
      <c r="FD216" s="183"/>
      <c r="FE216" s="183"/>
      <c r="FF216" s="120"/>
      <c r="FP216" s="120"/>
      <c r="FZ216" s="120"/>
      <c r="GJ216" s="182"/>
      <c r="GK216" s="183"/>
      <c r="GL216" s="183"/>
      <c r="GM216" s="183"/>
      <c r="GN216" s="183"/>
      <c r="GO216" s="183"/>
      <c r="GP216" s="183"/>
      <c r="GQ216" s="183"/>
      <c r="GR216" s="183"/>
      <c r="GS216" s="183"/>
      <c r="GT216" s="120"/>
      <c r="HD216" s="120"/>
      <c r="HN216" s="120"/>
      <c r="HX216" s="120"/>
      <c r="IH216" s="120"/>
      <c r="IR216" s="120"/>
      <c r="JB216" s="120"/>
      <c r="JL216" s="120"/>
      <c r="JV216" s="120"/>
      <c r="KF216" s="120"/>
    </row>
    <row xmlns:x14ac="http://schemas.microsoft.com/office/spreadsheetml/2009/9/ac" r="217" s="3" customFormat="true" x14ac:dyDescent="0.25">
      <c r="A217" s="370"/>
      <c r="B217" s="120"/>
      <c r="L217" s="120"/>
      <c r="V217" s="120"/>
      <c r="AF217" s="120"/>
      <c r="AP217" s="120"/>
      <c r="AZ217" s="120"/>
      <c r="BJ217" s="120"/>
      <c r="BT217" s="120"/>
      <c r="CD217" s="120"/>
      <c r="CN217" s="120"/>
      <c r="CX217" s="182"/>
      <c r="CY217" s="183"/>
      <c r="CZ217" s="183"/>
      <c r="DA217" s="183"/>
      <c r="DB217" s="183"/>
      <c r="DC217" s="183"/>
      <c r="DD217" s="183"/>
      <c r="DE217" s="183"/>
      <c r="DF217" s="183"/>
      <c r="DG217" s="183"/>
      <c r="DH217" s="120"/>
      <c r="DR217" s="120"/>
      <c r="EB217" s="120"/>
      <c r="EL217" s="182"/>
      <c r="EM217" s="183"/>
      <c r="EN217" s="183"/>
      <c r="EO217" s="183"/>
      <c r="EP217" s="183"/>
      <c r="EQ217" s="183"/>
      <c r="ER217" s="183"/>
      <c r="ES217" s="183"/>
      <c r="ET217" s="183"/>
      <c r="EU217" s="183"/>
      <c r="EV217" s="182"/>
      <c r="EW217" s="183"/>
      <c r="EX217" s="183"/>
      <c r="EY217" s="183"/>
      <c r="EZ217" s="183"/>
      <c r="FA217" s="183"/>
      <c r="FB217" s="183"/>
      <c r="FC217" s="183"/>
      <c r="FD217" s="183"/>
      <c r="FE217" s="183"/>
      <c r="FF217" s="120"/>
      <c r="FP217" s="120"/>
      <c r="FZ217" s="120"/>
      <c r="GJ217" s="182"/>
      <c r="GK217" s="183"/>
      <c r="GL217" s="183"/>
      <c r="GM217" s="183"/>
      <c r="GN217" s="183"/>
      <c r="GO217" s="183"/>
      <c r="GP217" s="183"/>
      <c r="GQ217" s="183"/>
      <c r="GR217" s="183"/>
      <c r="GS217" s="183"/>
      <c r="GT217" s="120"/>
      <c r="HD217" s="120"/>
      <c r="HN217" s="120"/>
      <c r="HX217" s="120"/>
      <c r="IH217" s="120"/>
      <c r="IR217" s="120"/>
      <c r="JB217" s="120"/>
      <c r="JL217" s="120"/>
      <c r="JV217" s="120"/>
      <c r="KF217" s="120"/>
    </row>
    <row xmlns:x14ac="http://schemas.microsoft.com/office/spreadsheetml/2009/9/ac" r="218" s="3" customFormat="true" x14ac:dyDescent="0.25">
      <c r="A218" s="370"/>
      <c r="B218" s="120"/>
      <c r="L218" s="120"/>
      <c r="V218" s="120"/>
      <c r="AF218" s="120"/>
      <c r="AP218" s="120"/>
      <c r="AZ218" s="120"/>
      <c r="BJ218" s="120"/>
      <c r="BT218" s="120"/>
      <c r="CD218" s="120"/>
      <c r="CN218" s="120"/>
      <c r="CX218" s="182"/>
      <c r="CY218" s="183"/>
      <c r="CZ218" s="183"/>
      <c r="DA218" s="183"/>
      <c r="DB218" s="183"/>
      <c r="DC218" s="183"/>
      <c r="DD218" s="183"/>
      <c r="DE218" s="183"/>
      <c r="DF218" s="183"/>
      <c r="DG218" s="183"/>
      <c r="DH218" s="120"/>
      <c r="DR218" s="120"/>
      <c r="EB218" s="120"/>
      <c r="EL218" s="182"/>
      <c r="EM218" s="183"/>
      <c r="EN218" s="183"/>
      <c r="EO218" s="183"/>
      <c r="EP218" s="183"/>
      <c r="EQ218" s="183"/>
      <c r="ER218" s="183"/>
      <c r="ES218" s="183"/>
      <c r="ET218" s="183"/>
      <c r="EU218" s="183"/>
      <c r="EV218" s="182"/>
      <c r="EW218" s="183"/>
      <c r="EX218" s="183"/>
      <c r="EY218" s="183"/>
      <c r="EZ218" s="183"/>
      <c r="FA218" s="183"/>
      <c r="FB218" s="183"/>
      <c r="FC218" s="183"/>
      <c r="FD218" s="183"/>
      <c r="FE218" s="183"/>
      <c r="FF218" s="120"/>
      <c r="FP218" s="120"/>
      <c r="FZ218" s="120"/>
      <c r="GJ218" s="182"/>
      <c r="GK218" s="183"/>
      <c r="GL218" s="183"/>
      <c r="GM218" s="183"/>
      <c r="GN218" s="183"/>
      <c r="GO218" s="183"/>
      <c r="GP218" s="183"/>
      <c r="GQ218" s="183"/>
      <c r="GR218" s="183"/>
      <c r="GS218" s="183"/>
      <c r="GT218" s="120"/>
      <c r="HD218" s="120"/>
      <c r="HN218" s="120"/>
      <c r="HX218" s="120"/>
      <c r="IH218" s="120"/>
      <c r="IR218" s="120"/>
      <c r="JB218" s="120"/>
      <c r="JL218" s="120"/>
      <c r="JV218" s="120"/>
      <c r="KF218" s="120"/>
    </row>
    <row xmlns:x14ac="http://schemas.microsoft.com/office/spreadsheetml/2009/9/ac" r="219" s="3" customFormat="true" x14ac:dyDescent="0.25">
      <c r="A219" s="370"/>
      <c r="B219" s="120"/>
      <c r="L219" s="120"/>
      <c r="V219" s="120"/>
      <c r="AF219" s="120"/>
      <c r="AP219" s="120"/>
      <c r="AZ219" s="120"/>
      <c r="BJ219" s="120"/>
      <c r="BT219" s="120"/>
      <c r="CD219" s="120"/>
      <c r="CN219" s="120"/>
      <c r="CX219" s="182"/>
      <c r="CY219" s="183"/>
      <c r="CZ219" s="183"/>
      <c r="DA219" s="183"/>
      <c r="DB219" s="183"/>
      <c r="DC219" s="183"/>
      <c r="DD219" s="183"/>
      <c r="DE219" s="183"/>
      <c r="DF219" s="183"/>
      <c r="DG219" s="183"/>
      <c r="DH219" s="120"/>
      <c r="DR219" s="120"/>
      <c r="EB219" s="120"/>
      <c r="EL219" s="182"/>
      <c r="EM219" s="183"/>
      <c r="EN219" s="183"/>
      <c r="EO219" s="183"/>
      <c r="EP219" s="183"/>
      <c r="EQ219" s="183"/>
      <c r="ER219" s="183"/>
      <c r="ES219" s="183"/>
      <c r="ET219" s="183"/>
      <c r="EU219" s="183"/>
      <c r="EV219" s="182"/>
      <c r="EW219" s="183"/>
      <c r="EX219" s="183"/>
      <c r="EY219" s="183"/>
      <c r="EZ219" s="183"/>
      <c r="FA219" s="183"/>
      <c r="FB219" s="183"/>
      <c r="FC219" s="183"/>
      <c r="FD219" s="183"/>
      <c r="FE219" s="183"/>
      <c r="FF219" s="120"/>
      <c r="FP219" s="120"/>
      <c r="FZ219" s="120"/>
      <c r="GJ219" s="182"/>
      <c r="GK219" s="183"/>
      <c r="GL219" s="183"/>
      <c r="GM219" s="183"/>
      <c r="GN219" s="183"/>
      <c r="GO219" s="183"/>
      <c r="GP219" s="183"/>
      <c r="GQ219" s="183"/>
      <c r="GR219" s="183"/>
      <c r="GS219" s="183"/>
      <c r="GT219" s="120"/>
      <c r="HD219" s="120"/>
      <c r="HN219" s="120"/>
      <c r="HX219" s="120"/>
      <c r="IH219" s="120"/>
      <c r="IR219" s="120"/>
      <c r="JB219" s="120"/>
      <c r="JL219" s="120"/>
      <c r="JV219" s="120"/>
      <c r="KF219" s="120"/>
    </row>
    <row xmlns:x14ac="http://schemas.microsoft.com/office/spreadsheetml/2009/9/ac" r="220" s="3" customFormat="true" x14ac:dyDescent="0.25">
      <c r="A220" s="370"/>
      <c r="B220" s="120"/>
      <c r="L220" s="120"/>
      <c r="V220" s="120"/>
      <c r="AF220" s="120"/>
      <c r="AP220" s="120"/>
      <c r="AZ220" s="120"/>
      <c r="BJ220" s="120"/>
      <c r="BT220" s="120"/>
      <c r="CD220" s="120"/>
      <c r="CN220" s="120"/>
      <c r="CX220" s="182"/>
      <c r="CY220" s="183"/>
      <c r="CZ220" s="183"/>
      <c r="DA220" s="183"/>
      <c r="DB220" s="183"/>
      <c r="DC220" s="183"/>
      <c r="DD220" s="183"/>
      <c r="DE220" s="183"/>
      <c r="DF220" s="183"/>
      <c r="DG220" s="183"/>
      <c r="DH220" s="120"/>
      <c r="DR220" s="120"/>
      <c r="EB220" s="120"/>
      <c r="EL220" s="182"/>
      <c r="EM220" s="183"/>
      <c r="EN220" s="183"/>
      <c r="EO220" s="183"/>
      <c r="EP220" s="183"/>
      <c r="EQ220" s="183"/>
      <c r="ER220" s="183"/>
      <c r="ES220" s="183"/>
      <c r="ET220" s="183"/>
      <c r="EU220" s="183"/>
      <c r="EV220" s="182"/>
      <c r="EW220" s="183"/>
      <c r="EX220" s="183"/>
      <c r="EY220" s="183"/>
      <c r="EZ220" s="183"/>
      <c r="FA220" s="183"/>
      <c r="FB220" s="183"/>
      <c r="FC220" s="183"/>
      <c r="FD220" s="183"/>
      <c r="FE220" s="183"/>
      <c r="FF220" s="120"/>
      <c r="FP220" s="120"/>
      <c r="FZ220" s="120"/>
      <c r="GJ220" s="182"/>
      <c r="GK220" s="183"/>
      <c r="GL220" s="183"/>
      <c r="GM220" s="183"/>
      <c r="GN220" s="183"/>
      <c r="GO220" s="183"/>
      <c r="GP220" s="183"/>
      <c r="GQ220" s="183"/>
      <c r="GR220" s="183"/>
      <c r="GS220" s="183"/>
      <c r="GT220" s="120"/>
      <c r="HD220" s="120"/>
      <c r="HN220" s="120"/>
      <c r="HX220" s="120"/>
      <c r="IH220" s="120"/>
      <c r="IR220" s="120"/>
      <c r="JB220" s="120"/>
      <c r="JL220" s="120"/>
      <c r="JV220" s="120"/>
      <c r="KF220" s="120"/>
    </row>
    <row xmlns:x14ac="http://schemas.microsoft.com/office/spreadsheetml/2009/9/ac" r="221" s="3" customFormat="true" x14ac:dyDescent="0.25">
      <c r="A221" s="370"/>
      <c r="B221" s="120"/>
      <c r="L221" s="120"/>
      <c r="V221" s="120"/>
      <c r="AF221" s="120"/>
      <c r="AP221" s="120"/>
      <c r="AZ221" s="120"/>
      <c r="BJ221" s="120"/>
      <c r="BT221" s="120"/>
      <c r="CD221" s="120"/>
      <c r="CN221" s="120"/>
      <c r="CX221" s="182"/>
      <c r="CY221" s="183"/>
      <c r="CZ221" s="183"/>
      <c r="DA221" s="183"/>
      <c r="DB221" s="183"/>
      <c r="DC221" s="183"/>
      <c r="DD221" s="183"/>
      <c r="DE221" s="183"/>
      <c r="DF221" s="183"/>
      <c r="DG221" s="183"/>
      <c r="DH221" s="120"/>
      <c r="DR221" s="120"/>
      <c r="EB221" s="120"/>
      <c r="EL221" s="182"/>
      <c r="EM221" s="183"/>
      <c r="EN221" s="183"/>
      <c r="EO221" s="183"/>
      <c r="EP221" s="183"/>
      <c r="EQ221" s="183"/>
      <c r="ER221" s="183"/>
      <c r="ES221" s="183"/>
      <c r="ET221" s="183"/>
      <c r="EU221" s="183"/>
      <c r="EV221" s="182"/>
      <c r="EW221" s="183"/>
      <c r="EX221" s="183"/>
      <c r="EY221" s="183"/>
      <c r="EZ221" s="183"/>
      <c r="FA221" s="183"/>
      <c r="FB221" s="183"/>
      <c r="FC221" s="183"/>
      <c r="FD221" s="183"/>
      <c r="FE221" s="183"/>
      <c r="FF221" s="120"/>
      <c r="FP221" s="120"/>
      <c r="FZ221" s="120"/>
      <c r="GJ221" s="182"/>
      <c r="GK221" s="183"/>
      <c r="GL221" s="183"/>
      <c r="GM221" s="183"/>
      <c r="GN221" s="183"/>
      <c r="GO221" s="183"/>
      <c r="GP221" s="183"/>
      <c r="GQ221" s="183"/>
      <c r="GR221" s="183"/>
      <c r="GS221" s="183"/>
      <c r="GT221" s="120"/>
      <c r="HD221" s="120"/>
      <c r="HN221" s="120"/>
      <c r="HX221" s="120"/>
      <c r="IH221" s="120"/>
      <c r="IR221" s="120"/>
      <c r="JB221" s="120"/>
      <c r="JL221" s="120"/>
      <c r="JV221" s="120"/>
      <c r="KF221" s="120"/>
    </row>
    <row xmlns:x14ac="http://schemas.microsoft.com/office/spreadsheetml/2009/9/ac" r="222" s="3" customFormat="true" x14ac:dyDescent="0.25">
      <c r="A222" s="370"/>
      <c r="B222" s="120"/>
      <c r="L222" s="120"/>
      <c r="V222" s="120"/>
      <c r="AF222" s="120"/>
      <c r="AP222" s="120"/>
      <c r="AZ222" s="120"/>
      <c r="BJ222" s="120"/>
      <c r="BT222" s="120"/>
      <c r="CD222" s="120"/>
      <c r="CN222" s="120"/>
      <c r="CX222" s="182"/>
      <c r="CY222" s="183"/>
      <c r="CZ222" s="183"/>
      <c r="DA222" s="183"/>
      <c r="DB222" s="183"/>
      <c r="DC222" s="183"/>
      <c r="DD222" s="183"/>
      <c r="DE222" s="183"/>
      <c r="DF222" s="183"/>
      <c r="DG222" s="183"/>
      <c r="DH222" s="120"/>
      <c r="DR222" s="120"/>
      <c r="EB222" s="120"/>
      <c r="EL222" s="182"/>
      <c r="EM222" s="183"/>
      <c r="EN222" s="183"/>
      <c r="EO222" s="183"/>
      <c r="EP222" s="183"/>
      <c r="EQ222" s="183"/>
      <c r="ER222" s="183"/>
      <c r="ES222" s="183"/>
      <c r="ET222" s="183"/>
      <c r="EU222" s="183"/>
      <c r="EV222" s="182"/>
      <c r="EW222" s="183"/>
      <c r="EX222" s="183"/>
      <c r="EY222" s="183"/>
      <c r="EZ222" s="183"/>
      <c r="FA222" s="183"/>
      <c r="FB222" s="183"/>
      <c r="FC222" s="183"/>
      <c r="FD222" s="183"/>
      <c r="FE222" s="183"/>
      <c r="FF222" s="120"/>
      <c r="FP222" s="120"/>
      <c r="FZ222" s="120"/>
      <c r="GJ222" s="182"/>
      <c r="GK222" s="183"/>
      <c r="GL222" s="183"/>
      <c r="GM222" s="183"/>
      <c r="GN222" s="183"/>
      <c r="GO222" s="183"/>
      <c r="GP222" s="183"/>
      <c r="GQ222" s="183"/>
      <c r="GR222" s="183"/>
      <c r="GS222" s="183"/>
      <c r="GT222" s="120"/>
      <c r="HD222" s="120"/>
      <c r="HN222" s="120"/>
      <c r="HX222" s="120"/>
      <c r="IH222" s="120"/>
      <c r="IR222" s="120"/>
      <c r="JB222" s="120"/>
      <c r="JL222" s="120"/>
      <c r="JV222" s="120"/>
      <c r="KF222" s="120"/>
    </row>
    <row xmlns:x14ac="http://schemas.microsoft.com/office/spreadsheetml/2009/9/ac" r="223" s="3" customFormat="true" x14ac:dyDescent="0.25">
      <c r="A223" s="370"/>
      <c r="B223" s="120"/>
      <c r="L223" s="120"/>
      <c r="V223" s="120"/>
      <c r="AF223" s="120"/>
      <c r="AP223" s="120"/>
      <c r="AZ223" s="120"/>
      <c r="BJ223" s="120"/>
      <c r="BT223" s="120"/>
      <c r="CD223" s="120"/>
      <c r="CN223" s="120"/>
      <c r="CX223" s="182"/>
      <c r="CY223" s="183"/>
      <c r="CZ223" s="183"/>
      <c r="DA223" s="183"/>
      <c r="DB223" s="183"/>
      <c r="DC223" s="183"/>
      <c r="DD223" s="183"/>
      <c r="DE223" s="183"/>
      <c r="DF223" s="183"/>
      <c r="DG223" s="183"/>
      <c r="DH223" s="120"/>
      <c r="DR223" s="120"/>
      <c r="EB223" s="120"/>
      <c r="EL223" s="182"/>
      <c r="EM223" s="183"/>
      <c r="EN223" s="183"/>
      <c r="EO223" s="183"/>
      <c r="EP223" s="183"/>
      <c r="EQ223" s="183"/>
      <c r="ER223" s="183"/>
      <c r="ES223" s="183"/>
      <c r="ET223" s="183"/>
      <c r="EU223" s="183"/>
      <c r="EV223" s="182"/>
      <c r="EW223" s="183"/>
      <c r="EX223" s="183"/>
      <c r="EY223" s="183"/>
      <c r="EZ223" s="183"/>
      <c r="FA223" s="183"/>
      <c r="FB223" s="183"/>
      <c r="FC223" s="183"/>
      <c r="FD223" s="183"/>
      <c r="FE223" s="183"/>
      <c r="FF223" s="120"/>
      <c r="FP223" s="120"/>
      <c r="FZ223" s="120"/>
      <c r="GJ223" s="182"/>
      <c r="GK223" s="183"/>
      <c r="GL223" s="183"/>
      <c r="GM223" s="183"/>
      <c r="GN223" s="183"/>
      <c r="GO223" s="183"/>
      <c r="GP223" s="183"/>
      <c r="GQ223" s="183"/>
      <c r="GR223" s="183"/>
      <c r="GS223" s="183"/>
      <c r="GT223" s="120"/>
      <c r="HD223" s="120"/>
      <c r="HN223" s="120"/>
      <c r="HX223" s="120"/>
      <c r="IH223" s="120"/>
      <c r="IR223" s="120"/>
      <c r="JB223" s="120"/>
      <c r="JL223" s="120"/>
      <c r="JV223" s="120"/>
      <c r="KF223" s="120"/>
    </row>
    <row xmlns:x14ac="http://schemas.microsoft.com/office/spreadsheetml/2009/9/ac" r="224" s="3" customFormat="true" x14ac:dyDescent="0.25">
      <c r="A224" s="370"/>
      <c r="B224" s="120"/>
      <c r="L224" s="120"/>
      <c r="V224" s="120"/>
      <c r="AF224" s="120"/>
      <c r="AP224" s="120"/>
      <c r="AZ224" s="120"/>
      <c r="BJ224" s="120"/>
      <c r="BT224" s="120"/>
      <c r="CD224" s="120"/>
      <c r="CN224" s="120"/>
      <c r="CX224" s="182"/>
      <c r="CY224" s="183"/>
      <c r="CZ224" s="183"/>
      <c r="DA224" s="183"/>
      <c r="DB224" s="183"/>
      <c r="DC224" s="183"/>
      <c r="DD224" s="183"/>
      <c r="DE224" s="183"/>
      <c r="DF224" s="183"/>
      <c r="DG224" s="183"/>
      <c r="DH224" s="120"/>
      <c r="DR224" s="120"/>
      <c r="EB224" s="120"/>
      <c r="EL224" s="182"/>
      <c r="EM224" s="183"/>
      <c r="EN224" s="183"/>
      <c r="EO224" s="183"/>
      <c r="EP224" s="183"/>
      <c r="EQ224" s="183"/>
      <c r="ER224" s="183"/>
      <c r="ES224" s="183"/>
      <c r="ET224" s="183"/>
      <c r="EU224" s="183"/>
      <c r="EV224" s="182"/>
      <c r="EW224" s="183"/>
      <c r="EX224" s="183"/>
      <c r="EY224" s="183"/>
      <c r="EZ224" s="183"/>
      <c r="FA224" s="183"/>
      <c r="FB224" s="183"/>
      <c r="FC224" s="183"/>
      <c r="FD224" s="183"/>
      <c r="FE224" s="183"/>
      <c r="FF224" s="120"/>
      <c r="FP224" s="120"/>
      <c r="FZ224" s="120"/>
      <c r="GJ224" s="182"/>
      <c r="GK224" s="183"/>
      <c r="GL224" s="183"/>
      <c r="GM224" s="183"/>
      <c r="GN224" s="183"/>
      <c r="GO224" s="183"/>
      <c r="GP224" s="183"/>
      <c r="GQ224" s="183"/>
      <c r="GR224" s="183"/>
      <c r="GS224" s="183"/>
      <c r="GT224" s="120"/>
      <c r="HD224" s="120"/>
      <c r="HN224" s="120"/>
      <c r="HX224" s="120"/>
      <c r="IH224" s="120"/>
      <c r="IR224" s="120"/>
      <c r="JB224" s="120"/>
      <c r="JL224" s="120"/>
      <c r="JV224" s="120"/>
      <c r="KF224" s="120"/>
    </row>
    <row xmlns:x14ac="http://schemas.microsoft.com/office/spreadsheetml/2009/9/ac" r="225" s="3" customFormat="true" x14ac:dyDescent="0.25">
      <c r="A225" s="370"/>
      <c r="B225" s="120"/>
      <c r="L225" s="120"/>
      <c r="V225" s="120"/>
      <c r="AF225" s="120"/>
      <c r="AP225" s="120"/>
      <c r="AZ225" s="120"/>
      <c r="BJ225" s="120"/>
      <c r="BT225" s="120"/>
      <c r="CD225" s="120"/>
      <c r="CN225" s="120"/>
      <c r="CX225" s="182"/>
      <c r="CY225" s="183"/>
      <c r="CZ225" s="183"/>
      <c r="DA225" s="183"/>
      <c r="DB225" s="183"/>
      <c r="DC225" s="183"/>
      <c r="DD225" s="183"/>
      <c r="DE225" s="183"/>
      <c r="DF225" s="183"/>
      <c r="DG225" s="183"/>
      <c r="DH225" s="120"/>
      <c r="DR225" s="120"/>
      <c r="EB225" s="120"/>
      <c r="EL225" s="182"/>
      <c r="EM225" s="183"/>
      <c r="EN225" s="183"/>
      <c r="EO225" s="183"/>
      <c r="EP225" s="183"/>
      <c r="EQ225" s="183"/>
      <c r="ER225" s="183"/>
      <c r="ES225" s="183"/>
      <c r="ET225" s="183"/>
      <c r="EU225" s="183"/>
      <c r="EV225" s="182"/>
      <c r="EW225" s="183"/>
      <c r="EX225" s="183"/>
      <c r="EY225" s="183"/>
      <c r="EZ225" s="183"/>
      <c r="FA225" s="183"/>
      <c r="FB225" s="183"/>
      <c r="FC225" s="183"/>
      <c r="FD225" s="183"/>
      <c r="FE225" s="183"/>
      <c r="FF225" s="120"/>
      <c r="FP225" s="120"/>
      <c r="FZ225" s="120"/>
      <c r="GJ225" s="182"/>
      <c r="GK225" s="183"/>
      <c r="GL225" s="183"/>
      <c r="GM225" s="183"/>
      <c r="GN225" s="183"/>
      <c r="GO225" s="183"/>
      <c r="GP225" s="183"/>
      <c r="GQ225" s="183"/>
      <c r="GR225" s="183"/>
      <c r="GS225" s="183"/>
      <c r="GT225" s="120"/>
      <c r="HD225" s="120"/>
      <c r="HN225" s="120"/>
      <c r="HX225" s="120"/>
      <c r="IH225" s="120"/>
      <c r="IR225" s="120"/>
      <c r="JB225" s="120"/>
      <c r="JL225" s="120"/>
      <c r="JV225" s="120"/>
      <c r="KF225" s="120"/>
    </row>
    <row xmlns:x14ac="http://schemas.microsoft.com/office/spreadsheetml/2009/9/ac" r="226" s="3" customFormat="true" x14ac:dyDescent="0.25">
      <c r="A226" s="370"/>
      <c r="B226" s="120"/>
      <c r="L226" s="120"/>
      <c r="V226" s="120"/>
      <c r="AF226" s="120"/>
      <c r="AP226" s="120"/>
      <c r="AZ226" s="120"/>
      <c r="BJ226" s="120"/>
      <c r="BT226" s="120"/>
      <c r="CD226" s="120"/>
      <c r="CN226" s="120"/>
      <c r="CX226" s="182"/>
      <c r="CY226" s="183"/>
      <c r="CZ226" s="183"/>
      <c r="DA226" s="183"/>
      <c r="DB226" s="183"/>
      <c r="DC226" s="183"/>
      <c r="DD226" s="183"/>
      <c r="DE226" s="183"/>
      <c r="DF226" s="183"/>
      <c r="DG226" s="183"/>
      <c r="DH226" s="120"/>
      <c r="DR226" s="120"/>
      <c r="EB226" s="120"/>
      <c r="EL226" s="182"/>
      <c r="EM226" s="183"/>
      <c r="EN226" s="183"/>
      <c r="EO226" s="183"/>
      <c r="EP226" s="183"/>
      <c r="EQ226" s="183"/>
      <c r="ER226" s="183"/>
      <c r="ES226" s="183"/>
      <c r="ET226" s="183"/>
      <c r="EU226" s="183"/>
      <c r="EV226" s="182"/>
      <c r="EW226" s="183"/>
      <c r="EX226" s="183"/>
      <c r="EY226" s="183"/>
      <c r="EZ226" s="183"/>
      <c r="FA226" s="183"/>
      <c r="FB226" s="183"/>
      <c r="FC226" s="183"/>
      <c r="FD226" s="183"/>
      <c r="FE226" s="183"/>
      <c r="FF226" s="120"/>
      <c r="FP226" s="120"/>
      <c r="FZ226" s="120"/>
      <c r="GJ226" s="182"/>
      <c r="GK226" s="183"/>
      <c r="GL226" s="183"/>
      <c r="GM226" s="183"/>
      <c r="GN226" s="183"/>
      <c r="GO226" s="183"/>
      <c r="GP226" s="183"/>
      <c r="GQ226" s="183"/>
      <c r="GR226" s="183"/>
      <c r="GS226" s="183"/>
      <c r="GT226" s="120"/>
      <c r="HD226" s="120"/>
      <c r="HN226" s="120"/>
      <c r="HX226" s="120"/>
      <c r="IH226" s="120"/>
      <c r="IR226" s="120"/>
      <c r="JB226" s="120"/>
      <c r="JL226" s="120"/>
      <c r="JV226" s="120"/>
      <c r="KF226" s="120"/>
    </row>
    <row xmlns:x14ac="http://schemas.microsoft.com/office/spreadsheetml/2009/9/ac" r="227" s="3" customFormat="true" x14ac:dyDescent="0.25">
      <c r="A227" s="370"/>
      <c r="B227" s="120"/>
      <c r="L227" s="120"/>
      <c r="V227" s="120"/>
      <c r="AF227" s="120"/>
      <c r="AP227" s="120"/>
      <c r="AZ227" s="120"/>
      <c r="BJ227" s="120"/>
      <c r="BT227" s="120"/>
      <c r="CD227" s="120"/>
      <c r="CN227" s="120"/>
      <c r="CX227" s="182"/>
      <c r="CY227" s="183"/>
      <c r="CZ227" s="183"/>
      <c r="DA227" s="183"/>
      <c r="DB227" s="183"/>
      <c r="DC227" s="183"/>
      <c r="DD227" s="183"/>
      <c r="DE227" s="183"/>
      <c r="DF227" s="183"/>
      <c r="DG227" s="183"/>
      <c r="DH227" s="120"/>
      <c r="DR227" s="120"/>
      <c r="EB227" s="120"/>
      <c r="EL227" s="182"/>
      <c r="EM227" s="183"/>
      <c r="EN227" s="183"/>
      <c r="EO227" s="183"/>
      <c r="EP227" s="183"/>
      <c r="EQ227" s="183"/>
      <c r="ER227" s="183"/>
      <c r="ES227" s="183"/>
      <c r="ET227" s="183"/>
      <c r="EU227" s="183"/>
      <c r="EV227" s="182"/>
      <c r="EW227" s="183"/>
      <c r="EX227" s="183"/>
      <c r="EY227" s="183"/>
      <c r="EZ227" s="183"/>
      <c r="FA227" s="183"/>
      <c r="FB227" s="183"/>
      <c r="FC227" s="183"/>
      <c r="FD227" s="183"/>
      <c r="FE227" s="183"/>
      <c r="FF227" s="120"/>
      <c r="FP227" s="120"/>
      <c r="FZ227" s="120"/>
      <c r="GJ227" s="182"/>
      <c r="GK227" s="183"/>
      <c r="GL227" s="183"/>
      <c r="GM227" s="183"/>
      <c r="GN227" s="183"/>
      <c r="GO227" s="183"/>
      <c r="GP227" s="183"/>
      <c r="GQ227" s="183"/>
      <c r="GR227" s="183"/>
      <c r="GS227" s="183"/>
      <c r="GT227" s="120"/>
      <c r="HD227" s="120"/>
      <c r="HN227" s="120"/>
      <c r="HX227" s="120"/>
      <c r="IH227" s="120"/>
      <c r="IR227" s="120"/>
      <c r="JB227" s="120"/>
      <c r="JL227" s="120"/>
      <c r="JV227" s="120"/>
      <c r="KF227" s="120"/>
    </row>
    <row xmlns:x14ac="http://schemas.microsoft.com/office/spreadsheetml/2009/9/ac" r="228" s="3" customFormat="true" x14ac:dyDescent="0.25">
      <c r="A228" s="370"/>
      <c r="B228" s="120"/>
      <c r="L228" s="120"/>
      <c r="V228" s="120"/>
      <c r="AF228" s="120"/>
      <c r="AP228" s="120"/>
      <c r="AZ228" s="120"/>
      <c r="BJ228" s="120"/>
      <c r="BT228" s="120"/>
      <c r="CD228" s="120"/>
      <c r="CN228" s="120"/>
      <c r="CX228" s="182"/>
      <c r="CY228" s="183"/>
      <c r="CZ228" s="183"/>
      <c r="DA228" s="183"/>
      <c r="DB228" s="183"/>
      <c r="DC228" s="183"/>
      <c r="DD228" s="183"/>
      <c r="DE228" s="183"/>
      <c r="DF228" s="183"/>
      <c r="DG228" s="183"/>
      <c r="DH228" s="120"/>
      <c r="DR228" s="120"/>
      <c r="EB228" s="120"/>
      <c r="EL228" s="182"/>
      <c r="EM228" s="183"/>
      <c r="EN228" s="183"/>
      <c r="EO228" s="183"/>
      <c r="EP228" s="183"/>
      <c r="EQ228" s="183"/>
      <c r="ER228" s="183"/>
      <c r="ES228" s="183"/>
      <c r="ET228" s="183"/>
      <c r="EU228" s="183"/>
      <c r="EV228" s="182"/>
      <c r="EW228" s="183"/>
      <c r="EX228" s="183"/>
      <c r="EY228" s="183"/>
      <c r="EZ228" s="183"/>
      <c r="FA228" s="183"/>
      <c r="FB228" s="183"/>
      <c r="FC228" s="183"/>
      <c r="FD228" s="183"/>
      <c r="FE228" s="183"/>
      <c r="FF228" s="120"/>
      <c r="FP228" s="120"/>
      <c r="FZ228" s="120"/>
      <c r="GJ228" s="182"/>
      <c r="GK228" s="183"/>
      <c r="GL228" s="183"/>
      <c r="GM228" s="183"/>
      <c r="GN228" s="183"/>
      <c r="GO228" s="183"/>
      <c r="GP228" s="183"/>
      <c r="GQ228" s="183"/>
      <c r="GR228" s="183"/>
      <c r="GS228" s="183"/>
      <c r="GT228" s="120"/>
      <c r="HD228" s="120"/>
      <c r="HN228" s="120"/>
      <c r="HX228" s="120"/>
      <c r="IH228" s="120"/>
      <c r="IR228" s="120"/>
      <c r="JB228" s="120"/>
      <c r="JL228" s="120"/>
      <c r="JV228" s="120"/>
      <c r="KF228" s="120"/>
    </row>
    <row xmlns:x14ac="http://schemas.microsoft.com/office/spreadsheetml/2009/9/ac" r="229" s="3" customFormat="true" x14ac:dyDescent="0.25">
      <c r="A229" s="370"/>
      <c r="B229" s="120"/>
      <c r="L229" s="120"/>
      <c r="V229" s="120"/>
      <c r="AF229" s="120"/>
      <c r="AP229" s="120"/>
      <c r="AZ229" s="120"/>
      <c r="BJ229" s="120"/>
      <c r="BT229" s="120"/>
      <c r="CD229" s="120"/>
      <c r="CN229" s="120"/>
      <c r="CX229" s="182"/>
      <c r="CY229" s="183"/>
      <c r="CZ229" s="183"/>
      <c r="DA229" s="183"/>
      <c r="DB229" s="183"/>
      <c r="DC229" s="183"/>
      <c r="DD229" s="183"/>
      <c r="DE229" s="183"/>
      <c r="DF229" s="183"/>
      <c r="DG229" s="183"/>
      <c r="DH229" s="120"/>
      <c r="DR229" s="120"/>
      <c r="EB229" s="120"/>
      <c r="EL229" s="182"/>
      <c r="EM229" s="183"/>
      <c r="EN229" s="183"/>
      <c r="EO229" s="183"/>
      <c r="EP229" s="183"/>
      <c r="EQ229" s="183"/>
      <c r="ER229" s="183"/>
      <c r="ES229" s="183"/>
      <c r="ET229" s="183"/>
      <c r="EU229" s="183"/>
      <c r="EV229" s="182"/>
      <c r="EW229" s="183"/>
      <c r="EX229" s="183"/>
      <c r="EY229" s="183"/>
      <c r="EZ229" s="183"/>
      <c r="FA229" s="183"/>
      <c r="FB229" s="183"/>
      <c r="FC229" s="183"/>
      <c r="FD229" s="183"/>
      <c r="FE229" s="183"/>
      <c r="FF229" s="120"/>
      <c r="FP229" s="120"/>
      <c r="FZ229" s="120"/>
      <c r="GJ229" s="182"/>
      <c r="GK229" s="183"/>
      <c r="GL229" s="183"/>
      <c r="GM229" s="183"/>
      <c r="GN229" s="183"/>
      <c r="GO229" s="183"/>
      <c r="GP229" s="183"/>
      <c r="GQ229" s="183"/>
      <c r="GR229" s="183"/>
      <c r="GS229" s="183"/>
      <c r="GT229" s="120"/>
      <c r="HD229" s="120"/>
      <c r="HN229" s="120"/>
      <c r="HX229" s="120"/>
      <c r="IH229" s="120"/>
      <c r="IR229" s="120"/>
      <c r="JB229" s="120"/>
      <c r="JL229" s="120"/>
      <c r="JV229" s="120"/>
      <c r="KF229" s="120"/>
    </row>
    <row xmlns:x14ac="http://schemas.microsoft.com/office/spreadsheetml/2009/9/ac" r="230" s="3" customFormat="true" x14ac:dyDescent="0.25">
      <c r="A230" s="370"/>
      <c r="B230" s="120"/>
      <c r="L230" s="120"/>
      <c r="V230" s="120"/>
      <c r="AF230" s="120"/>
      <c r="AP230" s="120"/>
      <c r="AZ230" s="120"/>
      <c r="BJ230" s="120"/>
      <c r="BT230" s="120"/>
      <c r="CD230" s="120"/>
      <c r="CN230" s="120"/>
      <c r="CX230" s="182"/>
      <c r="CY230" s="183"/>
      <c r="CZ230" s="183"/>
      <c r="DA230" s="183"/>
      <c r="DB230" s="183"/>
      <c r="DC230" s="183"/>
      <c r="DD230" s="183"/>
      <c r="DE230" s="183"/>
      <c r="DF230" s="183"/>
      <c r="DG230" s="183"/>
      <c r="DH230" s="120"/>
      <c r="DR230" s="120"/>
      <c r="EB230" s="120"/>
      <c r="EL230" s="182"/>
      <c r="EM230" s="183"/>
      <c r="EN230" s="183"/>
      <c r="EO230" s="183"/>
      <c r="EP230" s="183"/>
      <c r="EQ230" s="183"/>
      <c r="ER230" s="183"/>
      <c r="ES230" s="183"/>
      <c r="ET230" s="183"/>
      <c r="EU230" s="183"/>
      <c r="EV230" s="182"/>
      <c r="EW230" s="183"/>
      <c r="EX230" s="183"/>
      <c r="EY230" s="183"/>
      <c r="EZ230" s="183"/>
      <c r="FA230" s="183"/>
      <c r="FB230" s="183"/>
      <c r="FC230" s="183"/>
      <c r="FD230" s="183"/>
      <c r="FE230" s="183"/>
      <c r="FF230" s="120"/>
      <c r="FP230" s="120"/>
      <c r="FZ230" s="120"/>
      <c r="GJ230" s="182"/>
      <c r="GK230" s="183"/>
      <c r="GL230" s="183"/>
      <c r="GM230" s="183"/>
      <c r="GN230" s="183"/>
      <c r="GO230" s="183"/>
      <c r="GP230" s="183"/>
      <c r="GQ230" s="183"/>
      <c r="GR230" s="183"/>
      <c r="GS230" s="183"/>
      <c r="GT230" s="120"/>
      <c r="HD230" s="120"/>
      <c r="HN230" s="120"/>
      <c r="HX230" s="120"/>
      <c r="IH230" s="120"/>
      <c r="IR230" s="120"/>
      <c r="JB230" s="120"/>
      <c r="JL230" s="120"/>
      <c r="JV230" s="120"/>
      <c r="KF230" s="120"/>
    </row>
    <row xmlns:x14ac="http://schemas.microsoft.com/office/spreadsheetml/2009/9/ac" r="231" s="3" customFormat="true" x14ac:dyDescent="0.25">
      <c r="A231" s="370"/>
      <c r="B231" s="120"/>
      <c r="L231" s="120"/>
      <c r="V231" s="120"/>
      <c r="AF231" s="120"/>
      <c r="AP231" s="120"/>
      <c r="AZ231" s="120"/>
      <c r="BJ231" s="120"/>
      <c r="BT231" s="120"/>
      <c r="CD231" s="120"/>
      <c r="CN231" s="120"/>
      <c r="CX231" s="182"/>
      <c r="CY231" s="183"/>
      <c r="CZ231" s="183"/>
      <c r="DA231" s="183"/>
      <c r="DB231" s="183"/>
      <c r="DC231" s="183"/>
      <c r="DD231" s="183"/>
      <c r="DE231" s="183"/>
      <c r="DF231" s="183"/>
      <c r="DG231" s="183"/>
      <c r="DH231" s="120"/>
      <c r="DR231" s="120"/>
      <c r="EB231" s="120"/>
      <c r="EL231" s="182"/>
      <c r="EM231" s="183"/>
      <c r="EN231" s="183"/>
      <c r="EO231" s="183"/>
      <c r="EP231" s="183"/>
      <c r="EQ231" s="183"/>
      <c r="ER231" s="183"/>
      <c r="ES231" s="183"/>
      <c r="ET231" s="183"/>
      <c r="EU231" s="183"/>
      <c r="EV231" s="182"/>
      <c r="EW231" s="183"/>
      <c r="EX231" s="183"/>
      <c r="EY231" s="183"/>
      <c r="EZ231" s="183"/>
      <c r="FA231" s="183"/>
      <c r="FB231" s="183"/>
      <c r="FC231" s="183"/>
      <c r="FD231" s="183"/>
      <c r="FE231" s="183"/>
      <c r="FF231" s="120"/>
      <c r="FP231" s="120"/>
      <c r="FZ231" s="120"/>
      <c r="GJ231" s="182"/>
      <c r="GK231" s="183"/>
      <c r="GL231" s="183"/>
      <c r="GM231" s="183"/>
      <c r="GN231" s="183"/>
      <c r="GO231" s="183"/>
      <c r="GP231" s="183"/>
      <c r="GQ231" s="183"/>
      <c r="GR231" s="183"/>
      <c r="GS231" s="183"/>
      <c r="GT231" s="120"/>
      <c r="HD231" s="120"/>
      <c r="HN231" s="120"/>
      <c r="HX231" s="120"/>
      <c r="IH231" s="120"/>
      <c r="IR231" s="120"/>
      <c r="JB231" s="120"/>
      <c r="JL231" s="120"/>
      <c r="JV231" s="120"/>
      <c r="KF231" s="120"/>
    </row>
    <row xmlns:x14ac="http://schemas.microsoft.com/office/spreadsheetml/2009/9/ac" r="232" s="3" customFormat="true" x14ac:dyDescent="0.25">
      <c r="A232" s="370"/>
      <c r="B232" s="120"/>
      <c r="L232" s="120"/>
      <c r="V232" s="120"/>
      <c r="AF232" s="120"/>
      <c r="AP232" s="120"/>
      <c r="AZ232" s="120"/>
      <c r="BJ232" s="120"/>
      <c r="BT232" s="120"/>
      <c r="CD232" s="120"/>
      <c r="CN232" s="120"/>
      <c r="CX232" s="182"/>
      <c r="CY232" s="183"/>
      <c r="CZ232" s="183"/>
      <c r="DA232" s="183"/>
      <c r="DB232" s="183"/>
      <c r="DC232" s="183"/>
      <c r="DD232" s="183"/>
      <c r="DE232" s="183"/>
      <c r="DF232" s="183"/>
      <c r="DG232" s="183"/>
      <c r="DH232" s="120"/>
      <c r="DR232" s="120"/>
      <c r="EB232" s="120"/>
      <c r="EL232" s="182"/>
      <c r="EM232" s="183"/>
      <c r="EN232" s="183"/>
      <c r="EO232" s="183"/>
      <c r="EP232" s="183"/>
      <c r="EQ232" s="183"/>
      <c r="ER232" s="183"/>
      <c r="ES232" s="183"/>
      <c r="ET232" s="183"/>
      <c r="EU232" s="183"/>
      <c r="EV232" s="182"/>
      <c r="EW232" s="183"/>
      <c r="EX232" s="183"/>
      <c r="EY232" s="183"/>
      <c r="EZ232" s="183"/>
      <c r="FA232" s="183"/>
      <c r="FB232" s="183"/>
      <c r="FC232" s="183"/>
      <c r="FD232" s="183"/>
      <c r="FE232" s="183"/>
      <c r="FF232" s="120"/>
      <c r="FP232" s="120"/>
      <c r="FZ232" s="120"/>
      <c r="GJ232" s="182"/>
      <c r="GK232" s="183"/>
      <c r="GL232" s="183"/>
      <c r="GM232" s="183"/>
      <c r="GN232" s="183"/>
      <c r="GO232" s="183"/>
      <c r="GP232" s="183"/>
      <c r="GQ232" s="183"/>
      <c r="GR232" s="183"/>
      <c r="GS232" s="183"/>
      <c r="GT232" s="120"/>
      <c r="HD232" s="120"/>
      <c r="HN232" s="120"/>
      <c r="HX232" s="120"/>
      <c r="IH232" s="120"/>
      <c r="IR232" s="120"/>
      <c r="JB232" s="120"/>
      <c r="JL232" s="120"/>
      <c r="JV232" s="120"/>
      <c r="KF232" s="120"/>
    </row>
    <row xmlns:x14ac="http://schemas.microsoft.com/office/spreadsheetml/2009/9/ac" r="233" s="3" customFormat="true" x14ac:dyDescent="0.25">
      <c r="A233" s="370"/>
      <c r="B233" s="120"/>
      <c r="L233" s="120"/>
      <c r="V233" s="120"/>
      <c r="AF233" s="120"/>
      <c r="AP233" s="120"/>
      <c r="AZ233" s="120"/>
      <c r="BJ233" s="120"/>
      <c r="BT233" s="120"/>
      <c r="CD233" s="120"/>
      <c r="CN233" s="120"/>
      <c r="CX233" s="182"/>
      <c r="CY233" s="183"/>
      <c r="CZ233" s="183"/>
      <c r="DA233" s="183"/>
      <c r="DB233" s="183"/>
      <c r="DC233" s="183"/>
      <c r="DD233" s="183"/>
      <c r="DE233" s="183"/>
      <c r="DF233" s="183"/>
      <c r="DG233" s="183"/>
      <c r="DH233" s="120"/>
      <c r="DR233" s="120"/>
      <c r="EB233" s="120"/>
      <c r="EL233" s="182"/>
      <c r="EM233" s="183"/>
      <c r="EN233" s="183"/>
      <c r="EO233" s="183"/>
      <c r="EP233" s="183"/>
      <c r="EQ233" s="183"/>
      <c r="ER233" s="183"/>
      <c r="ES233" s="183"/>
      <c r="ET233" s="183"/>
      <c r="EU233" s="183"/>
      <c r="EV233" s="182"/>
      <c r="EW233" s="183"/>
      <c r="EX233" s="183"/>
      <c r="EY233" s="183"/>
      <c r="EZ233" s="183"/>
      <c r="FA233" s="183"/>
      <c r="FB233" s="183"/>
      <c r="FC233" s="183"/>
      <c r="FD233" s="183"/>
      <c r="FE233" s="183"/>
      <c r="FF233" s="120"/>
      <c r="FP233" s="120"/>
      <c r="FZ233" s="120"/>
      <c r="GJ233" s="182"/>
      <c r="GK233" s="183"/>
      <c r="GL233" s="183"/>
      <c r="GM233" s="183"/>
      <c r="GN233" s="183"/>
      <c r="GO233" s="183"/>
      <c r="GP233" s="183"/>
      <c r="GQ233" s="183"/>
      <c r="GR233" s="183"/>
      <c r="GS233" s="183"/>
      <c r="GT233" s="120"/>
      <c r="HD233" s="120"/>
      <c r="HN233" s="120"/>
      <c r="HX233" s="120"/>
      <c r="IH233" s="120"/>
      <c r="IR233" s="120"/>
      <c r="JB233" s="120"/>
      <c r="JL233" s="120"/>
      <c r="JV233" s="120"/>
      <c r="KF233" s="120"/>
    </row>
    <row xmlns:x14ac="http://schemas.microsoft.com/office/spreadsheetml/2009/9/ac" r="234" s="3" customFormat="true" x14ac:dyDescent="0.25">
      <c r="A234" s="370"/>
      <c r="B234" s="120"/>
      <c r="L234" s="120"/>
      <c r="V234" s="120"/>
      <c r="AF234" s="120"/>
      <c r="AP234" s="120"/>
      <c r="AZ234" s="120"/>
      <c r="BJ234" s="120"/>
      <c r="BT234" s="120"/>
      <c r="CD234" s="120"/>
      <c r="CN234" s="120"/>
      <c r="CX234" s="182"/>
      <c r="CY234" s="183"/>
      <c r="CZ234" s="183"/>
      <c r="DA234" s="183"/>
      <c r="DB234" s="183"/>
      <c r="DC234" s="183"/>
      <c r="DD234" s="183"/>
      <c r="DE234" s="183"/>
      <c r="DF234" s="183"/>
      <c r="DG234" s="183"/>
      <c r="DH234" s="120"/>
      <c r="DR234" s="120"/>
      <c r="EB234" s="120"/>
      <c r="EL234" s="182"/>
      <c r="EM234" s="183"/>
      <c r="EN234" s="183"/>
      <c r="EO234" s="183"/>
      <c r="EP234" s="183"/>
      <c r="EQ234" s="183"/>
      <c r="ER234" s="183"/>
      <c r="ES234" s="183"/>
      <c r="ET234" s="183"/>
      <c r="EU234" s="183"/>
      <c r="EV234" s="182"/>
      <c r="EW234" s="183"/>
      <c r="EX234" s="183"/>
      <c r="EY234" s="183"/>
      <c r="EZ234" s="183"/>
      <c r="FA234" s="183"/>
      <c r="FB234" s="183"/>
      <c r="FC234" s="183"/>
      <c r="FD234" s="183"/>
      <c r="FE234" s="183"/>
      <c r="FF234" s="120"/>
      <c r="FP234" s="120"/>
      <c r="FZ234" s="120"/>
      <c r="GJ234" s="182"/>
      <c r="GK234" s="183"/>
      <c r="GL234" s="183"/>
      <c r="GM234" s="183"/>
      <c r="GN234" s="183"/>
      <c r="GO234" s="183"/>
      <c r="GP234" s="183"/>
      <c r="GQ234" s="183"/>
      <c r="GR234" s="183"/>
      <c r="GS234" s="183"/>
      <c r="GT234" s="120"/>
      <c r="HD234" s="120"/>
      <c r="HN234" s="120"/>
      <c r="HX234" s="120"/>
      <c r="IH234" s="120"/>
      <c r="IR234" s="120"/>
      <c r="JB234" s="120"/>
      <c r="JL234" s="120"/>
      <c r="JV234" s="120"/>
      <c r="KF234" s="120"/>
    </row>
    <row xmlns:x14ac="http://schemas.microsoft.com/office/spreadsheetml/2009/9/ac" r="235" s="3" customFormat="true" x14ac:dyDescent="0.25">
      <c r="A235" s="370"/>
      <c r="B235" s="120"/>
      <c r="L235" s="120"/>
      <c r="V235" s="120"/>
      <c r="AF235" s="120"/>
      <c r="AP235" s="120"/>
      <c r="AZ235" s="120"/>
      <c r="BJ235" s="120"/>
      <c r="BT235" s="120"/>
      <c r="CD235" s="120"/>
      <c r="CN235" s="120"/>
      <c r="CX235" s="182"/>
      <c r="CY235" s="183"/>
      <c r="CZ235" s="183"/>
      <c r="DA235" s="183"/>
      <c r="DB235" s="183"/>
      <c r="DC235" s="183"/>
      <c r="DD235" s="183"/>
      <c r="DE235" s="183"/>
      <c r="DF235" s="183"/>
      <c r="DG235" s="183"/>
      <c r="DH235" s="120"/>
      <c r="DR235" s="120"/>
      <c r="EB235" s="120"/>
      <c r="EL235" s="182"/>
      <c r="EM235" s="183"/>
      <c r="EN235" s="183"/>
      <c r="EO235" s="183"/>
      <c r="EP235" s="183"/>
      <c r="EQ235" s="183"/>
      <c r="ER235" s="183"/>
      <c r="ES235" s="183"/>
      <c r="ET235" s="183"/>
      <c r="EU235" s="183"/>
      <c r="EV235" s="182"/>
      <c r="EW235" s="183"/>
      <c r="EX235" s="183"/>
      <c r="EY235" s="183"/>
      <c r="EZ235" s="183"/>
      <c r="FA235" s="183"/>
      <c r="FB235" s="183"/>
      <c r="FC235" s="183"/>
      <c r="FD235" s="183"/>
      <c r="FE235" s="183"/>
      <c r="FF235" s="120"/>
      <c r="FP235" s="120"/>
      <c r="FZ235" s="120"/>
      <c r="GJ235" s="182"/>
      <c r="GK235" s="183"/>
      <c r="GL235" s="183"/>
      <c r="GM235" s="183"/>
      <c r="GN235" s="183"/>
      <c r="GO235" s="183"/>
      <c r="GP235" s="183"/>
      <c r="GQ235" s="183"/>
      <c r="GR235" s="183"/>
      <c r="GS235" s="183"/>
      <c r="GT235" s="120"/>
      <c r="HD235" s="120"/>
      <c r="HN235" s="120"/>
      <c r="HX235" s="120"/>
      <c r="IH235" s="120"/>
      <c r="IR235" s="120"/>
      <c r="JB235" s="120"/>
      <c r="JL235" s="120"/>
      <c r="JV235" s="120"/>
      <c r="KF235" s="120"/>
    </row>
    <row xmlns:x14ac="http://schemas.microsoft.com/office/spreadsheetml/2009/9/ac" r="236" s="3" customFormat="true" x14ac:dyDescent="0.25">
      <c r="A236" s="370"/>
      <c r="B236" s="120"/>
      <c r="L236" s="120"/>
      <c r="V236" s="120"/>
      <c r="AF236" s="120"/>
      <c r="AP236" s="120"/>
      <c r="AZ236" s="120"/>
      <c r="BJ236" s="120"/>
      <c r="BT236" s="120"/>
      <c r="CD236" s="120"/>
      <c r="CN236" s="120"/>
      <c r="CX236" s="182"/>
      <c r="CY236" s="183"/>
      <c r="CZ236" s="183"/>
      <c r="DA236" s="183"/>
      <c r="DB236" s="183"/>
      <c r="DC236" s="183"/>
      <c r="DD236" s="183"/>
      <c r="DE236" s="183"/>
      <c r="DF236" s="183"/>
      <c r="DG236" s="183"/>
      <c r="DH236" s="120"/>
      <c r="DR236" s="120"/>
      <c r="EB236" s="120"/>
      <c r="EL236" s="182"/>
      <c r="EM236" s="183"/>
      <c r="EN236" s="183"/>
      <c r="EO236" s="183"/>
      <c r="EP236" s="183"/>
      <c r="EQ236" s="183"/>
      <c r="ER236" s="183"/>
      <c r="ES236" s="183"/>
      <c r="ET236" s="183"/>
      <c r="EU236" s="183"/>
      <c r="EV236" s="182"/>
      <c r="EW236" s="183"/>
      <c r="EX236" s="183"/>
      <c r="EY236" s="183"/>
      <c r="EZ236" s="183"/>
      <c r="FA236" s="183"/>
      <c r="FB236" s="183"/>
      <c r="FC236" s="183"/>
      <c r="FD236" s="183"/>
      <c r="FE236" s="183"/>
      <c r="FF236" s="120"/>
      <c r="FP236" s="120"/>
      <c r="FZ236" s="120"/>
      <c r="GJ236" s="182"/>
      <c r="GK236" s="183"/>
      <c r="GL236" s="183"/>
      <c r="GM236" s="183"/>
      <c r="GN236" s="183"/>
      <c r="GO236" s="183"/>
      <c r="GP236" s="183"/>
      <c r="GQ236" s="183"/>
      <c r="GR236" s="183"/>
      <c r="GS236" s="183"/>
      <c r="GT236" s="120"/>
      <c r="HD236" s="120"/>
      <c r="HN236" s="120"/>
      <c r="HX236" s="120"/>
      <c r="IH236" s="120"/>
      <c r="IR236" s="120"/>
      <c r="JB236" s="120"/>
      <c r="JL236" s="120"/>
      <c r="JV236" s="120"/>
      <c r="KF236" s="120"/>
    </row>
    <row xmlns:x14ac="http://schemas.microsoft.com/office/spreadsheetml/2009/9/ac" r="237" s="3" customFormat="true" x14ac:dyDescent="0.25">
      <c r="A237" s="370"/>
      <c r="B237" s="120"/>
      <c r="L237" s="120"/>
      <c r="V237" s="120"/>
      <c r="AF237" s="120"/>
      <c r="AP237" s="120"/>
      <c r="AZ237" s="120"/>
      <c r="BJ237" s="120"/>
      <c r="BT237" s="120"/>
      <c r="CD237" s="120"/>
      <c r="CN237" s="120"/>
      <c r="CX237" s="182"/>
      <c r="CY237" s="183"/>
      <c r="CZ237" s="183"/>
      <c r="DA237" s="183"/>
      <c r="DB237" s="183"/>
      <c r="DC237" s="183"/>
      <c r="DD237" s="183"/>
      <c r="DE237" s="183"/>
      <c r="DF237" s="183"/>
      <c r="DG237" s="183"/>
      <c r="DH237" s="120"/>
      <c r="DR237" s="120"/>
      <c r="EB237" s="120"/>
      <c r="EL237" s="182"/>
      <c r="EM237" s="183"/>
      <c r="EN237" s="183"/>
      <c r="EO237" s="183"/>
      <c r="EP237" s="183"/>
      <c r="EQ237" s="183"/>
      <c r="ER237" s="183"/>
      <c r="ES237" s="183"/>
      <c r="ET237" s="183"/>
      <c r="EU237" s="183"/>
      <c r="EV237" s="182"/>
      <c r="EW237" s="183"/>
      <c r="EX237" s="183"/>
      <c r="EY237" s="183"/>
      <c r="EZ237" s="183"/>
      <c r="FA237" s="183"/>
      <c r="FB237" s="183"/>
      <c r="FC237" s="183"/>
      <c r="FD237" s="183"/>
      <c r="FE237" s="183"/>
      <c r="FF237" s="120"/>
      <c r="FP237" s="120"/>
      <c r="FZ237" s="120"/>
      <c r="GJ237" s="182"/>
      <c r="GK237" s="183"/>
      <c r="GL237" s="183"/>
      <c r="GM237" s="183"/>
      <c r="GN237" s="183"/>
      <c r="GO237" s="183"/>
      <c r="GP237" s="183"/>
      <c r="GQ237" s="183"/>
      <c r="GR237" s="183"/>
      <c r="GS237" s="183"/>
      <c r="GT237" s="120"/>
      <c r="HD237" s="120"/>
      <c r="HN237" s="120"/>
      <c r="HX237" s="120"/>
      <c r="IH237" s="120"/>
      <c r="IR237" s="120"/>
      <c r="JB237" s="120"/>
      <c r="JL237" s="120"/>
      <c r="JV237" s="120"/>
      <c r="KF237" s="120"/>
    </row>
    <row xmlns:x14ac="http://schemas.microsoft.com/office/spreadsheetml/2009/9/ac" r="238" s="3" customFormat="true" x14ac:dyDescent="0.25">
      <c r="A238" s="370"/>
      <c r="B238" s="120"/>
      <c r="L238" s="120"/>
      <c r="V238" s="120"/>
      <c r="AF238" s="120"/>
      <c r="AP238" s="120"/>
      <c r="AZ238" s="120"/>
      <c r="BJ238" s="120"/>
      <c r="BT238" s="120"/>
      <c r="CD238" s="120"/>
      <c r="CN238" s="120"/>
      <c r="CX238" s="182"/>
      <c r="CY238" s="183"/>
      <c r="CZ238" s="183"/>
      <c r="DA238" s="183"/>
      <c r="DB238" s="183"/>
      <c r="DC238" s="183"/>
      <c r="DD238" s="183"/>
      <c r="DE238" s="183"/>
      <c r="DF238" s="183"/>
      <c r="DG238" s="183"/>
      <c r="DH238" s="120"/>
      <c r="DR238" s="120"/>
      <c r="EB238" s="120"/>
      <c r="EL238" s="182"/>
      <c r="EM238" s="183"/>
      <c r="EN238" s="183"/>
      <c r="EO238" s="183"/>
      <c r="EP238" s="183"/>
      <c r="EQ238" s="183"/>
      <c r="ER238" s="183"/>
      <c r="ES238" s="183"/>
      <c r="ET238" s="183"/>
      <c r="EU238" s="183"/>
      <c r="EV238" s="182"/>
      <c r="EW238" s="183"/>
      <c r="EX238" s="183"/>
      <c r="EY238" s="183"/>
      <c r="EZ238" s="183"/>
      <c r="FA238" s="183"/>
      <c r="FB238" s="183"/>
      <c r="FC238" s="183"/>
      <c r="FD238" s="183"/>
      <c r="FE238" s="183"/>
      <c r="FF238" s="120"/>
      <c r="FP238" s="120"/>
      <c r="FZ238" s="120"/>
      <c r="GJ238" s="182"/>
      <c r="GK238" s="183"/>
      <c r="GL238" s="183"/>
      <c r="GM238" s="183"/>
      <c r="GN238" s="183"/>
      <c r="GO238" s="183"/>
      <c r="GP238" s="183"/>
      <c r="GQ238" s="183"/>
      <c r="GR238" s="183"/>
      <c r="GS238" s="183"/>
      <c r="GT238" s="120"/>
      <c r="HD238" s="120"/>
      <c r="HN238" s="120"/>
      <c r="HX238" s="120"/>
      <c r="IH238" s="120"/>
      <c r="IR238" s="120"/>
      <c r="JB238" s="120"/>
      <c r="JL238" s="120"/>
      <c r="JV238" s="120"/>
      <c r="KF238" s="120"/>
    </row>
    <row xmlns:x14ac="http://schemas.microsoft.com/office/spreadsheetml/2009/9/ac" r="239" s="3" customFormat="true" x14ac:dyDescent="0.25">
      <c r="A239" s="370"/>
      <c r="B239" s="120"/>
      <c r="L239" s="120"/>
      <c r="V239" s="120"/>
      <c r="AF239" s="120"/>
      <c r="AP239" s="120"/>
      <c r="AZ239" s="120"/>
      <c r="BJ239" s="120"/>
      <c r="BT239" s="120"/>
      <c r="CD239" s="120"/>
      <c r="CN239" s="120"/>
      <c r="CX239" s="182"/>
      <c r="CY239" s="183"/>
      <c r="CZ239" s="183"/>
      <c r="DA239" s="183"/>
      <c r="DB239" s="183"/>
      <c r="DC239" s="183"/>
      <c r="DD239" s="183"/>
      <c r="DE239" s="183"/>
      <c r="DF239" s="183"/>
      <c r="DG239" s="183"/>
      <c r="DH239" s="120"/>
      <c r="DR239" s="120"/>
      <c r="EB239" s="120"/>
      <c r="EL239" s="182"/>
      <c r="EM239" s="183"/>
      <c r="EN239" s="183"/>
      <c r="EO239" s="183"/>
      <c r="EP239" s="183"/>
      <c r="EQ239" s="183"/>
      <c r="ER239" s="183"/>
      <c r="ES239" s="183"/>
      <c r="ET239" s="183"/>
      <c r="EU239" s="183"/>
      <c r="EV239" s="182"/>
      <c r="EW239" s="183"/>
      <c r="EX239" s="183"/>
      <c r="EY239" s="183"/>
      <c r="EZ239" s="183"/>
      <c r="FA239" s="183"/>
      <c r="FB239" s="183"/>
      <c r="FC239" s="183"/>
      <c r="FD239" s="183"/>
      <c r="FE239" s="183"/>
      <c r="FF239" s="120"/>
      <c r="FP239" s="120"/>
      <c r="FZ239" s="120"/>
      <c r="GJ239" s="182"/>
      <c r="GK239" s="183"/>
      <c r="GL239" s="183"/>
      <c r="GM239" s="183"/>
      <c r="GN239" s="183"/>
      <c r="GO239" s="183"/>
      <c r="GP239" s="183"/>
      <c r="GQ239" s="183"/>
      <c r="GR239" s="183"/>
      <c r="GS239" s="183"/>
      <c r="GT239" s="120"/>
      <c r="HD239" s="120"/>
      <c r="HN239" s="120"/>
      <c r="HX239" s="120"/>
      <c r="IH239" s="120"/>
      <c r="IR239" s="120"/>
      <c r="JB239" s="120"/>
      <c r="JL239" s="120"/>
      <c r="JV239" s="120"/>
      <c r="KF239" s="120"/>
    </row>
    <row xmlns:x14ac="http://schemas.microsoft.com/office/spreadsheetml/2009/9/ac" r="240" s="3" customFormat="true" x14ac:dyDescent="0.25">
      <c r="A240" s="370"/>
      <c r="B240" s="120"/>
      <c r="L240" s="120"/>
      <c r="V240" s="120"/>
      <c r="AF240" s="120"/>
      <c r="AP240" s="120"/>
      <c r="AZ240" s="120"/>
      <c r="BJ240" s="120"/>
      <c r="BT240" s="120"/>
      <c r="CD240" s="120"/>
      <c r="CN240" s="120"/>
      <c r="CX240" s="182"/>
      <c r="CY240" s="183"/>
      <c r="CZ240" s="183"/>
      <c r="DA240" s="183"/>
      <c r="DB240" s="183"/>
      <c r="DC240" s="183"/>
      <c r="DD240" s="183"/>
      <c r="DE240" s="183"/>
      <c r="DF240" s="183"/>
      <c r="DG240" s="183"/>
      <c r="DH240" s="120"/>
      <c r="DR240" s="120"/>
      <c r="EB240" s="120"/>
      <c r="EL240" s="182"/>
      <c r="EM240" s="183"/>
      <c r="EN240" s="183"/>
      <c r="EO240" s="183"/>
      <c r="EP240" s="183"/>
      <c r="EQ240" s="183"/>
      <c r="ER240" s="183"/>
      <c r="ES240" s="183"/>
      <c r="ET240" s="183"/>
      <c r="EU240" s="183"/>
      <c r="EV240" s="182"/>
      <c r="EW240" s="183"/>
      <c r="EX240" s="183"/>
      <c r="EY240" s="183"/>
      <c r="EZ240" s="183"/>
      <c r="FA240" s="183"/>
      <c r="FB240" s="183"/>
      <c r="FC240" s="183"/>
      <c r="FD240" s="183"/>
      <c r="FE240" s="183"/>
      <c r="FF240" s="120"/>
      <c r="FP240" s="120"/>
      <c r="FZ240" s="120"/>
      <c r="GJ240" s="182"/>
      <c r="GK240" s="183"/>
      <c r="GL240" s="183"/>
      <c r="GM240" s="183"/>
      <c r="GN240" s="183"/>
      <c r="GO240" s="183"/>
      <c r="GP240" s="183"/>
      <c r="GQ240" s="183"/>
      <c r="GR240" s="183"/>
      <c r="GS240" s="183"/>
      <c r="GT240" s="120"/>
      <c r="HD240" s="120"/>
      <c r="HN240" s="120"/>
      <c r="HX240" s="120"/>
      <c r="IH240" s="120"/>
      <c r="IR240" s="120"/>
      <c r="JB240" s="120"/>
      <c r="JL240" s="120"/>
      <c r="JV240" s="120"/>
      <c r="KF240" s="120"/>
    </row>
    <row xmlns:x14ac="http://schemas.microsoft.com/office/spreadsheetml/2009/9/ac" r="241" s="3" customFormat="true" x14ac:dyDescent="0.25">
      <c r="A241" s="370"/>
      <c r="B241" s="120"/>
      <c r="L241" s="120"/>
      <c r="V241" s="120"/>
      <c r="AF241" s="120"/>
      <c r="AP241" s="120"/>
      <c r="AZ241" s="120"/>
      <c r="BJ241" s="120"/>
      <c r="BT241" s="120"/>
      <c r="CD241" s="120"/>
      <c r="CN241" s="120"/>
      <c r="CX241" s="182"/>
      <c r="CY241" s="183"/>
      <c r="CZ241" s="183"/>
      <c r="DA241" s="183"/>
      <c r="DB241" s="183"/>
      <c r="DC241" s="183"/>
      <c r="DD241" s="183"/>
      <c r="DE241" s="183"/>
      <c r="DF241" s="183"/>
      <c r="DG241" s="183"/>
      <c r="DH241" s="120"/>
      <c r="DR241" s="120"/>
      <c r="EB241" s="120"/>
      <c r="EL241" s="182"/>
      <c r="EM241" s="183"/>
      <c r="EN241" s="183"/>
      <c r="EO241" s="183"/>
      <c r="EP241" s="183"/>
      <c r="EQ241" s="183"/>
      <c r="ER241" s="183"/>
      <c r="ES241" s="183"/>
      <c r="ET241" s="183"/>
      <c r="EU241" s="183"/>
      <c r="EV241" s="182"/>
      <c r="EW241" s="183"/>
      <c r="EX241" s="183"/>
      <c r="EY241" s="183"/>
      <c r="EZ241" s="183"/>
      <c r="FA241" s="183"/>
      <c r="FB241" s="183"/>
      <c r="FC241" s="183"/>
      <c r="FD241" s="183"/>
      <c r="FE241" s="183"/>
      <c r="FF241" s="120"/>
      <c r="FP241" s="120"/>
      <c r="FZ241" s="120"/>
      <c r="GJ241" s="182"/>
      <c r="GK241" s="183"/>
      <c r="GL241" s="183"/>
      <c r="GM241" s="183"/>
      <c r="GN241" s="183"/>
      <c r="GO241" s="183"/>
      <c r="GP241" s="183"/>
      <c r="GQ241" s="183"/>
      <c r="GR241" s="183"/>
      <c r="GS241" s="183"/>
      <c r="GT241" s="120"/>
      <c r="HD241" s="120"/>
      <c r="HN241" s="120"/>
      <c r="HX241" s="120"/>
      <c r="IH241" s="120"/>
      <c r="IR241" s="120"/>
      <c r="JB241" s="120"/>
      <c r="JL241" s="120"/>
      <c r="JV241" s="120"/>
      <c r="KF241" s="120"/>
    </row>
    <row xmlns:x14ac="http://schemas.microsoft.com/office/spreadsheetml/2009/9/ac" r="242" s="3" customFormat="true" x14ac:dyDescent="0.25">
      <c r="A242" s="370"/>
      <c r="B242" s="120"/>
      <c r="L242" s="120"/>
      <c r="V242" s="120"/>
      <c r="AF242" s="120"/>
      <c r="AP242" s="120"/>
      <c r="AZ242" s="120"/>
      <c r="BJ242" s="120"/>
      <c r="BT242" s="120"/>
      <c r="CD242" s="120"/>
      <c r="CN242" s="120"/>
      <c r="CX242" s="182"/>
      <c r="CY242" s="183"/>
      <c r="CZ242" s="183"/>
      <c r="DA242" s="183"/>
      <c r="DB242" s="183"/>
      <c r="DC242" s="183"/>
      <c r="DD242" s="183"/>
      <c r="DE242" s="183"/>
      <c r="DF242" s="183"/>
      <c r="DG242" s="183"/>
      <c r="DH242" s="120"/>
      <c r="DR242" s="120"/>
      <c r="EB242" s="120"/>
      <c r="EL242" s="182"/>
      <c r="EM242" s="183"/>
      <c r="EN242" s="183"/>
      <c r="EO242" s="183"/>
      <c r="EP242" s="183"/>
      <c r="EQ242" s="183"/>
      <c r="ER242" s="183"/>
      <c r="ES242" s="183"/>
      <c r="ET242" s="183"/>
      <c r="EU242" s="183"/>
      <c r="EV242" s="182"/>
      <c r="EW242" s="183"/>
      <c r="EX242" s="183"/>
      <c r="EY242" s="183"/>
      <c r="EZ242" s="183"/>
      <c r="FA242" s="183"/>
      <c r="FB242" s="183"/>
      <c r="FC242" s="183"/>
      <c r="FD242" s="183"/>
      <c r="FE242" s="183"/>
      <c r="FF242" s="120"/>
      <c r="FP242" s="120"/>
      <c r="FZ242" s="120"/>
      <c r="GJ242" s="182"/>
      <c r="GK242" s="183"/>
      <c r="GL242" s="183"/>
      <c r="GM242" s="183"/>
      <c r="GN242" s="183"/>
      <c r="GO242" s="183"/>
      <c r="GP242" s="183"/>
      <c r="GQ242" s="183"/>
      <c r="GR242" s="183"/>
      <c r="GS242" s="183"/>
      <c r="GT242" s="120"/>
      <c r="HD242" s="120"/>
      <c r="HN242" s="120"/>
      <c r="HX242" s="120"/>
      <c r="IH242" s="120"/>
      <c r="IR242" s="120"/>
      <c r="JB242" s="120"/>
      <c r="JL242" s="120"/>
      <c r="JV242" s="120"/>
      <c r="KF242" s="120"/>
    </row>
    <row xmlns:x14ac="http://schemas.microsoft.com/office/spreadsheetml/2009/9/ac" r="243" s="3" customFormat="true" x14ac:dyDescent="0.25">
      <c r="A243" s="370"/>
      <c r="B243" s="120"/>
      <c r="L243" s="120"/>
      <c r="V243" s="120"/>
      <c r="AF243" s="120"/>
      <c r="AP243" s="120"/>
      <c r="AZ243" s="120"/>
      <c r="BJ243" s="120"/>
      <c r="BT243" s="120"/>
      <c r="CD243" s="120"/>
      <c r="CN243" s="120"/>
      <c r="CX243" s="182"/>
      <c r="CY243" s="183"/>
      <c r="CZ243" s="183"/>
      <c r="DA243" s="183"/>
      <c r="DB243" s="183"/>
      <c r="DC243" s="183"/>
      <c r="DD243" s="183"/>
      <c r="DE243" s="183"/>
      <c r="DF243" s="183"/>
      <c r="DG243" s="183"/>
      <c r="DH243" s="120"/>
      <c r="DR243" s="120"/>
      <c r="EB243" s="120"/>
      <c r="EL243" s="182"/>
      <c r="EM243" s="183"/>
      <c r="EN243" s="183"/>
      <c r="EO243" s="183"/>
      <c r="EP243" s="183"/>
      <c r="EQ243" s="183"/>
      <c r="ER243" s="183"/>
      <c r="ES243" s="183"/>
      <c r="ET243" s="183"/>
      <c r="EU243" s="183"/>
      <c r="EV243" s="182"/>
      <c r="EW243" s="183"/>
      <c r="EX243" s="183"/>
      <c r="EY243" s="183"/>
      <c r="EZ243" s="183"/>
      <c r="FA243" s="183"/>
      <c r="FB243" s="183"/>
      <c r="FC243" s="183"/>
      <c r="FD243" s="183"/>
      <c r="FE243" s="183"/>
      <c r="FF243" s="120"/>
      <c r="FP243" s="120"/>
      <c r="FZ243" s="120"/>
      <c r="GJ243" s="182"/>
      <c r="GK243" s="183"/>
      <c r="GL243" s="183"/>
      <c r="GM243" s="183"/>
      <c r="GN243" s="183"/>
      <c r="GO243" s="183"/>
      <c r="GP243" s="183"/>
      <c r="GQ243" s="183"/>
      <c r="GR243" s="183"/>
      <c r="GS243" s="183"/>
      <c r="GT243" s="120"/>
      <c r="HD243" s="120"/>
      <c r="HN243" s="120"/>
      <c r="HX243" s="120"/>
      <c r="IH243" s="120"/>
      <c r="IR243" s="120"/>
      <c r="JB243" s="120"/>
      <c r="JL243" s="120"/>
      <c r="JV243" s="120"/>
      <c r="KF243" s="120"/>
    </row>
    <row xmlns:x14ac="http://schemas.microsoft.com/office/spreadsheetml/2009/9/ac" r="244" s="3" customFormat="true" x14ac:dyDescent="0.25">
      <c r="A244" s="370"/>
      <c r="B244" s="120"/>
      <c r="L244" s="120"/>
      <c r="V244" s="120"/>
      <c r="AF244" s="120"/>
      <c r="AP244" s="120"/>
      <c r="AZ244" s="120"/>
      <c r="BJ244" s="120"/>
      <c r="BT244" s="120"/>
      <c r="CD244" s="120"/>
      <c r="CN244" s="120"/>
      <c r="CX244" s="182"/>
      <c r="CY244" s="183"/>
      <c r="CZ244" s="183"/>
      <c r="DA244" s="183"/>
      <c r="DB244" s="183"/>
      <c r="DC244" s="183"/>
      <c r="DD244" s="183"/>
      <c r="DE244" s="183"/>
      <c r="DF244" s="183"/>
      <c r="DG244" s="183"/>
      <c r="DH244" s="120"/>
      <c r="DR244" s="120"/>
      <c r="EB244" s="120"/>
      <c r="EL244" s="182"/>
      <c r="EM244" s="183"/>
      <c r="EN244" s="183"/>
      <c r="EO244" s="183"/>
      <c r="EP244" s="183"/>
      <c r="EQ244" s="183"/>
      <c r="ER244" s="183"/>
      <c r="ES244" s="183"/>
      <c r="ET244" s="183"/>
      <c r="EU244" s="183"/>
      <c r="EV244" s="182"/>
      <c r="EW244" s="183"/>
      <c r="EX244" s="183"/>
      <c r="EY244" s="183"/>
      <c r="EZ244" s="183"/>
      <c r="FA244" s="183"/>
      <c r="FB244" s="183"/>
      <c r="FC244" s="183"/>
      <c r="FD244" s="183"/>
      <c r="FE244" s="183"/>
      <c r="FF244" s="120"/>
      <c r="FP244" s="120"/>
      <c r="FZ244" s="120"/>
      <c r="GJ244" s="182"/>
      <c r="GK244" s="183"/>
      <c r="GL244" s="183"/>
      <c r="GM244" s="183"/>
      <c r="GN244" s="183"/>
      <c r="GO244" s="183"/>
      <c r="GP244" s="183"/>
      <c r="GQ244" s="183"/>
      <c r="GR244" s="183"/>
      <c r="GS244" s="183"/>
      <c r="GT244" s="120"/>
      <c r="HD244" s="120"/>
      <c r="HN244" s="120"/>
      <c r="HX244" s="120"/>
      <c r="IH244" s="120"/>
      <c r="IR244" s="120"/>
      <c r="JB244" s="120"/>
      <c r="JL244" s="120"/>
      <c r="JV244" s="120"/>
      <c r="KF244" s="120"/>
    </row>
    <row xmlns:x14ac="http://schemas.microsoft.com/office/spreadsheetml/2009/9/ac" r="245" s="3" customFormat="true" x14ac:dyDescent="0.25">
      <c r="A245" s="370"/>
      <c r="B245" s="120"/>
      <c r="L245" s="120"/>
      <c r="V245" s="120"/>
      <c r="AF245" s="120"/>
      <c r="AP245" s="120"/>
      <c r="AZ245" s="120"/>
      <c r="BJ245" s="120"/>
      <c r="BT245" s="120"/>
      <c r="CD245" s="120"/>
      <c r="CN245" s="120"/>
      <c r="CX245" s="182"/>
      <c r="CY245" s="183"/>
      <c r="CZ245" s="183"/>
      <c r="DA245" s="183"/>
      <c r="DB245" s="183"/>
      <c r="DC245" s="183"/>
      <c r="DD245" s="183"/>
      <c r="DE245" s="183"/>
      <c r="DF245" s="183"/>
      <c r="DG245" s="183"/>
      <c r="DH245" s="120"/>
      <c r="DR245" s="120"/>
      <c r="EB245" s="120"/>
      <c r="EL245" s="182"/>
      <c r="EM245" s="183"/>
      <c r="EN245" s="183"/>
      <c r="EO245" s="183"/>
      <c r="EP245" s="183"/>
      <c r="EQ245" s="183"/>
      <c r="ER245" s="183"/>
      <c r="ES245" s="183"/>
      <c r="ET245" s="183"/>
      <c r="EU245" s="183"/>
      <c r="EV245" s="182"/>
      <c r="EW245" s="183"/>
      <c r="EX245" s="183"/>
      <c r="EY245" s="183"/>
      <c r="EZ245" s="183"/>
      <c r="FA245" s="183"/>
      <c r="FB245" s="183"/>
      <c r="FC245" s="183"/>
      <c r="FD245" s="183"/>
      <c r="FE245" s="183"/>
      <c r="FF245" s="120"/>
      <c r="FP245" s="120"/>
      <c r="FZ245" s="120"/>
      <c r="GJ245" s="182"/>
      <c r="GK245" s="183"/>
      <c r="GL245" s="183"/>
      <c r="GM245" s="183"/>
      <c r="GN245" s="183"/>
      <c r="GO245" s="183"/>
      <c r="GP245" s="183"/>
      <c r="GQ245" s="183"/>
      <c r="GR245" s="183"/>
      <c r="GS245" s="183"/>
      <c r="GT245" s="120"/>
      <c r="HD245" s="120"/>
      <c r="HN245" s="120"/>
      <c r="HX245" s="120"/>
      <c r="IH245" s="120"/>
      <c r="IR245" s="120"/>
      <c r="JB245" s="120"/>
      <c r="JL245" s="120"/>
      <c r="JV245" s="120"/>
      <c r="KF245" s="120"/>
    </row>
    <row xmlns:x14ac="http://schemas.microsoft.com/office/spreadsheetml/2009/9/ac" r="246" s="3" customFormat="true" x14ac:dyDescent="0.25">
      <c r="A246" s="370"/>
      <c r="B246" s="120"/>
      <c r="L246" s="120"/>
      <c r="V246" s="120"/>
      <c r="AF246" s="120"/>
      <c r="AP246" s="120"/>
      <c r="AZ246" s="120"/>
      <c r="BJ246" s="120"/>
      <c r="BT246" s="120"/>
      <c r="CD246" s="120"/>
      <c r="CN246" s="120"/>
      <c r="CX246" s="182"/>
      <c r="CY246" s="183"/>
      <c r="CZ246" s="183"/>
      <c r="DA246" s="183"/>
      <c r="DB246" s="183"/>
      <c r="DC246" s="183"/>
      <c r="DD246" s="183"/>
      <c r="DE246" s="183"/>
      <c r="DF246" s="183"/>
      <c r="DG246" s="183"/>
      <c r="DH246" s="120"/>
      <c r="DR246" s="120"/>
      <c r="EB246" s="120"/>
      <c r="EL246" s="182"/>
      <c r="EM246" s="183"/>
      <c r="EN246" s="183"/>
      <c r="EO246" s="183"/>
      <c r="EP246" s="183"/>
      <c r="EQ246" s="183"/>
      <c r="ER246" s="183"/>
      <c r="ES246" s="183"/>
      <c r="ET246" s="183"/>
      <c r="EU246" s="183"/>
      <c r="EV246" s="182"/>
      <c r="EW246" s="183"/>
      <c r="EX246" s="183"/>
      <c r="EY246" s="183"/>
      <c r="EZ246" s="183"/>
      <c r="FA246" s="183"/>
      <c r="FB246" s="183"/>
      <c r="FC246" s="183"/>
      <c r="FD246" s="183"/>
      <c r="FE246" s="183"/>
      <c r="FF246" s="120"/>
      <c r="FP246" s="120"/>
      <c r="FZ246" s="120"/>
      <c r="GJ246" s="182"/>
      <c r="GK246" s="183"/>
      <c r="GL246" s="183"/>
      <c r="GM246" s="183"/>
      <c r="GN246" s="183"/>
      <c r="GO246" s="183"/>
      <c r="GP246" s="183"/>
      <c r="GQ246" s="183"/>
      <c r="GR246" s="183"/>
      <c r="GS246" s="183"/>
      <c r="GT246" s="120"/>
      <c r="HD246" s="120"/>
      <c r="HN246" s="120"/>
      <c r="HX246" s="120"/>
      <c r="IH246" s="120"/>
      <c r="IR246" s="120"/>
      <c r="JB246" s="120"/>
      <c r="JL246" s="120"/>
      <c r="JV246" s="120"/>
      <c r="KF246" s="120"/>
    </row>
    <row xmlns:x14ac="http://schemas.microsoft.com/office/spreadsheetml/2009/9/ac" r="247" s="3" customFormat="true" x14ac:dyDescent="0.25">
      <c r="A247" s="370"/>
      <c r="B247" s="120"/>
      <c r="L247" s="120"/>
      <c r="V247" s="120"/>
      <c r="AF247" s="120"/>
      <c r="AP247" s="120"/>
      <c r="AZ247" s="120"/>
      <c r="BJ247" s="120"/>
      <c r="BT247" s="120"/>
      <c r="CD247" s="120"/>
      <c r="CN247" s="120"/>
      <c r="CX247" s="182"/>
      <c r="CY247" s="183"/>
      <c r="CZ247" s="183"/>
      <c r="DA247" s="183"/>
      <c r="DB247" s="183"/>
      <c r="DC247" s="183"/>
      <c r="DD247" s="183"/>
      <c r="DE247" s="183"/>
      <c r="DF247" s="183"/>
      <c r="DG247" s="183"/>
      <c r="DH247" s="120"/>
      <c r="DR247" s="120"/>
      <c r="EB247" s="120"/>
      <c r="EL247" s="182"/>
      <c r="EM247" s="183"/>
      <c r="EN247" s="183"/>
      <c r="EO247" s="183"/>
      <c r="EP247" s="183"/>
      <c r="EQ247" s="183"/>
      <c r="ER247" s="183"/>
      <c r="ES247" s="183"/>
      <c r="ET247" s="183"/>
      <c r="EU247" s="183"/>
      <c r="EV247" s="182"/>
      <c r="EW247" s="183"/>
      <c r="EX247" s="183"/>
      <c r="EY247" s="183"/>
      <c r="EZ247" s="183"/>
      <c r="FA247" s="183"/>
      <c r="FB247" s="183"/>
      <c r="FC247" s="183"/>
      <c r="FD247" s="183"/>
      <c r="FE247" s="183"/>
      <c r="FF247" s="120"/>
      <c r="FP247" s="120"/>
      <c r="FZ247" s="120"/>
      <c r="GJ247" s="182"/>
      <c r="GK247" s="183"/>
      <c r="GL247" s="183"/>
      <c r="GM247" s="183"/>
      <c r="GN247" s="183"/>
      <c r="GO247" s="183"/>
      <c r="GP247" s="183"/>
      <c r="GQ247" s="183"/>
      <c r="GR247" s="183"/>
      <c r="GS247" s="183"/>
      <c r="GT247" s="120"/>
      <c r="HD247" s="120"/>
      <c r="HN247" s="120"/>
      <c r="HX247" s="120"/>
      <c r="IH247" s="120"/>
      <c r="IR247" s="120"/>
      <c r="JB247" s="120"/>
      <c r="JL247" s="120"/>
      <c r="JV247" s="120"/>
      <c r="KF247" s="120"/>
    </row>
    <row xmlns:x14ac="http://schemas.microsoft.com/office/spreadsheetml/2009/9/ac" r="248" s="3" customFormat="true" x14ac:dyDescent="0.25">
      <c r="A248" s="370"/>
      <c r="B248" s="120"/>
      <c r="L248" s="120"/>
      <c r="V248" s="120"/>
      <c r="AF248" s="120"/>
      <c r="AP248" s="120"/>
      <c r="AZ248" s="120"/>
      <c r="BJ248" s="120"/>
      <c r="BT248" s="120"/>
      <c r="CD248" s="120"/>
      <c r="CN248" s="120"/>
      <c r="CX248" s="182"/>
      <c r="CY248" s="183"/>
      <c r="CZ248" s="183"/>
      <c r="DA248" s="183"/>
      <c r="DB248" s="183"/>
      <c r="DC248" s="183"/>
      <c r="DD248" s="183"/>
      <c r="DE248" s="183"/>
      <c r="DF248" s="183"/>
      <c r="DG248" s="183"/>
      <c r="DH248" s="120"/>
      <c r="DR248" s="120"/>
      <c r="EB248" s="120"/>
      <c r="EL248" s="182"/>
      <c r="EM248" s="183"/>
      <c r="EN248" s="183"/>
      <c r="EO248" s="183"/>
      <c r="EP248" s="183"/>
      <c r="EQ248" s="183"/>
      <c r="ER248" s="183"/>
      <c r="ES248" s="183"/>
      <c r="ET248" s="183"/>
      <c r="EU248" s="183"/>
      <c r="EV248" s="182"/>
      <c r="EW248" s="183"/>
      <c r="EX248" s="183"/>
      <c r="EY248" s="183"/>
      <c r="EZ248" s="183"/>
      <c r="FA248" s="183"/>
      <c r="FB248" s="183"/>
      <c r="FC248" s="183"/>
      <c r="FD248" s="183"/>
      <c r="FE248" s="183"/>
      <c r="FF248" s="120"/>
      <c r="FP248" s="120"/>
      <c r="FZ248" s="120"/>
      <c r="GJ248" s="182"/>
      <c r="GK248" s="183"/>
      <c r="GL248" s="183"/>
      <c r="GM248" s="183"/>
      <c r="GN248" s="183"/>
      <c r="GO248" s="183"/>
      <c r="GP248" s="183"/>
      <c r="GQ248" s="183"/>
      <c r="GR248" s="183"/>
      <c r="GS248" s="183"/>
      <c r="GT248" s="120"/>
      <c r="HD248" s="120"/>
      <c r="HN248" s="120"/>
      <c r="HX248" s="120"/>
      <c r="IH248" s="120"/>
      <c r="IR248" s="120"/>
      <c r="JB248" s="120"/>
      <c r="JL248" s="120"/>
      <c r="JV248" s="120"/>
      <c r="KF248" s="120"/>
    </row>
    <row xmlns:x14ac="http://schemas.microsoft.com/office/spreadsheetml/2009/9/ac" r="249" s="3" customFormat="true" x14ac:dyDescent="0.25">
      <c r="A249" s="370"/>
      <c r="B249" s="120"/>
      <c r="L249" s="120"/>
      <c r="V249" s="120"/>
      <c r="AF249" s="120"/>
      <c r="AP249" s="120"/>
      <c r="AZ249" s="120"/>
      <c r="BJ249" s="120"/>
      <c r="BT249" s="120"/>
      <c r="CD249" s="120"/>
      <c r="CN249" s="120"/>
      <c r="CX249" s="182"/>
      <c r="CY249" s="183"/>
      <c r="CZ249" s="183"/>
      <c r="DA249" s="183"/>
      <c r="DB249" s="183"/>
      <c r="DC249" s="183"/>
      <c r="DD249" s="183"/>
      <c r="DE249" s="183"/>
      <c r="DF249" s="183"/>
      <c r="DG249" s="183"/>
      <c r="DH249" s="120"/>
      <c r="DR249" s="120"/>
      <c r="EB249" s="120"/>
      <c r="EL249" s="182"/>
      <c r="EM249" s="183"/>
      <c r="EN249" s="183"/>
      <c r="EO249" s="183"/>
      <c r="EP249" s="183"/>
      <c r="EQ249" s="183"/>
      <c r="ER249" s="183"/>
      <c r="ES249" s="183"/>
      <c r="ET249" s="183"/>
      <c r="EU249" s="183"/>
      <c r="EV249" s="182"/>
      <c r="EW249" s="183"/>
      <c r="EX249" s="183"/>
      <c r="EY249" s="183"/>
      <c r="EZ249" s="183"/>
      <c r="FA249" s="183"/>
      <c r="FB249" s="183"/>
      <c r="FC249" s="183"/>
      <c r="FD249" s="183"/>
      <c r="FE249" s="183"/>
      <c r="FF249" s="120"/>
      <c r="FP249" s="120"/>
      <c r="FZ249" s="120"/>
      <c r="GJ249" s="182"/>
      <c r="GK249" s="183"/>
      <c r="GL249" s="183"/>
      <c r="GM249" s="183"/>
      <c r="GN249" s="183"/>
      <c r="GO249" s="183"/>
      <c r="GP249" s="183"/>
      <c r="GQ249" s="183"/>
      <c r="GR249" s="183"/>
      <c r="GS249" s="183"/>
      <c r="GT249" s="120"/>
      <c r="HD249" s="120"/>
      <c r="HN249" s="120"/>
      <c r="HX249" s="120"/>
      <c r="IH249" s="120"/>
      <c r="IR249" s="120"/>
      <c r="JB249" s="120"/>
      <c r="JL249" s="120"/>
      <c r="JV249" s="120"/>
      <c r="KF249" s="120"/>
    </row>
    <row xmlns:x14ac="http://schemas.microsoft.com/office/spreadsheetml/2009/9/ac" r="250" s="3" customFormat="true" x14ac:dyDescent="0.25">
      <c r="A250" s="370"/>
      <c r="B250" s="120"/>
      <c r="L250" s="120"/>
      <c r="V250" s="120"/>
      <c r="AF250" s="120"/>
      <c r="AP250" s="120"/>
      <c r="AZ250" s="120"/>
      <c r="BJ250" s="120"/>
      <c r="BT250" s="120"/>
      <c r="CD250" s="120"/>
      <c r="CN250" s="120"/>
      <c r="CX250" s="182"/>
      <c r="CY250" s="183"/>
      <c r="CZ250" s="183"/>
      <c r="DA250" s="183"/>
      <c r="DB250" s="183"/>
      <c r="DC250" s="183"/>
      <c r="DD250" s="183"/>
      <c r="DE250" s="183"/>
      <c r="DF250" s="183"/>
      <c r="DG250" s="183"/>
      <c r="DH250" s="120"/>
      <c r="DR250" s="120"/>
      <c r="EB250" s="120"/>
      <c r="EL250" s="182"/>
      <c r="EM250" s="183"/>
      <c r="EN250" s="183"/>
      <c r="EO250" s="183"/>
      <c r="EP250" s="183"/>
      <c r="EQ250" s="183"/>
      <c r="ER250" s="183"/>
      <c r="ES250" s="183"/>
      <c r="ET250" s="183"/>
      <c r="EU250" s="183"/>
      <c r="EV250" s="182"/>
      <c r="EW250" s="183"/>
      <c r="EX250" s="183"/>
      <c r="EY250" s="183"/>
      <c r="EZ250" s="183"/>
      <c r="FA250" s="183"/>
      <c r="FB250" s="183"/>
      <c r="FC250" s="183"/>
      <c r="FD250" s="183"/>
      <c r="FE250" s="183"/>
      <c r="FF250" s="120"/>
      <c r="FP250" s="120"/>
      <c r="FZ250" s="120"/>
      <c r="GJ250" s="182"/>
      <c r="GK250" s="183"/>
      <c r="GL250" s="183"/>
      <c r="GM250" s="183"/>
      <c r="GN250" s="183"/>
      <c r="GO250" s="183"/>
      <c r="GP250" s="183"/>
      <c r="GQ250" s="183"/>
      <c r="GR250" s="183"/>
      <c r="GS250" s="183"/>
      <c r="GT250" s="120"/>
      <c r="HD250" s="120"/>
      <c r="HN250" s="120"/>
      <c r="HX250" s="120"/>
      <c r="IH250" s="120"/>
      <c r="IR250" s="120"/>
      <c r="JB250" s="120"/>
      <c r="JL250" s="120"/>
      <c r="JV250" s="120"/>
      <c r="KF250" s="120"/>
    </row>
    <row xmlns:x14ac="http://schemas.microsoft.com/office/spreadsheetml/2009/9/ac" r="251" s="3" customFormat="true" x14ac:dyDescent="0.25">
      <c r="A251" s="370"/>
      <c r="B251" s="120"/>
      <c r="L251" s="120"/>
      <c r="V251" s="120"/>
      <c r="AF251" s="120"/>
      <c r="AP251" s="120"/>
      <c r="AZ251" s="120"/>
      <c r="BJ251" s="120"/>
      <c r="BT251" s="120"/>
      <c r="CD251" s="120"/>
      <c r="CN251" s="120"/>
      <c r="CX251" s="182"/>
      <c r="CY251" s="183"/>
      <c r="CZ251" s="183"/>
      <c r="DA251" s="183"/>
      <c r="DB251" s="183"/>
      <c r="DC251" s="183"/>
      <c r="DD251" s="183"/>
      <c r="DE251" s="183"/>
      <c r="DF251" s="183"/>
      <c r="DG251" s="183"/>
      <c r="DH251" s="120"/>
      <c r="DR251" s="120"/>
      <c r="EB251" s="120"/>
      <c r="EL251" s="182"/>
      <c r="EM251" s="183"/>
      <c r="EN251" s="183"/>
      <c r="EO251" s="183"/>
      <c r="EP251" s="183"/>
      <c r="EQ251" s="183"/>
      <c r="ER251" s="183"/>
      <c r="ES251" s="183"/>
      <c r="ET251" s="183"/>
      <c r="EU251" s="183"/>
      <c r="EV251" s="182"/>
      <c r="EW251" s="183"/>
      <c r="EX251" s="183"/>
      <c r="EY251" s="183"/>
      <c r="EZ251" s="183"/>
      <c r="FA251" s="183"/>
      <c r="FB251" s="183"/>
      <c r="FC251" s="183"/>
      <c r="FD251" s="183"/>
      <c r="FE251" s="183"/>
      <c r="FF251" s="120"/>
      <c r="FP251" s="120"/>
      <c r="FZ251" s="120"/>
      <c r="GJ251" s="182"/>
      <c r="GK251" s="183"/>
      <c r="GL251" s="183"/>
      <c r="GM251" s="183"/>
      <c r="GN251" s="183"/>
      <c r="GO251" s="183"/>
      <c r="GP251" s="183"/>
      <c r="GQ251" s="183"/>
      <c r="GR251" s="183"/>
      <c r="GS251" s="183"/>
      <c r="GT251" s="120"/>
      <c r="HD251" s="120"/>
      <c r="HN251" s="120"/>
      <c r="HX251" s="120"/>
      <c r="IH251" s="120"/>
      <c r="IR251" s="120"/>
      <c r="JB251" s="120"/>
      <c r="JL251" s="120"/>
      <c r="JV251" s="120"/>
      <c r="KF251" s="120"/>
    </row>
    <row xmlns:x14ac="http://schemas.microsoft.com/office/spreadsheetml/2009/9/ac" r="252" s="3" customFormat="true" x14ac:dyDescent="0.25">
      <c r="A252" s="370"/>
      <c r="B252" s="120"/>
      <c r="L252" s="120"/>
      <c r="V252" s="120"/>
      <c r="AF252" s="120"/>
      <c r="AP252" s="120"/>
      <c r="AZ252" s="120"/>
      <c r="BJ252" s="120"/>
      <c r="BT252" s="120"/>
      <c r="CD252" s="120"/>
      <c r="CN252" s="120"/>
      <c r="CX252" s="182"/>
      <c r="CY252" s="183"/>
      <c r="CZ252" s="183"/>
      <c r="DA252" s="183"/>
      <c r="DB252" s="183"/>
      <c r="DC252" s="183"/>
      <c r="DD252" s="183"/>
      <c r="DE252" s="183"/>
      <c r="DF252" s="183"/>
      <c r="DG252" s="183"/>
      <c r="DH252" s="120"/>
      <c r="DR252" s="120"/>
      <c r="EB252" s="120"/>
      <c r="EL252" s="182"/>
      <c r="EM252" s="183"/>
      <c r="EN252" s="183"/>
      <c r="EO252" s="183"/>
      <c r="EP252" s="183"/>
      <c r="EQ252" s="183"/>
      <c r="ER252" s="183"/>
      <c r="ES252" s="183"/>
      <c r="ET252" s="183"/>
      <c r="EU252" s="183"/>
      <c r="EV252" s="182"/>
      <c r="EW252" s="183"/>
      <c r="EX252" s="183"/>
      <c r="EY252" s="183"/>
      <c r="EZ252" s="183"/>
      <c r="FA252" s="183"/>
      <c r="FB252" s="183"/>
      <c r="FC252" s="183"/>
      <c r="FD252" s="183"/>
      <c r="FE252" s="183"/>
      <c r="FF252" s="120"/>
      <c r="FP252" s="120"/>
      <c r="FZ252" s="120"/>
      <c r="GJ252" s="182"/>
      <c r="GK252" s="183"/>
      <c r="GL252" s="183"/>
      <c r="GM252" s="183"/>
      <c r="GN252" s="183"/>
      <c r="GO252" s="183"/>
      <c r="GP252" s="183"/>
      <c r="GQ252" s="183"/>
      <c r="GR252" s="183"/>
      <c r="GS252" s="183"/>
      <c r="GT252" s="120"/>
      <c r="HD252" s="120"/>
      <c r="HN252" s="120"/>
      <c r="HX252" s="120"/>
      <c r="IH252" s="120"/>
      <c r="IR252" s="120"/>
      <c r="JB252" s="120"/>
      <c r="JL252" s="120"/>
      <c r="JV252" s="120"/>
      <c r="KF252" s="120"/>
    </row>
    <row xmlns:x14ac="http://schemas.microsoft.com/office/spreadsheetml/2009/9/ac" r="253" s="3" customFormat="true" x14ac:dyDescent="0.25">
      <c r="A253" s="370"/>
      <c r="B253" s="120"/>
      <c r="L253" s="120"/>
      <c r="V253" s="120"/>
      <c r="AF253" s="120"/>
      <c r="AP253" s="120"/>
      <c r="AZ253" s="120"/>
      <c r="BJ253" s="120"/>
      <c r="BT253" s="120"/>
      <c r="CD253" s="120"/>
      <c r="CN253" s="120"/>
      <c r="CX253" s="182"/>
      <c r="CY253" s="183"/>
      <c r="CZ253" s="183"/>
      <c r="DA253" s="183"/>
      <c r="DB253" s="183"/>
      <c r="DC253" s="183"/>
      <c r="DD253" s="183"/>
      <c r="DE253" s="183"/>
      <c r="DF253" s="183"/>
      <c r="DG253" s="183"/>
      <c r="DH253" s="120"/>
      <c r="DR253" s="120"/>
      <c r="EB253" s="120"/>
      <c r="EL253" s="182"/>
      <c r="EM253" s="183"/>
      <c r="EN253" s="183"/>
      <c r="EO253" s="183"/>
      <c r="EP253" s="183"/>
      <c r="EQ253" s="183"/>
      <c r="ER253" s="183"/>
      <c r="ES253" s="183"/>
      <c r="ET253" s="183"/>
      <c r="EU253" s="183"/>
      <c r="EV253" s="182"/>
      <c r="EW253" s="183"/>
      <c r="EX253" s="183"/>
      <c r="EY253" s="183"/>
      <c r="EZ253" s="183"/>
      <c r="FA253" s="183"/>
      <c r="FB253" s="183"/>
      <c r="FC253" s="183"/>
      <c r="FD253" s="183"/>
      <c r="FE253" s="183"/>
      <c r="FF253" s="120"/>
      <c r="FP253" s="120"/>
      <c r="FZ253" s="120"/>
      <c r="GJ253" s="182"/>
      <c r="GK253" s="183"/>
      <c r="GL253" s="183"/>
      <c r="GM253" s="183"/>
      <c r="GN253" s="183"/>
      <c r="GO253" s="183"/>
      <c r="GP253" s="183"/>
      <c r="GQ253" s="183"/>
      <c r="GR253" s="183"/>
      <c r="GS253" s="183"/>
      <c r="GT253" s="120"/>
      <c r="HD253" s="120"/>
      <c r="HN253" s="120"/>
      <c r="HX253" s="120"/>
      <c r="IH253" s="120"/>
      <c r="IR253" s="120"/>
      <c r="JB253" s="120"/>
      <c r="JL253" s="120"/>
      <c r="JV253" s="120"/>
      <c r="KF253" s="120"/>
    </row>
    <row xmlns:x14ac="http://schemas.microsoft.com/office/spreadsheetml/2009/9/ac" r="254" s="3" customFormat="true" x14ac:dyDescent="0.25">
      <c r="A254" s="370"/>
      <c r="B254" s="120"/>
      <c r="L254" s="120"/>
      <c r="V254" s="120"/>
      <c r="AF254" s="120"/>
      <c r="AP254" s="120"/>
      <c r="AZ254" s="120"/>
      <c r="BJ254" s="120"/>
      <c r="BT254" s="120"/>
      <c r="CD254" s="120"/>
      <c r="CN254" s="120"/>
      <c r="CX254" s="182"/>
      <c r="CY254" s="183"/>
      <c r="CZ254" s="183"/>
      <c r="DA254" s="183"/>
      <c r="DB254" s="183"/>
      <c r="DC254" s="183"/>
      <c r="DD254" s="183"/>
      <c r="DE254" s="183"/>
      <c r="DF254" s="183"/>
      <c r="DG254" s="183"/>
      <c r="DH254" s="120"/>
      <c r="DR254" s="120"/>
      <c r="EB254" s="120"/>
      <c r="EL254" s="182"/>
      <c r="EM254" s="183"/>
      <c r="EN254" s="183"/>
      <c r="EO254" s="183"/>
      <c r="EP254" s="183"/>
      <c r="EQ254" s="183"/>
      <c r="ER254" s="183"/>
      <c r="ES254" s="183"/>
      <c r="ET254" s="183"/>
      <c r="EU254" s="183"/>
      <c r="EV254" s="182"/>
      <c r="EW254" s="183"/>
      <c r="EX254" s="183"/>
      <c r="EY254" s="183"/>
      <c r="EZ254" s="183"/>
      <c r="FA254" s="183"/>
      <c r="FB254" s="183"/>
      <c r="FC254" s="183"/>
      <c r="FD254" s="183"/>
      <c r="FE254" s="183"/>
      <c r="FF254" s="120"/>
      <c r="FP254" s="120"/>
      <c r="FZ254" s="120"/>
      <c r="GJ254" s="182"/>
      <c r="GK254" s="183"/>
      <c r="GL254" s="183"/>
      <c r="GM254" s="183"/>
      <c r="GN254" s="183"/>
      <c r="GO254" s="183"/>
      <c r="GP254" s="183"/>
      <c r="GQ254" s="183"/>
      <c r="GR254" s="183"/>
      <c r="GS254" s="183"/>
      <c r="GT254" s="120"/>
      <c r="HD254" s="120"/>
      <c r="HN254" s="120"/>
      <c r="HX254" s="120"/>
      <c r="IH254" s="120"/>
      <c r="IR254" s="120"/>
      <c r="JB254" s="120"/>
      <c r="JL254" s="120"/>
      <c r="JV254" s="120"/>
      <c r="KF254" s="120"/>
    </row>
    <row xmlns:x14ac="http://schemas.microsoft.com/office/spreadsheetml/2009/9/ac" r="255" s="3" customFormat="true" x14ac:dyDescent="0.25">
      <c r="A255" s="370"/>
      <c r="B255" s="120"/>
      <c r="L255" s="120"/>
      <c r="V255" s="120"/>
      <c r="AF255" s="120"/>
      <c r="AP255" s="120"/>
      <c r="AZ255" s="120"/>
      <c r="BJ255" s="120"/>
      <c r="BT255" s="120"/>
      <c r="CD255" s="120"/>
      <c r="CN255" s="120"/>
      <c r="CX255" s="182"/>
      <c r="CY255" s="183"/>
      <c r="CZ255" s="183"/>
      <c r="DA255" s="183"/>
      <c r="DB255" s="183"/>
      <c r="DC255" s="183"/>
      <c r="DD255" s="183"/>
      <c r="DE255" s="183"/>
      <c r="DF255" s="183"/>
      <c r="DG255" s="183"/>
      <c r="DH255" s="120"/>
      <c r="DR255" s="120"/>
      <c r="EB255" s="120"/>
      <c r="EL255" s="182"/>
      <c r="EM255" s="183"/>
      <c r="EN255" s="183"/>
      <c r="EO255" s="183"/>
      <c r="EP255" s="183"/>
      <c r="EQ255" s="183"/>
      <c r="ER255" s="183"/>
      <c r="ES255" s="183"/>
      <c r="ET255" s="183"/>
      <c r="EU255" s="183"/>
      <c r="EV255" s="182"/>
      <c r="EW255" s="183"/>
      <c r="EX255" s="183"/>
      <c r="EY255" s="183"/>
      <c r="EZ255" s="183"/>
      <c r="FA255" s="183"/>
      <c r="FB255" s="183"/>
      <c r="FC255" s="183"/>
      <c r="FD255" s="183"/>
      <c r="FE255" s="183"/>
      <c r="FF255" s="120"/>
      <c r="FP255" s="120"/>
      <c r="FZ255" s="120"/>
      <c r="GJ255" s="182"/>
      <c r="GK255" s="183"/>
      <c r="GL255" s="183"/>
      <c r="GM255" s="183"/>
      <c r="GN255" s="183"/>
      <c r="GO255" s="183"/>
      <c r="GP255" s="183"/>
      <c r="GQ255" s="183"/>
      <c r="GR255" s="183"/>
      <c r="GS255" s="183"/>
      <c r="GT255" s="120"/>
      <c r="HD255" s="120"/>
      <c r="HN255" s="120"/>
      <c r="HX255" s="120"/>
      <c r="IH255" s="120"/>
      <c r="IR255" s="120"/>
      <c r="JB255" s="120"/>
      <c r="JL255" s="120"/>
      <c r="JV255" s="120"/>
      <c r="KF255" s="120"/>
    </row>
    <row xmlns:x14ac="http://schemas.microsoft.com/office/spreadsheetml/2009/9/ac" r="256" s="3" customFormat="true" x14ac:dyDescent="0.25">
      <c r="A256" s="370"/>
      <c r="B256" s="120"/>
      <c r="L256" s="120"/>
      <c r="V256" s="120"/>
      <c r="AF256" s="120"/>
      <c r="AP256" s="120"/>
      <c r="AZ256" s="120"/>
      <c r="BJ256" s="120"/>
      <c r="BT256" s="120"/>
      <c r="CD256" s="120"/>
      <c r="CN256" s="120"/>
      <c r="CX256" s="182"/>
      <c r="CY256" s="183"/>
      <c r="CZ256" s="183"/>
      <c r="DA256" s="183"/>
      <c r="DB256" s="183"/>
      <c r="DC256" s="183"/>
      <c r="DD256" s="183"/>
      <c r="DE256" s="183"/>
      <c r="DF256" s="183"/>
      <c r="DG256" s="183"/>
      <c r="DH256" s="120"/>
      <c r="DR256" s="120"/>
      <c r="EB256" s="120"/>
      <c r="EL256" s="182"/>
      <c r="EM256" s="183"/>
      <c r="EN256" s="183"/>
      <c r="EO256" s="183"/>
      <c r="EP256" s="183"/>
      <c r="EQ256" s="183"/>
      <c r="ER256" s="183"/>
      <c r="ES256" s="183"/>
      <c r="ET256" s="183"/>
      <c r="EU256" s="183"/>
      <c r="EV256" s="182"/>
      <c r="EW256" s="183"/>
      <c r="EX256" s="183"/>
      <c r="EY256" s="183"/>
      <c r="EZ256" s="183"/>
      <c r="FA256" s="183"/>
      <c r="FB256" s="183"/>
      <c r="FC256" s="183"/>
      <c r="FD256" s="183"/>
      <c r="FE256" s="183"/>
      <c r="FF256" s="120"/>
      <c r="FP256" s="120"/>
      <c r="FZ256" s="120"/>
      <c r="GJ256" s="182"/>
      <c r="GK256" s="183"/>
      <c r="GL256" s="183"/>
      <c r="GM256" s="183"/>
      <c r="GN256" s="183"/>
      <c r="GO256" s="183"/>
      <c r="GP256" s="183"/>
      <c r="GQ256" s="183"/>
      <c r="GR256" s="183"/>
      <c r="GS256" s="183"/>
      <c r="GT256" s="120"/>
      <c r="HD256" s="120"/>
      <c r="HN256" s="120"/>
      <c r="HX256" s="120"/>
      <c r="IH256" s="120"/>
      <c r="IR256" s="120"/>
      <c r="JB256" s="120"/>
      <c r="JL256" s="120"/>
      <c r="JV256" s="120"/>
      <c r="KF256" s="120"/>
    </row>
    <row xmlns:x14ac="http://schemas.microsoft.com/office/spreadsheetml/2009/9/ac" r="257" s="3" customFormat="true" x14ac:dyDescent="0.25">
      <c r="A257" s="370"/>
      <c r="B257" s="120"/>
      <c r="L257" s="120"/>
      <c r="V257" s="120"/>
      <c r="AF257" s="120"/>
      <c r="AP257" s="120"/>
      <c r="AZ257" s="120"/>
      <c r="BJ257" s="120"/>
      <c r="BT257" s="120"/>
      <c r="CD257" s="120"/>
      <c r="CN257" s="120"/>
      <c r="CX257" s="182"/>
      <c r="CY257" s="183"/>
      <c r="CZ257" s="183"/>
      <c r="DA257" s="183"/>
      <c r="DB257" s="183"/>
      <c r="DC257" s="183"/>
      <c r="DD257" s="183"/>
      <c r="DE257" s="183"/>
      <c r="DF257" s="183"/>
      <c r="DG257" s="183"/>
      <c r="DH257" s="120"/>
      <c r="DR257" s="120"/>
      <c r="EB257" s="120"/>
      <c r="EL257" s="182"/>
      <c r="EM257" s="183"/>
      <c r="EN257" s="183"/>
      <c r="EO257" s="183"/>
      <c r="EP257" s="183"/>
      <c r="EQ257" s="183"/>
      <c r="ER257" s="183"/>
      <c r="ES257" s="183"/>
      <c r="ET257" s="183"/>
      <c r="EU257" s="183"/>
      <c r="EV257" s="182"/>
      <c r="EW257" s="183"/>
      <c r="EX257" s="183"/>
      <c r="EY257" s="183"/>
      <c r="EZ257" s="183"/>
      <c r="FA257" s="183"/>
      <c r="FB257" s="183"/>
      <c r="FC257" s="183"/>
      <c r="FD257" s="183"/>
      <c r="FE257" s="183"/>
      <c r="FF257" s="120"/>
      <c r="FP257" s="120"/>
      <c r="FZ257" s="120"/>
      <c r="GJ257" s="182"/>
      <c r="GK257" s="183"/>
      <c r="GL257" s="183"/>
      <c r="GM257" s="183"/>
      <c r="GN257" s="183"/>
      <c r="GO257" s="183"/>
      <c r="GP257" s="183"/>
      <c r="GQ257" s="183"/>
      <c r="GR257" s="183"/>
      <c r="GS257" s="183"/>
      <c r="GT257" s="120"/>
      <c r="HD257" s="120"/>
      <c r="HN257" s="120"/>
      <c r="HX257" s="120"/>
      <c r="IH257" s="120"/>
      <c r="IR257" s="120"/>
      <c r="JB257" s="120"/>
      <c r="JL257" s="120"/>
      <c r="JV257" s="120"/>
      <c r="KF257" s="120"/>
    </row>
    <row xmlns:x14ac="http://schemas.microsoft.com/office/spreadsheetml/2009/9/ac" r="258" s="3" customFormat="true" x14ac:dyDescent="0.25">
      <c r="A258" s="370"/>
      <c r="B258" s="120"/>
      <c r="L258" s="120"/>
      <c r="V258" s="120"/>
      <c r="AF258" s="120"/>
      <c r="AP258" s="120"/>
      <c r="AZ258" s="120"/>
      <c r="BJ258" s="120"/>
      <c r="BT258" s="120"/>
      <c r="CD258" s="120"/>
      <c r="CN258" s="120"/>
      <c r="CX258" s="182"/>
      <c r="CY258" s="183"/>
      <c r="CZ258" s="183"/>
      <c r="DA258" s="183"/>
      <c r="DB258" s="183"/>
      <c r="DC258" s="183"/>
      <c r="DD258" s="183"/>
      <c r="DE258" s="183"/>
      <c r="DF258" s="183"/>
      <c r="DG258" s="183"/>
      <c r="DH258" s="120"/>
      <c r="DR258" s="120"/>
      <c r="EB258" s="120"/>
      <c r="EL258" s="182"/>
      <c r="EM258" s="183"/>
      <c r="EN258" s="183"/>
      <c r="EO258" s="183"/>
      <c r="EP258" s="183"/>
      <c r="EQ258" s="183"/>
      <c r="ER258" s="183"/>
      <c r="ES258" s="183"/>
      <c r="ET258" s="183"/>
      <c r="EU258" s="183"/>
      <c r="EV258" s="182"/>
      <c r="EW258" s="183"/>
      <c r="EX258" s="183"/>
      <c r="EY258" s="183"/>
      <c r="EZ258" s="183"/>
      <c r="FA258" s="183"/>
      <c r="FB258" s="183"/>
      <c r="FC258" s="183"/>
      <c r="FD258" s="183"/>
      <c r="FE258" s="183"/>
      <c r="FF258" s="120"/>
      <c r="FP258" s="120"/>
      <c r="FZ258" s="120"/>
      <c r="GJ258" s="182"/>
      <c r="GK258" s="183"/>
      <c r="GL258" s="183"/>
      <c r="GM258" s="183"/>
      <c r="GN258" s="183"/>
      <c r="GO258" s="183"/>
      <c r="GP258" s="183"/>
      <c r="GQ258" s="183"/>
      <c r="GR258" s="183"/>
      <c r="GS258" s="183"/>
      <c r="GT258" s="120"/>
      <c r="HD258" s="120"/>
      <c r="HN258" s="120"/>
      <c r="HX258" s="120"/>
      <c r="IH258" s="120"/>
      <c r="IR258" s="120"/>
      <c r="JB258" s="120"/>
      <c r="JL258" s="120"/>
      <c r="JV258" s="120"/>
      <c r="KF258" s="120"/>
    </row>
    <row xmlns:x14ac="http://schemas.microsoft.com/office/spreadsheetml/2009/9/ac" r="259" s="3" customFormat="true" x14ac:dyDescent="0.25">
      <c r="A259" s="370"/>
      <c r="B259" s="120"/>
      <c r="L259" s="120"/>
      <c r="V259" s="120"/>
      <c r="AF259" s="120"/>
      <c r="AP259" s="120"/>
      <c r="AZ259" s="120"/>
      <c r="BJ259" s="120"/>
      <c r="BT259" s="120"/>
      <c r="CD259" s="120"/>
      <c r="CN259" s="120"/>
      <c r="CX259" s="182"/>
      <c r="CY259" s="183"/>
      <c r="CZ259" s="183"/>
      <c r="DA259" s="183"/>
      <c r="DB259" s="183"/>
      <c r="DC259" s="183"/>
      <c r="DD259" s="183"/>
      <c r="DE259" s="183"/>
      <c r="DF259" s="183"/>
      <c r="DG259" s="183"/>
      <c r="DH259" s="120"/>
      <c r="DR259" s="120"/>
      <c r="EB259" s="120"/>
      <c r="EL259" s="182"/>
      <c r="EM259" s="183"/>
      <c r="EN259" s="183"/>
      <c r="EO259" s="183"/>
      <c r="EP259" s="183"/>
      <c r="EQ259" s="183"/>
      <c r="ER259" s="183"/>
      <c r="ES259" s="183"/>
      <c r="ET259" s="183"/>
      <c r="EU259" s="183"/>
      <c r="EV259" s="182"/>
      <c r="EW259" s="183"/>
      <c r="EX259" s="183"/>
      <c r="EY259" s="183"/>
      <c r="EZ259" s="183"/>
      <c r="FA259" s="183"/>
      <c r="FB259" s="183"/>
      <c r="FC259" s="183"/>
      <c r="FD259" s="183"/>
      <c r="FE259" s="183"/>
      <c r="FF259" s="120"/>
      <c r="FP259" s="120"/>
      <c r="FZ259" s="120"/>
      <c r="GJ259" s="182"/>
      <c r="GK259" s="183"/>
      <c r="GL259" s="183"/>
      <c r="GM259" s="183"/>
      <c r="GN259" s="183"/>
      <c r="GO259" s="183"/>
      <c r="GP259" s="183"/>
      <c r="GQ259" s="183"/>
      <c r="GR259" s="183"/>
      <c r="GS259" s="183"/>
      <c r="GT259" s="120"/>
      <c r="HD259" s="120"/>
      <c r="HN259" s="120"/>
      <c r="HX259" s="120"/>
      <c r="IH259" s="120"/>
      <c r="IR259" s="120"/>
      <c r="JB259" s="120"/>
      <c r="JL259" s="120"/>
      <c r="JV259" s="120"/>
      <c r="KF259" s="120"/>
    </row>
    <row xmlns:x14ac="http://schemas.microsoft.com/office/spreadsheetml/2009/9/ac" r="260" s="3" customFormat="true" x14ac:dyDescent="0.25">
      <c r="A260" s="370"/>
      <c r="B260" s="120"/>
      <c r="L260" s="120"/>
      <c r="V260" s="120"/>
      <c r="AF260" s="120"/>
      <c r="AP260" s="120"/>
      <c r="AZ260" s="120"/>
      <c r="BJ260" s="120"/>
      <c r="BT260" s="120"/>
      <c r="CD260" s="120"/>
      <c r="CN260" s="120"/>
      <c r="CX260" s="182"/>
      <c r="CY260" s="183"/>
      <c r="CZ260" s="183"/>
      <c r="DA260" s="183"/>
      <c r="DB260" s="183"/>
      <c r="DC260" s="183"/>
      <c r="DD260" s="183"/>
      <c r="DE260" s="183"/>
      <c r="DF260" s="183"/>
      <c r="DG260" s="183"/>
      <c r="DH260" s="120"/>
      <c r="DR260" s="120"/>
      <c r="EB260" s="120"/>
      <c r="EL260" s="182"/>
      <c r="EM260" s="183"/>
      <c r="EN260" s="183"/>
      <c r="EO260" s="183"/>
      <c r="EP260" s="183"/>
      <c r="EQ260" s="183"/>
      <c r="ER260" s="183"/>
      <c r="ES260" s="183"/>
      <c r="ET260" s="183"/>
      <c r="EU260" s="183"/>
      <c r="EV260" s="182"/>
      <c r="EW260" s="183"/>
      <c r="EX260" s="183"/>
      <c r="EY260" s="183"/>
      <c r="EZ260" s="183"/>
      <c r="FA260" s="183"/>
      <c r="FB260" s="183"/>
      <c r="FC260" s="183"/>
      <c r="FD260" s="183"/>
      <c r="FE260" s="183"/>
      <c r="FF260" s="120"/>
      <c r="FP260" s="120"/>
      <c r="FZ260" s="120"/>
      <c r="GJ260" s="182"/>
      <c r="GK260" s="183"/>
      <c r="GL260" s="183"/>
      <c r="GM260" s="183"/>
      <c r="GN260" s="183"/>
      <c r="GO260" s="183"/>
      <c r="GP260" s="183"/>
      <c r="GQ260" s="183"/>
      <c r="GR260" s="183"/>
      <c r="GS260" s="183"/>
      <c r="GT260" s="120"/>
      <c r="HD260" s="120"/>
      <c r="HN260" s="120"/>
      <c r="HX260" s="120"/>
      <c r="IH260" s="120"/>
      <c r="IR260" s="120"/>
      <c r="JB260" s="120"/>
      <c r="JL260" s="120"/>
      <c r="JV260" s="120"/>
      <c r="KF260" s="120"/>
    </row>
    <row xmlns:x14ac="http://schemas.microsoft.com/office/spreadsheetml/2009/9/ac" r="261" s="3" customFormat="true" x14ac:dyDescent="0.25">
      <c r="A261" s="370"/>
      <c r="B261" s="120"/>
      <c r="L261" s="120"/>
      <c r="V261" s="120"/>
      <c r="AF261" s="120"/>
      <c r="AP261" s="120"/>
      <c r="AZ261" s="120"/>
      <c r="BJ261" s="120"/>
      <c r="BT261" s="120"/>
      <c r="CD261" s="120"/>
      <c r="CN261" s="120"/>
      <c r="CX261" s="182"/>
      <c r="CY261" s="183"/>
      <c r="CZ261" s="183"/>
      <c r="DA261" s="183"/>
      <c r="DB261" s="183"/>
      <c r="DC261" s="183"/>
      <c r="DD261" s="183"/>
      <c r="DE261" s="183"/>
      <c r="DF261" s="183"/>
      <c r="DG261" s="183"/>
      <c r="DH261" s="120"/>
      <c r="DR261" s="120"/>
      <c r="EB261" s="120"/>
      <c r="EL261" s="182"/>
      <c r="EM261" s="183"/>
      <c r="EN261" s="183"/>
      <c r="EO261" s="183"/>
      <c r="EP261" s="183"/>
      <c r="EQ261" s="183"/>
      <c r="ER261" s="183"/>
      <c r="ES261" s="183"/>
      <c r="ET261" s="183"/>
      <c r="EU261" s="183"/>
      <c r="EV261" s="182"/>
      <c r="EW261" s="183"/>
      <c r="EX261" s="183"/>
      <c r="EY261" s="183"/>
      <c r="EZ261" s="183"/>
      <c r="FA261" s="183"/>
      <c r="FB261" s="183"/>
      <c r="FC261" s="183"/>
      <c r="FD261" s="183"/>
      <c r="FE261" s="183"/>
      <c r="FF261" s="120"/>
      <c r="FP261" s="120"/>
      <c r="FZ261" s="120"/>
      <c r="GJ261" s="182"/>
      <c r="GK261" s="183"/>
      <c r="GL261" s="183"/>
      <c r="GM261" s="183"/>
      <c r="GN261" s="183"/>
      <c r="GO261" s="183"/>
      <c r="GP261" s="183"/>
      <c r="GQ261" s="183"/>
      <c r="GR261" s="183"/>
      <c r="GS261" s="183"/>
      <c r="GT261" s="120"/>
      <c r="HD261" s="120"/>
      <c r="HN261" s="120"/>
      <c r="HX261" s="120"/>
      <c r="IH261" s="120"/>
      <c r="IR261" s="120"/>
      <c r="JB261" s="120"/>
      <c r="JL261" s="120"/>
      <c r="JV261" s="120"/>
      <c r="KF261" s="120"/>
    </row>
    <row xmlns:x14ac="http://schemas.microsoft.com/office/spreadsheetml/2009/9/ac" r="262" s="3" customFormat="true" x14ac:dyDescent="0.25">
      <c r="A262" s="370"/>
      <c r="B262" s="120"/>
      <c r="L262" s="120"/>
      <c r="V262" s="120"/>
      <c r="AF262" s="120"/>
      <c r="AP262" s="120"/>
      <c r="AZ262" s="120"/>
      <c r="BJ262" s="120"/>
      <c r="BT262" s="120"/>
      <c r="CD262" s="120"/>
      <c r="CN262" s="120"/>
      <c r="CX262" s="182"/>
      <c r="CY262" s="183"/>
      <c r="CZ262" s="183"/>
      <c r="DA262" s="183"/>
      <c r="DB262" s="183"/>
      <c r="DC262" s="183"/>
      <c r="DD262" s="183"/>
      <c r="DE262" s="183"/>
      <c r="DF262" s="183"/>
      <c r="DG262" s="183"/>
      <c r="DH262" s="120"/>
      <c r="DR262" s="120"/>
      <c r="EB262" s="120"/>
      <c r="EL262" s="182"/>
      <c r="EM262" s="183"/>
      <c r="EN262" s="183"/>
      <c r="EO262" s="183"/>
      <c r="EP262" s="183"/>
      <c r="EQ262" s="183"/>
      <c r="ER262" s="183"/>
      <c r="ES262" s="183"/>
      <c r="ET262" s="183"/>
      <c r="EU262" s="183"/>
      <c r="EV262" s="182"/>
      <c r="EW262" s="183"/>
      <c r="EX262" s="183"/>
      <c r="EY262" s="183"/>
      <c r="EZ262" s="183"/>
      <c r="FA262" s="183"/>
      <c r="FB262" s="183"/>
      <c r="FC262" s="183"/>
      <c r="FD262" s="183"/>
      <c r="FE262" s="183"/>
      <c r="FF262" s="120"/>
      <c r="FP262" s="120"/>
      <c r="FZ262" s="120"/>
      <c r="GJ262" s="182"/>
      <c r="GK262" s="183"/>
      <c r="GL262" s="183"/>
      <c r="GM262" s="183"/>
      <c r="GN262" s="183"/>
      <c r="GO262" s="183"/>
      <c r="GP262" s="183"/>
      <c r="GQ262" s="183"/>
      <c r="GR262" s="183"/>
      <c r="GS262" s="183"/>
      <c r="GT262" s="120"/>
      <c r="HD262" s="120"/>
      <c r="HN262" s="120"/>
      <c r="HX262" s="120"/>
      <c r="IH262" s="120"/>
      <c r="IR262" s="120"/>
      <c r="JB262" s="120"/>
      <c r="JL262" s="120"/>
      <c r="JV262" s="120"/>
      <c r="KF262" s="120"/>
    </row>
    <row xmlns:x14ac="http://schemas.microsoft.com/office/spreadsheetml/2009/9/ac" r="263" s="3" customFormat="true" x14ac:dyDescent="0.25">
      <c r="A263" s="370"/>
      <c r="B263" s="120"/>
      <c r="L263" s="120"/>
      <c r="V263" s="120"/>
      <c r="AF263" s="120"/>
      <c r="AP263" s="120"/>
      <c r="AZ263" s="120"/>
      <c r="BJ263" s="120"/>
      <c r="BT263" s="120"/>
      <c r="CD263" s="120"/>
      <c r="CN263" s="120"/>
      <c r="CX263" s="182"/>
      <c r="CY263" s="183"/>
      <c r="CZ263" s="183"/>
      <c r="DA263" s="183"/>
      <c r="DB263" s="183"/>
      <c r="DC263" s="183"/>
      <c r="DD263" s="183"/>
      <c r="DE263" s="183"/>
      <c r="DF263" s="183"/>
      <c r="DG263" s="183"/>
      <c r="DH263" s="120"/>
      <c r="DR263" s="120"/>
      <c r="EB263" s="120"/>
      <c r="EL263" s="182"/>
      <c r="EM263" s="183"/>
      <c r="EN263" s="183"/>
      <c r="EO263" s="183"/>
      <c r="EP263" s="183"/>
      <c r="EQ263" s="183"/>
      <c r="ER263" s="183"/>
      <c r="ES263" s="183"/>
      <c r="ET263" s="183"/>
      <c r="EU263" s="183"/>
      <c r="EV263" s="182"/>
      <c r="EW263" s="183"/>
      <c r="EX263" s="183"/>
      <c r="EY263" s="183"/>
      <c r="EZ263" s="183"/>
      <c r="FA263" s="183"/>
      <c r="FB263" s="183"/>
      <c r="FC263" s="183"/>
      <c r="FD263" s="183"/>
      <c r="FE263" s="183"/>
      <c r="FF263" s="120"/>
      <c r="FP263" s="120"/>
      <c r="FZ263" s="120"/>
      <c r="GJ263" s="182"/>
      <c r="GK263" s="183"/>
      <c r="GL263" s="183"/>
      <c r="GM263" s="183"/>
      <c r="GN263" s="183"/>
      <c r="GO263" s="183"/>
      <c r="GP263" s="183"/>
      <c r="GQ263" s="183"/>
      <c r="GR263" s="183"/>
      <c r="GS263" s="183"/>
      <c r="GT263" s="120"/>
      <c r="HD263" s="120"/>
      <c r="HN263" s="120"/>
      <c r="HX263" s="120"/>
      <c r="IH263" s="120"/>
      <c r="IR263" s="120"/>
      <c r="JB263" s="120"/>
      <c r="JL263" s="120"/>
      <c r="JV263" s="120"/>
      <c r="KF263" s="120"/>
    </row>
    <row xmlns:x14ac="http://schemas.microsoft.com/office/spreadsheetml/2009/9/ac" r="264" s="3" customFormat="true" x14ac:dyDescent="0.25">
      <c r="A264" s="370"/>
      <c r="B264" s="120"/>
      <c r="L264" s="120"/>
      <c r="V264" s="120"/>
      <c r="AF264" s="120"/>
      <c r="AP264" s="120"/>
      <c r="AZ264" s="120"/>
      <c r="BJ264" s="120"/>
      <c r="BT264" s="120"/>
      <c r="CD264" s="120"/>
      <c r="CN264" s="120"/>
      <c r="CX264" s="182"/>
      <c r="CY264" s="183"/>
      <c r="CZ264" s="183"/>
      <c r="DA264" s="183"/>
      <c r="DB264" s="183"/>
      <c r="DC264" s="183"/>
      <c r="DD264" s="183"/>
      <c r="DE264" s="183"/>
      <c r="DF264" s="183"/>
      <c r="DG264" s="183"/>
      <c r="DH264" s="120"/>
      <c r="DR264" s="120"/>
      <c r="EB264" s="120"/>
      <c r="EL264" s="182"/>
      <c r="EM264" s="183"/>
      <c r="EN264" s="183"/>
      <c r="EO264" s="183"/>
      <c r="EP264" s="183"/>
      <c r="EQ264" s="183"/>
      <c r="ER264" s="183"/>
      <c r="ES264" s="183"/>
      <c r="ET264" s="183"/>
      <c r="EU264" s="183"/>
      <c r="EV264" s="182"/>
      <c r="EW264" s="183"/>
      <c r="EX264" s="183"/>
      <c r="EY264" s="183"/>
      <c r="EZ264" s="183"/>
      <c r="FA264" s="183"/>
      <c r="FB264" s="183"/>
      <c r="FC264" s="183"/>
      <c r="FD264" s="183"/>
      <c r="FE264" s="183"/>
      <c r="FF264" s="120"/>
      <c r="FP264" s="120"/>
      <c r="FZ264" s="120"/>
      <c r="GJ264" s="182"/>
      <c r="GK264" s="183"/>
      <c r="GL264" s="183"/>
      <c r="GM264" s="183"/>
      <c r="GN264" s="183"/>
      <c r="GO264" s="183"/>
      <c r="GP264" s="183"/>
      <c r="GQ264" s="183"/>
      <c r="GR264" s="183"/>
      <c r="GS264" s="183"/>
      <c r="GT264" s="120"/>
      <c r="HD264" s="120"/>
      <c r="HN264" s="120"/>
      <c r="HX264" s="120"/>
      <c r="IH264" s="120"/>
      <c r="IR264" s="120"/>
      <c r="JB264" s="120"/>
      <c r="JL264" s="120"/>
      <c r="JV264" s="120"/>
      <c r="KF264" s="120"/>
    </row>
    <row xmlns:x14ac="http://schemas.microsoft.com/office/spreadsheetml/2009/9/ac" r="265" s="3" customFormat="true" x14ac:dyDescent="0.25">
      <c r="A265" s="370"/>
      <c r="B265" s="120"/>
      <c r="L265" s="120"/>
      <c r="V265" s="120"/>
      <c r="AF265" s="120"/>
      <c r="AP265" s="120"/>
      <c r="AZ265" s="120"/>
      <c r="BJ265" s="120"/>
      <c r="BT265" s="120"/>
      <c r="CD265" s="120"/>
      <c r="CN265" s="120"/>
      <c r="CX265" s="182"/>
      <c r="CY265" s="183"/>
      <c r="CZ265" s="183"/>
      <c r="DA265" s="183"/>
      <c r="DB265" s="183"/>
      <c r="DC265" s="183"/>
      <c r="DD265" s="183"/>
      <c r="DE265" s="183"/>
      <c r="DF265" s="183"/>
      <c r="DG265" s="183"/>
      <c r="DH265" s="120"/>
      <c r="DR265" s="120"/>
      <c r="EB265" s="120"/>
      <c r="EL265" s="182"/>
      <c r="EM265" s="183"/>
      <c r="EN265" s="183"/>
      <c r="EO265" s="183"/>
      <c r="EP265" s="183"/>
      <c r="EQ265" s="183"/>
      <c r="ER265" s="183"/>
      <c r="ES265" s="183"/>
      <c r="ET265" s="183"/>
      <c r="EU265" s="183"/>
      <c r="EV265" s="182"/>
      <c r="EW265" s="183"/>
      <c r="EX265" s="183"/>
      <c r="EY265" s="183"/>
      <c r="EZ265" s="183"/>
      <c r="FA265" s="183"/>
      <c r="FB265" s="183"/>
      <c r="FC265" s="183"/>
      <c r="FD265" s="183"/>
      <c r="FE265" s="183"/>
      <c r="FF265" s="120"/>
      <c r="FP265" s="120"/>
      <c r="FZ265" s="120"/>
      <c r="GJ265" s="182"/>
      <c r="GK265" s="183"/>
      <c r="GL265" s="183"/>
      <c r="GM265" s="183"/>
      <c r="GN265" s="183"/>
      <c r="GO265" s="183"/>
      <c r="GP265" s="183"/>
      <c r="GQ265" s="183"/>
      <c r="GR265" s="183"/>
      <c r="GS265" s="183"/>
      <c r="GT265" s="120"/>
      <c r="HD265" s="120"/>
      <c r="HN265" s="120"/>
      <c r="HX265" s="120"/>
      <c r="IH265" s="120"/>
      <c r="IR265" s="120"/>
      <c r="JB265" s="120"/>
      <c r="JL265" s="120"/>
      <c r="JV265" s="120"/>
      <c r="KF265" s="120"/>
    </row>
    <row xmlns:x14ac="http://schemas.microsoft.com/office/spreadsheetml/2009/9/ac" r="266" s="3" customFormat="true" x14ac:dyDescent="0.25">
      <c r="A266" s="370"/>
      <c r="B266" s="120"/>
      <c r="L266" s="120"/>
      <c r="V266" s="120"/>
      <c r="AF266" s="120"/>
      <c r="AP266" s="120"/>
      <c r="AZ266" s="120"/>
      <c r="BJ266" s="120"/>
      <c r="BT266" s="120"/>
      <c r="CD266" s="120"/>
      <c r="CN266" s="120"/>
      <c r="CX266" s="182"/>
      <c r="CY266" s="183"/>
      <c r="CZ266" s="183"/>
      <c r="DA266" s="183"/>
      <c r="DB266" s="183"/>
      <c r="DC266" s="183"/>
      <c r="DD266" s="183"/>
      <c r="DE266" s="183"/>
      <c r="DF266" s="183"/>
      <c r="DG266" s="183"/>
      <c r="DH266" s="120"/>
      <c r="DR266" s="120"/>
      <c r="EB266" s="120"/>
      <c r="EL266" s="182"/>
      <c r="EM266" s="183"/>
      <c r="EN266" s="183"/>
      <c r="EO266" s="183"/>
      <c r="EP266" s="183"/>
      <c r="EQ266" s="183"/>
      <c r="ER266" s="183"/>
      <c r="ES266" s="183"/>
      <c r="ET266" s="183"/>
      <c r="EU266" s="183"/>
      <c r="EV266" s="182"/>
      <c r="EW266" s="183"/>
      <c r="EX266" s="183"/>
      <c r="EY266" s="183"/>
      <c r="EZ266" s="183"/>
      <c r="FA266" s="183"/>
      <c r="FB266" s="183"/>
      <c r="FC266" s="183"/>
      <c r="FD266" s="183"/>
      <c r="FE266" s="183"/>
      <c r="FF266" s="120"/>
      <c r="FP266" s="120"/>
      <c r="FZ266" s="120"/>
      <c r="GJ266" s="182"/>
      <c r="GK266" s="183"/>
      <c r="GL266" s="183"/>
      <c r="GM266" s="183"/>
      <c r="GN266" s="183"/>
      <c r="GO266" s="183"/>
      <c r="GP266" s="183"/>
      <c r="GQ266" s="183"/>
      <c r="GR266" s="183"/>
      <c r="GS266" s="183"/>
      <c r="GT266" s="120"/>
      <c r="HD266" s="120"/>
      <c r="HN266" s="120"/>
      <c r="HX266" s="120"/>
      <c r="IH266" s="120"/>
      <c r="IR266" s="120"/>
      <c r="JB266" s="120"/>
      <c r="JL266" s="120"/>
      <c r="JV266" s="120"/>
      <c r="KF266" s="120"/>
    </row>
    <row xmlns:x14ac="http://schemas.microsoft.com/office/spreadsheetml/2009/9/ac" r="267" s="3" customFormat="true" x14ac:dyDescent="0.25">
      <c r="A267" s="370"/>
      <c r="B267" s="120"/>
      <c r="L267" s="120"/>
      <c r="V267" s="120"/>
      <c r="AF267" s="120"/>
      <c r="AP267" s="120"/>
      <c r="AZ267" s="120"/>
      <c r="BJ267" s="120"/>
      <c r="BT267" s="120"/>
      <c r="CD267" s="120"/>
      <c r="CN267" s="120"/>
      <c r="CX267" s="182"/>
      <c r="CY267" s="183"/>
      <c r="CZ267" s="183"/>
      <c r="DA267" s="183"/>
      <c r="DB267" s="183"/>
      <c r="DC267" s="183"/>
      <c r="DD267" s="183"/>
      <c r="DE267" s="183"/>
      <c r="DF267" s="183"/>
      <c r="DG267" s="183"/>
      <c r="DH267" s="120"/>
      <c r="DR267" s="120"/>
      <c r="EB267" s="120"/>
      <c r="EL267" s="182"/>
      <c r="EM267" s="183"/>
      <c r="EN267" s="183"/>
      <c r="EO267" s="183"/>
      <c r="EP267" s="183"/>
      <c r="EQ267" s="183"/>
      <c r="ER267" s="183"/>
      <c r="ES267" s="183"/>
      <c r="ET267" s="183"/>
      <c r="EU267" s="183"/>
      <c r="EV267" s="182"/>
      <c r="EW267" s="183"/>
      <c r="EX267" s="183"/>
      <c r="EY267" s="183"/>
      <c r="EZ267" s="183"/>
      <c r="FA267" s="183"/>
      <c r="FB267" s="183"/>
      <c r="FC267" s="183"/>
      <c r="FD267" s="183"/>
      <c r="FE267" s="183"/>
      <c r="FF267" s="120"/>
      <c r="FP267" s="120"/>
      <c r="FZ267" s="120"/>
      <c r="GJ267" s="182"/>
      <c r="GK267" s="183"/>
      <c r="GL267" s="183"/>
      <c r="GM267" s="183"/>
      <c r="GN267" s="183"/>
      <c r="GO267" s="183"/>
      <c r="GP267" s="183"/>
      <c r="GQ267" s="183"/>
      <c r="GR267" s="183"/>
      <c r="GS267" s="183"/>
      <c r="GT267" s="120"/>
      <c r="HD267" s="120"/>
      <c r="HN267" s="120"/>
      <c r="HX267" s="120"/>
      <c r="IH267" s="120"/>
      <c r="IR267" s="120"/>
      <c r="JB267" s="120"/>
      <c r="JL267" s="120"/>
      <c r="JV267" s="120"/>
      <c r="KF267" s="120"/>
    </row>
    <row xmlns:x14ac="http://schemas.microsoft.com/office/spreadsheetml/2009/9/ac" r="268" s="3" customFormat="true" x14ac:dyDescent="0.25">
      <c r="A268" s="370"/>
      <c r="B268" s="120"/>
      <c r="L268" s="120"/>
      <c r="V268" s="120"/>
      <c r="AF268" s="120"/>
      <c r="AP268" s="120"/>
      <c r="AZ268" s="120"/>
      <c r="BJ268" s="120"/>
      <c r="BT268" s="120"/>
      <c r="CD268" s="120"/>
      <c r="CN268" s="120"/>
      <c r="CX268" s="182"/>
      <c r="CY268" s="183"/>
      <c r="CZ268" s="183"/>
      <c r="DA268" s="183"/>
      <c r="DB268" s="183"/>
      <c r="DC268" s="183"/>
      <c r="DD268" s="183"/>
      <c r="DE268" s="183"/>
      <c r="DF268" s="183"/>
      <c r="DG268" s="183"/>
      <c r="DH268" s="120"/>
      <c r="DR268" s="120"/>
      <c r="EB268" s="120"/>
      <c r="EL268" s="182"/>
      <c r="EM268" s="183"/>
      <c r="EN268" s="183"/>
      <c r="EO268" s="183"/>
      <c r="EP268" s="183"/>
      <c r="EQ268" s="183"/>
      <c r="ER268" s="183"/>
      <c r="ES268" s="183"/>
      <c r="ET268" s="183"/>
      <c r="EU268" s="183"/>
      <c r="EV268" s="182"/>
      <c r="EW268" s="183"/>
      <c r="EX268" s="183"/>
      <c r="EY268" s="183"/>
      <c r="EZ268" s="183"/>
      <c r="FA268" s="183"/>
      <c r="FB268" s="183"/>
      <c r="FC268" s="183"/>
      <c r="FD268" s="183"/>
      <c r="FE268" s="183"/>
      <c r="FF268" s="120"/>
      <c r="FP268" s="120"/>
      <c r="FZ268" s="120"/>
      <c r="GJ268" s="182"/>
      <c r="GK268" s="183"/>
      <c r="GL268" s="183"/>
      <c r="GM268" s="183"/>
      <c r="GN268" s="183"/>
      <c r="GO268" s="183"/>
      <c r="GP268" s="183"/>
      <c r="GQ268" s="183"/>
      <c r="GR268" s="183"/>
      <c r="GS268" s="183"/>
      <c r="GT268" s="120"/>
      <c r="HD268" s="120"/>
      <c r="HN268" s="120"/>
      <c r="HX268" s="120"/>
      <c r="IH268" s="120"/>
      <c r="IR268" s="120"/>
      <c r="JB268" s="120"/>
      <c r="JL268" s="120"/>
      <c r="JV268" s="120"/>
      <c r="KF268" s="120"/>
    </row>
    <row xmlns:x14ac="http://schemas.microsoft.com/office/spreadsheetml/2009/9/ac" r="269" s="3" customFormat="true" x14ac:dyDescent="0.25">
      <c r="A269" s="370"/>
      <c r="B269" s="120"/>
      <c r="L269" s="120"/>
      <c r="V269" s="120"/>
      <c r="AF269" s="120"/>
      <c r="AP269" s="120"/>
      <c r="AZ269" s="120"/>
      <c r="BJ269" s="120"/>
      <c r="BT269" s="120"/>
      <c r="CD269" s="120"/>
      <c r="CN269" s="120"/>
      <c r="CX269" s="182"/>
      <c r="CY269" s="183"/>
      <c r="CZ269" s="183"/>
      <c r="DA269" s="183"/>
      <c r="DB269" s="183"/>
      <c r="DC269" s="183"/>
      <c r="DD269" s="183"/>
      <c r="DE269" s="183"/>
      <c r="DF269" s="183"/>
      <c r="DG269" s="183"/>
      <c r="DH269" s="120"/>
      <c r="DR269" s="120"/>
      <c r="EB269" s="120"/>
      <c r="EL269" s="182"/>
      <c r="EM269" s="183"/>
      <c r="EN269" s="183"/>
      <c r="EO269" s="183"/>
      <c r="EP269" s="183"/>
      <c r="EQ269" s="183"/>
      <c r="ER269" s="183"/>
      <c r="ES269" s="183"/>
      <c r="ET269" s="183"/>
      <c r="EU269" s="183"/>
      <c r="EV269" s="182"/>
      <c r="EW269" s="183"/>
      <c r="EX269" s="183"/>
      <c r="EY269" s="183"/>
      <c r="EZ269" s="183"/>
      <c r="FA269" s="183"/>
      <c r="FB269" s="183"/>
      <c r="FC269" s="183"/>
      <c r="FD269" s="183"/>
      <c r="FE269" s="183"/>
      <c r="FF269" s="120"/>
      <c r="FP269" s="120"/>
      <c r="FZ269" s="120"/>
      <c r="GJ269" s="182"/>
      <c r="GK269" s="183"/>
      <c r="GL269" s="183"/>
      <c r="GM269" s="183"/>
      <c r="GN269" s="183"/>
      <c r="GO269" s="183"/>
      <c r="GP269" s="183"/>
      <c r="GQ269" s="183"/>
      <c r="GR269" s="183"/>
      <c r="GS269" s="183"/>
      <c r="GT269" s="120"/>
      <c r="HD269" s="120"/>
      <c r="HN269" s="120"/>
      <c r="HX269" s="120"/>
      <c r="IH269" s="120"/>
      <c r="IR269" s="120"/>
      <c r="JB269" s="120"/>
      <c r="JL269" s="120"/>
      <c r="JV269" s="120"/>
      <c r="KF269" s="120"/>
    </row>
    <row xmlns:x14ac="http://schemas.microsoft.com/office/spreadsheetml/2009/9/ac" r="270" s="3" customFormat="true" x14ac:dyDescent="0.25">
      <c r="A270" s="370"/>
      <c r="B270" s="120"/>
      <c r="L270" s="120"/>
      <c r="V270" s="120"/>
      <c r="AF270" s="120"/>
      <c r="AP270" s="120"/>
      <c r="AZ270" s="120"/>
      <c r="BJ270" s="120"/>
      <c r="BT270" s="120"/>
      <c r="CD270" s="120"/>
      <c r="CN270" s="120"/>
      <c r="CX270" s="182"/>
      <c r="CY270" s="183"/>
      <c r="CZ270" s="183"/>
      <c r="DA270" s="183"/>
      <c r="DB270" s="183"/>
      <c r="DC270" s="183"/>
      <c r="DD270" s="183"/>
      <c r="DE270" s="183"/>
      <c r="DF270" s="183"/>
      <c r="DG270" s="183"/>
      <c r="DH270" s="120"/>
      <c r="DR270" s="120"/>
      <c r="EB270" s="120"/>
      <c r="EL270" s="182"/>
      <c r="EM270" s="183"/>
      <c r="EN270" s="183"/>
      <c r="EO270" s="183"/>
      <c r="EP270" s="183"/>
      <c r="EQ270" s="183"/>
      <c r="ER270" s="183"/>
      <c r="ES270" s="183"/>
      <c r="ET270" s="183"/>
      <c r="EU270" s="183"/>
      <c r="EV270" s="182"/>
      <c r="EW270" s="183"/>
      <c r="EX270" s="183"/>
      <c r="EY270" s="183"/>
      <c r="EZ270" s="183"/>
      <c r="FA270" s="183"/>
      <c r="FB270" s="183"/>
      <c r="FC270" s="183"/>
      <c r="FD270" s="183"/>
      <c r="FE270" s="183"/>
      <c r="FF270" s="120"/>
      <c r="FP270" s="120"/>
      <c r="FZ270" s="120"/>
      <c r="GJ270" s="182"/>
      <c r="GK270" s="183"/>
      <c r="GL270" s="183"/>
      <c r="GM270" s="183"/>
      <c r="GN270" s="183"/>
      <c r="GO270" s="183"/>
      <c r="GP270" s="183"/>
      <c r="GQ270" s="183"/>
      <c r="GR270" s="183"/>
      <c r="GS270" s="183"/>
      <c r="GT270" s="120"/>
      <c r="HD270" s="120"/>
      <c r="HN270" s="120"/>
      <c r="HX270" s="120"/>
      <c r="IH270" s="120"/>
      <c r="IR270" s="120"/>
      <c r="JB270" s="120"/>
      <c r="JL270" s="120"/>
      <c r="JV270" s="120"/>
      <c r="KF270" s="120"/>
    </row>
    <row xmlns:x14ac="http://schemas.microsoft.com/office/spreadsheetml/2009/9/ac" r="271" s="3" customFormat="true" x14ac:dyDescent="0.25">
      <c r="A271" s="370"/>
      <c r="B271" s="120"/>
      <c r="L271" s="120"/>
      <c r="V271" s="120"/>
      <c r="AF271" s="120"/>
      <c r="AP271" s="120"/>
      <c r="AZ271" s="120"/>
      <c r="BJ271" s="120"/>
      <c r="BT271" s="120"/>
      <c r="CD271" s="120"/>
      <c r="CN271" s="120"/>
      <c r="CX271" s="182"/>
      <c r="CY271" s="183"/>
      <c r="CZ271" s="183"/>
      <c r="DA271" s="183"/>
      <c r="DB271" s="183"/>
      <c r="DC271" s="183"/>
      <c r="DD271" s="183"/>
      <c r="DE271" s="183"/>
      <c r="DF271" s="183"/>
      <c r="DG271" s="183"/>
      <c r="DH271" s="120"/>
      <c r="DR271" s="120"/>
      <c r="EB271" s="120"/>
      <c r="EL271" s="182"/>
      <c r="EM271" s="183"/>
      <c r="EN271" s="183"/>
      <c r="EO271" s="183"/>
      <c r="EP271" s="183"/>
      <c r="EQ271" s="183"/>
      <c r="ER271" s="183"/>
      <c r="ES271" s="183"/>
      <c r="ET271" s="183"/>
      <c r="EU271" s="183"/>
      <c r="EV271" s="182"/>
      <c r="EW271" s="183"/>
      <c r="EX271" s="183"/>
      <c r="EY271" s="183"/>
      <c r="EZ271" s="183"/>
      <c r="FA271" s="183"/>
      <c r="FB271" s="183"/>
      <c r="FC271" s="183"/>
      <c r="FD271" s="183"/>
      <c r="FE271" s="183"/>
      <c r="FF271" s="120"/>
      <c r="FP271" s="120"/>
      <c r="FZ271" s="120"/>
      <c r="GJ271" s="182"/>
      <c r="GK271" s="183"/>
      <c r="GL271" s="183"/>
      <c r="GM271" s="183"/>
      <c r="GN271" s="183"/>
      <c r="GO271" s="183"/>
      <c r="GP271" s="183"/>
      <c r="GQ271" s="183"/>
      <c r="GR271" s="183"/>
      <c r="GS271" s="183"/>
      <c r="GT271" s="120"/>
      <c r="HD271" s="120"/>
      <c r="HN271" s="120"/>
      <c r="HX271" s="120"/>
      <c r="IH271" s="120"/>
      <c r="IR271" s="120"/>
      <c r="JB271" s="120"/>
      <c r="JL271" s="120"/>
      <c r="JV271" s="120"/>
      <c r="KF271" s="120"/>
    </row>
    <row xmlns:x14ac="http://schemas.microsoft.com/office/spreadsheetml/2009/9/ac" r="272" s="3" customFormat="true" x14ac:dyDescent="0.25">
      <c r="A272" s="370"/>
      <c r="B272" s="120"/>
      <c r="L272" s="120"/>
      <c r="V272" s="120"/>
      <c r="AF272" s="120"/>
      <c r="AP272" s="120"/>
      <c r="AZ272" s="120"/>
      <c r="BJ272" s="120"/>
      <c r="BT272" s="120"/>
      <c r="CD272" s="120"/>
      <c r="CN272" s="120"/>
      <c r="CX272" s="182"/>
      <c r="CY272" s="183"/>
      <c r="CZ272" s="183"/>
      <c r="DA272" s="183"/>
      <c r="DB272" s="183"/>
      <c r="DC272" s="183"/>
      <c r="DD272" s="183"/>
      <c r="DE272" s="183"/>
      <c r="DF272" s="183"/>
      <c r="DG272" s="183"/>
      <c r="DH272" s="120"/>
      <c r="DR272" s="120"/>
      <c r="EB272" s="120"/>
      <c r="EL272" s="182"/>
      <c r="EM272" s="183"/>
      <c r="EN272" s="183"/>
      <c r="EO272" s="183"/>
      <c r="EP272" s="183"/>
      <c r="EQ272" s="183"/>
      <c r="ER272" s="183"/>
      <c r="ES272" s="183"/>
      <c r="ET272" s="183"/>
      <c r="EU272" s="183"/>
      <c r="EV272" s="182"/>
      <c r="EW272" s="183"/>
      <c r="EX272" s="183"/>
      <c r="EY272" s="183"/>
      <c r="EZ272" s="183"/>
      <c r="FA272" s="183"/>
      <c r="FB272" s="183"/>
      <c r="FC272" s="183"/>
      <c r="FD272" s="183"/>
      <c r="FE272" s="183"/>
      <c r="FF272" s="120"/>
      <c r="FP272" s="120"/>
      <c r="FZ272" s="120"/>
      <c r="GJ272" s="182"/>
      <c r="GK272" s="183"/>
      <c r="GL272" s="183"/>
      <c r="GM272" s="183"/>
      <c r="GN272" s="183"/>
      <c r="GO272" s="183"/>
      <c r="GP272" s="183"/>
      <c r="GQ272" s="183"/>
      <c r="GR272" s="183"/>
      <c r="GS272" s="183"/>
      <c r="GT272" s="120"/>
      <c r="HD272" s="120"/>
      <c r="HN272" s="120"/>
      <c r="HX272" s="120"/>
      <c r="IH272" s="120"/>
      <c r="IR272" s="120"/>
      <c r="JB272" s="120"/>
      <c r="JL272" s="120"/>
      <c r="JV272" s="120"/>
      <c r="KF272" s="120"/>
    </row>
    <row xmlns:x14ac="http://schemas.microsoft.com/office/spreadsheetml/2009/9/ac" r="273" s="3" customFormat="true" x14ac:dyDescent="0.25">
      <c r="A273" s="370"/>
      <c r="B273" s="120"/>
      <c r="L273" s="120"/>
      <c r="V273" s="120"/>
      <c r="AF273" s="120"/>
      <c r="AP273" s="120"/>
      <c r="AZ273" s="120"/>
      <c r="BJ273" s="120"/>
      <c r="BT273" s="120"/>
      <c r="CD273" s="120"/>
      <c r="CN273" s="120"/>
      <c r="CX273" s="182"/>
      <c r="CY273" s="183"/>
      <c r="CZ273" s="183"/>
      <c r="DA273" s="183"/>
      <c r="DB273" s="183"/>
      <c r="DC273" s="183"/>
      <c r="DD273" s="183"/>
      <c r="DE273" s="183"/>
      <c r="DF273" s="183"/>
      <c r="DG273" s="183"/>
      <c r="DH273" s="120"/>
      <c r="DR273" s="120"/>
      <c r="EB273" s="120"/>
      <c r="EL273" s="182"/>
      <c r="EM273" s="183"/>
      <c r="EN273" s="183"/>
      <c r="EO273" s="183"/>
      <c r="EP273" s="183"/>
      <c r="EQ273" s="183"/>
      <c r="ER273" s="183"/>
      <c r="ES273" s="183"/>
      <c r="ET273" s="183"/>
      <c r="EU273" s="183"/>
      <c r="EV273" s="182"/>
      <c r="EW273" s="183"/>
      <c r="EX273" s="183"/>
      <c r="EY273" s="183"/>
      <c r="EZ273" s="183"/>
      <c r="FA273" s="183"/>
      <c r="FB273" s="183"/>
      <c r="FC273" s="183"/>
      <c r="FD273" s="183"/>
      <c r="FE273" s="183"/>
      <c r="FF273" s="120"/>
      <c r="FP273" s="120"/>
      <c r="FZ273" s="120"/>
      <c r="GJ273" s="182"/>
      <c r="GK273" s="183"/>
      <c r="GL273" s="183"/>
      <c r="GM273" s="183"/>
      <c r="GN273" s="183"/>
      <c r="GO273" s="183"/>
      <c r="GP273" s="183"/>
      <c r="GQ273" s="183"/>
      <c r="GR273" s="183"/>
      <c r="GS273" s="183"/>
      <c r="GT273" s="120"/>
      <c r="HD273" s="120"/>
      <c r="HN273" s="120"/>
      <c r="HX273" s="120"/>
      <c r="IH273" s="120"/>
      <c r="IR273" s="120"/>
      <c r="JB273" s="120"/>
      <c r="JL273" s="120"/>
      <c r="JV273" s="120"/>
      <c r="KF273" s="120"/>
    </row>
    <row xmlns:x14ac="http://schemas.microsoft.com/office/spreadsheetml/2009/9/ac" r="274" s="3" customFormat="true" x14ac:dyDescent="0.25">
      <c r="A274" s="370"/>
      <c r="B274" s="120"/>
      <c r="L274" s="120"/>
      <c r="V274" s="120"/>
      <c r="AF274" s="120"/>
      <c r="AP274" s="120"/>
      <c r="AZ274" s="120"/>
      <c r="BJ274" s="120"/>
      <c r="BT274" s="120"/>
      <c r="CD274" s="120"/>
      <c r="CN274" s="120"/>
      <c r="CX274" s="182"/>
      <c r="CY274" s="183"/>
      <c r="CZ274" s="183"/>
      <c r="DA274" s="183"/>
      <c r="DB274" s="183"/>
      <c r="DC274" s="183"/>
      <c r="DD274" s="183"/>
      <c r="DE274" s="183"/>
      <c r="DF274" s="183"/>
      <c r="DG274" s="183"/>
      <c r="DH274" s="120"/>
      <c r="DR274" s="120"/>
      <c r="EB274" s="120"/>
      <c r="EL274" s="182"/>
      <c r="EM274" s="183"/>
      <c r="EN274" s="183"/>
      <c r="EO274" s="183"/>
      <c r="EP274" s="183"/>
      <c r="EQ274" s="183"/>
      <c r="ER274" s="183"/>
      <c r="ES274" s="183"/>
      <c r="ET274" s="183"/>
      <c r="EU274" s="183"/>
      <c r="EV274" s="182"/>
      <c r="EW274" s="183"/>
      <c r="EX274" s="183"/>
      <c r="EY274" s="183"/>
      <c r="EZ274" s="183"/>
      <c r="FA274" s="183"/>
      <c r="FB274" s="183"/>
      <c r="FC274" s="183"/>
      <c r="FD274" s="183"/>
      <c r="FE274" s="183"/>
      <c r="FF274" s="120"/>
      <c r="FP274" s="120"/>
      <c r="FZ274" s="120"/>
      <c r="GJ274" s="182"/>
      <c r="GK274" s="183"/>
      <c r="GL274" s="183"/>
      <c r="GM274" s="183"/>
      <c r="GN274" s="183"/>
      <c r="GO274" s="183"/>
      <c r="GP274" s="183"/>
      <c r="GQ274" s="183"/>
      <c r="GR274" s="183"/>
      <c r="GS274" s="183"/>
      <c r="GT274" s="120"/>
      <c r="HD274" s="120"/>
      <c r="HN274" s="120"/>
      <c r="HX274" s="120"/>
      <c r="IH274" s="120"/>
      <c r="IR274" s="120"/>
      <c r="JB274" s="120"/>
      <c r="JL274" s="120"/>
      <c r="JV274" s="120"/>
      <c r="KF274" s="120"/>
    </row>
    <row xmlns:x14ac="http://schemas.microsoft.com/office/spreadsheetml/2009/9/ac" r="275" s="3" customFormat="true" x14ac:dyDescent="0.25">
      <c r="A275" s="370"/>
      <c r="B275" s="120"/>
      <c r="L275" s="120"/>
      <c r="V275" s="120"/>
      <c r="AF275" s="120"/>
      <c r="AP275" s="120"/>
      <c r="AZ275" s="120"/>
      <c r="BJ275" s="120"/>
      <c r="BT275" s="120"/>
      <c r="CD275" s="120"/>
      <c r="CN275" s="120"/>
      <c r="CX275" s="182"/>
      <c r="CY275" s="183"/>
      <c r="CZ275" s="183"/>
      <c r="DA275" s="183"/>
      <c r="DB275" s="183"/>
      <c r="DC275" s="183"/>
      <c r="DD275" s="183"/>
      <c r="DE275" s="183"/>
      <c r="DF275" s="183"/>
      <c r="DG275" s="183"/>
      <c r="DH275" s="120"/>
      <c r="DR275" s="120"/>
      <c r="EB275" s="120"/>
      <c r="EL275" s="182"/>
      <c r="EM275" s="183"/>
      <c r="EN275" s="183"/>
      <c r="EO275" s="183"/>
      <c r="EP275" s="183"/>
      <c r="EQ275" s="183"/>
      <c r="ER275" s="183"/>
      <c r="ES275" s="183"/>
      <c r="ET275" s="183"/>
      <c r="EU275" s="183"/>
      <c r="EV275" s="182"/>
      <c r="EW275" s="183"/>
      <c r="EX275" s="183"/>
      <c r="EY275" s="183"/>
      <c r="EZ275" s="183"/>
      <c r="FA275" s="183"/>
      <c r="FB275" s="183"/>
      <c r="FC275" s="183"/>
      <c r="FD275" s="183"/>
      <c r="FE275" s="183"/>
      <c r="FF275" s="120"/>
      <c r="FP275" s="120"/>
      <c r="FZ275" s="120"/>
      <c r="GJ275" s="182"/>
      <c r="GK275" s="183"/>
      <c r="GL275" s="183"/>
      <c r="GM275" s="183"/>
      <c r="GN275" s="183"/>
      <c r="GO275" s="183"/>
      <c r="GP275" s="183"/>
      <c r="GQ275" s="183"/>
      <c r="GR275" s="183"/>
      <c r="GS275" s="183"/>
      <c r="GT275" s="120"/>
      <c r="HD275" s="120"/>
      <c r="HN275" s="120"/>
      <c r="HX275" s="120"/>
      <c r="IH275" s="120"/>
      <c r="IR275" s="120"/>
      <c r="JB275" s="120"/>
      <c r="JL275" s="120"/>
      <c r="JV275" s="120"/>
      <c r="KF275" s="120"/>
    </row>
    <row xmlns:x14ac="http://schemas.microsoft.com/office/spreadsheetml/2009/9/ac" r="276" s="3" customFormat="true" x14ac:dyDescent="0.25">
      <c r="A276" s="370"/>
      <c r="B276" s="120"/>
      <c r="L276" s="120"/>
      <c r="V276" s="120"/>
      <c r="AF276" s="120"/>
      <c r="AP276" s="120"/>
      <c r="AZ276" s="120"/>
      <c r="BJ276" s="120"/>
      <c r="BT276" s="120"/>
      <c r="CD276" s="120"/>
      <c r="CN276" s="120"/>
      <c r="CX276" s="182"/>
      <c r="CY276" s="183"/>
      <c r="CZ276" s="183"/>
      <c r="DA276" s="183"/>
      <c r="DB276" s="183"/>
      <c r="DC276" s="183"/>
      <c r="DD276" s="183"/>
      <c r="DE276" s="183"/>
      <c r="DF276" s="183"/>
      <c r="DG276" s="183"/>
      <c r="DH276" s="120"/>
      <c r="DR276" s="120"/>
      <c r="EB276" s="120"/>
      <c r="EL276" s="182"/>
      <c r="EM276" s="183"/>
      <c r="EN276" s="183"/>
      <c r="EO276" s="183"/>
      <c r="EP276" s="183"/>
      <c r="EQ276" s="183"/>
      <c r="ER276" s="183"/>
      <c r="ES276" s="183"/>
      <c r="ET276" s="183"/>
      <c r="EU276" s="183"/>
      <c r="EV276" s="182"/>
      <c r="EW276" s="183"/>
      <c r="EX276" s="183"/>
      <c r="EY276" s="183"/>
      <c r="EZ276" s="183"/>
      <c r="FA276" s="183"/>
      <c r="FB276" s="183"/>
      <c r="FC276" s="183"/>
      <c r="FD276" s="183"/>
      <c r="FE276" s="183"/>
      <c r="FF276" s="120"/>
      <c r="FP276" s="120"/>
      <c r="FZ276" s="120"/>
      <c r="GJ276" s="182"/>
      <c r="GK276" s="183"/>
      <c r="GL276" s="183"/>
      <c r="GM276" s="183"/>
      <c r="GN276" s="183"/>
      <c r="GO276" s="183"/>
      <c r="GP276" s="183"/>
      <c r="GQ276" s="183"/>
      <c r="GR276" s="183"/>
      <c r="GS276" s="183"/>
      <c r="GT276" s="120"/>
      <c r="HD276" s="120"/>
      <c r="HN276" s="120"/>
      <c r="HX276" s="120"/>
      <c r="IH276" s="120"/>
      <c r="IR276" s="120"/>
      <c r="JB276" s="120"/>
      <c r="JL276" s="120"/>
      <c r="JV276" s="120"/>
      <c r="KF276" s="120"/>
    </row>
    <row xmlns:x14ac="http://schemas.microsoft.com/office/spreadsheetml/2009/9/ac" r="277" s="3" customFormat="true" x14ac:dyDescent="0.25">
      <c r="A277" s="370"/>
      <c r="B277" s="120"/>
      <c r="L277" s="120"/>
      <c r="V277" s="120"/>
      <c r="AF277" s="120"/>
      <c r="AP277" s="120"/>
      <c r="AZ277" s="120"/>
      <c r="BJ277" s="120"/>
      <c r="BT277" s="120"/>
      <c r="CD277" s="120"/>
      <c r="CN277" s="120"/>
      <c r="CX277" s="182"/>
      <c r="CY277" s="183"/>
      <c r="CZ277" s="183"/>
      <c r="DA277" s="183"/>
      <c r="DB277" s="183"/>
      <c r="DC277" s="183"/>
      <c r="DD277" s="183"/>
      <c r="DE277" s="183"/>
      <c r="DF277" s="183"/>
      <c r="DG277" s="183"/>
      <c r="DH277" s="120"/>
      <c r="DR277" s="120"/>
      <c r="EB277" s="120"/>
      <c r="EL277" s="182"/>
      <c r="EM277" s="183"/>
      <c r="EN277" s="183"/>
      <c r="EO277" s="183"/>
      <c r="EP277" s="183"/>
      <c r="EQ277" s="183"/>
      <c r="ER277" s="183"/>
      <c r="ES277" s="183"/>
      <c r="ET277" s="183"/>
      <c r="EU277" s="183"/>
      <c r="EV277" s="182"/>
      <c r="EW277" s="183"/>
      <c r="EX277" s="183"/>
      <c r="EY277" s="183"/>
      <c r="EZ277" s="183"/>
      <c r="FA277" s="183"/>
      <c r="FB277" s="183"/>
      <c r="FC277" s="183"/>
      <c r="FD277" s="183"/>
      <c r="FE277" s="183"/>
      <c r="FF277" s="120"/>
      <c r="FP277" s="120"/>
      <c r="FZ277" s="120"/>
      <c r="GJ277" s="182"/>
      <c r="GK277" s="183"/>
      <c r="GL277" s="183"/>
      <c r="GM277" s="183"/>
      <c r="GN277" s="183"/>
      <c r="GO277" s="183"/>
      <c r="GP277" s="183"/>
      <c r="GQ277" s="183"/>
      <c r="GR277" s="183"/>
      <c r="GS277" s="183"/>
      <c r="GT277" s="120"/>
      <c r="HD277" s="120"/>
      <c r="HN277" s="120"/>
      <c r="HX277" s="120"/>
      <c r="IH277" s="120"/>
      <c r="IR277" s="120"/>
      <c r="JB277" s="120"/>
      <c r="JL277" s="120"/>
      <c r="JV277" s="120"/>
      <c r="KF277" s="120"/>
    </row>
    <row xmlns:x14ac="http://schemas.microsoft.com/office/spreadsheetml/2009/9/ac" r="278" s="3" customFormat="true" x14ac:dyDescent="0.25">
      <c r="A278" s="370"/>
      <c r="B278" s="120"/>
      <c r="L278" s="120"/>
      <c r="V278" s="120"/>
      <c r="AF278" s="120"/>
      <c r="AP278" s="120"/>
      <c r="AZ278" s="120"/>
      <c r="BJ278" s="120"/>
      <c r="BT278" s="120"/>
      <c r="CD278" s="120"/>
      <c r="CN278" s="120"/>
      <c r="CX278" s="182"/>
      <c r="CY278" s="183"/>
      <c r="CZ278" s="183"/>
      <c r="DA278" s="183"/>
      <c r="DB278" s="183"/>
      <c r="DC278" s="183"/>
      <c r="DD278" s="183"/>
      <c r="DE278" s="183"/>
      <c r="DF278" s="183"/>
      <c r="DG278" s="183"/>
      <c r="DH278" s="120"/>
      <c r="DR278" s="120"/>
      <c r="EB278" s="120"/>
      <c r="EL278" s="182"/>
      <c r="EM278" s="183"/>
      <c r="EN278" s="183"/>
      <c r="EO278" s="183"/>
      <c r="EP278" s="183"/>
      <c r="EQ278" s="183"/>
      <c r="ER278" s="183"/>
      <c r="ES278" s="183"/>
      <c r="ET278" s="183"/>
      <c r="EU278" s="183"/>
      <c r="EV278" s="182"/>
      <c r="EW278" s="183"/>
      <c r="EX278" s="183"/>
      <c r="EY278" s="183"/>
      <c r="EZ278" s="183"/>
      <c r="FA278" s="183"/>
      <c r="FB278" s="183"/>
      <c r="FC278" s="183"/>
      <c r="FD278" s="183"/>
      <c r="FE278" s="183"/>
      <c r="FF278" s="120"/>
      <c r="FP278" s="120"/>
      <c r="FZ278" s="120"/>
      <c r="GJ278" s="182"/>
      <c r="GK278" s="183"/>
      <c r="GL278" s="183"/>
      <c r="GM278" s="183"/>
      <c r="GN278" s="183"/>
      <c r="GO278" s="183"/>
      <c r="GP278" s="183"/>
      <c r="GQ278" s="183"/>
      <c r="GR278" s="183"/>
      <c r="GS278" s="183"/>
      <c r="GT278" s="120"/>
      <c r="HD278" s="120"/>
      <c r="HN278" s="120"/>
      <c r="HX278" s="120"/>
      <c r="IH278" s="120"/>
      <c r="IR278" s="120"/>
      <c r="JB278" s="120"/>
      <c r="JL278" s="120"/>
      <c r="JV278" s="120"/>
      <c r="KF278" s="120"/>
    </row>
    <row xmlns:x14ac="http://schemas.microsoft.com/office/spreadsheetml/2009/9/ac" r="279" s="3" customFormat="true" x14ac:dyDescent="0.25">
      <c r="A279" s="370"/>
      <c r="B279" s="120"/>
      <c r="L279" s="120"/>
      <c r="V279" s="120"/>
      <c r="AF279" s="120"/>
      <c r="AP279" s="120"/>
      <c r="AZ279" s="120"/>
      <c r="BJ279" s="120"/>
      <c r="BT279" s="120"/>
      <c r="CD279" s="120"/>
      <c r="CN279" s="120"/>
      <c r="CX279" s="182"/>
      <c r="CY279" s="183"/>
      <c r="CZ279" s="183"/>
      <c r="DA279" s="183"/>
      <c r="DB279" s="183"/>
      <c r="DC279" s="183"/>
      <c r="DD279" s="183"/>
      <c r="DE279" s="183"/>
      <c r="DF279" s="183"/>
      <c r="DG279" s="183"/>
      <c r="DH279" s="120"/>
      <c r="DR279" s="120"/>
      <c r="EB279" s="120"/>
      <c r="EL279" s="182"/>
      <c r="EM279" s="183"/>
      <c r="EN279" s="183"/>
      <c r="EO279" s="183"/>
      <c r="EP279" s="183"/>
      <c r="EQ279" s="183"/>
      <c r="ER279" s="183"/>
      <c r="ES279" s="183"/>
      <c r="ET279" s="183"/>
      <c r="EU279" s="183"/>
      <c r="EV279" s="182"/>
      <c r="EW279" s="183"/>
      <c r="EX279" s="183"/>
      <c r="EY279" s="183"/>
      <c r="EZ279" s="183"/>
      <c r="FA279" s="183"/>
      <c r="FB279" s="183"/>
      <c r="FC279" s="183"/>
      <c r="FD279" s="183"/>
      <c r="FE279" s="183"/>
      <c r="FF279" s="120"/>
      <c r="FP279" s="120"/>
      <c r="FZ279" s="120"/>
      <c r="GJ279" s="182"/>
      <c r="GK279" s="183"/>
      <c r="GL279" s="183"/>
      <c r="GM279" s="183"/>
      <c r="GN279" s="183"/>
      <c r="GO279" s="183"/>
      <c r="GP279" s="183"/>
      <c r="GQ279" s="183"/>
      <c r="GR279" s="183"/>
      <c r="GS279" s="183"/>
      <c r="GT279" s="120"/>
      <c r="HD279" s="120"/>
      <c r="HN279" s="120"/>
      <c r="HX279" s="120"/>
      <c r="IH279" s="120"/>
      <c r="IR279" s="120"/>
      <c r="JB279" s="120"/>
      <c r="JL279" s="120"/>
      <c r="JV279" s="120"/>
      <c r="KF279" s="120"/>
    </row>
    <row xmlns:x14ac="http://schemas.microsoft.com/office/spreadsheetml/2009/9/ac" r="280" s="3" customFormat="true" x14ac:dyDescent="0.25">
      <c r="A280" s="370"/>
      <c r="B280" s="120"/>
      <c r="L280" s="120"/>
      <c r="V280" s="120"/>
      <c r="AF280" s="120"/>
      <c r="AP280" s="120"/>
      <c r="AZ280" s="120"/>
      <c r="BJ280" s="120"/>
      <c r="BT280" s="120"/>
      <c r="CD280" s="120"/>
      <c r="CN280" s="120"/>
      <c r="CX280" s="182"/>
      <c r="CY280" s="183"/>
      <c r="CZ280" s="183"/>
      <c r="DA280" s="183"/>
      <c r="DB280" s="183"/>
      <c r="DC280" s="183"/>
      <c r="DD280" s="183"/>
      <c r="DE280" s="183"/>
      <c r="DF280" s="183"/>
      <c r="DG280" s="183"/>
      <c r="DH280" s="120"/>
      <c r="DR280" s="120"/>
      <c r="EB280" s="120"/>
      <c r="EL280" s="182"/>
      <c r="EM280" s="183"/>
      <c r="EN280" s="183"/>
      <c r="EO280" s="183"/>
      <c r="EP280" s="183"/>
      <c r="EQ280" s="183"/>
      <c r="ER280" s="183"/>
      <c r="ES280" s="183"/>
      <c r="ET280" s="183"/>
      <c r="EU280" s="183"/>
      <c r="EV280" s="182"/>
      <c r="EW280" s="183"/>
      <c r="EX280" s="183"/>
      <c r="EY280" s="183"/>
      <c r="EZ280" s="183"/>
      <c r="FA280" s="183"/>
      <c r="FB280" s="183"/>
      <c r="FC280" s="183"/>
      <c r="FD280" s="183"/>
      <c r="FE280" s="183"/>
      <c r="FF280" s="120"/>
      <c r="FP280" s="120"/>
      <c r="FZ280" s="120"/>
      <c r="GJ280" s="182"/>
      <c r="GK280" s="183"/>
      <c r="GL280" s="183"/>
      <c r="GM280" s="183"/>
      <c r="GN280" s="183"/>
      <c r="GO280" s="183"/>
      <c r="GP280" s="183"/>
      <c r="GQ280" s="183"/>
      <c r="GR280" s="183"/>
      <c r="GS280" s="183"/>
      <c r="GT280" s="120"/>
      <c r="HD280" s="120"/>
      <c r="HN280" s="120"/>
      <c r="HX280" s="120"/>
      <c r="IH280" s="120"/>
      <c r="IR280" s="120"/>
      <c r="JB280" s="120"/>
      <c r="JL280" s="120"/>
      <c r="JV280" s="120"/>
      <c r="KF280" s="120"/>
    </row>
    <row xmlns:x14ac="http://schemas.microsoft.com/office/spreadsheetml/2009/9/ac" r="281" s="3" customFormat="true" x14ac:dyDescent="0.25">
      <c r="A281" s="370"/>
      <c r="B281" s="120"/>
      <c r="L281" s="120"/>
      <c r="V281" s="120"/>
      <c r="AF281" s="120"/>
      <c r="AP281" s="120"/>
      <c r="AZ281" s="120"/>
      <c r="BJ281" s="120"/>
      <c r="BT281" s="120"/>
      <c r="CD281" s="120"/>
      <c r="CN281" s="120"/>
      <c r="CX281" s="182"/>
      <c r="CY281" s="183"/>
      <c r="CZ281" s="183"/>
      <c r="DA281" s="183"/>
      <c r="DB281" s="183"/>
      <c r="DC281" s="183"/>
      <c r="DD281" s="183"/>
      <c r="DE281" s="183"/>
      <c r="DF281" s="183"/>
      <c r="DG281" s="183"/>
      <c r="DH281" s="120"/>
      <c r="DR281" s="120"/>
      <c r="EB281" s="120"/>
      <c r="EL281" s="182"/>
      <c r="EM281" s="183"/>
      <c r="EN281" s="183"/>
      <c r="EO281" s="183"/>
      <c r="EP281" s="183"/>
      <c r="EQ281" s="183"/>
      <c r="ER281" s="183"/>
      <c r="ES281" s="183"/>
      <c r="ET281" s="183"/>
      <c r="EU281" s="183"/>
      <c r="EV281" s="182"/>
      <c r="EW281" s="183"/>
      <c r="EX281" s="183"/>
      <c r="EY281" s="183"/>
      <c r="EZ281" s="183"/>
      <c r="FA281" s="183"/>
      <c r="FB281" s="183"/>
      <c r="FC281" s="183"/>
      <c r="FD281" s="183"/>
      <c r="FE281" s="183"/>
      <c r="FF281" s="120"/>
      <c r="FP281" s="120"/>
      <c r="FZ281" s="120"/>
      <c r="GJ281" s="182"/>
      <c r="GK281" s="183"/>
      <c r="GL281" s="183"/>
      <c r="GM281" s="183"/>
      <c r="GN281" s="183"/>
      <c r="GO281" s="183"/>
      <c r="GP281" s="183"/>
      <c r="GQ281" s="183"/>
      <c r="GR281" s="183"/>
      <c r="GS281" s="183"/>
      <c r="GT281" s="120"/>
      <c r="HD281" s="120"/>
      <c r="HN281" s="120"/>
      <c r="HX281" s="120"/>
      <c r="IH281" s="120"/>
      <c r="IR281" s="120"/>
      <c r="JB281" s="120"/>
      <c r="JL281" s="120"/>
      <c r="JV281" s="120"/>
      <c r="KF281" s="120"/>
    </row>
    <row xmlns:x14ac="http://schemas.microsoft.com/office/spreadsheetml/2009/9/ac" r="282" s="3" customFormat="true" x14ac:dyDescent="0.25">
      <c r="A282" s="370"/>
      <c r="B282" s="120"/>
      <c r="L282" s="120"/>
      <c r="V282" s="120"/>
      <c r="AF282" s="120"/>
      <c r="AP282" s="120"/>
      <c r="AZ282" s="120"/>
      <c r="BJ282" s="120"/>
      <c r="BT282" s="120"/>
      <c r="CD282" s="120"/>
      <c r="CN282" s="120"/>
      <c r="CX282" s="182"/>
      <c r="CY282" s="183"/>
      <c r="CZ282" s="183"/>
      <c r="DA282" s="183"/>
      <c r="DB282" s="183"/>
      <c r="DC282" s="183"/>
      <c r="DD282" s="183"/>
      <c r="DE282" s="183"/>
      <c r="DF282" s="183"/>
      <c r="DG282" s="183"/>
      <c r="DH282" s="120"/>
      <c r="DR282" s="120"/>
      <c r="EB282" s="120"/>
      <c r="EL282" s="182"/>
      <c r="EM282" s="183"/>
      <c r="EN282" s="183"/>
      <c r="EO282" s="183"/>
      <c r="EP282" s="183"/>
      <c r="EQ282" s="183"/>
      <c r="ER282" s="183"/>
      <c r="ES282" s="183"/>
      <c r="ET282" s="183"/>
      <c r="EU282" s="183"/>
      <c r="EV282" s="182"/>
      <c r="EW282" s="183"/>
      <c r="EX282" s="183"/>
      <c r="EY282" s="183"/>
      <c r="EZ282" s="183"/>
      <c r="FA282" s="183"/>
      <c r="FB282" s="183"/>
      <c r="FC282" s="183"/>
      <c r="FD282" s="183"/>
      <c r="FE282" s="183"/>
      <c r="FF282" s="120"/>
      <c r="FP282" s="120"/>
      <c r="FZ282" s="120"/>
      <c r="GJ282" s="182"/>
      <c r="GK282" s="183"/>
      <c r="GL282" s="183"/>
      <c r="GM282" s="183"/>
      <c r="GN282" s="183"/>
      <c r="GO282" s="183"/>
      <c r="GP282" s="183"/>
      <c r="GQ282" s="183"/>
      <c r="GR282" s="183"/>
      <c r="GS282" s="183"/>
      <c r="GT282" s="120"/>
      <c r="HD282" s="120"/>
      <c r="HN282" s="120"/>
      <c r="HX282" s="120"/>
      <c r="IH282" s="120"/>
      <c r="IR282" s="120"/>
      <c r="JB282" s="120"/>
      <c r="JL282" s="120"/>
      <c r="JV282" s="120"/>
      <c r="KF282" s="120"/>
    </row>
    <row xmlns:x14ac="http://schemas.microsoft.com/office/spreadsheetml/2009/9/ac" r="283" s="3" customFormat="true" x14ac:dyDescent="0.25">
      <c r="A283" s="370"/>
      <c r="B283" s="120"/>
      <c r="L283" s="120"/>
      <c r="V283" s="120"/>
      <c r="AF283" s="120"/>
      <c r="AP283" s="120"/>
      <c r="AZ283" s="120"/>
      <c r="BJ283" s="120"/>
      <c r="BT283" s="120"/>
      <c r="CD283" s="120"/>
      <c r="CN283" s="120"/>
      <c r="CX283" s="182"/>
      <c r="CY283" s="183"/>
      <c r="CZ283" s="183"/>
      <c r="DA283" s="183"/>
      <c r="DB283" s="183"/>
      <c r="DC283" s="183"/>
      <c r="DD283" s="183"/>
      <c r="DE283" s="183"/>
      <c r="DF283" s="183"/>
      <c r="DG283" s="183"/>
      <c r="DH283" s="120"/>
      <c r="DR283" s="120"/>
      <c r="EB283" s="120"/>
      <c r="EL283" s="182"/>
      <c r="EM283" s="183"/>
      <c r="EN283" s="183"/>
      <c r="EO283" s="183"/>
      <c r="EP283" s="183"/>
      <c r="EQ283" s="183"/>
      <c r="ER283" s="183"/>
      <c r="ES283" s="183"/>
      <c r="ET283" s="183"/>
      <c r="EU283" s="183"/>
      <c r="EV283" s="182"/>
      <c r="EW283" s="183"/>
      <c r="EX283" s="183"/>
      <c r="EY283" s="183"/>
      <c r="EZ283" s="183"/>
      <c r="FA283" s="183"/>
      <c r="FB283" s="183"/>
      <c r="FC283" s="183"/>
      <c r="FD283" s="183"/>
      <c r="FE283" s="183"/>
      <c r="FF283" s="120"/>
      <c r="FP283" s="120"/>
      <c r="FZ283" s="120"/>
      <c r="GJ283" s="182"/>
      <c r="GK283" s="183"/>
      <c r="GL283" s="183"/>
      <c r="GM283" s="183"/>
      <c r="GN283" s="183"/>
      <c r="GO283" s="183"/>
      <c r="GP283" s="183"/>
      <c r="GQ283" s="183"/>
      <c r="GR283" s="183"/>
      <c r="GS283" s="183"/>
      <c r="GT283" s="120"/>
      <c r="HD283" s="120"/>
      <c r="HN283" s="120"/>
      <c r="HX283" s="120"/>
      <c r="IH283" s="120"/>
      <c r="IR283" s="120"/>
      <c r="JB283" s="120"/>
      <c r="JL283" s="120"/>
      <c r="JV283" s="120"/>
      <c r="KF283" s="120"/>
    </row>
    <row xmlns:x14ac="http://schemas.microsoft.com/office/spreadsheetml/2009/9/ac" r="284" s="3" customFormat="true" x14ac:dyDescent="0.25">
      <c r="A284" s="370"/>
      <c r="B284" s="120"/>
      <c r="L284" s="120"/>
      <c r="V284" s="120"/>
      <c r="AF284" s="120"/>
      <c r="AP284" s="120"/>
      <c r="AZ284" s="120"/>
      <c r="BJ284" s="120"/>
      <c r="BT284" s="120"/>
      <c r="CD284" s="120"/>
      <c r="CN284" s="120"/>
      <c r="CX284" s="182"/>
      <c r="CY284" s="183"/>
      <c r="CZ284" s="183"/>
      <c r="DA284" s="183"/>
      <c r="DB284" s="183"/>
      <c r="DC284" s="183"/>
      <c r="DD284" s="183"/>
      <c r="DE284" s="183"/>
      <c r="DF284" s="183"/>
      <c r="DG284" s="183"/>
      <c r="DH284" s="120"/>
      <c r="DR284" s="120"/>
      <c r="EB284" s="120"/>
      <c r="EL284" s="182"/>
      <c r="EM284" s="183"/>
      <c r="EN284" s="183"/>
      <c r="EO284" s="183"/>
      <c r="EP284" s="183"/>
      <c r="EQ284" s="183"/>
      <c r="ER284" s="183"/>
      <c r="ES284" s="183"/>
      <c r="ET284" s="183"/>
      <c r="EU284" s="183"/>
      <c r="EV284" s="182"/>
      <c r="EW284" s="183"/>
      <c r="EX284" s="183"/>
      <c r="EY284" s="183"/>
      <c r="EZ284" s="183"/>
      <c r="FA284" s="183"/>
      <c r="FB284" s="183"/>
      <c r="FC284" s="183"/>
      <c r="FD284" s="183"/>
      <c r="FE284" s="183"/>
      <c r="FF284" s="120"/>
      <c r="FP284" s="120"/>
      <c r="FZ284" s="120"/>
      <c r="GJ284" s="182"/>
      <c r="GK284" s="183"/>
      <c r="GL284" s="183"/>
      <c r="GM284" s="183"/>
      <c r="GN284" s="183"/>
      <c r="GO284" s="183"/>
      <c r="GP284" s="183"/>
      <c r="GQ284" s="183"/>
      <c r="GR284" s="183"/>
      <c r="GS284" s="183"/>
      <c r="GT284" s="120"/>
      <c r="HD284" s="120"/>
      <c r="HN284" s="120"/>
      <c r="HX284" s="120"/>
      <c r="IH284" s="120"/>
      <c r="IR284" s="120"/>
      <c r="JB284" s="120"/>
      <c r="JL284" s="120"/>
      <c r="JV284" s="120"/>
      <c r="KF284" s="120"/>
    </row>
    <row xmlns:x14ac="http://schemas.microsoft.com/office/spreadsheetml/2009/9/ac" r="285" s="3" customFormat="true" x14ac:dyDescent="0.25">
      <c r="A285" s="370"/>
      <c r="B285" s="120"/>
      <c r="L285" s="120"/>
      <c r="V285" s="120"/>
      <c r="AF285" s="120"/>
      <c r="AP285" s="120"/>
      <c r="AZ285" s="120"/>
      <c r="BJ285" s="120"/>
      <c r="BT285" s="120"/>
      <c r="CD285" s="120"/>
      <c r="CN285" s="120"/>
      <c r="CX285" s="182"/>
      <c r="CY285" s="183"/>
      <c r="CZ285" s="183"/>
      <c r="DA285" s="183"/>
      <c r="DB285" s="183"/>
      <c r="DC285" s="183"/>
      <c r="DD285" s="183"/>
      <c r="DE285" s="183"/>
      <c r="DF285" s="183"/>
      <c r="DG285" s="183"/>
      <c r="DH285" s="120"/>
      <c r="DR285" s="120"/>
      <c r="EB285" s="120"/>
      <c r="EL285" s="182"/>
      <c r="EM285" s="183"/>
      <c r="EN285" s="183"/>
      <c r="EO285" s="183"/>
      <c r="EP285" s="183"/>
      <c r="EQ285" s="183"/>
      <c r="ER285" s="183"/>
      <c r="ES285" s="183"/>
      <c r="ET285" s="183"/>
      <c r="EU285" s="183"/>
      <c r="EV285" s="182"/>
      <c r="EW285" s="183"/>
      <c r="EX285" s="183"/>
      <c r="EY285" s="183"/>
      <c r="EZ285" s="183"/>
      <c r="FA285" s="183"/>
      <c r="FB285" s="183"/>
      <c r="FC285" s="183"/>
      <c r="FD285" s="183"/>
      <c r="FE285" s="183"/>
      <c r="FF285" s="120"/>
      <c r="FP285" s="120"/>
      <c r="FZ285" s="120"/>
      <c r="GJ285" s="182"/>
      <c r="GK285" s="183"/>
      <c r="GL285" s="183"/>
      <c r="GM285" s="183"/>
      <c r="GN285" s="183"/>
      <c r="GO285" s="183"/>
      <c r="GP285" s="183"/>
      <c r="GQ285" s="183"/>
      <c r="GR285" s="183"/>
      <c r="GS285" s="183"/>
      <c r="GT285" s="120"/>
      <c r="HD285" s="120"/>
      <c r="HN285" s="120"/>
      <c r="HX285" s="120"/>
      <c r="IH285" s="120"/>
      <c r="IR285" s="120"/>
      <c r="JB285" s="120"/>
      <c r="JL285" s="120"/>
      <c r="JV285" s="120"/>
      <c r="KF285" s="120"/>
    </row>
    <row xmlns:x14ac="http://schemas.microsoft.com/office/spreadsheetml/2009/9/ac" r="286" s="3" customFormat="true" x14ac:dyDescent="0.25">
      <c r="A286" s="370"/>
      <c r="B286" s="120"/>
      <c r="L286" s="120"/>
      <c r="V286" s="120"/>
      <c r="AF286" s="120"/>
      <c r="AP286" s="120"/>
      <c r="AZ286" s="120"/>
      <c r="BJ286" s="120"/>
      <c r="BT286" s="120"/>
      <c r="CD286" s="120"/>
      <c r="CN286" s="120"/>
      <c r="CX286" s="182"/>
      <c r="CY286" s="183"/>
      <c r="CZ286" s="183"/>
      <c r="DA286" s="183"/>
      <c r="DB286" s="183"/>
      <c r="DC286" s="183"/>
      <c r="DD286" s="183"/>
      <c r="DE286" s="183"/>
      <c r="DF286" s="183"/>
      <c r="DG286" s="183"/>
      <c r="DH286" s="120"/>
      <c r="DR286" s="120"/>
      <c r="EB286" s="120"/>
      <c r="EL286" s="182"/>
      <c r="EM286" s="183"/>
      <c r="EN286" s="183"/>
      <c r="EO286" s="183"/>
      <c r="EP286" s="183"/>
      <c r="EQ286" s="183"/>
      <c r="ER286" s="183"/>
      <c r="ES286" s="183"/>
      <c r="ET286" s="183"/>
      <c r="EU286" s="183"/>
      <c r="EV286" s="182"/>
      <c r="EW286" s="183"/>
      <c r="EX286" s="183"/>
      <c r="EY286" s="183"/>
      <c r="EZ286" s="183"/>
      <c r="FA286" s="183"/>
      <c r="FB286" s="183"/>
      <c r="FC286" s="183"/>
      <c r="FD286" s="183"/>
      <c r="FE286" s="183"/>
      <c r="FF286" s="120"/>
      <c r="FP286" s="120"/>
      <c r="FZ286" s="120"/>
      <c r="GJ286" s="182"/>
      <c r="GK286" s="183"/>
      <c r="GL286" s="183"/>
      <c r="GM286" s="183"/>
      <c r="GN286" s="183"/>
      <c r="GO286" s="183"/>
      <c r="GP286" s="183"/>
      <c r="GQ286" s="183"/>
      <c r="GR286" s="183"/>
      <c r="GS286" s="183"/>
      <c r="GT286" s="120"/>
      <c r="HD286" s="120"/>
      <c r="HN286" s="120"/>
      <c r="HX286" s="120"/>
      <c r="IH286" s="120"/>
      <c r="IR286" s="120"/>
      <c r="JB286" s="120"/>
      <c r="JL286" s="120"/>
      <c r="JV286" s="120"/>
      <c r="KF286" s="120"/>
    </row>
    <row xmlns:x14ac="http://schemas.microsoft.com/office/spreadsheetml/2009/9/ac" r="287" s="3" customFormat="true" x14ac:dyDescent="0.25">
      <c r="A287" s="370"/>
      <c r="B287" s="120"/>
      <c r="L287" s="120"/>
      <c r="V287" s="120"/>
      <c r="AF287" s="120"/>
      <c r="AP287" s="120"/>
      <c r="AZ287" s="120"/>
      <c r="BJ287" s="120"/>
      <c r="BT287" s="120"/>
      <c r="CD287" s="120"/>
      <c r="CN287" s="120"/>
      <c r="CX287" s="182"/>
      <c r="CY287" s="183"/>
      <c r="CZ287" s="183"/>
      <c r="DA287" s="183"/>
      <c r="DB287" s="183"/>
      <c r="DC287" s="183"/>
      <c r="DD287" s="183"/>
      <c r="DE287" s="183"/>
      <c r="DF287" s="183"/>
      <c r="DG287" s="183"/>
      <c r="DH287" s="120"/>
      <c r="DR287" s="120"/>
      <c r="EB287" s="120"/>
      <c r="EL287" s="182"/>
      <c r="EM287" s="183"/>
      <c r="EN287" s="183"/>
      <c r="EO287" s="183"/>
      <c r="EP287" s="183"/>
      <c r="EQ287" s="183"/>
      <c r="ER287" s="183"/>
      <c r="ES287" s="183"/>
      <c r="ET287" s="183"/>
      <c r="EU287" s="183"/>
      <c r="EV287" s="182"/>
      <c r="EW287" s="183"/>
      <c r="EX287" s="183"/>
      <c r="EY287" s="183"/>
      <c r="EZ287" s="183"/>
      <c r="FA287" s="183"/>
      <c r="FB287" s="183"/>
      <c r="FC287" s="183"/>
      <c r="FD287" s="183"/>
      <c r="FE287" s="183"/>
      <c r="FF287" s="120"/>
      <c r="FP287" s="120"/>
      <c r="FZ287" s="120"/>
      <c r="GJ287" s="182"/>
      <c r="GK287" s="183"/>
      <c r="GL287" s="183"/>
      <c r="GM287" s="183"/>
      <c r="GN287" s="183"/>
      <c r="GO287" s="183"/>
      <c r="GP287" s="183"/>
      <c r="GQ287" s="183"/>
      <c r="GR287" s="183"/>
      <c r="GS287" s="183"/>
      <c r="GT287" s="120"/>
      <c r="HD287" s="120"/>
      <c r="HN287" s="120"/>
      <c r="HX287" s="120"/>
      <c r="IH287" s="120"/>
      <c r="IR287" s="120"/>
      <c r="JB287" s="120"/>
      <c r="JL287" s="120"/>
      <c r="JV287" s="120"/>
      <c r="KF287" s="120"/>
    </row>
    <row xmlns:x14ac="http://schemas.microsoft.com/office/spreadsheetml/2009/9/ac" r="288" s="3" customFormat="true" x14ac:dyDescent="0.25">
      <c r="A288" s="370"/>
      <c r="B288" s="120"/>
      <c r="L288" s="120"/>
      <c r="V288" s="120"/>
      <c r="AF288" s="120"/>
      <c r="AP288" s="120"/>
      <c r="AZ288" s="120"/>
      <c r="BJ288" s="120"/>
      <c r="BT288" s="120"/>
      <c r="CD288" s="120"/>
      <c r="CN288" s="120"/>
      <c r="CX288" s="182"/>
      <c r="CY288" s="183"/>
      <c r="CZ288" s="183"/>
      <c r="DA288" s="183"/>
      <c r="DB288" s="183"/>
      <c r="DC288" s="183"/>
      <c r="DD288" s="183"/>
      <c r="DE288" s="183"/>
      <c r="DF288" s="183"/>
      <c r="DG288" s="183"/>
      <c r="DH288" s="120"/>
      <c r="DR288" s="120"/>
      <c r="EB288" s="120"/>
      <c r="EL288" s="182"/>
      <c r="EM288" s="183"/>
      <c r="EN288" s="183"/>
      <c r="EO288" s="183"/>
      <c r="EP288" s="183"/>
      <c r="EQ288" s="183"/>
      <c r="ER288" s="183"/>
      <c r="ES288" s="183"/>
      <c r="ET288" s="183"/>
      <c r="EU288" s="183"/>
      <c r="EV288" s="182"/>
      <c r="EW288" s="183"/>
      <c r="EX288" s="183"/>
      <c r="EY288" s="183"/>
      <c r="EZ288" s="183"/>
      <c r="FA288" s="183"/>
      <c r="FB288" s="183"/>
      <c r="FC288" s="183"/>
      <c r="FD288" s="183"/>
      <c r="FE288" s="183"/>
      <c r="FF288" s="120"/>
      <c r="FP288" s="120"/>
      <c r="FZ288" s="120"/>
      <c r="GJ288" s="182"/>
      <c r="GK288" s="183"/>
      <c r="GL288" s="183"/>
      <c r="GM288" s="183"/>
      <c r="GN288" s="183"/>
      <c r="GO288" s="183"/>
      <c r="GP288" s="183"/>
      <c r="GQ288" s="183"/>
      <c r="GR288" s="183"/>
      <c r="GS288" s="183"/>
      <c r="GT288" s="120"/>
      <c r="HD288" s="120"/>
      <c r="HN288" s="120"/>
      <c r="HX288" s="120"/>
      <c r="IH288" s="120"/>
      <c r="IR288" s="120"/>
      <c r="JB288" s="120"/>
      <c r="JL288" s="120"/>
      <c r="JV288" s="120"/>
      <c r="KF288" s="120"/>
    </row>
    <row xmlns:x14ac="http://schemas.microsoft.com/office/spreadsheetml/2009/9/ac" r="289" s="3" customFormat="true" x14ac:dyDescent="0.25">
      <c r="A289" s="370"/>
      <c r="B289" s="120"/>
      <c r="L289" s="120"/>
      <c r="V289" s="120"/>
      <c r="AF289" s="120"/>
      <c r="AP289" s="120"/>
      <c r="AZ289" s="120"/>
      <c r="BJ289" s="120"/>
      <c r="BT289" s="120"/>
      <c r="CD289" s="120"/>
      <c r="CN289" s="120"/>
      <c r="CX289" s="182"/>
      <c r="CY289" s="183"/>
      <c r="CZ289" s="183"/>
      <c r="DA289" s="183"/>
      <c r="DB289" s="183"/>
      <c r="DC289" s="183"/>
      <c r="DD289" s="183"/>
      <c r="DE289" s="183"/>
      <c r="DF289" s="183"/>
      <c r="DG289" s="183"/>
      <c r="DH289" s="120"/>
      <c r="DR289" s="120"/>
      <c r="EB289" s="120"/>
      <c r="EL289" s="182"/>
      <c r="EM289" s="183"/>
      <c r="EN289" s="183"/>
      <c r="EO289" s="183"/>
      <c r="EP289" s="183"/>
      <c r="EQ289" s="183"/>
      <c r="ER289" s="183"/>
      <c r="ES289" s="183"/>
      <c r="ET289" s="183"/>
      <c r="EU289" s="183"/>
      <c r="EV289" s="182"/>
      <c r="EW289" s="183"/>
      <c r="EX289" s="183"/>
      <c r="EY289" s="183"/>
      <c r="EZ289" s="183"/>
      <c r="FA289" s="183"/>
      <c r="FB289" s="183"/>
      <c r="FC289" s="183"/>
      <c r="FD289" s="183"/>
      <c r="FE289" s="183"/>
      <c r="FF289" s="120"/>
      <c r="FP289" s="120"/>
      <c r="FZ289" s="120"/>
      <c r="GJ289" s="182"/>
      <c r="GK289" s="183"/>
      <c r="GL289" s="183"/>
      <c r="GM289" s="183"/>
      <c r="GN289" s="183"/>
      <c r="GO289" s="183"/>
      <c r="GP289" s="183"/>
      <c r="GQ289" s="183"/>
      <c r="GR289" s="183"/>
      <c r="GS289" s="183"/>
      <c r="GT289" s="120"/>
      <c r="HD289" s="120"/>
      <c r="HN289" s="120"/>
      <c r="HX289" s="120"/>
      <c r="IH289" s="120"/>
      <c r="IR289" s="120"/>
      <c r="JB289" s="120"/>
      <c r="JL289" s="120"/>
      <c r="JV289" s="120"/>
      <c r="KF289" s="120"/>
    </row>
    <row xmlns:x14ac="http://schemas.microsoft.com/office/spreadsheetml/2009/9/ac" r="290" s="3" customFormat="true" x14ac:dyDescent="0.25">
      <c r="A290" s="370"/>
      <c r="B290" s="120"/>
      <c r="L290" s="120"/>
      <c r="V290" s="120"/>
      <c r="AF290" s="120"/>
      <c r="AP290" s="120"/>
      <c r="AZ290" s="120"/>
      <c r="BJ290" s="120"/>
      <c r="BT290" s="120"/>
      <c r="CD290" s="120"/>
      <c r="CN290" s="120"/>
      <c r="CX290" s="182"/>
      <c r="CY290" s="183"/>
      <c r="CZ290" s="183"/>
      <c r="DA290" s="183"/>
      <c r="DB290" s="183"/>
      <c r="DC290" s="183"/>
      <c r="DD290" s="183"/>
      <c r="DE290" s="183"/>
      <c r="DF290" s="183"/>
      <c r="DG290" s="183"/>
      <c r="DH290" s="120"/>
      <c r="DR290" s="120"/>
      <c r="EB290" s="120"/>
      <c r="EL290" s="182"/>
      <c r="EM290" s="183"/>
      <c r="EN290" s="183"/>
      <c r="EO290" s="183"/>
      <c r="EP290" s="183"/>
      <c r="EQ290" s="183"/>
      <c r="ER290" s="183"/>
      <c r="ES290" s="183"/>
      <c r="ET290" s="183"/>
      <c r="EU290" s="183"/>
      <c r="EV290" s="182"/>
      <c r="EW290" s="183"/>
      <c r="EX290" s="183"/>
      <c r="EY290" s="183"/>
      <c r="EZ290" s="183"/>
      <c r="FA290" s="183"/>
      <c r="FB290" s="183"/>
      <c r="FC290" s="183"/>
      <c r="FD290" s="183"/>
      <c r="FE290" s="183"/>
      <c r="FF290" s="120"/>
      <c r="FP290" s="120"/>
      <c r="FZ290" s="120"/>
      <c r="GJ290" s="182"/>
      <c r="GK290" s="183"/>
      <c r="GL290" s="183"/>
      <c r="GM290" s="183"/>
      <c r="GN290" s="183"/>
      <c r="GO290" s="183"/>
      <c r="GP290" s="183"/>
      <c r="GQ290" s="183"/>
      <c r="GR290" s="183"/>
      <c r="GS290" s="183"/>
      <c r="GT290" s="120"/>
      <c r="HD290" s="120"/>
      <c r="HN290" s="120"/>
      <c r="HX290" s="120"/>
      <c r="IH290" s="120"/>
      <c r="IR290" s="120"/>
      <c r="JB290" s="120"/>
      <c r="JL290" s="120"/>
      <c r="JV290" s="120"/>
      <c r="KF290" s="120"/>
    </row>
    <row xmlns:x14ac="http://schemas.microsoft.com/office/spreadsheetml/2009/9/ac" r="291" s="3" customFormat="true" x14ac:dyDescent="0.25">
      <c r="A291" s="370"/>
      <c r="B291" s="120"/>
      <c r="L291" s="120"/>
      <c r="V291" s="120"/>
      <c r="AF291" s="120"/>
      <c r="AP291" s="120"/>
      <c r="AZ291" s="120"/>
      <c r="BJ291" s="120"/>
      <c r="BT291" s="120"/>
      <c r="CD291" s="120"/>
      <c r="CN291" s="120"/>
      <c r="CX291" s="182"/>
      <c r="CY291" s="183"/>
      <c r="CZ291" s="183"/>
      <c r="DA291" s="183"/>
      <c r="DB291" s="183"/>
      <c r="DC291" s="183"/>
      <c r="DD291" s="183"/>
      <c r="DE291" s="183"/>
      <c r="DF291" s="183"/>
      <c r="DG291" s="183"/>
      <c r="DH291" s="120"/>
      <c r="DR291" s="120"/>
      <c r="EB291" s="120"/>
      <c r="EL291" s="182"/>
      <c r="EM291" s="183"/>
      <c r="EN291" s="183"/>
      <c r="EO291" s="183"/>
      <c r="EP291" s="183"/>
      <c r="EQ291" s="183"/>
      <c r="ER291" s="183"/>
      <c r="ES291" s="183"/>
      <c r="ET291" s="183"/>
      <c r="EU291" s="183"/>
      <c r="EV291" s="182"/>
      <c r="EW291" s="183"/>
      <c r="EX291" s="183"/>
      <c r="EY291" s="183"/>
      <c r="EZ291" s="183"/>
      <c r="FA291" s="183"/>
      <c r="FB291" s="183"/>
      <c r="FC291" s="183"/>
      <c r="FD291" s="183"/>
      <c r="FE291" s="183"/>
      <c r="FF291" s="120"/>
      <c r="FP291" s="120"/>
      <c r="FZ291" s="120"/>
      <c r="GJ291" s="182"/>
      <c r="GK291" s="183"/>
      <c r="GL291" s="183"/>
      <c r="GM291" s="183"/>
      <c r="GN291" s="183"/>
      <c r="GO291" s="183"/>
      <c r="GP291" s="183"/>
      <c r="GQ291" s="183"/>
      <c r="GR291" s="183"/>
      <c r="GS291" s="183"/>
      <c r="GT291" s="120"/>
      <c r="HD291" s="120"/>
      <c r="HN291" s="120"/>
      <c r="HX291" s="120"/>
      <c r="IH291" s="120"/>
      <c r="IR291" s="120"/>
      <c r="JB291" s="120"/>
      <c r="JL291" s="120"/>
      <c r="JV291" s="120"/>
      <c r="KF291" s="120"/>
    </row>
    <row xmlns:x14ac="http://schemas.microsoft.com/office/spreadsheetml/2009/9/ac" r="292" s="3" customFormat="true" x14ac:dyDescent="0.25">
      <c r="A292" s="370"/>
      <c r="B292" s="120"/>
      <c r="L292" s="120"/>
      <c r="V292" s="120"/>
      <c r="AF292" s="120"/>
      <c r="AP292" s="120"/>
      <c r="AZ292" s="120"/>
      <c r="BJ292" s="120"/>
      <c r="BT292" s="120"/>
      <c r="CD292" s="120"/>
      <c r="CN292" s="120"/>
      <c r="CX292" s="182"/>
      <c r="CY292" s="183"/>
      <c r="CZ292" s="183"/>
      <c r="DA292" s="183"/>
      <c r="DB292" s="183"/>
      <c r="DC292" s="183"/>
      <c r="DD292" s="183"/>
      <c r="DE292" s="183"/>
      <c r="DF292" s="183"/>
      <c r="DG292" s="183"/>
      <c r="DH292" s="120"/>
      <c r="DR292" s="120"/>
      <c r="EB292" s="120"/>
      <c r="EL292" s="182"/>
      <c r="EM292" s="183"/>
      <c r="EN292" s="183"/>
      <c r="EO292" s="183"/>
      <c r="EP292" s="183"/>
      <c r="EQ292" s="183"/>
      <c r="ER292" s="183"/>
      <c r="ES292" s="183"/>
      <c r="ET292" s="183"/>
      <c r="EU292" s="183"/>
      <c r="EV292" s="182"/>
      <c r="EW292" s="183"/>
      <c r="EX292" s="183"/>
      <c r="EY292" s="183"/>
      <c r="EZ292" s="183"/>
      <c r="FA292" s="183"/>
      <c r="FB292" s="183"/>
      <c r="FC292" s="183"/>
      <c r="FD292" s="183"/>
      <c r="FE292" s="183"/>
      <c r="FF292" s="120"/>
      <c r="FP292" s="120"/>
      <c r="FZ292" s="120"/>
      <c r="GJ292" s="182"/>
      <c r="GK292" s="183"/>
      <c r="GL292" s="183"/>
      <c r="GM292" s="183"/>
      <c r="GN292" s="183"/>
      <c r="GO292" s="183"/>
      <c r="GP292" s="183"/>
      <c r="GQ292" s="183"/>
      <c r="GR292" s="183"/>
      <c r="GS292" s="183"/>
      <c r="GT292" s="120"/>
      <c r="HD292" s="120"/>
      <c r="HN292" s="120"/>
      <c r="HX292" s="120"/>
      <c r="IH292" s="120"/>
      <c r="IR292" s="120"/>
      <c r="JB292" s="120"/>
      <c r="JL292" s="120"/>
      <c r="JV292" s="120"/>
      <c r="KF292" s="120"/>
    </row>
    <row xmlns:x14ac="http://schemas.microsoft.com/office/spreadsheetml/2009/9/ac" r="293" s="3" customFormat="true" x14ac:dyDescent="0.25">
      <c r="A293" s="370"/>
      <c r="B293" s="120"/>
      <c r="L293" s="120"/>
      <c r="V293" s="120"/>
      <c r="AF293" s="120"/>
      <c r="AP293" s="120"/>
      <c r="AZ293" s="120"/>
      <c r="BJ293" s="120"/>
      <c r="BT293" s="120"/>
      <c r="CD293" s="120"/>
      <c r="CN293" s="120"/>
      <c r="CX293" s="182"/>
      <c r="CY293" s="183"/>
      <c r="CZ293" s="183"/>
      <c r="DA293" s="183"/>
      <c r="DB293" s="183"/>
      <c r="DC293" s="183"/>
      <c r="DD293" s="183"/>
      <c r="DE293" s="183"/>
      <c r="DF293" s="183"/>
      <c r="DG293" s="183"/>
      <c r="DH293" s="120"/>
      <c r="DR293" s="120"/>
      <c r="EB293" s="120"/>
      <c r="EL293" s="182"/>
      <c r="EM293" s="183"/>
      <c r="EN293" s="183"/>
      <c r="EO293" s="183"/>
      <c r="EP293" s="183"/>
      <c r="EQ293" s="183"/>
      <c r="ER293" s="183"/>
      <c r="ES293" s="183"/>
      <c r="ET293" s="183"/>
      <c r="EU293" s="183"/>
      <c r="EV293" s="182"/>
      <c r="EW293" s="183"/>
      <c r="EX293" s="183"/>
      <c r="EY293" s="183"/>
      <c r="EZ293" s="183"/>
      <c r="FA293" s="183"/>
      <c r="FB293" s="183"/>
      <c r="FC293" s="183"/>
      <c r="FD293" s="183"/>
      <c r="FE293" s="183"/>
      <c r="FF293" s="120"/>
      <c r="FP293" s="120"/>
      <c r="FZ293" s="120"/>
      <c r="GJ293" s="182"/>
      <c r="GK293" s="183"/>
      <c r="GL293" s="183"/>
      <c r="GM293" s="183"/>
      <c r="GN293" s="183"/>
      <c r="GO293" s="183"/>
      <c r="GP293" s="183"/>
      <c r="GQ293" s="183"/>
      <c r="GR293" s="183"/>
      <c r="GS293" s="183"/>
      <c r="GT293" s="120"/>
      <c r="HD293" s="120"/>
      <c r="HN293" s="120"/>
      <c r="HX293" s="120"/>
      <c r="IH293" s="120"/>
      <c r="IR293" s="120"/>
      <c r="JB293" s="120"/>
      <c r="JL293" s="120"/>
      <c r="JV293" s="120"/>
      <c r="KF293" s="120"/>
    </row>
    <row xmlns:x14ac="http://schemas.microsoft.com/office/spreadsheetml/2009/9/ac" r="294" s="3" customFormat="true" x14ac:dyDescent="0.25">
      <c r="A294" s="370"/>
      <c r="B294" s="120"/>
      <c r="L294" s="120"/>
      <c r="V294" s="120"/>
      <c r="AF294" s="120"/>
      <c r="AP294" s="120"/>
      <c r="AZ294" s="120"/>
      <c r="BJ294" s="120"/>
      <c r="BT294" s="120"/>
      <c r="CD294" s="120"/>
      <c r="CN294" s="120"/>
      <c r="CX294" s="182"/>
      <c r="CY294" s="183"/>
      <c r="CZ294" s="183"/>
      <c r="DA294" s="183"/>
      <c r="DB294" s="183"/>
      <c r="DC294" s="183"/>
      <c r="DD294" s="183"/>
      <c r="DE294" s="183"/>
      <c r="DF294" s="183"/>
      <c r="DG294" s="183"/>
      <c r="DH294" s="120"/>
      <c r="DR294" s="120"/>
      <c r="EB294" s="120"/>
      <c r="EL294" s="182"/>
      <c r="EM294" s="183"/>
      <c r="EN294" s="183"/>
      <c r="EO294" s="183"/>
      <c r="EP294" s="183"/>
      <c r="EQ294" s="183"/>
      <c r="ER294" s="183"/>
      <c r="ES294" s="183"/>
      <c r="ET294" s="183"/>
      <c r="EU294" s="183"/>
      <c r="EV294" s="182"/>
      <c r="EW294" s="183"/>
      <c r="EX294" s="183"/>
      <c r="EY294" s="183"/>
      <c r="EZ294" s="183"/>
      <c r="FA294" s="183"/>
      <c r="FB294" s="183"/>
      <c r="FC294" s="183"/>
      <c r="FD294" s="183"/>
      <c r="FE294" s="183"/>
      <c r="FF294" s="120"/>
      <c r="FP294" s="120"/>
      <c r="FZ294" s="120"/>
      <c r="GJ294" s="182"/>
      <c r="GK294" s="183"/>
      <c r="GL294" s="183"/>
      <c r="GM294" s="183"/>
      <c r="GN294" s="183"/>
      <c r="GO294" s="183"/>
      <c r="GP294" s="183"/>
      <c r="GQ294" s="183"/>
      <c r="GR294" s="183"/>
      <c r="GS294" s="183"/>
      <c r="GT294" s="120"/>
      <c r="HD294" s="120"/>
      <c r="HN294" s="120"/>
      <c r="HX294" s="120"/>
      <c r="IH294" s="120"/>
      <c r="IR294" s="120"/>
      <c r="JB294" s="120"/>
      <c r="JL294" s="120"/>
      <c r="JV294" s="120"/>
      <c r="KF294" s="120"/>
    </row>
    <row xmlns:x14ac="http://schemas.microsoft.com/office/spreadsheetml/2009/9/ac" r="295" s="3" customFormat="true" x14ac:dyDescent="0.25">
      <c r="A295" s="370"/>
      <c r="B295" s="120"/>
      <c r="L295" s="120"/>
      <c r="V295" s="120"/>
      <c r="AF295" s="120"/>
      <c r="AP295" s="120"/>
      <c r="AZ295" s="120"/>
      <c r="BJ295" s="120"/>
      <c r="BT295" s="120"/>
      <c r="CD295" s="120"/>
      <c r="CN295" s="120"/>
      <c r="CX295" s="182"/>
      <c r="CY295" s="183"/>
      <c r="CZ295" s="183"/>
      <c r="DA295" s="183"/>
      <c r="DB295" s="183"/>
      <c r="DC295" s="183"/>
      <c r="DD295" s="183"/>
      <c r="DE295" s="183"/>
      <c r="DF295" s="183"/>
      <c r="DG295" s="183"/>
      <c r="DH295" s="120"/>
      <c r="DR295" s="120"/>
      <c r="EB295" s="120"/>
      <c r="EL295" s="182"/>
      <c r="EM295" s="183"/>
      <c r="EN295" s="183"/>
      <c r="EO295" s="183"/>
      <c r="EP295" s="183"/>
      <c r="EQ295" s="183"/>
      <c r="ER295" s="183"/>
      <c r="ES295" s="183"/>
      <c r="ET295" s="183"/>
      <c r="EU295" s="183"/>
      <c r="EV295" s="182"/>
      <c r="EW295" s="183"/>
      <c r="EX295" s="183"/>
      <c r="EY295" s="183"/>
      <c r="EZ295" s="183"/>
      <c r="FA295" s="183"/>
      <c r="FB295" s="183"/>
      <c r="FC295" s="183"/>
      <c r="FD295" s="183"/>
      <c r="FE295" s="183"/>
      <c r="FF295" s="120"/>
      <c r="FP295" s="120"/>
      <c r="FZ295" s="120"/>
      <c r="GJ295" s="182"/>
      <c r="GK295" s="183"/>
      <c r="GL295" s="183"/>
      <c r="GM295" s="183"/>
      <c r="GN295" s="183"/>
      <c r="GO295" s="183"/>
      <c r="GP295" s="183"/>
      <c r="GQ295" s="183"/>
      <c r="GR295" s="183"/>
      <c r="GS295" s="183"/>
      <c r="GT295" s="120"/>
      <c r="HD295" s="120"/>
      <c r="HN295" s="120"/>
      <c r="HX295" s="120"/>
      <c r="IH295" s="120"/>
      <c r="IR295" s="120"/>
      <c r="JB295" s="120"/>
      <c r="JL295" s="120"/>
      <c r="JV295" s="120"/>
      <c r="KF295" s="120"/>
    </row>
    <row xmlns:x14ac="http://schemas.microsoft.com/office/spreadsheetml/2009/9/ac" r="296" s="3" customFormat="true" x14ac:dyDescent="0.25">
      <c r="A296" s="370"/>
      <c r="B296" s="120"/>
      <c r="L296" s="120"/>
      <c r="V296" s="120"/>
      <c r="AF296" s="120"/>
      <c r="AP296" s="120"/>
      <c r="AZ296" s="120"/>
      <c r="BJ296" s="120"/>
      <c r="BT296" s="120"/>
      <c r="CD296" s="120"/>
      <c r="CN296" s="120"/>
      <c r="CX296" s="182"/>
      <c r="CY296" s="183"/>
      <c r="CZ296" s="183"/>
      <c r="DA296" s="183"/>
      <c r="DB296" s="183"/>
      <c r="DC296" s="183"/>
      <c r="DD296" s="183"/>
      <c r="DE296" s="183"/>
      <c r="DF296" s="183"/>
      <c r="DG296" s="183"/>
      <c r="DH296" s="120"/>
      <c r="DR296" s="120"/>
      <c r="EB296" s="120"/>
      <c r="EL296" s="182"/>
      <c r="EM296" s="183"/>
      <c r="EN296" s="183"/>
      <c r="EO296" s="183"/>
      <c r="EP296" s="183"/>
      <c r="EQ296" s="183"/>
      <c r="ER296" s="183"/>
      <c r="ES296" s="183"/>
      <c r="ET296" s="183"/>
      <c r="EU296" s="183"/>
      <c r="EV296" s="182"/>
      <c r="EW296" s="183"/>
      <c r="EX296" s="183"/>
      <c r="EY296" s="183"/>
      <c r="EZ296" s="183"/>
      <c r="FA296" s="183"/>
      <c r="FB296" s="183"/>
      <c r="FC296" s="183"/>
      <c r="FD296" s="183"/>
      <c r="FE296" s="183"/>
      <c r="FF296" s="120"/>
      <c r="FP296" s="120"/>
      <c r="FZ296" s="120"/>
      <c r="GJ296" s="182"/>
      <c r="GK296" s="183"/>
      <c r="GL296" s="183"/>
      <c r="GM296" s="183"/>
      <c r="GN296" s="183"/>
      <c r="GO296" s="183"/>
      <c r="GP296" s="183"/>
      <c r="GQ296" s="183"/>
      <c r="GR296" s="183"/>
      <c r="GS296" s="183"/>
      <c r="GT296" s="120"/>
      <c r="HD296" s="120"/>
      <c r="HN296" s="120"/>
      <c r="HX296" s="120"/>
      <c r="IH296" s="120"/>
      <c r="IR296" s="120"/>
      <c r="JB296" s="120"/>
      <c r="JL296" s="120"/>
      <c r="JV296" s="120"/>
      <c r="KF296" s="120"/>
    </row>
    <row xmlns:x14ac="http://schemas.microsoft.com/office/spreadsheetml/2009/9/ac" r="297" s="3" customFormat="true" x14ac:dyDescent="0.25">
      <c r="A297" s="370"/>
      <c r="B297" s="120"/>
      <c r="L297" s="120"/>
      <c r="V297" s="120"/>
      <c r="AF297" s="120"/>
      <c r="AP297" s="120"/>
      <c r="AZ297" s="120"/>
      <c r="BJ297" s="120"/>
      <c r="BT297" s="120"/>
      <c r="CD297" s="120"/>
      <c r="CN297" s="120"/>
      <c r="CX297" s="182"/>
      <c r="CY297" s="183"/>
      <c r="CZ297" s="183"/>
      <c r="DA297" s="183"/>
      <c r="DB297" s="183"/>
      <c r="DC297" s="183"/>
      <c r="DD297" s="183"/>
      <c r="DE297" s="183"/>
      <c r="DF297" s="183"/>
      <c r="DG297" s="183"/>
      <c r="DH297" s="120"/>
      <c r="DR297" s="120"/>
      <c r="EB297" s="120"/>
      <c r="EL297" s="182"/>
      <c r="EM297" s="183"/>
      <c r="EN297" s="183"/>
      <c r="EO297" s="183"/>
      <c r="EP297" s="183"/>
      <c r="EQ297" s="183"/>
      <c r="ER297" s="183"/>
      <c r="ES297" s="183"/>
      <c r="ET297" s="183"/>
      <c r="EU297" s="183"/>
      <c r="EV297" s="182"/>
      <c r="EW297" s="183"/>
      <c r="EX297" s="183"/>
      <c r="EY297" s="183"/>
      <c r="EZ297" s="183"/>
      <c r="FA297" s="183"/>
      <c r="FB297" s="183"/>
      <c r="FC297" s="183"/>
      <c r="FD297" s="183"/>
      <c r="FE297" s="183"/>
      <c r="FF297" s="120"/>
      <c r="FP297" s="120"/>
      <c r="FZ297" s="120"/>
      <c r="GJ297" s="182"/>
      <c r="GK297" s="183"/>
      <c r="GL297" s="183"/>
      <c r="GM297" s="183"/>
      <c r="GN297" s="183"/>
      <c r="GO297" s="183"/>
      <c r="GP297" s="183"/>
      <c r="GQ297" s="183"/>
      <c r="GR297" s="183"/>
      <c r="GS297" s="183"/>
      <c r="GT297" s="120"/>
      <c r="HD297" s="120"/>
      <c r="HN297" s="120"/>
      <c r="HX297" s="120"/>
      <c r="IH297" s="120"/>
      <c r="IR297" s="120"/>
      <c r="JB297" s="120"/>
      <c r="JL297" s="120"/>
      <c r="JV297" s="120"/>
      <c r="KF297" s="120"/>
    </row>
    <row xmlns:x14ac="http://schemas.microsoft.com/office/spreadsheetml/2009/9/ac" r="298" s="3" customFormat="true" x14ac:dyDescent="0.25">
      <c r="A298" s="370"/>
      <c r="B298" s="120"/>
      <c r="L298" s="120"/>
      <c r="V298" s="120"/>
      <c r="AF298" s="120"/>
      <c r="AP298" s="120"/>
      <c r="AZ298" s="120"/>
      <c r="BJ298" s="120"/>
      <c r="BT298" s="120"/>
      <c r="CD298" s="120"/>
      <c r="CN298" s="120"/>
      <c r="CX298" s="182"/>
      <c r="CY298" s="183"/>
      <c r="CZ298" s="183"/>
      <c r="DA298" s="183"/>
      <c r="DB298" s="183"/>
      <c r="DC298" s="183"/>
      <c r="DD298" s="183"/>
      <c r="DE298" s="183"/>
      <c r="DF298" s="183"/>
      <c r="DG298" s="183"/>
      <c r="DH298" s="120"/>
      <c r="DR298" s="120"/>
      <c r="EB298" s="120"/>
      <c r="EL298" s="182"/>
      <c r="EM298" s="183"/>
      <c r="EN298" s="183"/>
      <c r="EO298" s="183"/>
      <c r="EP298" s="183"/>
      <c r="EQ298" s="183"/>
      <c r="ER298" s="183"/>
      <c r="ES298" s="183"/>
      <c r="ET298" s="183"/>
      <c r="EU298" s="183"/>
      <c r="EV298" s="182"/>
      <c r="EW298" s="183"/>
      <c r="EX298" s="183"/>
      <c r="EY298" s="183"/>
      <c r="EZ298" s="183"/>
      <c r="FA298" s="183"/>
      <c r="FB298" s="183"/>
      <c r="FC298" s="183"/>
      <c r="FD298" s="183"/>
      <c r="FE298" s="183"/>
      <c r="FF298" s="120"/>
      <c r="FP298" s="120"/>
      <c r="FZ298" s="120"/>
      <c r="GJ298" s="182"/>
      <c r="GK298" s="183"/>
      <c r="GL298" s="183"/>
      <c r="GM298" s="183"/>
      <c r="GN298" s="183"/>
      <c r="GO298" s="183"/>
      <c r="GP298" s="183"/>
      <c r="GQ298" s="183"/>
      <c r="GR298" s="183"/>
      <c r="GS298" s="183"/>
      <c r="GT298" s="120"/>
      <c r="HD298" s="120"/>
      <c r="HN298" s="120"/>
      <c r="HX298" s="120"/>
      <c r="IH298" s="120"/>
      <c r="IR298" s="120"/>
      <c r="JB298" s="120"/>
      <c r="JL298" s="120"/>
      <c r="JV298" s="120"/>
      <c r="KF298" s="120"/>
    </row>
    <row xmlns:x14ac="http://schemas.microsoft.com/office/spreadsheetml/2009/9/ac" r="299" s="3" customFormat="true" x14ac:dyDescent="0.25">
      <c r="A299" s="370"/>
      <c r="B299" s="120"/>
      <c r="L299" s="120"/>
      <c r="V299" s="120"/>
      <c r="AF299" s="120"/>
      <c r="AP299" s="120"/>
      <c r="AZ299" s="120"/>
      <c r="BJ299" s="120"/>
      <c r="BT299" s="120"/>
      <c r="CD299" s="120"/>
      <c r="CN299" s="120"/>
      <c r="CX299" s="182"/>
      <c r="CY299" s="183"/>
      <c r="CZ299" s="183"/>
      <c r="DA299" s="183"/>
      <c r="DB299" s="183"/>
      <c r="DC299" s="183"/>
      <c r="DD299" s="183"/>
      <c r="DE299" s="183"/>
      <c r="DF299" s="183"/>
      <c r="DG299" s="183"/>
      <c r="DH299" s="120"/>
      <c r="DR299" s="120"/>
      <c r="EB299" s="120"/>
      <c r="EL299" s="182"/>
      <c r="EM299" s="183"/>
      <c r="EN299" s="183"/>
      <c r="EO299" s="183"/>
      <c r="EP299" s="183"/>
      <c r="EQ299" s="183"/>
      <c r="ER299" s="183"/>
      <c r="ES299" s="183"/>
      <c r="ET299" s="183"/>
      <c r="EU299" s="183"/>
      <c r="EV299" s="182"/>
      <c r="EW299" s="183"/>
      <c r="EX299" s="183"/>
      <c r="EY299" s="183"/>
      <c r="EZ299" s="183"/>
      <c r="FA299" s="183"/>
      <c r="FB299" s="183"/>
      <c r="FC299" s="183"/>
      <c r="FD299" s="183"/>
      <c r="FE299" s="183"/>
      <c r="FF299" s="120"/>
      <c r="FP299" s="120"/>
      <c r="FZ299" s="120"/>
      <c r="GJ299" s="182"/>
      <c r="GK299" s="183"/>
      <c r="GL299" s="183"/>
      <c r="GM299" s="183"/>
      <c r="GN299" s="183"/>
      <c r="GO299" s="183"/>
      <c r="GP299" s="183"/>
      <c r="GQ299" s="183"/>
      <c r="GR299" s="183"/>
      <c r="GS299" s="183"/>
      <c r="GT299" s="120"/>
      <c r="HD299" s="120"/>
      <c r="HN299" s="120"/>
      <c r="HX299" s="120"/>
      <c r="IH299" s="120"/>
      <c r="IR299" s="120"/>
      <c r="JB299" s="120"/>
      <c r="JL299" s="120"/>
      <c r="JV299" s="120"/>
      <c r="KF299" s="120"/>
    </row>
    <row xmlns:x14ac="http://schemas.microsoft.com/office/spreadsheetml/2009/9/ac" r="300" s="3" customFormat="true" x14ac:dyDescent="0.25">
      <c r="A300" s="370"/>
      <c r="B300" s="120"/>
      <c r="L300" s="120"/>
      <c r="V300" s="120"/>
      <c r="AF300" s="120"/>
      <c r="AP300" s="120"/>
      <c r="AZ300" s="120"/>
      <c r="BJ300" s="120"/>
      <c r="BT300" s="120"/>
      <c r="CD300" s="120"/>
      <c r="CN300" s="120"/>
      <c r="CX300" s="182"/>
      <c r="CY300" s="183"/>
      <c r="CZ300" s="183"/>
      <c r="DA300" s="183"/>
      <c r="DB300" s="183"/>
      <c r="DC300" s="183"/>
      <c r="DD300" s="183"/>
      <c r="DE300" s="183"/>
      <c r="DF300" s="183"/>
      <c r="DG300" s="183"/>
      <c r="DH300" s="120"/>
      <c r="DR300" s="120"/>
      <c r="EB300" s="120"/>
      <c r="EL300" s="182"/>
      <c r="EM300" s="183"/>
      <c r="EN300" s="183"/>
      <c r="EO300" s="183"/>
      <c r="EP300" s="183"/>
      <c r="EQ300" s="183"/>
      <c r="ER300" s="183"/>
      <c r="ES300" s="183"/>
      <c r="ET300" s="183"/>
      <c r="EU300" s="183"/>
      <c r="EV300" s="182"/>
      <c r="EW300" s="183"/>
      <c r="EX300" s="183"/>
      <c r="EY300" s="183"/>
      <c r="EZ300" s="183"/>
      <c r="FA300" s="183"/>
      <c r="FB300" s="183"/>
      <c r="FC300" s="183"/>
      <c r="FD300" s="183"/>
      <c r="FE300" s="183"/>
      <c r="FF300" s="120"/>
      <c r="FP300" s="120"/>
      <c r="FZ300" s="120"/>
      <c r="GJ300" s="182"/>
      <c r="GK300" s="183"/>
      <c r="GL300" s="183"/>
      <c r="GM300" s="183"/>
      <c r="GN300" s="183"/>
      <c r="GO300" s="183"/>
      <c r="GP300" s="183"/>
      <c r="GQ300" s="183"/>
      <c r="GR300" s="183"/>
      <c r="GS300" s="183"/>
      <c r="GT300" s="120"/>
      <c r="HD300" s="120"/>
      <c r="HN300" s="120"/>
      <c r="HX300" s="120"/>
      <c r="IH300" s="120"/>
      <c r="IR300" s="120"/>
      <c r="JB300" s="120"/>
      <c r="JL300" s="120"/>
      <c r="JV300" s="120"/>
      <c r="KF300" s="120"/>
    </row>
    <row xmlns:x14ac="http://schemas.microsoft.com/office/spreadsheetml/2009/9/ac" r="301" s="3" customFormat="true" x14ac:dyDescent="0.25">
      <c r="A301" s="370"/>
      <c r="B301" s="120"/>
      <c r="L301" s="120"/>
      <c r="V301" s="120"/>
      <c r="AF301" s="120"/>
      <c r="AP301" s="120"/>
      <c r="AZ301" s="120"/>
      <c r="BJ301" s="120"/>
      <c r="BT301" s="120"/>
      <c r="CD301" s="120"/>
      <c r="CN301" s="120"/>
      <c r="CX301" s="182"/>
      <c r="CY301" s="183"/>
      <c r="CZ301" s="183"/>
      <c r="DA301" s="183"/>
      <c r="DB301" s="183"/>
      <c r="DC301" s="183"/>
      <c r="DD301" s="183"/>
      <c r="DE301" s="183"/>
      <c r="DF301" s="183"/>
      <c r="DG301" s="183"/>
      <c r="DH301" s="120"/>
      <c r="DR301" s="120"/>
      <c r="EB301" s="120"/>
      <c r="EL301" s="182"/>
      <c r="EM301" s="183"/>
      <c r="EN301" s="183"/>
      <c r="EO301" s="183"/>
      <c r="EP301" s="183"/>
      <c r="EQ301" s="183"/>
      <c r="ER301" s="183"/>
      <c r="ES301" s="183"/>
      <c r="ET301" s="183"/>
      <c r="EU301" s="183"/>
      <c r="EV301" s="182"/>
      <c r="EW301" s="183"/>
      <c r="EX301" s="183"/>
      <c r="EY301" s="183"/>
      <c r="EZ301" s="183"/>
      <c r="FA301" s="183"/>
      <c r="FB301" s="183"/>
      <c r="FC301" s="183"/>
      <c r="FD301" s="183"/>
      <c r="FE301" s="183"/>
      <c r="FF301" s="120"/>
      <c r="FP301" s="120"/>
      <c r="FZ301" s="120"/>
      <c r="GJ301" s="182"/>
      <c r="GK301" s="183"/>
      <c r="GL301" s="183"/>
      <c r="GM301" s="183"/>
      <c r="GN301" s="183"/>
      <c r="GO301" s="183"/>
      <c r="GP301" s="183"/>
      <c r="GQ301" s="183"/>
      <c r="GR301" s="183"/>
      <c r="GS301" s="183"/>
      <c r="GT301" s="120"/>
      <c r="HD301" s="120"/>
      <c r="HN301" s="120"/>
      <c r="HX301" s="120"/>
      <c r="IH301" s="120"/>
      <c r="IR301" s="120"/>
      <c r="JB301" s="120"/>
      <c r="JL301" s="120"/>
      <c r="JV301" s="120"/>
      <c r="KF301" s="120"/>
    </row>
    <row xmlns:x14ac="http://schemas.microsoft.com/office/spreadsheetml/2009/9/ac" r="302" s="3" customFormat="true" x14ac:dyDescent="0.25">
      <c r="A302" s="370"/>
      <c r="B302" s="120"/>
      <c r="L302" s="120"/>
      <c r="V302" s="120"/>
      <c r="AF302" s="120"/>
      <c r="AP302" s="120"/>
      <c r="AZ302" s="120"/>
      <c r="BJ302" s="120"/>
      <c r="BT302" s="120"/>
      <c r="CD302" s="120"/>
      <c r="CN302" s="120"/>
      <c r="CX302" s="182"/>
      <c r="CY302" s="183"/>
      <c r="CZ302" s="183"/>
      <c r="DA302" s="183"/>
      <c r="DB302" s="183"/>
      <c r="DC302" s="183"/>
      <c r="DD302" s="183"/>
      <c r="DE302" s="183"/>
      <c r="DF302" s="183"/>
      <c r="DG302" s="183"/>
      <c r="DH302" s="120"/>
      <c r="DR302" s="120"/>
      <c r="EB302" s="120"/>
      <c r="EL302" s="182"/>
      <c r="EM302" s="183"/>
      <c r="EN302" s="183"/>
      <c r="EO302" s="183"/>
      <c r="EP302" s="183"/>
      <c r="EQ302" s="183"/>
      <c r="ER302" s="183"/>
      <c r="ES302" s="183"/>
      <c r="ET302" s="183"/>
      <c r="EU302" s="183"/>
      <c r="EV302" s="182"/>
      <c r="EW302" s="183"/>
      <c r="EX302" s="183"/>
      <c r="EY302" s="183"/>
      <c r="EZ302" s="183"/>
      <c r="FA302" s="183"/>
      <c r="FB302" s="183"/>
      <c r="FC302" s="183"/>
      <c r="FD302" s="183"/>
      <c r="FE302" s="183"/>
      <c r="FF302" s="120"/>
      <c r="FP302" s="120"/>
      <c r="FZ302" s="120"/>
      <c r="GJ302" s="182"/>
      <c r="GK302" s="183"/>
      <c r="GL302" s="183"/>
      <c r="GM302" s="183"/>
      <c r="GN302" s="183"/>
      <c r="GO302" s="183"/>
      <c r="GP302" s="183"/>
      <c r="GQ302" s="183"/>
      <c r="GR302" s="183"/>
      <c r="GS302" s="183"/>
      <c r="GT302" s="120"/>
      <c r="HD302" s="120"/>
      <c r="HN302" s="120"/>
      <c r="HX302" s="120"/>
      <c r="IH302" s="120"/>
      <c r="IR302" s="120"/>
      <c r="JB302" s="120"/>
      <c r="JL302" s="120"/>
      <c r="JV302" s="120"/>
      <c r="KF302" s="120"/>
    </row>
    <row xmlns:x14ac="http://schemas.microsoft.com/office/spreadsheetml/2009/9/ac" r="303" s="3" customFormat="true" x14ac:dyDescent="0.25">
      <c r="A303" s="370"/>
      <c r="B303" s="120"/>
      <c r="L303" s="120"/>
      <c r="V303" s="120"/>
      <c r="AF303" s="120"/>
      <c r="AP303" s="120"/>
      <c r="AZ303" s="120"/>
      <c r="BJ303" s="120"/>
      <c r="BT303" s="120"/>
      <c r="CD303" s="120"/>
      <c r="CN303" s="120"/>
      <c r="CX303" s="182"/>
      <c r="CY303" s="183"/>
      <c r="CZ303" s="183"/>
      <c r="DA303" s="183"/>
      <c r="DB303" s="183"/>
      <c r="DC303" s="183"/>
      <c r="DD303" s="183"/>
      <c r="DE303" s="183"/>
      <c r="DF303" s="183"/>
      <c r="DG303" s="183"/>
      <c r="DH303" s="120"/>
      <c r="DR303" s="120"/>
      <c r="EB303" s="120"/>
      <c r="EL303" s="182"/>
      <c r="EM303" s="183"/>
      <c r="EN303" s="183"/>
      <c r="EO303" s="183"/>
      <c r="EP303" s="183"/>
      <c r="EQ303" s="183"/>
      <c r="ER303" s="183"/>
      <c r="ES303" s="183"/>
      <c r="ET303" s="183"/>
      <c r="EU303" s="183"/>
      <c r="EV303" s="182"/>
      <c r="EW303" s="183"/>
      <c r="EX303" s="183"/>
      <c r="EY303" s="183"/>
      <c r="EZ303" s="183"/>
      <c r="FA303" s="183"/>
      <c r="FB303" s="183"/>
      <c r="FC303" s="183"/>
      <c r="FD303" s="183"/>
      <c r="FE303" s="183"/>
      <c r="FF303" s="120"/>
      <c r="FP303" s="120"/>
      <c r="FZ303" s="120"/>
      <c r="GJ303" s="182"/>
      <c r="GK303" s="183"/>
      <c r="GL303" s="183"/>
      <c r="GM303" s="183"/>
      <c r="GN303" s="183"/>
      <c r="GO303" s="183"/>
      <c r="GP303" s="183"/>
      <c r="GQ303" s="183"/>
      <c r="GR303" s="183"/>
      <c r="GS303" s="183"/>
      <c r="GT303" s="120"/>
      <c r="HD303" s="120"/>
      <c r="HN303" s="120"/>
      <c r="HX303" s="120"/>
      <c r="IH303" s="120"/>
      <c r="IR303" s="120"/>
      <c r="JB303" s="120"/>
      <c r="JL303" s="120"/>
      <c r="JV303" s="120"/>
      <c r="KF303" s="120"/>
    </row>
    <row xmlns:x14ac="http://schemas.microsoft.com/office/spreadsheetml/2009/9/ac" r="304" s="3" customFormat="true" x14ac:dyDescent="0.25">
      <c r="A304" s="370"/>
      <c r="B304" s="120"/>
      <c r="L304" s="120"/>
      <c r="V304" s="120"/>
      <c r="AF304" s="120"/>
      <c r="AP304" s="120"/>
      <c r="AZ304" s="120"/>
      <c r="BJ304" s="120"/>
      <c r="BT304" s="120"/>
      <c r="CD304" s="120"/>
      <c r="CN304" s="120"/>
      <c r="CX304" s="182"/>
      <c r="CY304" s="183"/>
      <c r="CZ304" s="183"/>
      <c r="DA304" s="183"/>
      <c r="DB304" s="183"/>
      <c r="DC304" s="183"/>
      <c r="DD304" s="183"/>
      <c r="DE304" s="183"/>
      <c r="DF304" s="183"/>
      <c r="DG304" s="183"/>
      <c r="DH304" s="120"/>
      <c r="DR304" s="120"/>
      <c r="EB304" s="120"/>
      <c r="EL304" s="182"/>
      <c r="EM304" s="183"/>
      <c r="EN304" s="183"/>
      <c r="EO304" s="183"/>
      <c r="EP304" s="183"/>
      <c r="EQ304" s="183"/>
      <c r="ER304" s="183"/>
      <c r="ES304" s="183"/>
      <c r="ET304" s="183"/>
      <c r="EU304" s="183"/>
      <c r="EV304" s="182"/>
      <c r="EW304" s="183"/>
      <c r="EX304" s="183"/>
      <c r="EY304" s="183"/>
      <c r="EZ304" s="183"/>
      <c r="FA304" s="183"/>
      <c r="FB304" s="183"/>
      <c r="FC304" s="183"/>
      <c r="FD304" s="183"/>
      <c r="FE304" s="183"/>
      <c r="FF304" s="120"/>
      <c r="FP304" s="120"/>
      <c r="FZ304" s="120"/>
      <c r="GJ304" s="182"/>
      <c r="GK304" s="183"/>
      <c r="GL304" s="183"/>
      <c r="GM304" s="183"/>
      <c r="GN304" s="183"/>
      <c r="GO304" s="183"/>
      <c r="GP304" s="183"/>
      <c r="GQ304" s="183"/>
      <c r="GR304" s="183"/>
      <c r="GS304" s="183"/>
      <c r="GT304" s="120"/>
      <c r="HD304" s="120"/>
      <c r="HN304" s="120"/>
      <c r="HX304" s="120"/>
      <c r="IH304" s="120"/>
      <c r="IR304" s="120"/>
      <c r="JB304" s="120"/>
      <c r="JL304" s="120"/>
      <c r="JV304" s="120"/>
      <c r="KF304" s="120"/>
    </row>
    <row xmlns:x14ac="http://schemas.microsoft.com/office/spreadsheetml/2009/9/ac" r="305" s="3" customFormat="true" x14ac:dyDescent="0.25">
      <c r="A305" s="370"/>
      <c r="B305" s="120"/>
      <c r="L305" s="120"/>
      <c r="V305" s="120"/>
      <c r="AF305" s="120"/>
      <c r="AP305" s="120"/>
      <c r="AZ305" s="120"/>
      <c r="BJ305" s="120"/>
      <c r="BT305" s="120"/>
      <c r="CD305" s="120"/>
      <c r="CN305" s="120"/>
      <c r="CX305" s="182"/>
      <c r="CY305" s="183"/>
      <c r="CZ305" s="183"/>
      <c r="DA305" s="183"/>
      <c r="DB305" s="183"/>
      <c r="DC305" s="183"/>
      <c r="DD305" s="183"/>
      <c r="DE305" s="183"/>
      <c r="DF305" s="183"/>
      <c r="DG305" s="183"/>
      <c r="DH305" s="120"/>
      <c r="DR305" s="120"/>
      <c r="EB305" s="120"/>
      <c r="EL305" s="182"/>
      <c r="EM305" s="183"/>
      <c r="EN305" s="183"/>
      <c r="EO305" s="183"/>
      <c r="EP305" s="183"/>
      <c r="EQ305" s="183"/>
      <c r="ER305" s="183"/>
      <c r="ES305" s="183"/>
      <c r="ET305" s="183"/>
      <c r="EU305" s="183"/>
      <c r="EV305" s="182"/>
      <c r="EW305" s="183"/>
      <c r="EX305" s="183"/>
      <c r="EY305" s="183"/>
      <c r="EZ305" s="183"/>
      <c r="FA305" s="183"/>
      <c r="FB305" s="183"/>
      <c r="FC305" s="183"/>
      <c r="FD305" s="183"/>
      <c r="FE305" s="183"/>
      <c r="FF305" s="120"/>
      <c r="FP305" s="120"/>
      <c r="FZ305" s="120"/>
      <c r="GJ305" s="182"/>
      <c r="GK305" s="183"/>
      <c r="GL305" s="183"/>
      <c r="GM305" s="183"/>
      <c r="GN305" s="183"/>
      <c r="GO305" s="183"/>
      <c r="GP305" s="183"/>
      <c r="GQ305" s="183"/>
      <c r="GR305" s="183"/>
      <c r="GS305" s="183"/>
      <c r="GT305" s="120"/>
      <c r="HD305" s="120"/>
      <c r="HN305" s="120"/>
      <c r="HX305" s="120"/>
      <c r="IH305" s="120"/>
      <c r="IR305" s="120"/>
      <c r="JB305" s="120"/>
      <c r="JL305" s="120"/>
      <c r="JV305" s="120"/>
      <c r="KF305" s="120"/>
    </row>
    <row xmlns:x14ac="http://schemas.microsoft.com/office/spreadsheetml/2009/9/ac" r="306" s="3" customFormat="true" x14ac:dyDescent="0.25">
      <c r="A306" s="370"/>
      <c r="B306" s="120"/>
      <c r="L306" s="120"/>
      <c r="V306" s="120"/>
      <c r="AF306" s="120"/>
      <c r="AP306" s="120"/>
      <c r="AZ306" s="120"/>
      <c r="BJ306" s="120"/>
      <c r="BT306" s="120"/>
      <c r="CD306" s="120"/>
      <c r="CN306" s="120"/>
      <c r="CX306" s="182"/>
      <c r="CY306" s="183"/>
      <c r="CZ306" s="183"/>
      <c r="DA306" s="183"/>
      <c r="DB306" s="183"/>
      <c r="DC306" s="183"/>
      <c r="DD306" s="183"/>
      <c r="DE306" s="183"/>
      <c r="DF306" s="183"/>
      <c r="DG306" s="183"/>
      <c r="DH306" s="120"/>
      <c r="DR306" s="120"/>
      <c r="EB306" s="120"/>
      <c r="EL306" s="182"/>
      <c r="EM306" s="183"/>
      <c r="EN306" s="183"/>
      <c r="EO306" s="183"/>
      <c r="EP306" s="183"/>
      <c r="EQ306" s="183"/>
      <c r="ER306" s="183"/>
      <c r="ES306" s="183"/>
      <c r="ET306" s="183"/>
      <c r="EU306" s="183"/>
      <c r="EV306" s="182"/>
      <c r="EW306" s="183"/>
      <c r="EX306" s="183"/>
      <c r="EY306" s="183"/>
      <c r="EZ306" s="183"/>
      <c r="FA306" s="183"/>
      <c r="FB306" s="183"/>
      <c r="FC306" s="183"/>
      <c r="FD306" s="183"/>
      <c r="FE306" s="183"/>
      <c r="FF306" s="120"/>
      <c r="FP306" s="120"/>
      <c r="FZ306" s="120"/>
      <c r="GJ306" s="182"/>
      <c r="GK306" s="183"/>
      <c r="GL306" s="183"/>
      <c r="GM306" s="183"/>
      <c r="GN306" s="183"/>
      <c r="GO306" s="183"/>
      <c r="GP306" s="183"/>
      <c r="GQ306" s="183"/>
      <c r="GR306" s="183"/>
      <c r="GS306" s="183"/>
      <c r="GT306" s="120"/>
      <c r="HD306" s="120"/>
      <c r="HN306" s="120"/>
      <c r="HX306" s="120"/>
      <c r="IH306" s="120"/>
      <c r="IR306" s="120"/>
      <c r="JB306" s="120"/>
      <c r="JL306" s="120"/>
      <c r="JV306" s="120"/>
      <c r="KF306" s="120"/>
    </row>
    <row xmlns:x14ac="http://schemas.microsoft.com/office/spreadsheetml/2009/9/ac" r="307" s="3" customFormat="true" x14ac:dyDescent="0.25">
      <c r="A307" s="370"/>
      <c r="B307" s="120"/>
      <c r="L307" s="120"/>
      <c r="V307" s="120"/>
      <c r="AF307" s="120"/>
      <c r="AP307" s="120"/>
      <c r="AZ307" s="120"/>
      <c r="BJ307" s="120"/>
      <c r="BT307" s="120"/>
      <c r="CD307" s="120"/>
      <c r="CN307" s="120"/>
      <c r="CX307" s="182"/>
      <c r="CY307" s="183"/>
      <c r="CZ307" s="183"/>
      <c r="DA307" s="183"/>
      <c r="DB307" s="183"/>
      <c r="DC307" s="183"/>
      <c r="DD307" s="183"/>
      <c r="DE307" s="183"/>
      <c r="DF307" s="183"/>
      <c r="DG307" s="183"/>
      <c r="DH307" s="120"/>
      <c r="DR307" s="120"/>
      <c r="EB307" s="120"/>
      <c r="EL307" s="182"/>
      <c r="EM307" s="183"/>
      <c r="EN307" s="183"/>
      <c r="EO307" s="183"/>
      <c r="EP307" s="183"/>
      <c r="EQ307" s="183"/>
      <c r="ER307" s="183"/>
      <c r="ES307" s="183"/>
      <c r="ET307" s="183"/>
      <c r="EU307" s="183"/>
      <c r="EV307" s="182"/>
      <c r="EW307" s="183"/>
      <c r="EX307" s="183"/>
      <c r="EY307" s="183"/>
      <c r="EZ307" s="183"/>
      <c r="FA307" s="183"/>
      <c r="FB307" s="183"/>
      <c r="FC307" s="183"/>
      <c r="FD307" s="183"/>
      <c r="FE307" s="183"/>
      <c r="FF307" s="120"/>
      <c r="FP307" s="120"/>
      <c r="FZ307" s="120"/>
      <c r="GJ307" s="182"/>
      <c r="GK307" s="183"/>
      <c r="GL307" s="183"/>
      <c r="GM307" s="183"/>
      <c r="GN307" s="183"/>
      <c r="GO307" s="183"/>
      <c r="GP307" s="183"/>
      <c r="GQ307" s="183"/>
      <c r="GR307" s="183"/>
      <c r="GS307" s="183"/>
      <c r="GT307" s="120"/>
      <c r="HD307" s="120"/>
      <c r="HN307" s="120"/>
      <c r="HX307" s="120"/>
      <c r="IH307" s="120"/>
      <c r="IR307" s="120"/>
      <c r="JB307" s="120"/>
      <c r="JL307" s="120"/>
      <c r="JV307" s="120"/>
      <c r="KF307" s="120"/>
    </row>
    <row xmlns:x14ac="http://schemas.microsoft.com/office/spreadsheetml/2009/9/ac" r="308" s="3" customFormat="true" x14ac:dyDescent="0.25">
      <c r="A308" s="370"/>
      <c r="B308" s="120"/>
      <c r="L308" s="120"/>
      <c r="V308" s="120"/>
      <c r="AF308" s="120"/>
      <c r="AP308" s="120"/>
      <c r="AZ308" s="120"/>
      <c r="BJ308" s="120"/>
      <c r="BT308" s="120"/>
      <c r="CD308" s="120"/>
      <c r="CN308" s="120"/>
      <c r="CX308" s="182"/>
      <c r="CY308" s="183"/>
      <c r="CZ308" s="183"/>
      <c r="DA308" s="183"/>
      <c r="DB308" s="183"/>
      <c r="DC308" s="183"/>
      <c r="DD308" s="183"/>
      <c r="DE308" s="183"/>
      <c r="DF308" s="183"/>
      <c r="DG308" s="183"/>
      <c r="DH308" s="120"/>
      <c r="DR308" s="120"/>
      <c r="EB308" s="120"/>
      <c r="EL308" s="182"/>
      <c r="EM308" s="183"/>
      <c r="EN308" s="183"/>
      <c r="EO308" s="183"/>
      <c r="EP308" s="183"/>
      <c r="EQ308" s="183"/>
      <c r="ER308" s="183"/>
      <c r="ES308" s="183"/>
      <c r="ET308" s="183"/>
      <c r="EU308" s="183"/>
      <c r="EV308" s="182"/>
      <c r="EW308" s="183"/>
      <c r="EX308" s="183"/>
      <c r="EY308" s="183"/>
      <c r="EZ308" s="183"/>
      <c r="FA308" s="183"/>
      <c r="FB308" s="183"/>
      <c r="FC308" s="183"/>
      <c r="FD308" s="183"/>
      <c r="FE308" s="183"/>
      <c r="FF308" s="120"/>
      <c r="FP308" s="120"/>
      <c r="FZ308" s="120"/>
      <c r="GJ308" s="182"/>
      <c r="GK308" s="183"/>
      <c r="GL308" s="183"/>
      <c r="GM308" s="183"/>
      <c r="GN308" s="183"/>
      <c r="GO308" s="183"/>
      <c r="GP308" s="183"/>
      <c r="GQ308" s="183"/>
      <c r="GR308" s="183"/>
      <c r="GS308" s="183"/>
      <c r="GT308" s="120"/>
      <c r="HD308" s="120"/>
      <c r="HN308" s="120"/>
      <c r="HX308" s="120"/>
      <c r="IH308" s="120"/>
      <c r="IR308" s="120"/>
      <c r="JB308" s="120"/>
      <c r="JL308" s="120"/>
      <c r="JV308" s="120"/>
      <c r="KF308" s="120"/>
    </row>
    <row xmlns:x14ac="http://schemas.microsoft.com/office/spreadsheetml/2009/9/ac" r="309" s="3" customFormat="true" x14ac:dyDescent="0.25">
      <c r="A309" s="370"/>
      <c r="B309" s="120"/>
      <c r="L309" s="120"/>
      <c r="V309" s="120"/>
      <c r="AF309" s="120"/>
      <c r="AP309" s="120"/>
      <c r="AZ309" s="120"/>
      <c r="BJ309" s="120"/>
      <c r="BT309" s="120"/>
      <c r="CD309" s="120"/>
      <c r="CN309" s="120"/>
      <c r="CX309" s="182"/>
      <c r="CY309" s="183"/>
      <c r="CZ309" s="183"/>
      <c r="DA309" s="183"/>
      <c r="DB309" s="183"/>
      <c r="DC309" s="183"/>
      <c r="DD309" s="183"/>
      <c r="DE309" s="183"/>
      <c r="DF309" s="183"/>
      <c r="DG309" s="183"/>
      <c r="DH309" s="120"/>
      <c r="DR309" s="120"/>
      <c r="EB309" s="120"/>
      <c r="EL309" s="182"/>
      <c r="EM309" s="183"/>
      <c r="EN309" s="183"/>
      <c r="EO309" s="183"/>
      <c r="EP309" s="183"/>
      <c r="EQ309" s="183"/>
      <c r="ER309" s="183"/>
      <c r="ES309" s="183"/>
      <c r="ET309" s="183"/>
      <c r="EU309" s="183"/>
      <c r="EV309" s="182"/>
      <c r="EW309" s="183"/>
      <c r="EX309" s="183"/>
      <c r="EY309" s="183"/>
      <c r="EZ309" s="183"/>
      <c r="FA309" s="183"/>
      <c r="FB309" s="183"/>
      <c r="FC309" s="183"/>
      <c r="FD309" s="183"/>
      <c r="FE309" s="183"/>
      <c r="FF309" s="120"/>
      <c r="FP309" s="120"/>
      <c r="FZ309" s="120"/>
      <c r="GJ309" s="182"/>
      <c r="GK309" s="183"/>
      <c r="GL309" s="183"/>
      <c r="GM309" s="183"/>
      <c r="GN309" s="183"/>
      <c r="GO309" s="183"/>
      <c r="GP309" s="183"/>
      <c r="GQ309" s="183"/>
      <c r="GR309" s="183"/>
      <c r="GS309" s="183"/>
      <c r="GT309" s="120"/>
      <c r="HD309" s="120"/>
      <c r="HN309" s="120"/>
      <c r="HX309" s="120"/>
      <c r="IH309" s="120"/>
      <c r="IR309" s="120"/>
      <c r="JB309" s="120"/>
      <c r="JL309" s="120"/>
      <c r="JV309" s="120"/>
      <c r="KF309" s="120"/>
    </row>
    <row xmlns:x14ac="http://schemas.microsoft.com/office/spreadsheetml/2009/9/ac" r="310" s="3" customFormat="true" x14ac:dyDescent="0.25">
      <c r="A310" s="370"/>
      <c r="B310" s="120"/>
      <c r="L310" s="120"/>
      <c r="V310" s="120"/>
      <c r="AF310" s="120"/>
      <c r="AP310" s="120"/>
      <c r="AZ310" s="120"/>
      <c r="BJ310" s="120"/>
      <c r="BT310" s="120"/>
      <c r="CD310" s="120"/>
      <c r="CN310" s="120"/>
      <c r="CX310" s="182"/>
      <c r="CY310" s="183"/>
      <c r="CZ310" s="183"/>
      <c r="DA310" s="183"/>
      <c r="DB310" s="183"/>
      <c r="DC310" s="183"/>
      <c r="DD310" s="183"/>
      <c r="DE310" s="183"/>
      <c r="DF310" s="183"/>
      <c r="DG310" s="183"/>
      <c r="DH310" s="120"/>
      <c r="DR310" s="120"/>
      <c r="EB310" s="120"/>
      <c r="EL310" s="182"/>
      <c r="EM310" s="183"/>
      <c r="EN310" s="183"/>
      <c r="EO310" s="183"/>
      <c r="EP310" s="183"/>
      <c r="EQ310" s="183"/>
      <c r="ER310" s="183"/>
      <c r="ES310" s="183"/>
      <c r="ET310" s="183"/>
      <c r="EU310" s="183"/>
      <c r="EV310" s="182"/>
      <c r="EW310" s="183"/>
      <c r="EX310" s="183"/>
      <c r="EY310" s="183"/>
      <c r="EZ310" s="183"/>
      <c r="FA310" s="183"/>
      <c r="FB310" s="183"/>
      <c r="FC310" s="183"/>
      <c r="FD310" s="183"/>
      <c r="FE310" s="183"/>
      <c r="FF310" s="120"/>
      <c r="FP310" s="120"/>
      <c r="FZ310" s="120"/>
      <c r="GJ310" s="182"/>
      <c r="GK310" s="183"/>
      <c r="GL310" s="183"/>
      <c r="GM310" s="183"/>
      <c r="GN310" s="183"/>
      <c r="GO310" s="183"/>
      <c r="GP310" s="183"/>
      <c r="GQ310" s="183"/>
      <c r="GR310" s="183"/>
      <c r="GS310" s="183"/>
      <c r="GT310" s="120"/>
      <c r="HD310" s="120"/>
      <c r="HN310" s="120"/>
      <c r="HX310" s="120"/>
      <c r="IH310" s="120"/>
      <c r="IR310" s="120"/>
      <c r="JB310" s="120"/>
      <c r="JL310" s="120"/>
      <c r="JV310" s="120"/>
      <c r="KF310" s="120"/>
    </row>
    <row xmlns:x14ac="http://schemas.microsoft.com/office/spreadsheetml/2009/9/ac" r="311" s="3" customFormat="true" x14ac:dyDescent="0.25">
      <c r="A311" s="370"/>
      <c r="B311" s="120"/>
      <c r="L311" s="120"/>
      <c r="V311" s="120"/>
      <c r="AF311" s="120"/>
      <c r="AP311" s="120"/>
      <c r="AZ311" s="120"/>
      <c r="BJ311" s="120"/>
      <c r="BT311" s="120"/>
      <c r="CD311" s="120"/>
      <c r="CN311" s="120"/>
      <c r="CX311" s="182"/>
      <c r="CY311" s="183"/>
      <c r="CZ311" s="183"/>
      <c r="DA311" s="183"/>
      <c r="DB311" s="183"/>
      <c r="DC311" s="183"/>
      <c r="DD311" s="183"/>
      <c r="DE311" s="183"/>
      <c r="DF311" s="183"/>
      <c r="DG311" s="183"/>
      <c r="DH311" s="120"/>
      <c r="DR311" s="120"/>
      <c r="EB311" s="120"/>
      <c r="EL311" s="182"/>
      <c r="EM311" s="183"/>
      <c r="EN311" s="183"/>
      <c r="EO311" s="183"/>
      <c r="EP311" s="183"/>
      <c r="EQ311" s="183"/>
      <c r="ER311" s="183"/>
      <c r="ES311" s="183"/>
      <c r="ET311" s="183"/>
      <c r="EU311" s="183"/>
      <c r="EV311" s="182"/>
      <c r="EW311" s="183"/>
      <c r="EX311" s="183"/>
      <c r="EY311" s="183"/>
      <c r="EZ311" s="183"/>
      <c r="FA311" s="183"/>
      <c r="FB311" s="183"/>
      <c r="FC311" s="183"/>
      <c r="FD311" s="183"/>
      <c r="FE311" s="183"/>
      <c r="FF311" s="120"/>
      <c r="FP311" s="120"/>
      <c r="FZ311" s="120"/>
      <c r="GJ311" s="182"/>
      <c r="GK311" s="183"/>
      <c r="GL311" s="183"/>
      <c r="GM311" s="183"/>
      <c r="GN311" s="183"/>
      <c r="GO311" s="183"/>
      <c r="GP311" s="183"/>
      <c r="GQ311" s="183"/>
      <c r="GR311" s="183"/>
      <c r="GS311" s="183"/>
      <c r="GT311" s="120"/>
      <c r="HD311" s="120"/>
      <c r="HN311" s="120"/>
      <c r="HX311" s="120"/>
      <c r="IH311" s="120"/>
      <c r="IR311" s="120"/>
      <c r="JB311" s="120"/>
      <c r="JL311" s="120"/>
      <c r="JV311" s="120"/>
      <c r="KF311" s="120"/>
    </row>
    <row xmlns:x14ac="http://schemas.microsoft.com/office/spreadsheetml/2009/9/ac" r="312" s="3" customFormat="true" x14ac:dyDescent="0.25">
      <c r="A312" s="370"/>
      <c r="B312" s="120"/>
      <c r="L312" s="120"/>
      <c r="V312" s="120"/>
      <c r="AF312" s="120"/>
      <c r="AP312" s="120"/>
      <c r="AZ312" s="120"/>
      <c r="BJ312" s="120"/>
      <c r="BT312" s="120"/>
      <c r="CD312" s="120"/>
      <c r="CN312" s="120"/>
      <c r="CX312" s="182"/>
      <c r="CY312" s="183"/>
      <c r="CZ312" s="183"/>
      <c r="DA312" s="183"/>
      <c r="DB312" s="183"/>
      <c r="DC312" s="183"/>
      <c r="DD312" s="183"/>
      <c r="DE312" s="183"/>
      <c r="DF312" s="183"/>
      <c r="DG312" s="183"/>
      <c r="DH312" s="120"/>
      <c r="DR312" s="120"/>
      <c r="EB312" s="120"/>
      <c r="EL312" s="182"/>
      <c r="EM312" s="183"/>
      <c r="EN312" s="183"/>
      <c r="EO312" s="183"/>
      <c r="EP312" s="183"/>
      <c r="EQ312" s="183"/>
      <c r="ER312" s="183"/>
      <c r="ES312" s="183"/>
      <c r="ET312" s="183"/>
      <c r="EU312" s="183"/>
      <c r="EV312" s="182"/>
      <c r="EW312" s="183"/>
      <c r="EX312" s="183"/>
      <c r="EY312" s="183"/>
      <c r="EZ312" s="183"/>
      <c r="FA312" s="183"/>
      <c r="FB312" s="183"/>
      <c r="FC312" s="183"/>
      <c r="FD312" s="183"/>
      <c r="FE312" s="183"/>
      <c r="FF312" s="120"/>
      <c r="FP312" s="120"/>
      <c r="FZ312" s="120"/>
      <c r="GJ312" s="182"/>
      <c r="GK312" s="183"/>
      <c r="GL312" s="183"/>
      <c r="GM312" s="183"/>
      <c r="GN312" s="183"/>
      <c r="GO312" s="183"/>
      <c r="GP312" s="183"/>
      <c r="GQ312" s="183"/>
      <c r="GR312" s="183"/>
      <c r="GS312" s="183"/>
      <c r="GT312" s="120"/>
      <c r="HD312" s="120"/>
      <c r="HN312" s="120"/>
      <c r="HX312" s="120"/>
      <c r="IH312" s="120"/>
      <c r="IR312" s="120"/>
      <c r="JB312" s="120"/>
      <c r="JL312" s="120"/>
      <c r="JV312" s="120"/>
      <c r="KF312" s="120"/>
    </row>
    <row xmlns:x14ac="http://schemas.microsoft.com/office/spreadsheetml/2009/9/ac" r="313" s="3" customFormat="true" x14ac:dyDescent="0.25">
      <c r="A313" s="370"/>
      <c r="B313" s="120"/>
      <c r="L313" s="120"/>
      <c r="V313" s="120"/>
      <c r="AF313" s="120"/>
      <c r="AP313" s="120"/>
      <c r="AZ313" s="120"/>
      <c r="BJ313" s="120"/>
      <c r="BT313" s="120"/>
      <c r="CD313" s="120"/>
      <c r="CN313" s="120"/>
      <c r="CX313" s="182"/>
      <c r="CY313" s="183"/>
      <c r="CZ313" s="183"/>
      <c r="DA313" s="183"/>
      <c r="DB313" s="183"/>
      <c r="DC313" s="183"/>
      <c r="DD313" s="183"/>
      <c r="DE313" s="183"/>
      <c r="DF313" s="183"/>
      <c r="DG313" s="183"/>
      <c r="DH313" s="120"/>
      <c r="DR313" s="120"/>
      <c r="EB313" s="120"/>
      <c r="EL313" s="182"/>
      <c r="EM313" s="183"/>
      <c r="EN313" s="183"/>
      <c r="EO313" s="183"/>
      <c r="EP313" s="183"/>
      <c r="EQ313" s="183"/>
      <c r="ER313" s="183"/>
      <c r="ES313" s="183"/>
      <c r="ET313" s="183"/>
      <c r="EU313" s="183"/>
      <c r="EV313" s="182"/>
      <c r="EW313" s="183"/>
      <c r="EX313" s="183"/>
      <c r="EY313" s="183"/>
      <c r="EZ313" s="183"/>
      <c r="FA313" s="183"/>
      <c r="FB313" s="183"/>
      <c r="FC313" s="183"/>
      <c r="FD313" s="183"/>
      <c r="FE313" s="183"/>
      <c r="FF313" s="120"/>
      <c r="FP313" s="120"/>
      <c r="FZ313" s="120"/>
      <c r="GJ313" s="182"/>
      <c r="GK313" s="183"/>
      <c r="GL313" s="183"/>
      <c r="GM313" s="183"/>
      <c r="GN313" s="183"/>
      <c r="GO313" s="183"/>
      <c r="GP313" s="183"/>
      <c r="GQ313" s="183"/>
      <c r="GR313" s="183"/>
      <c r="GS313" s="183"/>
      <c r="GT313" s="120"/>
      <c r="HD313" s="120"/>
      <c r="HN313" s="120"/>
      <c r="HX313" s="120"/>
      <c r="IH313" s="120"/>
      <c r="IR313" s="120"/>
      <c r="JB313" s="120"/>
      <c r="JL313" s="120"/>
      <c r="JV313" s="120"/>
      <c r="KF313" s="120"/>
    </row>
    <row xmlns:x14ac="http://schemas.microsoft.com/office/spreadsheetml/2009/9/ac" r="314" s="3" customFormat="true" x14ac:dyDescent="0.25">
      <c r="A314" s="370"/>
      <c r="B314" s="120"/>
      <c r="L314" s="120"/>
      <c r="V314" s="120"/>
      <c r="AF314" s="120"/>
      <c r="AP314" s="120"/>
      <c r="AZ314" s="120"/>
      <c r="BJ314" s="120"/>
      <c r="BT314" s="120"/>
      <c r="CD314" s="120"/>
      <c r="CN314" s="120"/>
      <c r="CX314" s="182"/>
      <c r="CY314" s="183"/>
      <c r="CZ314" s="183"/>
      <c r="DA314" s="183"/>
      <c r="DB314" s="183"/>
      <c r="DC314" s="183"/>
      <c r="DD314" s="183"/>
      <c r="DE314" s="183"/>
      <c r="DF314" s="183"/>
      <c r="DG314" s="183"/>
      <c r="DH314" s="120"/>
      <c r="DR314" s="120"/>
      <c r="EB314" s="120"/>
      <c r="EL314" s="182"/>
      <c r="EM314" s="183"/>
      <c r="EN314" s="183"/>
      <c r="EO314" s="183"/>
      <c r="EP314" s="183"/>
      <c r="EQ314" s="183"/>
      <c r="ER314" s="183"/>
      <c r="ES314" s="183"/>
      <c r="ET314" s="183"/>
      <c r="EU314" s="183"/>
      <c r="EV314" s="182"/>
      <c r="EW314" s="183"/>
      <c r="EX314" s="183"/>
      <c r="EY314" s="183"/>
      <c r="EZ314" s="183"/>
      <c r="FA314" s="183"/>
      <c r="FB314" s="183"/>
      <c r="FC314" s="183"/>
      <c r="FD314" s="183"/>
      <c r="FE314" s="183"/>
      <c r="FF314" s="120"/>
      <c r="FP314" s="120"/>
      <c r="FZ314" s="120"/>
      <c r="GJ314" s="182"/>
      <c r="GK314" s="183"/>
      <c r="GL314" s="183"/>
      <c r="GM314" s="183"/>
      <c r="GN314" s="183"/>
      <c r="GO314" s="183"/>
      <c r="GP314" s="183"/>
      <c r="GQ314" s="183"/>
      <c r="GR314" s="183"/>
      <c r="GS314" s="183"/>
      <c r="GT314" s="120"/>
      <c r="HD314" s="120"/>
      <c r="HN314" s="120"/>
      <c r="HX314" s="120"/>
      <c r="IH314" s="120"/>
      <c r="IR314" s="120"/>
      <c r="JB314" s="120"/>
      <c r="JL314" s="120"/>
      <c r="JV314" s="120"/>
      <c r="KF314" s="120"/>
    </row>
    <row xmlns:x14ac="http://schemas.microsoft.com/office/spreadsheetml/2009/9/ac" r="315" s="3" customFormat="true" x14ac:dyDescent="0.25">
      <c r="A315" s="370"/>
      <c r="B315" s="120"/>
      <c r="L315" s="120"/>
      <c r="V315" s="120"/>
      <c r="AF315" s="120"/>
      <c r="AP315" s="120"/>
      <c r="AZ315" s="120"/>
      <c r="BJ315" s="120"/>
      <c r="BT315" s="120"/>
      <c r="CD315" s="120"/>
      <c r="CN315" s="120"/>
      <c r="CX315" s="182"/>
      <c r="CY315" s="183"/>
      <c r="CZ315" s="183"/>
      <c r="DA315" s="183"/>
      <c r="DB315" s="183"/>
      <c r="DC315" s="183"/>
      <c r="DD315" s="183"/>
      <c r="DE315" s="183"/>
      <c r="DF315" s="183"/>
      <c r="DG315" s="183"/>
      <c r="DH315" s="120"/>
      <c r="DR315" s="120"/>
      <c r="EB315" s="120"/>
      <c r="EL315" s="182"/>
      <c r="EM315" s="183"/>
      <c r="EN315" s="183"/>
      <c r="EO315" s="183"/>
      <c r="EP315" s="183"/>
      <c r="EQ315" s="183"/>
      <c r="ER315" s="183"/>
      <c r="ES315" s="183"/>
      <c r="ET315" s="183"/>
      <c r="EU315" s="183"/>
      <c r="EV315" s="182"/>
      <c r="EW315" s="183"/>
      <c r="EX315" s="183"/>
      <c r="EY315" s="183"/>
      <c r="EZ315" s="183"/>
      <c r="FA315" s="183"/>
      <c r="FB315" s="183"/>
      <c r="FC315" s="183"/>
      <c r="FD315" s="183"/>
      <c r="FE315" s="183"/>
      <c r="FF315" s="120"/>
      <c r="FP315" s="120"/>
      <c r="FZ315" s="120"/>
      <c r="GJ315" s="182"/>
      <c r="GK315" s="183"/>
      <c r="GL315" s="183"/>
      <c r="GM315" s="183"/>
      <c r="GN315" s="183"/>
      <c r="GO315" s="183"/>
      <c r="GP315" s="183"/>
      <c r="GQ315" s="183"/>
      <c r="GR315" s="183"/>
      <c r="GS315" s="183"/>
      <c r="GT315" s="120"/>
      <c r="HD315" s="120"/>
      <c r="HN315" s="120"/>
      <c r="HX315" s="120"/>
      <c r="IH315" s="120"/>
      <c r="IR315" s="120"/>
      <c r="JB315" s="120"/>
      <c r="JL315" s="120"/>
      <c r="JV315" s="120"/>
      <c r="KF315" s="120"/>
    </row>
    <row xmlns:x14ac="http://schemas.microsoft.com/office/spreadsheetml/2009/9/ac" r="316" s="3" customFormat="true" x14ac:dyDescent="0.25">
      <c r="A316" s="370"/>
      <c r="B316" s="120"/>
      <c r="L316" s="120"/>
      <c r="V316" s="120"/>
      <c r="AF316" s="120"/>
      <c r="AP316" s="120"/>
      <c r="AZ316" s="120"/>
      <c r="BJ316" s="120"/>
      <c r="BT316" s="120"/>
      <c r="CD316" s="120"/>
      <c r="CN316" s="120"/>
      <c r="CX316" s="182"/>
      <c r="CY316" s="183"/>
      <c r="CZ316" s="183"/>
      <c r="DA316" s="183"/>
      <c r="DB316" s="183"/>
      <c r="DC316" s="183"/>
      <c r="DD316" s="183"/>
      <c r="DE316" s="183"/>
      <c r="DF316" s="183"/>
      <c r="DG316" s="183"/>
      <c r="DH316" s="120"/>
      <c r="DR316" s="120"/>
      <c r="EB316" s="120"/>
      <c r="EL316" s="182"/>
      <c r="EM316" s="183"/>
      <c r="EN316" s="183"/>
      <c r="EO316" s="183"/>
      <c r="EP316" s="183"/>
      <c r="EQ316" s="183"/>
      <c r="ER316" s="183"/>
      <c r="ES316" s="183"/>
      <c r="ET316" s="183"/>
      <c r="EU316" s="183"/>
      <c r="EV316" s="182"/>
      <c r="EW316" s="183"/>
      <c r="EX316" s="183"/>
      <c r="EY316" s="183"/>
      <c r="EZ316" s="183"/>
      <c r="FA316" s="183"/>
      <c r="FB316" s="183"/>
      <c r="FC316" s="183"/>
      <c r="FD316" s="183"/>
      <c r="FE316" s="183"/>
      <c r="FF316" s="120"/>
      <c r="FP316" s="120"/>
      <c r="FZ316" s="120"/>
      <c r="GJ316" s="182"/>
      <c r="GK316" s="183"/>
      <c r="GL316" s="183"/>
      <c r="GM316" s="183"/>
      <c r="GN316" s="183"/>
      <c r="GO316" s="183"/>
      <c r="GP316" s="183"/>
      <c r="GQ316" s="183"/>
      <c r="GR316" s="183"/>
      <c r="GS316" s="183"/>
      <c r="GT316" s="120"/>
      <c r="HD316" s="120"/>
      <c r="HN316" s="120"/>
      <c r="HX316" s="120"/>
      <c r="IH316" s="120"/>
      <c r="IR316" s="120"/>
      <c r="JB316" s="120"/>
      <c r="JL316" s="120"/>
      <c r="JV316" s="120"/>
      <c r="KF316" s="120"/>
    </row>
    <row xmlns:x14ac="http://schemas.microsoft.com/office/spreadsheetml/2009/9/ac" r="317" s="3" customFormat="true" x14ac:dyDescent="0.25">
      <c r="A317" s="370"/>
      <c r="B317" s="120"/>
      <c r="L317" s="120"/>
      <c r="V317" s="120"/>
      <c r="AF317" s="120"/>
      <c r="AP317" s="120"/>
      <c r="AZ317" s="120"/>
      <c r="BJ317" s="120"/>
      <c r="BT317" s="120"/>
      <c r="CD317" s="120"/>
      <c r="CN317" s="120"/>
      <c r="CX317" s="182"/>
      <c r="CY317" s="183"/>
      <c r="CZ317" s="183"/>
      <c r="DA317" s="183"/>
      <c r="DB317" s="183"/>
      <c r="DC317" s="183"/>
      <c r="DD317" s="183"/>
      <c r="DE317" s="183"/>
      <c r="DF317" s="183"/>
      <c r="DG317" s="183"/>
      <c r="DH317" s="120"/>
      <c r="DR317" s="120"/>
      <c r="EB317" s="120"/>
      <c r="EL317" s="182"/>
      <c r="EM317" s="183"/>
      <c r="EN317" s="183"/>
      <c r="EO317" s="183"/>
      <c r="EP317" s="183"/>
      <c r="EQ317" s="183"/>
      <c r="ER317" s="183"/>
      <c r="ES317" s="183"/>
      <c r="ET317" s="183"/>
      <c r="EU317" s="183"/>
      <c r="EV317" s="182"/>
      <c r="EW317" s="183"/>
      <c r="EX317" s="183"/>
      <c r="EY317" s="183"/>
      <c r="EZ317" s="183"/>
      <c r="FA317" s="183"/>
      <c r="FB317" s="183"/>
      <c r="FC317" s="183"/>
      <c r="FD317" s="183"/>
      <c r="FE317" s="183"/>
      <c r="FF317" s="120"/>
      <c r="FP317" s="120"/>
      <c r="FZ317" s="120"/>
      <c r="GJ317" s="182"/>
      <c r="GK317" s="183"/>
      <c r="GL317" s="183"/>
      <c r="GM317" s="183"/>
      <c r="GN317" s="183"/>
      <c r="GO317" s="183"/>
      <c r="GP317" s="183"/>
      <c r="GQ317" s="183"/>
      <c r="GR317" s="183"/>
      <c r="GS317" s="183"/>
      <c r="GT317" s="120"/>
      <c r="HD317" s="120"/>
      <c r="HN317" s="120"/>
      <c r="HX317" s="120"/>
      <c r="IH317" s="120"/>
      <c r="IR317" s="120"/>
      <c r="JB317" s="120"/>
      <c r="JL317" s="120"/>
      <c r="JV317" s="120"/>
      <c r="KF317" s="120"/>
    </row>
    <row xmlns:x14ac="http://schemas.microsoft.com/office/spreadsheetml/2009/9/ac" r="318" s="3" customFormat="true" x14ac:dyDescent="0.25">
      <c r="A318" s="370"/>
      <c r="B318" s="120"/>
      <c r="L318" s="120"/>
      <c r="V318" s="120"/>
      <c r="AF318" s="120"/>
      <c r="AP318" s="120"/>
      <c r="AZ318" s="120"/>
      <c r="BJ318" s="120"/>
      <c r="BT318" s="120"/>
      <c r="CD318" s="120"/>
      <c r="CN318" s="120"/>
      <c r="CX318" s="182"/>
      <c r="CY318" s="183"/>
      <c r="CZ318" s="183"/>
      <c r="DA318" s="183"/>
      <c r="DB318" s="183"/>
      <c r="DC318" s="183"/>
      <c r="DD318" s="183"/>
      <c r="DE318" s="183"/>
      <c r="DF318" s="183"/>
      <c r="DG318" s="183"/>
      <c r="DH318" s="120"/>
      <c r="DR318" s="120"/>
      <c r="EB318" s="120"/>
      <c r="EL318" s="182"/>
      <c r="EM318" s="183"/>
      <c r="EN318" s="183"/>
      <c r="EO318" s="183"/>
      <c r="EP318" s="183"/>
      <c r="EQ318" s="183"/>
      <c r="ER318" s="183"/>
      <c r="ES318" s="183"/>
      <c r="ET318" s="183"/>
      <c r="EU318" s="183"/>
      <c r="EV318" s="182"/>
      <c r="EW318" s="183"/>
      <c r="EX318" s="183"/>
      <c r="EY318" s="183"/>
      <c r="EZ318" s="183"/>
      <c r="FA318" s="183"/>
      <c r="FB318" s="183"/>
      <c r="FC318" s="183"/>
      <c r="FD318" s="183"/>
      <c r="FE318" s="183"/>
      <c r="FF318" s="120"/>
      <c r="FP318" s="120"/>
      <c r="FZ318" s="120"/>
      <c r="GJ318" s="182"/>
      <c r="GK318" s="183"/>
      <c r="GL318" s="183"/>
      <c r="GM318" s="183"/>
      <c r="GN318" s="183"/>
      <c r="GO318" s="183"/>
      <c r="GP318" s="183"/>
      <c r="GQ318" s="183"/>
      <c r="GR318" s="183"/>
      <c r="GS318" s="183"/>
      <c r="GT318" s="120"/>
      <c r="HD318" s="120"/>
      <c r="HN318" s="120"/>
      <c r="HX318" s="120"/>
      <c r="IH318" s="120"/>
      <c r="IR318" s="120"/>
      <c r="JB318" s="120"/>
      <c r="JL318" s="120"/>
      <c r="JV318" s="120"/>
      <c r="KF318" s="120"/>
    </row>
    <row xmlns:x14ac="http://schemas.microsoft.com/office/spreadsheetml/2009/9/ac" r="319" s="3" customFormat="true" x14ac:dyDescent="0.25">
      <c r="A319" s="370"/>
      <c r="B319" s="120"/>
      <c r="L319" s="120"/>
      <c r="V319" s="120"/>
      <c r="AF319" s="120"/>
      <c r="AP319" s="120"/>
      <c r="AZ319" s="120"/>
      <c r="BJ319" s="120"/>
      <c r="BT319" s="120"/>
      <c r="CD319" s="120"/>
      <c r="CN319" s="120"/>
      <c r="CX319" s="182"/>
      <c r="CY319" s="183"/>
      <c r="CZ319" s="183"/>
      <c r="DA319" s="183"/>
      <c r="DB319" s="183"/>
      <c r="DC319" s="183"/>
      <c r="DD319" s="183"/>
      <c r="DE319" s="183"/>
      <c r="DF319" s="183"/>
      <c r="DG319" s="183"/>
      <c r="DH319" s="120"/>
      <c r="DR319" s="120"/>
      <c r="EB319" s="120"/>
      <c r="EL319" s="182"/>
      <c r="EM319" s="183"/>
      <c r="EN319" s="183"/>
      <c r="EO319" s="183"/>
      <c r="EP319" s="183"/>
      <c r="EQ319" s="183"/>
      <c r="ER319" s="183"/>
      <c r="ES319" s="183"/>
      <c r="ET319" s="183"/>
      <c r="EU319" s="183"/>
      <c r="EV319" s="182"/>
      <c r="EW319" s="183"/>
      <c r="EX319" s="183"/>
      <c r="EY319" s="183"/>
      <c r="EZ319" s="183"/>
      <c r="FA319" s="183"/>
      <c r="FB319" s="183"/>
      <c r="FC319" s="183"/>
      <c r="FD319" s="183"/>
      <c r="FE319" s="183"/>
      <c r="FF319" s="120"/>
      <c r="FP319" s="120"/>
      <c r="FZ319" s="120"/>
      <c r="GJ319" s="182"/>
      <c r="GK319" s="183"/>
      <c r="GL319" s="183"/>
      <c r="GM319" s="183"/>
      <c r="GN319" s="183"/>
      <c r="GO319" s="183"/>
      <c r="GP319" s="183"/>
      <c r="GQ319" s="183"/>
      <c r="GR319" s="183"/>
      <c r="GS319" s="183"/>
      <c r="GT319" s="120"/>
      <c r="HD319" s="120"/>
      <c r="HN319" s="120"/>
      <c r="HX319" s="120"/>
      <c r="IH319" s="120"/>
      <c r="IR319" s="120"/>
      <c r="JB319" s="120"/>
      <c r="JL319" s="120"/>
      <c r="JV319" s="120"/>
      <c r="KF319" s="120"/>
    </row>
    <row xmlns:x14ac="http://schemas.microsoft.com/office/spreadsheetml/2009/9/ac" r="320" s="3" customFormat="true" x14ac:dyDescent="0.25">
      <c r="A320" s="370"/>
      <c r="B320" s="120"/>
      <c r="L320" s="120"/>
      <c r="V320" s="120"/>
      <c r="AF320" s="120"/>
      <c r="AP320" s="120"/>
      <c r="AZ320" s="120"/>
      <c r="BJ320" s="120"/>
      <c r="BT320" s="120"/>
      <c r="CD320" s="120"/>
      <c r="CN320" s="120"/>
      <c r="CX320" s="182"/>
      <c r="CY320" s="183"/>
      <c r="CZ320" s="183"/>
      <c r="DA320" s="183"/>
      <c r="DB320" s="183"/>
      <c r="DC320" s="183"/>
      <c r="DD320" s="183"/>
      <c r="DE320" s="183"/>
      <c r="DF320" s="183"/>
      <c r="DG320" s="183"/>
      <c r="DH320" s="120"/>
      <c r="DR320" s="120"/>
      <c r="EB320" s="120"/>
      <c r="EL320" s="182"/>
      <c r="EM320" s="183"/>
      <c r="EN320" s="183"/>
      <c r="EO320" s="183"/>
      <c r="EP320" s="183"/>
      <c r="EQ320" s="183"/>
      <c r="ER320" s="183"/>
      <c r="ES320" s="183"/>
      <c r="ET320" s="183"/>
      <c r="EU320" s="183"/>
      <c r="EV320" s="182"/>
      <c r="EW320" s="183"/>
      <c r="EX320" s="183"/>
      <c r="EY320" s="183"/>
      <c r="EZ320" s="183"/>
      <c r="FA320" s="183"/>
      <c r="FB320" s="183"/>
      <c r="FC320" s="183"/>
      <c r="FD320" s="183"/>
      <c r="FE320" s="183"/>
      <c r="FF320" s="120"/>
      <c r="FP320" s="120"/>
      <c r="FZ320" s="120"/>
      <c r="GJ320" s="182"/>
      <c r="GK320" s="183"/>
      <c r="GL320" s="183"/>
      <c r="GM320" s="183"/>
      <c r="GN320" s="183"/>
      <c r="GO320" s="183"/>
      <c r="GP320" s="183"/>
      <c r="GQ320" s="183"/>
      <c r="GR320" s="183"/>
      <c r="GS320" s="183"/>
      <c r="GT320" s="120"/>
      <c r="HD320" s="120"/>
      <c r="HN320" s="120"/>
      <c r="HX320" s="120"/>
      <c r="IH320" s="120"/>
      <c r="IR320" s="120"/>
      <c r="JB320" s="120"/>
      <c r="JL320" s="120"/>
      <c r="JV320" s="120"/>
      <c r="KF320" s="120"/>
    </row>
    <row xmlns:x14ac="http://schemas.microsoft.com/office/spreadsheetml/2009/9/ac" r="321" s="3" customFormat="true" x14ac:dyDescent="0.25">
      <c r="A321" s="370"/>
      <c r="B321" s="120"/>
      <c r="L321" s="120"/>
      <c r="V321" s="120"/>
      <c r="AF321" s="120"/>
      <c r="AP321" s="120"/>
      <c r="AZ321" s="120"/>
      <c r="BJ321" s="120"/>
      <c r="BT321" s="120"/>
      <c r="CD321" s="120"/>
      <c r="CN321" s="120"/>
      <c r="CX321" s="182"/>
      <c r="CY321" s="183"/>
      <c r="CZ321" s="183"/>
      <c r="DA321" s="183"/>
      <c r="DB321" s="183"/>
      <c r="DC321" s="183"/>
      <c r="DD321" s="183"/>
      <c r="DE321" s="183"/>
      <c r="DF321" s="183"/>
      <c r="DG321" s="183"/>
      <c r="DH321" s="120"/>
      <c r="DR321" s="120"/>
      <c r="EB321" s="120"/>
      <c r="EL321" s="182"/>
      <c r="EM321" s="183"/>
      <c r="EN321" s="183"/>
      <c r="EO321" s="183"/>
      <c r="EP321" s="183"/>
      <c r="EQ321" s="183"/>
      <c r="ER321" s="183"/>
      <c r="ES321" s="183"/>
      <c r="ET321" s="183"/>
      <c r="EU321" s="183"/>
      <c r="EV321" s="182"/>
      <c r="EW321" s="183"/>
      <c r="EX321" s="183"/>
      <c r="EY321" s="183"/>
      <c r="EZ321" s="183"/>
      <c r="FA321" s="183"/>
      <c r="FB321" s="183"/>
      <c r="FC321" s="183"/>
      <c r="FD321" s="183"/>
      <c r="FE321" s="183"/>
      <c r="FF321" s="120"/>
      <c r="FP321" s="120"/>
      <c r="FZ321" s="120"/>
      <c r="GJ321" s="182"/>
      <c r="GK321" s="183"/>
      <c r="GL321" s="183"/>
      <c r="GM321" s="183"/>
      <c r="GN321" s="183"/>
      <c r="GO321" s="183"/>
      <c r="GP321" s="183"/>
      <c r="GQ321" s="183"/>
      <c r="GR321" s="183"/>
      <c r="GS321" s="183"/>
      <c r="GT321" s="120"/>
      <c r="HD321" s="120"/>
      <c r="HN321" s="120"/>
      <c r="HX321" s="120"/>
      <c r="IH321" s="120"/>
      <c r="IR321" s="120"/>
      <c r="JB321" s="120"/>
      <c r="JL321" s="120"/>
      <c r="JV321" s="120"/>
      <c r="KF321" s="120"/>
    </row>
    <row xmlns:x14ac="http://schemas.microsoft.com/office/spreadsheetml/2009/9/ac" r="322" s="3" customFormat="true" x14ac:dyDescent="0.25">
      <c r="A322" s="370"/>
      <c r="B322" s="120"/>
      <c r="L322" s="120"/>
      <c r="V322" s="120"/>
      <c r="AF322" s="120"/>
      <c r="AP322" s="120"/>
      <c r="AZ322" s="120"/>
      <c r="BJ322" s="120"/>
      <c r="BT322" s="120"/>
      <c r="CD322" s="120"/>
      <c r="CN322" s="120"/>
      <c r="CX322" s="182"/>
      <c r="CY322" s="183"/>
      <c r="CZ322" s="183"/>
      <c r="DA322" s="183"/>
      <c r="DB322" s="183"/>
      <c r="DC322" s="183"/>
      <c r="DD322" s="183"/>
      <c r="DE322" s="183"/>
      <c r="DF322" s="183"/>
      <c r="DG322" s="183"/>
      <c r="DH322" s="120"/>
      <c r="DR322" s="120"/>
      <c r="EB322" s="120"/>
      <c r="EL322" s="182"/>
      <c r="EM322" s="183"/>
      <c r="EN322" s="183"/>
      <c r="EO322" s="183"/>
      <c r="EP322" s="183"/>
      <c r="EQ322" s="183"/>
      <c r="ER322" s="183"/>
      <c r="ES322" s="183"/>
      <c r="ET322" s="183"/>
      <c r="EU322" s="183"/>
      <c r="EV322" s="182"/>
      <c r="EW322" s="183"/>
      <c r="EX322" s="183"/>
      <c r="EY322" s="183"/>
      <c r="EZ322" s="183"/>
      <c r="FA322" s="183"/>
      <c r="FB322" s="183"/>
      <c r="FC322" s="183"/>
      <c r="FD322" s="183"/>
      <c r="FE322" s="183"/>
      <c r="FF322" s="120"/>
      <c r="FP322" s="120"/>
      <c r="FZ322" s="120"/>
      <c r="GJ322" s="182"/>
      <c r="GK322" s="183"/>
      <c r="GL322" s="183"/>
      <c r="GM322" s="183"/>
      <c r="GN322" s="183"/>
      <c r="GO322" s="183"/>
      <c r="GP322" s="183"/>
      <c r="GQ322" s="183"/>
      <c r="GR322" s="183"/>
      <c r="GS322" s="183"/>
      <c r="GT322" s="120"/>
      <c r="HD322" s="120"/>
      <c r="HN322" s="120"/>
      <c r="HX322" s="120"/>
      <c r="IH322" s="120"/>
      <c r="IR322" s="120"/>
      <c r="JB322" s="120"/>
      <c r="JL322" s="120"/>
      <c r="JV322" s="120"/>
      <c r="KF322" s="120"/>
    </row>
    <row xmlns:x14ac="http://schemas.microsoft.com/office/spreadsheetml/2009/9/ac" r="323" s="3" customFormat="true" x14ac:dyDescent="0.25">
      <c r="A323" s="370"/>
      <c r="B323" s="120"/>
      <c r="L323" s="120"/>
      <c r="V323" s="120"/>
      <c r="AF323" s="120"/>
      <c r="AP323" s="120"/>
      <c r="AZ323" s="120"/>
      <c r="BJ323" s="120"/>
      <c r="BT323" s="120"/>
      <c r="CD323" s="120"/>
      <c r="CN323" s="120"/>
      <c r="CX323" s="182"/>
      <c r="CY323" s="183"/>
      <c r="CZ323" s="183"/>
      <c r="DA323" s="183"/>
      <c r="DB323" s="183"/>
      <c r="DC323" s="183"/>
      <c r="DD323" s="183"/>
      <c r="DE323" s="183"/>
      <c r="DF323" s="183"/>
      <c r="DG323" s="183"/>
      <c r="DH323" s="120"/>
      <c r="DR323" s="120"/>
      <c r="EB323" s="120"/>
      <c r="EL323" s="182"/>
      <c r="EM323" s="183"/>
      <c r="EN323" s="183"/>
      <c r="EO323" s="183"/>
      <c r="EP323" s="183"/>
      <c r="EQ323" s="183"/>
      <c r="ER323" s="183"/>
      <c r="ES323" s="183"/>
      <c r="ET323" s="183"/>
      <c r="EU323" s="183"/>
      <c r="EV323" s="182"/>
      <c r="EW323" s="183"/>
      <c r="EX323" s="183"/>
      <c r="EY323" s="183"/>
      <c r="EZ323" s="183"/>
      <c r="FA323" s="183"/>
      <c r="FB323" s="183"/>
      <c r="FC323" s="183"/>
      <c r="FD323" s="183"/>
      <c r="FE323" s="183"/>
      <c r="FF323" s="120"/>
      <c r="FP323" s="120"/>
      <c r="FZ323" s="120"/>
      <c r="GJ323" s="182"/>
      <c r="GK323" s="183"/>
      <c r="GL323" s="183"/>
      <c r="GM323" s="183"/>
      <c r="GN323" s="183"/>
      <c r="GO323" s="183"/>
      <c r="GP323" s="183"/>
      <c r="GQ323" s="183"/>
      <c r="GR323" s="183"/>
      <c r="GS323" s="183"/>
      <c r="GT323" s="120"/>
      <c r="HD323" s="120"/>
      <c r="HN323" s="120"/>
      <c r="HX323" s="120"/>
      <c r="IH323" s="120"/>
      <c r="IR323" s="120"/>
      <c r="JB323" s="120"/>
      <c r="JL323" s="120"/>
      <c r="JV323" s="120"/>
      <c r="KF323" s="120"/>
    </row>
    <row xmlns:x14ac="http://schemas.microsoft.com/office/spreadsheetml/2009/9/ac" r="324" s="3" customFormat="true" x14ac:dyDescent="0.25">
      <c r="A324" s="370"/>
      <c r="B324" s="120"/>
      <c r="L324" s="120"/>
      <c r="V324" s="120"/>
      <c r="AF324" s="120"/>
      <c r="AP324" s="120"/>
      <c r="AZ324" s="120"/>
      <c r="BJ324" s="120"/>
      <c r="BT324" s="120"/>
      <c r="CD324" s="120"/>
      <c r="CN324" s="120"/>
      <c r="CX324" s="182"/>
      <c r="CY324" s="183"/>
      <c r="CZ324" s="183"/>
      <c r="DA324" s="183"/>
      <c r="DB324" s="183"/>
      <c r="DC324" s="183"/>
      <c r="DD324" s="183"/>
      <c r="DE324" s="183"/>
      <c r="DF324" s="183"/>
      <c r="DG324" s="183"/>
      <c r="DH324" s="120"/>
      <c r="DR324" s="120"/>
      <c r="EB324" s="120"/>
      <c r="EL324" s="182"/>
      <c r="EM324" s="183"/>
      <c r="EN324" s="183"/>
      <c r="EO324" s="183"/>
      <c r="EP324" s="183"/>
      <c r="EQ324" s="183"/>
      <c r="ER324" s="183"/>
      <c r="ES324" s="183"/>
      <c r="ET324" s="183"/>
      <c r="EU324" s="183"/>
      <c r="EV324" s="182"/>
      <c r="EW324" s="183"/>
      <c r="EX324" s="183"/>
      <c r="EY324" s="183"/>
      <c r="EZ324" s="183"/>
      <c r="FA324" s="183"/>
      <c r="FB324" s="183"/>
      <c r="FC324" s="183"/>
      <c r="FD324" s="183"/>
      <c r="FE324" s="183"/>
      <c r="FF324" s="120"/>
      <c r="FP324" s="120"/>
      <c r="FZ324" s="120"/>
      <c r="GJ324" s="182"/>
      <c r="GK324" s="183"/>
      <c r="GL324" s="183"/>
      <c r="GM324" s="183"/>
      <c r="GN324" s="183"/>
      <c r="GO324" s="183"/>
      <c r="GP324" s="183"/>
      <c r="GQ324" s="183"/>
      <c r="GR324" s="183"/>
      <c r="GS324" s="183"/>
      <c r="GT324" s="120"/>
      <c r="HD324" s="120"/>
      <c r="HN324" s="120"/>
      <c r="HX324" s="120"/>
      <c r="IH324" s="120"/>
      <c r="IR324" s="120"/>
      <c r="JB324" s="120"/>
      <c r="JL324" s="120"/>
      <c r="JV324" s="120"/>
      <c r="KF324" s="120"/>
    </row>
    <row xmlns:x14ac="http://schemas.microsoft.com/office/spreadsheetml/2009/9/ac" r="325" s="3" customFormat="true" x14ac:dyDescent="0.25">
      <c r="A325" s="370"/>
      <c r="B325" s="120"/>
      <c r="L325" s="120"/>
      <c r="V325" s="120"/>
      <c r="AF325" s="120"/>
      <c r="AP325" s="120"/>
      <c r="AZ325" s="120"/>
      <c r="BJ325" s="120"/>
      <c r="BT325" s="120"/>
      <c r="CD325" s="120"/>
      <c r="CN325" s="120"/>
      <c r="CX325" s="182"/>
      <c r="CY325" s="183"/>
      <c r="CZ325" s="183"/>
      <c r="DA325" s="183"/>
      <c r="DB325" s="183"/>
      <c r="DC325" s="183"/>
      <c r="DD325" s="183"/>
      <c r="DE325" s="183"/>
      <c r="DF325" s="183"/>
      <c r="DG325" s="183"/>
      <c r="DH325" s="120"/>
      <c r="DR325" s="120"/>
      <c r="EB325" s="120"/>
      <c r="EL325" s="182"/>
      <c r="EM325" s="183"/>
      <c r="EN325" s="183"/>
      <c r="EO325" s="183"/>
      <c r="EP325" s="183"/>
      <c r="EQ325" s="183"/>
      <c r="ER325" s="183"/>
      <c r="ES325" s="183"/>
      <c r="ET325" s="183"/>
      <c r="EU325" s="183"/>
      <c r="EV325" s="182"/>
      <c r="EW325" s="183"/>
      <c r="EX325" s="183"/>
      <c r="EY325" s="183"/>
      <c r="EZ325" s="183"/>
      <c r="FA325" s="183"/>
      <c r="FB325" s="183"/>
      <c r="FC325" s="183"/>
      <c r="FD325" s="183"/>
      <c r="FE325" s="183"/>
      <c r="FF325" s="120"/>
      <c r="FP325" s="120"/>
      <c r="FZ325" s="120"/>
      <c r="GJ325" s="182"/>
      <c r="GK325" s="183"/>
      <c r="GL325" s="183"/>
      <c r="GM325" s="183"/>
      <c r="GN325" s="183"/>
      <c r="GO325" s="183"/>
      <c r="GP325" s="183"/>
      <c r="GQ325" s="183"/>
      <c r="GR325" s="183"/>
      <c r="GS325" s="183"/>
      <c r="GT325" s="120"/>
      <c r="HD325" s="120"/>
      <c r="HN325" s="120"/>
      <c r="HX325" s="120"/>
      <c r="IH325" s="120"/>
      <c r="IR325" s="120"/>
      <c r="JB325" s="120"/>
      <c r="JL325" s="120"/>
      <c r="JV325" s="120"/>
      <c r="KF325" s="120"/>
    </row>
    <row xmlns:x14ac="http://schemas.microsoft.com/office/spreadsheetml/2009/9/ac" r="326" s="3" customFormat="true" x14ac:dyDescent="0.25">
      <c r="A326" s="370"/>
      <c r="B326" s="120"/>
      <c r="L326" s="120"/>
      <c r="V326" s="120"/>
      <c r="AF326" s="120"/>
      <c r="AP326" s="120"/>
      <c r="AZ326" s="120"/>
      <c r="BJ326" s="120"/>
      <c r="BT326" s="120"/>
      <c r="CD326" s="120"/>
      <c r="CN326" s="120"/>
      <c r="CX326" s="182"/>
      <c r="CY326" s="183"/>
      <c r="CZ326" s="183"/>
      <c r="DA326" s="183"/>
      <c r="DB326" s="183"/>
      <c r="DC326" s="183"/>
      <c r="DD326" s="183"/>
      <c r="DE326" s="183"/>
      <c r="DF326" s="183"/>
      <c r="DG326" s="183"/>
      <c r="DH326" s="120"/>
      <c r="DR326" s="120"/>
      <c r="EB326" s="120"/>
      <c r="EL326" s="182"/>
      <c r="EM326" s="183"/>
      <c r="EN326" s="183"/>
      <c r="EO326" s="183"/>
      <c r="EP326" s="183"/>
      <c r="EQ326" s="183"/>
      <c r="ER326" s="183"/>
      <c r="ES326" s="183"/>
      <c r="ET326" s="183"/>
      <c r="EU326" s="183"/>
      <c r="EV326" s="182"/>
      <c r="EW326" s="183"/>
      <c r="EX326" s="183"/>
      <c r="EY326" s="183"/>
      <c r="EZ326" s="183"/>
      <c r="FA326" s="183"/>
      <c r="FB326" s="183"/>
      <c r="FC326" s="183"/>
      <c r="FD326" s="183"/>
      <c r="FE326" s="183"/>
      <c r="FF326" s="120"/>
      <c r="FP326" s="120"/>
      <c r="FZ326" s="120"/>
      <c r="GJ326" s="182"/>
      <c r="GK326" s="183"/>
      <c r="GL326" s="183"/>
      <c r="GM326" s="183"/>
      <c r="GN326" s="183"/>
      <c r="GO326" s="183"/>
      <c r="GP326" s="183"/>
      <c r="GQ326" s="183"/>
      <c r="GR326" s="183"/>
      <c r="GS326" s="183"/>
      <c r="GT326" s="120"/>
      <c r="HD326" s="120"/>
      <c r="HN326" s="120"/>
      <c r="HX326" s="120"/>
      <c r="IH326" s="120"/>
      <c r="IR326" s="120"/>
      <c r="JB326" s="120"/>
      <c r="JL326" s="120"/>
      <c r="JV326" s="120"/>
      <c r="KF326" s="120"/>
    </row>
    <row xmlns:x14ac="http://schemas.microsoft.com/office/spreadsheetml/2009/9/ac" r="327" s="3" customFormat="true" x14ac:dyDescent="0.25">
      <c r="A327" s="370"/>
      <c r="B327" s="120"/>
      <c r="L327" s="120"/>
      <c r="V327" s="120"/>
      <c r="AF327" s="120"/>
      <c r="AP327" s="120"/>
      <c r="AZ327" s="120"/>
      <c r="BJ327" s="120"/>
      <c r="BT327" s="120"/>
      <c r="CD327" s="120"/>
      <c r="CN327" s="120"/>
      <c r="CX327" s="182"/>
      <c r="CY327" s="183"/>
      <c r="CZ327" s="183"/>
      <c r="DA327" s="183"/>
      <c r="DB327" s="183"/>
      <c r="DC327" s="183"/>
      <c r="DD327" s="183"/>
      <c r="DE327" s="183"/>
      <c r="DF327" s="183"/>
      <c r="DG327" s="183"/>
      <c r="DH327" s="120"/>
      <c r="DR327" s="120"/>
      <c r="EB327" s="120"/>
      <c r="EL327" s="182"/>
      <c r="EM327" s="183"/>
      <c r="EN327" s="183"/>
      <c r="EO327" s="183"/>
      <c r="EP327" s="183"/>
      <c r="EQ327" s="183"/>
      <c r="ER327" s="183"/>
      <c r="ES327" s="183"/>
      <c r="ET327" s="183"/>
      <c r="EU327" s="183"/>
      <c r="EV327" s="182"/>
      <c r="EW327" s="183"/>
      <c r="EX327" s="183"/>
      <c r="EY327" s="183"/>
      <c r="EZ327" s="183"/>
      <c r="FA327" s="183"/>
      <c r="FB327" s="183"/>
      <c r="FC327" s="183"/>
      <c r="FD327" s="183"/>
      <c r="FE327" s="183"/>
      <c r="FF327" s="120"/>
      <c r="FP327" s="120"/>
      <c r="FZ327" s="120"/>
      <c r="GJ327" s="182"/>
      <c r="GK327" s="183"/>
      <c r="GL327" s="183"/>
      <c r="GM327" s="183"/>
      <c r="GN327" s="183"/>
      <c r="GO327" s="183"/>
      <c r="GP327" s="183"/>
      <c r="GQ327" s="183"/>
      <c r="GR327" s="183"/>
      <c r="GS327" s="183"/>
      <c r="GT327" s="120"/>
      <c r="HD327" s="120"/>
      <c r="HN327" s="120"/>
      <c r="HX327" s="120"/>
      <c r="IH327" s="120"/>
      <c r="IR327" s="120"/>
      <c r="JB327" s="120"/>
      <c r="JL327" s="120"/>
      <c r="JV327" s="120"/>
      <c r="KF327" s="120"/>
    </row>
    <row xmlns:x14ac="http://schemas.microsoft.com/office/spreadsheetml/2009/9/ac" r="328" s="3" customFormat="true" x14ac:dyDescent="0.25">
      <c r="A328" s="370"/>
      <c r="B328" s="120"/>
      <c r="L328" s="120"/>
      <c r="V328" s="120"/>
      <c r="AF328" s="120"/>
      <c r="AP328" s="120"/>
      <c r="AZ328" s="120"/>
      <c r="BJ328" s="120"/>
      <c r="BT328" s="120"/>
      <c r="CD328" s="120"/>
      <c r="CN328" s="120"/>
      <c r="CX328" s="182"/>
      <c r="CY328" s="183"/>
      <c r="CZ328" s="183"/>
      <c r="DA328" s="183"/>
      <c r="DB328" s="183"/>
      <c r="DC328" s="183"/>
      <c r="DD328" s="183"/>
      <c r="DE328" s="183"/>
      <c r="DF328" s="183"/>
      <c r="DG328" s="183"/>
      <c r="DH328" s="120"/>
      <c r="DR328" s="120"/>
      <c r="EB328" s="120"/>
      <c r="EL328" s="182"/>
      <c r="EM328" s="183"/>
      <c r="EN328" s="183"/>
      <c r="EO328" s="183"/>
      <c r="EP328" s="183"/>
      <c r="EQ328" s="183"/>
      <c r="ER328" s="183"/>
      <c r="ES328" s="183"/>
      <c r="ET328" s="183"/>
      <c r="EU328" s="183"/>
      <c r="EV328" s="182"/>
      <c r="EW328" s="183"/>
      <c r="EX328" s="183"/>
      <c r="EY328" s="183"/>
      <c r="EZ328" s="183"/>
      <c r="FA328" s="183"/>
      <c r="FB328" s="183"/>
      <c r="FC328" s="183"/>
      <c r="FD328" s="183"/>
      <c r="FE328" s="183"/>
      <c r="FF328" s="120"/>
      <c r="FP328" s="120"/>
      <c r="FZ328" s="120"/>
      <c r="GJ328" s="182"/>
      <c r="GK328" s="183"/>
      <c r="GL328" s="183"/>
      <c r="GM328" s="183"/>
      <c r="GN328" s="183"/>
      <c r="GO328" s="183"/>
      <c r="GP328" s="183"/>
      <c r="GQ328" s="183"/>
      <c r="GR328" s="183"/>
      <c r="GS328" s="183"/>
      <c r="GT328" s="120"/>
      <c r="HD328" s="120"/>
      <c r="HN328" s="120"/>
      <c r="HX328" s="120"/>
      <c r="IH328" s="120"/>
      <c r="IR328" s="120"/>
      <c r="JB328" s="120"/>
      <c r="JL328" s="120"/>
      <c r="JV328" s="120"/>
      <c r="KF328" s="120"/>
    </row>
    <row xmlns:x14ac="http://schemas.microsoft.com/office/spreadsheetml/2009/9/ac" r="329" s="3" customFormat="true" x14ac:dyDescent="0.25">
      <c r="A329" s="370"/>
      <c r="B329" s="120"/>
      <c r="L329" s="120"/>
      <c r="V329" s="120"/>
      <c r="AF329" s="120"/>
      <c r="AP329" s="120"/>
      <c r="AZ329" s="120"/>
      <c r="BJ329" s="120"/>
      <c r="BT329" s="120"/>
      <c r="CD329" s="120"/>
      <c r="CN329" s="120"/>
      <c r="CX329" s="182"/>
      <c r="CY329" s="183"/>
      <c r="CZ329" s="183"/>
      <c r="DA329" s="183"/>
      <c r="DB329" s="183"/>
      <c r="DC329" s="183"/>
      <c r="DD329" s="183"/>
      <c r="DE329" s="183"/>
      <c r="DF329" s="183"/>
      <c r="DG329" s="183"/>
      <c r="DH329" s="120"/>
      <c r="DR329" s="120"/>
      <c r="EB329" s="120"/>
      <c r="EL329" s="182"/>
      <c r="EM329" s="183"/>
      <c r="EN329" s="183"/>
      <c r="EO329" s="183"/>
      <c r="EP329" s="183"/>
      <c r="EQ329" s="183"/>
      <c r="ER329" s="183"/>
      <c r="ES329" s="183"/>
      <c r="ET329" s="183"/>
      <c r="EU329" s="183"/>
      <c r="EV329" s="182"/>
      <c r="EW329" s="183"/>
      <c r="EX329" s="183"/>
      <c r="EY329" s="183"/>
      <c r="EZ329" s="183"/>
      <c r="FA329" s="183"/>
      <c r="FB329" s="183"/>
      <c r="FC329" s="183"/>
      <c r="FD329" s="183"/>
      <c r="FE329" s="183"/>
      <c r="FF329" s="120"/>
      <c r="FP329" s="120"/>
      <c r="FZ329" s="120"/>
      <c r="GJ329" s="182"/>
      <c r="GK329" s="183"/>
      <c r="GL329" s="183"/>
      <c r="GM329" s="183"/>
      <c r="GN329" s="183"/>
      <c r="GO329" s="183"/>
      <c r="GP329" s="183"/>
      <c r="GQ329" s="183"/>
      <c r="GR329" s="183"/>
      <c r="GS329" s="183"/>
      <c r="GT329" s="120"/>
      <c r="HD329" s="120"/>
      <c r="HN329" s="120"/>
      <c r="HX329" s="120"/>
      <c r="IH329" s="120"/>
      <c r="IR329" s="120"/>
      <c r="JB329" s="120"/>
      <c r="JL329" s="120"/>
      <c r="JV329" s="120"/>
      <c r="KF329" s="120"/>
    </row>
    <row xmlns:x14ac="http://schemas.microsoft.com/office/spreadsheetml/2009/9/ac" r="330" s="3" customFormat="true" x14ac:dyDescent="0.25">
      <c r="A330" s="370"/>
      <c r="B330" s="120"/>
      <c r="L330" s="120"/>
      <c r="V330" s="120"/>
      <c r="AF330" s="120"/>
      <c r="AP330" s="120"/>
      <c r="AZ330" s="120"/>
      <c r="BJ330" s="120"/>
      <c r="BT330" s="120"/>
      <c r="CD330" s="120"/>
      <c r="CN330" s="120"/>
      <c r="CX330" s="182"/>
      <c r="CY330" s="183"/>
      <c r="CZ330" s="183"/>
      <c r="DA330" s="183"/>
      <c r="DB330" s="183"/>
      <c r="DC330" s="183"/>
      <c r="DD330" s="183"/>
      <c r="DE330" s="183"/>
      <c r="DF330" s="183"/>
      <c r="DG330" s="183"/>
      <c r="DH330" s="120"/>
      <c r="DR330" s="120"/>
      <c r="EB330" s="120"/>
      <c r="EL330" s="182"/>
      <c r="EM330" s="183"/>
      <c r="EN330" s="183"/>
      <c r="EO330" s="183"/>
      <c r="EP330" s="183"/>
      <c r="EQ330" s="183"/>
      <c r="ER330" s="183"/>
      <c r="ES330" s="183"/>
      <c r="ET330" s="183"/>
      <c r="EU330" s="183"/>
      <c r="EV330" s="182"/>
      <c r="EW330" s="183"/>
      <c r="EX330" s="183"/>
      <c r="EY330" s="183"/>
      <c r="EZ330" s="183"/>
      <c r="FA330" s="183"/>
      <c r="FB330" s="183"/>
      <c r="FC330" s="183"/>
      <c r="FD330" s="183"/>
      <c r="FE330" s="183"/>
      <c r="FF330" s="120"/>
      <c r="FP330" s="120"/>
      <c r="FZ330" s="120"/>
      <c r="GJ330" s="182"/>
      <c r="GK330" s="183"/>
      <c r="GL330" s="183"/>
      <c r="GM330" s="183"/>
      <c r="GN330" s="183"/>
      <c r="GO330" s="183"/>
      <c r="GP330" s="183"/>
      <c r="GQ330" s="183"/>
      <c r="GR330" s="183"/>
      <c r="GS330" s="183"/>
      <c r="GT330" s="120"/>
      <c r="HD330" s="120"/>
      <c r="HN330" s="120"/>
      <c r="HX330" s="120"/>
      <c r="IH330" s="120"/>
      <c r="IR330" s="120"/>
      <c r="JB330" s="120"/>
      <c r="JL330" s="120"/>
      <c r="JV330" s="120"/>
      <c r="KF330" s="120"/>
    </row>
    <row xmlns:x14ac="http://schemas.microsoft.com/office/spreadsheetml/2009/9/ac" r="331" s="3" customFormat="true" x14ac:dyDescent="0.25">
      <c r="A331" s="370"/>
      <c r="B331" s="120"/>
      <c r="L331" s="120"/>
      <c r="V331" s="120"/>
      <c r="AF331" s="120"/>
      <c r="AP331" s="120"/>
      <c r="AZ331" s="120"/>
      <c r="BJ331" s="120"/>
      <c r="BT331" s="120"/>
      <c r="CD331" s="120"/>
      <c r="CN331" s="120"/>
      <c r="CX331" s="182"/>
      <c r="CY331" s="183"/>
      <c r="CZ331" s="183"/>
      <c r="DA331" s="183"/>
      <c r="DB331" s="183"/>
      <c r="DC331" s="183"/>
      <c r="DD331" s="183"/>
      <c r="DE331" s="183"/>
      <c r="DF331" s="183"/>
      <c r="DG331" s="183"/>
      <c r="DH331" s="120"/>
      <c r="DR331" s="120"/>
      <c r="EB331" s="120"/>
      <c r="EL331" s="182"/>
      <c r="EM331" s="183"/>
      <c r="EN331" s="183"/>
      <c r="EO331" s="183"/>
      <c r="EP331" s="183"/>
      <c r="EQ331" s="183"/>
      <c r="ER331" s="183"/>
      <c r="ES331" s="183"/>
      <c r="ET331" s="183"/>
      <c r="EU331" s="183"/>
      <c r="EV331" s="182"/>
      <c r="EW331" s="183"/>
      <c r="EX331" s="183"/>
      <c r="EY331" s="183"/>
      <c r="EZ331" s="183"/>
      <c r="FA331" s="183"/>
      <c r="FB331" s="183"/>
      <c r="FC331" s="183"/>
      <c r="FD331" s="183"/>
      <c r="FE331" s="183"/>
      <c r="FF331" s="120"/>
      <c r="FP331" s="120"/>
      <c r="FZ331" s="120"/>
      <c r="GJ331" s="182"/>
      <c r="GK331" s="183"/>
      <c r="GL331" s="183"/>
      <c r="GM331" s="183"/>
      <c r="GN331" s="183"/>
      <c r="GO331" s="183"/>
      <c r="GP331" s="183"/>
      <c r="GQ331" s="183"/>
      <c r="GR331" s="183"/>
      <c r="GS331" s="183"/>
      <c r="GT331" s="120"/>
      <c r="HD331" s="120"/>
      <c r="HN331" s="120"/>
      <c r="HX331" s="120"/>
      <c r="IH331" s="120"/>
      <c r="IR331" s="120"/>
      <c r="JB331" s="120"/>
      <c r="JL331" s="120"/>
      <c r="JV331" s="120"/>
      <c r="KF331" s="120"/>
    </row>
    <row xmlns:x14ac="http://schemas.microsoft.com/office/spreadsheetml/2009/9/ac" r="332" s="3" customFormat="true" x14ac:dyDescent="0.25">
      <c r="A332" s="370"/>
      <c r="B332" s="120"/>
      <c r="L332" s="120"/>
      <c r="V332" s="120"/>
      <c r="AF332" s="120"/>
      <c r="AP332" s="120"/>
      <c r="AZ332" s="120"/>
      <c r="BJ332" s="120"/>
      <c r="BT332" s="120"/>
      <c r="CD332" s="120"/>
      <c r="CN332" s="120"/>
      <c r="CX332" s="182"/>
      <c r="CY332" s="183"/>
      <c r="CZ332" s="183"/>
      <c r="DA332" s="183"/>
      <c r="DB332" s="183"/>
      <c r="DC332" s="183"/>
      <c r="DD332" s="183"/>
      <c r="DE332" s="183"/>
      <c r="DF332" s="183"/>
      <c r="DG332" s="183"/>
      <c r="DH332" s="120"/>
      <c r="DR332" s="120"/>
      <c r="EB332" s="120"/>
      <c r="EL332" s="182"/>
      <c r="EM332" s="183"/>
      <c r="EN332" s="183"/>
      <c r="EO332" s="183"/>
      <c r="EP332" s="183"/>
      <c r="EQ332" s="183"/>
      <c r="ER332" s="183"/>
      <c r="ES332" s="183"/>
      <c r="ET332" s="183"/>
      <c r="EU332" s="183"/>
      <c r="EV332" s="182"/>
      <c r="EW332" s="183"/>
      <c r="EX332" s="183"/>
      <c r="EY332" s="183"/>
      <c r="EZ332" s="183"/>
      <c r="FA332" s="183"/>
      <c r="FB332" s="183"/>
      <c r="FC332" s="183"/>
      <c r="FD332" s="183"/>
      <c r="FE332" s="183"/>
      <c r="FF332" s="120"/>
      <c r="FP332" s="120"/>
      <c r="FZ332" s="120"/>
      <c r="GJ332" s="182"/>
      <c r="GK332" s="183"/>
      <c r="GL332" s="183"/>
      <c r="GM332" s="183"/>
      <c r="GN332" s="183"/>
      <c r="GO332" s="183"/>
      <c r="GP332" s="183"/>
      <c r="GQ332" s="183"/>
      <c r="GR332" s="183"/>
      <c r="GS332" s="183"/>
      <c r="GT332" s="120"/>
      <c r="HD332" s="120"/>
      <c r="HN332" s="120"/>
      <c r="HX332" s="120"/>
      <c r="IH332" s="120"/>
      <c r="IR332" s="120"/>
      <c r="JB332" s="120"/>
      <c r="JL332" s="120"/>
      <c r="JV332" s="120"/>
      <c r="KF332" s="120"/>
    </row>
    <row xmlns:x14ac="http://schemas.microsoft.com/office/spreadsheetml/2009/9/ac" r="333" s="3" customFormat="true" x14ac:dyDescent="0.25">
      <c r="A333" s="370"/>
      <c r="B333" s="120"/>
      <c r="L333" s="120"/>
      <c r="V333" s="120"/>
      <c r="AF333" s="120"/>
      <c r="AP333" s="120"/>
      <c r="AZ333" s="120"/>
      <c r="BJ333" s="120"/>
      <c r="BT333" s="120"/>
      <c r="CD333" s="120"/>
      <c r="CN333" s="120"/>
      <c r="CX333" s="182"/>
      <c r="CY333" s="183"/>
      <c r="CZ333" s="183"/>
      <c r="DA333" s="183"/>
      <c r="DB333" s="183"/>
      <c r="DC333" s="183"/>
      <c r="DD333" s="183"/>
      <c r="DE333" s="183"/>
      <c r="DF333" s="183"/>
      <c r="DG333" s="183"/>
      <c r="DH333" s="120"/>
      <c r="DR333" s="120"/>
      <c r="EB333" s="120"/>
      <c r="EL333" s="182"/>
      <c r="EM333" s="183"/>
      <c r="EN333" s="183"/>
      <c r="EO333" s="183"/>
      <c r="EP333" s="183"/>
      <c r="EQ333" s="183"/>
      <c r="ER333" s="183"/>
      <c r="ES333" s="183"/>
      <c r="ET333" s="183"/>
      <c r="EU333" s="183"/>
      <c r="EV333" s="182"/>
      <c r="EW333" s="183"/>
      <c r="EX333" s="183"/>
      <c r="EY333" s="183"/>
      <c r="EZ333" s="183"/>
      <c r="FA333" s="183"/>
      <c r="FB333" s="183"/>
      <c r="FC333" s="183"/>
      <c r="FD333" s="183"/>
      <c r="FE333" s="183"/>
      <c r="FF333" s="120"/>
      <c r="FP333" s="120"/>
      <c r="FZ333" s="120"/>
      <c r="GJ333" s="182"/>
      <c r="GK333" s="183"/>
      <c r="GL333" s="183"/>
      <c r="GM333" s="183"/>
      <c r="GN333" s="183"/>
      <c r="GO333" s="183"/>
      <c r="GP333" s="183"/>
      <c r="GQ333" s="183"/>
      <c r="GR333" s="183"/>
      <c r="GS333" s="183"/>
      <c r="GT333" s="120"/>
      <c r="HD333" s="120"/>
      <c r="HN333" s="120"/>
      <c r="HX333" s="120"/>
      <c r="IH333" s="120"/>
      <c r="IR333" s="120"/>
      <c r="JB333" s="120"/>
      <c r="JL333" s="120"/>
      <c r="JV333" s="120"/>
      <c r="KF333" s="120"/>
    </row>
    <row xmlns:x14ac="http://schemas.microsoft.com/office/spreadsheetml/2009/9/ac" r="334" s="3" customFormat="true" x14ac:dyDescent="0.25">
      <c r="A334" s="370"/>
      <c r="B334" s="120"/>
      <c r="L334" s="120"/>
      <c r="V334" s="120"/>
      <c r="AF334" s="120"/>
      <c r="AP334" s="120"/>
      <c r="AZ334" s="120"/>
      <c r="BJ334" s="120"/>
      <c r="BT334" s="120"/>
      <c r="CD334" s="120"/>
      <c r="CN334" s="120"/>
      <c r="CX334" s="182"/>
      <c r="CY334" s="183"/>
      <c r="CZ334" s="183"/>
      <c r="DA334" s="183"/>
      <c r="DB334" s="183"/>
      <c r="DC334" s="183"/>
      <c r="DD334" s="183"/>
      <c r="DE334" s="183"/>
      <c r="DF334" s="183"/>
      <c r="DG334" s="183"/>
      <c r="DH334" s="120"/>
      <c r="DR334" s="120"/>
      <c r="EB334" s="120"/>
      <c r="EL334" s="182"/>
      <c r="EM334" s="183"/>
      <c r="EN334" s="183"/>
      <c r="EO334" s="183"/>
      <c r="EP334" s="183"/>
      <c r="EQ334" s="183"/>
      <c r="ER334" s="183"/>
      <c r="ES334" s="183"/>
      <c r="ET334" s="183"/>
      <c r="EU334" s="183"/>
      <c r="EV334" s="182"/>
      <c r="EW334" s="183"/>
      <c r="EX334" s="183"/>
      <c r="EY334" s="183"/>
      <c r="EZ334" s="183"/>
      <c r="FA334" s="183"/>
      <c r="FB334" s="183"/>
      <c r="FC334" s="183"/>
      <c r="FD334" s="183"/>
      <c r="FE334" s="183"/>
      <c r="FF334" s="120"/>
      <c r="FP334" s="120"/>
      <c r="FZ334" s="120"/>
      <c r="GJ334" s="182"/>
      <c r="GK334" s="183"/>
      <c r="GL334" s="183"/>
      <c r="GM334" s="183"/>
      <c r="GN334" s="183"/>
      <c r="GO334" s="183"/>
      <c r="GP334" s="183"/>
      <c r="GQ334" s="183"/>
      <c r="GR334" s="183"/>
      <c r="GS334" s="183"/>
      <c r="GT334" s="120"/>
      <c r="HD334" s="120"/>
      <c r="HN334" s="120"/>
      <c r="HX334" s="120"/>
      <c r="IH334" s="120"/>
      <c r="IR334" s="120"/>
      <c r="JB334" s="120"/>
      <c r="JL334" s="120"/>
      <c r="JV334" s="120"/>
      <c r="KF334" s="120"/>
    </row>
    <row xmlns:x14ac="http://schemas.microsoft.com/office/spreadsheetml/2009/9/ac" r="335" s="3" customFormat="true" x14ac:dyDescent="0.25">
      <c r="A335" s="370"/>
      <c r="B335" s="120"/>
      <c r="L335" s="120"/>
      <c r="V335" s="120"/>
      <c r="AF335" s="120"/>
      <c r="AP335" s="120"/>
      <c r="AZ335" s="120"/>
      <c r="BJ335" s="120"/>
      <c r="BT335" s="120"/>
      <c r="CD335" s="120"/>
      <c r="CN335" s="120"/>
      <c r="CX335" s="182"/>
      <c r="CY335" s="183"/>
      <c r="CZ335" s="183"/>
      <c r="DA335" s="183"/>
      <c r="DB335" s="183"/>
      <c r="DC335" s="183"/>
      <c r="DD335" s="183"/>
      <c r="DE335" s="183"/>
      <c r="DF335" s="183"/>
      <c r="DG335" s="183"/>
      <c r="DH335" s="120"/>
      <c r="DR335" s="120"/>
      <c r="EB335" s="120"/>
      <c r="EL335" s="182"/>
      <c r="EM335" s="183"/>
      <c r="EN335" s="183"/>
      <c r="EO335" s="183"/>
      <c r="EP335" s="183"/>
      <c r="EQ335" s="183"/>
      <c r="ER335" s="183"/>
      <c r="ES335" s="183"/>
      <c r="ET335" s="183"/>
      <c r="EU335" s="183"/>
      <c r="EV335" s="182"/>
      <c r="EW335" s="183"/>
      <c r="EX335" s="183"/>
      <c r="EY335" s="183"/>
      <c r="EZ335" s="183"/>
      <c r="FA335" s="183"/>
      <c r="FB335" s="183"/>
      <c r="FC335" s="183"/>
      <c r="FD335" s="183"/>
      <c r="FE335" s="183"/>
      <c r="FF335" s="120"/>
      <c r="FP335" s="120"/>
      <c r="FZ335" s="120"/>
      <c r="GJ335" s="182"/>
      <c r="GK335" s="183"/>
      <c r="GL335" s="183"/>
      <c r="GM335" s="183"/>
      <c r="GN335" s="183"/>
      <c r="GO335" s="183"/>
      <c r="GP335" s="183"/>
      <c r="GQ335" s="183"/>
      <c r="GR335" s="183"/>
      <c r="GS335" s="183"/>
      <c r="GT335" s="120"/>
      <c r="HD335" s="120"/>
      <c r="HN335" s="120"/>
      <c r="HX335" s="120"/>
      <c r="IH335" s="120"/>
      <c r="IR335" s="120"/>
      <c r="JB335" s="120"/>
      <c r="JL335" s="120"/>
      <c r="JV335" s="120"/>
      <c r="KF335" s="120"/>
    </row>
    <row xmlns:x14ac="http://schemas.microsoft.com/office/spreadsheetml/2009/9/ac" r="336" s="3" customFormat="true" x14ac:dyDescent="0.25">
      <c r="A336" s="370"/>
      <c r="B336" s="120"/>
      <c r="L336" s="120"/>
      <c r="V336" s="120"/>
      <c r="AF336" s="120"/>
      <c r="AP336" s="120"/>
      <c r="AZ336" s="120"/>
      <c r="BJ336" s="120"/>
      <c r="BT336" s="120"/>
      <c r="CD336" s="120"/>
      <c r="CN336" s="120"/>
      <c r="CX336" s="182"/>
      <c r="CY336" s="183"/>
      <c r="CZ336" s="183"/>
      <c r="DA336" s="183"/>
      <c r="DB336" s="183"/>
      <c r="DC336" s="183"/>
      <c r="DD336" s="183"/>
      <c r="DE336" s="183"/>
      <c r="DF336" s="183"/>
      <c r="DG336" s="183"/>
      <c r="DH336" s="120"/>
      <c r="DR336" s="120"/>
      <c r="EB336" s="120"/>
      <c r="EL336" s="182"/>
      <c r="EM336" s="183"/>
      <c r="EN336" s="183"/>
      <c r="EO336" s="183"/>
      <c r="EP336" s="183"/>
      <c r="EQ336" s="183"/>
      <c r="ER336" s="183"/>
      <c r="ES336" s="183"/>
      <c r="ET336" s="183"/>
      <c r="EU336" s="183"/>
      <c r="EV336" s="182"/>
      <c r="EW336" s="183"/>
      <c r="EX336" s="183"/>
      <c r="EY336" s="183"/>
      <c r="EZ336" s="183"/>
      <c r="FA336" s="183"/>
      <c r="FB336" s="183"/>
      <c r="FC336" s="183"/>
      <c r="FD336" s="183"/>
      <c r="FE336" s="183"/>
      <c r="FF336" s="120"/>
      <c r="FP336" s="120"/>
      <c r="FZ336" s="120"/>
      <c r="GJ336" s="182"/>
      <c r="GK336" s="183"/>
      <c r="GL336" s="183"/>
      <c r="GM336" s="183"/>
      <c r="GN336" s="183"/>
      <c r="GO336" s="183"/>
      <c r="GP336" s="183"/>
      <c r="GQ336" s="183"/>
      <c r="GR336" s="183"/>
      <c r="GS336" s="183"/>
      <c r="GT336" s="120"/>
      <c r="HD336" s="120"/>
      <c r="HN336" s="120"/>
      <c r="HX336" s="120"/>
      <c r="IH336" s="120"/>
      <c r="IR336" s="120"/>
      <c r="JB336" s="120"/>
      <c r="JL336" s="120"/>
      <c r="JV336" s="120"/>
      <c r="KF336" s="120"/>
    </row>
    <row xmlns:x14ac="http://schemas.microsoft.com/office/spreadsheetml/2009/9/ac" r="337" s="3" customFormat="true" x14ac:dyDescent="0.25">
      <c r="A337" s="370"/>
      <c r="B337" s="120"/>
      <c r="L337" s="120"/>
      <c r="V337" s="120"/>
      <c r="AF337" s="120"/>
      <c r="AP337" s="120"/>
      <c r="AZ337" s="120"/>
      <c r="BJ337" s="120"/>
      <c r="BT337" s="120"/>
      <c r="CD337" s="120"/>
      <c r="CN337" s="120"/>
      <c r="CX337" s="182"/>
      <c r="CY337" s="183"/>
      <c r="CZ337" s="183"/>
      <c r="DA337" s="183"/>
      <c r="DB337" s="183"/>
      <c r="DC337" s="183"/>
      <c r="DD337" s="183"/>
      <c r="DE337" s="183"/>
      <c r="DF337" s="183"/>
      <c r="DG337" s="183"/>
      <c r="DH337" s="120"/>
      <c r="DR337" s="120"/>
      <c r="EB337" s="120"/>
      <c r="EL337" s="182"/>
      <c r="EM337" s="183"/>
      <c r="EN337" s="183"/>
      <c r="EO337" s="183"/>
      <c r="EP337" s="183"/>
      <c r="EQ337" s="183"/>
      <c r="ER337" s="183"/>
      <c r="ES337" s="183"/>
      <c r="ET337" s="183"/>
      <c r="EU337" s="183"/>
      <c r="EV337" s="182"/>
      <c r="EW337" s="183"/>
      <c r="EX337" s="183"/>
      <c r="EY337" s="183"/>
      <c r="EZ337" s="183"/>
      <c r="FA337" s="183"/>
      <c r="FB337" s="183"/>
      <c r="FC337" s="183"/>
      <c r="FD337" s="183"/>
      <c r="FE337" s="183"/>
      <c r="FF337" s="120"/>
      <c r="FP337" s="120"/>
      <c r="FZ337" s="120"/>
      <c r="GJ337" s="182"/>
      <c r="GK337" s="183"/>
      <c r="GL337" s="183"/>
      <c r="GM337" s="183"/>
      <c r="GN337" s="183"/>
      <c r="GO337" s="183"/>
      <c r="GP337" s="183"/>
      <c r="GQ337" s="183"/>
      <c r="GR337" s="183"/>
      <c r="GS337" s="183"/>
      <c r="GT337" s="120"/>
      <c r="HD337" s="120"/>
      <c r="HN337" s="120"/>
      <c r="HX337" s="120"/>
      <c r="IH337" s="120"/>
      <c r="IR337" s="120"/>
      <c r="JB337" s="120"/>
      <c r="JL337" s="120"/>
      <c r="JV337" s="120"/>
      <c r="KF337" s="120"/>
    </row>
    <row xmlns:x14ac="http://schemas.microsoft.com/office/spreadsheetml/2009/9/ac" r="338" s="3" customFormat="true" x14ac:dyDescent="0.25">
      <c r="A338" s="370"/>
      <c r="B338" s="120"/>
      <c r="L338" s="120"/>
      <c r="V338" s="120"/>
      <c r="AF338" s="120"/>
      <c r="AP338" s="120"/>
      <c r="AZ338" s="120"/>
      <c r="BJ338" s="120"/>
      <c r="BT338" s="120"/>
      <c r="CD338" s="120"/>
      <c r="CN338" s="120"/>
      <c r="CX338" s="182"/>
      <c r="CY338" s="183"/>
      <c r="CZ338" s="183"/>
      <c r="DA338" s="183"/>
      <c r="DB338" s="183"/>
      <c r="DC338" s="183"/>
      <c r="DD338" s="183"/>
      <c r="DE338" s="183"/>
      <c r="DF338" s="183"/>
      <c r="DG338" s="183"/>
      <c r="DH338" s="120"/>
      <c r="DR338" s="120"/>
      <c r="EB338" s="120"/>
      <c r="EL338" s="182"/>
      <c r="EM338" s="183"/>
      <c r="EN338" s="183"/>
      <c r="EO338" s="183"/>
      <c r="EP338" s="183"/>
      <c r="EQ338" s="183"/>
      <c r="ER338" s="183"/>
      <c r="ES338" s="183"/>
      <c r="ET338" s="183"/>
      <c r="EU338" s="183"/>
      <c r="EV338" s="182"/>
      <c r="EW338" s="183"/>
      <c r="EX338" s="183"/>
      <c r="EY338" s="183"/>
      <c r="EZ338" s="183"/>
      <c r="FA338" s="183"/>
      <c r="FB338" s="183"/>
      <c r="FC338" s="183"/>
      <c r="FD338" s="183"/>
      <c r="FE338" s="183"/>
      <c r="FF338" s="120"/>
      <c r="FP338" s="120"/>
      <c r="FZ338" s="120"/>
      <c r="GJ338" s="182"/>
      <c r="GK338" s="183"/>
      <c r="GL338" s="183"/>
      <c r="GM338" s="183"/>
      <c r="GN338" s="183"/>
      <c r="GO338" s="183"/>
      <c r="GP338" s="183"/>
      <c r="GQ338" s="183"/>
      <c r="GR338" s="183"/>
      <c r="GS338" s="183"/>
      <c r="GT338" s="120"/>
      <c r="HD338" s="120"/>
      <c r="HN338" s="120"/>
      <c r="HX338" s="120"/>
      <c r="IH338" s="120"/>
      <c r="IR338" s="120"/>
      <c r="JB338" s="120"/>
      <c r="JL338" s="120"/>
      <c r="JV338" s="120"/>
      <c r="KF338" s="120"/>
    </row>
    <row xmlns:x14ac="http://schemas.microsoft.com/office/spreadsheetml/2009/9/ac" r="339" s="3" customFormat="true" x14ac:dyDescent="0.25">
      <c r="A339" s="370"/>
      <c r="B339" s="120"/>
      <c r="L339" s="120"/>
      <c r="V339" s="120"/>
      <c r="AF339" s="120"/>
      <c r="AP339" s="120"/>
      <c r="AZ339" s="120"/>
      <c r="BJ339" s="120"/>
      <c r="BT339" s="120"/>
      <c r="CD339" s="120"/>
      <c r="CN339" s="120"/>
      <c r="CX339" s="182"/>
      <c r="CY339" s="183"/>
      <c r="CZ339" s="183"/>
      <c r="DA339" s="183"/>
      <c r="DB339" s="183"/>
      <c r="DC339" s="183"/>
      <c r="DD339" s="183"/>
      <c r="DE339" s="183"/>
      <c r="DF339" s="183"/>
      <c r="DG339" s="183"/>
      <c r="DH339" s="120"/>
      <c r="DR339" s="120"/>
      <c r="EB339" s="120"/>
      <c r="EL339" s="182"/>
      <c r="EM339" s="183"/>
      <c r="EN339" s="183"/>
      <c r="EO339" s="183"/>
      <c r="EP339" s="183"/>
      <c r="EQ339" s="183"/>
      <c r="ER339" s="183"/>
      <c r="ES339" s="183"/>
      <c r="ET339" s="183"/>
      <c r="EU339" s="183"/>
      <c r="EV339" s="182"/>
      <c r="EW339" s="183"/>
      <c r="EX339" s="183"/>
      <c r="EY339" s="183"/>
      <c r="EZ339" s="183"/>
      <c r="FA339" s="183"/>
      <c r="FB339" s="183"/>
      <c r="FC339" s="183"/>
      <c r="FD339" s="183"/>
      <c r="FE339" s="183"/>
      <c r="FF339" s="120"/>
      <c r="FP339" s="120"/>
      <c r="FZ339" s="120"/>
      <c r="GJ339" s="182"/>
      <c r="GK339" s="183"/>
      <c r="GL339" s="183"/>
      <c r="GM339" s="183"/>
      <c r="GN339" s="183"/>
      <c r="GO339" s="183"/>
      <c r="GP339" s="183"/>
      <c r="GQ339" s="183"/>
      <c r="GR339" s="183"/>
      <c r="GS339" s="183"/>
      <c r="GT339" s="120"/>
      <c r="HD339" s="120"/>
      <c r="HN339" s="120"/>
      <c r="HX339" s="120"/>
      <c r="IH339" s="120"/>
      <c r="IR339" s="120"/>
      <c r="JB339" s="120"/>
      <c r="JL339" s="120"/>
      <c r="JV339" s="120"/>
      <c r="KF339" s="120"/>
    </row>
    <row xmlns:x14ac="http://schemas.microsoft.com/office/spreadsheetml/2009/9/ac" r="340" s="3" customFormat="true" x14ac:dyDescent="0.25">
      <c r="A340" s="370"/>
      <c r="B340" s="120"/>
      <c r="L340" s="120"/>
      <c r="V340" s="120"/>
      <c r="AF340" s="120"/>
      <c r="AP340" s="120"/>
      <c r="AZ340" s="120"/>
      <c r="BJ340" s="120"/>
      <c r="BT340" s="120"/>
      <c r="CD340" s="120"/>
      <c r="CN340" s="120"/>
      <c r="CX340" s="182"/>
      <c r="CY340" s="183"/>
      <c r="CZ340" s="183"/>
      <c r="DA340" s="183"/>
      <c r="DB340" s="183"/>
      <c r="DC340" s="183"/>
      <c r="DD340" s="183"/>
      <c r="DE340" s="183"/>
      <c r="DF340" s="183"/>
      <c r="DG340" s="183"/>
      <c r="DH340" s="120"/>
      <c r="DR340" s="120"/>
      <c r="EB340" s="120"/>
      <c r="EL340" s="182"/>
      <c r="EM340" s="183"/>
      <c r="EN340" s="183"/>
      <c r="EO340" s="183"/>
      <c r="EP340" s="183"/>
      <c r="EQ340" s="183"/>
      <c r="ER340" s="183"/>
      <c r="ES340" s="183"/>
      <c r="ET340" s="183"/>
      <c r="EU340" s="183"/>
      <c r="EV340" s="182"/>
      <c r="EW340" s="183"/>
      <c r="EX340" s="183"/>
      <c r="EY340" s="183"/>
      <c r="EZ340" s="183"/>
      <c r="FA340" s="183"/>
      <c r="FB340" s="183"/>
      <c r="FC340" s="183"/>
      <c r="FD340" s="183"/>
      <c r="FE340" s="183"/>
      <c r="FF340" s="120"/>
      <c r="FP340" s="120"/>
      <c r="FZ340" s="120"/>
      <c r="GJ340" s="182"/>
      <c r="GK340" s="183"/>
      <c r="GL340" s="183"/>
      <c r="GM340" s="183"/>
      <c r="GN340" s="183"/>
      <c r="GO340" s="183"/>
      <c r="GP340" s="183"/>
      <c r="GQ340" s="183"/>
      <c r="GR340" s="183"/>
      <c r="GS340" s="183"/>
      <c r="GT340" s="120"/>
      <c r="HD340" s="120"/>
      <c r="HN340" s="120"/>
      <c r="HX340" s="120"/>
      <c r="IH340" s="120"/>
      <c r="IR340" s="120"/>
      <c r="JB340" s="120"/>
      <c r="JL340" s="120"/>
      <c r="JV340" s="120"/>
      <c r="KF340" s="120"/>
    </row>
    <row xmlns:x14ac="http://schemas.microsoft.com/office/spreadsheetml/2009/9/ac" r="341" s="3" customFormat="true" x14ac:dyDescent="0.25">
      <c r="A341" s="370"/>
      <c r="B341" s="120"/>
      <c r="L341" s="120"/>
      <c r="V341" s="120"/>
      <c r="AF341" s="120"/>
      <c r="AP341" s="120"/>
      <c r="AZ341" s="120"/>
      <c r="BJ341" s="120"/>
      <c r="BT341" s="120"/>
      <c r="CD341" s="120"/>
      <c r="CN341" s="120"/>
      <c r="CX341" s="182"/>
      <c r="CY341" s="183"/>
      <c r="CZ341" s="183"/>
      <c r="DA341" s="183"/>
      <c r="DB341" s="183"/>
      <c r="DC341" s="183"/>
      <c r="DD341" s="183"/>
      <c r="DE341" s="183"/>
      <c r="DF341" s="183"/>
      <c r="DG341" s="183"/>
      <c r="DH341" s="120"/>
      <c r="DR341" s="120"/>
      <c r="EB341" s="120"/>
      <c r="EL341" s="182"/>
      <c r="EM341" s="183"/>
      <c r="EN341" s="183"/>
      <c r="EO341" s="183"/>
      <c r="EP341" s="183"/>
      <c r="EQ341" s="183"/>
      <c r="ER341" s="183"/>
      <c r="ES341" s="183"/>
      <c r="ET341" s="183"/>
      <c r="EU341" s="183"/>
      <c r="EV341" s="182"/>
      <c r="EW341" s="183"/>
      <c r="EX341" s="183"/>
      <c r="EY341" s="183"/>
      <c r="EZ341" s="183"/>
      <c r="FA341" s="183"/>
      <c r="FB341" s="183"/>
      <c r="FC341" s="183"/>
      <c r="FD341" s="183"/>
      <c r="FE341" s="183"/>
      <c r="FF341" s="120"/>
      <c r="FP341" s="120"/>
      <c r="FZ341" s="120"/>
      <c r="GJ341" s="182"/>
      <c r="GK341" s="183"/>
      <c r="GL341" s="183"/>
      <c r="GM341" s="183"/>
      <c r="GN341" s="183"/>
      <c r="GO341" s="183"/>
      <c r="GP341" s="183"/>
      <c r="GQ341" s="183"/>
      <c r="GR341" s="183"/>
      <c r="GS341" s="183"/>
      <c r="GT341" s="120"/>
      <c r="HD341" s="120"/>
      <c r="HN341" s="120"/>
      <c r="HX341" s="120"/>
      <c r="IH341" s="120"/>
      <c r="IR341" s="120"/>
      <c r="JB341" s="120"/>
      <c r="JL341" s="120"/>
      <c r="JV341" s="120"/>
      <c r="KF341" s="120"/>
    </row>
    <row xmlns:x14ac="http://schemas.microsoft.com/office/spreadsheetml/2009/9/ac" r="342" s="3" customFormat="true" x14ac:dyDescent="0.25">
      <c r="A342" s="370"/>
      <c r="B342" s="120"/>
      <c r="L342" s="120"/>
      <c r="V342" s="120"/>
      <c r="AF342" s="120"/>
      <c r="AP342" s="120"/>
      <c r="AZ342" s="120"/>
      <c r="BJ342" s="120"/>
      <c r="BT342" s="120"/>
      <c r="CD342" s="120"/>
      <c r="CN342" s="120"/>
      <c r="CX342" s="182"/>
      <c r="CY342" s="183"/>
      <c r="CZ342" s="183"/>
      <c r="DA342" s="183"/>
      <c r="DB342" s="183"/>
      <c r="DC342" s="183"/>
      <c r="DD342" s="183"/>
      <c r="DE342" s="183"/>
      <c r="DF342" s="183"/>
      <c r="DG342" s="183"/>
      <c r="DH342" s="120"/>
      <c r="DR342" s="120"/>
      <c r="EB342" s="120"/>
      <c r="EL342" s="182"/>
      <c r="EM342" s="183"/>
      <c r="EN342" s="183"/>
      <c r="EO342" s="183"/>
      <c r="EP342" s="183"/>
      <c r="EQ342" s="183"/>
      <c r="ER342" s="183"/>
      <c r="ES342" s="183"/>
      <c r="ET342" s="183"/>
      <c r="EU342" s="183"/>
      <c r="EV342" s="182"/>
      <c r="EW342" s="183"/>
      <c r="EX342" s="183"/>
      <c r="EY342" s="183"/>
      <c r="EZ342" s="183"/>
      <c r="FA342" s="183"/>
      <c r="FB342" s="183"/>
      <c r="FC342" s="183"/>
      <c r="FD342" s="183"/>
      <c r="FE342" s="183"/>
      <c r="FF342" s="120"/>
      <c r="FP342" s="120"/>
      <c r="FZ342" s="120"/>
      <c r="GJ342" s="182"/>
      <c r="GK342" s="183"/>
      <c r="GL342" s="183"/>
      <c r="GM342" s="183"/>
      <c r="GN342" s="183"/>
      <c r="GO342" s="183"/>
      <c r="GP342" s="183"/>
      <c r="GQ342" s="183"/>
      <c r="GR342" s="183"/>
      <c r="GS342" s="183"/>
      <c r="GT342" s="120"/>
      <c r="HD342" s="120"/>
      <c r="HN342" s="120"/>
      <c r="HX342" s="120"/>
      <c r="IH342" s="120"/>
      <c r="IR342" s="120"/>
      <c r="JB342" s="120"/>
      <c r="JL342" s="120"/>
      <c r="JV342" s="120"/>
      <c r="KF342" s="120"/>
    </row>
    <row xmlns:x14ac="http://schemas.microsoft.com/office/spreadsheetml/2009/9/ac" r="343" s="3" customFormat="true" x14ac:dyDescent="0.25">
      <c r="A343" s="370"/>
      <c r="B343" s="120"/>
      <c r="L343" s="120"/>
      <c r="V343" s="120"/>
      <c r="AF343" s="120"/>
      <c r="AP343" s="120"/>
      <c r="AZ343" s="120"/>
      <c r="BJ343" s="120"/>
      <c r="BT343" s="120"/>
      <c r="CD343" s="120"/>
      <c r="CN343" s="120"/>
      <c r="CX343" s="182"/>
      <c r="CY343" s="183"/>
      <c r="CZ343" s="183"/>
      <c r="DA343" s="183"/>
      <c r="DB343" s="183"/>
      <c r="DC343" s="183"/>
      <c r="DD343" s="183"/>
      <c r="DE343" s="183"/>
      <c r="DF343" s="183"/>
      <c r="DG343" s="183"/>
      <c r="DH343" s="120"/>
      <c r="DR343" s="120"/>
      <c r="EB343" s="120"/>
      <c r="EL343" s="182"/>
      <c r="EM343" s="183"/>
      <c r="EN343" s="183"/>
      <c r="EO343" s="183"/>
      <c r="EP343" s="183"/>
      <c r="EQ343" s="183"/>
      <c r="ER343" s="183"/>
      <c r="ES343" s="183"/>
      <c r="ET343" s="183"/>
      <c r="EU343" s="183"/>
      <c r="EV343" s="182"/>
      <c r="EW343" s="183"/>
      <c r="EX343" s="183"/>
      <c r="EY343" s="183"/>
      <c r="EZ343" s="183"/>
      <c r="FA343" s="183"/>
      <c r="FB343" s="183"/>
      <c r="FC343" s="183"/>
      <c r="FD343" s="183"/>
      <c r="FE343" s="183"/>
      <c r="FF343" s="120"/>
      <c r="FP343" s="120"/>
      <c r="FZ343" s="120"/>
      <c r="GJ343" s="182"/>
      <c r="GK343" s="183"/>
      <c r="GL343" s="183"/>
      <c r="GM343" s="183"/>
      <c r="GN343" s="183"/>
      <c r="GO343" s="183"/>
      <c r="GP343" s="183"/>
      <c r="GQ343" s="183"/>
      <c r="GR343" s="183"/>
      <c r="GS343" s="183"/>
      <c r="GT343" s="120"/>
      <c r="HD343" s="120"/>
      <c r="HN343" s="120"/>
      <c r="HX343" s="120"/>
      <c r="IH343" s="120"/>
      <c r="IR343" s="120"/>
      <c r="JB343" s="120"/>
      <c r="JL343" s="120"/>
      <c r="JV343" s="120"/>
      <c r="KF343" s="120"/>
    </row>
    <row xmlns:x14ac="http://schemas.microsoft.com/office/spreadsheetml/2009/9/ac" r="344" s="3" customFormat="true" x14ac:dyDescent="0.25">
      <c r="A344" s="370"/>
      <c r="B344" s="120"/>
      <c r="L344" s="120"/>
      <c r="V344" s="120"/>
      <c r="AF344" s="120"/>
      <c r="AP344" s="120"/>
      <c r="AZ344" s="120"/>
      <c r="BJ344" s="120"/>
      <c r="BT344" s="120"/>
      <c r="CD344" s="120"/>
      <c r="CN344" s="120"/>
      <c r="CX344" s="182"/>
      <c r="CY344" s="183"/>
      <c r="CZ344" s="183"/>
      <c r="DA344" s="183"/>
      <c r="DB344" s="183"/>
      <c r="DC344" s="183"/>
      <c r="DD344" s="183"/>
      <c r="DE344" s="183"/>
      <c r="DF344" s="183"/>
      <c r="DG344" s="183"/>
      <c r="DH344" s="120"/>
      <c r="DR344" s="120"/>
      <c r="EB344" s="120"/>
      <c r="EL344" s="182"/>
      <c r="EM344" s="183"/>
      <c r="EN344" s="183"/>
      <c r="EO344" s="183"/>
      <c r="EP344" s="183"/>
      <c r="EQ344" s="183"/>
      <c r="ER344" s="183"/>
      <c r="ES344" s="183"/>
      <c r="ET344" s="183"/>
      <c r="EU344" s="183"/>
      <c r="EV344" s="182"/>
      <c r="EW344" s="183"/>
      <c r="EX344" s="183"/>
      <c r="EY344" s="183"/>
      <c r="EZ344" s="183"/>
      <c r="FA344" s="183"/>
      <c r="FB344" s="183"/>
      <c r="FC344" s="183"/>
      <c r="FD344" s="183"/>
      <c r="FE344" s="183"/>
      <c r="FF344" s="120"/>
      <c r="FP344" s="120"/>
      <c r="FZ344" s="120"/>
      <c r="GJ344" s="182"/>
      <c r="GK344" s="183"/>
      <c r="GL344" s="183"/>
      <c r="GM344" s="183"/>
      <c r="GN344" s="183"/>
      <c r="GO344" s="183"/>
      <c r="GP344" s="183"/>
      <c r="GQ344" s="183"/>
      <c r="GR344" s="183"/>
      <c r="GS344" s="183"/>
      <c r="GT344" s="120"/>
      <c r="HD344" s="120"/>
      <c r="HN344" s="120"/>
      <c r="HX344" s="120"/>
      <c r="IH344" s="120"/>
      <c r="IR344" s="120"/>
      <c r="JB344" s="120"/>
      <c r="JL344" s="120"/>
      <c r="JV344" s="120"/>
      <c r="KF344" s="120"/>
    </row>
    <row xmlns:x14ac="http://schemas.microsoft.com/office/spreadsheetml/2009/9/ac" r="345" s="3" customFormat="true" x14ac:dyDescent="0.25">
      <c r="A345" s="370"/>
      <c r="B345" s="120"/>
      <c r="L345" s="120"/>
      <c r="V345" s="120"/>
      <c r="AF345" s="120"/>
      <c r="AP345" s="120"/>
      <c r="AZ345" s="120"/>
      <c r="BJ345" s="120"/>
      <c r="BT345" s="120"/>
      <c r="CD345" s="120"/>
      <c r="CN345" s="120"/>
      <c r="CX345" s="182"/>
      <c r="CY345" s="183"/>
      <c r="CZ345" s="183"/>
      <c r="DA345" s="183"/>
      <c r="DB345" s="183"/>
      <c r="DC345" s="183"/>
      <c r="DD345" s="183"/>
      <c r="DE345" s="183"/>
      <c r="DF345" s="183"/>
      <c r="DG345" s="183"/>
      <c r="DH345" s="120"/>
      <c r="DR345" s="120"/>
      <c r="EB345" s="120"/>
      <c r="EL345" s="182"/>
      <c r="EM345" s="183"/>
      <c r="EN345" s="183"/>
      <c r="EO345" s="183"/>
      <c r="EP345" s="183"/>
      <c r="EQ345" s="183"/>
      <c r="ER345" s="183"/>
      <c r="ES345" s="183"/>
      <c r="ET345" s="183"/>
      <c r="EU345" s="183"/>
      <c r="EV345" s="182"/>
      <c r="EW345" s="183"/>
      <c r="EX345" s="183"/>
      <c r="EY345" s="183"/>
      <c r="EZ345" s="183"/>
      <c r="FA345" s="183"/>
      <c r="FB345" s="183"/>
      <c r="FC345" s="183"/>
      <c r="FD345" s="183"/>
      <c r="FE345" s="183"/>
      <c r="FF345" s="120"/>
      <c r="FP345" s="120"/>
      <c r="FZ345" s="120"/>
      <c r="GJ345" s="182"/>
      <c r="GK345" s="183"/>
      <c r="GL345" s="183"/>
      <c r="GM345" s="183"/>
      <c r="GN345" s="183"/>
      <c r="GO345" s="183"/>
      <c r="GP345" s="183"/>
      <c r="GQ345" s="183"/>
      <c r="GR345" s="183"/>
      <c r="GS345" s="183"/>
      <c r="GT345" s="120"/>
      <c r="HD345" s="120"/>
      <c r="HN345" s="120"/>
      <c r="HX345" s="120"/>
      <c r="IH345" s="120"/>
      <c r="IR345" s="120"/>
      <c r="JB345" s="120"/>
      <c r="JL345" s="120"/>
      <c r="JV345" s="120"/>
      <c r="KF345" s="120"/>
    </row>
    <row xmlns:x14ac="http://schemas.microsoft.com/office/spreadsheetml/2009/9/ac" r="346" s="3" customFormat="true" x14ac:dyDescent="0.25">
      <c r="A346" s="370"/>
      <c r="B346" s="120"/>
      <c r="L346" s="120"/>
      <c r="V346" s="120"/>
      <c r="AF346" s="120"/>
      <c r="AP346" s="120"/>
      <c r="AZ346" s="120"/>
      <c r="BJ346" s="120"/>
      <c r="BT346" s="120"/>
      <c r="CD346" s="120"/>
      <c r="CN346" s="120"/>
      <c r="CX346" s="182"/>
      <c r="CY346" s="183"/>
      <c r="CZ346" s="183"/>
      <c r="DA346" s="183"/>
      <c r="DB346" s="183"/>
      <c r="DC346" s="183"/>
      <c r="DD346" s="183"/>
      <c r="DE346" s="183"/>
      <c r="DF346" s="183"/>
      <c r="DG346" s="183"/>
      <c r="DH346" s="120"/>
      <c r="DR346" s="120"/>
      <c r="EB346" s="120"/>
      <c r="EL346" s="182"/>
      <c r="EM346" s="183"/>
      <c r="EN346" s="183"/>
      <c r="EO346" s="183"/>
      <c r="EP346" s="183"/>
      <c r="EQ346" s="183"/>
      <c r="ER346" s="183"/>
      <c r="ES346" s="183"/>
      <c r="ET346" s="183"/>
      <c r="EU346" s="183"/>
      <c r="EV346" s="182"/>
      <c r="EW346" s="183"/>
      <c r="EX346" s="183"/>
      <c r="EY346" s="183"/>
      <c r="EZ346" s="183"/>
      <c r="FA346" s="183"/>
      <c r="FB346" s="183"/>
      <c r="FC346" s="183"/>
      <c r="FD346" s="183"/>
      <c r="FE346" s="183"/>
      <c r="FF346" s="120"/>
      <c r="FP346" s="120"/>
      <c r="FZ346" s="120"/>
      <c r="GJ346" s="182"/>
      <c r="GK346" s="183"/>
      <c r="GL346" s="183"/>
      <c r="GM346" s="183"/>
      <c r="GN346" s="183"/>
      <c r="GO346" s="183"/>
      <c r="GP346" s="183"/>
      <c r="GQ346" s="183"/>
      <c r="GR346" s="183"/>
      <c r="GS346" s="183"/>
      <c r="GT346" s="120"/>
      <c r="HD346" s="120"/>
      <c r="HN346" s="120"/>
      <c r="HX346" s="120"/>
      <c r="IH346" s="120"/>
      <c r="IR346" s="120"/>
      <c r="JB346" s="120"/>
      <c r="JL346" s="120"/>
      <c r="JV346" s="120"/>
      <c r="KF346" s="120"/>
    </row>
    <row xmlns:x14ac="http://schemas.microsoft.com/office/spreadsheetml/2009/9/ac" r="347" s="3" customFormat="true" x14ac:dyDescent="0.25">
      <c r="A347" s="370"/>
      <c r="B347" s="120"/>
      <c r="L347" s="120"/>
      <c r="V347" s="120"/>
      <c r="AF347" s="120"/>
      <c r="AP347" s="120"/>
      <c r="AZ347" s="120"/>
      <c r="BJ347" s="120"/>
      <c r="BT347" s="120"/>
      <c r="CD347" s="120"/>
      <c r="CN347" s="120"/>
      <c r="CX347" s="182"/>
      <c r="CY347" s="183"/>
      <c r="CZ347" s="183"/>
      <c r="DA347" s="183"/>
      <c r="DB347" s="183"/>
      <c r="DC347" s="183"/>
      <c r="DD347" s="183"/>
      <c r="DE347" s="183"/>
      <c r="DF347" s="183"/>
      <c r="DG347" s="183"/>
      <c r="DH347" s="120"/>
      <c r="DR347" s="120"/>
      <c r="EB347" s="120"/>
      <c r="EL347" s="182"/>
      <c r="EM347" s="183"/>
      <c r="EN347" s="183"/>
      <c r="EO347" s="183"/>
      <c r="EP347" s="183"/>
      <c r="EQ347" s="183"/>
      <c r="ER347" s="183"/>
      <c r="ES347" s="183"/>
      <c r="ET347" s="183"/>
      <c r="EU347" s="183"/>
      <c r="EV347" s="182"/>
      <c r="EW347" s="183"/>
      <c r="EX347" s="183"/>
      <c r="EY347" s="183"/>
      <c r="EZ347" s="183"/>
      <c r="FA347" s="183"/>
      <c r="FB347" s="183"/>
      <c r="FC347" s="183"/>
      <c r="FD347" s="183"/>
      <c r="FE347" s="183"/>
      <c r="FF347" s="120"/>
      <c r="FP347" s="120"/>
      <c r="FZ347" s="120"/>
      <c r="GJ347" s="182"/>
      <c r="GK347" s="183"/>
      <c r="GL347" s="183"/>
      <c r="GM347" s="183"/>
      <c r="GN347" s="183"/>
      <c r="GO347" s="183"/>
      <c r="GP347" s="183"/>
      <c r="GQ347" s="183"/>
      <c r="GR347" s="183"/>
      <c r="GS347" s="183"/>
      <c r="GT347" s="120"/>
      <c r="HD347" s="120"/>
      <c r="HN347" s="120"/>
      <c r="HX347" s="120"/>
      <c r="IH347" s="120"/>
      <c r="IR347" s="120"/>
      <c r="JB347" s="120"/>
      <c r="JL347" s="120"/>
      <c r="JV347" s="120"/>
      <c r="KF347" s="120"/>
    </row>
    <row xmlns:x14ac="http://schemas.microsoft.com/office/spreadsheetml/2009/9/ac" r="348" s="3" customFormat="true" x14ac:dyDescent="0.25">
      <c r="A348" s="370"/>
      <c r="B348" s="120"/>
      <c r="L348" s="120"/>
      <c r="V348" s="120"/>
      <c r="AF348" s="120"/>
      <c r="AP348" s="120"/>
      <c r="AZ348" s="120"/>
      <c r="BJ348" s="120"/>
      <c r="BT348" s="120"/>
      <c r="CD348" s="120"/>
      <c r="CN348" s="120"/>
      <c r="CX348" s="182"/>
      <c r="CY348" s="183"/>
      <c r="CZ348" s="183"/>
      <c r="DA348" s="183"/>
      <c r="DB348" s="183"/>
      <c r="DC348" s="183"/>
      <c r="DD348" s="183"/>
      <c r="DE348" s="183"/>
      <c r="DF348" s="183"/>
      <c r="DG348" s="183"/>
      <c r="DH348" s="120"/>
      <c r="DR348" s="120"/>
      <c r="EB348" s="120"/>
      <c r="EL348" s="182"/>
      <c r="EM348" s="183"/>
      <c r="EN348" s="183"/>
      <c r="EO348" s="183"/>
      <c r="EP348" s="183"/>
      <c r="EQ348" s="183"/>
      <c r="ER348" s="183"/>
      <c r="ES348" s="183"/>
      <c r="ET348" s="183"/>
      <c r="EU348" s="183"/>
      <c r="EV348" s="182"/>
      <c r="EW348" s="183"/>
      <c r="EX348" s="183"/>
      <c r="EY348" s="183"/>
      <c r="EZ348" s="183"/>
      <c r="FA348" s="183"/>
      <c r="FB348" s="183"/>
      <c r="FC348" s="183"/>
      <c r="FD348" s="183"/>
      <c r="FE348" s="183"/>
      <c r="FF348" s="120"/>
      <c r="FP348" s="120"/>
      <c r="FZ348" s="120"/>
      <c r="GJ348" s="182"/>
      <c r="GK348" s="183"/>
      <c r="GL348" s="183"/>
      <c r="GM348" s="183"/>
      <c r="GN348" s="183"/>
      <c r="GO348" s="183"/>
      <c r="GP348" s="183"/>
      <c r="GQ348" s="183"/>
      <c r="GR348" s="183"/>
      <c r="GS348" s="183"/>
      <c r="GT348" s="120"/>
      <c r="HD348" s="120"/>
      <c r="HN348" s="120"/>
      <c r="HX348" s="120"/>
      <c r="IH348" s="120"/>
      <c r="IR348" s="120"/>
      <c r="JB348" s="120"/>
      <c r="JL348" s="120"/>
      <c r="JV348" s="120"/>
      <c r="KF348" s="120"/>
    </row>
    <row xmlns:x14ac="http://schemas.microsoft.com/office/spreadsheetml/2009/9/ac" r="349" s="3" customFormat="true" x14ac:dyDescent="0.25">
      <c r="A349" s="370"/>
      <c r="B349" s="120"/>
      <c r="L349" s="120"/>
      <c r="V349" s="120"/>
      <c r="AF349" s="120"/>
      <c r="AP349" s="120"/>
      <c r="AZ349" s="120"/>
      <c r="BJ349" s="120"/>
      <c r="BT349" s="120"/>
      <c r="CD349" s="120"/>
      <c r="CN349" s="120"/>
      <c r="CX349" s="182"/>
      <c r="CY349" s="183"/>
      <c r="CZ349" s="183"/>
      <c r="DA349" s="183"/>
      <c r="DB349" s="183"/>
      <c r="DC349" s="183"/>
      <c r="DD349" s="183"/>
      <c r="DE349" s="183"/>
      <c r="DF349" s="183"/>
      <c r="DG349" s="183"/>
      <c r="DH349" s="120"/>
      <c r="DR349" s="120"/>
      <c r="EB349" s="120"/>
      <c r="EL349" s="182"/>
      <c r="EM349" s="183"/>
      <c r="EN349" s="183"/>
      <c r="EO349" s="183"/>
      <c r="EP349" s="183"/>
      <c r="EQ349" s="183"/>
      <c r="ER349" s="183"/>
      <c r="ES349" s="183"/>
      <c r="ET349" s="183"/>
      <c r="EU349" s="183"/>
      <c r="EV349" s="182"/>
      <c r="EW349" s="183"/>
      <c r="EX349" s="183"/>
      <c r="EY349" s="183"/>
      <c r="EZ349" s="183"/>
      <c r="FA349" s="183"/>
      <c r="FB349" s="183"/>
      <c r="FC349" s="183"/>
      <c r="FD349" s="183"/>
      <c r="FE349" s="183"/>
      <c r="FF349" s="120"/>
      <c r="FP349" s="120"/>
      <c r="FZ349" s="120"/>
      <c r="GJ349" s="182"/>
      <c r="GK349" s="183"/>
      <c r="GL349" s="183"/>
      <c r="GM349" s="183"/>
      <c r="GN349" s="183"/>
      <c r="GO349" s="183"/>
      <c r="GP349" s="183"/>
      <c r="GQ349" s="183"/>
      <c r="GR349" s="183"/>
      <c r="GS349" s="183"/>
      <c r="GT349" s="120"/>
      <c r="HD349" s="120"/>
      <c r="HN349" s="120"/>
      <c r="HX349" s="120"/>
      <c r="IH349" s="120"/>
      <c r="IR349" s="120"/>
      <c r="JB349" s="120"/>
      <c r="JL349" s="120"/>
      <c r="JV349" s="120"/>
      <c r="KF349" s="120"/>
    </row>
    <row xmlns:x14ac="http://schemas.microsoft.com/office/spreadsheetml/2009/9/ac" r="350" s="3" customFormat="true" x14ac:dyDescent="0.25">
      <c r="A350" s="370"/>
      <c r="B350" s="120"/>
      <c r="L350" s="120"/>
      <c r="V350" s="120"/>
      <c r="AF350" s="120"/>
      <c r="AP350" s="120"/>
      <c r="AZ350" s="120"/>
      <c r="BJ350" s="120"/>
      <c r="BT350" s="120"/>
      <c r="CD350" s="120"/>
      <c r="CN350" s="120"/>
      <c r="CX350" s="182"/>
      <c r="CY350" s="183"/>
      <c r="CZ350" s="183"/>
      <c r="DA350" s="183"/>
      <c r="DB350" s="183"/>
      <c r="DC350" s="183"/>
      <c r="DD350" s="183"/>
      <c r="DE350" s="183"/>
      <c r="DF350" s="183"/>
      <c r="DG350" s="183"/>
      <c r="DH350" s="120"/>
      <c r="DR350" s="120"/>
      <c r="EB350" s="120"/>
      <c r="EL350" s="182"/>
      <c r="EM350" s="183"/>
      <c r="EN350" s="183"/>
      <c r="EO350" s="183"/>
      <c r="EP350" s="183"/>
      <c r="EQ350" s="183"/>
      <c r="ER350" s="183"/>
      <c r="ES350" s="183"/>
      <c r="ET350" s="183"/>
      <c r="EU350" s="183"/>
      <c r="EV350" s="182"/>
      <c r="EW350" s="183"/>
      <c r="EX350" s="183"/>
      <c r="EY350" s="183"/>
      <c r="EZ350" s="183"/>
      <c r="FA350" s="183"/>
      <c r="FB350" s="183"/>
      <c r="FC350" s="183"/>
      <c r="FD350" s="183"/>
      <c r="FE350" s="183"/>
      <c r="FF350" s="120"/>
      <c r="FP350" s="120"/>
      <c r="FZ350" s="120"/>
      <c r="GJ350" s="182"/>
      <c r="GK350" s="183"/>
      <c r="GL350" s="183"/>
      <c r="GM350" s="183"/>
      <c r="GN350" s="183"/>
      <c r="GO350" s="183"/>
      <c r="GP350" s="183"/>
      <c r="GQ350" s="183"/>
      <c r="GR350" s="183"/>
      <c r="GS350" s="183"/>
      <c r="GT350" s="120"/>
      <c r="HD350" s="120"/>
      <c r="HN350" s="120"/>
      <c r="HX350" s="120"/>
      <c r="IH350" s="120"/>
      <c r="IR350" s="120"/>
      <c r="JB350" s="120"/>
      <c r="JL350" s="120"/>
      <c r="JV350" s="120"/>
      <c r="KF350" s="120"/>
    </row>
    <row xmlns:x14ac="http://schemas.microsoft.com/office/spreadsheetml/2009/9/ac" r="351" s="3" customFormat="true" x14ac:dyDescent="0.25">
      <c r="A351" s="370"/>
      <c r="B351" s="120"/>
      <c r="L351" s="120"/>
      <c r="V351" s="120"/>
      <c r="AF351" s="120"/>
      <c r="AP351" s="120"/>
      <c r="AZ351" s="120"/>
      <c r="BJ351" s="120"/>
      <c r="BT351" s="120"/>
      <c r="CD351" s="120"/>
      <c r="CN351" s="120"/>
      <c r="CX351" s="182"/>
      <c r="CY351" s="183"/>
      <c r="CZ351" s="183"/>
      <c r="DA351" s="183"/>
      <c r="DB351" s="183"/>
      <c r="DC351" s="183"/>
      <c r="DD351" s="183"/>
      <c r="DE351" s="183"/>
      <c r="DF351" s="183"/>
      <c r="DG351" s="183"/>
      <c r="DH351" s="120"/>
      <c r="DR351" s="120"/>
      <c r="EB351" s="120"/>
      <c r="EL351" s="182"/>
      <c r="EM351" s="183"/>
      <c r="EN351" s="183"/>
      <c r="EO351" s="183"/>
      <c r="EP351" s="183"/>
      <c r="EQ351" s="183"/>
      <c r="ER351" s="183"/>
      <c r="ES351" s="183"/>
      <c r="ET351" s="183"/>
      <c r="EU351" s="183"/>
      <c r="EV351" s="182"/>
      <c r="EW351" s="183"/>
      <c r="EX351" s="183"/>
      <c r="EY351" s="183"/>
      <c r="EZ351" s="183"/>
      <c r="FA351" s="183"/>
      <c r="FB351" s="183"/>
      <c r="FC351" s="183"/>
      <c r="FD351" s="183"/>
      <c r="FE351" s="183"/>
      <c r="FF351" s="120"/>
      <c r="FP351" s="120"/>
      <c r="FZ351" s="120"/>
      <c r="GJ351" s="182"/>
      <c r="GK351" s="183"/>
      <c r="GL351" s="183"/>
      <c r="GM351" s="183"/>
      <c r="GN351" s="183"/>
      <c r="GO351" s="183"/>
      <c r="GP351" s="183"/>
      <c r="GQ351" s="183"/>
      <c r="GR351" s="183"/>
      <c r="GS351" s="183"/>
      <c r="GT351" s="120"/>
      <c r="HD351" s="120"/>
      <c r="HN351" s="120"/>
      <c r="HX351" s="120"/>
      <c r="IH351" s="120"/>
      <c r="IR351" s="120"/>
      <c r="JB351" s="120"/>
      <c r="JL351" s="120"/>
      <c r="JV351" s="120"/>
      <c r="KF351" s="120"/>
    </row>
    <row xmlns:x14ac="http://schemas.microsoft.com/office/spreadsheetml/2009/9/ac" r="352" s="3" customFormat="true" x14ac:dyDescent="0.25">
      <c r="A352" s="370"/>
      <c r="B352" s="120"/>
      <c r="L352" s="120"/>
      <c r="V352" s="120"/>
      <c r="AF352" s="120"/>
      <c r="AP352" s="120"/>
      <c r="AZ352" s="120"/>
      <c r="BJ352" s="120"/>
      <c r="BT352" s="120"/>
      <c r="CD352" s="120"/>
      <c r="CN352" s="120"/>
      <c r="CX352" s="182"/>
      <c r="CY352" s="183"/>
      <c r="CZ352" s="183"/>
      <c r="DA352" s="183"/>
      <c r="DB352" s="183"/>
      <c r="DC352" s="183"/>
      <c r="DD352" s="183"/>
      <c r="DE352" s="183"/>
      <c r="DF352" s="183"/>
      <c r="DG352" s="183"/>
      <c r="DH352" s="120"/>
      <c r="DR352" s="120"/>
      <c r="EB352" s="120"/>
      <c r="EL352" s="182"/>
      <c r="EM352" s="183"/>
      <c r="EN352" s="183"/>
      <c r="EO352" s="183"/>
      <c r="EP352" s="183"/>
      <c r="EQ352" s="183"/>
      <c r="ER352" s="183"/>
      <c r="ES352" s="183"/>
      <c r="ET352" s="183"/>
      <c r="EU352" s="183"/>
      <c r="EV352" s="182"/>
      <c r="EW352" s="183"/>
      <c r="EX352" s="183"/>
      <c r="EY352" s="183"/>
      <c r="EZ352" s="183"/>
      <c r="FA352" s="183"/>
      <c r="FB352" s="183"/>
      <c r="FC352" s="183"/>
      <c r="FD352" s="183"/>
      <c r="FE352" s="183"/>
      <c r="FF352" s="120"/>
      <c r="FP352" s="120"/>
      <c r="FZ352" s="120"/>
      <c r="GJ352" s="182"/>
      <c r="GK352" s="183"/>
      <c r="GL352" s="183"/>
      <c r="GM352" s="183"/>
      <c r="GN352" s="183"/>
      <c r="GO352" s="183"/>
      <c r="GP352" s="183"/>
      <c r="GQ352" s="183"/>
      <c r="GR352" s="183"/>
      <c r="GS352" s="183"/>
      <c r="GT352" s="120"/>
      <c r="HD352" s="120"/>
      <c r="HN352" s="120"/>
      <c r="HX352" s="120"/>
      <c r="IH352" s="120"/>
      <c r="IR352" s="120"/>
      <c r="JB352" s="120"/>
      <c r="JL352" s="120"/>
      <c r="JV352" s="120"/>
      <c r="KF352" s="120"/>
    </row>
    <row xmlns:x14ac="http://schemas.microsoft.com/office/spreadsheetml/2009/9/ac" r="353" s="3" customFormat="true" x14ac:dyDescent="0.25">
      <c r="A353" s="370"/>
      <c r="B353" s="120"/>
      <c r="L353" s="120"/>
      <c r="V353" s="120"/>
      <c r="AF353" s="120"/>
      <c r="AP353" s="120"/>
      <c r="AZ353" s="120"/>
      <c r="BJ353" s="120"/>
      <c r="BT353" s="120"/>
      <c r="CD353" s="120"/>
      <c r="CN353" s="120"/>
      <c r="CX353" s="182"/>
      <c r="CY353" s="183"/>
      <c r="CZ353" s="183"/>
      <c r="DA353" s="183"/>
      <c r="DB353" s="183"/>
      <c r="DC353" s="183"/>
      <c r="DD353" s="183"/>
      <c r="DE353" s="183"/>
      <c r="DF353" s="183"/>
      <c r="DG353" s="183"/>
      <c r="DH353" s="120"/>
      <c r="DR353" s="120"/>
      <c r="EB353" s="120"/>
      <c r="EL353" s="182"/>
      <c r="EM353" s="183"/>
      <c r="EN353" s="183"/>
      <c r="EO353" s="183"/>
      <c r="EP353" s="183"/>
      <c r="EQ353" s="183"/>
      <c r="ER353" s="183"/>
      <c r="ES353" s="183"/>
      <c r="ET353" s="183"/>
      <c r="EU353" s="183"/>
      <c r="EV353" s="182"/>
      <c r="EW353" s="183"/>
      <c r="EX353" s="183"/>
      <c r="EY353" s="183"/>
      <c r="EZ353" s="183"/>
      <c r="FA353" s="183"/>
      <c r="FB353" s="183"/>
      <c r="FC353" s="183"/>
      <c r="FD353" s="183"/>
      <c r="FE353" s="183"/>
      <c r="FF353" s="120"/>
      <c r="FP353" s="120"/>
      <c r="FZ353" s="120"/>
      <c r="GJ353" s="182"/>
      <c r="GK353" s="183"/>
      <c r="GL353" s="183"/>
      <c r="GM353" s="183"/>
      <c r="GN353" s="183"/>
      <c r="GO353" s="183"/>
      <c r="GP353" s="183"/>
      <c r="GQ353" s="183"/>
      <c r="GR353" s="183"/>
      <c r="GS353" s="183"/>
      <c r="GT353" s="120"/>
      <c r="HD353" s="120"/>
      <c r="HN353" s="120"/>
      <c r="HX353" s="120"/>
      <c r="IH353" s="120"/>
      <c r="IR353" s="120"/>
      <c r="JB353" s="120"/>
      <c r="JL353" s="120"/>
      <c r="JV353" s="120"/>
      <c r="KF353" s="120"/>
    </row>
    <row xmlns:x14ac="http://schemas.microsoft.com/office/spreadsheetml/2009/9/ac" r="354" s="3" customFormat="true" x14ac:dyDescent="0.25">
      <c r="A354" s="370"/>
      <c r="B354" s="120"/>
      <c r="L354" s="120"/>
      <c r="V354" s="120"/>
      <c r="AF354" s="120"/>
      <c r="AP354" s="120"/>
      <c r="AZ354" s="120"/>
      <c r="BJ354" s="120"/>
      <c r="BT354" s="120"/>
      <c r="CD354" s="120"/>
      <c r="CN354" s="120"/>
      <c r="CX354" s="182"/>
      <c r="CY354" s="183"/>
      <c r="CZ354" s="183"/>
      <c r="DA354" s="183"/>
      <c r="DB354" s="183"/>
      <c r="DC354" s="183"/>
      <c r="DD354" s="183"/>
      <c r="DE354" s="183"/>
      <c r="DF354" s="183"/>
      <c r="DG354" s="183"/>
      <c r="DH354" s="120"/>
      <c r="DR354" s="120"/>
      <c r="EB354" s="120"/>
      <c r="EL354" s="182"/>
      <c r="EM354" s="183"/>
      <c r="EN354" s="183"/>
      <c r="EO354" s="183"/>
      <c r="EP354" s="183"/>
      <c r="EQ354" s="183"/>
      <c r="ER354" s="183"/>
      <c r="ES354" s="183"/>
      <c r="ET354" s="183"/>
      <c r="EU354" s="183"/>
      <c r="EV354" s="182"/>
      <c r="EW354" s="183"/>
      <c r="EX354" s="183"/>
      <c r="EY354" s="183"/>
      <c r="EZ354" s="183"/>
      <c r="FA354" s="183"/>
      <c r="FB354" s="183"/>
      <c r="FC354" s="183"/>
      <c r="FD354" s="183"/>
      <c r="FE354" s="183"/>
      <c r="FF354" s="120"/>
      <c r="FP354" s="120"/>
      <c r="FZ354" s="120"/>
      <c r="GJ354" s="182"/>
      <c r="GK354" s="183"/>
      <c r="GL354" s="183"/>
      <c r="GM354" s="183"/>
      <c r="GN354" s="183"/>
      <c r="GO354" s="183"/>
      <c r="GP354" s="183"/>
      <c r="GQ354" s="183"/>
      <c r="GR354" s="183"/>
      <c r="GS354" s="183"/>
      <c r="GT354" s="120"/>
      <c r="HD354" s="120"/>
      <c r="HN354" s="120"/>
      <c r="HX354" s="120"/>
      <c r="IH354" s="120"/>
      <c r="IR354" s="120"/>
      <c r="JB354" s="120"/>
      <c r="JL354" s="120"/>
      <c r="JV354" s="120"/>
      <c r="KF354" s="120"/>
    </row>
    <row xmlns:x14ac="http://schemas.microsoft.com/office/spreadsheetml/2009/9/ac" r="355" s="3" customFormat="true" x14ac:dyDescent="0.25">
      <c r="A355" s="370"/>
      <c r="B355" s="120"/>
      <c r="L355" s="120"/>
      <c r="V355" s="120"/>
      <c r="AF355" s="120"/>
      <c r="AP355" s="120"/>
      <c r="AZ355" s="120"/>
      <c r="BJ355" s="120"/>
      <c r="BT355" s="120"/>
      <c r="CD355" s="120"/>
      <c r="CN355" s="120"/>
      <c r="CX355" s="182"/>
      <c r="CY355" s="183"/>
      <c r="CZ355" s="183"/>
      <c r="DA355" s="183"/>
      <c r="DB355" s="183"/>
      <c r="DC355" s="183"/>
      <c r="DD355" s="183"/>
      <c r="DE355" s="183"/>
      <c r="DF355" s="183"/>
      <c r="DG355" s="183"/>
      <c r="DH355" s="120"/>
      <c r="DR355" s="120"/>
      <c r="EB355" s="120"/>
      <c r="EL355" s="182"/>
      <c r="EM355" s="183"/>
      <c r="EN355" s="183"/>
      <c r="EO355" s="183"/>
      <c r="EP355" s="183"/>
      <c r="EQ355" s="183"/>
      <c r="ER355" s="183"/>
      <c r="ES355" s="183"/>
      <c r="ET355" s="183"/>
      <c r="EU355" s="183"/>
      <c r="EV355" s="182"/>
      <c r="EW355" s="183"/>
      <c r="EX355" s="183"/>
      <c r="EY355" s="183"/>
      <c r="EZ355" s="183"/>
      <c r="FA355" s="183"/>
      <c r="FB355" s="183"/>
      <c r="FC355" s="183"/>
      <c r="FD355" s="183"/>
      <c r="FE355" s="183"/>
      <c r="FF355" s="120"/>
      <c r="FP355" s="120"/>
      <c r="FZ355" s="120"/>
      <c r="GJ355" s="182"/>
      <c r="GK355" s="183"/>
      <c r="GL355" s="183"/>
      <c r="GM355" s="183"/>
      <c r="GN355" s="183"/>
      <c r="GO355" s="183"/>
      <c r="GP355" s="183"/>
      <c r="GQ355" s="183"/>
      <c r="GR355" s="183"/>
      <c r="GS355" s="183"/>
      <c r="GT355" s="120"/>
      <c r="HD355" s="120"/>
      <c r="HN355" s="120"/>
      <c r="HX355" s="120"/>
      <c r="IH355" s="120"/>
      <c r="IR355" s="120"/>
      <c r="JB355" s="120"/>
      <c r="JL355" s="120"/>
      <c r="JV355" s="120"/>
      <c r="KF355" s="120"/>
    </row>
    <row xmlns:x14ac="http://schemas.microsoft.com/office/spreadsheetml/2009/9/ac" r="356" s="3" customFormat="true" x14ac:dyDescent="0.25">
      <c r="A356" s="370"/>
      <c r="B356" s="120"/>
      <c r="L356" s="120"/>
      <c r="V356" s="120"/>
      <c r="AF356" s="120"/>
      <c r="AP356" s="120"/>
      <c r="AZ356" s="120"/>
      <c r="BJ356" s="120"/>
      <c r="BT356" s="120"/>
      <c r="CD356" s="120"/>
      <c r="CN356" s="120"/>
      <c r="CX356" s="182"/>
      <c r="CY356" s="183"/>
      <c r="CZ356" s="183"/>
      <c r="DA356" s="183"/>
      <c r="DB356" s="183"/>
      <c r="DC356" s="183"/>
      <c r="DD356" s="183"/>
      <c r="DE356" s="183"/>
      <c r="DF356" s="183"/>
      <c r="DG356" s="183"/>
      <c r="DH356" s="120"/>
      <c r="DR356" s="120"/>
      <c r="EB356" s="120"/>
      <c r="EL356" s="182"/>
      <c r="EM356" s="183"/>
      <c r="EN356" s="183"/>
      <c r="EO356" s="183"/>
      <c r="EP356" s="183"/>
      <c r="EQ356" s="183"/>
      <c r="ER356" s="183"/>
      <c r="ES356" s="183"/>
      <c r="ET356" s="183"/>
      <c r="EU356" s="183"/>
      <c r="EV356" s="182"/>
      <c r="EW356" s="183"/>
      <c r="EX356" s="183"/>
      <c r="EY356" s="183"/>
      <c r="EZ356" s="183"/>
      <c r="FA356" s="183"/>
      <c r="FB356" s="183"/>
      <c r="FC356" s="183"/>
      <c r="FD356" s="183"/>
      <c r="FE356" s="183"/>
      <c r="FF356" s="120"/>
      <c r="FP356" s="120"/>
      <c r="FZ356" s="120"/>
      <c r="GJ356" s="182"/>
      <c r="GK356" s="183"/>
      <c r="GL356" s="183"/>
      <c r="GM356" s="183"/>
      <c r="GN356" s="183"/>
      <c r="GO356" s="183"/>
      <c r="GP356" s="183"/>
      <c r="GQ356" s="183"/>
      <c r="GR356" s="183"/>
      <c r="GS356" s="183"/>
      <c r="GT356" s="120"/>
      <c r="HD356" s="120"/>
      <c r="HN356" s="120"/>
      <c r="HX356" s="120"/>
      <c r="IH356" s="120"/>
      <c r="IR356" s="120"/>
      <c r="JB356" s="120"/>
      <c r="JL356" s="120"/>
      <c r="JV356" s="120"/>
      <c r="KF356" s="120"/>
    </row>
    <row xmlns:x14ac="http://schemas.microsoft.com/office/spreadsheetml/2009/9/ac" r="357" s="3" customFormat="true" x14ac:dyDescent="0.25">
      <c r="A357" s="370"/>
      <c r="B357" s="120"/>
      <c r="L357" s="120"/>
      <c r="V357" s="120"/>
      <c r="AF357" s="120"/>
      <c r="AP357" s="120"/>
      <c r="AZ357" s="120"/>
      <c r="BJ357" s="120"/>
      <c r="BT357" s="120"/>
      <c r="CD357" s="120"/>
      <c r="CN357" s="120"/>
      <c r="CX357" s="182"/>
      <c r="CY357" s="183"/>
      <c r="CZ357" s="183"/>
      <c r="DA357" s="183"/>
      <c r="DB357" s="183"/>
      <c r="DC357" s="183"/>
      <c r="DD357" s="183"/>
      <c r="DE357" s="183"/>
      <c r="DF357" s="183"/>
      <c r="DG357" s="183"/>
      <c r="DH357" s="120"/>
      <c r="DR357" s="120"/>
      <c r="EB357" s="120"/>
      <c r="EL357" s="182"/>
      <c r="EM357" s="183"/>
      <c r="EN357" s="183"/>
      <c r="EO357" s="183"/>
      <c r="EP357" s="183"/>
      <c r="EQ357" s="183"/>
      <c r="ER357" s="183"/>
      <c r="ES357" s="183"/>
      <c r="ET357" s="183"/>
      <c r="EU357" s="183"/>
      <c r="EV357" s="182"/>
      <c r="EW357" s="183"/>
      <c r="EX357" s="183"/>
      <c r="EY357" s="183"/>
      <c r="EZ357" s="183"/>
      <c r="FA357" s="183"/>
      <c r="FB357" s="183"/>
      <c r="FC357" s="183"/>
      <c r="FD357" s="183"/>
      <c r="FE357" s="183"/>
      <c r="FF357" s="120"/>
      <c r="FP357" s="120"/>
      <c r="FZ357" s="120"/>
      <c r="GJ357" s="182"/>
      <c r="GK357" s="183"/>
      <c r="GL357" s="183"/>
      <c r="GM357" s="183"/>
      <c r="GN357" s="183"/>
      <c r="GO357" s="183"/>
      <c r="GP357" s="183"/>
      <c r="GQ357" s="183"/>
      <c r="GR357" s="183"/>
      <c r="GS357" s="183"/>
      <c r="GT357" s="120"/>
      <c r="HD357" s="120"/>
      <c r="HN357" s="120"/>
      <c r="HX357" s="120"/>
      <c r="IH357" s="120"/>
      <c r="IR357" s="120"/>
      <c r="JB357" s="120"/>
      <c r="JL357" s="120"/>
      <c r="JV357" s="120"/>
      <c r="KF357" s="120"/>
    </row>
    <row xmlns:x14ac="http://schemas.microsoft.com/office/spreadsheetml/2009/9/ac" r="358" s="3" customFormat="true" x14ac:dyDescent="0.25">
      <c r="A358" s="370"/>
      <c r="B358" s="120"/>
      <c r="L358" s="120"/>
      <c r="V358" s="120"/>
      <c r="AF358" s="120"/>
      <c r="AP358" s="120"/>
      <c r="AZ358" s="120"/>
      <c r="BJ358" s="120"/>
      <c r="BT358" s="120"/>
      <c r="CD358" s="120"/>
      <c r="CN358" s="120"/>
      <c r="CX358" s="182"/>
      <c r="CY358" s="183"/>
      <c r="CZ358" s="183"/>
      <c r="DA358" s="183"/>
      <c r="DB358" s="183"/>
      <c r="DC358" s="183"/>
      <c r="DD358" s="183"/>
      <c r="DE358" s="183"/>
      <c r="DF358" s="183"/>
      <c r="DG358" s="183"/>
      <c r="DH358" s="120"/>
      <c r="DR358" s="120"/>
      <c r="EB358" s="120"/>
      <c r="EL358" s="182"/>
      <c r="EM358" s="183"/>
      <c r="EN358" s="183"/>
      <c r="EO358" s="183"/>
      <c r="EP358" s="183"/>
      <c r="EQ358" s="183"/>
      <c r="ER358" s="183"/>
      <c r="ES358" s="183"/>
      <c r="ET358" s="183"/>
      <c r="EU358" s="183"/>
      <c r="EV358" s="182"/>
      <c r="EW358" s="183"/>
      <c r="EX358" s="183"/>
      <c r="EY358" s="183"/>
      <c r="EZ358" s="183"/>
      <c r="FA358" s="183"/>
      <c r="FB358" s="183"/>
      <c r="FC358" s="183"/>
      <c r="FD358" s="183"/>
      <c r="FE358" s="183"/>
      <c r="FF358" s="120"/>
      <c r="FP358" s="120"/>
      <c r="FZ358" s="120"/>
      <c r="GJ358" s="182"/>
      <c r="GK358" s="183"/>
      <c r="GL358" s="183"/>
      <c r="GM358" s="183"/>
      <c r="GN358" s="183"/>
      <c r="GO358" s="183"/>
      <c r="GP358" s="183"/>
      <c r="GQ358" s="183"/>
      <c r="GR358" s="183"/>
      <c r="GS358" s="183"/>
      <c r="GT358" s="120"/>
      <c r="HD358" s="120"/>
      <c r="HN358" s="120"/>
      <c r="HX358" s="120"/>
      <c r="IH358" s="120"/>
      <c r="IR358" s="120"/>
      <c r="JB358" s="120"/>
      <c r="JL358" s="120"/>
      <c r="JV358" s="120"/>
      <c r="KF358" s="120"/>
    </row>
    <row xmlns:x14ac="http://schemas.microsoft.com/office/spreadsheetml/2009/9/ac" r="359" s="3" customFormat="true" x14ac:dyDescent="0.25">
      <c r="A359" s="370"/>
      <c r="B359" s="120"/>
      <c r="L359" s="120"/>
      <c r="V359" s="120"/>
      <c r="AF359" s="120"/>
      <c r="AP359" s="120"/>
      <c r="AZ359" s="120"/>
      <c r="BJ359" s="120"/>
      <c r="BT359" s="120"/>
      <c r="CD359" s="120"/>
      <c r="CN359" s="120"/>
      <c r="CX359" s="182"/>
      <c r="CY359" s="183"/>
      <c r="CZ359" s="183"/>
      <c r="DA359" s="183"/>
      <c r="DB359" s="183"/>
      <c r="DC359" s="183"/>
      <c r="DD359" s="183"/>
      <c r="DE359" s="183"/>
      <c r="DF359" s="183"/>
      <c r="DG359" s="183"/>
      <c r="DH359" s="120"/>
      <c r="DR359" s="120"/>
      <c r="EB359" s="120"/>
      <c r="EL359" s="182"/>
      <c r="EM359" s="183"/>
      <c r="EN359" s="183"/>
      <c r="EO359" s="183"/>
      <c r="EP359" s="183"/>
      <c r="EQ359" s="183"/>
      <c r="ER359" s="183"/>
      <c r="ES359" s="183"/>
      <c r="ET359" s="183"/>
      <c r="EU359" s="183"/>
      <c r="EV359" s="182"/>
      <c r="EW359" s="183"/>
      <c r="EX359" s="183"/>
      <c r="EY359" s="183"/>
      <c r="EZ359" s="183"/>
      <c r="FA359" s="183"/>
      <c r="FB359" s="183"/>
      <c r="FC359" s="183"/>
      <c r="FD359" s="183"/>
      <c r="FE359" s="183"/>
      <c r="FF359" s="120"/>
      <c r="FP359" s="120"/>
      <c r="FZ359" s="120"/>
      <c r="GJ359" s="182"/>
      <c r="GK359" s="183"/>
      <c r="GL359" s="183"/>
      <c r="GM359" s="183"/>
      <c r="GN359" s="183"/>
      <c r="GO359" s="183"/>
      <c r="GP359" s="183"/>
      <c r="GQ359" s="183"/>
      <c r="GR359" s="183"/>
      <c r="GS359" s="183"/>
      <c r="GT359" s="120"/>
      <c r="HD359" s="120"/>
      <c r="HN359" s="120"/>
      <c r="HX359" s="120"/>
      <c r="IH359" s="120"/>
      <c r="IR359" s="120"/>
      <c r="JB359" s="120"/>
      <c r="JL359" s="120"/>
      <c r="JV359" s="120"/>
      <c r="KF359" s="120"/>
    </row>
    <row xmlns:x14ac="http://schemas.microsoft.com/office/spreadsheetml/2009/9/ac" r="360" s="3" customFormat="true" x14ac:dyDescent="0.25">
      <c r="A360" s="370"/>
      <c r="B360" s="120"/>
      <c r="L360" s="120"/>
      <c r="V360" s="120"/>
      <c r="AF360" s="120"/>
      <c r="AP360" s="120"/>
      <c r="AZ360" s="120"/>
      <c r="BJ360" s="120"/>
      <c r="BT360" s="120"/>
      <c r="CD360" s="120"/>
      <c r="CN360" s="120"/>
      <c r="CX360" s="182"/>
      <c r="CY360" s="183"/>
      <c r="CZ360" s="183"/>
      <c r="DA360" s="183"/>
      <c r="DB360" s="183"/>
      <c r="DC360" s="183"/>
      <c r="DD360" s="183"/>
      <c r="DE360" s="183"/>
      <c r="DF360" s="183"/>
      <c r="DG360" s="183"/>
      <c r="DH360" s="120"/>
      <c r="DR360" s="120"/>
      <c r="EB360" s="120"/>
      <c r="EL360" s="182"/>
      <c r="EM360" s="183"/>
      <c r="EN360" s="183"/>
      <c r="EO360" s="183"/>
      <c r="EP360" s="183"/>
      <c r="EQ360" s="183"/>
      <c r="ER360" s="183"/>
      <c r="ES360" s="183"/>
      <c r="ET360" s="183"/>
      <c r="EU360" s="183"/>
      <c r="EV360" s="182"/>
      <c r="EW360" s="183"/>
      <c r="EX360" s="183"/>
      <c r="EY360" s="183"/>
      <c r="EZ360" s="183"/>
      <c r="FA360" s="183"/>
      <c r="FB360" s="183"/>
      <c r="FC360" s="183"/>
      <c r="FD360" s="183"/>
      <c r="FE360" s="183"/>
      <c r="FF360" s="120"/>
      <c r="FP360" s="120"/>
      <c r="FZ360" s="120"/>
      <c r="GJ360" s="182"/>
      <c r="GK360" s="183"/>
      <c r="GL360" s="183"/>
      <c r="GM360" s="183"/>
      <c r="GN360" s="183"/>
      <c r="GO360" s="183"/>
      <c r="GP360" s="183"/>
      <c r="GQ360" s="183"/>
      <c r="GR360" s="183"/>
      <c r="GS360" s="183"/>
      <c r="GT360" s="120"/>
      <c r="HD360" s="120"/>
      <c r="HN360" s="120"/>
      <c r="HX360" s="120"/>
      <c r="IH360" s="120"/>
      <c r="IR360" s="120"/>
      <c r="JB360" s="120"/>
      <c r="JL360" s="120"/>
      <c r="JV360" s="120"/>
      <c r="KF360" s="120"/>
    </row>
    <row xmlns:x14ac="http://schemas.microsoft.com/office/spreadsheetml/2009/9/ac" r="361" s="3" customFormat="true" x14ac:dyDescent="0.25">
      <c r="A361" s="370"/>
      <c r="B361" s="120"/>
      <c r="L361" s="120"/>
      <c r="V361" s="120"/>
      <c r="AF361" s="120"/>
      <c r="AP361" s="120"/>
      <c r="AZ361" s="120"/>
      <c r="BJ361" s="120"/>
      <c r="BT361" s="120"/>
      <c r="CD361" s="120"/>
      <c r="CN361" s="120"/>
      <c r="CX361" s="182"/>
      <c r="CY361" s="183"/>
      <c r="CZ361" s="183"/>
      <c r="DA361" s="183"/>
      <c r="DB361" s="183"/>
      <c r="DC361" s="183"/>
      <c r="DD361" s="183"/>
      <c r="DE361" s="183"/>
      <c r="DF361" s="183"/>
      <c r="DG361" s="183"/>
      <c r="DH361" s="120"/>
      <c r="DR361" s="120"/>
      <c r="EB361" s="120"/>
      <c r="EL361" s="182"/>
      <c r="EM361" s="183"/>
      <c r="EN361" s="183"/>
      <c r="EO361" s="183"/>
      <c r="EP361" s="183"/>
      <c r="EQ361" s="183"/>
      <c r="ER361" s="183"/>
      <c r="ES361" s="183"/>
      <c r="ET361" s="183"/>
      <c r="EU361" s="183"/>
      <c r="EV361" s="182"/>
      <c r="EW361" s="183"/>
      <c r="EX361" s="183"/>
      <c r="EY361" s="183"/>
      <c r="EZ361" s="183"/>
      <c r="FA361" s="183"/>
      <c r="FB361" s="183"/>
      <c r="FC361" s="183"/>
      <c r="FD361" s="183"/>
      <c r="FE361" s="183"/>
      <c r="FF361" s="120"/>
      <c r="FP361" s="120"/>
      <c r="FZ361" s="120"/>
      <c r="GJ361" s="182"/>
      <c r="GK361" s="183"/>
      <c r="GL361" s="183"/>
      <c r="GM361" s="183"/>
      <c r="GN361" s="183"/>
      <c r="GO361" s="183"/>
      <c r="GP361" s="183"/>
      <c r="GQ361" s="183"/>
      <c r="GR361" s="183"/>
      <c r="GS361" s="183"/>
      <c r="GT361" s="120"/>
      <c r="HD361" s="120"/>
      <c r="HN361" s="120"/>
      <c r="HX361" s="120"/>
      <c r="IH361" s="120"/>
      <c r="IR361" s="120"/>
      <c r="JB361" s="120"/>
      <c r="JL361" s="120"/>
      <c r="JV361" s="120"/>
      <c r="KF361" s="120"/>
    </row>
    <row xmlns:x14ac="http://schemas.microsoft.com/office/spreadsheetml/2009/9/ac" r="362" s="3" customFormat="true" x14ac:dyDescent="0.25">
      <c r="A362" s="370"/>
      <c r="B362" s="120"/>
      <c r="L362" s="120"/>
      <c r="V362" s="120"/>
      <c r="AF362" s="120"/>
      <c r="AP362" s="120"/>
      <c r="AZ362" s="120"/>
      <c r="BJ362" s="120"/>
      <c r="BT362" s="120"/>
      <c r="CD362" s="120"/>
      <c r="CN362" s="120"/>
      <c r="CX362" s="182"/>
      <c r="CY362" s="183"/>
      <c r="CZ362" s="183"/>
      <c r="DA362" s="183"/>
      <c r="DB362" s="183"/>
      <c r="DC362" s="183"/>
      <c r="DD362" s="183"/>
      <c r="DE362" s="183"/>
      <c r="DF362" s="183"/>
      <c r="DG362" s="183"/>
      <c r="DH362" s="120"/>
      <c r="DR362" s="120"/>
      <c r="EB362" s="120"/>
      <c r="EL362" s="182"/>
      <c r="EM362" s="183"/>
      <c r="EN362" s="183"/>
      <c r="EO362" s="183"/>
      <c r="EP362" s="183"/>
      <c r="EQ362" s="183"/>
      <c r="ER362" s="183"/>
      <c r="ES362" s="183"/>
      <c r="ET362" s="183"/>
      <c r="EU362" s="183"/>
      <c r="EV362" s="182"/>
      <c r="EW362" s="183"/>
      <c r="EX362" s="183"/>
      <c r="EY362" s="183"/>
      <c r="EZ362" s="183"/>
      <c r="FA362" s="183"/>
      <c r="FB362" s="183"/>
      <c r="FC362" s="183"/>
      <c r="FD362" s="183"/>
      <c r="FE362" s="183"/>
      <c r="FF362" s="120"/>
      <c r="FP362" s="120"/>
      <c r="FZ362" s="120"/>
      <c r="GJ362" s="182"/>
      <c r="GK362" s="183"/>
      <c r="GL362" s="183"/>
      <c r="GM362" s="183"/>
      <c r="GN362" s="183"/>
      <c r="GO362" s="183"/>
      <c r="GP362" s="183"/>
      <c r="GQ362" s="183"/>
      <c r="GR362" s="183"/>
      <c r="GS362" s="183"/>
      <c r="GT362" s="120"/>
      <c r="HD362" s="120"/>
      <c r="HN362" s="120"/>
      <c r="HX362" s="120"/>
      <c r="IH362" s="120"/>
      <c r="IR362" s="120"/>
      <c r="JB362" s="120"/>
      <c r="JL362" s="120"/>
      <c r="JV362" s="120"/>
      <c r="KF362" s="120"/>
    </row>
    <row xmlns:x14ac="http://schemas.microsoft.com/office/spreadsheetml/2009/9/ac" r="363" s="3" customFormat="true" x14ac:dyDescent="0.25">
      <c r="A363" s="370"/>
      <c r="B363" s="120"/>
      <c r="L363" s="120"/>
      <c r="V363" s="120"/>
      <c r="AF363" s="120"/>
      <c r="AP363" s="120"/>
      <c r="AZ363" s="120"/>
      <c r="BJ363" s="120"/>
      <c r="BT363" s="120"/>
      <c r="CD363" s="120"/>
      <c r="CN363" s="120"/>
      <c r="CX363" s="182"/>
      <c r="CY363" s="183"/>
      <c r="CZ363" s="183"/>
      <c r="DA363" s="183"/>
      <c r="DB363" s="183"/>
      <c r="DC363" s="183"/>
      <c r="DD363" s="183"/>
      <c r="DE363" s="183"/>
      <c r="DF363" s="183"/>
      <c r="DG363" s="183"/>
      <c r="DH363" s="120"/>
      <c r="DR363" s="120"/>
      <c r="EB363" s="120"/>
      <c r="EL363" s="182"/>
      <c r="EM363" s="183"/>
      <c r="EN363" s="183"/>
      <c r="EO363" s="183"/>
      <c r="EP363" s="183"/>
      <c r="EQ363" s="183"/>
      <c r="ER363" s="183"/>
      <c r="ES363" s="183"/>
      <c r="ET363" s="183"/>
      <c r="EU363" s="183"/>
      <c r="EV363" s="182"/>
      <c r="EW363" s="183"/>
      <c r="EX363" s="183"/>
      <c r="EY363" s="183"/>
      <c r="EZ363" s="183"/>
      <c r="FA363" s="183"/>
      <c r="FB363" s="183"/>
      <c r="FC363" s="183"/>
      <c r="FD363" s="183"/>
      <c r="FE363" s="183"/>
      <c r="FF363" s="120"/>
      <c r="FP363" s="120"/>
      <c r="FZ363" s="120"/>
      <c r="GJ363" s="182"/>
      <c r="GK363" s="183"/>
      <c r="GL363" s="183"/>
      <c r="GM363" s="183"/>
      <c r="GN363" s="183"/>
      <c r="GO363" s="183"/>
      <c r="GP363" s="183"/>
      <c r="GQ363" s="183"/>
      <c r="GR363" s="183"/>
      <c r="GS363" s="183"/>
      <c r="GT363" s="120"/>
      <c r="HD363" s="120"/>
      <c r="HN363" s="120"/>
      <c r="HX363" s="120"/>
      <c r="IH363" s="120"/>
      <c r="IR363" s="120"/>
      <c r="JB363" s="120"/>
      <c r="JL363" s="120"/>
      <c r="JV363" s="120"/>
      <c r="KF363" s="120"/>
    </row>
    <row xmlns:x14ac="http://schemas.microsoft.com/office/spreadsheetml/2009/9/ac" r="364" s="3" customFormat="true" x14ac:dyDescent="0.25">
      <c r="A364" s="370"/>
      <c r="B364" s="120"/>
      <c r="L364" s="120"/>
      <c r="V364" s="120"/>
      <c r="AF364" s="120"/>
      <c r="AP364" s="120"/>
      <c r="AZ364" s="120"/>
      <c r="BJ364" s="120"/>
      <c r="BT364" s="120"/>
      <c r="CD364" s="120"/>
      <c r="CN364" s="120"/>
      <c r="CX364" s="182"/>
      <c r="CY364" s="183"/>
      <c r="CZ364" s="183"/>
      <c r="DA364" s="183"/>
      <c r="DB364" s="183"/>
      <c r="DC364" s="183"/>
      <c r="DD364" s="183"/>
      <c r="DE364" s="183"/>
      <c r="DF364" s="183"/>
      <c r="DG364" s="183"/>
      <c r="DH364" s="120"/>
      <c r="DR364" s="120"/>
      <c r="EB364" s="120"/>
      <c r="EL364" s="182"/>
      <c r="EM364" s="183"/>
      <c r="EN364" s="183"/>
      <c r="EO364" s="183"/>
      <c r="EP364" s="183"/>
      <c r="EQ364" s="183"/>
      <c r="ER364" s="183"/>
      <c r="ES364" s="183"/>
      <c r="ET364" s="183"/>
      <c r="EU364" s="183"/>
      <c r="EV364" s="182"/>
      <c r="EW364" s="183"/>
      <c r="EX364" s="183"/>
      <c r="EY364" s="183"/>
      <c r="EZ364" s="183"/>
      <c r="FA364" s="183"/>
      <c r="FB364" s="183"/>
      <c r="FC364" s="183"/>
      <c r="FD364" s="183"/>
      <c r="FE364" s="183"/>
      <c r="FF364" s="120"/>
      <c r="FP364" s="120"/>
      <c r="FZ364" s="120"/>
      <c r="GJ364" s="182"/>
      <c r="GK364" s="183"/>
      <c r="GL364" s="183"/>
      <c r="GM364" s="183"/>
      <c r="GN364" s="183"/>
      <c r="GO364" s="183"/>
      <c r="GP364" s="183"/>
      <c r="GQ364" s="183"/>
      <c r="GR364" s="183"/>
      <c r="GS364" s="183"/>
      <c r="GT364" s="120"/>
      <c r="HD364" s="120"/>
      <c r="HN364" s="120"/>
      <c r="HX364" s="120"/>
      <c r="IH364" s="120"/>
      <c r="IR364" s="120"/>
      <c r="JB364" s="120"/>
      <c r="JL364" s="120"/>
      <c r="JV364" s="120"/>
      <c r="KF364" s="120"/>
    </row>
    <row xmlns:x14ac="http://schemas.microsoft.com/office/spreadsheetml/2009/9/ac" r="365" s="3" customFormat="true" x14ac:dyDescent="0.25">
      <c r="A365" s="370"/>
      <c r="B365" s="120"/>
      <c r="L365" s="120"/>
      <c r="V365" s="120"/>
      <c r="AF365" s="120"/>
      <c r="AP365" s="120"/>
      <c r="AZ365" s="120"/>
      <c r="BJ365" s="120"/>
      <c r="BT365" s="120"/>
      <c r="CD365" s="120"/>
      <c r="CN365" s="120"/>
      <c r="CX365" s="182"/>
      <c r="CY365" s="183"/>
      <c r="CZ365" s="183"/>
      <c r="DA365" s="183"/>
      <c r="DB365" s="183"/>
      <c r="DC365" s="183"/>
      <c r="DD365" s="183"/>
      <c r="DE365" s="183"/>
      <c r="DF365" s="183"/>
      <c r="DG365" s="183"/>
      <c r="DH365" s="120"/>
      <c r="DR365" s="120"/>
      <c r="EB365" s="120"/>
      <c r="EL365" s="182"/>
      <c r="EM365" s="183"/>
      <c r="EN365" s="183"/>
      <c r="EO365" s="183"/>
      <c r="EP365" s="183"/>
      <c r="EQ365" s="183"/>
      <c r="ER365" s="183"/>
      <c r="ES365" s="183"/>
      <c r="ET365" s="183"/>
      <c r="EU365" s="183"/>
      <c r="EV365" s="182"/>
      <c r="EW365" s="183"/>
      <c r="EX365" s="183"/>
      <c r="EY365" s="183"/>
      <c r="EZ365" s="183"/>
      <c r="FA365" s="183"/>
      <c r="FB365" s="183"/>
      <c r="FC365" s="183"/>
      <c r="FD365" s="183"/>
      <c r="FE365" s="183"/>
      <c r="FF365" s="120"/>
      <c r="FP365" s="120"/>
      <c r="FZ365" s="120"/>
      <c r="GJ365" s="182"/>
      <c r="GK365" s="183"/>
      <c r="GL365" s="183"/>
      <c r="GM365" s="183"/>
      <c r="GN365" s="183"/>
      <c r="GO365" s="183"/>
      <c r="GP365" s="183"/>
      <c r="GQ365" s="183"/>
      <c r="GR365" s="183"/>
      <c r="GS365" s="183"/>
      <c r="GT365" s="120"/>
      <c r="HD365" s="120"/>
      <c r="HN365" s="120"/>
      <c r="HX365" s="120"/>
      <c r="IH365" s="120"/>
      <c r="IR365" s="120"/>
      <c r="JB365" s="120"/>
      <c r="JL365" s="120"/>
      <c r="JV365" s="120"/>
      <c r="KF365" s="120"/>
    </row>
    <row xmlns:x14ac="http://schemas.microsoft.com/office/spreadsheetml/2009/9/ac" r="366" s="3" customFormat="true" x14ac:dyDescent="0.25">
      <c r="A366" s="370"/>
      <c r="B366" s="120"/>
      <c r="L366" s="120"/>
      <c r="V366" s="120"/>
      <c r="AF366" s="120"/>
      <c r="AP366" s="120"/>
      <c r="AZ366" s="120"/>
      <c r="BJ366" s="120"/>
      <c r="BT366" s="120"/>
      <c r="CD366" s="120"/>
      <c r="CN366" s="120"/>
      <c r="CX366" s="182"/>
      <c r="CY366" s="183"/>
      <c r="CZ366" s="183"/>
      <c r="DA366" s="183"/>
      <c r="DB366" s="183"/>
      <c r="DC366" s="183"/>
      <c r="DD366" s="183"/>
      <c r="DE366" s="183"/>
      <c r="DF366" s="183"/>
      <c r="DG366" s="183"/>
      <c r="DH366" s="120"/>
      <c r="DR366" s="120"/>
      <c r="EB366" s="120"/>
      <c r="EL366" s="182"/>
      <c r="EM366" s="183"/>
      <c r="EN366" s="183"/>
      <c r="EO366" s="183"/>
      <c r="EP366" s="183"/>
      <c r="EQ366" s="183"/>
      <c r="ER366" s="183"/>
      <c r="ES366" s="183"/>
      <c r="ET366" s="183"/>
      <c r="EU366" s="183"/>
      <c r="EV366" s="182"/>
      <c r="EW366" s="183"/>
      <c r="EX366" s="183"/>
      <c r="EY366" s="183"/>
      <c r="EZ366" s="183"/>
      <c r="FA366" s="183"/>
      <c r="FB366" s="183"/>
      <c r="FC366" s="183"/>
      <c r="FD366" s="183"/>
      <c r="FE366" s="183"/>
      <c r="FF366" s="120"/>
      <c r="FP366" s="120"/>
      <c r="FZ366" s="120"/>
      <c r="GJ366" s="182"/>
      <c r="GK366" s="183"/>
      <c r="GL366" s="183"/>
      <c r="GM366" s="183"/>
      <c r="GN366" s="183"/>
      <c r="GO366" s="183"/>
      <c r="GP366" s="183"/>
      <c r="GQ366" s="183"/>
      <c r="GR366" s="183"/>
      <c r="GS366" s="183"/>
      <c r="GT366" s="120"/>
      <c r="HD366" s="120"/>
      <c r="HN366" s="120"/>
      <c r="HX366" s="120"/>
      <c r="IH366" s="120"/>
      <c r="IR366" s="120"/>
      <c r="JB366" s="120"/>
      <c r="JL366" s="120"/>
      <c r="JV366" s="120"/>
      <c r="KF366" s="120"/>
    </row>
    <row xmlns:x14ac="http://schemas.microsoft.com/office/spreadsheetml/2009/9/ac" r="367" s="3" customFormat="true" x14ac:dyDescent="0.25">
      <c r="A367" s="370"/>
      <c r="B367" s="120"/>
      <c r="L367" s="120"/>
      <c r="V367" s="120"/>
      <c r="AF367" s="120"/>
      <c r="AP367" s="120"/>
      <c r="AZ367" s="120"/>
      <c r="BJ367" s="120"/>
      <c r="BT367" s="120"/>
      <c r="CD367" s="120"/>
      <c r="CN367" s="120"/>
      <c r="CX367" s="182"/>
      <c r="CY367" s="183"/>
      <c r="CZ367" s="183"/>
      <c r="DA367" s="183"/>
      <c r="DB367" s="183"/>
      <c r="DC367" s="183"/>
      <c r="DD367" s="183"/>
      <c r="DE367" s="183"/>
      <c r="DF367" s="183"/>
      <c r="DG367" s="183"/>
      <c r="DH367" s="120"/>
      <c r="DR367" s="120"/>
      <c r="EB367" s="120"/>
      <c r="EL367" s="182"/>
      <c r="EM367" s="183"/>
      <c r="EN367" s="183"/>
      <c r="EO367" s="183"/>
      <c r="EP367" s="183"/>
      <c r="EQ367" s="183"/>
      <c r="ER367" s="183"/>
      <c r="ES367" s="183"/>
      <c r="ET367" s="183"/>
      <c r="EU367" s="183"/>
      <c r="EV367" s="182"/>
      <c r="EW367" s="183"/>
      <c r="EX367" s="183"/>
      <c r="EY367" s="183"/>
      <c r="EZ367" s="183"/>
      <c r="FA367" s="183"/>
      <c r="FB367" s="183"/>
      <c r="FC367" s="183"/>
      <c r="FD367" s="183"/>
      <c r="FE367" s="183"/>
      <c r="FF367" s="120"/>
      <c r="FP367" s="120"/>
      <c r="FZ367" s="120"/>
      <c r="GJ367" s="182"/>
      <c r="GK367" s="183"/>
      <c r="GL367" s="183"/>
      <c r="GM367" s="183"/>
      <c r="GN367" s="183"/>
      <c r="GO367" s="183"/>
      <c r="GP367" s="183"/>
      <c r="GQ367" s="183"/>
      <c r="GR367" s="183"/>
      <c r="GS367" s="183"/>
      <c r="GT367" s="120"/>
      <c r="HD367" s="120"/>
      <c r="HN367" s="120"/>
      <c r="HX367" s="120"/>
      <c r="IH367" s="120"/>
      <c r="IR367" s="120"/>
      <c r="JB367" s="120"/>
      <c r="JL367" s="120"/>
      <c r="JV367" s="120"/>
      <c r="KF367" s="120"/>
    </row>
    <row xmlns:x14ac="http://schemas.microsoft.com/office/spreadsheetml/2009/9/ac" r="368" s="3" customFormat="true" x14ac:dyDescent="0.25">
      <c r="A368" s="370"/>
      <c r="B368" s="120"/>
      <c r="L368" s="120"/>
      <c r="V368" s="120"/>
      <c r="AF368" s="120"/>
      <c r="AP368" s="120"/>
      <c r="AZ368" s="120"/>
      <c r="BJ368" s="120"/>
      <c r="BT368" s="120"/>
      <c r="CD368" s="120"/>
      <c r="CN368" s="120"/>
      <c r="CX368" s="182"/>
      <c r="CY368" s="183"/>
      <c r="CZ368" s="183"/>
      <c r="DA368" s="183"/>
      <c r="DB368" s="183"/>
      <c r="DC368" s="183"/>
      <c r="DD368" s="183"/>
      <c r="DE368" s="183"/>
      <c r="DF368" s="183"/>
      <c r="DG368" s="183"/>
      <c r="DH368" s="120"/>
      <c r="DR368" s="120"/>
      <c r="EB368" s="120"/>
      <c r="EL368" s="182"/>
      <c r="EM368" s="183"/>
      <c r="EN368" s="183"/>
      <c r="EO368" s="183"/>
      <c r="EP368" s="183"/>
      <c r="EQ368" s="183"/>
      <c r="ER368" s="183"/>
      <c r="ES368" s="183"/>
      <c r="ET368" s="183"/>
      <c r="EU368" s="183"/>
      <c r="EV368" s="182"/>
      <c r="EW368" s="183"/>
      <c r="EX368" s="183"/>
      <c r="EY368" s="183"/>
      <c r="EZ368" s="183"/>
      <c r="FA368" s="183"/>
      <c r="FB368" s="183"/>
      <c r="FC368" s="183"/>
      <c r="FD368" s="183"/>
      <c r="FE368" s="183"/>
      <c r="FF368" s="120"/>
      <c r="FP368" s="120"/>
      <c r="FZ368" s="120"/>
      <c r="GJ368" s="182"/>
      <c r="GK368" s="183"/>
      <c r="GL368" s="183"/>
      <c r="GM368" s="183"/>
      <c r="GN368" s="183"/>
      <c r="GO368" s="183"/>
      <c r="GP368" s="183"/>
      <c r="GQ368" s="183"/>
      <c r="GR368" s="183"/>
      <c r="GS368" s="183"/>
      <c r="GT368" s="120"/>
      <c r="HD368" s="120"/>
      <c r="HN368" s="120"/>
      <c r="HX368" s="120"/>
      <c r="IH368" s="120"/>
      <c r="IR368" s="120"/>
      <c r="JB368" s="120"/>
      <c r="JL368" s="120"/>
      <c r="JV368" s="120"/>
      <c r="KF368" s="120"/>
    </row>
    <row xmlns:x14ac="http://schemas.microsoft.com/office/spreadsheetml/2009/9/ac" r="369" s="3" customFormat="true" x14ac:dyDescent="0.25">
      <c r="A369" s="370"/>
      <c r="B369" s="120"/>
      <c r="L369" s="120"/>
      <c r="V369" s="120"/>
      <c r="AF369" s="120"/>
      <c r="AP369" s="120"/>
      <c r="AZ369" s="120"/>
      <c r="BJ369" s="120"/>
      <c r="BT369" s="120"/>
      <c r="CD369" s="120"/>
      <c r="CN369" s="120"/>
      <c r="CX369" s="182"/>
      <c r="CY369" s="183"/>
      <c r="CZ369" s="183"/>
      <c r="DA369" s="183"/>
      <c r="DB369" s="183"/>
      <c r="DC369" s="183"/>
      <c r="DD369" s="183"/>
      <c r="DE369" s="183"/>
      <c r="DF369" s="183"/>
      <c r="DG369" s="183"/>
      <c r="DH369" s="120"/>
      <c r="DR369" s="120"/>
      <c r="EB369" s="120"/>
      <c r="EL369" s="182"/>
      <c r="EM369" s="183"/>
      <c r="EN369" s="183"/>
      <c r="EO369" s="183"/>
      <c r="EP369" s="183"/>
      <c r="EQ369" s="183"/>
      <c r="ER369" s="183"/>
      <c r="ES369" s="183"/>
      <c r="ET369" s="183"/>
      <c r="EU369" s="183"/>
      <c r="EV369" s="182"/>
      <c r="EW369" s="183"/>
      <c r="EX369" s="183"/>
      <c r="EY369" s="183"/>
      <c r="EZ369" s="183"/>
      <c r="FA369" s="183"/>
      <c r="FB369" s="183"/>
      <c r="FC369" s="183"/>
      <c r="FD369" s="183"/>
      <c r="FE369" s="183"/>
      <c r="FF369" s="120"/>
      <c r="FP369" s="120"/>
      <c r="FZ369" s="120"/>
      <c r="GJ369" s="182"/>
      <c r="GK369" s="183"/>
      <c r="GL369" s="183"/>
      <c r="GM369" s="183"/>
      <c r="GN369" s="183"/>
      <c r="GO369" s="183"/>
      <c r="GP369" s="183"/>
      <c r="GQ369" s="183"/>
      <c r="GR369" s="183"/>
      <c r="GS369" s="183"/>
      <c r="GT369" s="120"/>
      <c r="HD369" s="120"/>
      <c r="HN369" s="120"/>
      <c r="HX369" s="120"/>
      <c r="IH369" s="120"/>
      <c r="IR369" s="120"/>
      <c r="JB369" s="120"/>
      <c r="JL369" s="120"/>
      <c r="JV369" s="120"/>
      <c r="KF369" s="120"/>
    </row>
    <row xmlns:x14ac="http://schemas.microsoft.com/office/spreadsheetml/2009/9/ac" r="370" s="3" customFormat="true" x14ac:dyDescent="0.25">
      <c r="A370" s="370"/>
      <c r="B370" s="120"/>
      <c r="L370" s="120"/>
      <c r="V370" s="120"/>
      <c r="AF370" s="120"/>
      <c r="AP370" s="120"/>
      <c r="AZ370" s="120"/>
      <c r="BJ370" s="120"/>
      <c r="BT370" s="120"/>
      <c r="CD370" s="120"/>
      <c r="CN370" s="120"/>
      <c r="CX370" s="182"/>
      <c r="CY370" s="183"/>
      <c r="CZ370" s="183"/>
      <c r="DA370" s="183"/>
      <c r="DB370" s="183"/>
      <c r="DC370" s="183"/>
      <c r="DD370" s="183"/>
      <c r="DE370" s="183"/>
      <c r="DF370" s="183"/>
      <c r="DG370" s="183"/>
      <c r="DH370" s="120"/>
      <c r="DR370" s="120"/>
      <c r="EB370" s="120"/>
      <c r="EL370" s="182"/>
      <c r="EM370" s="183"/>
      <c r="EN370" s="183"/>
      <c r="EO370" s="183"/>
      <c r="EP370" s="183"/>
      <c r="EQ370" s="183"/>
      <c r="ER370" s="183"/>
      <c r="ES370" s="183"/>
      <c r="ET370" s="183"/>
      <c r="EU370" s="183"/>
      <c r="EV370" s="182"/>
      <c r="EW370" s="183"/>
      <c r="EX370" s="183"/>
      <c r="EY370" s="183"/>
      <c r="EZ370" s="183"/>
      <c r="FA370" s="183"/>
      <c r="FB370" s="183"/>
      <c r="FC370" s="183"/>
      <c r="FD370" s="183"/>
      <c r="FE370" s="183"/>
      <c r="FF370" s="120"/>
      <c r="FP370" s="120"/>
      <c r="FZ370" s="120"/>
      <c r="GJ370" s="182"/>
      <c r="GK370" s="183"/>
      <c r="GL370" s="183"/>
      <c r="GM370" s="183"/>
      <c r="GN370" s="183"/>
      <c r="GO370" s="183"/>
      <c r="GP370" s="183"/>
      <c r="GQ370" s="183"/>
      <c r="GR370" s="183"/>
      <c r="GS370" s="183"/>
      <c r="GT370" s="120"/>
      <c r="HD370" s="120"/>
      <c r="HN370" s="120"/>
      <c r="HX370" s="120"/>
      <c r="IH370" s="120"/>
      <c r="IR370" s="120"/>
      <c r="JB370" s="120"/>
      <c r="JL370" s="120"/>
      <c r="JV370" s="120"/>
      <c r="KF370" s="120"/>
    </row>
    <row xmlns:x14ac="http://schemas.microsoft.com/office/spreadsheetml/2009/9/ac" r="371" s="3" customFormat="true" x14ac:dyDescent="0.25">
      <c r="A371" s="370"/>
      <c r="B371" s="120"/>
      <c r="L371" s="120"/>
      <c r="V371" s="120"/>
      <c r="AF371" s="120"/>
      <c r="AP371" s="120"/>
      <c r="AZ371" s="120"/>
      <c r="BJ371" s="120"/>
      <c r="BT371" s="120"/>
      <c r="CD371" s="120"/>
      <c r="CN371" s="120"/>
      <c r="CX371" s="182"/>
      <c r="CY371" s="183"/>
      <c r="CZ371" s="183"/>
      <c r="DA371" s="183"/>
      <c r="DB371" s="183"/>
      <c r="DC371" s="183"/>
      <c r="DD371" s="183"/>
      <c r="DE371" s="183"/>
      <c r="DF371" s="183"/>
      <c r="DG371" s="183"/>
      <c r="DH371" s="120"/>
      <c r="DR371" s="120"/>
      <c r="EB371" s="120"/>
      <c r="EL371" s="182"/>
      <c r="EM371" s="183"/>
      <c r="EN371" s="183"/>
      <c r="EO371" s="183"/>
      <c r="EP371" s="183"/>
      <c r="EQ371" s="183"/>
      <c r="ER371" s="183"/>
      <c r="ES371" s="183"/>
      <c r="ET371" s="183"/>
      <c r="EU371" s="183"/>
      <c r="EV371" s="182"/>
      <c r="EW371" s="183"/>
      <c r="EX371" s="183"/>
      <c r="EY371" s="183"/>
      <c r="EZ371" s="183"/>
      <c r="FA371" s="183"/>
      <c r="FB371" s="183"/>
      <c r="FC371" s="183"/>
      <c r="FD371" s="183"/>
      <c r="FE371" s="183"/>
      <c r="FF371" s="120"/>
      <c r="FP371" s="120"/>
      <c r="FZ371" s="120"/>
      <c r="GJ371" s="182"/>
      <c r="GK371" s="183"/>
      <c r="GL371" s="183"/>
      <c r="GM371" s="183"/>
      <c r="GN371" s="183"/>
      <c r="GO371" s="183"/>
      <c r="GP371" s="183"/>
      <c r="GQ371" s="183"/>
      <c r="GR371" s="183"/>
      <c r="GS371" s="183"/>
      <c r="GT371" s="120"/>
      <c r="HD371" s="120"/>
      <c r="HN371" s="120"/>
      <c r="HX371" s="120"/>
      <c r="IH371" s="120"/>
      <c r="IR371" s="120"/>
      <c r="JB371" s="120"/>
      <c r="JL371" s="120"/>
      <c r="JV371" s="120"/>
      <c r="KF371" s="120"/>
    </row>
    <row xmlns:x14ac="http://schemas.microsoft.com/office/spreadsheetml/2009/9/ac" r="372" s="3" customFormat="true" x14ac:dyDescent="0.25">
      <c r="A372" s="370"/>
      <c r="B372" s="120"/>
      <c r="L372" s="120"/>
      <c r="V372" s="120"/>
      <c r="AF372" s="120"/>
      <c r="AP372" s="120"/>
      <c r="AZ372" s="120"/>
      <c r="BJ372" s="120"/>
      <c r="BT372" s="120"/>
      <c r="CD372" s="120"/>
      <c r="CN372" s="120"/>
      <c r="CX372" s="182"/>
      <c r="CY372" s="183"/>
      <c r="CZ372" s="183"/>
      <c r="DA372" s="183"/>
      <c r="DB372" s="183"/>
      <c r="DC372" s="183"/>
      <c r="DD372" s="183"/>
      <c r="DE372" s="183"/>
      <c r="DF372" s="183"/>
      <c r="DG372" s="183"/>
      <c r="DH372" s="120"/>
      <c r="DR372" s="120"/>
      <c r="EB372" s="120"/>
      <c r="EL372" s="182"/>
      <c r="EM372" s="183"/>
      <c r="EN372" s="183"/>
      <c r="EO372" s="183"/>
      <c r="EP372" s="183"/>
      <c r="EQ372" s="183"/>
      <c r="ER372" s="183"/>
      <c r="ES372" s="183"/>
      <c r="ET372" s="183"/>
      <c r="EU372" s="183"/>
      <c r="EV372" s="182"/>
      <c r="EW372" s="183"/>
      <c r="EX372" s="183"/>
      <c r="EY372" s="183"/>
      <c r="EZ372" s="183"/>
      <c r="FA372" s="183"/>
      <c r="FB372" s="183"/>
      <c r="FC372" s="183"/>
      <c r="FD372" s="183"/>
      <c r="FE372" s="183"/>
      <c r="FF372" s="120"/>
      <c r="FP372" s="120"/>
      <c r="FZ372" s="120"/>
      <c r="GJ372" s="182"/>
      <c r="GK372" s="183"/>
      <c r="GL372" s="183"/>
      <c r="GM372" s="183"/>
      <c r="GN372" s="183"/>
      <c r="GO372" s="183"/>
      <c r="GP372" s="183"/>
      <c r="GQ372" s="183"/>
      <c r="GR372" s="183"/>
      <c r="GS372" s="183"/>
      <c r="GT372" s="120"/>
      <c r="HD372" s="120"/>
      <c r="HN372" s="120"/>
      <c r="HX372" s="120"/>
      <c r="IH372" s="120"/>
      <c r="IR372" s="120"/>
      <c r="JB372" s="120"/>
      <c r="JL372" s="120"/>
      <c r="JV372" s="120"/>
      <c r="KF372" s="120"/>
    </row>
    <row xmlns:x14ac="http://schemas.microsoft.com/office/spreadsheetml/2009/9/ac" r="373" s="3" customFormat="true" x14ac:dyDescent="0.25">
      <c r="A373" s="370"/>
      <c r="B373" s="120"/>
      <c r="L373" s="120"/>
      <c r="V373" s="120"/>
      <c r="AF373" s="120"/>
      <c r="AP373" s="120"/>
      <c r="AZ373" s="120"/>
      <c r="BJ373" s="120"/>
      <c r="BT373" s="120"/>
      <c r="CD373" s="120"/>
      <c r="CN373" s="120"/>
      <c r="CX373" s="182"/>
      <c r="CY373" s="183"/>
      <c r="CZ373" s="183"/>
      <c r="DA373" s="183"/>
      <c r="DB373" s="183"/>
      <c r="DC373" s="183"/>
      <c r="DD373" s="183"/>
      <c r="DE373" s="183"/>
      <c r="DF373" s="183"/>
      <c r="DG373" s="183"/>
      <c r="DH373" s="120"/>
      <c r="DR373" s="120"/>
      <c r="EB373" s="120"/>
      <c r="EL373" s="182"/>
      <c r="EM373" s="183"/>
      <c r="EN373" s="183"/>
      <c r="EO373" s="183"/>
      <c r="EP373" s="183"/>
      <c r="EQ373" s="183"/>
      <c r="ER373" s="183"/>
      <c r="ES373" s="183"/>
      <c r="ET373" s="183"/>
      <c r="EU373" s="183"/>
      <c r="EV373" s="182"/>
      <c r="EW373" s="183"/>
      <c r="EX373" s="183"/>
      <c r="EY373" s="183"/>
      <c r="EZ373" s="183"/>
      <c r="FA373" s="183"/>
      <c r="FB373" s="183"/>
      <c r="FC373" s="183"/>
      <c r="FD373" s="183"/>
      <c r="FE373" s="183"/>
      <c r="FF373" s="120"/>
      <c r="FP373" s="120"/>
      <c r="FZ373" s="120"/>
      <c r="GJ373" s="182"/>
      <c r="GK373" s="183"/>
      <c r="GL373" s="183"/>
      <c r="GM373" s="183"/>
      <c r="GN373" s="183"/>
      <c r="GO373" s="183"/>
      <c r="GP373" s="183"/>
      <c r="GQ373" s="183"/>
      <c r="GR373" s="183"/>
      <c r="GS373" s="183"/>
      <c r="GT373" s="120"/>
      <c r="HD373" s="120"/>
      <c r="HN373" s="120"/>
      <c r="HX373" s="120"/>
      <c r="IH373" s="120"/>
      <c r="IR373" s="120"/>
      <c r="JB373" s="120"/>
      <c r="JL373" s="120"/>
      <c r="JV373" s="120"/>
      <c r="KF373" s="120"/>
    </row>
    <row xmlns:x14ac="http://schemas.microsoft.com/office/spreadsheetml/2009/9/ac" r="374" s="3" customFormat="true" x14ac:dyDescent="0.25">
      <c r="A374" s="370"/>
      <c r="B374" s="120"/>
      <c r="L374" s="120"/>
      <c r="V374" s="120"/>
      <c r="AF374" s="120"/>
      <c r="AP374" s="120"/>
      <c r="AZ374" s="120"/>
      <c r="BJ374" s="120"/>
      <c r="BT374" s="120"/>
      <c r="CD374" s="120"/>
      <c r="CN374" s="120"/>
      <c r="CX374" s="182"/>
      <c r="CY374" s="183"/>
      <c r="CZ374" s="183"/>
      <c r="DA374" s="183"/>
      <c r="DB374" s="183"/>
      <c r="DC374" s="183"/>
      <c r="DD374" s="183"/>
      <c r="DE374" s="183"/>
      <c r="DF374" s="183"/>
      <c r="DG374" s="183"/>
      <c r="DH374" s="120"/>
      <c r="DR374" s="120"/>
      <c r="EB374" s="120"/>
      <c r="EL374" s="182"/>
      <c r="EM374" s="183"/>
      <c r="EN374" s="183"/>
      <c r="EO374" s="183"/>
      <c r="EP374" s="183"/>
      <c r="EQ374" s="183"/>
      <c r="ER374" s="183"/>
      <c r="ES374" s="183"/>
      <c r="ET374" s="183"/>
      <c r="EU374" s="183"/>
      <c r="EV374" s="182"/>
      <c r="EW374" s="183"/>
      <c r="EX374" s="183"/>
      <c r="EY374" s="183"/>
      <c r="EZ374" s="183"/>
      <c r="FA374" s="183"/>
      <c r="FB374" s="183"/>
      <c r="FC374" s="183"/>
      <c r="FD374" s="183"/>
      <c r="FE374" s="183"/>
      <c r="FF374" s="120"/>
      <c r="FP374" s="120"/>
      <c r="FZ374" s="120"/>
      <c r="GJ374" s="182"/>
      <c r="GK374" s="183"/>
      <c r="GL374" s="183"/>
      <c r="GM374" s="183"/>
      <c r="GN374" s="183"/>
      <c r="GO374" s="183"/>
      <c r="GP374" s="183"/>
      <c r="GQ374" s="183"/>
      <c r="GR374" s="183"/>
      <c r="GS374" s="183"/>
      <c r="GT374" s="120"/>
      <c r="HD374" s="120"/>
      <c r="HN374" s="120"/>
      <c r="HX374" s="120"/>
      <c r="IH374" s="120"/>
      <c r="IR374" s="120"/>
      <c r="JB374" s="120"/>
      <c r="JL374" s="120"/>
      <c r="JV374" s="120"/>
      <c r="KF374" s="120"/>
    </row>
    <row xmlns:x14ac="http://schemas.microsoft.com/office/spreadsheetml/2009/9/ac" r="375" s="3" customFormat="true" x14ac:dyDescent="0.25">
      <c r="A375" s="370"/>
      <c r="B375" s="120"/>
      <c r="L375" s="120"/>
      <c r="V375" s="120"/>
      <c r="AF375" s="120"/>
      <c r="AP375" s="120"/>
      <c r="AZ375" s="120"/>
      <c r="BJ375" s="120"/>
      <c r="BT375" s="120"/>
      <c r="CD375" s="120"/>
      <c r="CN375" s="120"/>
      <c r="CX375" s="182"/>
      <c r="CY375" s="183"/>
      <c r="CZ375" s="183"/>
      <c r="DA375" s="183"/>
      <c r="DB375" s="183"/>
      <c r="DC375" s="183"/>
      <c r="DD375" s="183"/>
      <c r="DE375" s="183"/>
      <c r="DF375" s="183"/>
      <c r="DG375" s="183"/>
      <c r="DH375" s="120"/>
      <c r="DR375" s="120"/>
      <c r="EB375" s="120"/>
      <c r="EL375" s="182"/>
      <c r="EM375" s="183"/>
      <c r="EN375" s="183"/>
      <c r="EO375" s="183"/>
      <c r="EP375" s="183"/>
      <c r="EQ375" s="183"/>
      <c r="ER375" s="183"/>
      <c r="ES375" s="183"/>
      <c r="ET375" s="183"/>
      <c r="EU375" s="183"/>
      <c r="EV375" s="182"/>
      <c r="EW375" s="183"/>
      <c r="EX375" s="183"/>
      <c r="EY375" s="183"/>
      <c r="EZ375" s="183"/>
      <c r="FA375" s="183"/>
      <c r="FB375" s="183"/>
      <c r="FC375" s="183"/>
      <c r="FD375" s="183"/>
      <c r="FE375" s="183"/>
      <c r="FF375" s="120"/>
      <c r="FP375" s="120"/>
      <c r="FZ375" s="120"/>
      <c r="GJ375" s="182"/>
      <c r="GK375" s="183"/>
      <c r="GL375" s="183"/>
      <c r="GM375" s="183"/>
      <c r="GN375" s="183"/>
      <c r="GO375" s="183"/>
      <c r="GP375" s="183"/>
      <c r="GQ375" s="183"/>
      <c r="GR375" s="183"/>
      <c r="GS375" s="183"/>
      <c r="GT375" s="120"/>
      <c r="HD375" s="120"/>
      <c r="HN375" s="120"/>
      <c r="HX375" s="120"/>
      <c r="IH375" s="120"/>
      <c r="IR375" s="120"/>
      <c r="JB375" s="120"/>
      <c r="JL375" s="120"/>
      <c r="JV375" s="120"/>
      <c r="KF375" s="120"/>
    </row>
    <row xmlns:x14ac="http://schemas.microsoft.com/office/spreadsheetml/2009/9/ac" r="376" s="3" customFormat="true" x14ac:dyDescent="0.25">
      <c r="A376" s="370"/>
      <c r="B376" s="120"/>
      <c r="L376" s="120"/>
      <c r="V376" s="120"/>
      <c r="AF376" s="120"/>
      <c r="AP376" s="120"/>
      <c r="AZ376" s="120"/>
      <c r="BJ376" s="120"/>
      <c r="BT376" s="120"/>
      <c r="CD376" s="120"/>
      <c r="CN376" s="120"/>
      <c r="CX376" s="182"/>
      <c r="CY376" s="183"/>
      <c r="CZ376" s="183"/>
      <c r="DA376" s="183"/>
      <c r="DB376" s="183"/>
      <c r="DC376" s="183"/>
      <c r="DD376" s="183"/>
      <c r="DE376" s="183"/>
      <c r="DF376" s="183"/>
      <c r="DG376" s="183"/>
      <c r="DH376" s="120"/>
      <c r="DR376" s="120"/>
      <c r="EB376" s="120"/>
      <c r="EL376" s="182"/>
      <c r="EM376" s="183"/>
      <c r="EN376" s="183"/>
      <c r="EO376" s="183"/>
      <c r="EP376" s="183"/>
      <c r="EQ376" s="183"/>
      <c r="ER376" s="183"/>
      <c r="ES376" s="183"/>
      <c r="ET376" s="183"/>
      <c r="EU376" s="183"/>
      <c r="EV376" s="182"/>
      <c r="EW376" s="183"/>
      <c r="EX376" s="183"/>
      <c r="EY376" s="183"/>
      <c r="EZ376" s="183"/>
      <c r="FA376" s="183"/>
      <c r="FB376" s="183"/>
      <c r="FC376" s="183"/>
      <c r="FD376" s="183"/>
      <c r="FE376" s="183"/>
      <c r="FF376" s="120"/>
      <c r="FP376" s="120"/>
      <c r="FZ376" s="120"/>
      <c r="GJ376" s="182"/>
      <c r="GK376" s="183"/>
      <c r="GL376" s="183"/>
      <c r="GM376" s="183"/>
      <c r="GN376" s="183"/>
      <c r="GO376" s="183"/>
      <c r="GP376" s="183"/>
      <c r="GQ376" s="183"/>
      <c r="GR376" s="183"/>
      <c r="GS376" s="183"/>
      <c r="GT376" s="120"/>
      <c r="HD376" s="120"/>
      <c r="HN376" s="120"/>
      <c r="HX376" s="120"/>
      <c r="IH376" s="120"/>
      <c r="IR376" s="120"/>
      <c r="JB376" s="120"/>
      <c r="JL376" s="120"/>
      <c r="JV376" s="120"/>
      <c r="KF376" s="120"/>
    </row>
    <row xmlns:x14ac="http://schemas.microsoft.com/office/spreadsheetml/2009/9/ac" r="377" s="3" customFormat="true" x14ac:dyDescent="0.25">
      <c r="A377" s="370"/>
      <c r="B377" s="120"/>
      <c r="L377" s="120"/>
      <c r="V377" s="120"/>
      <c r="AF377" s="120"/>
      <c r="AP377" s="120"/>
      <c r="AZ377" s="120"/>
      <c r="BJ377" s="120"/>
      <c r="BT377" s="120"/>
      <c r="CD377" s="120"/>
      <c r="CN377" s="120"/>
      <c r="CX377" s="182"/>
      <c r="CY377" s="183"/>
      <c r="CZ377" s="183"/>
      <c r="DA377" s="183"/>
      <c r="DB377" s="183"/>
      <c r="DC377" s="183"/>
      <c r="DD377" s="183"/>
      <c r="DE377" s="183"/>
      <c r="DF377" s="183"/>
      <c r="DG377" s="183"/>
      <c r="DH377" s="120"/>
      <c r="DR377" s="120"/>
      <c r="EB377" s="120"/>
      <c r="EL377" s="182"/>
      <c r="EM377" s="183"/>
      <c r="EN377" s="183"/>
      <c r="EO377" s="183"/>
      <c r="EP377" s="183"/>
      <c r="EQ377" s="183"/>
      <c r="ER377" s="183"/>
      <c r="ES377" s="183"/>
      <c r="ET377" s="183"/>
      <c r="EU377" s="183"/>
      <c r="EV377" s="182"/>
      <c r="EW377" s="183"/>
      <c r="EX377" s="183"/>
      <c r="EY377" s="183"/>
      <c r="EZ377" s="183"/>
      <c r="FA377" s="183"/>
      <c r="FB377" s="183"/>
      <c r="FC377" s="183"/>
      <c r="FD377" s="183"/>
      <c r="FE377" s="183"/>
      <c r="FF377" s="120"/>
      <c r="FP377" s="120"/>
      <c r="FZ377" s="120"/>
      <c r="GJ377" s="182"/>
      <c r="GK377" s="183"/>
      <c r="GL377" s="183"/>
      <c r="GM377" s="183"/>
      <c r="GN377" s="183"/>
      <c r="GO377" s="183"/>
      <c r="GP377" s="183"/>
      <c r="GQ377" s="183"/>
      <c r="GR377" s="183"/>
      <c r="GS377" s="183"/>
      <c r="GT377" s="120"/>
      <c r="HD377" s="120"/>
      <c r="HN377" s="120"/>
      <c r="HX377" s="120"/>
      <c r="IH377" s="120"/>
      <c r="IR377" s="120"/>
      <c r="JB377" s="120"/>
      <c r="JL377" s="120"/>
      <c r="JV377" s="120"/>
      <c r="KF377" s="120"/>
    </row>
    <row xmlns:x14ac="http://schemas.microsoft.com/office/spreadsheetml/2009/9/ac" r="378" s="3" customFormat="true" x14ac:dyDescent="0.25">
      <c r="A378" s="370"/>
      <c r="B378" s="120"/>
      <c r="L378" s="120"/>
      <c r="V378" s="120"/>
      <c r="AF378" s="120"/>
      <c r="AP378" s="120"/>
      <c r="AZ378" s="120"/>
      <c r="BJ378" s="120"/>
      <c r="BT378" s="120"/>
      <c r="CD378" s="120"/>
      <c r="CN378" s="120"/>
      <c r="CX378" s="182"/>
      <c r="CY378" s="183"/>
      <c r="CZ378" s="183"/>
      <c r="DA378" s="183"/>
      <c r="DB378" s="183"/>
      <c r="DC378" s="183"/>
      <c r="DD378" s="183"/>
      <c r="DE378" s="183"/>
      <c r="DF378" s="183"/>
      <c r="DG378" s="183"/>
      <c r="DH378" s="120"/>
      <c r="DR378" s="120"/>
      <c r="EB378" s="120"/>
      <c r="EL378" s="182"/>
      <c r="EM378" s="183"/>
      <c r="EN378" s="183"/>
      <c r="EO378" s="183"/>
      <c r="EP378" s="183"/>
      <c r="EQ378" s="183"/>
      <c r="ER378" s="183"/>
      <c r="ES378" s="183"/>
      <c r="ET378" s="183"/>
      <c r="EU378" s="183"/>
      <c r="EV378" s="182"/>
      <c r="EW378" s="183"/>
      <c r="EX378" s="183"/>
      <c r="EY378" s="183"/>
      <c r="EZ378" s="183"/>
      <c r="FA378" s="183"/>
      <c r="FB378" s="183"/>
      <c r="FC378" s="183"/>
      <c r="FD378" s="183"/>
      <c r="FE378" s="183"/>
      <c r="FF378" s="120"/>
      <c r="FP378" s="120"/>
      <c r="FZ378" s="120"/>
      <c r="GJ378" s="182"/>
      <c r="GK378" s="183"/>
      <c r="GL378" s="183"/>
      <c r="GM378" s="183"/>
      <c r="GN378" s="183"/>
      <c r="GO378" s="183"/>
      <c r="GP378" s="183"/>
      <c r="GQ378" s="183"/>
      <c r="GR378" s="183"/>
      <c r="GS378" s="183"/>
      <c r="GT378" s="120"/>
      <c r="HD378" s="120"/>
      <c r="HN378" s="120"/>
      <c r="HX378" s="120"/>
      <c r="IH378" s="120"/>
      <c r="IR378" s="120"/>
      <c r="JB378" s="120"/>
      <c r="JL378" s="120"/>
      <c r="JV378" s="120"/>
      <c r="KF378" s="120"/>
    </row>
    <row xmlns:x14ac="http://schemas.microsoft.com/office/spreadsheetml/2009/9/ac" r="379" s="3" customFormat="true" x14ac:dyDescent="0.25">
      <c r="A379" s="370"/>
      <c r="B379" s="120"/>
      <c r="L379" s="120"/>
      <c r="V379" s="120"/>
      <c r="AF379" s="120"/>
      <c r="AP379" s="120"/>
      <c r="AZ379" s="120"/>
      <c r="BJ379" s="120"/>
      <c r="BT379" s="120"/>
      <c r="CD379" s="120"/>
      <c r="CN379" s="120"/>
      <c r="CX379" s="182"/>
      <c r="CY379" s="183"/>
      <c r="CZ379" s="183"/>
      <c r="DA379" s="183"/>
      <c r="DB379" s="183"/>
      <c r="DC379" s="183"/>
      <c r="DD379" s="183"/>
      <c r="DE379" s="183"/>
      <c r="DF379" s="183"/>
      <c r="DG379" s="183"/>
      <c r="DH379" s="120"/>
      <c r="DR379" s="120"/>
      <c r="EB379" s="120"/>
      <c r="EL379" s="182"/>
      <c r="EM379" s="183"/>
      <c r="EN379" s="183"/>
      <c r="EO379" s="183"/>
      <c r="EP379" s="183"/>
      <c r="EQ379" s="183"/>
      <c r="ER379" s="183"/>
      <c r="ES379" s="183"/>
      <c r="ET379" s="183"/>
      <c r="EU379" s="183"/>
      <c r="EV379" s="182"/>
      <c r="EW379" s="183"/>
      <c r="EX379" s="183"/>
      <c r="EY379" s="183"/>
      <c r="EZ379" s="183"/>
      <c r="FA379" s="183"/>
      <c r="FB379" s="183"/>
      <c r="FC379" s="183"/>
      <c r="FD379" s="183"/>
      <c r="FE379" s="183"/>
      <c r="FF379" s="120"/>
      <c r="FP379" s="120"/>
      <c r="FZ379" s="120"/>
      <c r="GJ379" s="182"/>
      <c r="GK379" s="183"/>
      <c r="GL379" s="183"/>
      <c r="GM379" s="183"/>
      <c r="GN379" s="183"/>
      <c r="GO379" s="183"/>
      <c r="GP379" s="183"/>
      <c r="GQ379" s="183"/>
      <c r="GR379" s="183"/>
      <c r="GS379" s="183"/>
      <c r="GT379" s="120"/>
      <c r="HD379" s="120"/>
      <c r="HN379" s="120"/>
      <c r="HX379" s="120"/>
      <c r="IH379" s="120"/>
      <c r="IR379" s="120"/>
      <c r="JB379" s="120"/>
      <c r="JL379" s="120"/>
      <c r="JV379" s="120"/>
      <c r="KF379" s="120"/>
    </row>
    <row xmlns:x14ac="http://schemas.microsoft.com/office/spreadsheetml/2009/9/ac" r="380" s="3" customFormat="true" x14ac:dyDescent="0.25">
      <c r="A380" s="370"/>
      <c r="B380" s="120"/>
      <c r="L380" s="120"/>
      <c r="V380" s="120"/>
      <c r="AF380" s="120"/>
      <c r="AP380" s="120"/>
      <c r="AZ380" s="120"/>
      <c r="BJ380" s="120"/>
      <c r="BT380" s="120"/>
      <c r="CD380" s="120"/>
      <c r="CN380" s="120"/>
      <c r="CX380" s="182"/>
      <c r="CY380" s="183"/>
      <c r="CZ380" s="183"/>
      <c r="DA380" s="183"/>
      <c r="DB380" s="183"/>
      <c r="DC380" s="183"/>
      <c r="DD380" s="183"/>
      <c r="DE380" s="183"/>
      <c r="DF380" s="183"/>
      <c r="DG380" s="183"/>
      <c r="DH380" s="120"/>
      <c r="DR380" s="120"/>
      <c r="EB380" s="120"/>
      <c r="EL380" s="182"/>
      <c r="EM380" s="183"/>
      <c r="EN380" s="183"/>
      <c r="EO380" s="183"/>
      <c r="EP380" s="183"/>
      <c r="EQ380" s="183"/>
      <c r="ER380" s="183"/>
      <c r="ES380" s="183"/>
      <c r="ET380" s="183"/>
      <c r="EU380" s="183"/>
      <c r="EV380" s="182"/>
      <c r="EW380" s="183"/>
      <c r="EX380" s="183"/>
      <c r="EY380" s="183"/>
      <c r="EZ380" s="183"/>
      <c r="FA380" s="183"/>
      <c r="FB380" s="183"/>
      <c r="FC380" s="183"/>
      <c r="FD380" s="183"/>
      <c r="FE380" s="183"/>
      <c r="FF380" s="120"/>
      <c r="FP380" s="120"/>
      <c r="FZ380" s="120"/>
      <c r="GJ380" s="182"/>
      <c r="GK380" s="183"/>
      <c r="GL380" s="183"/>
      <c r="GM380" s="183"/>
      <c r="GN380" s="183"/>
      <c r="GO380" s="183"/>
      <c r="GP380" s="183"/>
      <c r="GQ380" s="183"/>
      <c r="GR380" s="183"/>
      <c r="GS380" s="183"/>
      <c r="GT380" s="120"/>
      <c r="HD380" s="120"/>
      <c r="HN380" s="120"/>
      <c r="HX380" s="120"/>
      <c r="IH380" s="120"/>
      <c r="IR380" s="120"/>
      <c r="JB380" s="120"/>
      <c r="JL380" s="120"/>
      <c r="JV380" s="120"/>
      <c r="KF380" s="120"/>
    </row>
    <row xmlns:x14ac="http://schemas.microsoft.com/office/spreadsheetml/2009/9/ac" r="381" s="3" customFormat="true" x14ac:dyDescent="0.25">
      <c r="A381" s="370"/>
      <c r="B381" s="120"/>
      <c r="L381" s="120"/>
      <c r="V381" s="120"/>
      <c r="AF381" s="120"/>
      <c r="AP381" s="120"/>
      <c r="AZ381" s="120"/>
      <c r="BJ381" s="120"/>
      <c r="BT381" s="120"/>
      <c r="CD381" s="120"/>
      <c r="CN381" s="120"/>
      <c r="CX381" s="182"/>
      <c r="CY381" s="183"/>
      <c r="CZ381" s="183"/>
      <c r="DA381" s="183"/>
      <c r="DB381" s="183"/>
      <c r="DC381" s="183"/>
      <c r="DD381" s="183"/>
      <c r="DE381" s="183"/>
      <c r="DF381" s="183"/>
      <c r="DG381" s="183"/>
      <c r="DH381" s="120"/>
      <c r="DR381" s="120"/>
      <c r="EB381" s="120"/>
      <c r="EL381" s="182"/>
      <c r="EM381" s="183"/>
      <c r="EN381" s="183"/>
      <c r="EO381" s="183"/>
      <c r="EP381" s="183"/>
      <c r="EQ381" s="183"/>
      <c r="ER381" s="183"/>
      <c r="ES381" s="183"/>
      <c r="ET381" s="183"/>
      <c r="EU381" s="183"/>
      <c r="EV381" s="182"/>
      <c r="EW381" s="183"/>
      <c r="EX381" s="183"/>
      <c r="EY381" s="183"/>
      <c r="EZ381" s="183"/>
      <c r="FA381" s="183"/>
      <c r="FB381" s="183"/>
      <c r="FC381" s="183"/>
      <c r="FD381" s="183"/>
      <c r="FE381" s="183"/>
      <c r="FF381" s="120"/>
      <c r="FP381" s="120"/>
      <c r="FZ381" s="120"/>
      <c r="GJ381" s="182"/>
      <c r="GK381" s="183"/>
      <c r="GL381" s="183"/>
      <c r="GM381" s="183"/>
      <c r="GN381" s="183"/>
      <c r="GO381" s="183"/>
      <c r="GP381" s="183"/>
      <c r="GQ381" s="183"/>
      <c r="GR381" s="183"/>
      <c r="GS381" s="183"/>
      <c r="GT381" s="120"/>
      <c r="HD381" s="120"/>
      <c r="HN381" s="120"/>
      <c r="HX381" s="120"/>
      <c r="IH381" s="120"/>
      <c r="IR381" s="120"/>
      <c r="JB381" s="120"/>
      <c r="JL381" s="120"/>
      <c r="JV381" s="120"/>
      <c r="KF381" s="120"/>
    </row>
    <row xmlns:x14ac="http://schemas.microsoft.com/office/spreadsheetml/2009/9/ac" r="382" s="3" customFormat="true" x14ac:dyDescent="0.25">
      <c r="A382" s="370"/>
      <c r="B382" s="120"/>
      <c r="L382" s="120"/>
      <c r="V382" s="120"/>
      <c r="AF382" s="120"/>
      <c r="AP382" s="120"/>
      <c r="AZ382" s="120"/>
      <c r="BJ382" s="120"/>
      <c r="BT382" s="120"/>
      <c r="CD382" s="120"/>
      <c r="CN382" s="120"/>
      <c r="CX382" s="182"/>
      <c r="CY382" s="183"/>
      <c r="CZ382" s="183"/>
      <c r="DA382" s="183"/>
      <c r="DB382" s="183"/>
      <c r="DC382" s="183"/>
      <c r="DD382" s="183"/>
      <c r="DE382" s="183"/>
      <c r="DF382" s="183"/>
      <c r="DG382" s="183"/>
      <c r="DH382" s="120"/>
      <c r="DR382" s="120"/>
      <c r="EB382" s="120"/>
      <c r="EL382" s="182"/>
      <c r="EM382" s="183"/>
      <c r="EN382" s="183"/>
      <c r="EO382" s="183"/>
      <c r="EP382" s="183"/>
      <c r="EQ382" s="183"/>
      <c r="ER382" s="183"/>
      <c r="ES382" s="183"/>
      <c r="ET382" s="183"/>
      <c r="EU382" s="183"/>
      <c r="EV382" s="182"/>
      <c r="EW382" s="183"/>
      <c r="EX382" s="183"/>
      <c r="EY382" s="183"/>
      <c r="EZ382" s="183"/>
      <c r="FA382" s="183"/>
      <c r="FB382" s="183"/>
      <c r="FC382" s="183"/>
      <c r="FD382" s="183"/>
      <c r="FE382" s="183"/>
      <c r="FF382" s="120"/>
      <c r="FP382" s="120"/>
      <c r="FZ382" s="120"/>
      <c r="GJ382" s="182"/>
      <c r="GK382" s="183"/>
      <c r="GL382" s="183"/>
      <c r="GM382" s="183"/>
      <c r="GN382" s="183"/>
      <c r="GO382" s="183"/>
      <c r="GP382" s="183"/>
      <c r="GQ382" s="183"/>
      <c r="GR382" s="183"/>
      <c r="GS382" s="183"/>
      <c r="GT382" s="120"/>
      <c r="HD382" s="120"/>
      <c r="HN382" s="120"/>
      <c r="HX382" s="120"/>
      <c r="IH382" s="120"/>
      <c r="IR382" s="120"/>
      <c r="JB382" s="120"/>
      <c r="JL382" s="120"/>
      <c r="JV382" s="120"/>
      <c r="KF382" s="120"/>
    </row>
    <row xmlns:x14ac="http://schemas.microsoft.com/office/spreadsheetml/2009/9/ac" r="383" s="3" customFormat="true" x14ac:dyDescent="0.25">
      <c r="A383" s="370"/>
      <c r="B383" s="120"/>
      <c r="L383" s="120"/>
      <c r="V383" s="120"/>
      <c r="AF383" s="120"/>
      <c r="AP383" s="120"/>
      <c r="AZ383" s="120"/>
      <c r="BJ383" s="120"/>
      <c r="BT383" s="120"/>
      <c r="CD383" s="120"/>
      <c r="CN383" s="120"/>
      <c r="CX383" s="182"/>
      <c r="CY383" s="183"/>
      <c r="CZ383" s="183"/>
      <c r="DA383" s="183"/>
      <c r="DB383" s="183"/>
      <c r="DC383" s="183"/>
      <c r="DD383" s="183"/>
      <c r="DE383" s="183"/>
      <c r="DF383" s="183"/>
      <c r="DG383" s="183"/>
      <c r="DH383" s="120"/>
      <c r="DR383" s="120"/>
      <c r="EB383" s="120"/>
      <c r="EL383" s="182"/>
      <c r="EM383" s="183"/>
      <c r="EN383" s="183"/>
      <c r="EO383" s="183"/>
      <c r="EP383" s="183"/>
      <c r="EQ383" s="183"/>
      <c r="ER383" s="183"/>
      <c r="ES383" s="183"/>
      <c r="ET383" s="183"/>
      <c r="EU383" s="183"/>
      <c r="EV383" s="182"/>
      <c r="EW383" s="183"/>
      <c r="EX383" s="183"/>
      <c r="EY383" s="183"/>
      <c r="EZ383" s="183"/>
      <c r="FA383" s="183"/>
      <c r="FB383" s="183"/>
      <c r="FC383" s="183"/>
      <c r="FD383" s="183"/>
      <c r="FE383" s="183"/>
      <c r="FF383" s="120"/>
      <c r="FP383" s="120"/>
      <c r="FZ383" s="120"/>
      <c r="GJ383" s="182"/>
      <c r="GK383" s="183"/>
      <c r="GL383" s="183"/>
      <c r="GM383" s="183"/>
      <c r="GN383" s="183"/>
      <c r="GO383" s="183"/>
      <c r="GP383" s="183"/>
      <c r="GQ383" s="183"/>
      <c r="GR383" s="183"/>
      <c r="GS383" s="183"/>
      <c r="GT383" s="120"/>
      <c r="HD383" s="120"/>
      <c r="HN383" s="120"/>
      <c r="HX383" s="120"/>
      <c r="IH383" s="120"/>
      <c r="IR383" s="120"/>
      <c r="JB383" s="120"/>
      <c r="JL383" s="120"/>
      <c r="JV383" s="120"/>
      <c r="KF383" s="120"/>
    </row>
    <row xmlns:x14ac="http://schemas.microsoft.com/office/spreadsheetml/2009/9/ac" r="384" s="3" customFormat="true" x14ac:dyDescent="0.25">
      <c r="A384" s="370"/>
      <c r="B384" s="120"/>
      <c r="L384" s="120"/>
      <c r="V384" s="120"/>
      <c r="AF384" s="120"/>
      <c r="AP384" s="120"/>
      <c r="AZ384" s="120"/>
      <c r="BJ384" s="120"/>
      <c r="BT384" s="120"/>
      <c r="CD384" s="120"/>
      <c r="CN384" s="120"/>
      <c r="CX384" s="182"/>
      <c r="CY384" s="183"/>
      <c r="CZ384" s="183"/>
      <c r="DA384" s="183"/>
      <c r="DB384" s="183"/>
      <c r="DC384" s="183"/>
      <c r="DD384" s="183"/>
      <c r="DE384" s="183"/>
      <c r="DF384" s="183"/>
      <c r="DG384" s="183"/>
      <c r="DH384" s="120"/>
      <c r="DR384" s="120"/>
      <c r="EB384" s="120"/>
      <c r="EL384" s="182"/>
      <c r="EM384" s="183"/>
      <c r="EN384" s="183"/>
      <c r="EO384" s="183"/>
      <c r="EP384" s="183"/>
      <c r="EQ384" s="183"/>
      <c r="ER384" s="183"/>
      <c r="ES384" s="183"/>
      <c r="ET384" s="183"/>
      <c r="EU384" s="183"/>
      <c r="EV384" s="182"/>
      <c r="EW384" s="183"/>
      <c r="EX384" s="183"/>
      <c r="EY384" s="183"/>
      <c r="EZ384" s="183"/>
      <c r="FA384" s="183"/>
      <c r="FB384" s="183"/>
      <c r="FC384" s="183"/>
      <c r="FD384" s="183"/>
      <c r="FE384" s="183"/>
      <c r="FF384" s="120"/>
      <c r="FP384" s="120"/>
      <c r="FZ384" s="120"/>
      <c r="GJ384" s="182"/>
      <c r="GK384" s="183"/>
      <c r="GL384" s="183"/>
      <c r="GM384" s="183"/>
      <c r="GN384" s="183"/>
      <c r="GO384" s="183"/>
      <c r="GP384" s="183"/>
      <c r="GQ384" s="183"/>
      <c r="GR384" s="183"/>
      <c r="GS384" s="183"/>
      <c r="GT384" s="120"/>
      <c r="HD384" s="120"/>
      <c r="HN384" s="120"/>
      <c r="HX384" s="120"/>
      <c r="IH384" s="120"/>
      <c r="IR384" s="120"/>
      <c r="JB384" s="120"/>
      <c r="JL384" s="120"/>
      <c r="JV384" s="120"/>
      <c r="KF384" s="120"/>
    </row>
    <row xmlns:x14ac="http://schemas.microsoft.com/office/spreadsheetml/2009/9/ac" r="385" s="3" customFormat="true" x14ac:dyDescent="0.25">
      <c r="A385" s="370"/>
      <c r="B385" s="120"/>
      <c r="L385" s="120"/>
      <c r="V385" s="120"/>
      <c r="AF385" s="120"/>
      <c r="AP385" s="120"/>
      <c r="AZ385" s="120"/>
      <c r="BJ385" s="120"/>
      <c r="BT385" s="120"/>
      <c r="CD385" s="120"/>
      <c r="CN385" s="120"/>
      <c r="CX385" s="182"/>
      <c r="CY385" s="183"/>
      <c r="CZ385" s="183"/>
      <c r="DA385" s="183"/>
      <c r="DB385" s="183"/>
      <c r="DC385" s="183"/>
      <c r="DD385" s="183"/>
      <c r="DE385" s="183"/>
      <c r="DF385" s="183"/>
      <c r="DG385" s="183"/>
      <c r="DH385" s="120"/>
      <c r="DR385" s="120"/>
      <c r="EB385" s="120"/>
      <c r="EL385" s="182"/>
      <c r="EM385" s="183"/>
      <c r="EN385" s="183"/>
      <c r="EO385" s="183"/>
      <c r="EP385" s="183"/>
      <c r="EQ385" s="183"/>
      <c r="ER385" s="183"/>
      <c r="ES385" s="183"/>
      <c r="ET385" s="183"/>
      <c r="EU385" s="183"/>
      <c r="EV385" s="182"/>
      <c r="EW385" s="183"/>
      <c r="EX385" s="183"/>
      <c r="EY385" s="183"/>
      <c r="EZ385" s="183"/>
      <c r="FA385" s="183"/>
      <c r="FB385" s="183"/>
      <c r="FC385" s="183"/>
      <c r="FD385" s="183"/>
      <c r="FE385" s="183"/>
      <c r="FF385" s="120"/>
      <c r="FP385" s="120"/>
      <c r="FZ385" s="120"/>
      <c r="GJ385" s="182"/>
      <c r="GK385" s="183"/>
      <c r="GL385" s="183"/>
      <c r="GM385" s="183"/>
      <c r="GN385" s="183"/>
      <c r="GO385" s="183"/>
      <c r="GP385" s="183"/>
      <c r="GQ385" s="183"/>
      <c r="GR385" s="183"/>
      <c r="GS385" s="183"/>
      <c r="GT385" s="120"/>
      <c r="HD385" s="120"/>
      <c r="HN385" s="120"/>
      <c r="HX385" s="120"/>
      <c r="IH385" s="120"/>
      <c r="IR385" s="120"/>
      <c r="JB385" s="120"/>
      <c r="JL385" s="120"/>
      <c r="JV385" s="120"/>
      <c r="KF385" s="120"/>
    </row>
    <row xmlns:x14ac="http://schemas.microsoft.com/office/spreadsheetml/2009/9/ac" r="386" s="3" customFormat="true" x14ac:dyDescent="0.25">
      <c r="A386" s="370"/>
      <c r="B386" s="120"/>
      <c r="L386" s="120"/>
      <c r="V386" s="120"/>
      <c r="AF386" s="120"/>
      <c r="AP386" s="120"/>
      <c r="AZ386" s="120"/>
      <c r="BJ386" s="120"/>
      <c r="BT386" s="120"/>
      <c r="CD386" s="120"/>
      <c r="CN386" s="120"/>
      <c r="CX386" s="182"/>
      <c r="CY386" s="183"/>
      <c r="CZ386" s="183"/>
      <c r="DA386" s="183"/>
      <c r="DB386" s="183"/>
      <c r="DC386" s="183"/>
      <c r="DD386" s="183"/>
      <c r="DE386" s="183"/>
      <c r="DF386" s="183"/>
      <c r="DG386" s="183"/>
      <c r="DH386" s="120"/>
      <c r="DR386" s="120"/>
      <c r="EB386" s="120"/>
      <c r="EL386" s="182"/>
      <c r="EM386" s="183"/>
      <c r="EN386" s="183"/>
      <c r="EO386" s="183"/>
      <c r="EP386" s="183"/>
      <c r="EQ386" s="183"/>
      <c r="ER386" s="183"/>
      <c r="ES386" s="183"/>
      <c r="ET386" s="183"/>
      <c r="EU386" s="183"/>
      <c r="EV386" s="182"/>
      <c r="EW386" s="183"/>
      <c r="EX386" s="183"/>
      <c r="EY386" s="183"/>
      <c r="EZ386" s="183"/>
      <c r="FA386" s="183"/>
      <c r="FB386" s="183"/>
      <c r="FC386" s="183"/>
      <c r="FD386" s="183"/>
      <c r="FE386" s="183"/>
      <c r="FF386" s="120"/>
      <c r="FP386" s="120"/>
      <c r="FZ386" s="120"/>
      <c r="GJ386" s="182"/>
      <c r="GK386" s="183"/>
      <c r="GL386" s="183"/>
      <c r="GM386" s="183"/>
      <c r="GN386" s="183"/>
      <c r="GO386" s="183"/>
      <c r="GP386" s="183"/>
      <c r="GQ386" s="183"/>
      <c r="GR386" s="183"/>
      <c r="GS386" s="183"/>
      <c r="GT386" s="120"/>
      <c r="HD386" s="120"/>
      <c r="HN386" s="120"/>
      <c r="HX386" s="120"/>
      <c r="IH386" s="120"/>
      <c r="IR386" s="120"/>
      <c r="JB386" s="120"/>
      <c r="JL386" s="120"/>
      <c r="JV386" s="120"/>
      <c r="KF386" s="120"/>
    </row>
    <row xmlns:x14ac="http://schemas.microsoft.com/office/spreadsheetml/2009/9/ac" r="387" s="3" customFormat="true" x14ac:dyDescent="0.25">
      <c r="A387" s="370"/>
      <c r="B387" s="120"/>
      <c r="L387" s="120"/>
      <c r="V387" s="120"/>
      <c r="AF387" s="120"/>
      <c r="AP387" s="120"/>
      <c r="AZ387" s="120"/>
      <c r="BJ387" s="120"/>
      <c r="BT387" s="120"/>
      <c r="CD387" s="120"/>
      <c r="CN387" s="120"/>
      <c r="CX387" s="182"/>
      <c r="CY387" s="183"/>
      <c r="CZ387" s="183"/>
      <c r="DA387" s="183"/>
      <c r="DB387" s="183"/>
      <c r="DC387" s="183"/>
      <c r="DD387" s="183"/>
      <c r="DE387" s="183"/>
      <c r="DF387" s="183"/>
      <c r="DG387" s="183"/>
      <c r="DH387" s="120"/>
      <c r="DR387" s="120"/>
      <c r="EB387" s="120"/>
      <c r="EL387" s="182"/>
      <c r="EM387" s="183"/>
      <c r="EN387" s="183"/>
      <c r="EO387" s="183"/>
      <c r="EP387" s="183"/>
      <c r="EQ387" s="183"/>
      <c r="ER387" s="183"/>
      <c r="ES387" s="183"/>
      <c r="ET387" s="183"/>
      <c r="EU387" s="183"/>
      <c r="EV387" s="182"/>
      <c r="EW387" s="183"/>
      <c r="EX387" s="183"/>
      <c r="EY387" s="183"/>
      <c r="EZ387" s="183"/>
      <c r="FA387" s="183"/>
      <c r="FB387" s="183"/>
      <c r="FC387" s="183"/>
      <c r="FD387" s="183"/>
      <c r="FE387" s="183"/>
      <c r="FF387" s="120"/>
      <c r="FP387" s="120"/>
      <c r="FZ387" s="120"/>
      <c r="GJ387" s="182"/>
      <c r="GK387" s="183"/>
      <c r="GL387" s="183"/>
      <c r="GM387" s="183"/>
      <c r="GN387" s="183"/>
      <c r="GO387" s="183"/>
      <c r="GP387" s="183"/>
      <c r="GQ387" s="183"/>
      <c r="GR387" s="183"/>
      <c r="GS387" s="183"/>
      <c r="GT387" s="120"/>
      <c r="HD387" s="120"/>
      <c r="HN387" s="120"/>
      <c r="HX387" s="120"/>
      <c r="IH387" s="120"/>
      <c r="IR387" s="120"/>
      <c r="JB387" s="120"/>
      <c r="JL387" s="120"/>
      <c r="JV387" s="120"/>
      <c r="KF387" s="120"/>
    </row>
    <row xmlns:x14ac="http://schemas.microsoft.com/office/spreadsheetml/2009/9/ac" r="388" s="3" customFormat="true" x14ac:dyDescent="0.25">
      <c r="A388" s="370"/>
      <c r="B388" s="120"/>
      <c r="L388" s="120"/>
      <c r="V388" s="120"/>
      <c r="AF388" s="120"/>
      <c r="AP388" s="120"/>
      <c r="AZ388" s="120"/>
      <c r="BJ388" s="120"/>
      <c r="BT388" s="120"/>
      <c r="CD388" s="120"/>
      <c r="CN388" s="120"/>
      <c r="CX388" s="182"/>
      <c r="CY388" s="183"/>
      <c r="CZ388" s="183"/>
      <c r="DA388" s="183"/>
      <c r="DB388" s="183"/>
      <c r="DC388" s="183"/>
      <c r="DD388" s="183"/>
      <c r="DE388" s="183"/>
      <c r="DF388" s="183"/>
      <c r="DG388" s="183"/>
      <c r="DH388" s="120"/>
      <c r="DR388" s="120"/>
      <c r="EB388" s="120"/>
      <c r="EL388" s="182"/>
      <c r="EM388" s="183"/>
      <c r="EN388" s="183"/>
      <c r="EO388" s="183"/>
      <c r="EP388" s="183"/>
      <c r="EQ388" s="183"/>
      <c r="ER388" s="183"/>
      <c r="ES388" s="183"/>
      <c r="ET388" s="183"/>
      <c r="EU388" s="183"/>
      <c r="EV388" s="182"/>
      <c r="EW388" s="183"/>
      <c r="EX388" s="183"/>
      <c r="EY388" s="183"/>
      <c r="EZ388" s="183"/>
      <c r="FA388" s="183"/>
      <c r="FB388" s="183"/>
      <c r="FC388" s="183"/>
      <c r="FD388" s="183"/>
      <c r="FE388" s="183"/>
      <c r="FF388" s="120"/>
      <c r="FP388" s="120"/>
      <c r="FZ388" s="120"/>
      <c r="GJ388" s="182"/>
      <c r="GK388" s="183"/>
      <c r="GL388" s="183"/>
      <c r="GM388" s="183"/>
      <c r="GN388" s="183"/>
      <c r="GO388" s="183"/>
      <c r="GP388" s="183"/>
      <c r="GQ388" s="183"/>
      <c r="GR388" s="183"/>
      <c r="GS388" s="183"/>
      <c r="GT388" s="120"/>
      <c r="HD388" s="120"/>
      <c r="HN388" s="120"/>
      <c r="HX388" s="120"/>
      <c r="IH388" s="120"/>
      <c r="IR388" s="120"/>
      <c r="JB388" s="120"/>
      <c r="JL388" s="120"/>
      <c r="JV388" s="120"/>
      <c r="KF388" s="120"/>
    </row>
    <row xmlns:x14ac="http://schemas.microsoft.com/office/spreadsheetml/2009/9/ac" r="389" s="3" customFormat="true" x14ac:dyDescent="0.25">
      <c r="A389" s="370"/>
      <c r="B389" s="120"/>
      <c r="L389" s="120"/>
      <c r="V389" s="120"/>
      <c r="AF389" s="120"/>
      <c r="AP389" s="120"/>
      <c r="AZ389" s="120"/>
      <c r="BJ389" s="120"/>
      <c r="BT389" s="120"/>
      <c r="CD389" s="120"/>
      <c r="CN389" s="120"/>
      <c r="CX389" s="182"/>
      <c r="CY389" s="183"/>
      <c r="CZ389" s="183"/>
      <c r="DA389" s="183"/>
      <c r="DB389" s="183"/>
      <c r="DC389" s="183"/>
      <c r="DD389" s="183"/>
      <c r="DE389" s="183"/>
      <c r="DF389" s="183"/>
      <c r="DG389" s="183"/>
      <c r="DH389" s="120"/>
      <c r="DR389" s="120"/>
      <c r="EB389" s="120"/>
      <c r="EL389" s="182"/>
      <c r="EM389" s="183"/>
      <c r="EN389" s="183"/>
      <c r="EO389" s="183"/>
      <c r="EP389" s="183"/>
      <c r="EQ389" s="183"/>
      <c r="ER389" s="183"/>
      <c r="ES389" s="183"/>
      <c r="ET389" s="183"/>
      <c r="EU389" s="183"/>
      <c r="EV389" s="182"/>
      <c r="EW389" s="183"/>
      <c r="EX389" s="183"/>
      <c r="EY389" s="183"/>
      <c r="EZ389" s="183"/>
      <c r="FA389" s="183"/>
      <c r="FB389" s="183"/>
      <c r="FC389" s="183"/>
      <c r="FD389" s="183"/>
      <c r="FE389" s="183"/>
      <c r="FF389" s="120"/>
      <c r="FP389" s="120"/>
      <c r="FZ389" s="120"/>
      <c r="GJ389" s="182"/>
      <c r="GK389" s="183"/>
      <c r="GL389" s="183"/>
      <c r="GM389" s="183"/>
      <c r="GN389" s="183"/>
      <c r="GO389" s="183"/>
      <c r="GP389" s="183"/>
      <c r="GQ389" s="183"/>
      <c r="GR389" s="183"/>
      <c r="GS389" s="183"/>
      <c r="GT389" s="120"/>
      <c r="HD389" s="120"/>
      <c r="HN389" s="120"/>
      <c r="HX389" s="120"/>
      <c r="IH389" s="120"/>
      <c r="IR389" s="120"/>
      <c r="JB389" s="120"/>
      <c r="JL389" s="120"/>
      <c r="JV389" s="120"/>
      <c r="KF389" s="120"/>
    </row>
    <row xmlns:x14ac="http://schemas.microsoft.com/office/spreadsheetml/2009/9/ac" r="390" s="3" customFormat="true" x14ac:dyDescent="0.25">
      <c r="A390" s="370"/>
      <c r="B390" s="120"/>
      <c r="L390" s="120"/>
      <c r="V390" s="120"/>
      <c r="AF390" s="120"/>
      <c r="AP390" s="120"/>
      <c r="AZ390" s="120"/>
      <c r="BJ390" s="120"/>
      <c r="BT390" s="120"/>
      <c r="CD390" s="120"/>
      <c r="CN390" s="120"/>
      <c r="CX390" s="182"/>
      <c r="CY390" s="183"/>
      <c r="CZ390" s="183"/>
      <c r="DA390" s="183"/>
      <c r="DB390" s="183"/>
      <c r="DC390" s="183"/>
      <c r="DD390" s="183"/>
      <c r="DE390" s="183"/>
      <c r="DF390" s="183"/>
      <c r="DG390" s="183"/>
      <c r="DH390" s="120"/>
      <c r="DR390" s="120"/>
      <c r="EB390" s="120"/>
      <c r="EL390" s="182"/>
      <c r="EM390" s="183"/>
      <c r="EN390" s="183"/>
      <c r="EO390" s="183"/>
      <c r="EP390" s="183"/>
      <c r="EQ390" s="183"/>
      <c r="ER390" s="183"/>
      <c r="ES390" s="183"/>
      <c r="ET390" s="183"/>
      <c r="EU390" s="183"/>
      <c r="EV390" s="182"/>
      <c r="EW390" s="183"/>
      <c r="EX390" s="183"/>
      <c r="EY390" s="183"/>
      <c r="EZ390" s="183"/>
      <c r="FA390" s="183"/>
      <c r="FB390" s="183"/>
      <c r="FC390" s="183"/>
      <c r="FD390" s="183"/>
      <c r="FE390" s="183"/>
      <c r="FF390" s="120"/>
      <c r="FP390" s="120"/>
      <c r="FZ390" s="120"/>
      <c r="GJ390" s="182"/>
      <c r="GK390" s="183"/>
      <c r="GL390" s="183"/>
      <c r="GM390" s="183"/>
      <c r="GN390" s="183"/>
      <c r="GO390" s="183"/>
      <c r="GP390" s="183"/>
      <c r="GQ390" s="183"/>
      <c r="GR390" s="183"/>
      <c r="GS390" s="183"/>
      <c r="GT390" s="120"/>
      <c r="HD390" s="120"/>
      <c r="HN390" s="120"/>
      <c r="HX390" s="120"/>
      <c r="IH390" s="120"/>
      <c r="IR390" s="120"/>
      <c r="JB390" s="120"/>
      <c r="JL390" s="120"/>
      <c r="JV390" s="120"/>
      <c r="KF390" s="120"/>
    </row>
    <row xmlns:x14ac="http://schemas.microsoft.com/office/spreadsheetml/2009/9/ac" r="391" s="3" customFormat="true" x14ac:dyDescent="0.25">
      <c r="A391" s="370"/>
      <c r="B391" s="120"/>
      <c r="L391" s="120"/>
      <c r="V391" s="120"/>
      <c r="AF391" s="120"/>
      <c r="AP391" s="120"/>
      <c r="AZ391" s="120"/>
      <c r="BJ391" s="120"/>
      <c r="BT391" s="120"/>
      <c r="CD391" s="120"/>
      <c r="CN391" s="120"/>
      <c r="CX391" s="182"/>
      <c r="CY391" s="183"/>
      <c r="CZ391" s="183"/>
      <c r="DA391" s="183"/>
      <c r="DB391" s="183"/>
      <c r="DC391" s="183"/>
      <c r="DD391" s="183"/>
      <c r="DE391" s="183"/>
      <c r="DF391" s="183"/>
      <c r="DG391" s="183"/>
      <c r="DH391" s="120"/>
      <c r="DR391" s="120"/>
      <c r="EB391" s="120"/>
      <c r="EL391" s="182"/>
      <c r="EM391" s="183"/>
      <c r="EN391" s="183"/>
      <c r="EO391" s="183"/>
      <c r="EP391" s="183"/>
      <c r="EQ391" s="183"/>
      <c r="ER391" s="183"/>
      <c r="ES391" s="183"/>
      <c r="ET391" s="183"/>
      <c r="EU391" s="183"/>
      <c r="EV391" s="182"/>
      <c r="EW391" s="183"/>
      <c r="EX391" s="183"/>
      <c r="EY391" s="183"/>
      <c r="EZ391" s="183"/>
      <c r="FA391" s="183"/>
      <c r="FB391" s="183"/>
      <c r="FC391" s="183"/>
      <c r="FD391" s="183"/>
      <c r="FE391" s="183"/>
      <c r="FF391" s="120"/>
      <c r="FP391" s="120"/>
      <c r="FZ391" s="120"/>
      <c r="GJ391" s="182"/>
      <c r="GK391" s="183"/>
      <c r="GL391" s="183"/>
      <c r="GM391" s="183"/>
      <c r="GN391" s="183"/>
      <c r="GO391" s="183"/>
      <c r="GP391" s="183"/>
      <c r="GQ391" s="183"/>
      <c r="GR391" s="183"/>
      <c r="GS391" s="183"/>
      <c r="GT391" s="120"/>
      <c r="HD391" s="120"/>
      <c r="HN391" s="120"/>
      <c r="HX391" s="120"/>
      <c r="IH391" s="120"/>
      <c r="IR391" s="120"/>
      <c r="JB391" s="120"/>
      <c r="JL391" s="120"/>
      <c r="JV391" s="120"/>
      <c r="KF391" s="120"/>
    </row>
    <row xmlns:x14ac="http://schemas.microsoft.com/office/spreadsheetml/2009/9/ac" r="392" s="3" customFormat="true" x14ac:dyDescent="0.25">
      <c r="A392" s="370"/>
      <c r="B392" s="120"/>
      <c r="L392" s="120"/>
      <c r="V392" s="120"/>
      <c r="AF392" s="120"/>
      <c r="AP392" s="120"/>
      <c r="AZ392" s="120"/>
      <c r="BJ392" s="120"/>
      <c r="BT392" s="120"/>
      <c r="CD392" s="120"/>
      <c r="CN392" s="120"/>
      <c r="CX392" s="182"/>
      <c r="CY392" s="183"/>
      <c r="CZ392" s="183"/>
      <c r="DA392" s="183"/>
      <c r="DB392" s="183"/>
      <c r="DC392" s="183"/>
      <c r="DD392" s="183"/>
      <c r="DE392" s="183"/>
      <c r="DF392" s="183"/>
      <c r="DG392" s="183"/>
      <c r="DH392" s="120"/>
      <c r="DR392" s="120"/>
      <c r="EB392" s="120"/>
      <c r="EL392" s="182"/>
      <c r="EM392" s="183"/>
      <c r="EN392" s="183"/>
      <c r="EO392" s="183"/>
      <c r="EP392" s="183"/>
      <c r="EQ392" s="183"/>
      <c r="ER392" s="183"/>
      <c r="ES392" s="183"/>
      <c r="ET392" s="183"/>
      <c r="EU392" s="183"/>
      <c r="EV392" s="182"/>
      <c r="EW392" s="183"/>
      <c r="EX392" s="183"/>
      <c r="EY392" s="183"/>
      <c r="EZ392" s="183"/>
      <c r="FA392" s="183"/>
      <c r="FB392" s="183"/>
      <c r="FC392" s="183"/>
      <c r="FD392" s="183"/>
      <c r="FE392" s="183"/>
      <c r="FF392" s="120"/>
      <c r="FP392" s="120"/>
      <c r="FZ392" s="120"/>
      <c r="GJ392" s="182"/>
      <c r="GK392" s="183"/>
      <c r="GL392" s="183"/>
      <c r="GM392" s="183"/>
      <c r="GN392" s="183"/>
      <c r="GO392" s="183"/>
      <c r="GP392" s="183"/>
      <c r="GQ392" s="183"/>
      <c r="GR392" s="183"/>
      <c r="GS392" s="183"/>
      <c r="GT392" s="120"/>
      <c r="HD392" s="120"/>
      <c r="HN392" s="120"/>
      <c r="HX392" s="120"/>
      <c r="IH392" s="120"/>
      <c r="IR392" s="120"/>
      <c r="JB392" s="120"/>
      <c r="JL392" s="120"/>
      <c r="JV392" s="120"/>
      <c r="KF392" s="120"/>
    </row>
    <row xmlns:x14ac="http://schemas.microsoft.com/office/spreadsheetml/2009/9/ac" r="393" s="3" customFormat="true" x14ac:dyDescent="0.25">
      <c r="A393" s="370"/>
      <c r="B393" s="120"/>
      <c r="L393" s="120"/>
      <c r="V393" s="120"/>
      <c r="AF393" s="120"/>
      <c r="AP393" s="120"/>
      <c r="AZ393" s="120"/>
      <c r="BJ393" s="120"/>
      <c r="BT393" s="120"/>
      <c r="CD393" s="120"/>
      <c r="CN393" s="120"/>
      <c r="CX393" s="182"/>
      <c r="CY393" s="183"/>
      <c r="CZ393" s="183"/>
      <c r="DA393" s="183"/>
      <c r="DB393" s="183"/>
      <c r="DC393" s="183"/>
      <c r="DD393" s="183"/>
      <c r="DE393" s="183"/>
      <c r="DF393" s="183"/>
      <c r="DG393" s="183"/>
      <c r="DH393" s="120"/>
      <c r="DR393" s="120"/>
      <c r="EB393" s="120"/>
      <c r="EL393" s="182"/>
      <c r="EM393" s="183"/>
      <c r="EN393" s="183"/>
      <c r="EO393" s="183"/>
      <c r="EP393" s="183"/>
      <c r="EQ393" s="183"/>
      <c r="ER393" s="183"/>
      <c r="ES393" s="183"/>
      <c r="ET393" s="183"/>
      <c r="EU393" s="183"/>
      <c r="EV393" s="182"/>
      <c r="EW393" s="183"/>
      <c r="EX393" s="183"/>
      <c r="EY393" s="183"/>
      <c r="EZ393" s="183"/>
      <c r="FA393" s="183"/>
      <c r="FB393" s="183"/>
      <c r="FC393" s="183"/>
      <c r="FD393" s="183"/>
      <c r="FE393" s="183"/>
      <c r="FF393" s="120"/>
      <c r="FP393" s="120"/>
      <c r="FZ393" s="120"/>
      <c r="GJ393" s="182"/>
      <c r="GK393" s="183"/>
      <c r="GL393" s="183"/>
      <c r="GM393" s="183"/>
      <c r="GN393" s="183"/>
      <c r="GO393" s="183"/>
      <c r="GP393" s="183"/>
      <c r="GQ393" s="183"/>
      <c r="GR393" s="183"/>
      <c r="GS393" s="183"/>
      <c r="GT393" s="120"/>
      <c r="HD393" s="120"/>
      <c r="HN393" s="120"/>
      <c r="HX393" s="120"/>
      <c r="IH393" s="120"/>
      <c r="IR393" s="120"/>
      <c r="JB393" s="120"/>
      <c r="JL393" s="120"/>
      <c r="JV393" s="120"/>
      <c r="KF393" s="120"/>
    </row>
    <row xmlns:x14ac="http://schemas.microsoft.com/office/spreadsheetml/2009/9/ac" r="394" s="3" customFormat="true" x14ac:dyDescent="0.25">
      <c r="A394" s="370"/>
      <c r="B394" s="120"/>
      <c r="L394" s="120"/>
      <c r="V394" s="120"/>
      <c r="AF394" s="120"/>
      <c r="AP394" s="120"/>
      <c r="AZ394" s="120"/>
      <c r="BJ394" s="120"/>
      <c r="BT394" s="120"/>
      <c r="CD394" s="120"/>
      <c r="CN394" s="120"/>
      <c r="CX394" s="182"/>
      <c r="CY394" s="183"/>
      <c r="CZ394" s="183"/>
      <c r="DA394" s="183"/>
      <c r="DB394" s="183"/>
      <c r="DC394" s="183"/>
      <c r="DD394" s="183"/>
      <c r="DE394" s="183"/>
      <c r="DF394" s="183"/>
      <c r="DG394" s="183"/>
      <c r="DH394" s="120"/>
      <c r="DR394" s="120"/>
      <c r="EB394" s="120"/>
      <c r="EL394" s="182"/>
      <c r="EM394" s="183"/>
      <c r="EN394" s="183"/>
      <c r="EO394" s="183"/>
      <c r="EP394" s="183"/>
      <c r="EQ394" s="183"/>
      <c r="ER394" s="183"/>
      <c r="ES394" s="183"/>
      <c r="ET394" s="183"/>
      <c r="EU394" s="183"/>
      <c r="EV394" s="182"/>
      <c r="EW394" s="183"/>
      <c r="EX394" s="183"/>
      <c r="EY394" s="183"/>
      <c r="EZ394" s="183"/>
      <c r="FA394" s="183"/>
      <c r="FB394" s="183"/>
      <c r="FC394" s="183"/>
      <c r="FD394" s="183"/>
      <c r="FE394" s="183"/>
      <c r="FF394" s="120"/>
      <c r="FP394" s="120"/>
      <c r="FZ394" s="120"/>
      <c r="GJ394" s="182"/>
      <c r="GK394" s="183"/>
      <c r="GL394" s="183"/>
      <c r="GM394" s="183"/>
      <c r="GN394" s="183"/>
      <c r="GO394" s="183"/>
      <c r="GP394" s="183"/>
      <c r="GQ394" s="183"/>
      <c r="GR394" s="183"/>
      <c r="GS394" s="183"/>
      <c r="GT394" s="120"/>
      <c r="HD394" s="120"/>
      <c r="HN394" s="120"/>
      <c r="HX394" s="120"/>
      <c r="IH394" s="120"/>
      <c r="IR394" s="120"/>
      <c r="JB394" s="120"/>
      <c r="JL394" s="120"/>
      <c r="JV394" s="120"/>
      <c r="KF394" s="120"/>
    </row>
    <row xmlns:x14ac="http://schemas.microsoft.com/office/spreadsheetml/2009/9/ac" r="395" s="3" customFormat="true" x14ac:dyDescent="0.25">
      <c r="A395" s="370"/>
      <c r="B395" s="120"/>
      <c r="L395" s="120"/>
      <c r="V395" s="120"/>
      <c r="AF395" s="120"/>
      <c r="AP395" s="120"/>
      <c r="AZ395" s="120"/>
      <c r="BJ395" s="120"/>
      <c r="BT395" s="120"/>
      <c r="CD395" s="120"/>
      <c r="CN395" s="120"/>
      <c r="CX395" s="182"/>
      <c r="CY395" s="183"/>
      <c r="CZ395" s="183"/>
      <c r="DA395" s="183"/>
      <c r="DB395" s="183"/>
      <c r="DC395" s="183"/>
      <c r="DD395" s="183"/>
      <c r="DE395" s="183"/>
      <c r="DF395" s="183"/>
      <c r="DG395" s="183"/>
      <c r="DH395" s="120"/>
      <c r="DR395" s="120"/>
      <c r="EB395" s="120"/>
      <c r="EL395" s="182"/>
      <c r="EM395" s="183"/>
      <c r="EN395" s="183"/>
      <c r="EO395" s="183"/>
      <c r="EP395" s="183"/>
      <c r="EQ395" s="183"/>
      <c r="ER395" s="183"/>
      <c r="ES395" s="183"/>
      <c r="ET395" s="183"/>
      <c r="EU395" s="183"/>
      <c r="EV395" s="182"/>
      <c r="EW395" s="183"/>
      <c r="EX395" s="183"/>
      <c r="EY395" s="183"/>
      <c r="EZ395" s="183"/>
      <c r="FA395" s="183"/>
      <c r="FB395" s="183"/>
      <c r="FC395" s="183"/>
      <c r="FD395" s="183"/>
      <c r="FE395" s="183"/>
      <c r="FF395" s="120"/>
      <c r="FP395" s="120"/>
      <c r="FZ395" s="120"/>
      <c r="GJ395" s="182"/>
      <c r="GK395" s="183"/>
      <c r="GL395" s="183"/>
      <c r="GM395" s="183"/>
      <c r="GN395" s="183"/>
      <c r="GO395" s="183"/>
      <c r="GP395" s="183"/>
      <c r="GQ395" s="183"/>
      <c r="GR395" s="183"/>
      <c r="GS395" s="183"/>
      <c r="GT395" s="120"/>
      <c r="HD395" s="120"/>
      <c r="HN395" s="120"/>
      <c r="HX395" s="120"/>
      <c r="IH395" s="120"/>
      <c r="IR395" s="120"/>
      <c r="JB395" s="120"/>
      <c r="JL395" s="120"/>
      <c r="JV395" s="120"/>
      <c r="KF395" s="120"/>
    </row>
    <row xmlns:x14ac="http://schemas.microsoft.com/office/spreadsheetml/2009/9/ac" r="396" s="3" customFormat="true" x14ac:dyDescent="0.25">
      <c r="A396" s="370"/>
      <c r="B396" s="120"/>
      <c r="L396" s="120"/>
      <c r="V396" s="120"/>
      <c r="AF396" s="120"/>
      <c r="AP396" s="120"/>
      <c r="AZ396" s="120"/>
      <c r="BJ396" s="120"/>
      <c r="BT396" s="120"/>
      <c r="CD396" s="120"/>
      <c r="CN396" s="120"/>
      <c r="CX396" s="182"/>
      <c r="CY396" s="183"/>
      <c r="CZ396" s="183"/>
      <c r="DA396" s="183"/>
      <c r="DB396" s="183"/>
      <c r="DC396" s="183"/>
      <c r="DD396" s="183"/>
      <c r="DE396" s="183"/>
      <c r="DF396" s="183"/>
      <c r="DG396" s="183"/>
      <c r="DH396" s="120"/>
      <c r="DR396" s="120"/>
      <c r="EB396" s="120"/>
      <c r="EL396" s="182"/>
      <c r="EM396" s="183"/>
      <c r="EN396" s="183"/>
      <c r="EO396" s="183"/>
      <c r="EP396" s="183"/>
      <c r="EQ396" s="183"/>
      <c r="ER396" s="183"/>
      <c r="ES396" s="183"/>
      <c r="ET396" s="183"/>
      <c r="EU396" s="183"/>
      <c r="EV396" s="182"/>
      <c r="EW396" s="183"/>
      <c r="EX396" s="183"/>
      <c r="EY396" s="183"/>
      <c r="EZ396" s="183"/>
      <c r="FA396" s="183"/>
      <c r="FB396" s="183"/>
      <c r="FC396" s="183"/>
      <c r="FD396" s="183"/>
      <c r="FE396" s="183"/>
      <c r="FF396" s="120"/>
      <c r="FP396" s="120"/>
      <c r="FZ396" s="120"/>
      <c r="GJ396" s="182"/>
      <c r="GK396" s="183"/>
      <c r="GL396" s="183"/>
      <c r="GM396" s="183"/>
      <c r="GN396" s="183"/>
      <c r="GO396" s="183"/>
      <c r="GP396" s="183"/>
      <c r="GQ396" s="183"/>
      <c r="GR396" s="183"/>
      <c r="GS396" s="183"/>
      <c r="GT396" s="120"/>
      <c r="HD396" s="120"/>
      <c r="HN396" s="120"/>
      <c r="HX396" s="120"/>
      <c r="IH396" s="120"/>
      <c r="IR396" s="120"/>
      <c r="JB396" s="120"/>
      <c r="JL396" s="120"/>
      <c r="JV396" s="120"/>
      <c r="KF396" s="120"/>
    </row>
    <row xmlns:x14ac="http://schemas.microsoft.com/office/spreadsheetml/2009/9/ac" r="397" s="3" customFormat="true" x14ac:dyDescent="0.25">
      <c r="A397" s="370"/>
      <c r="B397" s="120"/>
      <c r="L397" s="120"/>
      <c r="V397" s="120"/>
      <c r="AF397" s="120"/>
      <c r="AP397" s="120"/>
      <c r="AZ397" s="120"/>
      <c r="BJ397" s="120"/>
      <c r="BT397" s="120"/>
      <c r="CD397" s="120"/>
      <c r="CN397" s="120"/>
      <c r="CX397" s="182"/>
      <c r="CY397" s="183"/>
      <c r="CZ397" s="183"/>
      <c r="DA397" s="183"/>
      <c r="DB397" s="183"/>
      <c r="DC397" s="183"/>
      <c r="DD397" s="183"/>
      <c r="DE397" s="183"/>
      <c r="DF397" s="183"/>
      <c r="DG397" s="183"/>
      <c r="DH397" s="120"/>
      <c r="DR397" s="120"/>
      <c r="EB397" s="120"/>
      <c r="EL397" s="182"/>
      <c r="EM397" s="183"/>
      <c r="EN397" s="183"/>
      <c r="EO397" s="183"/>
      <c r="EP397" s="183"/>
      <c r="EQ397" s="183"/>
      <c r="ER397" s="183"/>
      <c r="ES397" s="183"/>
      <c r="ET397" s="183"/>
      <c r="EU397" s="183"/>
      <c r="EV397" s="182"/>
      <c r="EW397" s="183"/>
      <c r="EX397" s="183"/>
      <c r="EY397" s="183"/>
      <c r="EZ397" s="183"/>
      <c r="FA397" s="183"/>
      <c r="FB397" s="183"/>
      <c r="FC397" s="183"/>
      <c r="FD397" s="183"/>
      <c r="FE397" s="183"/>
      <c r="FF397" s="120"/>
      <c r="FP397" s="120"/>
      <c r="FZ397" s="120"/>
      <c r="GJ397" s="182"/>
      <c r="GK397" s="183"/>
      <c r="GL397" s="183"/>
      <c r="GM397" s="183"/>
      <c r="GN397" s="183"/>
      <c r="GO397" s="183"/>
      <c r="GP397" s="183"/>
      <c r="GQ397" s="183"/>
      <c r="GR397" s="183"/>
      <c r="GS397" s="183"/>
      <c r="GT397" s="120"/>
      <c r="HD397" s="120"/>
      <c r="HN397" s="120"/>
      <c r="HX397" s="120"/>
      <c r="IH397" s="120"/>
      <c r="IR397" s="120"/>
      <c r="JB397" s="120"/>
      <c r="JL397" s="120"/>
      <c r="JV397" s="120"/>
      <c r="KF397" s="120"/>
    </row>
    <row xmlns:x14ac="http://schemas.microsoft.com/office/spreadsheetml/2009/9/ac" r="398" s="3" customFormat="true" x14ac:dyDescent="0.25">
      <c r="A398" s="370"/>
      <c r="B398" s="120"/>
      <c r="L398" s="120"/>
      <c r="V398" s="120"/>
      <c r="AF398" s="120"/>
      <c r="AP398" s="120"/>
      <c r="AZ398" s="120"/>
      <c r="BJ398" s="120"/>
      <c r="BT398" s="120"/>
      <c r="CD398" s="120"/>
      <c r="CN398" s="120"/>
      <c r="CX398" s="182"/>
      <c r="CY398" s="183"/>
      <c r="CZ398" s="183"/>
      <c r="DA398" s="183"/>
      <c r="DB398" s="183"/>
      <c r="DC398" s="183"/>
      <c r="DD398" s="183"/>
      <c r="DE398" s="183"/>
      <c r="DF398" s="183"/>
      <c r="DG398" s="183"/>
      <c r="DH398" s="120"/>
      <c r="DR398" s="120"/>
      <c r="EB398" s="120"/>
      <c r="EL398" s="182"/>
      <c r="EM398" s="183"/>
      <c r="EN398" s="183"/>
      <c r="EO398" s="183"/>
      <c r="EP398" s="183"/>
      <c r="EQ398" s="183"/>
      <c r="ER398" s="183"/>
      <c r="ES398" s="183"/>
      <c r="ET398" s="183"/>
      <c r="EU398" s="183"/>
      <c r="EV398" s="182"/>
      <c r="EW398" s="183"/>
      <c r="EX398" s="183"/>
      <c r="EY398" s="183"/>
      <c r="EZ398" s="183"/>
      <c r="FA398" s="183"/>
      <c r="FB398" s="183"/>
      <c r="FC398" s="183"/>
      <c r="FD398" s="183"/>
      <c r="FE398" s="183"/>
      <c r="FF398" s="120"/>
      <c r="FP398" s="120"/>
      <c r="FZ398" s="120"/>
      <c r="GJ398" s="182"/>
      <c r="GK398" s="183"/>
      <c r="GL398" s="183"/>
      <c r="GM398" s="183"/>
      <c r="GN398" s="183"/>
      <c r="GO398" s="183"/>
      <c r="GP398" s="183"/>
      <c r="GQ398" s="183"/>
      <c r="GR398" s="183"/>
      <c r="GS398" s="183"/>
      <c r="GT398" s="120"/>
      <c r="HD398" s="120"/>
      <c r="HN398" s="120"/>
      <c r="HX398" s="120"/>
      <c r="IH398" s="120"/>
      <c r="IR398" s="120"/>
      <c r="JB398" s="120"/>
      <c r="JL398" s="120"/>
      <c r="JV398" s="120"/>
      <c r="KF398" s="120"/>
    </row>
    <row xmlns:x14ac="http://schemas.microsoft.com/office/spreadsheetml/2009/9/ac" r="399" s="3" customFormat="true" x14ac:dyDescent="0.25">
      <c r="A399" s="370"/>
      <c r="B399" s="120"/>
      <c r="L399" s="120"/>
      <c r="V399" s="120"/>
      <c r="AF399" s="120"/>
      <c r="AP399" s="120"/>
      <c r="AZ399" s="120"/>
      <c r="BJ399" s="120"/>
      <c r="BT399" s="120"/>
      <c r="CD399" s="120"/>
      <c r="CN399" s="120"/>
      <c r="CX399" s="182"/>
      <c r="CY399" s="183"/>
      <c r="CZ399" s="183"/>
      <c r="DA399" s="183"/>
      <c r="DB399" s="183"/>
      <c r="DC399" s="183"/>
      <c r="DD399" s="183"/>
      <c r="DE399" s="183"/>
      <c r="DF399" s="183"/>
      <c r="DG399" s="183"/>
      <c r="DH399" s="120"/>
      <c r="DR399" s="120"/>
      <c r="EB399" s="120"/>
      <c r="EL399" s="182"/>
      <c r="EM399" s="183"/>
      <c r="EN399" s="183"/>
      <c r="EO399" s="183"/>
      <c r="EP399" s="183"/>
      <c r="EQ399" s="183"/>
      <c r="ER399" s="183"/>
      <c r="ES399" s="183"/>
      <c r="ET399" s="183"/>
      <c r="EU399" s="183"/>
      <c r="EV399" s="182"/>
      <c r="EW399" s="183"/>
      <c r="EX399" s="183"/>
      <c r="EY399" s="183"/>
      <c r="EZ399" s="183"/>
      <c r="FA399" s="183"/>
      <c r="FB399" s="183"/>
      <c r="FC399" s="183"/>
      <c r="FD399" s="183"/>
      <c r="FE399" s="183"/>
      <c r="FF399" s="120"/>
      <c r="FP399" s="120"/>
      <c r="FZ399" s="120"/>
      <c r="GJ399" s="182"/>
      <c r="GK399" s="183"/>
      <c r="GL399" s="183"/>
      <c r="GM399" s="183"/>
      <c r="GN399" s="183"/>
      <c r="GO399" s="183"/>
      <c r="GP399" s="183"/>
      <c r="GQ399" s="183"/>
      <c r="GR399" s="183"/>
      <c r="GS399" s="183"/>
      <c r="GT399" s="120"/>
      <c r="HD399" s="120"/>
      <c r="HN399" s="120"/>
      <c r="HX399" s="120"/>
      <c r="IH399" s="120"/>
      <c r="IR399" s="120"/>
      <c r="JB399" s="120"/>
      <c r="JL399" s="120"/>
      <c r="JV399" s="120"/>
      <c r="KF399" s="120"/>
    </row>
    <row xmlns:x14ac="http://schemas.microsoft.com/office/spreadsheetml/2009/9/ac" r="400" s="3" customFormat="true" x14ac:dyDescent="0.25">
      <c r="A400" s="370"/>
      <c r="B400" s="120"/>
      <c r="L400" s="120"/>
      <c r="V400" s="120"/>
      <c r="AF400" s="120"/>
      <c r="AP400" s="120"/>
      <c r="AZ400" s="120"/>
      <c r="BJ400" s="120"/>
      <c r="BT400" s="120"/>
      <c r="CD400" s="120"/>
      <c r="CN400" s="120"/>
      <c r="CX400" s="182"/>
      <c r="CY400" s="183"/>
      <c r="CZ400" s="183"/>
      <c r="DA400" s="183"/>
      <c r="DB400" s="183"/>
      <c r="DC400" s="183"/>
      <c r="DD400" s="183"/>
      <c r="DE400" s="183"/>
      <c r="DF400" s="183"/>
      <c r="DG400" s="183"/>
      <c r="DH400" s="120"/>
      <c r="DR400" s="120"/>
      <c r="EB400" s="120"/>
      <c r="EL400" s="182"/>
      <c r="EM400" s="183"/>
      <c r="EN400" s="183"/>
      <c r="EO400" s="183"/>
      <c r="EP400" s="183"/>
      <c r="EQ400" s="183"/>
      <c r="ER400" s="183"/>
      <c r="ES400" s="183"/>
      <c r="ET400" s="183"/>
      <c r="EU400" s="183"/>
      <c r="EV400" s="182"/>
      <c r="EW400" s="183"/>
      <c r="EX400" s="183"/>
      <c r="EY400" s="183"/>
      <c r="EZ400" s="183"/>
      <c r="FA400" s="183"/>
      <c r="FB400" s="183"/>
      <c r="FC400" s="183"/>
      <c r="FD400" s="183"/>
      <c r="FE400" s="183"/>
      <c r="FF400" s="120"/>
      <c r="FP400" s="120"/>
      <c r="FZ400" s="120"/>
      <c r="GJ400" s="182"/>
      <c r="GK400" s="183"/>
      <c r="GL400" s="183"/>
      <c r="GM400" s="183"/>
      <c r="GN400" s="183"/>
      <c r="GO400" s="183"/>
      <c r="GP400" s="183"/>
      <c r="GQ400" s="183"/>
      <c r="GR400" s="183"/>
      <c r="GS400" s="183"/>
      <c r="GT400" s="120"/>
      <c r="HD400" s="120"/>
      <c r="HN400" s="120"/>
      <c r="HX400" s="120"/>
      <c r="IH400" s="120"/>
      <c r="IR400" s="120"/>
      <c r="JB400" s="120"/>
      <c r="JL400" s="120"/>
      <c r="JV400" s="120"/>
      <c r="KF400" s="120"/>
    </row>
    <row xmlns:x14ac="http://schemas.microsoft.com/office/spreadsheetml/2009/9/ac" r="401" s="3" customFormat="true" x14ac:dyDescent="0.25">
      <c r="A401" s="370"/>
      <c r="B401" s="120"/>
      <c r="L401" s="120"/>
      <c r="V401" s="120"/>
      <c r="AF401" s="120"/>
      <c r="AP401" s="120"/>
      <c r="AZ401" s="120"/>
      <c r="BJ401" s="120"/>
      <c r="BT401" s="120"/>
      <c r="CD401" s="120"/>
      <c r="CN401" s="120"/>
      <c r="CX401" s="182"/>
      <c r="CY401" s="183"/>
      <c r="CZ401" s="183"/>
      <c r="DA401" s="183"/>
      <c r="DB401" s="183"/>
      <c r="DC401" s="183"/>
      <c r="DD401" s="183"/>
      <c r="DE401" s="183"/>
      <c r="DF401" s="183"/>
      <c r="DG401" s="183"/>
      <c r="DH401" s="120"/>
      <c r="DR401" s="120"/>
      <c r="EB401" s="120"/>
      <c r="EL401" s="182"/>
      <c r="EM401" s="183"/>
      <c r="EN401" s="183"/>
      <c r="EO401" s="183"/>
      <c r="EP401" s="183"/>
      <c r="EQ401" s="183"/>
      <c r="ER401" s="183"/>
      <c r="ES401" s="183"/>
      <c r="ET401" s="183"/>
      <c r="EU401" s="183"/>
      <c r="EV401" s="182"/>
      <c r="EW401" s="183"/>
      <c r="EX401" s="183"/>
      <c r="EY401" s="183"/>
      <c r="EZ401" s="183"/>
      <c r="FA401" s="183"/>
      <c r="FB401" s="183"/>
      <c r="FC401" s="183"/>
      <c r="FD401" s="183"/>
      <c r="FE401" s="183"/>
      <c r="FF401" s="120"/>
      <c r="FP401" s="120"/>
      <c r="FZ401" s="120"/>
      <c r="GJ401" s="182"/>
      <c r="GK401" s="183"/>
      <c r="GL401" s="183"/>
      <c r="GM401" s="183"/>
      <c r="GN401" s="183"/>
      <c r="GO401" s="183"/>
      <c r="GP401" s="183"/>
      <c r="GQ401" s="183"/>
      <c r="GR401" s="183"/>
      <c r="GS401" s="183"/>
      <c r="GT401" s="120"/>
      <c r="HD401" s="120"/>
      <c r="HN401" s="120"/>
      <c r="HX401" s="120"/>
      <c r="IH401" s="120"/>
      <c r="IR401" s="120"/>
      <c r="JB401" s="120"/>
      <c r="JL401" s="120"/>
      <c r="JV401" s="120"/>
      <c r="KF401" s="120"/>
    </row>
    <row xmlns:x14ac="http://schemas.microsoft.com/office/spreadsheetml/2009/9/ac" r="402" s="3" customFormat="true" x14ac:dyDescent="0.25">
      <c r="A402" s="370"/>
      <c r="B402" s="120"/>
      <c r="L402" s="120"/>
      <c r="V402" s="120"/>
      <c r="AF402" s="120"/>
      <c r="AP402" s="120"/>
      <c r="AZ402" s="120"/>
      <c r="BJ402" s="120"/>
      <c r="BT402" s="120"/>
      <c r="CD402" s="120"/>
      <c r="CN402" s="120"/>
      <c r="CX402" s="182"/>
      <c r="CY402" s="183"/>
      <c r="CZ402" s="183"/>
      <c r="DA402" s="183"/>
      <c r="DB402" s="183"/>
      <c r="DC402" s="183"/>
      <c r="DD402" s="183"/>
      <c r="DE402" s="183"/>
      <c r="DF402" s="183"/>
      <c r="DG402" s="183"/>
      <c r="DH402" s="120"/>
      <c r="DR402" s="120"/>
      <c r="EB402" s="120"/>
      <c r="EL402" s="182"/>
      <c r="EM402" s="183"/>
      <c r="EN402" s="183"/>
      <c r="EO402" s="183"/>
      <c r="EP402" s="183"/>
      <c r="EQ402" s="183"/>
      <c r="ER402" s="183"/>
      <c r="ES402" s="183"/>
      <c r="ET402" s="183"/>
      <c r="EU402" s="183"/>
      <c r="EV402" s="182"/>
      <c r="EW402" s="183"/>
      <c r="EX402" s="183"/>
      <c r="EY402" s="183"/>
      <c r="EZ402" s="183"/>
      <c r="FA402" s="183"/>
      <c r="FB402" s="183"/>
      <c r="FC402" s="183"/>
      <c r="FD402" s="183"/>
      <c r="FE402" s="183"/>
      <c r="FF402" s="120"/>
      <c r="FP402" s="120"/>
      <c r="FZ402" s="120"/>
      <c r="GJ402" s="182"/>
      <c r="GK402" s="183"/>
      <c r="GL402" s="183"/>
      <c r="GM402" s="183"/>
      <c r="GN402" s="183"/>
      <c r="GO402" s="183"/>
      <c r="GP402" s="183"/>
      <c r="GQ402" s="183"/>
      <c r="GR402" s="183"/>
      <c r="GS402" s="183"/>
      <c r="GT402" s="120"/>
      <c r="HD402" s="120"/>
      <c r="HN402" s="120"/>
      <c r="HX402" s="120"/>
      <c r="IH402" s="120"/>
      <c r="IR402" s="120"/>
      <c r="JB402" s="120"/>
      <c r="JL402" s="120"/>
      <c r="JV402" s="120"/>
      <c r="KF402" s="120"/>
    </row>
    <row xmlns:x14ac="http://schemas.microsoft.com/office/spreadsheetml/2009/9/ac" r="403" s="3" customFormat="true" x14ac:dyDescent="0.25">
      <c r="A403" s="370"/>
      <c r="B403" s="120"/>
      <c r="L403" s="120"/>
      <c r="V403" s="120"/>
      <c r="AF403" s="120"/>
      <c r="AP403" s="120"/>
      <c r="AZ403" s="120"/>
      <c r="BJ403" s="120"/>
      <c r="BT403" s="120"/>
      <c r="CD403" s="120"/>
      <c r="CN403" s="120"/>
      <c r="CX403" s="182"/>
      <c r="CY403" s="183"/>
      <c r="CZ403" s="183"/>
      <c r="DA403" s="183"/>
      <c r="DB403" s="183"/>
      <c r="DC403" s="183"/>
      <c r="DD403" s="183"/>
      <c r="DE403" s="183"/>
      <c r="DF403" s="183"/>
      <c r="DG403" s="183"/>
      <c r="DH403" s="120"/>
      <c r="DR403" s="120"/>
      <c r="EB403" s="120"/>
      <c r="EL403" s="182"/>
      <c r="EM403" s="183"/>
      <c r="EN403" s="183"/>
      <c r="EO403" s="183"/>
      <c r="EP403" s="183"/>
      <c r="EQ403" s="183"/>
      <c r="ER403" s="183"/>
      <c r="ES403" s="183"/>
      <c r="ET403" s="183"/>
      <c r="EU403" s="183"/>
      <c r="EV403" s="182"/>
      <c r="EW403" s="183"/>
      <c r="EX403" s="183"/>
      <c r="EY403" s="183"/>
      <c r="EZ403" s="183"/>
      <c r="FA403" s="183"/>
      <c r="FB403" s="183"/>
      <c r="FC403" s="183"/>
      <c r="FD403" s="183"/>
      <c r="FE403" s="183"/>
      <c r="FF403" s="120"/>
      <c r="FP403" s="120"/>
      <c r="FZ403" s="120"/>
      <c r="GJ403" s="182"/>
      <c r="GK403" s="183"/>
      <c r="GL403" s="183"/>
      <c r="GM403" s="183"/>
      <c r="GN403" s="183"/>
      <c r="GO403" s="183"/>
      <c r="GP403" s="183"/>
      <c r="GQ403" s="183"/>
      <c r="GR403" s="183"/>
      <c r="GS403" s="183"/>
      <c r="GT403" s="120"/>
      <c r="HD403" s="120"/>
      <c r="HN403" s="120"/>
      <c r="HX403" s="120"/>
      <c r="IH403" s="120"/>
      <c r="IR403" s="120"/>
      <c r="JB403" s="120"/>
      <c r="JL403" s="120"/>
      <c r="JV403" s="120"/>
      <c r="KF403" s="120"/>
    </row>
    <row xmlns:x14ac="http://schemas.microsoft.com/office/spreadsheetml/2009/9/ac" r="404" s="3" customFormat="true" x14ac:dyDescent="0.25">
      <c r="A404" s="370"/>
      <c r="B404" s="120"/>
      <c r="L404" s="120"/>
      <c r="V404" s="120"/>
      <c r="AF404" s="120"/>
      <c r="AP404" s="120"/>
      <c r="AZ404" s="120"/>
      <c r="BJ404" s="120"/>
      <c r="BT404" s="120"/>
      <c r="CD404" s="120"/>
      <c r="CN404" s="120"/>
      <c r="CX404" s="182"/>
      <c r="CY404" s="183"/>
      <c r="CZ404" s="183"/>
      <c r="DA404" s="183"/>
      <c r="DB404" s="183"/>
      <c r="DC404" s="183"/>
      <c r="DD404" s="183"/>
      <c r="DE404" s="183"/>
      <c r="DF404" s="183"/>
      <c r="DG404" s="183"/>
      <c r="DH404" s="120"/>
      <c r="DR404" s="120"/>
      <c r="EB404" s="120"/>
      <c r="EL404" s="182"/>
      <c r="EM404" s="183"/>
      <c r="EN404" s="183"/>
      <c r="EO404" s="183"/>
      <c r="EP404" s="183"/>
      <c r="EQ404" s="183"/>
      <c r="ER404" s="183"/>
      <c r="ES404" s="183"/>
      <c r="ET404" s="183"/>
      <c r="EU404" s="183"/>
      <c r="EV404" s="182"/>
      <c r="EW404" s="183"/>
      <c r="EX404" s="183"/>
      <c r="EY404" s="183"/>
      <c r="EZ404" s="183"/>
      <c r="FA404" s="183"/>
      <c r="FB404" s="183"/>
      <c r="FC404" s="183"/>
      <c r="FD404" s="183"/>
      <c r="FE404" s="183"/>
      <c r="FF404" s="120"/>
      <c r="FP404" s="120"/>
      <c r="FZ404" s="120"/>
      <c r="GJ404" s="182"/>
      <c r="GK404" s="183"/>
      <c r="GL404" s="183"/>
      <c r="GM404" s="183"/>
      <c r="GN404" s="183"/>
      <c r="GO404" s="183"/>
      <c r="GP404" s="183"/>
      <c r="GQ404" s="183"/>
      <c r="GR404" s="183"/>
      <c r="GS404" s="183"/>
      <c r="GT404" s="120"/>
      <c r="HD404" s="120"/>
      <c r="HN404" s="120"/>
      <c r="HX404" s="120"/>
      <c r="IH404" s="120"/>
      <c r="IR404" s="120"/>
      <c r="JB404" s="120"/>
      <c r="JL404" s="120"/>
      <c r="JV404" s="120"/>
      <c r="KF404" s="120"/>
    </row>
    <row xmlns:x14ac="http://schemas.microsoft.com/office/spreadsheetml/2009/9/ac" r="405" s="3" customFormat="true" x14ac:dyDescent="0.25">
      <c r="A405" s="370"/>
      <c r="B405" s="120"/>
      <c r="L405" s="120"/>
      <c r="V405" s="120"/>
      <c r="AF405" s="120"/>
      <c r="AP405" s="120"/>
      <c r="AZ405" s="120"/>
      <c r="BJ405" s="120"/>
      <c r="BT405" s="120"/>
      <c r="CD405" s="120"/>
      <c r="CN405" s="120"/>
      <c r="CX405" s="182"/>
      <c r="CY405" s="183"/>
      <c r="CZ405" s="183"/>
      <c r="DA405" s="183"/>
      <c r="DB405" s="183"/>
      <c r="DC405" s="183"/>
      <c r="DD405" s="183"/>
      <c r="DE405" s="183"/>
      <c r="DF405" s="183"/>
      <c r="DG405" s="183"/>
      <c r="DH405" s="120"/>
      <c r="DR405" s="120"/>
      <c r="EB405" s="120"/>
      <c r="EL405" s="182"/>
      <c r="EM405" s="183"/>
      <c r="EN405" s="183"/>
      <c r="EO405" s="183"/>
      <c r="EP405" s="183"/>
      <c r="EQ405" s="183"/>
      <c r="ER405" s="183"/>
      <c r="ES405" s="183"/>
      <c r="ET405" s="183"/>
      <c r="EU405" s="183"/>
      <c r="EV405" s="182"/>
      <c r="EW405" s="183"/>
      <c r="EX405" s="183"/>
      <c r="EY405" s="183"/>
      <c r="EZ405" s="183"/>
      <c r="FA405" s="183"/>
      <c r="FB405" s="183"/>
      <c r="FC405" s="183"/>
      <c r="FD405" s="183"/>
      <c r="FE405" s="183"/>
      <c r="FF405" s="120"/>
      <c r="FP405" s="120"/>
      <c r="FZ405" s="120"/>
      <c r="GJ405" s="182"/>
      <c r="GK405" s="183"/>
      <c r="GL405" s="183"/>
      <c r="GM405" s="183"/>
      <c r="GN405" s="183"/>
      <c r="GO405" s="183"/>
      <c r="GP405" s="183"/>
      <c r="GQ405" s="183"/>
      <c r="GR405" s="183"/>
      <c r="GS405" s="183"/>
      <c r="GT405" s="120"/>
      <c r="HD405" s="120"/>
      <c r="HN405" s="120"/>
      <c r="HX405" s="120"/>
      <c r="IH405" s="120"/>
      <c r="IR405" s="120"/>
      <c r="JB405" s="120"/>
      <c r="JL405" s="120"/>
      <c r="JV405" s="120"/>
      <c r="KF405" s="120"/>
    </row>
    <row xmlns:x14ac="http://schemas.microsoft.com/office/spreadsheetml/2009/9/ac" r="406" s="3" customFormat="true" x14ac:dyDescent="0.25">
      <c r="A406" s="370"/>
      <c r="B406" s="120"/>
      <c r="L406" s="120"/>
      <c r="V406" s="120"/>
      <c r="AF406" s="120"/>
      <c r="AP406" s="120"/>
      <c r="AZ406" s="120"/>
      <c r="BJ406" s="120"/>
      <c r="BT406" s="120"/>
      <c r="CD406" s="120"/>
      <c r="CN406" s="120"/>
      <c r="CX406" s="182"/>
      <c r="CY406" s="183"/>
      <c r="CZ406" s="183"/>
      <c r="DA406" s="183"/>
      <c r="DB406" s="183"/>
      <c r="DC406" s="183"/>
      <c r="DD406" s="183"/>
      <c r="DE406" s="183"/>
      <c r="DF406" s="183"/>
      <c r="DG406" s="183"/>
      <c r="DH406" s="120"/>
      <c r="DR406" s="120"/>
      <c r="EB406" s="120"/>
      <c r="EL406" s="182"/>
      <c r="EM406" s="183"/>
      <c r="EN406" s="183"/>
      <c r="EO406" s="183"/>
      <c r="EP406" s="183"/>
      <c r="EQ406" s="183"/>
      <c r="ER406" s="183"/>
      <c r="ES406" s="183"/>
      <c r="ET406" s="183"/>
      <c r="EU406" s="183"/>
      <c r="EV406" s="182"/>
      <c r="EW406" s="183"/>
      <c r="EX406" s="183"/>
      <c r="EY406" s="183"/>
      <c r="EZ406" s="183"/>
      <c r="FA406" s="183"/>
      <c r="FB406" s="183"/>
      <c r="FC406" s="183"/>
      <c r="FD406" s="183"/>
      <c r="FE406" s="183"/>
      <c r="FF406" s="120"/>
      <c r="FP406" s="120"/>
      <c r="FZ406" s="120"/>
      <c r="GJ406" s="182"/>
      <c r="GK406" s="183"/>
      <c r="GL406" s="183"/>
      <c r="GM406" s="183"/>
      <c r="GN406" s="183"/>
      <c r="GO406" s="183"/>
      <c r="GP406" s="183"/>
      <c r="GQ406" s="183"/>
      <c r="GR406" s="183"/>
      <c r="GS406" s="183"/>
      <c r="GT406" s="120"/>
      <c r="HD406" s="120"/>
      <c r="HN406" s="120"/>
      <c r="HX406" s="120"/>
      <c r="IH406" s="120"/>
      <c r="IR406" s="120"/>
      <c r="JB406" s="120"/>
      <c r="JL406" s="120"/>
      <c r="JV406" s="120"/>
      <c r="KF406" s="120"/>
    </row>
    <row xmlns:x14ac="http://schemas.microsoft.com/office/spreadsheetml/2009/9/ac" r="407" s="3" customFormat="true" x14ac:dyDescent="0.25">
      <c r="A407" s="370"/>
      <c r="B407" s="120"/>
      <c r="L407" s="120"/>
      <c r="V407" s="120"/>
      <c r="AF407" s="120"/>
      <c r="AP407" s="120"/>
      <c r="AZ407" s="120"/>
      <c r="BJ407" s="120"/>
      <c r="BT407" s="120"/>
      <c r="CD407" s="120"/>
      <c r="CN407" s="120"/>
      <c r="CX407" s="182"/>
      <c r="CY407" s="183"/>
      <c r="CZ407" s="183"/>
      <c r="DA407" s="183"/>
      <c r="DB407" s="183"/>
      <c r="DC407" s="183"/>
      <c r="DD407" s="183"/>
      <c r="DE407" s="183"/>
      <c r="DF407" s="183"/>
      <c r="DG407" s="183"/>
      <c r="DH407" s="120"/>
      <c r="DR407" s="120"/>
      <c r="EB407" s="120"/>
      <c r="EL407" s="182"/>
      <c r="EM407" s="183"/>
      <c r="EN407" s="183"/>
      <c r="EO407" s="183"/>
      <c r="EP407" s="183"/>
      <c r="EQ407" s="183"/>
      <c r="ER407" s="183"/>
      <c r="ES407" s="183"/>
      <c r="ET407" s="183"/>
      <c r="EU407" s="183"/>
      <c r="EV407" s="182"/>
      <c r="EW407" s="183"/>
      <c r="EX407" s="183"/>
      <c r="EY407" s="183"/>
      <c r="EZ407" s="183"/>
      <c r="FA407" s="183"/>
      <c r="FB407" s="183"/>
      <c r="FC407" s="183"/>
      <c r="FD407" s="183"/>
      <c r="FE407" s="183"/>
      <c r="FF407" s="120"/>
      <c r="FP407" s="120"/>
      <c r="FZ407" s="120"/>
      <c r="GJ407" s="182"/>
      <c r="GK407" s="183"/>
      <c r="GL407" s="183"/>
      <c r="GM407" s="183"/>
      <c r="GN407" s="183"/>
      <c r="GO407" s="183"/>
      <c r="GP407" s="183"/>
      <c r="GQ407" s="183"/>
      <c r="GR407" s="183"/>
      <c r="GS407" s="183"/>
      <c r="GT407" s="120"/>
      <c r="HD407" s="120"/>
      <c r="HN407" s="120"/>
      <c r="HX407" s="120"/>
      <c r="IH407" s="120"/>
      <c r="IR407" s="120"/>
      <c r="JB407" s="120"/>
      <c r="JL407" s="120"/>
      <c r="JV407" s="120"/>
      <c r="KF407" s="120"/>
    </row>
    <row xmlns:x14ac="http://schemas.microsoft.com/office/spreadsheetml/2009/9/ac" r="408" s="3" customFormat="true" x14ac:dyDescent="0.25">
      <c r="A408" s="370"/>
      <c r="B408" s="120"/>
      <c r="L408" s="120"/>
      <c r="V408" s="120"/>
      <c r="AF408" s="120"/>
      <c r="AP408" s="120"/>
      <c r="AZ408" s="120"/>
      <c r="BJ408" s="120"/>
      <c r="BT408" s="120"/>
      <c r="CD408" s="120"/>
      <c r="CN408" s="120"/>
      <c r="CX408" s="182"/>
      <c r="CY408" s="183"/>
      <c r="CZ408" s="183"/>
      <c r="DA408" s="183"/>
      <c r="DB408" s="183"/>
      <c r="DC408" s="183"/>
      <c r="DD408" s="183"/>
      <c r="DE408" s="183"/>
      <c r="DF408" s="183"/>
      <c r="DG408" s="183"/>
      <c r="DH408" s="120"/>
      <c r="DR408" s="120"/>
      <c r="EB408" s="120"/>
      <c r="EL408" s="182"/>
      <c r="EM408" s="183"/>
      <c r="EN408" s="183"/>
      <c r="EO408" s="183"/>
      <c r="EP408" s="183"/>
      <c r="EQ408" s="183"/>
      <c r="ER408" s="183"/>
      <c r="ES408" s="183"/>
      <c r="ET408" s="183"/>
      <c r="EU408" s="183"/>
      <c r="EV408" s="182"/>
      <c r="EW408" s="183"/>
      <c r="EX408" s="183"/>
      <c r="EY408" s="183"/>
      <c r="EZ408" s="183"/>
      <c r="FA408" s="183"/>
      <c r="FB408" s="183"/>
      <c r="FC408" s="183"/>
      <c r="FD408" s="183"/>
      <c r="FE408" s="183"/>
      <c r="FF408" s="120"/>
      <c r="FP408" s="120"/>
      <c r="FZ408" s="120"/>
      <c r="GJ408" s="182"/>
      <c r="GK408" s="183"/>
      <c r="GL408" s="183"/>
      <c r="GM408" s="183"/>
      <c r="GN408" s="183"/>
      <c r="GO408" s="183"/>
      <c r="GP408" s="183"/>
      <c r="GQ408" s="183"/>
      <c r="GR408" s="183"/>
      <c r="GS408" s="183"/>
      <c r="GT408" s="120"/>
      <c r="HD408" s="120"/>
      <c r="HN408" s="120"/>
      <c r="HX408" s="120"/>
      <c r="IH408" s="120"/>
      <c r="IR408" s="120"/>
      <c r="JB408" s="120"/>
      <c r="JL408" s="120"/>
      <c r="JV408" s="120"/>
      <c r="KF408" s="120"/>
    </row>
    <row xmlns:x14ac="http://schemas.microsoft.com/office/spreadsheetml/2009/9/ac" r="409" s="3" customFormat="true" x14ac:dyDescent="0.25">
      <c r="A409" s="370"/>
      <c r="B409" s="120"/>
      <c r="L409" s="120"/>
      <c r="V409" s="120"/>
      <c r="AF409" s="120"/>
      <c r="AP409" s="120"/>
      <c r="AZ409" s="120"/>
      <c r="BJ409" s="120"/>
      <c r="BT409" s="120"/>
      <c r="CD409" s="120"/>
      <c r="CN409" s="120"/>
      <c r="CX409" s="182"/>
      <c r="CY409" s="183"/>
      <c r="CZ409" s="183"/>
      <c r="DA409" s="183"/>
      <c r="DB409" s="183"/>
      <c r="DC409" s="183"/>
      <c r="DD409" s="183"/>
      <c r="DE409" s="183"/>
      <c r="DF409" s="183"/>
      <c r="DG409" s="183"/>
      <c r="DH409" s="120"/>
      <c r="DR409" s="120"/>
      <c r="EB409" s="120"/>
      <c r="EL409" s="182"/>
      <c r="EM409" s="183"/>
      <c r="EN409" s="183"/>
      <c r="EO409" s="183"/>
      <c r="EP409" s="183"/>
      <c r="EQ409" s="183"/>
      <c r="ER409" s="183"/>
      <c r="ES409" s="183"/>
      <c r="ET409" s="183"/>
      <c r="EU409" s="183"/>
      <c r="EV409" s="182"/>
      <c r="EW409" s="183"/>
      <c r="EX409" s="183"/>
      <c r="EY409" s="183"/>
      <c r="EZ409" s="183"/>
      <c r="FA409" s="183"/>
      <c r="FB409" s="183"/>
      <c r="FC409" s="183"/>
      <c r="FD409" s="183"/>
      <c r="FE409" s="183"/>
      <c r="FF409" s="120"/>
      <c r="FP409" s="120"/>
      <c r="FZ409" s="120"/>
      <c r="GJ409" s="182"/>
      <c r="GK409" s="183"/>
      <c r="GL409" s="183"/>
      <c r="GM409" s="183"/>
      <c r="GN409" s="183"/>
      <c r="GO409" s="183"/>
      <c r="GP409" s="183"/>
      <c r="GQ409" s="183"/>
      <c r="GR409" s="183"/>
      <c r="GS409" s="183"/>
      <c r="GT409" s="120"/>
      <c r="HD409" s="120"/>
      <c r="HN409" s="120"/>
      <c r="HX409" s="120"/>
      <c r="IH409" s="120"/>
      <c r="IR409" s="120"/>
      <c r="JB409" s="120"/>
      <c r="JL409" s="120"/>
      <c r="JV409" s="120"/>
      <c r="KF409" s="120"/>
    </row>
    <row xmlns:x14ac="http://schemas.microsoft.com/office/spreadsheetml/2009/9/ac" r="410" s="3" customFormat="true" x14ac:dyDescent="0.25">
      <c r="A410" s="370"/>
      <c r="B410" s="120"/>
      <c r="L410" s="120"/>
      <c r="V410" s="120"/>
      <c r="AF410" s="120"/>
      <c r="AP410" s="120"/>
      <c r="AZ410" s="120"/>
      <c r="BJ410" s="120"/>
      <c r="BT410" s="120"/>
      <c r="CD410" s="120"/>
      <c r="CN410" s="120"/>
      <c r="CX410" s="182"/>
      <c r="CY410" s="183"/>
      <c r="CZ410" s="183"/>
      <c r="DA410" s="183"/>
      <c r="DB410" s="183"/>
      <c r="DC410" s="183"/>
      <c r="DD410" s="183"/>
      <c r="DE410" s="183"/>
      <c r="DF410" s="183"/>
      <c r="DG410" s="183"/>
      <c r="DH410" s="120"/>
      <c r="DR410" s="120"/>
      <c r="EB410" s="120"/>
      <c r="EL410" s="182"/>
      <c r="EM410" s="183"/>
      <c r="EN410" s="183"/>
      <c r="EO410" s="183"/>
      <c r="EP410" s="183"/>
      <c r="EQ410" s="183"/>
      <c r="ER410" s="183"/>
      <c r="ES410" s="183"/>
      <c r="ET410" s="183"/>
      <c r="EU410" s="183"/>
      <c r="EV410" s="182"/>
      <c r="EW410" s="183"/>
      <c r="EX410" s="183"/>
      <c r="EY410" s="183"/>
      <c r="EZ410" s="183"/>
      <c r="FA410" s="183"/>
      <c r="FB410" s="183"/>
      <c r="FC410" s="183"/>
      <c r="FD410" s="183"/>
      <c r="FE410" s="183"/>
      <c r="FF410" s="120"/>
      <c r="FP410" s="120"/>
      <c r="FZ410" s="120"/>
      <c r="GJ410" s="182"/>
      <c r="GK410" s="183"/>
      <c r="GL410" s="183"/>
      <c r="GM410" s="183"/>
      <c r="GN410" s="183"/>
      <c r="GO410" s="183"/>
      <c r="GP410" s="183"/>
      <c r="GQ410" s="183"/>
      <c r="GR410" s="183"/>
      <c r="GS410" s="183"/>
      <c r="GT410" s="120"/>
      <c r="HD410" s="120"/>
      <c r="HN410" s="120"/>
      <c r="HX410" s="120"/>
      <c r="IH410" s="120"/>
      <c r="IR410" s="120"/>
      <c r="JB410" s="120"/>
      <c r="JL410" s="120"/>
      <c r="JV410" s="120"/>
      <c r="KF410" s="120"/>
    </row>
    <row xmlns:x14ac="http://schemas.microsoft.com/office/spreadsheetml/2009/9/ac" r="411" s="3" customFormat="true" x14ac:dyDescent="0.25">
      <c r="A411" s="370"/>
      <c r="B411" s="120"/>
      <c r="L411" s="120"/>
      <c r="V411" s="120"/>
      <c r="AF411" s="120"/>
      <c r="AP411" s="120"/>
      <c r="AZ411" s="120"/>
      <c r="BJ411" s="120"/>
      <c r="BT411" s="120"/>
      <c r="CD411" s="120"/>
      <c r="CN411" s="120"/>
      <c r="CX411" s="182"/>
      <c r="CY411" s="183"/>
      <c r="CZ411" s="183"/>
      <c r="DA411" s="183"/>
      <c r="DB411" s="183"/>
      <c r="DC411" s="183"/>
      <c r="DD411" s="183"/>
      <c r="DE411" s="183"/>
      <c r="DF411" s="183"/>
      <c r="DG411" s="183"/>
      <c r="DH411" s="120"/>
      <c r="DR411" s="120"/>
      <c r="EB411" s="120"/>
      <c r="EL411" s="182"/>
      <c r="EM411" s="183"/>
      <c r="EN411" s="183"/>
      <c r="EO411" s="183"/>
      <c r="EP411" s="183"/>
      <c r="EQ411" s="183"/>
      <c r="ER411" s="183"/>
      <c r="ES411" s="183"/>
      <c r="ET411" s="183"/>
      <c r="EU411" s="183"/>
      <c r="EV411" s="182"/>
      <c r="EW411" s="183"/>
      <c r="EX411" s="183"/>
      <c r="EY411" s="183"/>
      <c r="EZ411" s="183"/>
      <c r="FA411" s="183"/>
      <c r="FB411" s="183"/>
      <c r="FC411" s="183"/>
      <c r="FD411" s="183"/>
      <c r="FE411" s="183"/>
      <c r="FF411" s="120"/>
      <c r="FP411" s="120"/>
      <c r="FZ411" s="120"/>
      <c r="GJ411" s="182"/>
      <c r="GK411" s="183"/>
      <c r="GL411" s="183"/>
      <c r="GM411" s="183"/>
      <c r="GN411" s="183"/>
      <c r="GO411" s="183"/>
      <c r="GP411" s="183"/>
      <c r="GQ411" s="183"/>
      <c r="GR411" s="183"/>
      <c r="GS411" s="183"/>
      <c r="GT411" s="120"/>
      <c r="HD411" s="120"/>
      <c r="HN411" s="120"/>
      <c r="HX411" s="120"/>
      <c r="IH411" s="120"/>
      <c r="IR411" s="120"/>
      <c r="JB411" s="120"/>
      <c r="JL411" s="120"/>
      <c r="JV411" s="120"/>
      <c r="KF411" s="120"/>
    </row>
    <row xmlns:x14ac="http://schemas.microsoft.com/office/spreadsheetml/2009/9/ac" r="412" s="3" customFormat="true" x14ac:dyDescent="0.25">
      <c r="A412" s="370"/>
      <c r="B412" s="120"/>
      <c r="L412" s="120"/>
      <c r="V412" s="120"/>
      <c r="AF412" s="120"/>
      <c r="AP412" s="120"/>
      <c r="AZ412" s="120"/>
      <c r="BJ412" s="120"/>
      <c r="BT412" s="120"/>
      <c r="CD412" s="120"/>
      <c r="CN412" s="120"/>
      <c r="CX412" s="182"/>
      <c r="CY412" s="183"/>
      <c r="CZ412" s="183"/>
      <c r="DA412" s="183"/>
      <c r="DB412" s="183"/>
      <c r="DC412" s="183"/>
      <c r="DD412" s="183"/>
      <c r="DE412" s="183"/>
      <c r="DF412" s="183"/>
      <c r="DG412" s="183"/>
      <c r="DH412" s="120"/>
      <c r="DR412" s="120"/>
      <c r="EB412" s="120"/>
      <c r="EL412" s="182"/>
      <c r="EM412" s="183"/>
      <c r="EN412" s="183"/>
      <c r="EO412" s="183"/>
      <c r="EP412" s="183"/>
      <c r="EQ412" s="183"/>
      <c r="ER412" s="183"/>
      <c r="ES412" s="183"/>
      <c r="ET412" s="183"/>
      <c r="EU412" s="183"/>
      <c r="EV412" s="182"/>
      <c r="EW412" s="183"/>
      <c r="EX412" s="183"/>
      <c r="EY412" s="183"/>
      <c r="EZ412" s="183"/>
      <c r="FA412" s="183"/>
      <c r="FB412" s="183"/>
      <c r="FC412" s="183"/>
      <c r="FD412" s="183"/>
      <c r="FE412" s="183"/>
      <c r="FF412" s="120"/>
      <c r="FP412" s="120"/>
      <c r="FZ412" s="120"/>
      <c r="GJ412" s="182"/>
      <c r="GK412" s="183"/>
      <c r="GL412" s="183"/>
      <c r="GM412" s="183"/>
      <c r="GN412" s="183"/>
      <c r="GO412" s="183"/>
      <c r="GP412" s="183"/>
      <c r="GQ412" s="183"/>
      <c r="GR412" s="183"/>
      <c r="GS412" s="183"/>
      <c r="GT412" s="120"/>
      <c r="HD412" s="120"/>
      <c r="HN412" s="120"/>
      <c r="HX412" s="120"/>
      <c r="IH412" s="120"/>
      <c r="IR412" s="120"/>
      <c r="JB412" s="120"/>
      <c r="JL412" s="120"/>
      <c r="JV412" s="120"/>
      <c r="KF412" s="120"/>
    </row>
    <row xmlns:x14ac="http://schemas.microsoft.com/office/spreadsheetml/2009/9/ac" r="413" s="3" customFormat="true" x14ac:dyDescent="0.25">
      <c r="A413" s="370"/>
      <c r="B413" s="120"/>
      <c r="L413" s="120"/>
      <c r="V413" s="120"/>
      <c r="AF413" s="120"/>
      <c r="AP413" s="120"/>
      <c r="AZ413" s="120"/>
      <c r="BJ413" s="120"/>
      <c r="BT413" s="120"/>
      <c r="CD413" s="120"/>
      <c r="CN413" s="120"/>
      <c r="CX413" s="182"/>
      <c r="CY413" s="183"/>
      <c r="CZ413" s="183"/>
      <c r="DA413" s="183"/>
      <c r="DB413" s="183"/>
      <c r="DC413" s="183"/>
      <c r="DD413" s="183"/>
      <c r="DE413" s="183"/>
      <c r="DF413" s="183"/>
      <c r="DG413" s="183"/>
      <c r="DH413" s="120"/>
      <c r="DR413" s="120"/>
      <c r="EB413" s="120"/>
      <c r="EL413" s="182"/>
      <c r="EM413" s="183"/>
      <c r="EN413" s="183"/>
      <c r="EO413" s="183"/>
      <c r="EP413" s="183"/>
      <c r="EQ413" s="183"/>
      <c r="ER413" s="183"/>
      <c r="ES413" s="183"/>
      <c r="ET413" s="183"/>
      <c r="EU413" s="183"/>
      <c r="EV413" s="182"/>
      <c r="EW413" s="183"/>
      <c r="EX413" s="183"/>
      <c r="EY413" s="183"/>
      <c r="EZ413" s="183"/>
      <c r="FA413" s="183"/>
      <c r="FB413" s="183"/>
      <c r="FC413" s="183"/>
      <c r="FD413" s="183"/>
      <c r="FE413" s="183"/>
      <c r="FF413" s="120"/>
      <c r="FP413" s="120"/>
      <c r="FZ413" s="120"/>
      <c r="GJ413" s="182"/>
      <c r="GK413" s="183"/>
      <c r="GL413" s="183"/>
      <c r="GM413" s="183"/>
      <c r="GN413" s="183"/>
      <c r="GO413" s="183"/>
      <c r="GP413" s="183"/>
      <c r="GQ413" s="183"/>
      <c r="GR413" s="183"/>
      <c r="GS413" s="183"/>
      <c r="GT413" s="120"/>
      <c r="HD413" s="120"/>
      <c r="HN413" s="120"/>
      <c r="HX413" s="120"/>
      <c r="IH413" s="120"/>
      <c r="IR413" s="120"/>
      <c r="JB413" s="120"/>
      <c r="JL413" s="120"/>
      <c r="JV413" s="120"/>
      <c r="KF413" s="120"/>
    </row>
    <row xmlns:x14ac="http://schemas.microsoft.com/office/spreadsheetml/2009/9/ac" r="414" s="3" customFormat="true" x14ac:dyDescent="0.25">
      <c r="A414" s="370"/>
      <c r="B414" s="120"/>
      <c r="L414" s="120"/>
      <c r="V414" s="120"/>
      <c r="AF414" s="120"/>
      <c r="AP414" s="120"/>
      <c r="AZ414" s="120"/>
      <c r="BJ414" s="120"/>
      <c r="BT414" s="120"/>
      <c r="CD414" s="120"/>
      <c r="CN414" s="120"/>
      <c r="CX414" s="182"/>
      <c r="CY414" s="183"/>
      <c r="CZ414" s="183"/>
      <c r="DA414" s="183"/>
      <c r="DB414" s="183"/>
      <c r="DC414" s="183"/>
      <c r="DD414" s="183"/>
      <c r="DE414" s="183"/>
      <c r="DF414" s="183"/>
      <c r="DG414" s="183"/>
      <c r="DH414" s="120"/>
      <c r="DR414" s="120"/>
      <c r="EB414" s="120"/>
      <c r="EL414" s="182"/>
      <c r="EM414" s="183"/>
      <c r="EN414" s="183"/>
      <c r="EO414" s="183"/>
      <c r="EP414" s="183"/>
      <c r="EQ414" s="183"/>
      <c r="ER414" s="183"/>
      <c r="ES414" s="183"/>
      <c r="ET414" s="183"/>
      <c r="EU414" s="183"/>
      <c r="EV414" s="182"/>
      <c r="EW414" s="183"/>
      <c r="EX414" s="183"/>
      <c r="EY414" s="183"/>
      <c r="EZ414" s="183"/>
      <c r="FA414" s="183"/>
      <c r="FB414" s="183"/>
      <c r="FC414" s="183"/>
      <c r="FD414" s="183"/>
      <c r="FE414" s="183"/>
      <c r="FF414" s="120"/>
      <c r="FP414" s="120"/>
      <c r="FZ414" s="120"/>
      <c r="GJ414" s="182"/>
      <c r="GK414" s="183"/>
      <c r="GL414" s="183"/>
      <c r="GM414" s="183"/>
      <c r="GN414" s="183"/>
      <c r="GO414" s="183"/>
      <c r="GP414" s="183"/>
      <c r="GQ414" s="183"/>
      <c r="GR414" s="183"/>
      <c r="GS414" s="183"/>
      <c r="GT414" s="120"/>
      <c r="HD414" s="120"/>
      <c r="HN414" s="120"/>
      <c r="HX414" s="120"/>
      <c r="IH414" s="120"/>
      <c r="IR414" s="120"/>
      <c r="JB414" s="120"/>
      <c r="JL414" s="120"/>
      <c r="JV414" s="120"/>
      <c r="KF414" s="120"/>
    </row>
    <row xmlns:x14ac="http://schemas.microsoft.com/office/spreadsheetml/2009/9/ac" r="415" s="3" customFormat="true" x14ac:dyDescent="0.25">
      <c r="A415" s="370"/>
      <c r="B415" s="120"/>
      <c r="L415" s="120"/>
      <c r="V415" s="120"/>
      <c r="AF415" s="120"/>
      <c r="AP415" s="120"/>
      <c r="AZ415" s="120"/>
      <c r="BJ415" s="120"/>
      <c r="BT415" s="120"/>
      <c r="CD415" s="120"/>
      <c r="CN415" s="120"/>
      <c r="CX415" s="182"/>
      <c r="CY415" s="183"/>
      <c r="CZ415" s="183"/>
      <c r="DA415" s="183"/>
      <c r="DB415" s="183"/>
      <c r="DC415" s="183"/>
      <c r="DD415" s="183"/>
      <c r="DE415" s="183"/>
      <c r="DF415" s="183"/>
      <c r="DG415" s="183"/>
      <c r="DH415" s="120"/>
      <c r="DR415" s="120"/>
      <c r="EB415" s="120"/>
      <c r="EL415" s="182"/>
      <c r="EM415" s="183"/>
      <c r="EN415" s="183"/>
      <c r="EO415" s="183"/>
      <c r="EP415" s="183"/>
      <c r="EQ415" s="183"/>
      <c r="ER415" s="183"/>
      <c r="ES415" s="183"/>
      <c r="ET415" s="183"/>
      <c r="EU415" s="183"/>
      <c r="EV415" s="182"/>
      <c r="EW415" s="183"/>
      <c r="EX415" s="183"/>
      <c r="EY415" s="183"/>
      <c r="EZ415" s="183"/>
      <c r="FA415" s="183"/>
      <c r="FB415" s="183"/>
      <c r="FC415" s="183"/>
      <c r="FD415" s="183"/>
      <c r="FE415" s="183"/>
      <c r="FF415" s="120"/>
      <c r="FP415" s="120"/>
      <c r="FZ415" s="120"/>
      <c r="GJ415" s="182"/>
      <c r="GK415" s="183"/>
      <c r="GL415" s="183"/>
      <c r="GM415" s="183"/>
      <c r="GN415" s="183"/>
      <c r="GO415" s="183"/>
      <c r="GP415" s="183"/>
      <c r="GQ415" s="183"/>
      <c r="GR415" s="183"/>
      <c r="GS415" s="183"/>
      <c r="GT415" s="120"/>
      <c r="HD415" s="120"/>
      <c r="HN415" s="120"/>
      <c r="HX415" s="120"/>
      <c r="IH415" s="120"/>
      <c r="IR415" s="120"/>
      <c r="JB415" s="120"/>
      <c r="JL415" s="120"/>
      <c r="JV415" s="120"/>
      <c r="KF415" s="120"/>
    </row>
    <row xmlns:x14ac="http://schemas.microsoft.com/office/spreadsheetml/2009/9/ac" r="416" s="3" customFormat="true" x14ac:dyDescent="0.25">
      <c r="A416" s="370"/>
      <c r="B416" s="120"/>
      <c r="L416" s="120"/>
      <c r="V416" s="120"/>
      <c r="AF416" s="120"/>
      <c r="AP416" s="120"/>
      <c r="AZ416" s="120"/>
      <c r="BJ416" s="120"/>
      <c r="BT416" s="120"/>
      <c r="CD416" s="120"/>
      <c r="CN416" s="120"/>
      <c r="CX416" s="182"/>
      <c r="CY416" s="183"/>
      <c r="CZ416" s="183"/>
      <c r="DA416" s="183"/>
      <c r="DB416" s="183"/>
      <c r="DC416" s="183"/>
      <c r="DD416" s="183"/>
      <c r="DE416" s="183"/>
      <c r="DF416" s="183"/>
      <c r="DG416" s="183"/>
      <c r="DH416" s="120"/>
      <c r="DR416" s="120"/>
      <c r="EB416" s="120"/>
      <c r="EL416" s="182"/>
      <c r="EM416" s="183"/>
      <c r="EN416" s="183"/>
      <c r="EO416" s="183"/>
      <c r="EP416" s="183"/>
      <c r="EQ416" s="183"/>
      <c r="ER416" s="183"/>
      <c r="ES416" s="183"/>
      <c r="ET416" s="183"/>
      <c r="EU416" s="183"/>
      <c r="EV416" s="182"/>
      <c r="EW416" s="183"/>
      <c r="EX416" s="183"/>
      <c r="EY416" s="183"/>
      <c r="EZ416" s="183"/>
      <c r="FA416" s="183"/>
      <c r="FB416" s="183"/>
      <c r="FC416" s="183"/>
      <c r="FD416" s="183"/>
      <c r="FE416" s="183"/>
      <c r="FF416" s="120"/>
      <c r="FP416" s="120"/>
      <c r="FZ416" s="120"/>
      <c r="GJ416" s="182"/>
      <c r="GK416" s="183"/>
      <c r="GL416" s="183"/>
      <c r="GM416" s="183"/>
      <c r="GN416" s="183"/>
      <c r="GO416" s="183"/>
      <c r="GP416" s="183"/>
      <c r="GQ416" s="183"/>
      <c r="GR416" s="183"/>
      <c r="GS416" s="183"/>
      <c r="GT416" s="120"/>
      <c r="HD416" s="120"/>
      <c r="HN416" s="120"/>
      <c r="HX416" s="120"/>
      <c r="IH416" s="120"/>
      <c r="IR416" s="120"/>
      <c r="JB416" s="120"/>
      <c r="JL416" s="120"/>
      <c r="JV416" s="120"/>
      <c r="KF416" s="120"/>
    </row>
    <row xmlns:x14ac="http://schemas.microsoft.com/office/spreadsheetml/2009/9/ac" r="417" s="3" customFormat="true" x14ac:dyDescent="0.25">
      <c r="A417" s="370"/>
      <c r="B417" s="120"/>
      <c r="L417" s="120"/>
      <c r="V417" s="120"/>
      <c r="AF417" s="120"/>
      <c r="AP417" s="120"/>
      <c r="AZ417" s="120"/>
      <c r="BJ417" s="120"/>
      <c r="BT417" s="120"/>
      <c r="CD417" s="120"/>
      <c r="CN417" s="120"/>
      <c r="CX417" s="182"/>
      <c r="CY417" s="183"/>
      <c r="CZ417" s="183"/>
      <c r="DA417" s="183"/>
      <c r="DB417" s="183"/>
      <c r="DC417" s="183"/>
      <c r="DD417" s="183"/>
      <c r="DE417" s="183"/>
      <c r="DF417" s="183"/>
      <c r="DG417" s="183"/>
      <c r="DH417" s="120"/>
      <c r="DR417" s="120"/>
      <c r="EB417" s="120"/>
      <c r="EL417" s="182"/>
      <c r="EM417" s="183"/>
      <c r="EN417" s="183"/>
      <c r="EO417" s="183"/>
      <c r="EP417" s="183"/>
      <c r="EQ417" s="183"/>
      <c r="ER417" s="183"/>
      <c r="ES417" s="183"/>
      <c r="ET417" s="183"/>
      <c r="EU417" s="183"/>
      <c r="EV417" s="182"/>
      <c r="EW417" s="183"/>
      <c r="EX417" s="183"/>
      <c r="EY417" s="183"/>
      <c r="EZ417" s="183"/>
      <c r="FA417" s="183"/>
      <c r="FB417" s="183"/>
      <c r="FC417" s="183"/>
      <c r="FD417" s="183"/>
      <c r="FE417" s="183"/>
      <c r="FF417" s="120"/>
      <c r="FP417" s="120"/>
      <c r="FZ417" s="120"/>
      <c r="GJ417" s="182"/>
      <c r="GK417" s="183"/>
      <c r="GL417" s="183"/>
      <c r="GM417" s="183"/>
      <c r="GN417" s="183"/>
      <c r="GO417" s="183"/>
      <c r="GP417" s="183"/>
      <c r="GQ417" s="183"/>
      <c r="GR417" s="183"/>
      <c r="GS417" s="183"/>
      <c r="GT417" s="120"/>
      <c r="HD417" s="120"/>
      <c r="HN417" s="120"/>
      <c r="HX417" s="120"/>
      <c r="IH417" s="120"/>
      <c r="IR417" s="120"/>
      <c r="JB417" s="120"/>
      <c r="JL417" s="120"/>
      <c r="JV417" s="120"/>
      <c r="KF417" s="120"/>
    </row>
    <row xmlns:x14ac="http://schemas.microsoft.com/office/spreadsheetml/2009/9/ac" r="418" s="3" customFormat="true" x14ac:dyDescent="0.25">
      <c r="A418" s="370"/>
      <c r="B418" s="120"/>
      <c r="L418" s="120"/>
      <c r="V418" s="120"/>
      <c r="AF418" s="120"/>
      <c r="AP418" s="120"/>
      <c r="AZ418" s="120"/>
      <c r="BJ418" s="120"/>
      <c r="BT418" s="120"/>
      <c r="CD418" s="120"/>
      <c r="CN418" s="120"/>
      <c r="CX418" s="182"/>
      <c r="CY418" s="183"/>
      <c r="CZ418" s="183"/>
      <c r="DA418" s="183"/>
      <c r="DB418" s="183"/>
      <c r="DC418" s="183"/>
      <c r="DD418" s="183"/>
      <c r="DE418" s="183"/>
      <c r="DF418" s="183"/>
      <c r="DG418" s="183"/>
      <c r="DH418" s="120"/>
      <c r="DR418" s="120"/>
      <c r="EB418" s="120"/>
      <c r="EL418" s="182"/>
      <c r="EM418" s="183"/>
      <c r="EN418" s="183"/>
      <c r="EO418" s="183"/>
      <c r="EP418" s="183"/>
      <c r="EQ418" s="183"/>
      <c r="ER418" s="183"/>
      <c r="ES418" s="183"/>
      <c r="ET418" s="183"/>
      <c r="EU418" s="183"/>
      <c r="EV418" s="182"/>
      <c r="EW418" s="183"/>
      <c r="EX418" s="183"/>
      <c r="EY418" s="183"/>
      <c r="EZ418" s="183"/>
      <c r="FA418" s="183"/>
      <c r="FB418" s="183"/>
      <c r="FC418" s="183"/>
      <c r="FD418" s="183"/>
      <c r="FE418" s="183"/>
      <c r="FF418" s="120"/>
      <c r="FP418" s="120"/>
      <c r="FZ418" s="120"/>
      <c r="GJ418" s="182"/>
      <c r="GK418" s="183"/>
      <c r="GL418" s="183"/>
      <c r="GM418" s="183"/>
      <c r="GN418" s="183"/>
      <c r="GO418" s="183"/>
      <c r="GP418" s="183"/>
      <c r="GQ418" s="183"/>
      <c r="GR418" s="183"/>
      <c r="GS418" s="183"/>
      <c r="GT418" s="120"/>
      <c r="HD418" s="120"/>
      <c r="HN418" s="120"/>
      <c r="HX418" s="120"/>
      <c r="IH418" s="120"/>
      <c r="IR418" s="120"/>
      <c r="JB418" s="120"/>
      <c r="JL418" s="120"/>
      <c r="JV418" s="120"/>
      <c r="KF418" s="120"/>
    </row>
    <row xmlns:x14ac="http://schemas.microsoft.com/office/spreadsheetml/2009/9/ac" r="419" s="3" customFormat="true" x14ac:dyDescent="0.25">
      <c r="A419" s="370"/>
      <c r="B419" s="120"/>
      <c r="L419" s="120"/>
      <c r="V419" s="120"/>
      <c r="AF419" s="120"/>
      <c r="AP419" s="120"/>
      <c r="AZ419" s="120"/>
      <c r="BJ419" s="120"/>
      <c r="BT419" s="120"/>
      <c r="CD419" s="120"/>
      <c r="CN419" s="120"/>
      <c r="CX419" s="182"/>
      <c r="CY419" s="183"/>
      <c r="CZ419" s="183"/>
      <c r="DA419" s="183"/>
      <c r="DB419" s="183"/>
      <c r="DC419" s="183"/>
      <c r="DD419" s="183"/>
      <c r="DE419" s="183"/>
      <c r="DF419" s="183"/>
      <c r="DG419" s="183"/>
      <c r="DH419" s="120"/>
      <c r="DR419" s="120"/>
      <c r="EB419" s="120"/>
      <c r="EL419" s="182"/>
      <c r="EM419" s="183"/>
      <c r="EN419" s="183"/>
      <c r="EO419" s="183"/>
      <c r="EP419" s="183"/>
      <c r="EQ419" s="183"/>
      <c r="ER419" s="183"/>
      <c r="ES419" s="183"/>
      <c r="ET419" s="183"/>
      <c r="EU419" s="183"/>
      <c r="EV419" s="182"/>
      <c r="EW419" s="183"/>
      <c r="EX419" s="183"/>
      <c r="EY419" s="183"/>
      <c r="EZ419" s="183"/>
      <c r="FA419" s="183"/>
      <c r="FB419" s="183"/>
      <c r="FC419" s="183"/>
      <c r="FD419" s="183"/>
      <c r="FE419" s="183"/>
      <c r="FF419" s="120"/>
      <c r="FP419" s="120"/>
      <c r="FZ419" s="120"/>
      <c r="GJ419" s="182"/>
      <c r="GK419" s="183"/>
      <c r="GL419" s="183"/>
      <c r="GM419" s="183"/>
      <c r="GN419" s="183"/>
      <c r="GO419" s="183"/>
      <c r="GP419" s="183"/>
      <c r="GQ419" s="183"/>
      <c r="GR419" s="183"/>
      <c r="GS419" s="183"/>
      <c r="GT419" s="120"/>
      <c r="HD419" s="120"/>
      <c r="HN419" s="120"/>
      <c r="HX419" s="120"/>
      <c r="IH419" s="120"/>
      <c r="IR419" s="120"/>
      <c r="JB419" s="120"/>
      <c r="JL419" s="120"/>
      <c r="JV419" s="120"/>
      <c r="KF419" s="120"/>
    </row>
    <row xmlns:x14ac="http://schemas.microsoft.com/office/spreadsheetml/2009/9/ac" r="420" s="3" customFormat="true" x14ac:dyDescent="0.25">
      <c r="A420" s="370"/>
      <c r="B420" s="120"/>
      <c r="L420" s="120"/>
      <c r="V420" s="120"/>
      <c r="AF420" s="120"/>
      <c r="AP420" s="120"/>
      <c r="AZ420" s="120"/>
      <c r="BJ420" s="120"/>
      <c r="BT420" s="120"/>
      <c r="CD420" s="120"/>
      <c r="CN420" s="120"/>
      <c r="CX420" s="182"/>
      <c r="CY420" s="183"/>
      <c r="CZ420" s="183"/>
      <c r="DA420" s="183"/>
      <c r="DB420" s="183"/>
      <c r="DC420" s="183"/>
      <c r="DD420" s="183"/>
      <c r="DE420" s="183"/>
      <c r="DF420" s="183"/>
      <c r="DG420" s="183"/>
      <c r="DH420" s="120"/>
      <c r="DR420" s="120"/>
      <c r="EB420" s="120"/>
      <c r="EL420" s="182"/>
      <c r="EM420" s="183"/>
      <c r="EN420" s="183"/>
      <c r="EO420" s="183"/>
      <c r="EP420" s="183"/>
      <c r="EQ420" s="183"/>
      <c r="ER420" s="183"/>
      <c r="ES420" s="183"/>
      <c r="ET420" s="183"/>
      <c r="EU420" s="183"/>
      <c r="EV420" s="182"/>
      <c r="EW420" s="183"/>
      <c r="EX420" s="183"/>
      <c r="EY420" s="183"/>
      <c r="EZ420" s="183"/>
      <c r="FA420" s="183"/>
      <c r="FB420" s="183"/>
      <c r="FC420" s="183"/>
      <c r="FD420" s="183"/>
      <c r="FE420" s="183"/>
      <c r="FF420" s="120"/>
      <c r="FP420" s="120"/>
      <c r="FZ420" s="120"/>
      <c r="GJ420" s="182"/>
      <c r="GK420" s="183"/>
      <c r="GL420" s="183"/>
      <c r="GM420" s="183"/>
      <c r="GN420" s="183"/>
      <c r="GO420" s="183"/>
      <c r="GP420" s="183"/>
      <c r="GQ420" s="183"/>
      <c r="GR420" s="183"/>
      <c r="GS420" s="183"/>
      <c r="GT420" s="120"/>
      <c r="HD420" s="120"/>
      <c r="HN420" s="120"/>
      <c r="HX420" s="120"/>
      <c r="IH420" s="120"/>
      <c r="IR420" s="120"/>
      <c r="JB420" s="120"/>
      <c r="JL420" s="120"/>
      <c r="JV420" s="120"/>
      <c r="KF420" s="120"/>
    </row>
    <row xmlns:x14ac="http://schemas.microsoft.com/office/spreadsheetml/2009/9/ac" r="421" s="3" customFormat="true" x14ac:dyDescent="0.25">
      <c r="A421" s="370"/>
      <c r="B421" s="120"/>
      <c r="L421" s="120"/>
      <c r="V421" s="120"/>
      <c r="AF421" s="120"/>
      <c r="AP421" s="120"/>
      <c r="AZ421" s="120"/>
      <c r="BJ421" s="120"/>
      <c r="BT421" s="120"/>
      <c r="CD421" s="120"/>
      <c r="CN421" s="120"/>
      <c r="CX421" s="182"/>
      <c r="CY421" s="183"/>
      <c r="CZ421" s="183"/>
      <c r="DA421" s="183"/>
      <c r="DB421" s="183"/>
      <c r="DC421" s="183"/>
      <c r="DD421" s="183"/>
      <c r="DE421" s="183"/>
      <c r="DF421" s="183"/>
      <c r="DG421" s="183"/>
      <c r="DH421" s="120"/>
      <c r="DR421" s="120"/>
      <c r="EB421" s="120"/>
      <c r="EL421" s="182"/>
      <c r="EM421" s="183"/>
      <c r="EN421" s="183"/>
      <c r="EO421" s="183"/>
      <c r="EP421" s="183"/>
      <c r="EQ421" s="183"/>
      <c r="ER421" s="183"/>
      <c r="ES421" s="183"/>
      <c r="ET421" s="183"/>
      <c r="EU421" s="183"/>
      <c r="EV421" s="182"/>
      <c r="EW421" s="183"/>
      <c r="EX421" s="183"/>
      <c r="EY421" s="183"/>
      <c r="EZ421" s="183"/>
      <c r="FA421" s="183"/>
      <c r="FB421" s="183"/>
      <c r="FC421" s="183"/>
      <c r="FD421" s="183"/>
      <c r="FE421" s="183"/>
      <c r="FF421" s="120"/>
      <c r="FP421" s="120"/>
      <c r="FZ421" s="120"/>
      <c r="GJ421" s="182"/>
      <c r="GK421" s="183"/>
      <c r="GL421" s="183"/>
      <c r="GM421" s="183"/>
      <c r="GN421" s="183"/>
      <c r="GO421" s="183"/>
      <c r="GP421" s="183"/>
      <c r="GQ421" s="183"/>
      <c r="GR421" s="183"/>
      <c r="GS421" s="183"/>
      <c r="GT421" s="120"/>
      <c r="HD421" s="120"/>
      <c r="HN421" s="120"/>
      <c r="HX421" s="120"/>
      <c r="IH421" s="120"/>
      <c r="IR421" s="120"/>
      <c r="JB421" s="120"/>
      <c r="JL421" s="120"/>
      <c r="JV421" s="120"/>
      <c r="KF421" s="120"/>
    </row>
    <row xmlns:x14ac="http://schemas.microsoft.com/office/spreadsheetml/2009/9/ac" r="422" s="3" customFormat="true" x14ac:dyDescent="0.25">
      <c r="A422" s="370"/>
      <c r="B422" s="120"/>
      <c r="L422" s="120"/>
      <c r="V422" s="120"/>
      <c r="AF422" s="120"/>
      <c r="AP422" s="120"/>
      <c r="AZ422" s="120"/>
      <c r="BJ422" s="120"/>
      <c r="BT422" s="120"/>
      <c r="CD422" s="120"/>
      <c r="CN422" s="120"/>
      <c r="CX422" s="182"/>
      <c r="CY422" s="183"/>
      <c r="CZ422" s="183"/>
      <c r="DA422" s="183"/>
      <c r="DB422" s="183"/>
      <c r="DC422" s="183"/>
      <c r="DD422" s="183"/>
      <c r="DE422" s="183"/>
      <c r="DF422" s="183"/>
      <c r="DG422" s="183"/>
      <c r="DH422" s="120"/>
      <c r="DR422" s="120"/>
      <c r="EB422" s="120"/>
      <c r="EL422" s="182"/>
      <c r="EM422" s="183"/>
      <c r="EN422" s="183"/>
      <c r="EO422" s="183"/>
      <c r="EP422" s="183"/>
      <c r="EQ422" s="183"/>
      <c r="ER422" s="183"/>
      <c r="ES422" s="183"/>
      <c r="ET422" s="183"/>
      <c r="EU422" s="183"/>
      <c r="EV422" s="182"/>
      <c r="EW422" s="183"/>
      <c r="EX422" s="183"/>
      <c r="EY422" s="183"/>
      <c r="EZ422" s="183"/>
      <c r="FA422" s="183"/>
      <c r="FB422" s="183"/>
      <c r="FC422" s="183"/>
      <c r="FD422" s="183"/>
      <c r="FE422" s="183"/>
      <c r="FF422" s="120"/>
      <c r="FP422" s="120"/>
      <c r="FZ422" s="120"/>
      <c r="GJ422" s="182"/>
      <c r="GK422" s="183"/>
      <c r="GL422" s="183"/>
      <c r="GM422" s="183"/>
      <c r="GN422" s="183"/>
      <c r="GO422" s="183"/>
      <c r="GP422" s="183"/>
      <c r="GQ422" s="183"/>
      <c r="GR422" s="183"/>
      <c r="GS422" s="183"/>
      <c r="GT422" s="120"/>
      <c r="HD422" s="120"/>
      <c r="HN422" s="120"/>
      <c r="HX422" s="120"/>
      <c r="IH422" s="120"/>
      <c r="IR422" s="120"/>
      <c r="JB422" s="120"/>
      <c r="JL422" s="120"/>
      <c r="JV422" s="120"/>
      <c r="KF422" s="120"/>
    </row>
    <row xmlns:x14ac="http://schemas.microsoft.com/office/spreadsheetml/2009/9/ac" r="423" s="3" customFormat="true" x14ac:dyDescent="0.25">
      <c r="A423" s="370"/>
      <c r="B423" s="120"/>
      <c r="L423" s="120"/>
      <c r="V423" s="120"/>
      <c r="AF423" s="120"/>
      <c r="AP423" s="120"/>
      <c r="AZ423" s="120"/>
      <c r="BJ423" s="120"/>
      <c r="BT423" s="120"/>
      <c r="CD423" s="120"/>
      <c r="CN423" s="120"/>
      <c r="CX423" s="182"/>
      <c r="CY423" s="183"/>
      <c r="CZ423" s="183"/>
      <c r="DA423" s="183"/>
      <c r="DB423" s="183"/>
      <c r="DC423" s="183"/>
      <c r="DD423" s="183"/>
      <c r="DE423" s="183"/>
      <c r="DF423" s="183"/>
      <c r="DG423" s="183"/>
      <c r="DH423" s="120"/>
      <c r="DR423" s="120"/>
      <c r="EB423" s="120"/>
      <c r="EL423" s="182"/>
      <c r="EM423" s="183"/>
      <c r="EN423" s="183"/>
      <c r="EO423" s="183"/>
      <c r="EP423" s="183"/>
      <c r="EQ423" s="183"/>
      <c r="ER423" s="183"/>
      <c r="ES423" s="183"/>
      <c r="ET423" s="183"/>
      <c r="EU423" s="183"/>
      <c r="EV423" s="182"/>
      <c r="EW423" s="183"/>
      <c r="EX423" s="183"/>
      <c r="EY423" s="183"/>
      <c r="EZ423" s="183"/>
      <c r="FA423" s="183"/>
      <c r="FB423" s="183"/>
      <c r="FC423" s="183"/>
      <c r="FD423" s="183"/>
      <c r="FE423" s="183"/>
      <c r="FF423" s="120"/>
      <c r="FP423" s="120"/>
      <c r="FZ423" s="120"/>
      <c r="GJ423" s="182"/>
      <c r="GK423" s="183"/>
      <c r="GL423" s="183"/>
      <c r="GM423" s="183"/>
      <c r="GN423" s="183"/>
      <c r="GO423" s="183"/>
      <c r="GP423" s="183"/>
      <c r="GQ423" s="183"/>
      <c r="GR423" s="183"/>
      <c r="GS423" s="183"/>
      <c r="GT423" s="120"/>
      <c r="HD423" s="120"/>
      <c r="HN423" s="120"/>
      <c r="HX423" s="120"/>
      <c r="IH423" s="120"/>
      <c r="IR423" s="120"/>
      <c r="JB423" s="120"/>
      <c r="JL423" s="120"/>
      <c r="JV423" s="120"/>
      <c r="KF423" s="120"/>
    </row>
    <row xmlns:x14ac="http://schemas.microsoft.com/office/spreadsheetml/2009/9/ac" r="424" s="3" customFormat="true" x14ac:dyDescent="0.25">
      <c r="A424" s="370"/>
      <c r="B424" s="120"/>
      <c r="L424" s="120"/>
      <c r="V424" s="120"/>
      <c r="AF424" s="120"/>
      <c r="AP424" s="120"/>
      <c r="AZ424" s="120"/>
      <c r="BJ424" s="120"/>
      <c r="BT424" s="120"/>
      <c r="CD424" s="120"/>
      <c r="CN424" s="120"/>
      <c r="CX424" s="182"/>
      <c r="CY424" s="183"/>
      <c r="CZ424" s="183"/>
      <c r="DA424" s="183"/>
      <c r="DB424" s="183"/>
      <c r="DC424" s="183"/>
      <c r="DD424" s="183"/>
      <c r="DE424" s="183"/>
      <c r="DF424" s="183"/>
      <c r="DG424" s="183"/>
      <c r="DH424" s="120"/>
      <c r="DR424" s="120"/>
      <c r="EB424" s="120"/>
      <c r="EL424" s="182"/>
      <c r="EM424" s="183"/>
      <c r="EN424" s="183"/>
      <c r="EO424" s="183"/>
      <c r="EP424" s="183"/>
      <c r="EQ424" s="183"/>
      <c r="ER424" s="183"/>
      <c r="ES424" s="183"/>
      <c r="ET424" s="183"/>
      <c r="EU424" s="183"/>
      <c r="EV424" s="182"/>
      <c r="EW424" s="183"/>
      <c r="EX424" s="183"/>
      <c r="EY424" s="183"/>
      <c r="EZ424" s="183"/>
      <c r="FA424" s="183"/>
      <c r="FB424" s="183"/>
      <c r="FC424" s="183"/>
      <c r="FD424" s="183"/>
      <c r="FE424" s="183"/>
      <c r="FF424" s="120"/>
      <c r="FP424" s="120"/>
      <c r="FZ424" s="120"/>
      <c r="GJ424" s="182"/>
      <c r="GK424" s="183"/>
      <c r="GL424" s="183"/>
      <c r="GM424" s="183"/>
      <c r="GN424" s="183"/>
      <c r="GO424" s="183"/>
      <c r="GP424" s="183"/>
      <c r="GQ424" s="183"/>
      <c r="GR424" s="183"/>
      <c r="GS424" s="183"/>
      <c r="GT424" s="120"/>
      <c r="HD424" s="120"/>
      <c r="HN424" s="120"/>
      <c r="HX424" s="120"/>
      <c r="IH424" s="120"/>
      <c r="IR424" s="120"/>
      <c r="JB424" s="120"/>
      <c r="JL424" s="120"/>
      <c r="JV424" s="120"/>
      <c r="KF424" s="120"/>
    </row>
    <row xmlns:x14ac="http://schemas.microsoft.com/office/spreadsheetml/2009/9/ac" r="425" s="3" customFormat="true" x14ac:dyDescent="0.25">
      <c r="A425" s="370"/>
      <c r="B425" s="120"/>
      <c r="L425" s="120"/>
      <c r="V425" s="120"/>
      <c r="AF425" s="120"/>
      <c r="AP425" s="120"/>
      <c r="AZ425" s="120"/>
      <c r="BJ425" s="120"/>
      <c r="BT425" s="120"/>
      <c r="CD425" s="120"/>
      <c r="CN425" s="120"/>
      <c r="CX425" s="182"/>
      <c r="CY425" s="183"/>
      <c r="CZ425" s="183"/>
      <c r="DA425" s="183"/>
      <c r="DB425" s="183"/>
      <c r="DC425" s="183"/>
      <c r="DD425" s="183"/>
      <c r="DE425" s="183"/>
      <c r="DF425" s="183"/>
      <c r="DG425" s="183"/>
      <c r="DH425" s="120"/>
      <c r="DR425" s="120"/>
      <c r="EB425" s="120"/>
      <c r="EL425" s="182"/>
      <c r="EM425" s="183"/>
      <c r="EN425" s="183"/>
      <c r="EO425" s="183"/>
      <c r="EP425" s="183"/>
      <c r="EQ425" s="183"/>
      <c r="ER425" s="183"/>
      <c r="ES425" s="183"/>
      <c r="ET425" s="183"/>
      <c r="EU425" s="183"/>
      <c r="EV425" s="182"/>
      <c r="EW425" s="183"/>
      <c r="EX425" s="183"/>
      <c r="EY425" s="183"/>
      <c r="EZ425" s="183"/>
      <c r="FA425" s="183"/>
      <c r="FB425" s="183"/>
      <c r="FC425" s="183"/>
      <c r="FD425" s="183"/>
      <c r="FE425" s="183"/>
      <c r="FF425" s="120"/>
      <c r="FP425" s="120"/>
      <c r="FZ425" s="120"/>
      <c r="GJ425" s="182"/>
      <c r="GK425" s="183"/>
      <c r="GL425" s="183"/>
      <c r="GM425" s="183"/>
      <c r="GN425" s="183"/>
      <c r="GO425" s="183"/>
      <c r="GP425" s="183"/>
      <c r="GQ425" s="183"/>
      <c r="GR425" s="183"/>
      <c r="GS425" s="183"/>
      <c r="GT425" s="120"/>
      <c r="HD425" s="120"/>
      <c r="HN425" s="120"/>
      <c r="HX425" s="120"/>
      <c r="IH425" s="120"/>
      <c r="IR425" s="120"/>
      <c r="JB425" s="120"/>
      <c r="JL425" s="120"/>
      <c r="JV425" s="120"/>
      <c r="KF425" s="120"/>
    </row>
    <row xmlns:x14ac="http://schemas.microsoft.com/office/spreadsheetml/2009/9/ac" r="426" s="3" customFormat="true" x14ac:dyDescent="0.25">
      <c r="A426" s="370"/>
      <c r="B426" s="120"/>
      <c r="L426" s="120"/>
      <c r="V426" s="120"/>
      <c r="AF426" s="120"/>
      <c r="AP426" s="120"/>
      <c r="AZ426" s="120"/>
      <c r="BJ426" s="120"/>
      <c r="BT426" s="120"/>
      <c r="CD426" s="120"/>
      <c r="CN426" s="120"/>
      <c r="CX426" s="182"/>
      <c r="CY426" s="183"/>
      <c r="CZ426" s="183"/>
      <c r="DA426" s="183"/>
      <c r="DB426" s="183"/>
      <c r="DC426" s="183"/>
      <c r="DD426" s="183"/>
      <c r="DE426" s="183"/>
      <c r="DF426" s="183"/>
      <c r="DG426" s="183"/>
      <c r="DH426" s="120"/>
      <c r="DR426" s="120"/>
      <c r="EB426" s="120"/>
      <c r="EL426" s="182"/>
      <c r="EM426" s="183"/>
      <c r="EN426" s="183"/>
      <c r="EO426" s="183"/>
      <c r="EP426" s="183"/>
      <c r="EQ426" s="183"/>
      <c r="ER426" s="183"/>
      <c r="ES426" s="183"/>
      <c r="ET426" s="183"/>
      <c r="EU426" s="183"/>
      <c r="EV426" s="182"/>
      <c r="EW426" s="183"/>
      <c r="EX426" s="183"/>
      <c r="EY426" s="183"/>
      <c r="EZ426" s="183"/>
      <c r="FA426" s="183"/>
      <c r="FB426" s="183"/>
      <c r="FC426" s="183"/>
      <c r="FD426" s="183"/>
      <c r="FE426" s="183"/>
      <c r="FF426" s="120"/>
      <c r="FP426" s="120"/>
      <c r="FZ426" s="120"/>
      <c r="GJ426" s="182"/>
      <c r="GK426" s="183"/>
      <c r="GL426" s="183"/>
      <c r="GM426" s="183"/>
      <c r="GN426" s="183"/>
      <c r="GO426" s="183"/>
      <c r="GP426" s="183"/>
      <c r="GQ426" s="183"/>
      <c r="GR426" s="183"/>
      <c r="GS426" s="183"/>
      <c r="GT426" s="120"/>
      <c r="HD426" s="120"/>
      <c r="HN426" s="120"/>
      <c r="HX426" s="120"/>
      <c r="IH426" s="120"/>
      <c r="IR426" s="120"/>
      <c r="JB426" s="120"/>
      <c r="JL426" s="120"/>
      <c r="JV426" s="120"/>
      <c r="KF426" s="120"/>
    </row>
    <row xmlns:x14ac="http://schemas.microsoft.com/office/spreadsheetml/2009/9/ac" r="427" s="3" customFormat="true" x14ac:dyDescent="0.25">
      <c r="A427" s="370"/>
      <c r="B427" s="120"/>
      <c r="L427" s="120"/>
      <c r="V427" s="120"/>
      <c r="AF427" s="120"/>
      <c r="AP427" s="120"/>
      <c r="AZ427" s="120"/>
      <c r="BJ427" s="120"/>
      <c r="BT427" s="120"/>
      <c r="CD427" s="120"/>
      <c r="CN427" s="120"/>
      <c r="CX427" s="182"/>
      <c r="CY427" s="183"/>
      <c r="CZ427" s="183"/>
      <c r="DA427" s="183"/>
      <c r="DB427" s="183"/>
      <c r="DC427" s="183"/>
      <c r="DD427" s="183"/>
      <c r="DE427" s="183"/>
      <c r="DF427" s="183"/>
      <c r="DG427" s="183"/>
      <c r="DH427" s="120"/>
      <c r="DR427" s="120"/>
      <c r="EB427" s="120"/>
      <c r="EL427" s="182"/>
      <c r="EM427" s="183"/>
      <c r="EN427" s="183"/>
      <c r="EO427" s="183"/>
      <c r="EP427" s="183"/>
      <c r="EQ427" s="183"/>
      <c r="ER427" s="183"/>
      <c r="ES427" s="183"/>
      <c r="ET427" s="183"/>
      <c r="EU427" s="183"/>
      <c r="EV427" s="182"/>
      <c r="EW427" s="183"/>
      <c r="EX427" s="183"/>
      <c r="EY427" s="183"/>
      <c r="EZ427" s="183"/>
      <c r="FA427" s="183"/>
      <c r="FB427" s="183"/>
      <c r="FC427" s="183"/>
      <c r="FD427" s="183"/>
      <c r="FE427" s="183"/>
      <c r="FF427" s="120"/>
      <c r="FP427" s="120"/>
      <c r="FZ427" s="120"/>
      <c r="GJ427" s="182"/>
      <c r="GK427" s="183"/>
      <c r="GL427" s="183"/>
      <c r="GM427" s="183"/>
      <c r="GN427" s="183"/>
      <c r="GO427" s="183"/>
      <c r="GP427" s="183"/>
      <c r="GQ427" s="183"/>
      <c r="GR427" s="183"/>
      <c r="GS427" s="183"/>
      <c r="GT427" s="120"/>
      <c r="HD427" s="120"/>
      <c r="HN427" s="120"/>
      <c r="HX427" s="120"/>
      <c r="IH427" s="120"/>
      <c r="IR427" s="120"/>
      <c r="JB427" s="120"/>
      <c r="JL427" s="120"/>
      <c r="JV427" s="120"/>
      <c r="KF427" s="120"/>
    </row>
    <row xmlns:x14ac="http://schemas.microsoft.com/office/spreadsheetml/2009/9/ac" r="428" s="3" customFormat="true" x14ac:dyDescent="0.25">
      <c r="A428" s="370"/>
      <c r="B428" s="120"/>
      <c r="L428" s="120"/>
      <c r="V428" s="120"/>
      <c r="AF428" s="120"/>
      <c r="AP428" s="120"/>
      <c r="AZ428" s="120"/>
      <c r="BJ428" s="120"/>
      <c r="BT428" s="120"/>
      <c r="CD428" s="120"/>
      <c r="CN428" s="120"/>
      <c r="CX428" s="182"/>
      <c r="CY428" s="183"/>
      <c r="CZ428" s="183"/>
      <c r="DA428" s="183"/>
      <c r="DB428" s="183"/>
      <c r="DC428" s="183"/>
      <c r="DD428" s="183"/>
      <c r="DE428" s="183"/>
      <c r="DF428" s="183"/>
      <c r="DG428" s="183"/>
      <c r="DH428" s="120"/>
      <c r="DR428" s="120"/>
      <c r="EB428" s="120"/>
      <c r="EL428" s="182"/>
      <c r="EM428" s="183"/>
      <c r="EN428" s="183"/>
      <c r="EO428" s="183"/>
      <c r="EP428" s="183"/>
      <c r="EQ428" s="183"/>
      <c r="ER428" s="183"/>
      <c r="ES428" s="183"/>
      <c r="ET428" s="183"/>
      <c r="EU428" s="183"/>
      <c r="EV428" s="182"/>
      <c r="EW428" s="183"/>
      <c r="EX428" s="183"/>
      <c r="EY428" s="183"/>
      <c r="EZ428" s="183"/>
      <c r="FA428" s="183"/>
      <c r="FB428" s="183"/>
      <c r="FC428" s="183"/>
      <c r="FD428" s="183"/>
      <c r="FE428" s="183"/>
      <c r="FF428" s="120"/>
      <c r="FP428" s="120"/>
      <c r="FZ428" s="120"/>
      <c r="GJ428" s="182"/>
      <c r="GK428" s="183"/>
      <c r="GL428" s="183"/>
      <c r="GM428" s="183"/>
      <c r="GN428" s="183"/>
      <c r="GO428" s="183"/>
      <c r="GP428" s="183"/>
      <c r="GQ428" s="183"/>
      <c r="GR428" s="183"/>
      <c r="GS428" s="183"/>
      <c r="GT428" s="120"/>
      <c r="HD428" s="120"/>
      <c r="HN428" s="120"/>
      <c r="HX428" s="120"/>
      <c r="IH428" s="120"/>
      <c r="IR428" s="120"/>
      <c r="JB428" s="120"/>
      <c r="JL428" s="120"/>
      <c r="JV428" s="120"/>
      <c r="KF428" s="120"/>
    </row>
    <row xmlns:x14ac="http://schemas.microsoft.com/office/spreadsheetml/2009/9/ac" r="429" s="3" customFormat="true" x14ac:dyDescent="0.25">
      <c r="A429" s="370"/>
      <c r="B429" s="120"/>
      <c r="L429" s="120"/>
      <c r="V429" s="120"/>
      <c r="AF429" s="120"/>
      <c r="AP429" s="120"/>
      <c r="AZ429" s="120"/>
      <c r="BJ429" s="120"/>
      <c r="BT429" s="120"/>
      <c r="CD429" s="120"/>
      <c r="CN429" s="120"/>
      <c r="CX429" s="182"/>
      <c r="CY429" s="183"/>
      <c r="CZ429" s="183"/>
      <c r="DA429" s="183"/>
      <c r="DB429" s="183"/>
      <c r="DC429" s="183"/>
      <c r="DD429" s="183"/>
      <c r="DE429" s="183"/>
      <c r="DF429" s="183"/>
      <c r="DG429" s="183"/>
      <c r="DH429" s="120"/>
      <c r="DR429" s="120"/>
      <c r="EB429" s="120"/>
      <c r="EL429" s="182"/>
      <c r="EM429" s="183"/>
      <c r="EN429" s="183"/>
      <c r="EO429" s="183"/>
      <c r="EP429" s="183"/>
      <c r="EQ429" s="183"/>
      <c r="ER429" s="183"/>
      <c r="ES429" s="183"/>
      <c r="ET429" s="183"/>
      <c r="EU429" s="183"/>
      <c r="EV429" s="182"/>
      <c r="EW429" s="183"/>
      <c r="EX429" s="183"/>
      <c r="EY429" s="183"/>
      <c r="EZ429" s="183"/>
      <c r="FA429" s="183"/>
      <c r="FB429" s="183"/>
      <c r="FC429" s="183"/>
      <c r="FD429" s="183"/>
      <c r="FE429" s="183"/>
      <c r="FF429" s="120"/>
      <c r="FP429" s="120"/>
      <c r="FZ429" s="120"/>
      <c r="GJ429" s="182"/>
      <c r="GK429" s="183"/>
      <c r="GL429" s="183"/>
      <c r="GM429" s="183"/>
      <c r="GN429" s="183"/>
      <c r="GO429" s="183"/>
      <c r="GP429" s="183"/>
      <c r="GQ429" s="183"/>
      <c r="GR429" s="183"/>
      <c r="GS429" s="183"/>
      <c r="GT429" s="120"/>
      <c r="HD429" s="120"/>
      <c r="HN429" s="120"/>
      <c r="HX429" s="120"/>
      <c r="IH429" s="120"/>
      <c r="IR429" s="120"/>
      <c r="JB429" s="120"/>
      <c r="JL429" s="120"/>
      <c r="JV429" s="120"/>
      <c r="KF429" s="120"/>
    </row>
    <row xmlns:x14ac="http://schemas.microsoft.com/office/spreadsheetml/2009/9/ac" r="430" s="3" customFormat="true" x14ac:dyDescent="0.25">
      <c r="A430" s="370"/>
      <c r="B430" s="120"/>
      <c r="L430" s="120"/>
      <c r="V430" s="120"/>
      <c r="AF430" s="120"/>
      <c r="AP430" s="120"/>
      <c r="AZ430" s="120"/>
      <c r="BJ430" s="120"/>
      <c r="BT430" s="120"/>
      <c r="CD430" s="120"/>
      <c r="CN430" s="120"/>
      <c r="CX430" s="182"/>
      <c r="CY430" s="183"/>
      <c r="CZ430" s="183"/>
      <c r="DA430" s="183"/>
      <c r="DB430" s="183"/>
      <c r="DC430" s="183"/>
      <c r="DD430" s="183"/>
      <c r="DE430" s="183"/>
      <c r="DF430" s="183"/>
      <c r="DG430" s="183"/>
      <c r="DH430" s="120"/>
      <c r="DR430" s="120"/>
      <c r="EB430" s="120"/>
      <c r="EL430" s="182"/>
      <c r="EM430" s="183"/>
      <c r="EN430" s="183"/>
      <c r="EO430" s="183"/>
      <c r="EP430" s="183"/>
      <c r="EQ430" s="183"/>
      <c r="ER430" s="183"/>
      <c r="ES430" s="183"/>
      <c r="ET430" s="183"/>
      <c r="EU430" s="183"/>
      <c r="EV430" s="182"/>
      <c r="EW430" s="183"/>
      <c r="EX430" s="183"/>
      <c r="EY430" s="183"/>
      <c r="EZ430" s="183"/>
      <c r="FA430" s="183"/>
      <c r="FB430" s="183"/>
      <c r="FC430" s="183"/>
      <c r="FD430" s="183"/>
      <c r="FE430" s="183"/>
      <c r="FF430" s="120"/>
      <c r="FP430" s="120"/>
      <c r="FZ430" s="120"/>
      <c r="GJ430" s="182"/>
      <c r="GK430" s="183"/>
      <c r="GL430" s="183"/>
      <c r="GM430" s="183"/>
      <c r="GN430" s="183"/>
      <c r="GO430" s="183"/>
      <c r="GP430" s="183"/>
      <c r="GQ430" s="183"/>
      <c r="GR430" s="183"/>
      <c r="GS430" s="183"/>
      <c r="GT430" s="120"/>
      <c r="HD430" s="120"/>
      <c r="HN430" s="120"/>
      <c r="HX430" s="120"/>
      <c r="IH430" s="120"/>
      <c r="IR430" s="120"/>
      <c r="JB430" s="120"/>
      <c r="JL430" s="120"/>
      <c r="JV430" s="120"/>
      <c r="KF430" s="120"/>
    </row>
    <row xmlns:x14ac="http://schemas.microsoft.com/office/spreadsheetml/2009/9/ac" r="431" s="3" customFormat="true" x14ac:dyDescent="0.25">
      <c r="A431" s="370"/>
      <c r="B431" s="120"/>
      <c r="L431" s="120"/>
      <c r="V431" s="120"/>
      <c r="AF431" s="120"/>
      <c r="AP431" s="120"/>
      <c r="AZ431" s="120"/>
      <c r="BJ431" s="120"/>
      <c r="BT431" s="120"/>
      <c r="CD431" s="120"/>
      <c r="CN431" s="120"/>
      <c r="CX431" s="182"/>
      <c r="CY431" s="183"/>
      <c r="CZ431" s="183"/>
      <c r="DA431" s="183"/>
      <c r="DB431" s="183"/>
      <c r="DC431" s="183"/>
      <c r="DD431" s="183"/>
      <c r="DE431" s="183"/>
      <c r="DF431" s="183"/>
      <c r="DG431" s="183"/>
      <c r="DH431" s="120"/>
      <c r="DR431" s="120"/>
      <c r="EB431" s="120"/>
      <c r="EL431" s="182"/>
      <c r="EM431" s="183"/>
      <c r="EN431" s="183"/>
      <c r="EO431" s="183"/>
      <c r="EP431" s="183"/>
      <c r="EQ431" s="183"/>
      <c r="ER431" s="183"/>
      <c r="ES431" s="183"/>
      <c r="ET431" s="183"/>
      <c r="EU431" s="183"/>
      <c r="EV431" s="182"/>
      <c r="EW431" s="183"/>
      <c r="EX431" s="183"/>
      <c r="EY431" s="183"/>
      <c r="EZ431" s="183"/>
      <c r="FA431" s="183"/>
      <c r="FB431" s="183"/>
      <c r="FC431" s="183"/>
      <c r="FD431" s="183"/>
      <c r="FE431" s="183"/>
      <c r="FF431" s="120"/>
      <c r="FP431" s="120"/>
      <c r="FZ431" s="120"/>
      <c r="GJ431" s="182"/>
      <c r="GK431" s="183"/>
      <c r="GL431" s="183"/>
      <c r="GM431" s="183"/>
      <c r="GN431" s="183"/>
      <c r="GO431" s="183"/>
      <c r="GP431" s="183"/>
      <c r="GQ431" s="183"/>
      <c r="GR431" s="183"/>
      <c r="GS431" s="183"/>
      <c r="GT431" s="120"/>
      <c r="HD431" s="120"/>
      <c r="HN431" s="120"/>
      <c r="HX431" s="120"/>
      <c r="IH431" s="120"/>
      <c r="IR431" s="120"/>
      <c r="JB431" s="120"/>
      <c r="JL431" s="120"/>
      <c r="JV431" s="120"/>
      <c r="KF431" s="120"/>
    </row>
    <row xmlns:x14ac="http://schemas.microsoft.com/office/spreadsheetml/2009/9/ac" r="432" s="3" customFormat="true" x14ac:dyDescent="0.25">
      <c r="A432" s="370"/>
      <c r="B432" s="120"/>
      <c r="L432" s="120"/>
      <c r="V432" s="120"/>
      <c r="AF432" s="120"/>
      <c r="AP432" s="120"/>
      <c r="AZ432" s="120"/>
      <c r="BJ432" s="120"/>
      <c r="BT432" s="120"/>
      <c r="CD432" s="120"/>
      <c r="CN432" s="120"/>
      <c r="CX432" s="182"/>
      <c r="CY432" s="183"/>
      <c r="CZ432" s="183"/>
      <c r="DA432" s="183"/>
      <c r="DB432" s="183"/>
      <c r="DC432" s="183"/>
      <c r="DD432" s="183"/>
      <c r="DE432" s="183"/>
      <c r="DF432" s="183"/>
      <c r="DG432" s="183"/>
      <c r="DH432" s="120"/>
      <c r="DR432" s="120"/>
      <c r="EB432" s="120"/>
      <c r="EL432" s="182"/>
      <c r="EM432" s="183"/>
      <c r="EN432" s="183"/>
      <c r="EO432" s="183"/>
      <c r="EP432" s="183"/>
      <c r="EQ432" s="183"/>
      <c r="ER432" s="183"/>
      <c r="ES432" s="183"/>
      <c r="ET432" s="183"/>
      <c r="EU432" s="183"/>
      <c r="EV432" s="182"/>
      <c r="EW432" s="183"/>
      <c r="EX432" s="183"/>
      <c r="EY432" s="183"/>
      <c r="EZ432" s="183"/>
      <c r="FA432" s="183"/>
      <c r="FB432" s="183"/>
      <c r="FC432" s="183"/>
      <c r="FD432" s="183"/>
      <c r="FE432" s="183"/>
      <c r="FF432" s="120"/>
      <c r="FP432" s="120"/>
      <c r="FZ432" s="120"/>
      <c r="GJ432" s="182"/>
      <c r="GK432" s="183"/>
      <c r="GL432" s="183"/>
      <c r="GM432" s="183"/>
      <c r="GN432" s="183"/>
      <c r="GO432" s="183"/>
      <c r="GP432" s="183"/>
      <c r="GQ432" s="183"/>
      <c r="GR432" s="183"/>
      <c r="GS432" s="183"/>
      <c r="GT432" s="120"/>
      <c r="HD432" s="120"/>
      <c r="HN432" s="120"/>
      <c r="HX432" s="120"/>
      <c r="IH432" s="120"/>
      <c r="IR432" s="120"/>
      <c r="JB432" s="120"/>
      <c r="JL432" s="120"/>
      <c r="JV432" s="120"/>
      <c r="KF432" s="120"/>
    </row>
    <row xmlns:x14ac="http://schemas.microsoft.com/office/spreadsheetml/2009/9/ac" r="433" s="3" customFormat="true" x14ac:dyDescent="0.25">
      <c r="A433" s="370"/>
      <c r="B433" s="120"/>
      <c r="L433" s="120"/>
      <c r="V433" s="120"/>
      <c r="AF433" s="120"/>
      <c r="AP433" s="120"/>
      <c r="AZ433" s="120"/>
      <c r="BJ433" s="120"/>
      <c r="BT433" s="120"/>
      <c r="CD433" s="120"/>
      <c r="CN433" s="120"/>
      <c r="CX433" s="182"/>
      <c r="CY433" s="183"/>
      <c r="CZ433" s="183"/>
      <c r="DA433" s="183"/>
      <c r="DB433" s="183"/>
      <c r="DC433" s="183"/>
      <c r="DD433" s="183"/>
      <c r="DE433" s="183"/>
      <c r="DF433" s="183"/>
      <c r="DG433" s="183"/>
      <c r="DH433" s="120"/>
      <c r="DR433" s="120"/>
      <c r="EB433" s="120"/>
      <c r="EL433" s="182"/>
      <c r="EM433" s="183"/>
      <c r="EN433" s="183"/>
      <c r="EO433" s="183"/>
      <c r="EP433" s="183"/>
      <c r="EQ433" s="183"/>
      <c r="ER433" s="183"/>
      <c r="ES433" s="183"/>
      <c r="ET433" s="183"/>
      <c r="EU433" s="183"/>
      <c r="EV433" s="182"/>
      <c r="EW433" s="183"/>
      <c r="EX433" s="183"/>
      <c r="EY433" s="183"/>
      <c r="EZ433" s="183"/>
      <c r="FA433" s="183"/>
      <c r="FB433" s="183"/>
      <c r="FC433" s="183"/>
      <c r="FD433" s="183"/>
      <c r="FE433" s="183"/>
      <c r="FF433" s="120"/>
      <c r="FP433" s="120"/>
      <c r="FZ433" s="120"/>
      <c r="GJ433" s="182"/>
      <c r="GK433" s="183"/>
      <c r="GL433" s="183"/>
      <c r="GM433" s="183"/>
      <c r="GN433" s="183"/>
      <c r="GO433" s="183"/>
      <c r="GP433" s="183"/>
      <c r="GQ433" s="183"/>
      <c r="GR433" s="183"/>
      <c r="GS433" s="183"/>
      <c r="GT433" s="120"/>
      <c r="HD433" s="120"/>
      <c r="HN433" s="120"/>
      <c r="HX433" s="120"/>
      <c r="IH433" s="120"/>
      <c r="IR433" s="120"/>
      <c r="JB433" s="120"/>
      <c r="JL433" s="120"/>
      <c r="JV433" s="120"/>
      <c r="KF433" s="120"/>
    </row>
    <row xmlns:x14ac="http://schemas.microsoft.com/office/spreadsheetml/2009/9/ac" r="434" s="3" customFormat="true" x14ac:dyDescent="0.25">
      <c r="A434" s="370"/>
      <c r="B434" s="120"/>
      <c r="L434" s="120"/>
      <c r="V434" s="120"/>
      <c r="AF434" s="120"/>
      <c r="AP434" s="120"/>
      <c r="AZ434" s="120"/>
      <c r="BJ434" s="120"/>
      <c r="BT434" s="120"/>
      <c r="CD434" s="120"/>
      <c r="CN434" s="120"/>
      <c r="CX434" s="182"/>
      <c r="CY434" s="183"/>
      <c r="CZ434" s="183"/>
      <c r="DA434" s="183"/>
      <c r="DB434" s="183"/>
      <c r="DC434" s="183"/>
      <c r="DD434" s="183"/>
      <c r="DE434" s="183"/>
      <c r="DF434" s="183"/>
      <c r="DG434" s="183"/>
      <c r="DH434" s="120"/>
      <c r="DR434" s="120"/>
      <c r="EB434" s="120"/>
      <c r="EL434" s="182"/>
      <c r="EM434" s="183"/>
      <c r="EN434" s="183"/>
      <c r="EO434" s="183"/>
      <c r="EP434" s="183"/>
      <c r="EQ434" s="183"/>
      <c r="ER434" s="183"/>
      <c r="ES434" s="183"/>
      <c r="ET434" s="183"/>
      <c r="EU434" s="183"/>
      <c r="EV434" s="182"/>
      <c r="EW434" s="183"/>
      <c r="EX434" s="183"/>
      <c r="EY434" s="183"/>
      <c r="EZ434" s="183"/>
      <c r="FA434" s="183"/>
      <c r="FB434" s="183"/>
      <c r="FC434" s="183"/>
      <c r="FD434" s="183"/>
      <c r="FE434" s="183"/>
      <c r="FF434" s="120"/>
      <c r="FP434" s="120"/>
      <c r="FZ434" s="120"/>
      <c r="GJ434" s="182"/>
      <c r="GK434" s="183"/>
      <c r="GL434" s="183"/>
      <c r="GM434" s="183"/>
      <c r="GN434" s="183"/>
      <c r="GO434" s="183"/>
      <c r="GP434" s="183"/>
      <c r="GQ434" s="183"/>
      <c r="GR434" s="183"/>
      <c r="GS434" s="183"/>
      <c r="GT434" s="120"/>
      <c r="HD434" s="120"/>
      <c r="HN434" s="120"/>
      <c r="HX434" s="120"/>
      <c r="IH434" s="120"/>
      <c r="IR434" s="120"/>
      <c r="JB434" s="120"/>
      <c r="JL434" s="120"/>
      <c r="JV434" s="120"/>
      <c r="KF434" s="120"/>
    </row>
    <row xmlns:x14ac="http://schemas.microsoft.com/office/spreadsheetml/2009/9/ac" r="435" s="3" customFormat="true" x14ac:dyDescent="0.25">
      <c r="A435" s="370"/>
      <c r="B435" s="120"/>
      <c r="L435" s="120"/>
      <c r="V435" s="120"/>
      <c r="AF435" s="120"/>
      <c r="AP435" s="120"/>
      <c r="AZ435" s="120"/>
      <c r="BJ435" s="120"/>
      <c r="BT435" s="120"/>
      <c r="CD435" s="120"/>
      <c r="CN435" s="120"/>
      <c r="CX435" s="182"/>
      <c r="CY435" s="183"/>
      <c r="CZ435" s="183"/>
      <c r="DA435" s="183"/>
      <c r="DB435" s="183"/>
      <c r="DC435" s="183"/>
      <c r="DD435" s="183"/>
      <c r="DE435" s="183"/>
      <c r="DF435" s="183"/>
      <c r="DG435" s="183"/>
      <c r="DH435" s="120"/>
      <c r="DR435" s="120"/>
      <c r="EB435" s="120"/>
      <c r="EL435" s="182"/>
      <c r="EM435" s="183"/>
      <c r="EN435" s="183"/>
      <c r="EO435" s="183"/>
      <c r="EP435" s="183"/>
      <c r="EQ435" s="183"/>
      <c r="ER435" s="183"/>
      <c r="ES435" s="183"/>
      <c r="ET435" s="183"/>
      <c r="EU435" s="183"/>
      <c r="EV435" s="182"/>
      <c r="EW435" s="183"/>
      <c r="EX435" s="183"/>
      <c r="EY435" s="183"/>
      <c r="EZ435" s="183"/>
      <c r="FA435" s="183"/>
      <c r="FB435" s="183"/>
      <c r="FC435" s="183"/>
      <c r="FD435" s="183"/>
      <c r="FE435" s="183"/>
      <c r="FF435" s="120"/>
      <c r="FP435" s="120"/>
      <c r="FZ435" s="120"/>
      <c r="GJ435" s="182"/>
      <c r="GK435" s="183"/>
      <c r="GL435" s="183"/>
      <c r="GM435" s="183"/>
      <c r="GN435" s="183"/>
      <c r="GO435" s="183"/>
      <c r="GP435" s="183"/>
      <c r="GQ435" s="183"/>
      <c r="GR435" s="183"/>
      <c r="GS435" s="183"/>
      <c r="GT435" s="120"/>
      <c r="HD435" s="120"/>
      <c r="HN435" s="120"/>
      <c r="HX435" s="120"/>
      <c r="IH435" s="120"/>
      <c r="IR435" s="120"/>
      <c r="JB435" s="120"/>
      <c r="JL435" s="120"/>
      <c r="JV435" s="120"/>
      <c r="KF435" s="120"/>
    </row>
    <row xmlns:x14ac="http://schemas.microsoft.com/office/spreadsheetml/2009/9/ac" r="436" s="3" customFormat="true" x14ac:dyDescent="0.25">
      <c r="A436" s="370"/>
      <c r="B436" s="120"/>
      <c r="L436" s="120"/>
      <c r="V436" s="120"/>
      <c r="AF436" s="120"/>
      <c r="AP436" s="120"/>
      <c r="AZ436" s="120"/>
      <c r="BJ436" s="120"/>
      <c r="BT436" s="120"/>
      <c r="CD436" s="120"/>
      <c r="CN436" s="120"/>
      <c r="CX436" s="182"/>
      <c r="CY436" s="183"/>
      <c r="CZ436" s="183"/>
      <c r="DA436" s="183"/>
      <c r="DB436" s="183"/>
      <c r="DC436" s="183"/>
      <c r="DD436" s="183"/>
      <c r="DE436" s="183"/>
      <c r="DF436" s="183"/>
      <c r="DG436" s="183"/>
      <c r="DH436" s="120"/>
      <c r="DR436" s="120"/>
      <c r="EB436" s="120"/>
      <c r="EL436" s="182"/>
      <c r="EM436" s="183"/>
      <c r="EN436" s="183"/>
      <c r="EO436" s="183"/>
      <c r="EP436" s="183"/>
      <c r="EQ436" s="183"/>
      <c r="ER436" s="183"/>
      <c r="ES436" s="183"/>
      <c r="ET436" s="183"/>
      <c r="EU436" s="183"/>
      <c r="EV436" s="182"/>
      <c r="EW436" s="183"/>
      <c r="EX436" s="183"/>
      <c r="EY436" s="183"/>
      <c r="EZ436" s="183"/>
      <c r="FA436" s="183"/>
      <c r="FB436" s="183"/>
      <c r="FC436" s="183"/>
      <c r="FD436" s="183"/>
      <c r="FE436" s="183"/>
      <c r="FF436" s="120"/>
      <c r="FP436" s="120"/>
      <c r="FZ436" s="120"/>
      <c r="GJ436" s="182"/>
      <c r="GK436" s="183"/>
      <c r="GL436" s="183"/>
      <c r="GM436" s="183"/>
      <c r="GN436" s="183"/>
      <c r="GO436" s="183"/>
      <c r="GP436" s="183"/>
      <c r="GQ436" s="183"/>
      <c r="GR436" s="183"/>
      <c r="GS436" s="183"/>
      <c r="GT436" s="120"/>
      <c r="HD436" s="120"/>
      <c r="HN436" s="120"/>
      <c r="HX436" s="120"/>
      <c r="IH436" s="120"/>
      <c r="IR436" s="120"/>
      <c r="JB436" s="120"/>
      <c r="JL436" s="120"/>
      <c r="JV436" s="120"/>
      <c r="KF436" s="120"/>
    </row>
    <row xmlns:x14ac="http://schemas.microsoft.com/office/spreadsheetml/2009/9/ac" r="437" s="3" customFormat="true" x14ac:dyDescent="0.25">
      <c r="A437" s="370"/>
      <c r="B437" s="120"/>
      <c r="L437" s="120"/>
      <c r="V437" s="120"/>
      <c r="AF437" s="120"/>
      <c r="AP437" s="120"/>
      <c r="AZ437" s="120"/>
      <c r="BJ437" s="120"/>
      <c r="BT437" s="120"/>
      <c r="CD437" s="120"/>
      <c r="CN437" s="120"/>
      <c r="CX437" s="182"/>
      <c r="CY437" s="183"/>
      <c r="CZ437" s="183"/>
      <c r="DA437" s="183"/>
      <c r="DB437" s="183"/>
      <c r="DC437" s="183"/>
      <c r="DD437" s="183"/>
      <c r="DE437" s="183"/>
      <c r="DF437" s="183"/>
      <c r="DG437" s="183"/>
      <c r="DH437" s="120"/>
      <c r="DR437" s="120"/>
      <c r="EB437" s="120"/>
      <c r="EL437" s="182"/>
      <c r="EM437" s="183"/>
      <c r="EN437" s="183"/>
      <c r="EO437" s="183"/>
      <c r="EP437" s="183"/>
      <c r="EQ437" s="183"/>
      <c r="ER437" s="183"/>
      <c r="ES437" s="183"/>
      <c r="ET437" s="183"/>
      <c r="EU437" s="183"/>
      <c r="EV437" s="182"/>
      <c r="EW437" s="183"/>
      <c r="EX437" s="183"/>
      <c r="EY437" s="183"/>
      <c r="EZ437" s="183"/>
      <c r="FA437" s="183"/>
      <c r="FB437" s="183"/>
      <c r="FC437" s="183"/>
      <c r="FD437" s="183"/>
      <c r="FE437" s="183"/>
      <c r="FF437" s="120"/>
      <c r="FP437" s="120"/>
      <c r="FZ437" s="120"/>
      <c r="GJ437" s="182"/>
      <c r="GK437" s="183"/>
      <c r="GL437" s="183"/>
      <c r="GM437" s="183"/>
      <c r="GN437" s="183"/>
      <c r="GO437" s="183"/>
      <c r="GP437" s="183"/>
      <c r="GQ437" s="183"/>
      <c r="GR437" s="183"/>
      <c r="GS437" s="183"/>
      <c r="GT437" s="120"/>
      <c r="HD437" s="120"/>
      <c r="HN437" s="120"/>
      <c r="HX437" s="120"/>
      <c r="IH437" s="120"/>
      <c r="IR437" s="120"/>
      <c r="JB437" s="120"/>
      <c r="JL437" s="120"/>
      <c r="JV437" s="120"/>
      <c r="KF437" s="120"/>
    </row>
    <row xmlns:x14ac="http://schemas.microsoft.com/office/spreadsheetml/2009/9/ac" r="438" s="3" customFormat="true" x14ac:dyDescent="0.25">
      <c r="A438" s="370"/>
      <c r="B438" s="120"/>
      <c r="L438" s="120"/>
      <c r="V438" s="120"/>
      <c r="AF438" s="120"/>
      <c r="AP438" s="120"/>
      <c r="AZ438" s="120"/>
      <c r="BJ438" s="120"/>
      <c r="BT438" s="120"/>
      <c r="CD438" s="120"/>
      <c r="CN438" s="120"/>
      <c r="CX438" s="182"/>
      <c r="CY438" s="183"/>
      <c r="CZ438" s="183"/>
      <c r="DA438" s="183"/>
      <c r="DB438" s="183"/>
      <c r="DC438" s="183"/>
      <c r="DD438" s="183"/>
      <c r="DE438" s="183"/>
      <c r="DF438" s="183"/>
      <c r="DG438" s="183"/>
      <c r="DH438" s="120"/>
      <c r="DR438" s="120"/>
      <c r="EB438" s="120"/>
      <c r="EL438" s="182"/>
      <c r="EM438" s="183"/>
      <c r="EN438" s="183"/>
      <c r="EO438" s="183"/>
      <c r="EP438" s="183"/>
      <c r="EQ438" s="183"/>
      <c r="ER438" s="183"/>
      <c r="ES438" s="183"/>
      <c r="ET438" s="183"/>
      <c r="EU438" s="183"/>
      <c r="EV438" s="182"/>
      <c r="EW438" s="183"/>
      <c r="EX438" s="183"/>
      <c r="EY438" s="183"/>
      <c r="EZ438" s="183"/>
      <c r="FA438" s="183"/>
      <c r="FB438" s="183"/>
      <c r="FC438" s="183"/>
      <c r="FD438" s="183"/>
      <c r="FE438" s="183"/>
      <c r="FF438" s="120"/>
      <c r="FP438" s="120"/>
      <c r="FZ438" s="120"/>
      <c r="GJ438" s="182"/>
      <c r="GK438" s="183"/>
      <c r="GL438" s="183"/>
      <c r="GM438" s="183"/>
      <c r="GN438" s="183"/>
      <c r="GO438" s="183"/>
      <c r="GP438" s="183"/>
      <c r="GQ438" s="183"/>
      <c r="GR438" s="183"/>
      <c r="GS438" s="183"/>
      <c r="GT438" s="120"/>
      <c r="HD438" s="120"/>
      <c r="HN438" s="120"/>
      <c r="HX438" s="120"/>
      <c r="IH438" s="120"/>
      <c r="IR438" s="120"/>
      <c r="JB438" s="120"/>
      <c r="JL438" s="120"/>
      <c r="JV438" s="120"/>
      <c r="KF438" s="120"/>
    </row>
    <row xmlns:x14ac="http://schemas.microsoft.com/office/spreadsheetml/2009/9/ac" r="439" s="3" customFormat="true" x14ac:dyDescent="0.25">
      <c r="A439" s="370"/>
      <c r="B439" s="120"/>
      <c r="L439" s="120"/>
      <c r="V439" s="120"/>
      <c r="AF439" s="120"/>
      <c r="AP439" s="120"/>
      <c r="AZ439" s="120"/>
      <c r="BJ439" s="120"/>
      <c r="BT439" s="120"/>
      <c r="CD439" s="120"/>
      <c r="CN439" s="120"/>
      <c r="CX439" s="182"/>
      <c r="CY439" s="183"/>
      <c r="CZ439" s="183"/>
      <c r="DA439" s="183"/>
      <c r="DB439" s="183"/>
      <c r="DC439" s="183"/>
      <c r="DD439" s="183"/>
      <c r="DE439" s="183"/>
      <c r="DF439" s="183"/>
      <c r="DG439" s="183"/>
      <c r="DH439" s="120"/>
      <c r="DR439" s="120"/>
      <c r="EB439" s="120"/>
      <c r="EL439" s="182"/>
      <c r="EM439" s="183"/>
      <c r="EN439" s="183"/>
      <c r="EO439" s="183"/>
      <c r="EP439" s="183"/>
      <c r="EQ439" s="183"/>
      <c r="ER439" s="183"/>
      <c r="ES439" s="183"/>
      <c r="ET439" s="183"/>
      <c r="EU439" s="183"/>
      <c r="EV439" s="182"/>
      <c r="EW439" s="183"/>
      <c r="EX439" s="183"/>
      <c r="EY439" s="183"/>
      <c r="EZ439" s="183"/>
      <c r="FA439" s="183"/>
      <c r="FB439" s="183"/>
      <c r="FC439" s="183"/>
      <c r="FD439" s="183"/>
      <c r="FE439" s="183"/>
      <c r="FF439" s="120"/>
      <c r="FP439" s="120"/>
      <c r="FZ439" s="120"/>
      <c r="GJ439" s="182"/>
      <c r="GK439" s="183"/>
      <c r="GL439" s="183"/>
      <c r="GM439" s="183"/>
      <c r="GN439" s="183"/>
      <c r="GO439" s="183"/>
      <c r="GP439" s="183"/>
      <c r="GQ439" s="183"/>
      <c r="GR439" s="183"/>
      <c r="GS439" s="183"/>
      <c r="GT439" s="120"/>
      <c r="HD439" s="120"/>
      <c r="HN439" s="120"/>
      <c r="HX439" s="120"/>
      <c r="IH439" s="120"/>
      <c r="IR439" s="120"/>
      <c r="JB439" s="120"/>
      <c r="JL439" s="120"/>
      <c r="JV439" s="120"/>
      <c r="KF439" s="120"/>
    </row>
    <row xmlns:x14ac="http://schemas.microsoft.com/office/spreadsheetml/2009/9/ac" r="440" s="3" customFormat="true" x14ac:dyDescent="0.25">
      <c r="A440" s="370"/>
      <c r="B440" s="120"/>
      <c r="L440" s="120"/>
      <c r="V440" s="120"/>
      <c r="AF440" s="120"/>
      <c r="AP440" s="120"/>
      <c r="AZ440" s="120"/>
      <c r="BJ440" s="120"/>
      <c r="BT440" s="120"/>
      <c r="CD440" s="120"/>
      <c r="CN440" s="120"/>
      <c r="CX440" s="182"/>
      <c r="CY440" s="183"/>
      <c r="CZ440" s="183"/>
      <c r="DA440" s="183"/>
      <c r="DB440" s="183"/>
      <c r="DC440" s="183"/>
      <c r="DD440" s="183"/>
      <c r="DE440" s="183"/>
      <c r="DF440" s="183"/>
      <c r="DG440" s="183"/>
      <c r="DH440" s="120"/>
      <c r="DR440" s="120"/>
      <c r="EB440" s="120"/>
      <c r="EL440" s="182"/>
      <c r="EM440" s="183"/>
      <c r="EN440" s="183"/>
      <c r="EO440" s="183"/>
      <c r="EP440" s="183"/>
      <c r="EQ440" s="183"/>
      <c r="ER440" s="183"/>
      <c r="ES440" s="183"/>
      <c r="ET440" s="183"/>
      <c r="EU440" s="183"/>
      <c r="EV440" s="182"/>
      <c r="EW440" s="183"/>
      <c r="EX440" s="183"/>
      <c r="EY440" s="183"/>
      <c r="EZ440" s="183"/>
      <c r="FA440" s="183"/>
      <c r="FB440" s="183"/>
      <c r="FC440" s="183"/>
      <c r="FD440" s="183"/>
      <c r="FE440" s="183"/>
      <c r="FF440" s="120"/>
      <c r="FP440" s="120"/>
      <c r="FZ440" s="120"/>
      <c r="GJ440" s="182"/>
      <c r="GK440" s="183"/>
      <c r="GL440" s="183"/>
      <c r="GM440" s="183"/>
      <c r="GN440" s="183"/>
      <c r="GO440" s="183"/>
      <c r="GP440" s="183"/>
      <c r="GQ440" s="183"/>
      <c r="GR440" s="183"/>
      <c r="GS440" s="183"/>
      <c r="GT440" s="120"/>
      <c r="HD440" s="120"/>
      <c r="HN440" s="120"/>
      <c r="HX440" s="120"/>
      <c r="IH440" s="120"/>
      <c r="IR440" s="120"/>
      <c r="JB440" s="120"/>
      <c r="JL440" s="120"/>
      <c r="JV440" s="120"/>
      <c r="KF440" s="120"/>
    </row>
    <row xmlns:x14ac="http://schemas.microsoft.com/office/spreadsheetml/2009/9/ac" r="441" s="3" customFormat="true" x14ac:dyDescent="0.25">
      <c r="A441" s="370"/>
      <c r="B441" s="120"/>
      <c r="L441" s="120"/>
      <c r="V441" s="120"/>
      <c r="AF441" s="120"/>
      <c r="AP441" s="120"/>
      <c r="AZ441" s="120"/>
      <c r="BJ441" s="120"/>
      <c r="BT441" s="120"/>
      <c r="CD441" s="120"/>
      <c r="CN441" s="120"/>
      <c r="CX441" s="182"/>
      <c r="CY441" s="183"/>
      <c r="CZ441" s="183"/>
      <c r="DA441" s="183"/>
      <c r="DB441" s="183"/>
      <c r="DC441" s="183"/>
      <c r="DD441" s="183"/>
      <c r="DE441" s="183"/>
      <c r="DF441" s="183"/>
      <c r="DG441" s="183"/>
      <c r="DH441" s="120"/>
      <c r="DR441" s="120"/>
      <c r="EB441" s="120"/>
      <c r="EL441" s="182"/>
      <c r="EM441" s="183"/>
      <c r="EN441" s="183"/>
      <c r="EO441" s="183"/>
      <c r="EP441" s="183"/>
      <c r="EQ441" s="183"/>
      <c r="ER441" s="183"/>
      <c r="ES441" s="183"/>
      <c r="ET441" s="183"/>
      <c r="EU441" s="183"/>
      <c r="EV441" s="182"/>
      <c r="EW441" s="183"/>
      <c r="EX441" s="183"/>
      <c r="EY441" s="183"/>
      <c r="EZ441" s="183"/>
      <c r="FA441" s="183"/>
      <c r="FB441" s="183"/>
      <c r="FC441" s="183"/>
      <c r="FD441" s="183"/>
      <c r="FE441" s="183"/>
      <c r="FF441" s="120"/>
      <c r="FP441" s="120"/>
      <c r="FZ441" s="120"/>
      <c r="GJ441" s="182"/>
      <c r="GK441" s="183"/>
      <c r="GL441" s="183"/>
      <c r="GM441" s="183"/>
      <c r="GN441" s="183"/>
      <c r="GO441" s="183"/>
      <c r="GP441" s="183"/>
      <c r="GQ441" s="183"/>
      <c r="GR441" s="183"/>
      <c r="GS441" s="183"/>
      <c r="GT441" s="120"/>
      <c r="HD441" s="120"/>
      <c r="HN441" s="120"/>
      <c r="HX441" s="120"/>
      <c r="IH441" s="120"/>
      <c r="IR441" s="120"/>
      <c r="JB441" s="120"/>
      <c r="JL441" s="120"/>
      <c r="JV441" s="120"/>
      <c r="KF441" s="120"/>
    </row>
    <row xmlns:x14ac="http://schemas.microsoft.com/office/spreadsheetml/2009/9/ac" r="442" s="3" customFormat="true" x14ac:dyDescent="0.25">
      <c r="A442" s="370"/>
      <c r="B442" s="120"/>
      <c r="L442" s="120"/>
      <c r="V442" s="120"/>
      <c r="AF442" s="120"/>
      <c r="AP442" s="120"/>
      <c r="AZ442" s="120"/>
      <c r="BJ442" s="120"/>
      <c r="BT442" s="120"/>
      <c r="CD442" s="120"/>
      <c r="CN442" s="120"/>
      <c r="CX442" s="182"/>
      <c r="CY442" s="183"/>
      <c r="CZ442" s="183"/>
      <c r="DA442" s="183"/>
      <c r="DB442" s="183"/>
      <c r="DC442" s="183"/>
      <c r="DD442" s="183"/>
      <c r="DE442" s="183"/>
      <c r="DF442" s="183"/>
      <c r="DG442" s="183"/>
      <c r="DH442" s="120"/>
      <c r="DR442" s="120"/>
      <c r="EB442" s="120"/>
      <c r="EL442" s="182"/>
      <c r="EM442" s="183"/>
      <c r="EN442" s="183"/>
      <c r="EO442" s="183"/>
      <c r="EP442" s="183"/>
      <c r="EQ442" s="183"/>
      <c r="ER442" s="183"/>
      <c r="ES442" s="183"/>
      <c r="ET442" s="183"/>
      <c r="EU442" s="183"/>
      <c r="EV442" s="182"/>
      <c r="EW442" s="183"/>
      <c r="EX442" s="183"/>
      <c r="EY442" s="183"/>
      <c r="EZ442" s="183"/>
      <c r="FA442" s="183"/>
      <c r="FB442" s="183"/>
      <c r="FC442" s="183"/>
      <c r="FD442" s="183"/>
      <c r="FE442" s="183"/>
      <c r="FF442" s="120"/>
      <c r="FP442" s="120"/>
      <c r="FZ442" s="120"/>
      <c r="GJ442" s="182"/>
      <c r="GK442" s="183"/>
      <c r="GL442" s="183"/>
      <c r="GM442" s="183"/>
      <c r="GN442" s="183"/>
      <c r="GO442" s="183"/>
      <c r="GP442" s="183"/>
      <c r="GQ442" s="183"/>
      <c r="GR442" s="183"/>
      <c r="GS442" s="183"/>
      <c r="GT442" s="120"/>
      <c r="HD442" s="120"/>
      <c r="HN442" s="120"/>
      <c r="HX442" s="120"/>
      <c r="IH442" s="120"/>
      <c r="IR442" s="120"/>
      <c r="JB442" s="120"/>
      <c r="JL442" s="120"/>
      <c r="JV442" s="120"/>
      <c r="KF442" s="120"/>
    </row>
    <row xmlns:x14ac="http://schemas.microsoft.com/office/spreadsheetml/2009/9/ac" r="443" s="3" customFormat="true" x14ac:dyDescent="0.25">
      <c r="A443" s="370"/>
      <c r="B443" s="120"/>
      <c r="L443" s="120"/>
      <c r="V443" s="120"/>
      <c r="AF443" s="120"/>
      <c r="AP443" s="120"/>
      <c r="AZ443" s="120"/>
      <c r="BJ443" s="120"/>
      <c r="BT443" s="120"/>
      <c r="CD443" s="120"/>
      <c r="CN443" s="120"/>
      <c r="CX443" s="182"/>
      <c r="CY443" s="183"/>
      <c r="CZ443" s="183"/>
      <c r="DA443" s="183"/>
      <c r="DB443" s="183"/>
      <c r="DC443" s="183"/>
      <c r="DD443" s="183"/>
      <c r="DE443" s="183"/>
      <c r="DF443" s="183"/>
      <c r="DG443" s="183"/>
      <c r="DH443" s="120"/>
      <c r="DR443" s="120"/>
      <c r="EB443" s="120"/>
      <c r="EL443" s="182"/>
      <c r="EM443" s="183"/>
      <c r="EN443" s="183"/>
      <c r="EO443" s="183"/>
      <c r="EP443" s="183"/>
      <c r="EQ443" s="183"/>
      <c r="ER443" s="183"/>
      <c r="ES443" s="183"/>
      <c r="ET443" s="183"/>
      <c r="EU443" s="183"/>
      <c r="EV443" s="182"/>
      <c r="EW443" s="183"/>
      <c r="EX443" s="183"/>
      <c r="EY443" s="183"/>
      <c r="EZ443" s="183"/>
      <c r="FA443" s="183"/>
      <c r="FB443" s="183"/>
      <c r="FC443" s="183"/>
      <c r="FD443" s="183"/>
      <c r="FE443" s="183"/>
      <c r="FF443" s="120"/>
      <c r="FP443" s="120"/>
      <c r="FZ443" s="120"/>
      <c r="GJ443" s="182"/>
      <c r="GK443" s="183"/>
      <c r="GL443" s="183"/>
      <c r="GM443" s="183"/>
      <c r="GN443" s="183"/>
      <c r="GO443" s="183"/>
      <c r="GP443" s="183"/>
      <c r="GQ443" s="183"/>
      <c r="GR443" s="183"/>
      <c r="GS443" s="183"/>
      <c r="GT443" s="120"/>
      <c r="HD443" s="120"/>
      <c r="HN443" s="120"/>
      <c r="HX443" s="120"/>
      <c r="IH443" s="120"/>
      <c r="IR443" s="120"/>
      <c r="JB443" s="120"/>
      <c r="JL443" s="120"/>
      <c r="JV443" s="120"/>
      <c r="KF443" s="120"/>
    </row>
    <row xmlns:x14ac="http://schemas.microsoft.com/office/spreadsheetml/2009/9/ac" r="444" s="3" customFormat="true" x14ac:dyDescent="0.25">
      <c r="A444" s="370"/>
      <c r="B444" s="120"/>
      <c r="L444" s="120"/>
      <c r="V444" s="120"/>
      <c r="AF444" s="120"/>
      <c r="AP444" s="120"/>
      <c r="AZ444" s="120"/>
      <c r="BJ444" s="120"/>
      <c r="BT444" s="120"/>
      <c r="CD444" s="120"/>
      <c r="CN444" s="120"/>
      <c r="CX444" s="182"/>
      <c r="CY444" s="183"/>
      <c r="CZ444" s="183"/>
      <c r="DA444" s="183"/>
      <c r="DB444" s="183"/>
      <c r="DC444" s="183"/>
      <c r="DD444" s="183"/>
      <c r="DE444" s="183"/>
      <c r="DF444" s="183"/>
      <c r="DG444" s="183"/>
      <c r="DH444" s="120"/>
      <c r="DR444" s="120"/>
      <c r="EB444" s="120"/>
      <c r="EL444" s="182"/>
      <c r="EM444" s="183"/>
      <c r="EN444" s="183"/>
      <c r="EO444" s="183"/>
      <c r="EP444" s="183"/>
      <c r="EQ444" s="183"/>
      <c r="ER444" s="183"/>
      <c r="ES444" s="183"/>
      <c r="ET444" s="183"/>
      <c r="EU444" s="183"/>
      <c r="EV444" s="182"/>
      <c r="EW444" s="183"/>
      <c r="EX444" s="183"/>
      <c r="EY444" s="183"/>
      <c r="EZ444" s="183"/>
      <c r="FA444" s="183"/>
      <c r="FB444" s="183"/>
      <c r="FC444" s="183"/>
      <c r="FD444" s="183"/>
      <c r="FE444" s="183"/>
      <c r="FF444" s="120"/>
      <c r="FP444" s="120"/>
      <c r="FZ444" s="120"/>
      <c r="GJ444" s="182"/>
      <c r="GK444" s="183"/>
      <c r="GL444" s="183"/>
      <c r="GM444" s="183"/>
      <c r="GN444" s="183"/>
      <c r="GO444" s="183"/>
      <c r="GP444" s="183"/>
      <c r="GQ444" s="183"/>
      <c r="GR444" s="183"/>
      <c r="GS444" s="183"/>
      <c r="GT444" s="120"/>
      <c r="HD444" s="120"/>
      <c r="HN444" s="120"/>
      <c r="HX444" s="120"/>
      <c r="IH444" s="120"/>
      <c r="IR444" s="120"/>
      <c r="JB444" s="120"/>
      <c r="JL444" s="120"/>
      <c r="JV444" s="120"/>
      <c r="KF444" s="120"/>
    </row>
    <row xmlns:x14ac="http://schemas.microsoft.com/office/spreadsheetml/2009/9/ac" r="445" s="3" customFormat="true" x14ac:dyDescent="0.25">
      <c r="A445" s="370"/>
      <c r="B445" s="120"/>
      <c r="L445" s="120"/>
      <c r="V445" s="120"/>
      <c r="AF445" s="120"/>
      <c r="AP445" s="120"/>
      <c r="AZ445" s="120"/>
      <c r="BJ445" s="120"/>
      <c r="BT445" s="120"/>
      <c r="CD445" s="120"/>
      <c r="CN445" s="120"/>
      <c r="CX445" s="182"/>
      <c r="CY445" s="183"/>
      <c r="CZ445" s="183"/>
      <c r="DA445" s="183"/>
      <c r="DB445" s="183"/>
      <c r="DC445" s="183"/>
      <c r="DD445" s="183"/>
      <c r="DE445" s="183"/>
      <c r="DF445" s="183"/>
      <c r="DG445" s="183"/>
      <c r="DH445" s="120"/>
      <c r="DR445" s="120"/>
      <c r="EB445" s="120"/>
      <c r="EL445" s="182"/>
      <c r="EM445" s="183"/>
      <c r="EN445" s="183"/>
      <c r="EO445" s="183"/>
      <c r="EP445" s="183"/>
      <c r="EQ445" s="183"/>
      <c r="ER445" s="183"/>
      <c r="ES445" s="183"/>
      <c r="ET445" s="183"/>
      <c r="EU445" s="183"/>
      <c r="EV445" s="182"/>
      <c r="EW445" s="183"/>
      <c r="EX445" s="183"/>
      <c r="EY445" s="183"/>
      <c r="EZ445" s="183"/>
      <c r="FA445" s="183"/>
      <c r="FB445" s="183"/>
      <c r="FC445" s="183"/>
      <c r="FD445" s="183"/>
      <c r="FE445" s="183"/>
      <c r="FF445" s="120"/>
      <c r="FP445" s="120"/>
      <c r="FZ445" s="120"/>
      <c r="GJ445" s="182"/>
      <c r="GK445" s="183"/>
      <c r="GL445" s="183"/>
      <c r="GM445" s="183"/>
      <c r="GN445" s="183"/>
      <c r="GO445" s="183"/>
      <c r="GP445" s="183"/>
      <c r="GQ445" s="183"/>
      <c r="GR445" s="183"/>
      <c r="GS445" s="183"/>
      <c r="GT445" s="120"/>
      <c r="HD445" s="120"/>
      <c r="HN445" s="120"/>
      <c r="HX445" s="120"/>
      <c r="IH445" s="120"/>
      <c r="IR445" s="120"/>
      <c r="JB445" s="120"/>
      <c r="JL445" s="120"/>
      <c r="JV445" s="120"/>
      <c r="KF445" s="120"/>
    </row>
    <row xmlns:x14ac="http://schemas.microsoft.com/office/spreadsheetml/2009/9/ac" r="446" s="3" customFormat="true" x14ac:dyDescent="0.25">
      <c r="A446" s="370"/>
      <c r="B446" s="120"/>
      <c r="L446" s="120"/>
      <c r="V446" s="120"/>
      <c r="AF446" s="120"/>
      <c r="AP446" s="120"/>
      <c r="AZ446" s="120"/>
      <c r="BJ446" s="120"/>
      <c r="BT446" s="120"/>
      <c r="CD446" s="120"/>
      <c r="CN446" s="120"/>
      <c r="CX446" s="182"/>
      <c r="CY446" s="183"/>
      <c r="CZ446" s="183"/>
      <c r="DA446" s="183"/>
      <c r="DB446" s="183"/>
      <c r="DC446" s="183"/>
      <c r="DD446" s="183"/>
      <c r="DE446" s="183"/>
      <c r="DF446" s="183"/>
      <c r="DG446" s="183"/>
      <c r="DH446" s="120"/>
      <c r="DR446" s="120"/>
      <c r="EB446" s="120"/>
      <c r="EL446" s="182"/>
      <c r="EM446" s="183"/>
      <c r="EN446" s="183"/>
      <c r="EO446" s="183"/>
      <c r="EP446" s="183"/>
      <c r="EQ446" s="183"/>
      <c r="ER446" s="183"/>
      <c r="ES446" s="183"/>
      <c r="ET446" s="183"/>
      <c r="EU446" s="183"/>
      <c r="EV446" s="182"/>
      <c r="EW446" s="183"/>
      <c r="EX446" s="183"/>
      <c r="EY446" s="183"/>
      <c r="EZ446" s="183"/>
      <c r="FA446" s="183"/>
      <c r="FB446" s="183"/>
      <c r="FC446" s="183"/>
      <c r="FD446" s="183"/>
      <c r="FE446" s="183"/>
      <c r="FF446" s="120"/>
      <c r="FP446" s="120"/>
      <c r="FZ446" s="120"/>
      <c r="GJ446" s="182"/>
      <c r="GK446" s="183"/>
      <c r="GL446" s="183"/>
      <c r="GM446" s="183"/>
      <c r="GN446" s="183"/>
      <c r="GO446" s="183"/>
      <c r="GP446" s="183"/>
      <c r="GQ446" s="183"/>
      <c r="GR446" s="183"/>
      <c r="GS446" s="183"/>
      <c r="GT446" s="120"/>
      <c r="HD446" s="120"/>
      <c r="HN446" s="120"/>
      <c r="HX446" s="120"/>
      <c r="IH446" s="120"/>
      <c r="IR446" s="120"/>
      <c r="JB446" s="120"/>
      <c r="JL446" s="120"/>
      <c r="JV446" s="120"/>
      <c r="KF446" s="120"/>
    </row>
    <row xmlns:x14ac="http://schemas.microsoft.com/office/spreadsheetml/2009/9/ac" r="447" s="3" customFormat="true" x14ac:dyDescent="0.25">
      <c r="A447" s="370"/>
      <c r="B447" s="120"/>
      <c r="L447" s="120"/>
      <c r="V447" s="120"/>
      <c r="AF447" s="120"/>
      <c r="AP447" s="120"/>
      <c r="AZ447" s="120"/>
      <c r="BJ447" s="120"/>
      <c r="BT447" s="120"/>
      <c r="CD447" s="120"/>
      <c r="CN447" s="120"/>
      <c r="CX447" s="182"/>
      <c r="CY447" s="183"/>
      <c r="CZ447" s="183"/>
      <c r="DA447" s="183"/>
      <c r="DB447" s="183"/>
      <c r="DC447" s="183"/>
      <c r="DD447" s="183"/>
      <c r="DE447" s="183"/>
      <c r="DF447" s="183"/>
      <c r="DG447" s="183"/>
      <c r="DH447" s="120"/>
      <c r="DR447" s="120"/>
      <c r="EB447" s="120"/>
      <c r="EL447" s="182"/>
      <c r="EM447" s="183"/>
      <c r="EN447" s="183"/>
      <c r="EO447" s="183"/>
      <c r="EP447" s="183"/>
      <c r="EQ447" s="183"/>
      <c r="ER447" s="183"/>
      <c r="ES447" s="183"/>
      <c r="ET447" s="183"/>
      <c r="EU447" s="183"/>
      <c r="EV447" s="182"/>
      <c r="EW447" s="183"/>
      <c r="EX447" s="183"/>
      <c r="EY447" s="183"/>
      <c r="EZ447" s="183"/>
      <c r="FA447" s="183"/>
      <c r="FB447" s="183"/>
      <c r="FC447" s="183"/>
      <c r="FD447" s="183"/>
      <c r="FE447" s="183"/>
      <c r="FF447" s="120"/>
      <c r="FP447" s="120"/>
      <c r="FZ447" s="120"/>
      <c r="GJ447" s="182"/>
      <c r="GK447" s="183"/>
      <c r="GL447" s="183"/>
      <c r="GM447" s="183"/>
      <c r="GN447" s="183"/>
      <c r="GO447" s="183"/>
      <c r="GP447" s="183"/>
      <c r="GQ447" s="183"/>
      <c r="GR447" s="183"/>
      <c r="GS447" s="183"/>
      <c r="GT447" s="120"/>
      <c r="HD447" s="120"/>
      <c r="HN447" s="120"/>
      <c r="HX447" s="120"/>
      <c r="IH447" s="120"/>
      <c r="IR447" s="120"/>
      <c r="JB447" s="120"/>
      <c r="JL447" s="120"/>
      <c r="JV447" s="120"/>
      <c r="KF447" s="120"/>
    </row>
    <row xmlns:x14ac="http://schemas.microsoft.com/office/spreadsheetml/2009/9/ac" r="448" s="3" customFormat="true" x14ac:dyDescent="0.25">
      <c r="A448" s="370"/>
      <c r="B448" s="120"/>
      <c r="L448" s="120"/>
      <c r="V448" s="120"/>
      <c r="AF448" s="120"/>
      <c r="AP448" s="120"/>
      <c r="AZ448" s="120"/>
      <c r="BJ448" s="120"/>
      <c r="BT448" s="120"/>
      <c r="CD448" s="120"/>
      <c r="CN448" s="120"/>
      <c r="CX448" s="182"/>
      <c r="CY448" s="183"/>
      <c r="CZ448" s="183"/>
      <c r="DA448" s="183"/>
      <c r="DB448" s="183"/>
      <c r="DC448" s="183"/>
      <c r="DD448" s="183"/>
      <c r="DE448" s="183"/>
      <c r="DF448" s="183"/>
      <c r="DG448" s="183"/>
      <c r="DH448" s="120"/>
      <c r="DR448" s="120"/>
      <c r="EB448" s="120"/>
      <c r="EL448" s="182"/>
      <c r="EM448" s="183"/>
      <c r="EN448" s="183"/>
      <c r="EO448" s="183"/>
      <c r="EP448" s="183"/>
      <c r="EQ448" s="183"/>
      <c r="ER448" s="183"/>
      <c r="ES448" s="183"/>
      <c r="ET448" s="183"/>
      <c r="EU448" s="183"/>
      <c r="EV448" s="182"/>
      <c r="EW448" s="183"/>
      <c r="EX448" s="183"/>
      <c r="EY448" s="183"/>
      <c r="EZ448" s="183"/>
      <c r="FA448" s="183"/>
      <c r="FB448" s="183"/>
      <c r="FC448" s="183"/>
      <c r="FD448" s="183"/>
      <c r="FE448" s="183"/>
      <c r="FF448" s="120"/>
      <c r="FP448" s="120"/>
      <c r="FZ448" s="120"/>
      <c r="GJ448" s="182"/>
      <c r="GK448" s="183"/>
      <c r="GL448" s="183"/>
      <c r="GM448" s="183"/>
      <c r="GN448" s="183"/>
      <c r="GO448" s="183"/>
      <c r="GP448" s="183"/>
      <c r="GQ448" s="183"/>
      <c r="GR448" s="183"/>
      <c r="GS448" s="183"/>
      <c r="GT448" s="120"/>
      <c r="HD448" s="120"/>
      <c r="HN448" s="120"/>
      <c r="HX448" s="120"/>
      <c r="IH448" s="120"/>
      <c r="IR448" s="120"/>
      <c r="JB448" s="120"/>
      <c r="JL448" s="120"/>
      <c r="JV448" s="120"/>
      <c r="KF448" s="120"/>
    </row>
    <row xmlns:x14ac="http://schemas.microsoft.com/office/spreadsheetml/2009/9/ac" r="449" s="3" customFormat="true" x14ac:dyDescent="0.25">
      <c r="A449" s="370"/>
      <c r="B449" s="120"/>
      <c r="L449" s="120"/>
      <c r="V449" s="120"/>
      <c r="AF449" s="120"/>
      <c r="AP449" s="120"/>
      <c r="AZ449" s="120"/>
      <c r="BJ449" s="120"/>
      <c r="BT449" s="120"/>
      <c r="CD449" s="120"/>
      <c r="CN449" s="120"/>
      <c r="CX449" s="182"/>
      <c r="CY449" s="183"/>
      <c r="CZ449" s="183"/>
      <c r="DA449" s="183"/>
      <c r="DB449" s="183"/>
      <c r="DC449" s="183"/>
      <c r="DD449" s="183"/>
      <c r="DE449" s="183"/>
      <c r="DF449" s="183"/>
      <c r="DG449" s="183"/>
      <c r="DH449" s="120"/>
      <c r="DR449" s="120"/>
      <c r="EB449" s="120"/>
      <c r="EL449" s="182"/>
      <c r="EM449" s="183"/>
      <c r="EN449" s="183"/>
      <c r="EO449" s="183"/>
      <c r="EP449" s="183"/>
      <c r="EQ449" s="183"/>
      <c r="ER449" s="183"/>
      <c r="ES449" s="183"/>
      <c r="ET449" s="183"/>
      <c r="EU449" s="183"/>
      <c r="EV449" s="182"/>
      <c r="EW449" s="183"/>
      <c r="EX449" s="183"/>
      <c r="EY449" s="183"/>
      <c r="EZ449" s="183"/>
      <c r="FA449" s="183"/>
      <c r="FB449" s="183"/>
      <c r="FC449" s="183"/>
      <c r="FD449" s="183"/>
      <c r="FE449" s="183"/>
      <c r="FF449" s="120"/>
      <c r="FP449" s="120"/>
      <c r="FZ449" s="120"/>
      <c r="GJ449" s="182"/>
      <c r="GK449" s="183"/>
      <c r="GL449" s="183"/>
      <c r="GM449" s="183"/>
      <c r="GN449" s="183"/>
      <c r="GO449" s="183"/>
      <c r="GP449" s="183"/>
      <c r="GQ449" s="183"/>
      <c r="GR449" s="183"/>
      <c r="GS449" s="183"/>
      <c r="GT449" s="120"/>
      <c r="HD449" s="120"/>
      <c r="HN449" s="120"/>
      <c r="HX449" s="120"/>
      <c r="IH449" s="120"/>
      <c r="IR449" s="120"/>
      <c r="JB449" s="120"/>
      <c r="JL449" s="120"/>
      <c r="JV449" s="120"/>
      <c r="KF449" s="120"/>
    </row>
    <row xmlns:x14ac="http://schemas.microsoft.com/office/spreadsheetml/2009/9/ac" r="450" s="3" customFormat="true" x14ac:dyDescent="0.25">
      <c r="A450" s="370"/>
      <c r="B450" s="120"/>
      <c r="L450" s="120"/>
      <c r="V450" s="120"/>
      <c r="AF450" s="120"/>
      <c r="AP450" s="120"/>
      <c r="AZ450" s="120"/>
      <c r="BJ450" s="120"/>
      <c r="BT450" s="120"/>
      <c r="CD450" s="120"/>
      <c r="CN450" s="120"/>
      <c r="CX450" s="182"/>
      <c r="CY450" s="183"/>
      <c r="CZ450" s="183"/>
      <c r="DA450" s="183"/>
      <c r="DB450" s="183"/>
      <c r="DC450" s="183"/>
      <c r="DD450" s="183"/>
      <c r="DE450" s="183"/>
      <c r="DF450" s="183"/>
      <c r="DG450" s="183"/>
      <c r="DH450" s="120"/>
      <c r="DR450" s="120"/>
      <c r="EB450" s="120"/>
      <c r="EL450" s="182"/>
      <c r="EM450" s="183"/>
      <c r="EN450" s="183"/>
      <c r="EO450" s="183"/>
      <c r="EP450" s="183"/>
      <c r="EQ450" s="183"/>
      <c r="ER450" s="183"/>
      <c r="ES450" s="183"/>
      <c r="ET450" s="183"/>
      <c r="EU450" s="183"/>
      <c r="EV450" s="182"/>
      <c r="EW450" s="183"/>
      <c r="EX450" s="183"/>
      <c r="EY450" s="183"/>
      <c r="EZ450" s="183"/>
      <c r="FA450" s="183"/>
      <c r="FB450" s="183"/>
      <c r="FC450" s="183"/>
      <c r="FD450" s="183"/>
      <c r="FE450" s="183"/>
      <c r="FF450" s="120"/>
      <c r="FP450" s="120"/>
      <c r="FZ450" s="120"/>
      <c r="GJ450" s="182"/>
      <c r="GK450" s="183"/>
      <c r="GL450" s="183"/>
      <c r="GM450" s="183"/>
      <c r="GN450" s="183"/>
      <c r="GO450" s="183"/>
      <c r="GP450" s="183"/>
      <c r="GQ450" s="183"/>
      <c r="GR450" s="183"/>
      <c r="GS450" s="183"/>
      <c r="GT450" s="120"/>
      <c r="HD450" s="120"/>
      <c r="HN450" s="120"/>
      <c r="HX450" s="120"/>
      <c r="IH450" s="120"/>
      <c r="IR450" s="120"/>
      <c r="JB450" s="120"/>
      <c r="JL450" s="120"/>
      <c r="JV450" s="120"/>
      <c r="KF450" s="120"/>
    </row>
    <row xmlns:x14ac="http://schemas.microsoft.com/office/spreadsheetml/2009/9/ac" r="451" s="3" customFormat="true" x14ac:dyDescent="0.25">
      <c r="A451" s="370"/>
      <c r="B451" s="120"/>
      <c r="L451" s="120"/>
      <c r="V451" s="120"/>
      <c r="AF451" s="120"/>
      <c r="AP451" s="120"/>
      <c r="AZ451" s="120"/>
      <c r="BJ451" s="120"/>
      <c r="BT451" s="120"/>
      <c r="CD451" s="120"/>
      <c r="CN451" s="120"/>
      <c r="CX451" s="182"/>
      <c r="CY451" s="183"/>
      <c r="CZ451" s="183"/>
      <c r="DA451" s="183"/>
      <c r="DB451" s="183"/>
      <c r="DC451" s="183"/>
      <c r="DD451" s="183"/>
      <c r="DE451" s="183"/>
      <c r="DF451" s="183"/>
      <c r="DG451" s="183"/>
      <c r="DH451" s="120"/>
      <c r="DR451" s="120"/>
      <c r="EB451" s="120"/>
      <c r="EL451" s="182"/>
      <c r="EM451" s="183"/>
      <c r="EN451" s="183"/>
      <c r="EO451" s="183"/>
      <c r="EP451" s="183"/>
      <c r="EQ451" s="183"/>
      <c r="ER451" s="183"/>
      <c r="ES451" s="183"/>
      <c r="ET451" s="183"/>
      <c r="EU451" s="183"/>
      <c r="EV451" s="182"/>
      <c r="EW451" s="183"/>
      <c r="EX451" s="183"/>
      <c r="EY451" s="183"/>
      <c r="EZ451" s="183"/>
      <c r="FA451" s="183"/>
      <c r="FB451" s="183"/>
      <c r="FC451" s="183"/>
      <c r="FD451" s="183"/>
      <c r="FE451" s="183"/>
      <c r="FF451" s="120"/>
      <c r="FP451" s="120"/>
      <c r="FZ451" s="120"/>
      <c r="GJ451" s="182"/>
      <c r="GK451" s="183"/>
      <c r="GL451" s="183"/>
      <c r="GM451" s="183"/>
      <c r="GN451" s="183"/>
      <c r="GO451" s="183"/>
      <c r="GP451" s="183"/>
      <c r="GQ451" s="183"/>
      <c r="GR451" s="183"/>
      <c r="GS451" s="183"/>
      <c r="GT451" s="120"/>
      <c r="HD451" s="120"/>
      <c r="HN451" s="120"/>
      <c r="HX451" s="120"/>
      <c r="IH451" s="120"/>
      <c r="IR451" s="120"/>
      <c r="JB451" s="120"/>
      <c r="JL451" s="120"/>
      <c r="JV451" s="120"/>
      <c r="KF451" s="120"/>
    </row>
    <row xmlns:x14ac="http://schemas.microsoft.com/office/spreadsheetml/2009/9/ac" r="452" s="3" customFormat="true" x14ac:dyDescent="0.25">
      <c r="A452" s="370"/>
      <c r="B452" s="120"/>
      <c r="L452" s="120"/>
      <c r="V452" s="120"/>
      <c r="AF452" s="120"/>
      <c r="AP452" s="120"/>
      <c r="AZ452" s="120"/>
      <c r="BJ452" s="120"/>
      <c r="BT452" s="120"/>
      <c r="CD452" s="120"/>
      <c r="CN452" s="120"/>
      <c r="CX452" s="182"/>
      <c r="CY452" s="183"/>
      <c r="CZ452" s="183"/>
      <c r="DA452" s="183"/>
      <c r="DB452" s="183"/>
      <c r="DC452" s="183"/>
      <c r="DD452" s="183"/>
      <c r="DE452" s="183"/>
      <c r="DF452" s="183"/>
      <c r="DG452" s="183"/>
      <c r="DH452" s="120"/>
      <c r="DR452" s="120"/>
      <c r="EB452" s="120"/>
      <c r="EL452" s="182"/>
      <c r="EM452" s="183"/>
      <c r="EN452" s="183"/>
      <c r="EO452" s="183"/>
      <c r="EP452" s="183"/>
      <c r="EQ452" s="183"/>
      <c r="ER452" s="183"/>
      <c r="ES452" s="183"/>
      <c r="ET452" s="183"/>
      <c r="EU452" s="183"/>
      <c r="EV452" s="182"/>
      <c r="EW452" s="183"/>
      <c r="EX452" s="183"/>
      <c r="EY452" s="183"/>
      <c r="EZ452" s="183"/>
      <c r="FA452" s="183"/>
      <c r="FB452" s="183"/>
      <c r="FC452" s="183"/>
      <c r="FD452" s="183"/>
      <c r="FE452" s="183"/>
      <c r="FF452" s="120"/>
      <c r="FP452" s="120"/>
      <c r="FZ452" s="120"/>
      <c r="GJ452" s="182"/>
      <c r="GK452" s="183"/>
      <c r="GL452" s="183"/>
      <c r="GM452" s="183"/>
      <c r="GN452" s="183"/>
      <c r="GO452" s="183"/>
      <c r="GP452" s="183"/>
      <c r="GQ452" s="183"/>
      <c r="GR452" s="183"/>
      <c r="GS452" s="183"/>
      <c r="GT452" s="120"/>
      <c r="HD452" s="120"/>
      <c r="HN452" s="120"/>
      <c r="HX452" s="120"/>
      <c r="IH452" s="120"/>
      <c r="IR452" s="120"/>
      <c r="JB452" s="120"/>
      <c r="JL452" s="120"/>
      <c r="JV452" s="120"/>
      <c r="KF452" s="120"/>
    </row>
    <row xmlns:x14ac="http://schemas.microsoft.com/office/spreadsheetml/2009/9/ac" r="453" s="3" customFormat="true" x14ac:dyDescent="0.25">
      <c r="A453" s="370"/>
      <c r="B453" s="120"/>
      <c r="L453" s="120"/>
      <c r="V453" s="120"/>
      <c r="AF453" s="120"/>
      <c r="AP453" s="120"/>
      <c r="AZ453" s="120"/>
      <c r="BJ453" s="120"/>
      <c r="BT453" s="120"/>
      <c r="CD453" s="120"/>
      <c r="CN453" s="120"/>
      <c r="CX453" s="182"/>
      <c r="CY453" s="183"/>
      <c r="CZ453" s="183"/>
      <c r="DA453" s="183"/>
      <c r="DB453" s="183"/>
      <c r="DC453" s="183"/>
      <c r="DD453" s="183"/>
      <c r="DE453" s="183"/>
      <c r="DF453" s="183"/>
      <c r="DG453" s="183"/>
      <c r="DH453" s="120"/>
      <c r="DR453" s="120"/>
      <c r="EB453" s="120"/>
      <c r="EL453" s="182"/>
      <c r="EM453" s="183"/>
      <c r="EN453" s="183"/>
      <c r="EO453" s="183"/>
      <c r="EP453" s="183"/>
      <c r="EQ453" s="183"/>
      <c r="ER453" s="183"/>
      <c r="ES453" s="183"/>
      <c r="ET453" s="183"/>
      <c r="EU453" s="183"/>
      <c r="EV453" s="182"/>
      <c r="EW453" s="183"/>
      <c r="EX453" s="183"/>
      <c r="EY453" s="183"/>
      <c r="EZ453" s="183"/>
      <c r="FA453" s="183"/>
      <c r="FB453" s="183"/>
      <c r="FC453" s="183"/>
      <c r="FD453" s="183"/>
      <c r="FE453" s="183"/>
      <c r="FF453" s="120"/>
      <c r="FP453" s="120"/>
      <c r="FZ453" s="120"/>
      <c r="GJ453" s="182"/>
      <c r="GK453" s="183"/>
      <c r="GL453" s="183"/>
      <c r="GM453" s="183"/>
      <c r="GN453" s="183"/>
      <c r="GO453" s="183"/>
      <c r="GP453" s="183"/>
      <c r="GQ453" s="183"/>
      <c r="GR453" s="183"/>
      <c r="GS453" s="183"/>
      <c r="GT453" s="120"/>
      <c r="HD453" s="120"/>
      <c r="HN453" s="120"/>
      <c r="HX453" s="120"/>
      <c r="IH453" s="120"/>
      <c r="IR453" s="120"/>
      <c r="JB453" s="120"/>
      <c r="JL453" s="120"/>
      <c r="JV453" s="120"/>
      <c r="KF453" s="120"/>
    </row>
    <row xmlns:x14ac="http://schemas.microsoft.com/office/spreadsheetml/2009/9/ac" r="454" s="3" customFormat="true" x14ac:dyDescent="0.25">
      <c r="A454" s="370"/>
      <c r="B454" s="120"/>
      <c r="L454" s="120"/>
      <c r="V454" s="120"/>
      <c r="AF454" s="120"/>
      <c r="AP454" s="120"/>
      <c r="AZ454" s="120"/>
      <c r="BJ454" s="120"/>
      <c r="BT454" s="120"/>
      <c r="CD454" s="120"/>
      <c r="CN454" s="120"/>
      <c r="CX454" s="182"/>
      <c r="CY454" s="183"/>
      <c r="CZ454" s="183"/>
      <c r="DA454" s="183"/>
      <c r="DB454" s="183"/>
      <c r="DC454" s="183"/>
      <c r="DD454" s="183"/>
      <c r="DE454" s="183"/>
      <c r="DF454" s="183"/>
      <c r="DG454" s="183"/>
      <c r="DH454" s="120"/>
      <c r="DR454" s="120"/>
      <c r="EB454" s="120"/>
      <c r="EL454" s="182"/>
      <c r="EM454" s="183"/>
      <c r="EN454" s="183"/>
      <c r="EO454" s="183"/>
      <c r="EP454" s="183"/>
      <c r="EQ454" s="183"/>
      <c r="ER454" s="183"/>
      <c r="ES454" s="183"/>
      <c r="ET454" s="183"/>
      <c r="EU454" s="183"/>
      <c r="EV454" s="182"/>
      <c r="EW454" s="183"/>
      <c r="EX454" s="183"/>
      <c r="EY454" s="183"/>
      <c r="EZ454" s="183"/>
      <c r="FA454" s="183"/>
      <c r="FB454" s="183"/>
      <c r="FC454" s="183"/>
      <c r="FD454" s="183"/>
      <c r="FE454" s="183"/>
      <c r="FF454" s="120"/>
      <c r="FP454" s="120"/>
      <c r="FZ454" s="120"/>
      <c r="GJ454" s="182"/>
      <c r="GK454" s="183"/>
      <c r="GL454" s="183"/>
      <c r="GM454" s="183"/>
      <c r="GN454" s="183"/>
      <c r="GO454" s="183"/>
      <c r="GP454" s="183"/>
      <c r="GQ454" s="183"/>
      <c r="GR454" s="183"/>
      <c r="GS454" s="183"/>
      <c r="GT454" s="120"/>
      <c r="HD454" s="120"/>
      <c r="HN454" s="120"/>
      <c r="HX454" s="120"/>
      <c r="IH454" s="120"/>
      <c r="IR454" s="120"/>
      <c r="JB454" s="120"/>
      <c r="JL454" s="120"/>
      <c r="JV454" s="120"/>
      <c r="KF454" s="120"/>
    </row>
    <row xmlns:x14ac="http://schemas.microsoft.com/office/spreadsheetml/2009/9/ac" r="455" s="3" customFormat="true" x14ac:dyDescent="0.25">
      <c r="A455" s="370"/>
      <c r="B455" s="120"/>
      <c r="L455" s="120"/>
      <c r="V455" s="120"/>
      <c r="AF455" s="120"/>
      <c r="AP455" s="120"/>
      <c r="AZ455" s="120"/>
      <c r="BJ455" s="120"/>
      <c r="BT455" s="120"/>
      <c r="CD455" s="120"/>
      <c r="CN455" s="120"/>
      <c r="CX455" s="182"/>
      <c r="CY455" s="183"/>
      <c r="CZ455" s="183"/>
      <c r="DA455" s="183"/>
      <c r="DB455" s="183"/>
      <c r="DC455" s="183"/>
      <c r="DD455" s="183"/>
      <c r="DE455" s="183"/>
      <c r="DF455" s="183"/>
      <c r="DG455" s="183"/>
      <c r="DH455" s="120"/>
      <c r="DR455" s="120"/>
      <c r="EB455" s="120"/>
      <c r="EL455" s="182"/>
      <c r="EM455" s="183"/>
      <c r="EN455" s="183"/>
      <c r="EO455" s="183"/>
      <c r="EP455" s="183"/>
      <c r="EQ455" s="183"/>
      <c r="ER455" s="183"/>
      <c r="ES455" s="183"/>
      <c r="ET455" s="183"/>
      <c r="EU455" s="183"/>
      <c r="EV455" s="182"/>
      <c r="EW455" s="183"/>
      <c r="EX455" s="183"/>
      <c r="EY455" s="183"/>
      <c r="EZ455" s="183"/>
      <c r="FA455" s="183"/>
      <c r="FB455" s="183"/>
      <c r="FC455" s="183"/>
      <c r="FD455" s="183"/>
      <c r="FE455" s="183"/>
      <c r="FF455" s="120"/>
      <c r="FP455" s="120"/>
      <c r="FZ455" s="120"/>
      <c r="GJ455" s="182"/>
      <c r="GK455" s="183"/>
      <c r="GL455" s="183"/>
      <c r="GM455" s="183"/>
      <c r="GN455" s="183"/>
      <c r="GO455" s="183"/>
      <c r="GP455" s="183"/>
      <c r="GQ455" s="183"/>
      <c r="GR455" s="183"/>
      <c r="GS455" s="183"/>
      <c r="GT455" s="120"/>
      <c r="HD455" s="120"/>
      <c r="HN455" s="120"/>
      <c r="HX455" s="120"/>
      <c r="IH455" s="120"/>
      <c r="IR455" s="120"/>
      <c r="JB455" s="120"/>
      <c r="JL455" s="120"/>
      <c r="JV455" s="120"/>
      <c r="KF455" s="120"/>
    </row>
    <row xmlns:x14ac="http://schemas.microsoft.com/office/spreadsheetml/2009/9/ac" r="456" s="3" customFormat="true" x14ac:dyDescent="0.25">
      <c r="A456" s="370"/>
      <c r="B456" s="120"/>
      <c r="L456" s="120"/>
      <c r="V456" s="120"/>
      <c r="AF456" s="120"/>
      <c r="AP456" s="120"/>
      <c r="AZ456" s="120"/>
      <c r="BJ456" s="120"/>
      <c r="BT456" s="120"/>
      <c r="CD456" s="120"/>
      <c r="CN456" s="120"/>
      <c r="CX456" s="182"/>
      <c r="CY456" s="183"/>
      <c r="CZ456" s="183"/>
      <c r="DA456" s="183"/>
      <c r="DB456" s="183"/>
      <c r="DC456" s="183"/>
      <c r="DD456" s="183"/>
      <c r="DE456" s="183"/>
      <c r="DF456" s="183"/>
      <c r="DG456" s="183"/>
      <c r="DH456" s="120"/>
      <c r="DR456" s="120"/>
      <c r="EB456" s="120"/>
      <c r="EL456" s="182"/>
      <c r="EM456" s="183"/>
      <c r="EN456" s="183"/>
      <c r="EO456" s="183"/>
      <c r="EP456" s="183"/>
      <c r="EQ456" s="183"/>
      <c r="ER456" s="183"/>
      <c r="ES456" s="183"/>
      <c r="ET456" s="183"/>
      <c r="EU456" s="183"/>
      <c r="EV456" s="182"/>
      <c r="EW456" s="183"/>
      <c r="EX456" s="183"/>
      <c r="EY456" s="183"/>
      <c r="EZ456" s="183"/>
      <c r="FA456" s="183"/>
      <c r="FB456" s="183"/>
      <c r="FC456" s="183"/>
      <c r="FD456" s="183"/>
      <c r="FE456" s="183"/>
      <c r="FF456" s="120"/>
      <c r="FP456" s="120"/>
      <c r="FZ456" s="120"/>
      <c r="GJ456" s="182"/>
      <c r="GK456" s="183"/>
      <c r="GL456" s="183"/>
      <c r="GM456" s="183"/>
      <c r="GN456" s="183"/>
      <c r="GO456" s="183"/>
      <c r="GP456" s="183"/>
      <c r="GQ456" s="183"/>
      <c r="GR456" s="183"/>
      <c r="GS456" s="183"/>
      <c r="GT456" s="120"/>
      <c r="HD456" s="120"/>
      <c r="HN456" s="120"/>
      <c r="HX456" s="120"/>
      <c r="IH456" s="120"/>
      <c r="IR456" s="120"/>
      <c r="JB456" s="120"/>
      <c r="JL456" s="120"/>
      <c r="JV456" s="120"/>
      <c r="KF456" s="120"/>
    </row>
    <row xmlns:x14ac="http://schemas.microsoft.com/office/spreadsheetml/2009/9/ac" r="457" s="3" customFormat="true" x14ac:dyDescent="0.25">
      <c r="A457" s="370"/>
      <c r="B457" s="120"/>
      <c r="L457" s="120"/>
      <c r="V457" s="120"/>
      <c r="AF457" s="120"/>
      <c r="AP457" s="120"/>
      <c r="AZ457" s="120"/>
      <c r="BJ457" s="120"/>
      <c r="BT457" s="120"/>
      <c r="CD457" s="120"/>
      <c r="CN457" s="120"/>
      <c r="CX457" s="182"/>
      <c r="CY457" s="183"/>
      <c r="CZ457" s="183"/>
      <c r="DA457" s="183"/>
      <c r="DB457" s="183"/>
      <c r="DC457" s="183"/>
      <c r="DD457" s="183"/>
      <c r="DE457" s="183"/>
      <c r="DF457" s="183"/>
      <c r="DG457" s="183"/>
      <c r="DH457" s="120"/>
      <c r="DR457" s="120"/>
      <c r="EB457" s="120"/>
      <c r="EL457" s="182"/>
      <c r="EM457" s="183"/>
      <c r="EN457" s="183"/>
      <c r="EO457" s="183"/>
      <c r="EP457" s="183"/>
      <c r="EQ457" s="183"/>
      <c r="ER457" s="183"/>
      <c r="ES457" s="183"/>
      <c r="ET457" s="183"/>
      <c r="EU457" s="183"/>
      <c r="EV457" s="182"/>
      <c r="EW457" s="183"/>
      <c r="EX457" s="183"/>
      <c r="EY457" s="183"/>
      <c r="EZ457" s="183"/>
      <c r="FA457" s="183"/>
      <c r="FB457" s="183"/>
      <c r="FC457" s="183"/>
      <c r="FD457" s="183"/>
      <c r="FE457" s="183"/>
      <c r="FF457" s="120"/>
      <c r="FP457" s="120"/>
      <c r="FZ457" s="120"/>
      <c r="GJ457" s="182"/>
      <c r="GK457" s="183"/>
      <c r="GL457" s="183"/>
      <c r="GM457" s="183"/>
      <c r="GN457" s="183"/>
      <c r="GO457" s="183"/>
      <c r="GP457" s="183"/>
      <c r="GQ457" s="183"/>
      <c r="GR457" s="183"/>
      <c r="GS457" s="183"/>
      <c r="GT457" s="120"/>
      <c r="HD457" s="120"/>
      <c r="HN457" s="120"/>
      <c r="HX457" s="120"/>
      <c r="IH457" s="120"/>
      <c r="IR457" s="120"/>
      <c r="JB457" s="120"/>
      <c r="JL457" s="120"/>
      <c r="JV457" s="120"/>
      <c r="KF457" s="120"/>
    </row>
    <row xmlns:x14ac="http://schemas.microsoft.com/office/spreadsheetml/2009/9/ac" r="458" s="3" customFormat="true" x14ac:dyDescent="0.25">
      <c r="A458" s="370"/>
      <c r="B458" s="120"/>
      <c r="L458" s="120"/>
      <c r="V458" s="120"/>
      <c r="AF458" s="120"/>
      <c r="AP458" s="120"/>
      <c r="AZ458" s="120"/>
      <c r="BJ458" s="120"/>
      <c r="BT458" s="120"/>
      <c r="CD458" s="120"/>
      <c r="CN458" s="120"/>
      <c r="CX458" s="182"/>
      <c r="CY458" s="183"/>
      <c r="CZ458" s="183"/>
      <c r="DA458" s="183"/>
      <c r="DB458" s="183"/>
      <c r="DC458" s="183"/>
      <c r="DD458" s="183"/>
      <c r="DE458" s="183"/>
      <c r="DF458" s="183"/>
      <c r="DG458" s="183"/>
      <c r="DH458" s="120"/>
      <c r="DR458" s="120"/>
      <c r="EB458" s="120"/>
      <c r="EL458" s="182"/>
      <c r="EM458" s="183"/>
      <c r="EN458" s="183"/>
      <c r="EO458" s="183"/>
      <c r="EP458" s="183"/>
      <c r="EQ458" s="183"/>
      <c r="ER458" s="183"/>
      <c r="ES458" s="183"/>
      <c r="ET458" s="183"/>
      <c r="EU458" s="183"/>
      <c r="EV458" s="182"/>
      <c r="EW458" s="183"/>
      <c r="EX458" s="183"/>
      <c r="EY458" s="183"/>
      <c r="EZ458" s="183"/>
      <c r="FA458" s="183"/>
      <c r="FB458" s="183"/>
      <c r="FC458" s="183"/>
      <c r="FD458" s="183"/>
      <c r="FE458" s="183"/>
      <c r="FF458" s="120"/>
      <c r="FP458" s="120"/>
      <c r="FZ458" s="120"/>
      <c r="GJ458" s="182"/>
      <c r="GK458" s="183"/>
      <c r="GL458" s="183"/>
      <c r="GM458" s="183"/>
      <c r="GN458" s="183"/>
      <c r="GO458" s="183"/>
      <c r="GP458" s="183"/>
      <c r="GQ458" s="183"/>
      <c r="GR458" s="183"/>
      <c r="GS458" s="183"/>
      <c r="GT458" s="120"/>
      <c r="HD458" s="120"/>
      <c r="HN458" s="120"/>
      <c r="HX458" s="120"/>
      <c r="IH458" s="120"/>
      <c r="IR458" s="120"/>
      <c r="JB458" s="120"/>
      <c r="JL458" s="120"/>
      <c r="JV458" s="120"/>
      <c r="KF458" s="120"/>
    </row>
    <row xmlns:x14ac="http://schemas.microsoft.com/office/spreadsheetml/2009/9/ac" r="459" s="3" customFormat="true" x14ac:dyDescent="0.25">
      <c r="A459" s="370"/>
      <c r="B459" s="120"/>
      <c r="L459" s="120"/>
      <c r="V459" s="120"/>
      <c r="AF459" s="120"/>
      <c r="AP459" s="120"/>
      <c r="AZ459" s="120"/>
      <c r="BJ459" s="120"/>
      <c r="BT459" s="120"/>
      <c r="CD459" s="120"/>
      <c r="CN459" s="120"/>
      <c r="CX459" s="182"/>
      <c r="CY459" s="183"/>
      <c r="CZ459" s="183"/>
      <c r="DA459" s="183"/>
      <c r="DB459" s="183"/>
      <c r="DC459" s="183"/>
      <c r="DD459" s="183"/>
      <c r="DE459" s="183"/>
      <c r="DF459" s="183"/>
      <c r="DG459" s="183"/>
      <c r="DH459" s="120"/>
      <c r="DR459" s="120"/>
      <c r="EB459" s="120"/>
      <c r="EL459" s="182"/>
      <c r="EM459" s="183"/>
      <c r="EN459" s="183"/>
      <c r="EO459" s="183"/>
      <c r="EP459" s="183"/>
      <c r="EQ459" s="183"/>
      <c r="ER459" s="183"/>
      <c r="ES459" s="183"/>
      <c r="ET459" s="183"/>
      <c r="EU459" s="183"/>
      <c r="EV459" s="182"/>
      <c r="EW459" s="183"/>
      <c r="EX459" s="183"/>
      <c r="EY459" s="183"/>
      <c r="EZ459" s="183"/>
      <c r="FA459" s="183"/>
      <c r="FB459" s="183"/>
      <c r="FC459" s="183"/>
      <c r="FD459" s="183"/>
      <c r="FE459" s="183"/>
      <c r="FF459" s="120"/>
      <c r="FP459" s="120"/>
      <c r="FZ459" s="120"/>
      <c r="GJ459" s="182"/>
      <c r="GK459" s="183"/>
      <c r="GL459" s="183"/>
      <c r="GM459" s="183"/>
      <c r="GN459" s="183"/>
      <c r="GO459" s="183"/>
      <c r="GP459" s="183"/>
      <c r="GQ459" s="183"/>
      <c r="GR459" s="183"/>
      <c r="GS459" s="183"/>
      <c r="GT459" s="120"/>
      <c r="HD459" s="120"/>
      <c r="HN459" s="120"/>
      <c r="HX459" s="120"/>
      <c r="IH459" s="120"/>
      <c r="IR459" s="120"/>
      <c r="JB459" s="120"/>
      <c r="JL459" s="120"/>
      <c r="JV459" s="120"/>
      <c r="KF459" s="120"/>
    </row>
    <row xmlns:x14ac="http://schemas.microsoft.com/office/spreadsheetml/2009/9/ac" r="460" s="3" customFormat="true" x14ac:dyDescent="0.25">
      <c r="A460" s="370"/>
      <c r="B460" s="120"/>
      <c r="L460" s="120"/>
      <c r="V460" s="120"/>
      <c r="AF460" s="120"/>
      <c r="AP460" s="120"/>
      <c r="AZ460" s="120"/>
      <c r="BJ460" s="120"/>
      <c r="BT460" s="120"/>
      <c r="CD460" s="120"/>
      <c r="CN460" s="120"/>
      <c r="CX460" s="182"/>
      <c r="CY460" s="183"/>
      <c r="CZ460" s="183"/>
      <c r="DA460" s="183"/>
      <c r="DB460" s="183"/>
      <c r="DC460" s="183"/>
      <c r="DD460" s="183"/>
      <c r="DE460" s="183"/>
      <c r="DF460" s="183"/>
      <c r="DG460" s="183"/>
      <c r="DH460" s="120"/>
      <c r="DR460" s="120"/>
      <c r="EB460" s="120"/>
      <c r="EL460" s="182"/>
      <c r="EM460" s="183"/>
      <c r="EN460" s="183"/>
      <c r="EO460" s="183"/>
      <c r="EP460" s="183"/>
      <c r="EQ460" s="183"/>
      <c r="ER460" s="183"/>
      <c r="ES460" s="183"/>
      <c r="ET460" s="183"/>
      <c r="EU460" s="183"/>
      <c r="EV460" s="182"/>
      <c r="EW460" s="183"/>
      <c r="EX460" s="183"/>
      <c r="EY460" s="183"/>
      <c r="EZ460" s="183"/>
      <c r="FA460" s="183"/>
      <c r="FB460" s="183"/>
      <c r="FC460" s="183"/>
      <c r="FD460" s="183"/>
      <c r="FE460" s="183"/>
      <c r="FF460" s="120"/>
      <c r="FP460" s="120"/>
      <c r="FZ460" s="120"/>
      <c r="GJ460" s="182"/>
      <c r="GK460" s="183"/>
      <c r="GL460" s="183"/>
      <c r="GM460" s="183"/>
      <c r="GN460" s="183"/>
      <c r="GO460" s="183"/>
      <c r="GP460" s="183"/>
      <c r="GQ460" s="183"/>
      <c r="GR460" s="183"/>
      <c r="GS460" s="183"/>
      <c r="GT460" s="120"/>
      <c r="HD460" s="120"/>
      <c r="HN460" s="120"/>
      <c r="HX460" s="120"/>
      <c r="IH460" s="120"/>
      <c r="IR460" s="120"/>
      <c r="JB460" s="120"/>
      <c r="JL460" s="120"/>
      <c r="JV460" s="120"/>
      <c r="KF460" s="120"/>
    </row>
    <row xmlns:x14ac="http://schemas.microsoft.com/office/spreadsheetml/2009/9/ac" r="461" s="3" customFormat="true" x14ac:dyDescent="0.25">
      <c r="A461" s="370"/>
      <c r="B461" s="120"/>
      <c r="L461" s="120"/>
      <c r="V461" s="120"/>
      <c r="AF461" s="120"/>
      <c r="AP461" s="120"/>
      <c r="AZ461" s="120"/>
      <c r="BJ461" s="120"/>
      <c r="BT461" s="120"/>
      <c r="CD461" s="120"/>
      <c r="CN461" s="120"/>
      <c r="CX461" s="182"/>
      <c r="CY461" s="183"/>
      <c r="CZ461" s="183"/>
      <c r="DA461" s="183"/>
      <c r="DB461" s="183"/>
      <c r="DC461" s="183"/>
      <c r="DD461" s="183"/>
      <c r="DE461" s="183"/>
      <c r="DF461" s="183"/>
      <c r="DG461" s="183"/>
      <c r="DH461" s="120"/>
      <c r="DR461" s="120"/>
      <c r="EB461" s="120"/>
      <c r="EL461" s="182"/>
      <c r="EM461" s="183"/>
      <c r="EN461" s="183"/>
      <c r="EO461" s="183"/>
      <c r="EP461" s="183"/>
      <c r="EQ461" s="183"/>
      <c r="ER461" s="183"/>
      <c r="ES461" s="183"/>
      <c r="ET461" s="183"/>
      <c r="EU461" s="183"/>
      <c r="EV461" s="182"/>
      <c r="EW461" s="183"/>
      <c r="EX461" s="183"/>
      <c r="EY461" s="183"/>
      <c r="EZ461" s="183"/>
      <c r="FA461" s="183"/>
      <c r="FB461" s="183"/>
      <c r="FC461" s="183"/>
      <c r="FD461" s="183"/>
      <c r="FE461" s="183"/>
      <c r="FF461" s="120"/>
      <c r="FP461" s="120"/>
      <c r="FZ461" s="120"/>
      <c r="GJ461" s="182"/>
      <c r="GK461" s="183"/>
      <c r="GL461" s="183"/>
      <c r="GM461" s="183"/>
      <c r="GN461" s="183"/>
      <c r="GO461" s="183"/>
      <c r="GP461" s="183"/>
      <c r="GQ461" s="183"/>
      <c r="GR461" s="183"/>
      <c r="GS461" s="183"/>
      <c r="GT461" s="120"/>
      <c r="HD461" s="120"/>
      <c r="HN461" s="120"/>
      <c r="HX461" s="120"/>
      <c r="IH461" s="120"/>
      <c r="IR461" s="120"/>
      <c r="JB461" s="120"/>
      <c r="JL461" s="120"/>
      <c r="JV461" s="120"/>
      <c r="KF461" s="120"/>
    </row>
    <row xmlns:x14ac="http://schemas.microsoft.com/office/spreadsheetml/2009/9/ac" r="462" s="3" customFormat="true" x14ac:dyDescent="0.25">
      <c r="A462" s="370"/>
      <c r="B462" s="120"/>
      <c r="L462" s="120"/>
      <c r="V462" s="120"/>
      <c r="AF462" s="120"/>
      <c r="AP462" s="120"/>
      <c r="AZ462" s="120"/>
      <c r="BJ462" s="120"/>
      <c r="BT462" s="120"/>
      <c r="CD462" s="120"/>
      <c r="CN462" s="120"/>
      <c r="CX462" s="182"/>
      <c r="CY462" s="183"/>
      <c r="CZ462" s="183"/>
      <c r="DA462" s="183"/>
      <c r="DB462" s="183"/>
      <c r="DC462" s="183"/>
      <c r="DD462" s="183"/>
      <c r="DE462" s="183"/>
      <c r="DF462" s="183"/>
      <c r="DG462" s="183"/>
      <c r="DH462" s="120"/>
      <c r="DR462" s="120"/>
      <c r="EB462" s="120"/>
      <c r="EL462" s="182"/>
      <c r="EM462" s="183"/>
      <c r="EN462" s="183"/>
      <c r="EO462" s="183"/>
      <c r="EP462" s="183"/>
      <c r="EQ462" s="183"/>
      <c r="ER462" s="183"/>
      <c r="ES462" s="183"/>
      <c r="ET462" s="183"/>
      <c r="EU462" s="183"/>
      <c r="EV462" s="182"/>
      <c r="EW462" s="183"/>
      <c r="EX462" s="183"/>
      <c r="EY462" s="183"/>
      <c r="EZ462" s="183"/>
      <c r="FA462" s="183"/>
      <c r="FB462" s="183"/>
      <c r="FC462" s="183"/>
      <c r="FD462" s="183"/>
      <c r="FE462" s="183"/>
      <c r="FF462" s="120"/>
      <c r="FP462" s="120"/>
      <c r="FZ462" s="120"/>
      <c r="GJ462" s="182"/>
      <c r="GK462" s="183"/>
      <c r="GL462" s="183"/>
      <c r="GM462" s="183"/>
      <c r="GN462" s="183"/>
      <c r="GO462" s="183"/>
      <c r="GP462" s="183"/>
      <c r="GQ462" s="183"/>
      <c r="GR462" s="183"/>
      <c r="GS462" s="183"/>
      <c r="GT462" s="120"/>
      <c r="HD462" s="120"/>
      <c r="HN462" s="120"/>
      <c r="HX462" s="120"/>
      <c r="IH462" s="120"/>
      <c r="IR462" s="120"/>
      <c r="JB462" s="120"/>
      <c r="JL462" s="120"/>
      <c r="JV462" s="120"/>
      <c r="KF462" s="120"/>
    </row>
    <row xmlns:x14ac="http://schemas.microsoft.com/office/spreadsheetml/2009/9/ac" r="463" s="3" customFormat="true" x14ac:dyDescent="0.25">
      <c r="A463" s="370"/>
      <c r="B463" s="120"/>
      <c r="L463" s="120"/>
      <c r="V463" s="120"/>
      <c r="AF463" s="120"/>
      <c r="AP463" s="120"/>
      <c r="AZ463" s="120"/>
      <c r="BJ463" s="120"/>
      <c r="BT463" s="120"/>
      <c r="CD463" s="120"/>
      <c r="CN463" s="120"/>
      <c r="CX463" s="182"/>
      <c r="CY463" s="183"/>
      <c r="CZ463" s="183"/>
      <c r="DA463" s="183"/>
      <c r="DB463" s="183"/>
      <c r="DC463" s="183"/>
      <c r="DD463" s="183"/>
      <c r="DE463" s="183"/>
      <c r="DF463" s="183"/>
      <c r="DG463" s="183"/>
      <c r="DH463" s="120"/>
      <c r="DR463" s="120"/>
      <c r="EB463" s="120"/>
      <c r="EL463" s="182"/>
      <c r="EM463" s="183"/>
      <c r="EN463" s="183"/>
      <c r="EO463" s="183"/>
      <c r="EP463" s="183"/>
      <c r="EQ463" s="183"/>
      <c r="ER463" s="183"/>
      <c r="ES463" s="183"/>
      <c r="ET463" s="183"/>
      <c r="EU463" s="183"/>
      <c r="EV463" s="182"/>
      <c r="EW463" s="183"/>
      <c r="EX463" s="183"/>
      <c r="EY463" s="183"/>
      <c r="EZ463" s="183"/>
      <c r="FA463" s="183"/>
      <c r="FB463" s="183"/>
      <c r="FC463" s="183"/>
      <c r="FD463" s="183"/>
      <c r="FE463" s="183"/>
      <c r="FF463" s="120"/>
      <c r="FP463" s="120"/>
      <c r="FZ463" s="120"/>
      <c r="GJ463" s="182"/>
      <c r="GK463" s="183"/>
      <c r="GL463" s="183"/>
      <c r="GM463" s="183"/>
      <c r="GN463" s="183"/>
      <c r="GO463" s="183"/>
      <c r="GP463" s="183"/>
      <c r="GQ463" s="183"/>
      <c r="GR463" s="183"/>
      <c r="GS463" s="183"/>
      <c r="GT463" s="120"/>
      <c r="HD463" s="120"/>
      <c r="HN463" s="120"/>
      <c r="HX463" s="120"/>
      <c r="IH463" s="120"/>
      <c r="IR463" s="120"/>
      <c r="JB463" s="120"/>
      <c r="JL463" s="120"/>
      <c r="JV463" s="120"/>
      <c r="KF463" s="120"/>
    </row>
    <row xmlns:x14ac="http://schemas.microsoft.com/office/spreadsheetml/2009/9/ac" r="464" s="3" customFormat="true" x14ac:dyDescent="0.25">
      <c r="A464" s="370"/>
      <c r="B464" s="120"/>
      <c r="L464" s="120"/>
      <c r="V464" s="120"/>
      <c r="AF464" s="120"/>
      <c r="AP464" s="120"/>
      <c r="AZ464" s="120"/>
      <c r="BJ464" s="120"/>
      <c r="BT464" s="120"/>
      <c r="CD464" s="120"/>
      <c r="CN464" s="120"/>
      <c r="CX464" s="182"/>
      <c r="CY464" s="183"/>
      <c r="CZ464" s="183"/>
      <c r="DA464" s="183"/>
      <c r="DB464" s="183"/>
      <c r="DC464" s="183"/>
      <c r="DD464" s="183"/>
      <c r="DE464" s="183"/>
      <c r="DF464" s="183"/>
      <c r="DG464" s="183"/>
      <c r="DH464" s="120"/>
      <c r="DR464" s="120"/>
      <c r="EB464" s="120"/>
      <c r="EL464" s="182"/>
      <c r="EM464" s="183"/>
      <c r="EN464" s="183"/>
      <c r="EO464" s="183"/>
      <c r="EP464" s="183"/>
      <c r="EQ464" s="183"/>
      <c r="ER464" s="183"/>
      <c r="ES464" s="183"/>
      <c r="ET464" s="183"/>
      <c r="EU464" s="183"/>
      <c r="EV464" s="182"/>
      <c r="EW464" s="183"/>
      <c r="EX464" s="183"/>
      <c r="EY464" s="183"/>
      <c r="EZ464" s="183"/>
      <c r="FA464" s="183"/>
      <c r="FB464" s="183"/>
      <c r="FC464" s="183"/>
      <c r="FD464" s="183"/>
      <c r="FE464" s="183"/>
      <c r="FF464" s="120"/>
      <c r="FP464" s="120"/>
      <c r="FZ464" s="120"/>
      <c r="GJ464" s="182"/>
      <c r="GK464" s="183"/>
      <c r="GL464" s="183"/>
      <c r="GM464" s="183"/>
      <c r="GN464" s="183"/>
      <c r="GO464" s="183"/>
      <c r="GP464" s="183"/>
      <c r="GQ464" s="183"/>
      <c r="GR464" s="183"/>
      <c r="GS464" s="183"/>
      <c r="GT464" s="120"/>
      <c r="HD464" s="120"/>
      <c r="HN464" s="120"/>
      <c r="HX464" s="120"/>
      <c r="IH464" s="120"/>
      <c r="IR464" s="120"/>
      <c r="JB464" s="120"/>
      <c r="JL464" s="120"/>
      <c r="JV464" s="120"/>
      <c r="KF464" s="120"/>
    </row>
    <row xmlns:x14ac="http://schemas.microsoft.com/office/spreadsheetml/2009/9/ac" r="465" s="3" customFormat="true" x14ac:dyDescent="0.25">
      <c r="A465" s="370"/>
      <c r="B465" s="120"/>
      <c r="L465" s="120"/>
      <c r="V465" s="120"/>
      <c r="AF465" s="120"/>
      <c r="AP465" s="120"/>
      <c r="AZ465" s="120"/>
      <c r="BJ465" s="120"/>
      <c r="BT465" s="120"/>
      <c r="CD465" s="120"/>
      <c r="CN465" s="120"/>
      <c r="CX465" s="182"/>
      <c r="CY465" s="183"/>
      <c r="CZ465" s="183"/>
      <c r="DA465" s="183"/>
      <c r="DB465" s="183"/>
      <c r="DC465" s="183"/>
      <c r="DD465" s="183"/>
      <c r="DE465" s="183"/>
      <c r="DF465" s="183"/>
      <c r="DG465" s="183"/>
      <c r="DH465" s="120"/>
      <c r="DR465" s="120"/>
      <c r="EB465" s="120"/>
      <c r="EL465" s="182"/>
      <c r="EM465" s="183"/>
      <c r="EN465" s="183"/>
      <c r="EO465" s="183"/>
      <c r="EP465" s="183"/>
      <c r="EQ465" s="183"/>
      <c r="ER465" s="183"/>
      <c r="ES465" s="183"/>
      <c r="ET465" s="183"/>
      <c r="EU465" s="183"/>
      <c r="EV465" s="182"/>
      <c r="EW465" s="183"/>
      <c r="EX465" s="183"/>
      <c r="EY465" s="183"/>
      <c r="EZ465" s="183"/>
      <c r="FA465" s="183"/>
      <c r="FB465" s="183"/>
      <c r="FC465" s="183"/>
      <c r="FD465" s="183"/>
      <c r="FE465" s="183"/>
      <c r="FF465" s="120"/>
      <c r="FP465" s="120"/>
      <c r="FZ465" s="120"/>
      <c r="GJ465" s="182"/>
      <c r="GK465" s="183"/>
      <c r="GL465" s="183"/>
      <c r="GM465" s="183"/>
      <c r="GN465" s="183"/>
      <c r="GO465" s="183"/>
      <c r="GP465" s="183"/>
      <c r="GQ465" s="183"/>
      <c r="GR465" s="183"/>
      <c r="GS465" s="183"/>
      <c r="GT465" s="120"/>
      <c r="HD465" s="120"/>
      <c r="HN465" s="120"/>
      <c r="HX465" s="120"/>
      <c r="IH465" s="120"/>
      <c r="IR465" s="120"/>
      <c r="JB465" s="120"/>
      <c r="JL465" s="120"/>
      <c r="JV465" s="120"/>
      <c r="KF465" s="120"/>
    </row>
    <row xmlns:x14ac="http://schemas.microsoft.com/office/spreadsheetml/2009/9/ac" r="466" s="3" customFormat="true" x14ac:dyDescent="0.25">
      <c r="A466" s="370"/>
      <c r="B466" s="120"/>
      <c r="L466" s="120"/>
      <c r="V466" s="120"/>
      <c r="AF466" s="120"/>
      <c r="AP466" s="120"/>
      <c r="AZ466" s="120"/>
      <c r="BJ466" s="120"/>
      <c r="BT466" s="120"/>
      <c r="CD466" s="120"/>
      <c r="CN466" s="120"/>
      <c r="CX466" s="182"/>
      <c r="CY466" s="183"/>
      <c r="CZ466" s="183"/>
      <c r="DA466" s="183"/>
      <c r="DB466" s="183"/>
      <c r="DC466" s="183"/>
      <c r="DD466" s="183"/>
      <c r="DE466" s="183"/>
      <c r="DF466" s="183"/>
      <c r="DG466" s="183"/>
      <c r="DH466" s="120"/>
      <c r="DR466" s="120"/>
      <c r="EB466" s="120"/>
      <c r="EL466" s="182"/>
      <c r="EM466" s="183"/>
      <c r="EN466" s="183"/>
      <c r="EO466" s="183"/>
      <c r="EP466" s="183"/>
      <c r="EQ466" s="183"/>
      <c r="ER466" s="183"/>
      <c r="ES466" s="183"/>
      <c r="ET466" s="183"/>
      <c r="EU466" s="183"/>
      <c r="EV466" s="182"/>
      <c r="EW466" s="183"/>
      <c r="EX466" s="183"/>
      <c r="EY466" s="183"/>
      <c r="EZ466" s="183"/>
      <c r="FA466" s="183"/>
      <c r="FB466" s="183"/>
      <c r="FC466" s="183"/>
      <c r="FD466" s="183"/>
      <c r="FE466" s="183"/>
      <c r="FF466" s="120"/>
      <c r="FP466" s="120"/>
      <c r="FZ466" s="120"/>
      <c r="GJ466" s="182"/>
      <c r="GK466" s="183"/>
      <c r="GL466" s="183"/>
      <c r="GM466" s="183"/>
      <c r="GN466" s="183"/>
      <c r="GO466" s="183"/>
      <c r="GP466" s="183"/>
      <c r="GQ466" s="183"/>
      <c r="GR466" s="183"/>
      <c r="GS466" s="183"/>
      <c r="GT466" s="120"/>
      <c r="HD466" s="120"/>
      <c r="HN466" s="120"/>
      <c r="HX466" s="120"/>
      <c r="IH466" s="120"/>
      <c r="IR466" s="120"/>
      <c r="JB466" s="120"/>
      <c r="JL466" s="120"/>
      <c r="JV466" s="120"/>
      <c r="KF466" s="120"/>
    </row>
    <row xmlns:x14ac="http://schemas.microsoft.com/office/spreadsheetml/2009/9/ac" r="467" s="3" customFormat="true" x14ac:dyDescent="0.25">
      <c r="A467" s="370"/>
      <c r="B467" s="120"/>
      <c r="L467" s="120"/>
      <c r="V467" s="120"/>
      <c r="AF467" s="120"/>
      <c r="AP467" s="120"/>
      <c r="AZ467" s="120"/>
      <c r="BJ467" s="120"/>
      <c r="BT467" s="120"/>
      <c r="CD467" s="120"/>
      <c r="CN467" s="120"/>
      <c r="CX467" s="182"/>
      <c r="CY467" s="183"/>
      <c r="CZ467" s="183"/>
      <c r="DA467" s="183"/>
      <c r="DB467" s="183"/>
      <c r="DC467" s="183"/>
      <c r="DD467" s="183"/>
      <c r="DE467" s="183"/>
      <c r="DF467" s="183"/>
      <c r="DG467" s="183"/>
      <c r="DH467" s="120"/>
      <c r="DR467" s="120"/>
      <c r="EB467" s="120"/>
      <c r="EL467" s="182"/>
      <c r="EM467" s="183"/>
      <c r="EN467" s="183"/>
      <c r="EO467" s="183"/>
      <c r="EP467" s="183"/>
      <c r="EQ467" s="183"/>
      <c r="ER467" s="183"/>
      <c r="ES467" s="183"/>
      <c r="ET467" s="183"/>
      <c r="EU467" s="183"/>
      <c r="EV467" s="182"/>
      <c r="EW467" s="183"/>
      <c r="EX467" s="183"/>
      <c r="EY467" s="183"/>
      <c r="EZ467" s="183"/>
      <c r="FA467" s="183"/>
      <c r="FB467" s="183"/>
      <c r="FC467" s="183"/>
      <c r="FD467" s="183"/>
      <c r="FE467" s="183"/>
      <c r="FF467" s="120"/>
      <c r="FP467" s="120"/>
      <c r="FZ467" s="120"/>
      <c r="GJ467" s="182"/>
      <c r="GK467" s="183"/>
      <c r="GL467" s="183"/>
      <c r="GM467" s="183"/>
      <c r="GN467" s="183"/>
      <c r="GO467" s="183"/>
      <c r="GP467" s="183"/>
      <c r="GQ467" s="183"/>
      <c r="GR467" s="183"/>
      <c r="GS467" s="183"/>
      <c r="GT467" s="120"/>
      <c r="HD467" s="120"/>
      <c r="HN467" s="120"/>
      <c r="HX467" s="120"/>
      <c r="IH467" s="120"/>
      <c r="IR467" s="120"/>
      <c r="JB467" s="120"/>
      <c r="JL467" s="120"/>
      <c r="JV467" s="120"/>
      <c r="KF467" s="120"/>
    </row>
    <row xmlns:x14ac="http://schemas.microsoft.com/office/spreadsheetml/2009/9/ac" r="468" s="3" customFormat="true" x14ac:dyDescent="0.25">
      <c r="A468" s="370"/>
      <c r="B468" s="120"/>
      <c r="L468" s="120"/>
      <c r="V468" s="120"/>
      <c r="AF468" s="120"/>
      <c r="AP468" s="120"/>
      <c r="AZ468" s="120"/>
      <c r="BJ468" s="120"/>
      <c r="BT468" s="120"/>
      <c r="CD468" s="120"/>
      <c r="CN468" s="120"/>
      <c r="CX468" s="182"/>
      <c r="CY468" s="183"/>
      <c r="CZ468" s="183"/>
      <c r="DA468" s="183"/>
      <c r="DB468" s="183"/>
      <c r="DC468" s="183"/>
      <c r="DD468" s="183"/>
      <c r="DE468" s="183"/>
      <c r="DF468" s="183"/>
      <c r="DG468" s="183"/>
      <c r="DH468" s="120"/>
      <c r="DR468" s="120"/>
      <c r="EB468" s="120"/>
      <c r="EL468" s="182"/>
      <c r="EM468" s="183"/>
      <c r="EN468" s="183"/>
      <c r="EO468" s="183"/>
      <c r="EP468" s="183"/>
      <c r="EQ468" s="183"/>
      <c r="ER468" s="183"/>
      <c r="ES468" s="183"/>
      <c r="ET468" s="183"/>
      <c r="EU468" s="183"/>
      <c r="EV468" s="182"/>
      <c r="EW468" s="183"/>
      <c r="EX468" s="183"/>
      <c r="EY468" s="183"/>
      <c r="EZ468" s="183"/>
      <c r="FA468" s="183"/>
      <c r="FB468" s="183"/>
      <c r="FC468" s="183"/>
      <c r="FD468" s="183"/>
      <c r="FE468" s="183"/>
      <c r="FF468" s="120"/>
      <c r="FP468" s="120"/>
      <c r="FZ468" s="120"/>
      <c r="GJ468" s="182"/>
      <c r="GK468" s="183"/>
      <c r="GL468" s="183"/>
      <c r="GM468" s="183"/>
      <c r="GN468" s="183"/>
      <c r="GO468" s="183"/>
      <c r="GP468" s="183"/>
      <c r="GQ468" s="183"/>
      <c r="GR468" s="183"/>
      <c r="GS468" s="183"/>
      <c r="GT468" s="120"/>
      <c r="HD468" s="120"/>
      <c r="HN468" s="120"/>
      <c r="HX468" s="120"/>
      <c r="IH468" s="120"/>
      <c r="IR468" s="120"/>
      <c r="JB468" s="120"/>
      <c r="JL468" s="120"/>
      <c r="JV468" s="120"/>
      <c r="KF468" s="120"/>
    </row>
    <row xmlns:x14ac="http://schemas.microsoft.com/office/spreadsheetml/2009/9/ac" r="469" s="3" customFormat="true" x14ac:dyDescent="0.25">
      <c r="A469" s="370"/>
      <c r="B469" s="120"/>
      <c r="L469" s="120"/>
      <c r="V469" s="120"/>
      <c r="AF469" s="120"/>
      <c r="AP469" s="120"/>
      <c r="AZ469" s="120"/>
      <c r="BJ469" s="120"/>
      <c r="BT469" s="120"/>
      <c r="CD469" s="120"/>
      <c r="CN469" s="120"/>
      <c r="CX469" s="182"/>
      <c r="CY469" s="183"/>
      <c r="CZ469" s="183"/>
      <c r="DA469" s="183"/>
      <c r="DB469" s="183"/>
      <c r="DC469" s="183"/>
      <c r="DD469" s="183"/>
      <c r="DE469" s="183"/>
      <c r="DF469" s="183"/>
      <c r="DG469" s="183"/>
      <c r="DH469" s="120"/>
      <c r="DR469" s="120"/>
      <c r="EB469" s="120"/>
      <c r="EL469" s="182"/>
      <c r="EM469" s="183"/>
      <c r="EN469" s="183"/>
      <c r="EO469" s="183"/>
      <c r="EP469" s="183"/>
      <c r="EQ469" s="183"/>
      <c r="ER469" s="183"/>
      <c r="ES469" s="183"/>
      <c r="ET469" s="183"/>
      <c r="EU469" s="183"/>
      <c r="EV469" s="182"/>
      <c r="EW469" s="183"/>
      <c r="EX469" s="183"/>
      <c r="EY469" s="183"/>
      <c r="EZ469" s="183"/>
      <c r="FA469" s="183"/>
      <c r="FB469" s="183"/>
      <c r="FC469" s="183"/>
      <c r="FD469" s="183"/>
      <c r="FE469" s="183"/>
      <c r="FF469" s="120"/>
      <c r="FP469" s="120"/>
      <c r="FZ469" s="120"/>
      <c r="GJ469" s="182"/>
      <c r="GK469" s="183"/>
      <c r="GL469" s="183"/>
      <c r="GM469" s="183"/>
      <c r="GN469" s="183"/>
      <c r="GO469" s="183"/>
      <c r="GP469" s="183"/>
      <c r="GQ469" s="183"/>
      <c r="GR469" s="183"/>
      <c r="GS469" s="183"/>
      <c r="GT469" s="120"/>
      <c r="HD469" s="120"/>
      <c r="HN469" s="120"/>
      <c r="HX469" s="120"/>
      <c r="IH469" s="120"/>
      <c r="IR469" s="120"/>
      <c r="JB469" s="120"/>
      <c r="JL469" s="120"/>
      <c r="JV469" s="120"/>
      <c r="KF469" s="120"/>
    </row>
    <row xmlns:x14ac="http://schemas.microsoft.com/office/spreadsheetml/2009/9/ac" r="470" s="3" customFormat="true" x14ac:dyDescent="0.25">
      <c r="A470" s="370"/>
      <c r="B470" s="120"/>
      <c r="L470" s="120"/>
      <c r="V470" s="120"/>
      <c r="AF470" s="120"/>
      <c r="AP470" s="120"/>
      <c r="AZ470" s="120"/>
      <c r="BJ470" s="120"/>
      <c r="BT470" s="120"/>
      <c r="CD470" s="120"/>
      <c r="CN470" s="120"/>
      <c r="CX470" s="182"/>
      <c r="CY470" s="183"/>
      <c r="CZ470" s="183"/>
      <c r="DA470" s="183"/>
      <c r="DB470" s="183"/>
      <c r="DC470" s="183"/>
      <c r="DD470" s="183"/>
      <c r="DE470" s="183"/>
      <c r="DF470" s="183"/>
      <c r="DG470" s="183"/>
      <c r="DH470" s="120"/>
      <c r="DR470" s="120"/>
      <c r="EB470" s="120"/>
      <c r="EL470" s="182"/>
      <c r="EM470" s="183"/>
      <c r="EN470" s="183"/>
      <c r="EO470" s="183"/>
      <c r="EP470" s="183"/>
      <c r="EQ470" s="183"/>
      <c r="ER470" s="183"/>
      <c r="ES470" s="183"/>
      <c r="ET470" s="183"/>
      <c r="EU470" s="183"/>
      <c r="EV470" s="182"/>
      <c r="EW470" s="183"/>
      <c r="EX470" s="183"/>
      <c r="EY470" s="183"/>
      <c r="EZ470" s="183"/>
      <c r="FA470" s="183"/>
      <c r="FB470" s="183"/>
      <c r="FC470" s="183"/>
      <c r="FD470" s="183"/>
      <c r="FE470" s="183"/>
      <c r="FF470" s="120"/>
      <c r="FP470" s="120"/>
      <c r="FZ470" s="120"/>
      <c r="GJ470" s="182"/>
      <c r="GK470" s="183"/>
      <c r="GL470" s="183"/>
      <c r="GM470" s="183"/>
      <c r="GN470" s="183"/>
      <c r="GO470" s="183"/>
      <c r="GP470" s="183"/>
      <c r="GQ470" s="183"/>
      <c r="GR470" s="183"/>
      <c r="GS470" s="183"/>
      <c r="GT470" s="120"/>
      <c r="HD470" s="120"/>
      <c r="HN470" s="120"/>
      <c r="HX470" s="120"/>
      <c r="IH470" s="120"/>
      <c r="IR470" s="120"/>
      <c r="JB470" s="120"/>
      <c r="JL470" s="120"/>
      <c r="JV470" s="120"/>
      <c r="KF470" s="120"/>
    </row>
    <row xmlns:x14ac="http://schemas.microsoft.com/office/spreadsheetml/2009/9/ac" r="471" s="3" customFormat="true" x14ac:dyDescent="0.25">
      <c r="A471" s="370"/>
      <c r="B471" s="120"/>
      <c r="L471" s="120"/>
      <c r="V471" s="120"/>
      <c r="AF471" s="120"/>
      <c r="AP471" s="120"/>
      <c r="AZ471" s="120"/>
      <c r="BJ471" s="120"/>
      <c r="BT471" s="120"/>
      <c r="CD471" s="120"/>
      <c r="CN471" s="120"/>
      <c r="CX471" s="182"/>
      <c r="CY471" s="183"/>
      <c r="CZ471" s="183"/>
      <c r="DA471" s="183"/>
      <c r="DB471" s="183"/>
      <c r="DC471" s="183"/>
      <c r="DD471" s="183"/>
      <c r="DE471" s="183"/>
      <c r="DF471" s="183"/>
      <c r="DG471" s="183"/>
      <c r="DH471" s="120"/>
      <c r="DR471" s="120"/>
      <c r="EB471" s="120"/>
      <c r="EL471" s="182"/>
      <c r="EM471" s="183"/>
      <c r="EN471" s="183"/>
      <c r="EO471" s="183"/>
      <c r="EP471" s="183"/>
      <c r="EQ471" s="183"/>
      <c r="ER471" s="183"/>
      <c r="ES471" s="183"/>
      <c r="ET471" s="183"/>
      <c r="EU471" s="183"/>
      <c r="EV471" s="182"/>
      <c r="EW471" s="183"/>
      <c r="EX471" s="183"/>
      <c r="EY471" s="183"/>
      <c r="EZ471" s="183"/>
      <c r="FA471" s="183"/>
      <c r="FB471" s="183"/>
      <c r="FC471" s="183"/>
      <c r="FD471" s="183"/>
      <c r="FE471" s="183"/>
      <c r="FF471" s="120"/>
      <c r="FP471" s="120"/>
      <c r="FZ471" s="120"/>
      <c r="GJ471" s="182"/>
      <c r="GK471" s="183"/>
      <c r="GL471" s="183"/>
      <c r="GM471" s="183"/>
      <c r="GN471" s="183"/>
      <c r="GO471" s="183"/>
      <c r="GP471" s="183"/>
      <c r="GQ471" s="183"/>
      <c r="GR471" s="183"/>
      <c r="GS471" s="183"/>
      <c r="GT471" s="120"/>
      <c r="HD471" s="120"/>
      <c r="HN471" s="120"/>
      <c r="HX471" s="120"/>
      <c r="IH471" s="120"/>
      <c r="IR471" s="120"/>
      <c r="JB471" s="120"/>
      <c r="JL471" s="120"/>
      <c r="JV471" s="120"/>
      <c r="KF471" s="120"/>
    </row>
    <row xmlns:x14ac="http://schemas.microsoft.com/office/spreadsheetml/2009/9/ac" r="472" s="3" customFormat="true" x14ac:dyDescent="0.25">
      <c r="A472" s="370"/>
      <c r="B472" s="120"/>
      <c r="L472" s="120"/>
      <c r="V472" s="120"/>
      <c r="AF472" s="120"/>
      <c r="AP472" s="120"/>
      <c r="AZ472" s="120"/>
      <c r="BJ472" s="120"/>
      <c r="BT472" s="120"/>
      <c r="CD472" s="120"/>
      <c r="CN472" s="120"/>
      <c r="CX472" s="182"/>
      <c r="CY472" s="183"/>
      <c r="CZ472" s="183"/>
      <c r="DA472" s="183"/>
      <c r="DB472" s="183"/>
      <c r="DC472" s="183"/>
      <c r="DD472" s="183"/>
      <c r="DE472" s="183"/>
      <c r="DF472" s="183"/>
      <c r="DG472" s="183"/>
      <c r="DH472" s="120"/>
      <c r="DR472" s="120"/>
      <c r="EB472" s="120"/>
      <c r="EL472" s="182"/>
      <c r="EM472" s="183"/>
      <c r="EN472" s="183"/>
      <c r="EO472" s="183"/>
      <c r="EP472" s="183"/>
      <c r="EQ472" s="183"/>
      <c r="ER472" s="183"/>
      <c r="ES472" s="183"/>
      <c r="ET472" s="183"/>
      <c r="EU472" s="183"/>
      <c r="EV472" s="182"/>
      <c r="EW472" s="183"/>
      <c r="EX472" s="183"/>
      <c r="EY472" s="183"/>
      <c r="EZ472" s="183"/>
      <c r="FA472" s="183"/>
      <c r="FB472" s="183"/>
      <c r="FC472" s="183"/>
      <c r="FD472" s="183"/>
      <c r="FE472" s="183"/>
      <c r="FF472" s="120"/>
      <c r="FP472" s="120"/>
      <c r="FZ472" s="120"/>
      <c r="GJ472" s="182"/>
      <c r="GK472" s="183"/>
      <c r="GL472" s="183"/>
      <c r="GM472" s="183"/>
      <c r="GN472" s="183"/>
      <c r="GO472" s="183"/>
      <c r="GP472" s="183"/>
      <c r="GQ472" s="183"/>
      <c r="GR472" s="183"/>
      <c r="GS472" s="183"/>
      <c r="GT472" s="120"/>
      <c r="HD472" s="120"/>
      <c r="HN472" s="120"/>
      <c r="HX472" s="120"/>
      <c r="IH472" s="120"/>
      <c r="IR472" s="120"/>
      <c r="JB472" s="120"/>
      <c r="JL472" s="120"/>
      <c r="JV472" s="120"/>
      <c r="KF472" s="120"/>
    </row>
    <row xmlns:x14ac="http://schemas.microsoft.com/office/spreadsheetml/2009/9/ac" r="473" s="3" customFormat="true" x14ac:dyDescent="0.25">
      <c r="A473" s="370"/>
      <c r="B473" s="120"/>
      <c r="L473" s="120"/>
      <c r="V473" s="120"/>
      <c r="AF473" s="120"/>
      <c r="AP473" s="120"/>
      <c r="AZ473" s="120"/>
      <c r="BJ473" s="120"/>
      <c r="BT473" s="120"/>
      <c r="CD473" s="120"/>
      <c r="CN473" s="120"/>
      <c r="CX473" s="182"/>
      <c r="CY473" s="183"/>
      <c r="CZ473" s="183"/>
      <c r="DA473" s="183"/>
      <c r="DB473" s="183"/>
      <c r="DC473" s="183"/>
      <c r="DD473" s="183"/>
      <c r="DE473" s="183"/>
      <c r="DF473" s="183"/>
      <c r="DG473" s="183"/>
      <c r="DH473" s="120"/>
      <c r="DR473" s="120"/>
      <c r="EB473" s="120"/>
      <c r="EL473" s="182"/>
      <c r="EM473" s="183"/>
      <c r="EN473" s="183"/>
      <c r="EO473" s="183"/>
      <c r="EP473" s="183"/>
      <c r="EQ473" s="183"/>
      <c r="ER473" s="183"/>
      <c r="ES473" s="183"/>
      <c r="ET473" s="183"/>
      <c r="EU473" s="183"/>
      <c r="EV473" s="182"/>
      <c r="EW473" s="183"/>
      <c r="EX473" s="183"/>
      <c r="EY473" s="183"/>
      <c r="EZ473" s="183"/>
      <c r="FA473" s="183"/>
      <c r="FB473" s="183"/>
      <c r="FC473" s="183"/>
      <c r="FD473" s="183"/>
      <c r="FE473" s="183"/>
      <c r="FF473" s="120"/>
      <c r="FP473" s="120"/>
      <c r="FZ473" s="120"/>
      <c r="GJ473" s="182"/>
      <c r="GK473" s="183"/>
      <c r="GL473" s="183"/>
      <c r="GM473" s="183"/>
      <c r="GN473" s="183"/>
      <c r="GO473" s="183"/>
      <c r="GP473" s="183"/>
      <c r="GQ473" s="183"/>
      <c r="GR473" s="183"/>
      <c r="GS473" s="183"/>
      <c r="GT473" s="120"/>
      <c r="HD473" s="120"/>
      <c r="HN473" s="120"/>
      <c r="HX473" s="120"/>
      <c r="IH473" s="120"/>
      <c r="IR473" s="120"/>
      <c r="JB473" s="120"/>
      <c r="JL473" s="120"/>
      <c r="JV473" s="120"/>
      <c r="KF473" s="120"/>
    </row>
    <row xmlns:x14ac="http://schemas.microsoft.com/office/spreadsheetml/2009/9/ac" r="474" s="3" customFormat="true" x14ac:dyDescent="0.25">
      <c r="A474" s="370"/>
      <c r="B474" s="120"/>
      <c r="L474" s="120"/>
      <c r="V474" s="120"/>
      <c r="AF474" s="120"/>
      <c r="AP474" s="120"/>
      <c r="AZ474" s="120"/>
      <c r="BJ474" s="120"/>
      <c r="BT474" s="120"/>
      <c r="CD474" s="120"/>
      <c r="CN474" s="120"/>
      <c r="CX474" s="182"/>
      <c r="CY474" s="183"/>
      <c r="CZ474" s="183"/>
      <c r="DA474" s="183"/>
      <c r="DB474" s="183"/>
      <c r="DC474" s="183"/>
      <c r="DD474" s="183"/>
      <c r="DE474" s="183"/>
      <c r="DF474" s="183"/>
      <c r="DG474" s="183"/>
      <c r="DH474" s="120"/>
      <c r="DR474" s="120"/>
      <c r="EB474" s="120"/>
      <c r="EL474" s="182"/>
      <c r="EM474" s="183"/>
      <c r="EN474" s="183"/>
      <c r="EO474" s="183"/>
      <c r="EP474" s="183"/>
      <c r="EQ474" s="183"/>
      <c r="ER474" s="183"/>
      <c r="ES474" s="183"/>
      <c r="ET474" s="183"/>
      <c r="EU474" s="183"/>
      <c r="EV474" s="182"/>
      <c r="EW474" s="183"/>
      <c r="EX474" s="183"/>
      <c r="EY474" s="183"/>
      <c r="EZ474" s="183"/>
      <c r="FA474" s="183"/>
      <c r="FB474" s="183"/>
      <c r="FC474" s="183"/>
      <c r="FD474" s="183"/>
      <c r="FE474" s="183"/>
      <c r="FF474" s="120"/>
      <c r="FP474" s="120"/>
      <c r="FZ474" s="120"/>
      <c r="GJ474" s="182"/>
      <c r="GK474" s="183"/>
      <c r="GL474" s="183"/>
      <c r="GM474" s="183"/>
      <c r="GN474" s="183"/>
      <c r="GO474" s="183"/>
      <c r="GP474" s="183"/>
      <c r="GQ474" s="183"/>
      <c r="GR474" s="183"/>
      <c r="GS474" s="183"/>
      <c r="GT474" s="120"/>
      <c r="HD474" s="120"/>
      <c r="HN474" s="120"/>
      <c r="HX474" s="120"/>
      <c r="IH474" s="120"/>
      <c r="IR474" s="120"/>
      <c r="JB474" s="120"/>
      <c r="JL474" s="120"/>
      <c r="JV474" s="120"/>
      <c r="KF474" s="120"/>
    </row>
    <row xmlns:x14ac="http://schemas.microsoft.com/office/spreadsheetml/2009/9/ac" r="475" s="3" customFormat="true" x14ac:dyDescent="0.25">
      <c r="A475" s="370"/>
      <c r="B475" s="120"/>
      <c r="L475" s="120"/>
      <c r="V475" s="120"/>
      <c r="AF475" s="120"/>
      <c r="AP475" s="120"/>
      <c r="AZ475" s="120"/>
      <c r="BJ475" s="120"/>
      <c r="BT475" s="120"/>
      <c r="CD475" s="120"/>
      <c r="CN475" s="120"/>
      <c r="CX475" s="182"/>
      <c r="CY475" s="183"/>
      <c r="CZ475" s="183"/>
      <c r="DA475" s="183"/>
      <c r="DB475" s="183"/>
      <c r="DC475" s="183"/>
      <c r="DD475" s="183"/>
      <c r="DE475" s="183"/>
      <c r="DF475" s="183"/>
      <c r="DG475" s="183"/>
      <c r="DH475" s="120"/>
      <c r="DR475" s="120"/>
      <c r="EB475" s="120"/>
      <c r="EL475" s="182"/>
      <c r="EM475" s="183"/>
      <c r="EN475" s="183"/>
      <c r="EO475" s="183"/>
      <c r="EP475" s="183"/>
      <c r="EQ475" s="183"/>
      <c r="ER475" s="183"/>
      <c r="ES475" s="183"/>
      <c r="ET475" s="183"/>
      <c r="EU475" s="183"/>
      <c r="EV475" s="182"/>
      <c r="EW475" s="183"/>
      <c r="EX475" s="183"/>
      <c r="EY475" s="183"/>
      <c r="EZ475" s="183"/>
      <c r="FA475" s="183"/>
      <c r="FB475" s="183"/>
      <c r="FC475" s="183"/>
      <c r="FD475" s="183"/>
      <c r="FE475" s="183"/>
      <c r="FF475" s="120"/>
      <c r="FP475" s="120"/>
      <c r="FZ475" s="120"/>
      <c r="GJ475" s="182"/>
      <c r="GK475" s="183"/>
      <c r="GL475" s="183"/>
      <c r="GM475" s="183"/>
      <c r="GN475" s="183"/>
      <c r="GO475" s="183"/>
      <c r="GP475" s="183"/>
      <c r="GQ475" s="183"/>
      <c r="GR475" s="183"/>
      <c r="GS475" s="183"/>
      <c r="GT475" s="120"/>
      <c r="HD475" s="120"/>
      <c r="HN475" s="120"/>
      <c r="HX475" s="120"/>
      <c r="IH475" s="120"/>
      <c r="IR475" s="120"/>
      <c r="JB475" s="120"/>
      <c r="JL475" s="120"/>
      <c r="JV475" s="120"/>
      <c r="KF475" s="120"/>
    </row>
    <row xmlns:x14ac="http://schemas.microsoft.com/office/spreadsheetml/2009/9/ac" r="476" s="3" customFormat="true" x14ac:dyDescent="0.25">
      <c r="A476" s="370"/>
      <c r="B476" s="120"/>
      <c r="L476" s="120"/>
      <c r="V476" s="120"/>
      <c r="AF476" s="120"/>
      <c r="AP476" s="120"/>
      <c r="AZ476" s="120"/>
      <c r="BJ476" s="120"/>
      <c r="BT476" s="120"/>
      <c r="CD476" s="120"/>
      <c r="CN476" s="120"/>
      <c r="CX476" s="182"/>
      <c r="CY476" s="183"/>
      <c r="CZ476" s="183"/>
      <c r="DA476" s="183"/>
      <c r="DB476" s="183"/>
      <c r="DC476" s="183"/>
      <c r="DD476" s="183"/>
      <c r="DE476" s="183"/>
      <c r="DF476" s="183"/>
      <c r="DG476" s="183"/>
      <c r="DH476" s="120"/>
      <c r="DR476" s="120"/>
      <c r="EB476" s="120"/>
      <c r="EL476" s="182"/>
      <c r="EM476" s="183"/>
      <c r="EN476" s="183"/>
      <c r="EO476" s="183"/>
      <c r="EP476" s="183"/>
      <c r="EQ476" s="183"/>
      <c r="ER476" s="183"/>
      <c r="ES476" s="183"/>
      <c r="ET476" s="183"/>
      <c r="EU476" s="183"/>
      <c r="EV476" s="182"/>
      <c r="EW476" s="183"/>
      <c r="EX476" s="183"/>
      <c r="EY476" s="183"/>
      <c r="EZ476" s="183"/>
      <c r="FA476" s="183"/>
      <c r="FB476" s="183"/>
      <c r="FC476" s="183"/>
      <c r="FD476" s="183"/>
      <c r="FE476" s="183"/>
      <c r="FF476" s="120"/>
      <c r="FP476" s="120"/>
      <c r="FZ476" s="120"/>
      <c r="GJ476" s="182"/>
      <c r="GK476" s="183"/>
      <c r="GL476" s="183"/>
      <c r="GM476" s="183"/>
      <c r="GN476" s="183"/>
      <c r="GO476" s="183"/>
      <c r="GP476" s="183"/>
      <c r="GQ476" s="183"/>
      <c r="GR476" s="183"/>
      <c r="GS476" s="183"/>
      <c r="GT476" s="120"/>
      <c r="HD476" s="120"/>
      <c r="HN476" s="120"/>
      <c r="HX476" s="120"/>
      <c r="IH476" s="120"/>
      <c r="IR476" s="120"/>
      <c r="JB476" s="120"/>
      <c r="JL476" s="120"/>
      <c r="JV476" s="120"/>
      <c r="KF476" s="120"/>
    </row>
    <row xmlns:x14ac="http://schemas.microsoft.com/office/spreadsheetml/2009/9/ac" r="477" s="3" customFormat="true" x14ac:dyDescent="0.25">
      <c r="A477" s="370"/>
      <c r="B477" s="120"/>
      <c r="L477" s="120"/>
      <c r="V477" s="120"/>
      <c r="AF477" s="120"/>
      <c r="AP477" s="120"/>
      <c r="AZ477" s="120"/>
      <c r="BJ477" s="120"/>
      <c r="BT477" s="120"/>
      <c r="CD477" s="120"/>
      <c r="CN477" s="120"/>
      <c r="CX477" s="182"/>
      <c r="CY477" s="183"/>
      <c r="CZ477" s="183"/>
      <c r="DA477" s="183"/>
      <c r="DB477" s="183"/>
      <c r="DC477" s="183"/>
      <c r="DD477" s="183"/>
      <c r="DE477" s="183"/>
      <c r="DF477" s="183"/>
      <c r="DG477" s="183"/>
      <c r="DH477" s="120"/>
      <c r="DR477" s="120"/>
      <c r="EB477" s="120"/>
      <c r="EL477" s="182"/>
      <c r="EM477" s="183"/>
      <c r="EN477" s="183"/>
      <c r="EO477" s="183"/>
      <c r="EP477" s="183"/>
      <c r="EQ477" s="183"/>
      <c r="ER477" s="183"/>
      <c r="ES477" s="183"/>
      <c r="ET477" s="183"/>
      <c r="EU477" s="183"/>
      <c r="EV477" s="182"/>
      <c r="EW477" s="183"/>
      <c r="EX477" s="183"/>
      <c r="EY477" s="183"/>
      <c r="EZ477" s="183"/>
      <c r="FA477" s="183"/>
      <c r="FB477" s="183"/>
      <c r="FC477" s="183"/>
      <c r="FD477" s="183"/>
      <c r="FE477" s="183"/>
      <c r="FF477" s="120"/>
      <c r="FP477" s="120"/>
      <c r="FZ477" s="120"/>
      <c r="GJ477" s="182"/>
      <c r="GK477" s="183"/>
      <c r="GL477" s="183"/>
      <c r="GM477" s="183"/>
      <c r="GN477" s="183"/>
      <c r="GO477" s="183"/>
      <c r="GP477" s="183"/>
      <c r="GQ477" s="183"/>
      <c r="GR477" s="183"/>
      <c r="GS477" s="183"/>
      <c r="GT477" s="120"/>
      <c r="HD477" s="120"/>
      <c r="HN477" s="120"/>
      <c r="HX477" s="120"/>
      <c r="IH477" s="120"/>
      <c r="IR477" s="120"/>
      <c r="JB477" s="120"/>
      <c r="JL477" s="120"/>
      <c r="JV477" s="120"/>
      <c r="KF477" s="120"/>
    </row>
    <row xmlns:x14ac="http://schemas.microsoft.com/office/spreadsheetml/2009/9/ac" r="478" s="3" customFormat="true" x14ac:dyDescent="0.25">
      <c r="A478" s="370"/>
      <c r="B478" s="120"/>
      <c r="L478" s="120"/>
      <c r="V478" s="120"/>
      <c r="AF478" s="120"/>
      <c r="AP478" s="120"/>
      <c r="AZ478" s="120"/>
      <c r="BJ478" s="120"/>
      <c r="BT478" s="120"/>
      <c r="CD478" s="120"/>
      <c r="CN478" s="120"/>
      <c r="CX478" s="182"/>
      <c r="CY478" s="183"/>
      <c r="CZ478" s="183"/>
      <c r="DA478" s="183"/>
      <c r="DB478" s="183"/>
      <c r="DC478" s="183"/>
      <c r="DD478" s="183"/>
      <c r="DE478" s="183"/>
      <c r="DF478" s="183"/>
      <c r="DG478" s="183"/>
      <c r="DH478" s="120"/>
      <c r="DR478" s="120"/>
      <c r="EB478" s="120"/>
      <c r="EL478" s="182"/>
      <c r="EM478" s="183"/>
      <c r="EN478" s="183"/>
      <c r="EO478" s="183"/>
      <c r="EP478" s="183"/>
      <c r="EQ478" s="183"/>
      <c r="ER478" s="183"/>
      <c r="ES478" s="183"/>
      <c r="ET478" s="183"/>
      <c r="EU478" s="183"/>
      <c r="EV478" s="182"/>
      <c r="EW478" s="183"/>
      <c r="EX478" s="183"/>
      <c r="EY478" s="183"/>
      <c r="EZ478" s="183"/>
      <c r="FA478" s="183"/>
      <c r="FB478" s="183"/>
      <c r="FC478" s="183"/>
      <c r="FD478" s="183"/>
      <c r="FE478" s="183"/>
      <c r="FF478" s="120"/>
      <c r="FP478" s="120"/>
      <c r="FZ478" s="120"/>
      <c r="GJ478" s="182"/>
      <c r="GK478" s="183"/>
      <c r="GL478" s="183"/>
      <c r="GM478" s="183"/>
      <c r="GN478" s="183"/>
      <c r="GO478" s="183"/>
      <c r="GP478" s="183"/>
      <c r="GQ478" s="183"/>
      <c r="GR478" s="183"/>
      <c r="GS478" s="183"/>
      <c r="GT478" s="120"/>
      <c r="HD478" s="120"/>
      <c r="HN478" s="120"/>
      <c r="HX478" s="120"/>
      <c r="IH478" s="120"/>
      <c r="IR478" s="120"/>
      <c r="JB478" s="120"/>
      <c r="JL478" s="120"/>
      <c r="JV478" s="120"/>
      <c r="KF478" s="120"/>
    </row>
    <row xmlns:x14ac="http://schemas.microsoft.com/office/spreadsheetml/2009/9/ac" r="479" s="3" customFormat="true" x14ac:dyDescent="0.25">
      <c r="A479" s="370"/>
      <c r="B479" s="120"/>
      <c r="L479" s="120"/>
      <c r="V479" s="120"/>
      <c r="AF479" s="120"/>
      <c r="AP479" s="120"/>
      <c r="AZ479" s="120"/>
      <c r="BJ479" s="120"/>
      <c r="BT479" s="120"/>
      <c r="CD479" s="120"/>
      <c r="CN479" s="120"/>
      <c r="CX479" s="182"/>
      <c r="CY479" s="183"/>
      <c r="CZ479" s="183"/>
      <c r="DA479" s="183"/>
      <c r="DB479" s="183"/>
      <c r="DC479" s="183"/>
      <c r="DD479" s="183"/>
      <c r="DE479" s="183"/>
      <c r="DF479" s="183"/>
      <c r="DG479" s="183"/>
      <c r="DH479" s="120"/>
      <c r="DR479" s="120"/>
      <c r="EB479" s="120"/>
      <c r="EL479" s="182"/>
      <c r="EM479" s="183"/>
      <c r="EN479" s="183"/>
      <c r="EO479" s="183"/>
      <c r="EP479" s="183"/>
      <c r="EQ479" s="183"/>
      <c r="ER479" s="183"/>
      <c r="ES479" s="183"/>
      <c r="ET479" s="183"/>
      <c r="EU479" s="183"/>
      <c r="EV479" s="182"/>
      <c r="EW479" s="183"/>
      <c r="EX479" s="183"/>
      <c r="EY479" s="183"/>
      <c r="EZ479" s="183"/>
      <c r="FA479" s="183"/>
      <c r="FB479" s="183"/>
      <c r="FC479" s="183"/>
      <c r="FD479" s="183"/>
      <c r="FE479" s="183"/>
      <c r="FF479" s="120"/>
      <c r="FP479" s="120"/>
      <c r="FZ479" s="120"/>
      <c r="GJ479" s="182"/>
      <c r="GK479" s="183"/>
      <c r="GL479" s="183"/>
      <c r="GM479" s="183"/>
      <c r="GN479" s="183"/>
      <c r="GO479" s="183"/>
      <c r="GP479" s="183"/>
      <c r="GQ479" s="183"/>
      <c r="GR479" s="183"/>
      <c r="GS479" s="183"/>
      <c r="GT479" s="120"/>
      <c r="HD479" s="120"/>
      <c r="HN479" s="120"/>
      <c r="HX479" s="120"/>
      <c r="IH479" s="120"/>
      <c r="IR479" s="120"/>
      <c r="JB479" s="120"/>
      <c r="JL479" s="120"/>
      <c r="JV479" s="120"/>
      <c r="KF479" s="120"/>
    </row>
    <row xmlns:x14ac="http://schemas.microsoft.com/office/spreadsheetml/2009/9/ac" r="480" s="3" customFormat="true" x14ac:dyDescent="0.25">
      <c r="A480" s="370"/>
      <c r="B480" s="120"/>
      <c r="L480" s="120"/>
      <c r="V480" s="120"/>
      <c r="AF480" s="120"/>
      <c r="AP480" s="120"/>
      <c r="AZ480" s="120"/>
      <c r="BJ480" s="120"/>
      <c r="BT480" s="120"/>
      <c r="CD480" s="120"/>
      <c r="CN480" s="120"/>
      <c r="CX480" s="182"/>
      <c r="CY480" s="183"/>
      <c r="CZ480" s="183"/>
      <c r="DA480" s="183"/>
      <c r="DB480" s="183"/>
      <c r="DC480" s="183"/>
      <c r="DD480" s="183"/>
      <c r="DE480" s="183"/>
      <c r="DF480" s="183"/>
      <c r="DG480" s="183"/>
      <c r="DH480" s="120"/>
      <c r="DR480" s="120"/>
      <c r="EB480" s="120"/>
      <c r="EL480" s="182"/>
      <c r="EM480" s="183"/>
      <c r="EN480" s="183"/>
      <c r="EO480" s="183"/>
      <c r="EP480" s="183"/>
      <c r="EQ480" s="183"/>
      <c r="ER480" s="183"/>
      <c r="ES480" s="183"/>
      <c r="ET480" s="183"/>
      <c r="EU480" s="183"/>
      <c r="EV480" s="182"/>
      <c r="EW480" s="183"/>
      <c r="EX480" s="183"/>
      <c r="EY480" s="183"/>
      <c r="EZ480" s="183"/>
      <c r="FA480" s="183"/>
      <c r="FB480" s="183"/>
      <c r="FC480" s="183"/>
      <c r="FD480" s="183"/>
      <c r="FE480" s="183"/>
      <c r="FF480" s="120"/>
      <c r="FP480" s="120"/>
      <c r="FZ480" s="120"/>
      <c r="GJ480" s="182"/>
      <c r="GK480" s="183"/>
      <c r="GL480" s="183"/>
      <c r="GM480" s="183"/>
      <c r="GN480" s="183"/>
      <c r="GO480" s="183"/>
      <c r="GP480" s="183"/>
      <c r="GQ480" s="183"/>
      <c r="GR480" s="183"/>
      <c r="GS480" s="183"/>
      <c r="GT480" s="120"/>
      <c r="HD480" s="120"/>
      <c r="HN480" s="120"/>
      <c r="HX480" s="120"/>
      <c r="IH480" s="120"/>
      <c r="IR480" s="120"/>
      <c r="JB480" s="120"/>
      <c r="JL480" s="120"/>
      <c r="JV480" s="120"/>
      <c r="KF480" s="120"/>
    </row>
    <row xmlns:x14ac="http://schemas.microsoft.com/office/spreadsheetml/2009/9/ac" r="481" s="3" customFormat="true" x14ac:dyDescent="0.25">
      <c r="A481" s="370"/>
      <c r="B481" s="120"/>
      <c r="L481" s="120"/>
      <c r="V481" s="120"/>
      <c r="AF481" s="120"/>
      <c r="AP481" s="120"/>
      <c r="AZ481" s="120"/>
      <c r="BJ481" s="120"/>
      <c r="BT481" s="120"/>
      <c r="CD481" s="120"/>
      <c r="CN481" s="120"/>
      <c r="CX481" s="182"/>
      <c r="CY481" s="183"/>
      <c r="CZ481" s="183"/>
      <c r="DA481" s="183"/>
      <c r="DB481" s="183"/>
      <c r="DC481" s="183"/>
      <c r="DD481" s="183"/>
      <c r="DE481" s="183"/>
      <c r="DF481" s="183"/>
      <c r="DG481" s="183"/>
      <c r="DH481" s="120"/>
      <c r="DR481" s="120"/>
      <c r="EB481" s="120"/>
      <c r="EL481" s="182"/>
      <c r="EM481" s="183"/>
      <c r="EN481" s="183"/>
      <c r="EO481" s="183"/>
      <c r="EP481" s="183"/>
      <c r="EQ481" s="183"/>
      <c r="ER481" s="183"/>
      <c r="ES481" s="183"/>
      <c r="ET481" s="183"/>
      <c r="EU481" s="183"/>
      <c r="EV481" s="182"/>
      <c r="EW481" s="183"/>
      <c r="EX481" s="183"/>
      <c r="EY481" s="183"/>
      <c r="EZ481" s="183"/>
      <c r="FA481" s="183"/>
      <c r="FB481" s="183"/>
      <c r="FC481" s="183"/>
      <c r="FD481" s="183"/>
      <c r="FE481" s="183"/>
      <c r="FF481" s="120"/>
      <c r="FP481" s="120"/>
      <c r="FZ481" s="120"/>
      <c r="GJ481" s="182"/>
      <c r="GK481" s="183"/>
      <c r="GL481" s="183"/>
      <c r="GM481" s="183"/>
      <c r="GN481" s="183"/>
      <c r="GO481" s="183"/>
      <c r="GP481" s="183"/>
      <c r="GQ481" s="183"/>
      <c r="GR481" s="183"/>
      <c r="GS481" s="183"/>
      <c r="GT481" s="120"/>
      <c r="HD481" s="120"/>
      <c r="HN481" s="120"/>
      <c r="HX481" s="120"/>
      <c r="IH481" s="120"/>
      <c r="IR481" s="120"/>
      <c r="JB481" s="120"/>
      <c r="JL481" s="120"/>
      <c r="JV481" s="120"/>
      <c r="KF481" s="120"/>
    </row>
    <row xmlns:x14ac="http://schemas.microsoft.com/office/spreadsheetml/2009/9/ac" r="482" s="3" customFormat="true" x14ac:dyDescent="0.25">
      <c r="A482" s="370"/>
      <c r="B482" s="120"/>
      <c r="L482" s="120"/>
      <c r="V482" s="120"/>
      <c r="AF482" s="120"/>
      <c r="AP482" s="120"/>
      <c r="AZ482" s="120"/>
      <c r="BJ482" s="120"/>
      <c r="BT482" s="120"/>
      <c r="CD482" s="120"/>
      <c r="CN482" s="120"/>
      <c r="CX482" s="182"/>
      <c r="CY482" s="183"/>
      <c r="CZ482" s="183"/>
      <c r="DA482" s="183"/>
      <c r="DB482" s="183"/>
      <c r="DC482" s="183"/>
      <c r="DD482" s="183"/>
      <c r="DE482" s="183"/>
      <c r="DF482" s="183"/>
      <c r="DG482" s="183"/>
      <c r="DH482" s="120"/>
      <c r="DR482" s="120"/>
      <c r="EB482" s="120"/>
      <c r="EL482" s="182"/>
      <c r="EM482" s="183"/>
      <c r="EN482" s="183"/>
      <c r="EO482" s="183"/>
      <c r="EP482" s="183"/>
      <c r="EQ482" s="183"/>
      <c r="ER482" s="183"/>
      <c r="ES482" s="183"/>
      <c r="ET482" s="183"/>
      <c r="EU482" s="183"/>
      <c r="EV482" s="182"/>
      <c r="EW482" s="183"/>
      <c r="EX482" s="183"/>
      <c r="EY482" s="183"/>
      <c r="EZ482" s="183"/>
      <c r="FA482" s="183"/>
      <c r="FB482" s="183"/>
      <c r="FC482" s="183"/>
      <c r="FD482" s="183"/>
      <c r="FE482" s="183"/>
      <c r="FF482" s="120"/>
      <c r="FP482" s="120"/>
      <c r="FZ482" s="120"/>
      <c r="GJ482" s="182"/>
      <c r="GK482" s="183"/>
      <c r="GL482" s="183"/>
      <c r="GM482" s="183"/>
      <c r="GN482" s="183"/>
      <c r="GO482" s="183"/>
      <c r="GP482" s="183"/>
      <c r="GQ482" s="183"/>
      <c r="GR482" s="183"/>
      <c r="GS482" s="183"/>
      <c r="GT482" s="120"/>
      <c r="HD482" s="120"/>
      <c r="HN482" s="120"/>
      <c r="HX482" s="120"/>
      <c r="IH482" s="120"/>
      <c r="IR482" s="120"/>
      <c r="JB482" s="120"/>
      <c r="JL482" s="120"/>
      <c r="JV482" s="120"/>
      <c r="KF482" s="120"/>
    </row>
    <row xmlns:x14ac="http://schemas.microsoft.com/office/spreadsheetml/2009/9/ac" r="483" s="3" customFormat="true" x14ac:dyDescent="0.25">
      <c r="A483" s="370"/>
      <c r="B483" s="120"/>
      <c r="L483" s="120"/>
      <c r="V483" s="120"/>
      <c r="AF483" s="120"/>
      <c r="AP483" s="120"/>
      <c r="AZ483" s="120"/>
      <c r="BJ483" s="120"/>
      <c r="BT483" s="120"/>
      <c r="CD483" s="120"/>
      <c r="CN483" s="120"/>
      <c r="CX483" s="182"/>
      <c r="CY483" s="183"/>
      <c r="CZ483" s="183"/>
      <c r="DA483" s="183"/>
      <c r="DB483" s="183"/>
      <c r="DC483" s="183"/>
      <c r="DD483" s="183"/>
      <c r="DE483" s="183"/>
      <c r="DF483" s="183"/>
      <c r="DG483" s="183"/>
      <c r="DH483" s="120"/>
      <c r="DR483" s="120"/>
      <c r="EB483" s="120"/>
      <c r="EL483" s="182"/>
      <c r="EM483" s="183"/>
      <c r="EN483" s="183"/>
      <c r="EO483" s="183"/>
      <c r="EP483" s="183"/>
      <c r="EQ483" s="183"/>
      <c r="ER483" s="183"/>
      <c r="ES483" s="183"/>
      <c r="ET483" s="183"/>
      <c r="EU483" s="183"/>
      <c r="EV483" s="182"/>
      <c r="EW483" s="183"/>
      <c r="EX483" s="183"/>
      <c r="EY483" s="183"/>
      <c r="EZ483" s="183"/>
      <c r="FA483" s="183"/>
      <c r="FB483" s="183"/>
      <c r="FC483" s="183"/>
      <c r="FD483" s="183"/>
      <c r="FE483" s="183"/>
      <c r="FF483" s="120"/>
      <c r="FP483" s="120"/>
      <c r="FZ483" s="120"/>
      <c r="GJ483" s="182"/>
      <c r="GK483" s="183"/>
      <c r="GL483" s="183"/>
      <c r="GM483" s="183"/>
      <c r="GN483" s="183"/>
      <c r="GO483" s="183"/>
      <c r="GP483" s="183"/>
      <c r="GQ483" s="183"/>
      <c r="GR483" s="183"/>
      <c r="GS483" s="183"/>
      <c r="GT483" s="120"/>
      <c r="HD483" s="120"/>
      <c r="HN483" s="120"/>
      <c r="HX483" s="120"/>
      <c r="IH483" s="120"/>
      <c r="IR483" s="120"/>
      <c r="JB483" s="120"/>
      <c r="JL483" s="120"/>
      <c r="JV483" s="120"/>
      <c r="KF483" s="120"/>
    </row>
    <row xmlns:x14ac="http://schemas.microsoft.com/office/spreadsheetml/2009/9/ac" r="484" s="3" customFormat="true" x14ac:dyDescent="0.25">
      <c r="A484" s="370"/>
      <c r="B484" s="120"/>
      <c r="L484" s="120"/>
      <c r="V484" s="120"/>
      <c r="AF484" s="120"/>
      <c r="AP484" s="120"/>
      <c r="AZ484" s="120"/>
      <c r="BJ484" s="120"/>
      <c r="BT484" s="120"/>
      <c r="CD484" s="120"/>
      <c r="CN484" s="120"/>
      <c r="CX484" s="182"/>
      <c r="CY484" s="183"/>
      <c r="CZ484" s="183"/>
      <c r="DA484" s="183"/>
      <c r="DB484" s="183"/>
      <c r="DC484" s="183"/>
      <c r="DD484" s="183"/>
      <c r="DE484" s="183"/>
      <c r="DF484" s="183"/>
      <c r="DG484" s="183"/>
      <c r="DH484" s="120"/>
      <c r="DR484" s="120"/>
      <c r="EB484" s="120"/>
      <c r="EL484" s="182"/>
      <c r="EM484" s="183"/>
      <c r="EN484" s="183"/>
      <c r="EO484" s="183"/>
      <c r="EP484" s="183"/>
      <c r="EQ484" s="183"/>
      <c r="ER484" s="183"/>
      <c r="ES484" s="183"/>
      <c r="ET484" s="183"/>
      <c r="EU484" s="183"/>
      <c r="EV484" s="182"/>
      <c r="EW484" s="183"/>
      <c r="EX484" s="183"/>
      <c r="EY484" s="183"/>
      <c r="EZ484" s="183"/>
      <c r="FA484" s="183"/>
      <c r="FB484" s="183"/>
      <c r="FC484" s="183"/>
      <c r="FD484" s="183"/>
      <c r="FE484" s="183"/>
      <c r="FF484" s="120"/>
      <c r="FP484" s="120"/>
      <c r="FZ484" s="120"/>
      <c r="GJ484" s="182"/>
      <c r="GK484" s="183"/>
      <c r="GL484" s="183"/>
      <c r="GM484" s="183"/>
      <c r="GN484" s="183"/>
      <c r="GO484" s="183"/>
      <c r="GP484" s="183"/>
      <c r="GQ484" s="183"/>
      <c r="GR484" s="183"/>
      <c r="GS484" s="183"/>
      <c r="GT484" s="120"/>
      <c r="HD484" s="120"/>
      <c r="HN484" s="120"/>
      <c r="HX484" s="120"/>
      <c r="IH484" s="120"/>
      <c r="IR484" s="120"/>
      <c r="JB484" s="120"/>
      <c r="JL484" s="120"/>
      <c r="JV484" s="120"/>
      <c r="KF484" s="120"/>
    </row>
    <row xmlns:x14ac="http://schemas.microsoft.com/office/spreadsheetml/2009/9/ac" r="485" s="3" customFormat="true" x14ac:dyDescent="0.25">
      <c r="A485" s="370"/>
      <c r="B485" s="120"/>
      <c r="L485" s="120"/>
      <c r="V485" s="120"/>
      <c r="AF485" s="120"/>
      <c r="AP485" s="120"/>
      <c r="AZ485" s="120"/>
      <c r="BJ485" s="120"/>
      <c r="BT485" s="120"/>
      <c r="CD485" s="120"/>
      <c r="CN485" s="120"/>
      <c r="CX485" s="182"/>
      <c r="CY485" s="183"/>
      <c r="CZ485" s="183"/>
      <c r="DA485" s="183"/>
      <c r="DB485" s="183"/>
      <c r="DC485" s="183"/>
      <c r="DD485" s="183"/>
      <c r="DE485" s="183"/>
      <c r="DF485" s="183"/>
      <c r="DG485" s="183"/>
      <c r="DH485" s="120"/>
      <c r="DR485" s="120"/>
      <c r="EB485" s="120"/>
      <c r="EL485" s="182"/>
      <c r="EM485" s="183"/>
      <c r="EN485" s="183"/>
      <c r="EO485" s="183"/>
      <c r="EP485" s="183"/>
      <c r="EQ485" s="183"/>
      <c r="ER485" s="183"/>
      <c r="ES485" s="183"/>
      <c r="ET485" s="183"/>
      <c r="EU485" s="183"/>
      <c r="EV485" s="182"/>
      <c r="EW485" s="183"/>
      <c r="EX485" s="183"/>
      <c r="EY485" s="183"/>
      <c r="EZ485" s="183"/>
      <c r="FA485" s="183"/>
      <c r="FB485" s="183"/>
      <c r="FC485" s="183"/>
      <c r="FD485" s="183"/>
      <c r="FE485" s="183"/>
      <c r="FF485" s="120"/>
      <c r="FP485" s="120"/>
      <c r="FZ485" s="120"/>
      <c r="GJ485" s="182"/>
      <c r="GK485" s="183"/>
      <c r="GL485" s="183"/>
      <c r="GM485" s="183"/>
      <c r="GN485" s="183"/>
      <c r="GO485" s="183"/>
      <c r="GP485" s="183"/>
      <c r="GQ485" s="183"/>
      <c r="GR485" s="183"/>
      <c r="GS485" s="183"/>
      <c r="GT485" s="120"/>
      <c r="HD485" s="120"/>
      <c r="HN485" s="120"/>
      <c r="HX485" s="120"/>
      <c r="IH485" s="120"/>
      <c r="IR485" s="120"/>
      <c r="JB485" s="120"/>
      <c r="JL485" s="120"/>
      <c r="JV485" s="120"/>
      <c r="KF485" s="120"/>
    </row>
    <row xmlns:x14ac="http://schemas.microsoft.com/office/spreadsheetml/2009/9/ac" r="486" s="3" customFormat="true" x14ac:dyDescent="0.25">
      <c r="A486" s="370"/>
      <c r="B486" s="120"/>
      <c r="L486" s="120"/>
      <c r="V486" s="120"/>
      <c r="AF486" s="120"/>
      <c r="AP486" s="120"/>
      <c r="AZ486" s="120"/>
      <c r="BJ486" s="120"/>
      <c r="BT486" s="120"/>
      <c r="CD486" s="120"/>
      <c r="CN486" s="120"/>
      <c r="CX486" s="182"/>
      <c r="CY486" s="183"/>
      <c r="CZ486" s="183"/>
      <c r="DA486" s="183"/>
      <c r="DB486" s="183"/>
      <c r="DC486" s="183"/>
      <c r="DD486" s="183"/>
      <c r="DE486" s="183"/>
      <c r="DF486" s="183"/>
      <c r="DG486" s="183"/>
      <c r="DH486" s="120"/>
      <c r="DR486" s="120"/>
      <c r="EB486" s="120"/>
      <c r="EL486" s="182"/>
      <c r="EM486" s="183"/>
      <c r="EN486" s="183"/>
      <c r="EO486" s="183"/>
      <c r="EP486" s="183"/>
      <c r="EQ486" s="183"/>
      <c r="ER486" s="183"/>
      <c r="ES486" s="183"/>
      <c r="ET486" s="183"/>
      <c r="EU486" s="183"/>
      <c r="EV486" s="182"/>
      <c r="EW486" s="183"/>
      <c r="EX486" s="183"/>
      <c r="EY486" s="183"/>
      <c r="EZ486" s="183"/>
      <c r="FA486" s="183"/>
      <c r="FB486" s="183"/>
      <c r="FC486" s="183"/>
      <c r="FD486" s="183"/>
      <c r="FE486" s="183"/>
      <c r="FF486" s="120"/>
      <c r="FP486" s="120"/>
      <c r="FZ486" s="120"/>
      <c r="GJ486" s="182"/>
      <c r="GK486" s="183"/>
      <c r="GL486" s="183"/>
      <c r="GM486" s="183"/>
      <c r="GN486" s="183"/>
      <c r="GO486" s="183"/>
      <c r="GP486" s="183"/>
      <c r="GQ486" s="183"/>
      <c r="GR486" s="183"/>
      <c r="GS486" s="183"/>
      <c r="GT486" s="120"/>
      <c r="HD486" s="120"/>
      <c r="HN486" s="120"/>
      <c r="HX486" s="120"/>
      <c r="IH486" s="120"/>
      <c r="IR486" s="120"/>
      <c r="JB486" s="120"/>
      <c r="JL486" s="120"/>
      <c r="JV486" s="120"/>
      <c r="KF486" s="120"/>
    </row>
    <row xmlns:x14ac="http://schemas.microsoft.com/office/spreadsheetml/2009/9/ac" r="487" s="3" customFormat="true" x14ac:dyDescent="0.25">
      <c r="A487" s="370"/>
      <c r="B487" s="120"/>
      <c r="L487" s="120"/>
      <c r="V487" s="120"/>
      <c r="AF487" s="120"/>
      <c r="AP487" s="120"/>
      <c r="AZ487" s="120"/>
      <c r="BJ487" s="120"/>
      <c r="BT487" s="120"/>
      <c r="CD487" s="120"/>
      <c r="CN487" s="120"/>
      <c r="CX487" s="182"/>
      <c r="CY487" s="183"/>
      <c r="CZ487" s="183"/>
      <c r="DA487" s="183"/>
      <c r="DB487" s="183"/>
      <c r="DC487" s="183"/>
      <c r="DD487" s="183"/>
      <c r="DE487" s="183"/>
      <c r="DF487" s="183"/>
      <c r="DG487" s="183"/>
      <c r="DH487" s="120"/>
      <c r="DR487" s="120"/>
      <c r="EB487" s="120"/>
      <c r="EL487" s="182"/>
      <c r="EM487" s="183"/>
      <c r="EN487" s="183"/>
      <c r="EO487" s="183"/>
      <c r="EP487" s="183"/>
      <c r="EQ487" s="183"/>
      <c r="ER487" s="183"/>
      <c r="ES487" s="183"/>
      <c r="ET487" s="183"/>
      <c r="EU487" s="183"/>
      <c r="EV487" s="182"/>
      <c r="EW487" s="183"/>
      <c r="EX487" s="183"/>
      <c r="EY487" s="183"/>
      <c r="EZ487" s="183"/>
      <c r="FA487" s="183"/>
      <c r="FB487" s="183"/>
      <c r="FC487" s="183"/>
      <c r="FD487" s="183"/>
      <c r="FE487" s="183"/>
      <c r="FF487" s="120"/>
      <c r="FP487" s="120"/>
      <c r="FZ487" s="120"/>
      <c r="GJ487" s="182"/>
      <c r="GK487" s="183"/>
      <c r="GL487" s="183"/>
      <c r="GM487" s="183"/>
      <c r="GN487" s="183"/>
      <c r="GO487" s="183"/>
      <c r="GP487" s="183"/>
      <c r="GQ487" s="183"/>
      <c r="GR487" s="183"/>
      <c r="GS487" s="183"/>
      <c r="GT487" s="120"/>
      <c r="HD487" s="120"/>
      <c r="HN487" s="120"/>
      <c r="HX487" s="120"/>
      <c r="IH487" s="120"/>
      <c r="IR487" s="120"/>
      <c r="JB487" s="120"/>
      <c r="JL487" s="120"/>
      <c r="JV487" s="120"/>
      <c r="KF487" s="120"/>
    </row>
    <row xmlns:x14ac="http://schemas.microsoft.com/office/spreadsheetml/2009/9/ac" r="488" s="3" customFormat="true" x14ac:dyDescent="0.25">
      <c r="A488" s="370"/>
      <c r="B488" s="120"/>
      <c r="L488" s="120"/>
      <c r="V488" s="120"/>
      <c r="AF488" s="120"/>
      <c r="AP488" s="120"/>
      <c r="AZ488" s="120"/>
      <c r="BJ488" s="120"/>
      <c r="BT488" s="120"/>
      <c r="CD488" s="120"/>
      <c r="CN488" s="120"/>
      <c r="CX488" s="182"/>
      <c r="CY488" s="183"/>
      <c r="CZ488" s="183"/>
      <c r="DA488" s="183"/>
      <c r="DB488" s="183"/>
      <c r="DC488" s="183"/>
      <c r="DD488" s="183"/>
      <c r="DE488" s="183"/>
      <c r="DF488" s="183"/>
      <c r="DG488" s="183"/>
      <c r="DH488" s="120"/>
      <c r="DR488" s="120"/>
      <c r="EB488" s="120"/>
      <c r="EL488" s="182"/>
      <c r="EM488" s="183"/>
      <c r="EN488" s="183"/>
      <c r="EO488" s="183"/>
      <c r="EP488" s="183"/>
      <c r="EQ488" s="183"/>
      <c r="ER488" s="183"/>
      <c r="ES488" s="183"/>
      <c r="ET488" s="183"/>
      <c r="EU488" s="183"/>
      <c r="EV488" s="182"/>
      <c r="EW488" s="183"/>
      <c r="EX488" s="183"/>
      <c r="EY488" s="183"/>
      <c r="EZ488" s="183"/>
      <c r="FA488" s="183"/>
      <c r="FB488" s="183"/>
      <c r="FC488" s="183"/>
      <c r="FD488" s="183"/>
      <c r="FE488" s="183"/>
      <c r="FF488" s="120"/>
      <c r="FP488" s="120"/>
      <c r="FZ488" s="120"/>
      <c r="GJ488" s="182"/>
      <c r="GK488" s="183"/>
      <c r="GL488" s="183"/>
      <c r="GM488" s="183"/>
      <c r="GN488" s="183"/>
      <c r="GO488" s="183"/>
      <c r="GP488" s="183"/>
      <c r="GQ488" s="183"/>
      <c r="GR488" s="183"/>
      <c r="GS488" s="183"/>
      <c r="GT488" s="120"/>
      <c r="HD488" s="120"/>
      <c r="HN488" s="120"/>
      <c r="HX488" s="120"/>
      <c r="IH488" s="120"/>
      <c r="IR488" s="120"/>
      <c r="JB488" s="120"/>
      <c r="JL488" s="120"/>
      <c r="JV488" s="120"/>
      <c r="KF488" s="120"/>
    </row>
    <row xmlns:x14ac="http://schemas.microsoft.com/office/spreadsheetml/2009/9/ac" r="489" s="3" customFormat="true" x14ac:dyDescent="0.25">
      <c r="A489" s="370"/>
      <c r="B489" s="120"/>
      <c r="L489" s="120"/>
      <c r="V489" s="120"/>
      <c r="AF489" s="120"/>
      <c r="AP489" s="120"/>
      <c r="AZ489" s="120"/>
      <c r="BJ489" s="120"/>
      <c r="BT489" s="120"/>
      <c r="CD489" s="120"/>
      <c r="CN489" s="120"/>
      <c r="CX489" s="182"/>
      <c r="CY489" s="183"/>
      <c r="CZ489" s="183"/>
      <c r="DA489" s="183"/>
      <c r="DB489" s="183"/>
      <c r="DC489" s="183"/>
      <c r="DD489" s="183"/>
      <c r="DE489" s="183"/>
      <c r="DF489" s="183"/>
      <c r="DG489" s="183"/>
      <c r="DH489" s="120"/>
      <c r="DR489" s="120"/>
      <c r="EB489" s="120"/>
      <c r="EL489" s="182"/>
      <c r="EM489" s="183"/>
      <c r="EN489" s="183"/>
      <c r="EO489" s="183"/>
      <c r="EP489" s="183"/>
      <c r="EQ489" s="183"/>
      <c r="ER489" s="183"/>
      <c r="ES489" s="183"/>
      <c r="ET489" s="183"/>
      <c r="EU489" s="183"/>
      <c r="EV489" s="182"/>
      <c r="EW489" s="183"/>
      <c r="EX489" s="183"/>
      <c r="EY489" s="183"/>
      <c r="EZ489" s="183"/>
      <c r="FA489" s="183"/>
      <c r="FB489" s="183"/>
      <c r="FC489" s="183"/>
      <c r="FD489" s="183"/>
      <c r="FE489" s="183"/>
      <c r="FF489" s="120"/>
      <c r="FP489" s="120"/>
      <c r="FZ489" s="120"/>
      <c r="GJ489" s="182"/>
      <c r="GK489" s="183"/>
      <c r="GL489" s="183"/>
      <c r="GM489" s="183"/>
      <c r="GN489" s="183"/>
      <c r="GO489" s="183"/>
      <c r="GP489" s="183"/>
      <c r="GQ489" s="183"/>
      <c r="GR489" s="183"/>
      <c r="GS489" s="183"/>
      <c r="GT489" s="120"/>
      <c r="HD489" s="120"/>
      <c r="HN489" s="120"/>
      <c r="HX489" s="120"/>
      <c r="IH489" s="120"/>
      <c r="IR489" s="120"/>
      <c r="JB489" s="120"/>
      <c r="JL489" s="120"/>
      <c r="JV489" s="120"/>
      <c r="KF489" s="120"/>
    </row>
    <row xmlns:x14ac="http://schemas.microsoft.com/office/spreadsheetml/2009/9/ac" r="490" s="3" customFormat="true" x14ac:dyDescent="0.25">
      <c r="A490" s="370"/>
      <c r="B490" s="120"/>
      <c r="L490" s="120"/>
      <c r="V490" s="120"/>
      <c r="AF490" s="120"/>
      <c r="AP490" s="120"/>
      <c r="AZ490" s="120"/>
      <c r="BJ490" s="120"/>
      <c r="BT490" s="120"/>
      <c r="CD490" s="120"/>
      <c r="CN490" s="120"/>
      <c r="CX490" s="182"/>
      <c r="CY490" s="183"/>
      <c r="CZ490" s="183"/>
      <c r="DA490" s="183"/>
      <c r="DB490" s="183"/>
      <c r="DC490" s="183"/>
      <c r="DD490" s="183"/>
      <c r="DE490" s="183"/>
      <c r="DF490" s="183"/>
      <c r="DG490" s="183"/>
      <c r="DH490" s="120"/>
      <c r="DR490" s="120"/>
      <c r="EB490" s="120"/>
      <c r="EL490" s="182"/>
      <c r="EM490" s="183"/>
      <c r="EN490" s="183"/>
      <c r="EO490" s="183"/>
      <c r="EP490" s="183"/>
      <c r="EQ490" s="183"/>
      <c r="ER490" s="183"/>
      <c r="ES490" s="183"/>
      <c r="ET490" s="183"/>
      <c r="EU490" s="183"/>
      <c r="EV490" s="182"/>
      <c r="EW490" s="183"/>
      <c r="EX490" s="183"/>
      <c r="EY490" s="183"/>
      <c r="EZ490" s="183"/>
      <c r="FA490" s="183"/>
      <c r="FB490" s="183"/>
      <c r="FC490" s="183"/>
      <c r="FD490" s="183"/>
      <c r="FE490" s="183"/>
      <c r="FF490" s="120"/>
      <c r="FP490" s="120"/>
      <c r="FZ490" s="120"/>
      <c r="GJ490" s="182"/>
      <c r="GK490" s="183"/>
      <c r="GL490" s="183"/>
      <c r="GM490" s="183"/>
      <c r="GN490" s="183"/>
      <c r="GO490" s="183"/>
      <c r="GP490" s="183"/>
      <c r="GQ490" s="183"/>
      <c r="GR490" s="183"/>
      <c r="GS490" s="183"/>
      <c r="GT490" s="120"/>
      <c r="HD490" s="120"/>
      <c r="HN490" s="120"/>
      <c r="HX490" s="120"/>
      <c r="IH490" s="120"/>
      <c r="IR490" s="120"/>
      <c r="JB490" s="120"/>
      <c r="JL490" s="120"/>
      <c r="JV490" s="120"/>
      <c r="KF490" s="120"/>
    </row>
    <row xmlns:x14ac="http://schemas.microsoft.com/office/spreadsheetml/2009/9/ac" r="491" s="3" customFormat="true" x14ac:dyDescent="0.25">
      <c r="A491" s="370"/>
      <c r="B491" s="120"/>
      <c r="L491" s="120"/>
      <c r="V491" s="120"/>
      <c r="AF491" s="120"/>
      <c r="AP491" s="120"/>
      <c r="AZ491" s="120"/>
      <c r="BJ491" s="120"/>
      <c r="BT491" s="120"/>
      <c r="CD491" s="120"/>
      <c r="CN491" s="120"/>
      <c r="CX491" s="182"/>
      <c r="CY491" s="183"/>
      <c r="CZ491" s="183"/>
      <c r="DA491" s="183"/>
      <c r="DB491" s="183"/>
      <c r="DC491" s="183"/>
      <c r="DD491" s="183"/>
      <c r="DE491" s="183"/>
      <c r="DF491" s="183"/>
      <c r="DG491" s="183"/>
      <c r="DH491" s="120"/>
      <c r="DR491" s="120"/>
      <c r="EB491" s="120"/>
      <c r="EL491" s="182"/>
      <c r="EM491" s="183"/>
      <c r="EN491" s="183"/>
      <c r="EO491" s="183"/>
      <c r="EP491" s="183"/>
      <c r="EQ491" s="183"/>
      <c r="ER491" s="183"/>
      <c r="ES491" s="183"/>
      <c r="ET491" s="183"/>
      <c r="EU491" s="183"/>
      <c r="EV491" s="182"/>
      <c r="EW491" s="183"/>
      <c r="EX491" s="183"/>
      <c r="EY491" s="183"/>
      <c r="EZ491" s="183"/>
      <c r="FA491" s="183"/>
      <c r="FB491" s="183"/>
      <c r="FC491" s="183"/>
      <c r="FD491" s="183"/>
      <c r="FE491" s="183"/>
      <c r="FF491" s="120"/>
      <c r="FP491" s="120"/>
      <c r="FZ491" s="120"/>
      <c r="GJ491" s="182"/>
      <c r="GK491" s="183"/>
      <c r="GL491" s="183"/>
      <c r="GM491" s="183"/>
      <c r="GN491" s="183"/>
      <c r="GO491" s="183"/>
      <c r="GP491" s="183"/>
      <c r="GQ491" s="183"/>
      <c r="GR491" s="183"/>
      <c r="GS491" s="183"/>
      <c r="GT491" s="120"/>
      <c r="HD491" s="120"/>
      <c r="HN491" s="120"/>
      <c r="HX491" s="120"/>
      <c r="IH491" s="120"/>
      <c r="IR491" s="120"/>
      <c r="JB491" s="120"/>
      <c r="JL491" s="120"/>
      <c r="JV491" s="120"/>
      <c r="KF491" s="120"/>
    </row>
    <row xmlns:x14ac="http://schemas.microsoft.com/office/spreadsheetml/2009/9/ac" r="492" s="3" customFormat="true" x14ac:dyDescent="0.25">
      <c r="A492" s="370"/>
      <c r="B492" s="120"/>
      <c r="L492" s="120"/>
      <c r="V492" s="120"/>
      <c r="AF492" s="120"/>
      <c r="AP492" s="120"/>
      <c r="AZ492" s="120"/>
      <c r="BJ492" s="120"/>
      <c r="BT492" s="120"/>
      <c r="CD492" s="120"/>
      <c r="CN492" s="120"/>
      <c r="CX492" s="182"/>
      <c r="CY492" s="183"/>
      <c r="CZ492" s="183"/>
      <c r="DA492" s="183"/>
      <c r="DB492" s="183"/>
      <c r="DC492" s="183"/>
      <c r="DD492" s="183"/>
      <c r="DE492" s="183"/>
      <c r="DF492" s="183"/>
      <c r="DG492" s="183"/>
      <c r="DH492" s="120"/>
      <c r="DR492" s="120"/>
      <c r="EB492" s="120"/>
      <c r="EL492" s="182"/>
      <c r="EM492" s="183"/>
      <c r="EN492" s="183"/>
      <c r="EO492" s="183"/>
      <c r="EP492" s="183"/>
      <c r="EQ492" s="183"/>
      <c r="ER492" s="183"/>
      <c r="ES492" s="183"/>
      <c r="ET492" s="183"/>
      <c r="EU492" s="183"/>
      <c r="EV492" s="182"/>
      <c r="EW492" s="183"/>
      <c r="EX492" s="183"/>
      <c r="EY492" s="183"/>
      <c r="EZ492" s="183"/>
      <c r="FA492" s="183"/>
      <c r="FB492" s="183"/>
      <c r="FC492" s="183"/>
      <c r="FD492" s="183"/>
      <c r="FE492" s="183"/>
      <c r="FF492" s="120"/>
      <c r="FP492" s="120"/>
      <c r="FZ492" s="120"/>
      <c r="GJ492" s="182"/>
      <c r="GK492" s="183"/>
      <c r="GL492" s="183"/>
      <c r="GM492" s="183"/>
      <c r="GN492" s="183"/>
      <c r="GO492" s="183"/>
      <c r="GP492" s="183"/>
      <c r="GQ492" s="183"/>
      <c r="GR492" s="183"/>
      <c r="GS492" s="183"/>
      <c r="GT492" s="120"/>
      <c r="HD492" s="120"/>
      <c r="HN492" s="120"/>
      <c r="HX492" s="120"/>
      <c r="IH492" s="120"/>
      <c r="IR492" s="120"/>
      <c r="JB492" s="120"/>
      <c r="JL492" s="120"/>
      <c r="JV492" s="120"/>
      <c r="KF492" s="120"/>
    </row>
    <row xmlns:x14ac="http://schemas.microsoft.com/office/spreadsheetml/2009/9/ac" r="493" s="3" customFormat="true" x14ac:dyDescent="0.25">
      <c r="A493" s="370"/>
      <c r="B493" s="120"/>
      <c r="L493" s="120"/>
      <c r="V493" s="120"/>
      <c r="AF493" s="120"/>
      <c r="AP493" s="120"/>
      <c r="AZ493" s="120"/>
      <c r="BJ493" s="120"/>
      <c r="BT493" s="120"/>
      <c r="CD493" s="120"/>
      <c r="CN493" s="120"/>
      <c r="CX493" s="182"/>
      <c r="CY493" s="183"/>
      <c r="CZ493" s="183"/>
      <c r="DA493" s="183"/>
      <c r="DB493" s="183"/>
      <c r="DC493" s="183"/>
      <c r="DD493" s="183"/>
      <c r="DE493" s="183"/>
      <c r="DF493" s="183"/>
      <c r="DG493" s="183"/>
      <c r="DH493" s="120"/>
      <c r="DR493" s="120"/>
      <c r="EB493" s="120"/>
      <c r="EL493" s="182"/>
      <c r="EM493" s="183"/>
      <c r="EN493" s="183"/>
      <c r="EO493" s="183"/>
      <c r="EP493" s="183"/>
      <c r="EQ493" s="183"/>
      <c r="ER493" s="183"/>
      <c r="ES493" s="183"/>
      <c r="ET493" s="183"/>
      <c r="EU493" s="183"/>
      <c r="EV493" s="182"/>
      <c r="EW493" s="183"/>
      <c r="EX493" s="183"/>
      <c r="EY493" s="183"/>
      <c r="EZ493" s="183"/>
      <c r="FA493" s="183"/>
      <c r="FB493" s="183"/>
      <c r="FC493" s="183"/>
      <c r="FD493" s="183"/>
      <c r="FE493" s="183"/>
      <c r="FF493" s="120"/>
      <c r="FP493" s="120"/>
      <c r="FZ493" s="120"/>
      <c r="GJ493" s="182"/>
      <c r="GK493" s="183"/>
      <c r="GL493" s="183"/>
      <c r="GM493" s="183"/>
      <c r="GN493" s="183"/>
      <c r="GO493" s="183"/>
      <c r="GP493" s="183"/>
      <c r="GQ493" s="183"/>
      <c r="GR493" s="183"/>
      <c r="GS493" s="183"/>
      <c r="GT493" s="120"/>
      <c r="HD493" s="120"/>
      <c r="HN493" s="120"/>
      <c r="HX493" s="120"/>
      <c r="IH493" s="120"/>
      <c r="IR493" s="120"/>
      <c r="JB493" s="120"/>
      <c r="JL493" s="120"/>
      <c r="JV493" s="120"/>
      <c r="KF493" s="120"/>
    </row>
    <row xmlns:x14ac="http://schemas.microsoft.com/office/spreadsheetml/2009/9/ac" r="494" s="3" customFormat="true" x14ac:dyDescent="0.25">
      <c r="A494" s="370"/>
      <c r="B494" s="120"/>
      <c r="L494" s="120"/>
      <c r="V494" s="120"/>
      <c r="AF494" s="120"/>
      <c r="AP494" s="120"/>
      <c r="AZ494" s="120"/>
      <c r="BJ494" s="120"/>
      <c r="BT494" s="120"/>
      <c r="CD494" s="120"/>
      <c r="CN494" s="120"/>
      <c r="CX494" s="182"/>
      <c r="CY494" s="183"/>
      <c r="CZ494" s="183"/>
      <c r="DA494" s="183"/>
      <c r="DB494" s="183"/>
      <c r="DC494" s="183"/>
      <c r="DD494" s="183"/>
      <c r="DE494" s="183"/>
      <c r="DF494" s="183"/>
      <c r="DG494" s="183"/>
      <c r="DH494" s="120"/>
      <c r="DR494" s="120"/>
      <c r="EB494" s="120"/>
      <c r="EL494" s="182"/>
      <c r="EM494" s="183"/>
      <c r="EN494" s="183"/>
      <c r="EO494" s="183"/>
      <c r="EP494" s="183"/>
      <c r="EQ494" s="183"/>
      <c r="ER494" s="183"/>
      <c r="ES494" s="183"/>
      <c r="ET494" s="183"/>
      <c r="EU494" s="183"/>
      <c r="EV494" s="182"/>
      <c r="EW494" s="183"/>
      <c r="EX494" s="183"/>
      <c r="EY494" s="183"/>
      <c r="EZ494" s="183"/>
      <c r="FA494" s="183"/>
      <c r="FB494" s="183"/>
      <c r="FC494" s="183"/>
      <c r="FD494" s="183"/>
      <c r="FE494" s="183"/>
      <c r="FF494" s="120"/>
      <c r="FP494" s="120"/>
      <c r="FZ494" s="120"/>
      <c r="GJ494" s="182"/>
      <c r="GK494" s="183"/>
      <c r="GL494" s="183"/>
      <c r="GM494" s="183"/>
      <c r="GN494" s="183"/>
      <c r="GO494" s="183"/>
      <c r="GP494" s="183"/>
      <c r="GQ494" s="183"/>
      <c r="GR494" s="183"/>
      <c r="GS494" s="183"/>
      <c r="GT494" s="120"/>
      <c r="HD494" s="120"/>
      <c r="HN494" s="120"/>
      <c r="HX494" s="120"/>
      <c r="IH494" s="120"/>
      <c r="IR494" s="120"/>
      <c r="JB494" s="120"/>
      <c r="JL494" s="120"/>
      <c r="JV494" s="120"/>
      <c r="KF494" s="120"/>
    </row>
    <row xmlns:x14ac="http://schemas.microsoft.com/office/spreadsheetml/2009/9/ac" r="495" s="3" customFormat="true" x14ac:dyDescent="0.25">
      <c r="A495" s="370"/>
      <c r="B495" s="120"/>
      <c r="L495" s="120"/>
      <c r="V495" s="120"/>
      <c r="AF495" s="120"/>
      <c r="AP495" s="120"/>
      <c r="AZ495" s="120"/>
      <c r="BJ495" s="120"/>
      <c r="BT495" s="120"/>
      <c r="CD495" s="120"/>
      <c r="CN495" s="120"/>
      <c r="CX495" s="182"/>
      <c r="CY495" s="183"/>
      <c r="CZ495" s="183"/>
      <c r="DA495" s="183"/>
      <c r="DB495" s="183"/>
      <c r="DC495" s="183"/>
      <c r="DD495" s="183"/>
      <c r="DE495" s="183"/>
      <c r="DF495" s="183"/>
      <c r="DG495" s="183"/>
      <c r="DH495" s="120"/>
      <c r="DR495" s="120"/>
      <c r="EB495" s="120"/>
      <c r="EL495" s="182"/>
      <c r="EM495" s="183"/>
      <c r="EN495" s="183"/>
      <c r="EO495" s="183"/>
      <c r="EP495" s="183"/>
      <c r="EQ495" s="183"/>
      <c r="ER495" s="183"/>
      <c r="ES495" s="183"/>
      <c r="ET495" s="183"/>
      <c r="EU495" s="183"/>
      <c r="EV495" s="182"/>
      <c r="EW495" s="183"/>
      <c r="EX495" s="183"/>
      <c r="EY495" s="183"/>
      <c r="EZ495" s="183"/>
      <c r="FA495" s="183"/>
      <c r="FB495" s="183"/>
      <c r="FC495" s="183"/>
      <c r="FD495" s="183"/>
      <c r="FE495" s="183"/>
      <c r="FF495" s="120"/>
      <c r="FP495" s="120"/>
      <c r="FZ495" s="120"/>
      <c r="GJ495" s="182"/>
      <c r="GK495" s="183"/>
      <c r="GL495" s="183"/>
      <c r="GM495" s="183"/>
      <c r="GN495" s="183"/>
      <c r="GO495" s="183"/>
      <c r="GP495" s="183"/>
      <c r="GQ495" s="183"/>
      <c r="GR495" s="183"/>
      <c r="GS495" s="183"/>
      <c r="GT495" s="120"/>
      <c r="HD495" s="120"/>
      <c r="HN495" s="120"/>
      <c r="HX495" s="120"/>
      <c r="IH495" s="120"/>
      <c r="IR495" s="120"/>
      <c r="JB495" s="120"/>
      <c r="JL495" s="120"/>
      <c r="JV495" s="120"/>
      <c r="KF495" s="120"/>
    </row>
    <row xmlns:x14ac="http://schemas.microsoft.com/office/spreadsheetml/2009/9/ac" r="496" s="3" customFormat="true" x14ac:dyDescent="0.25">
      <c r="A496" s="370"/>
      <c r="B496" s="120"/>
      <c r="L496" s="120"/>
      <c r="V496" s="120"/>
      <c r="AF496" s="120"/>
      <c r="AP496" s="120"/>
      <c r="AZ496" s="120"/>
      <c r="BJ496" s="120"/>
      <c r="BT496" s="120"/>
      <c r="CD496" s="120"/>
      <c r="CN496" s="120"/>
      <c r="CX496" s="182"/>
      <c r="CY496" s="183"/>
      <c r="CZ496" s="183"/>
      <c r="DA496" s="183"/>
      <c r="DB496" s="183"/>
      <c r="DC496" s="183"/>
      <c r="DD496" s="183"/>
      <c r="DE496" s="183"/>
      <c r="DF496" s="183"/>
      <c r="DG496" s="183"/>
      <c r="DH496" s="120"/>
      <c r="DR496" s="120"/>
      <c r="EB496" s="120"/>
      <c r="EL496" s="182"/>
      <c r="EM496" s="183"/>
      <c r="EN496" s="183"/>
      <c r="EO496" s="183"/>
      <c r="EP496" s="183"/>
      <c r="EQ496" s="183"/>
      <c r="ER496" s="183"/>
      <c r="ES496" s="183"/>
      <c r="ET496" s="183"/>
      <c r="EU496" s="183"/>
      <c r="EV496" s="182"/>
      <c r="EW496" s="183"/>
      <c r="EX496" s="183"/>
      <c r="EY496" s="183"/>
      <c r="EZ496" s="183"/>
      <c r="FA496" s="183"/>
      <c r="FB496" s="183"/>
      <c r="FC496" s="183"/>
      <c r="FD496" s="183"/>
      <c r="FE496" s="183"/>
      <c r="FF496" s="120"/>
      <c r="FP496" s="120"/>
      <c r="FZ496" s="120"/>
      <c r="GJ496" s="182"/>
      <c r="GK496" s="183"/>
      <c r="GL496" s="183"/>
      <c r="GM496" s="183"/>
      <c r="GN496" s="183"/>
      <c r="GO496" s="183"/>
      <c r="GP496" s="183"/>
      <c r="GQ496" s="183"/>
      <c r="GR496" s="183"/>
      <c r="GS496" s="183"/>
      <c r="GT496" s="120"/>
      <c r="HD496" s="120"/>
      <c r="HN496" s="120"/>
      <c r="HX496" s="120"/>
      <c r="IH496" s="120"/>
      <c r="IR496" s="120"/>
      <c r="JB496" s="120"/>
      <c r="JL496" s="120"/>
      <c r="JV496" s="120"/>
      <c r="KF496" s="120"/>
    </row>
    <row xmlns:x14ac="http://schemas.microsoft.com/office/spreadsheetml/2009/9/ac" r="497" s="3" customFormat="true" x14ac:dyDescent="0.25">
      <c r="A497" s="370"/>
      <c r="B497" s="120"/>
      <c r="L497" s="120"/>
      <c r="V497" s="120"/>
      <c r="AF497" s="120"/>
      <c r="AP497" s="120"/>
      <c r="AZ497" s="120"/>
      <c r="BJ497" s="120"/>
      <c r="BT497" s="120"/>
      <c r="CD497" s="120"/>
      <c r="CN497" s="120"/>
      <c r="CX497" s="182"/>
      <c r="CY497" s="183"/>
      <c r="CZ497" s="183"/>
      <c r="DA497" s="183"/>
      <c r="DB497" s="183"/>
      <c r="DC497" s="183"/>
      <c r="DD497" s="183"/>
      <c r="DE497" s="183"/>
      <c r="DF497" s="183"/>
      <c r="DG497" s="183"/>
      <c r="DH497" s="120"/>
      <c r="DR497" s="120"/>
      <c r="EB497" s="120"/>
      <c r="EL497" s="182"/>
      <c r="EM497" s="183"/>
      <c r="EN497" s="183"/>
      <c r="EO497" s="183"/>
      <c r="EP497" s="183"/>
      <c r="EQ497" s="183"/>
      <c r="ER497" s="183"/>
      <c r="ES497" s="183"/>
      <c r="ET497" s="183"/>
      <c r="EU497" s="183"/>
      <c r="EV497" s="182"/>
      <c r="EW497" s="183"/>
      <c r="EX497" s="183"/>
      <c r="EY497" s="183"/>
      <c r="EZ497" s="183"/>
      <c r="FA497" s="183"/>
      <c r="FB497" s="183"/>
      <c r="FC497" s="183"/>
      <c r="FD497" s="183"/>
      <c r="FE497" s="183"/>
      <c r="FF497" s="120"/>
      <c r="FP497" s="120"/>
      <c r="FZ497" s="120"/>
      <c r="GJ497" s="182"/>
      <c r="GK497" s="183"/>
      <c r="GL497" s="183"/>
      <c r="GM497" s="183"/>
      <c r="GN497" s="183"/>
      <c r="GO497" s="183"/>
      <c r="GP497" s="183"/>
      <c r="GQ497" s="183"/>
      <c r="GR497" s="183"/>
      <c r="GS497" s="183"/>
      <c r="GT497" s="120"/>
      <c r="HD497" s="120"/>
      <c r="HN497" s="120"/>
      <c r="HX497" s="120"/>
      <c r="IH497" s="120"/>
      <c r="IR497" s="120"/>
      <c r="JB497" s="120"/>
      <c r="JL497" s="120"/>
      <c r="JV497" s="120"/>
      <c r="KF497" s="120"/>
    </row>
    <row xmlns:x14ac="http://schemas.microsoft.com/office/spreadsheetml/2009/9/ac" r="498" s="3" customFormat="true" x14ac:dyDescent="0.25">
      <c r="A498" s="370"/>
      <c r="B498" s="120"/>
      <c r="L498" s="120"/>
      <c r="V498" s="120"/>
      <c r="AF498" s="120"/>
      <c r="AP498" s="120"/>
      <c r="AZ498" s="120"/>
      <c r="BJ498" s="120"/>
      <c r="BT498" s="120"/>
      <c r="CD498" s="120"/>
      <c r="CN498" s="120"/>
      <c r="CX498" s="182"/>
      <c r="CY498" s="183"/>
      <c r="CZ498" s="183"/>
      <c r="DA498" s="183"/>
      <c r="DB498" s="183"/>
      <c r="DC498" s="183"/>
      <c r="DD498" s="183"/>
      <c r="DE498" s="183"/>
      <c r="DF498" s="183"/>
      <c r="DG498" s="183"/>
      <c r="DH498" s="120"/>
      <c r="DR498" s="120"/>
      <c r="EB498" s="120"/>
      <c r="EL498" s="182"/>
      <c r="EM498" s="183"/>
      <c r="EN498" s="183"/>
      <c r="EO498" s="183"/>
      <c r="EP498" s="183"/>
      <c r="EQ498" s="183"/>
      <c r="ER498" s="183"/>
      <c r="ES498" s="183"/>
      <c r="ET498" s="183"/>
      <c r="EU498" s="183"/>
      <c r="EV498" s="182"/>
      <c r="EW498" s="183"/>
      <c r="EX498" s="183"/>
      <c r="EY498" s="183"/>
      <c r="EZ498" s="183"/>
      <c r="FA498" s="183"/>
      <c r="FB498" s="183"/>
      <c r="FC498" s="183"/>
      <c r="FD498" s="183"/>
      <c r="FE498" s="183"/>
      <c r="FF498" s="120"/>
      <c r="FP498" s="120"/>
      <c r="FZ498" s="120"/>
      <c r="GJ498" s="182"/>
      <c r="GK498" s="183"/>
      <c r="GL498" s="183"/>
      <c r="GM498" s="183"/>
      <c r="GN498" s="183"/>
      <c r="GO498" s="183"/>
      <c r="GP498" s="183"/>
      <c r="GQ498" s="183"/>
      <c r="GR498" s="183"/>
      <c r="GS498" s="183"/>
      <c r="GT498" s="120"/>
      <c r="HD498" s="120"/>
      <c r="HN498" s="120"/>
      <c r="HX498" s="120"/>
      <c r="IH498" s="120"/>
      <c r="IR498" s="120"/>
      <c r="JB498" s="120"/>
      <c r="JL498" s="120"/>
      <c r="JV498" s="120"/>
      <c r="KF498" s="120"/>
    </row>
    <row xmlns:x14ac="http://schemas.microsoft.com/office/spreadsheetml/2009/9/ac" r="499" s="3" customFormat="true" x14ac:dyDescent="0.25">
      <c r="A499" s="370"/>
      <c r="B499" s="120"/>
      <c r="L499" s="120"/>
      <c r="V499" s="120"/>
      <c r="AF499" s="120"/>
      <c r="AP499" s="120"/>
      <c r="AZ499" s="120"/>
      <c r="BJ499" s="120"/>
      <c r="BT499" s="120"/>
      <c r="CD499" s="120"/>
      <c r="CN499" s="120"/>
      <c r="CX499" s="182"/>
      <c r="CY499" s="183"/>
      <c r="CZ499" s="183"/>
      <c r="DA499" s="183"/>
      <c r="DB499" s="183"/>
      <c r="DC499" s="183"/>
      <c r="DD499" s="183"/>
      <c r="DE499" s="183"/>
      <c r="DF499" s="183"/>
      <c r="DG499" s="183"/>
      <c r="DH499" s="120"/>
      <c r="DR499" s="120"/>
      <c r="EB499" s="120"/>
      <c r="EL499" s="182"/>
      <c r="EM499" s="183"/>
      <c r="EN499" s="183"/>
      <c r="EO499" s="183"/>
      <c r="EP499" s="183"/>
      <c r="EQ499" s="183"/>
      <c r="ER499" s="183"/>
      <c r="ES499" s="183"/>
      <c r="ET499" s="183"/>
      <c r="EU499" s="183"/>
      <c r="EV499" s="182"/>
      <c r="EW499" s="183"/>
      <c r="EX499" s="183"/>
      <c r="EY499" s="183"/>
      <c r="EZ499" s="183"/>
      <c r="FA499" s="183"/>
      <c r="FB499" s="183"/>
      <c r="FC499" s="183"/>
      <c r="FD499" s="183"/>
      <c r="FE499" s="183"/>
      <c r="FF499" s="120"/>
      <c r="FP499" s="120"/>
      <c r="FZ499" s="120"/>
      <c r="GJ499" s="182"/>
      <c r="GK499" s="183"/>
      <c r="GL499" s="183"/>
      <c r="GM499" s="183"/>
      <c r="GN499" s="183"/>
      <c r="GO499" s="183"/>
      <c r="GP499" s="183"/>
      <c r="GQ499" s="183"/>
      <c r="GR499" s="183"/>
      <c r="GS499" s="183"/>
      <c r="GT499" s="120"/>
      <c r="HD499" s="120"/>
      <c r="HN499" s="120"/>
      <c r="HX499" s="120"/>
      <c r="IH499" s="120"/>
      <c r="IR499" s="120"/>
      <c r="JB499" s="120"/>
      <c r="JL499" s="120"/>
      <c r="JV499" s="120"/>
      <c r="KF499" s="120"/>
    </row>
    <row xmlns:x14ac="http://schemas.microsoft.com/office/spreadsheetml/2009/9/ac" r="500" s="3" customFormat="true" x14ac:dyDescent="0.25">
      <c r="A500" s="370"/>
      <c r="B500" s="120"/>
      <c r="L500" s="120"/>
      <c r="V500" s="120"/>
      <c r="AF500" s="120"/>
      <c r="AP500" s="120"/>
      <c r="AZ500" s="120"/>
      <c r="BJ500" s="120"/>
      <c r="BT500" s="120"/>
      <c r="CD500" s="120"/>
      <c r="CN500" s="120"/>
      <c r="CX500" s="182"/>
      <c r="CY500" s="183"/>
      <c r="CZ500" s="183"/>
      <c r="DA500" s="183"/>
      <c r="DB500" s="183"/>
      <c r="DC500" s="183"/>
      <c r="DD500" s="183"/>
      <c r="DE500" s="183"/>
      <c r="DF500" s="183"/>
      <c r="DG500" s="183"/>
      <c r="DH500" s="120"/>
      <c r="DR500" s="120"/>
      <c r="EB500" s="120"/>
      <c r="EL500" s="182"/>
      <c r="EM500" s="183"/>
      <c r="EN500" s="183"/>
      <c r="EO500" s="183"/>
      <c r="EP500" s="183"/>
      <c r="EQ500" s="183"/>
      <c r="ER500" s="183"/>
      <c r="ES500" s="183"/>
      <c r="ET500" s="183"/>
      <c r="EU500" s="183"/>
      <c r="EV500" s="182"/>
      <c r="EW500" s="183"/>
      <c r="EX500" s="183"/>
      <c r="EY500" s="183"/>
      <c r="EZ500" s="183"/>
      <c r="FA500" s="183"/>
      <c r="FB500" s="183"/>
      <c r="FC500" s="183"/>
      <c r="FD500" s="183"/>
      <c r="FE500" s="183"/>
      <c r="FF500" s="120"/>
      <c r="FP500" s="120"/>
      <c r="FZ500" s="120"/>
      <c r="GJ500" s="182"/>
      <c r="GK500" s="183"/>
      <c r="GL500" s="183"/>
      <c r="GM500" s="183"/>
      <c r="GN500" s="183"/>
      <c r="GO500" s="183"/>
      <c r="GP500" s="183"/>
      <c r="GQ500" s="183"/>
      <c r="GR500" s="183"/>
      <c r="GS500" s="183"/>
      <c r="GT500" s="120"/>
      <c r="HD500" s="120"/>
      <c r="HN500" s="120"/>
      <c r="HX500" s="120"/>
      <c r="IH500" s="120"/>
      <c r="IR500" s="120"/>
      <c r="JB500" s="120"/>
      <c r="JL500" s="120"/>
      <c r="JV500" s="120"/>
      <c r="KF500" s="120"/>
    </row>
    <row xmlns:x14ac="http://schemas.microsoft.com/office/spreadsheetml/2009/9/ac" r="501" s="3" customFormat="true" x14ac:dyDescent="0.25">
      <c r="A501" s="370"/>
      <c r="B501" s="120"/>
      <c r="L501" s="120"/>
      <c r="V501" s="120"/>
      <c r="AF501" s="120"/>
      <c r="AP501" s="120"/>
      <c r="AZ501" s="120"/>
      <c r="BJ501" s="120"/>
      <c r="BT501" s="120"/>
      <c r="CD501" s="120"/>
      <c r="CN501" s="120"/>
      <c r="CX501" s="182"/>
      <c r="CY501" s="183"/>
      <c r="CZ501" s="183"/>
      <c r="DA501" s="183"/>
      <c r="DB501" s="183"/>
      <c r="DC501" s="183"/>
      <c r="DD501" s="183"/>
      <c r="DE501" s="183"/>
      <c r="DF501" s="183"/>
      <c r="DG501" s="183"/>
      <c r="DH501" s="120"/>
      <c r="DR501" s="120"/>
      <c r="EB501" s="120"/>
      <c r="EL501" s="182"/>
      <c r="EM501" s="183"/>
      <c r="EN501" s="183"/>
      <c r="EO501" s="183"/>
      <c r="EP501" s="183"/>
      <c r="EQ501" s="183"/>
      <c r="ER501" s="183"/>
      <c r="ES501" s="183"/>
      <c r="ET501" s="183"/>
      <c r="EU501" s="183"/>
      <c r="EV501" s="182"/>
      <c r="EW501" s="183"/>
      <c r="EX501" s="183"/>
      <c r="EY501" s="183"/>
      <c r="EZ501" s="183"/>
      <c r="FA501" s="183"/>
      <c r="FB501" s="183"/>
      <c r="FC501" s="183"/>
      <c r="FD501" s="183"/>
      <c r="FE501" s="183"/>
      <c r="FF501" s="120"/>
      <c r="FP501" s="120"/>
      <c r="FZ501" s="120"/>
      <c r="GJ501" s="182"/>
      <c r="GK501" s="183"/>
      <c r="GL501" s="183"/>
      <c r="GM501" s="183"/>
      <c r="GN501" s="183"/>
      <c r="GO501" s="183"/>
      <c r="GP501" s="183"/>
      <c r="GQ501" s="183"/>
      <c r="GR501" s="183"/>
      <c r="GS501" s="183"/>
      <c r="GT501" s="120"/>
      <c r="HD501" s="120"/>
      <c r="HN501" s="120"/>
      <c r="HX501" s="120"/>
      <c r="IH501" s="120"/>
      <c r="IR501" s="120"/>
      <c r="JB501" s="120"/>
      <c r="JL501" s="120"/>
      <c r="JV501" s="120"/>
      <c r="KF501" s="120"/>
    </row>
    <row xmlns:x14ac="http://schemas.microsoft.com/office/spreadsheetml/2009/9/ac" r="502" s="3" customFormat="true" x14ac:dyDescent="0.25">
      <c r="A502" s="370"/>
      <c r="B502" s="120"/>
      <c r="L502" s="120"/>
      <c r="V502" s="120"/>
      <c r="AF502" s="120"/>
      <c r="AP502" s="120"/>
      <c r="AZ502" s="120"/>
      <c r="BJ502" s="120"/>
      <c r="BT502" s="120"/>
      <c r="CD502" s="120"/>
      <c r="CN502" s="120"/>
      <c r="CX502" s="182"/>
      <c r="CY502" s="183"/>
      <c r="CZ502" s="183"/>
      <c r="DA502" s="183"/>
      <c r="DB502" s="183"/>
      <c r="DC502" s="183"/>
      <c r="DD502" s="183"/>
      <c r="DE502" s="183"/>
      <c r="DF502" s="183"/>
      <c r="DG502" s="183"/>
      <c r="DH502" s="120"/>
      <c r="DR502" s="120"/>
      <c r="EB502" s="120"/>
      <c r="EL502" s="182"/>
      <c r="EM502" s="183"/>
      <c r="EN502" s="183"/>
      <c r="EO502" s="183"/>
      <c r="EP502" s="183"/>
      <c r="EQ502" s="183"/>
      <c r="ER502" s="183"/>
      <c r="ES502" s="183"/>
      <c r="ET502" s="183"/>
      <c r="EU502" s="183"/>
      <c r="EV502" s="182"/>
      <c r="EW502" s="183"/>
      <c r="EX502" s="183"/>
      <c r="EY502" s="183"/>
      <c r="EZ502" s="183"/>
      <c r="FA502" s="183"/>
      <c r="FB502" s="183"/>
      <c r="FC502" s="183"/>
      <c r="FD502" s="183"/>
      <c r="FE502" s="183"/>
      <c r="FF502" s="120"/>
      <c r="FP502" s="120"/>
      <c r="FZ502" s="120"/>
      <c r="GJ502" s="182"/>
      <c r="GK502" s="183"/>
      <c r="GL502" s="183"/>
      <c r="GM502" s="183"/>
      <c r="GN502" s="183"/>
      <c r="GO502" s="183"/>
      <c r="GP502" s="183"/>
      <c r="GQ502" s="183"/>
      <c r="GR502" s="183"/>
      <c r="GS502" s="183"/>
      <c r="GT502" s="120"/>
      <c r="HD502" s="120"/>
      <c r="HN502" s="120"/>
      <c r="HX502" s="120"/>
      <c r="IH502" s="120"/>
      <c r="IR502" s="120"/>
      <c r="JB502" s="120"/>
      <c r="JL502" s="120"/>
      <c r="JV502" s="120"/>
      <c r="KF502" s="120"/>
    </row>
    <row xmlns:x14ac="http://schemas.microsoft.com/office/spreadsheetml/2009/9/ac" r="503" s="3" customFormat="true" x14ac:dyDescent="0.25">
      <c r="A503" s="370"/>
      <c r="B503" s="120"/>
      <c r="L503" s="120"/>
      <c r="V503" s="120"/>
      <c r="AF503" s="120"/>
      <c r="AP503" s="120"/>
      <c r="AZ503" s="120"/>
      <c r="BJ503" s="120"/>
      <c r="BT503" s="120"/>
      <c r="CD503" s="120"/>
      <c r="CN503" s="120"/>
      <c r="CX503" s="182"/>
      <c r="CY503" s="183"/>
      <c r="CZ503" s="183"/>
      <c r="DA503" s="183"/>
      <c r="DB503" s="183"/>
      <c r="DC503" s="183"/>
      <c r="DD503" s="183"/>
      <c r="DE503" s="183"/>
      <c r="DF503" s="183"/>
      <c r="DG503" s="183"/>
      <c r="DH503" s="120"/>
      <c r="DR503" s="120"/>
      <c r="EB503" s="120"/>
      <c r="EL503" s="182"/>
      <c r="EM503" s="183"/>
      <c r="EN503" s="183"/>
      <c r="EO503" s="183"/>
      <c r="EP503" s="183"/>
      <c r="EQ503" s="183"/>
      <c r="ER503" s="183"/>
      <c r="ES503" s="183"/>
      <c r="ET503" s="183"/>
      <c r="EU503" s="183"/>
      <c r="EV503" s="182"/>
      <c r="EW503" s="183"/>
      <c r="EX503" s="183"/>
      <c r="EY503" s="183"/>
      <c r="EZ503" s="183"/>
      <c r="FA503" s="183"/>
      <c r="FB503" s="183"/>
      <c r="FC503" s="183"/>
      <c r="FD503" s="183"/>
      <c r="FE503" s="183"/>
      <c r="FF503" s="120"/>
      <c r="FP503" s="120"/>
      <c r="FZ503" s="120"/>
      <c r="GJ503" s="182"/>
      <c r="GK503" s="183"/>
      <c r="GL503" s="183"/>
      <c r="GM503" s="183"/>
      <c r="GN503" s="183"/>
      <c r="GO503" s="183"/>
      <c r="GP503" s="183"/>
      <c r="GQ503" s="183"/>
      <c r="GR503" s="183"/>
      <c r="GS503" s="183"/>
      <c r="GT503" s="120"/>
      <c r="HD503" s="120"/>
      <c r="HN503" s="120"/>
      <c r="HX503" s="120"/>
      <c r="IH503" s="120"/>
      <c r="IR503" s="120"/>
      <c r="JB503" s="120"/>
      <c r="JL503" s="120"/>
      <c r="JV503" s="120"/>
      <c r="KF503" s="120"/>
    </row>
    <row xmlns:x14ac="http://schemas.microsoft.com/office/spreadsheetml/2009/9/ac" r="504" s="3" customFormat="true" x14ac:dyDescent="0.25">
      <c r="A504" s="370"/>
      <c r="B504" s="120"/>
      <c r="L504" s="120"/>
      <c r="V504" s="120"/>
      <c r="AF504" s="120"/>
      <c r="AP504" s="120"/>
      <c r="AZ504" s="120"/>
      <c r="BJ504" s="120"/>
      <c r="BT504" s="120"/>
      <c r="CD504" s="120"/>
      <c r="CN504" s="120"/>
      <c r="CX504" s="182"/>
      <c r="CY504" s="183"/>
      <c r="CZ504" s="183"/>
      <c r="DA504" s="183"/>
      <c r="DB504" s="183"/>
      <c r="DC504" s="183"/>
      <c r="DD504" s="183"/>
      <c r="DE504" s="183"/>
      <c r="DF504" s="183"/>
      <c r="DG504" s="183"/>
      <c r="DH504" s="120"/>
      <c r="DR504" s="120"/>
      <c r="EB504" s="120"/>
      <c r="EL504" s="182"/>
      <c r="EM504" s="183"/>
      <c r="EN504" s="183"/>
      <c r="EO504" s="183"/>
      <c r="EP504" s="183"/>
      <c r="EQ504" s="183"/>
      <c r="ER504" s="183"/>
      <c r="ES504" s="183"/>
      <c r="ET504" s="183"/>
      <c r="EU504" s="183"/>
      <c r="EV504" s="182"/>
      <c r="EW504" s="183"/>
      <c r="EX504" s="183"/>
      <c r="EY504" s="183"/>
      <c r="EZ504" s="183"/>
      <c r="FA504" s="183"/>
      <c r="FB504" s="183"/>
      <c r="FC504" s="183"/>
      <c r="FD504" s="183"/>
      <c r="FE504" s="183"/>
      <c r="FF504" s="120"/>
      <c r="FP504" s="120"/>
      <c r="FZ504" s="120"/>
      <c r="GJ504" s="182"/>
      <c r="GK504" s="183"/>
      <c r="GL504" s="183"/>
      <c r="GM504" s="183"/>
      <c r="GN504" s="183"/>
      <c r="GO504" s="183"/>
      <c r="GP504" s="183"/>
      <c r="GQ504" s="183"/>
      <c r="GR504" s="183"/>
      <c r="GS504" s="183"/>
      <c r="GT504" s="120"/>
      <c r="HD504" s="120"/>
      <c r="HN504" s="120"/>
      <c r="HX504" s="120"/>
      <c r="IH504" s="120"/>
      <c r="IR504" s="120"/>
      <c r="JB504" s="120"/>
      <c r="JL504" s="120"/>
      <c r="JV504" s="120"/>
      <c r="KF504" s="120"/>
    </row>
    <row xmlns:x14ac="http://schemas.microsoft.com/office/spreadsheetml/2009/9/ac" r="505" s="3" customFormat="true" x14ac:dyDescent="0.25">
      <c r="A505" s="370"/>
      <c r="B505" s="120"/>
      <c r="L505" s="120"/>
      <c r="V505" s="120"/>
      <c r="AF505" s="120"/>
      <c r="AP505" s="120"/>
      <c r="AZ505" s="120"/>
      <c r="BJ505" s="120"/>
      <c r="BT505" s="120"/>
      <c r="CD505" s="120"/>
      <c r="CN505" s="120"/>
      <c r="CX505" s="182"/>
      <c r="CY505" s="183"/>
      <c r="CZ505" s="183"/>
      <c r="DA505" s="183"/>
      <c r="DB505" s="183"/>
      <c r="DC505" s="183"/>
      <c r="DD505" s="183"/>
      <c r="DE505" s="183"/>
      <c r="DF505" s="183"/>
      <c r="DG505" s="183"/>
      <c r="DH505" s="120"/>
      <c r="DR505" s="120"/>
      <c r="EB505" s="120"/>
      <c r="EL505" s="182"/>
      <c r="EM505" s="183"/>
      <c r="EN505" s="183"/>
      <c r="EO505" s="183"/>
      <c r="EP505" s="183"/>
      <c r="EQ505" s="183"/>
      <c r="ER505" s="183"/>
      <c r="ES505" s="183"/>
      <c r="ET505" s="183"/>
      <c r="EU505" s="183"/>
      <c r="EV505" s="182"/>
      <c r="EW505" s="183"/>
      <c r="EX505" s="183"/>
      <c r="EY505" s="183"/>
      <c r="EZ505" s="183"/>
      <c r="FA505" s="183"/>
      <c r="FB505" s="183"/>
      <c r="FC505" s="183"/>
      <c r="FD505" s="183"/>
      <c r="FE505" s="183"/>
      <c r="FF505" s="120"/>
      <c r="FP505" s="120"/>
      <c r="FZ505" s="120"/>
      <c r="GJ505" s="182"/>
      <c r="GK505" s="183"/>
      <c r="GL505" s="183"/>
      <c r="GM505" s="183"/>
      <c r="GN505" s="183"/>
      <c r="GO505" s="183"/>
      <c r="GP505" s="183"/>
      <c r="GQ505" s="183"/>
      <c r="GR505" s="183"/>
      <c r="GS505" s="183"/>
      <c r="GT505" s="120"/>
      <c r="HD505" s="120"/>
      <c r="HN505" s="120"/>
      <c r="HX505" s="120"/>
      <c r="IH505" s="120"/>
      <c r="IR505" s="120"/>
      <c r="JB505" s="120"/>
      <c r="JL505" s="120"/>
      <c r="JV505" s="120"/>
      <c r="KF505" s="120"/>
    </row>
    <row xmlns:x14ac="http://schemas.microsoft.com/office/spreadsheetml/2009/9/ac" r="506" s="3" customFormat="true" x14ac:dyDescent="0.25">
      <c r="A506" s="370"/>
      <c r="B506" s="120"/>
      <c r="L506" s="120"/>
      <c r="V506" s="120"/>
      <c r="AF506" s="120"/>
      <c r="AP506" s="120"/>
      <c r="AZ506" s="120"/>
      <c r="BJ506" s="120"/>
      <c r="BT506" s="120"/>
      <c r="CD506" s="120"/>
      <c r="CN506" s="120"/>
      <c r="CX506" s="182"/>
      <c r="CY506" s="183"/>
      <c r="CZ506" s="183"/>
      <c r="DA506" s="183"/>
      <c r="DB506" s="183"/>
      <c r="DC506" s="183"/>
      <c r="DD506" s="183"/>
      <c r="DE506" s="183"/>
      <c r="DF506" s="183"/>
      <c r="DG506" s="183"/>
      <c r="DH506" s="120"/>
      <c r="DR506" s="120"/>
      <c r="EB506" s="120"/>
      <c r="EL506" s="182"/>
      <c r="EM506" s="183"/>
      <c r="EN506" s="183"/>
      <c r="EO506" s="183"/>
      <c r="EP506" s="183"/>
      <c r="EQ506" s="183"/>
      <c r="ER506" s="183"/>
      <c r="ES506" s="183"/>
      <c r="ET506" s="183"/>
      <c r="EU506" s="183"/>
      <c r="EV506" s="182"/>
      <c r="EW506" s="183"/>
      <c r="EX506" s="183"/>
      <c r="EY506" s="183"/>
      <c r="EZ506" s="183"/>
      <c r="FA506" s="183"/>
      <c r="FB506" s="183"/>
      <c r="FC506" s="183"/>
      <c r="FD506" s="183"/>
      <c r="FE506" s="183"/>
      <c r="FF506" s="120"/>
      <c r="FP506" s="120"/>
      <c r="FZ506" s="120"/>
      <c r="GJ506" s="182"/>
      <c r="GK506" s="183"/>
      <c r="GL506" s="183"/>
      <c r="GM506" s="183"/>
      <c r="GN506" s="183"/>
      <c r="GO506" s="183"/>
      <c r="GP506" s="183"/>
      <c r="GQ506" s="183"/>
      <c r="GR506" s="183"/>
      <c r="GS506" s="183"/>
      <c r="GT506" s="120"/>
      <c r="HD506" s="120"/>
      <c r="HN506" s="120"/>
      <c r="HX506" s="120"/>
      <c r="IH506" s="120"/>
      <c r="IR506" s="120"/>
      <c r="JB506" s="120"/>
      <c r="JL506" s="120"/>
      <c r="JV506" s="120"/>
      <c r="KF506" s="120"/>
    </row>
    <row xmlns:x14ac="http://schemas.microsoft.com/office/spreadsheetml/2009/9/ac" r="507" s="3" customFormat="true" x14ac:dyDescent="0.25">
      <c r="A507" s="370"/>
      <c r="B507" s="120"/>
      <c r="L507" s="120"/>
      <c r="V507" s="120"/>
      <c r="AF507" s="120"/>
      <c r="AP507" s="120"/>
      <c r="AZ507" s="120"/>
      <c r="BJ507" s="120"/>
      <c r="BT507" s="120"/>
      <c r="CD507" s="120"/>
      <c r="CN507" s="120"/>
      <c r="CX507" s="182"/>
      <c r="CY507" s="183"/>
      <c r="CZ507" s="183"/>
      <c r="DA507" s="183"/>
      <c r="DB507" s="183"/>
      <c r="DC507" s="183"/>
      <c r="DD507" s="183"/>
      <c r="DE507" s="183"/>
      <c r="DF507" s="183"/>
      <c r="DG507" s="183"/>
      <c r="DH507" s="120"/>
      <c r="DR507" s="120"/>
      <c r="EB507" s="120"/>
      <c r="EL507" s="182"/>
      <c r="EM507" s="183"/>
      <c r="EN507" s="183"/>
      <c r="EO507" s="183"/>
      <c r="EP507" s="183"/>
      <c r="EQ507" s="183"/>
      <c r="ER507" s="183"/>
      <c r="ES507" s="183"/>
      <c r="ET507" s="183"/>
      <c r="EU507" s="183"/>
      <c r="EV507" s="182"/>
      <c r="EW507" s="183"/>
      <c r="EX507" s="183"/>
      <c r="EY507" s="183"/>
      <c r="EZ507" s="183"/>
      <c r="FA507" s="183"/>
      <c r="FB507" s="183"/>
      <c r="FC507" s="183"/>
      <c r="FD507" s="183"/>
      <c r="FE507" s="183"/>
      <c r="FF507" s="120"/>
      <c r="FP507" s="120"/>
      <c r="FZ507" s="120"/>
      <c r="GJ507" s="182"/>
      <c r="GK507" s="183"/>
      <c r="GL507" s="183"/>
      <c r="GM507" s="183"/>
      <c r="GN507" s="183"/>
      <c r="GO507" s="183"/>
      <c r="GP507" s="183"/>
      <c r="GQ507" s="183"/>
      <c r="GR507" s="183"/>
      <c r="GS507" s="183"/>
      <c r="GT507" s="120"/>
      <c r="HD507" s="120"/>
      <c r="HN507" s="120"/>
      <c r="HX507" s="120"/>
      <c r="IH507" s="120"/>
      <c r="IR507" s="120"/>
      <c r="JB507" s="120"/>
      <c r="JL507" s="120"/>
      <c r="JV507" s="120"/>
      <c r="KF507" s="120"/>
    </row>
    <row xmlns:x14ac="http://schemas.microsoft.com/office/spreadsheetml/2009/9/ac" r="508" s="3" customFormat="true" x14ac:dyDescent="0.25">
      <c r="A508" s="370"/>
      <c r="B508" s="120"/>
      <c r="L508" s="120"/>
      <c r="V508" s="120"/>
      <c r="AF508" s="120"/>
      <c r="AP508" s="120"/>
      <c r="AZ508" s="120"/>
      <c r="BJ508" s="120"/>
      <c r="BT508" s="120"/>
      <c r="CD508" s="120"/>
      <c r="CN508" s="120"/>
      <c r="CX508" s="182"/>
      <c r="CY508" s="183"/>
      <c r="CZ508" s="183"/>
      <c r="DA508" s="183"/>
      <c r="DB508" s="183"/>
      <c r="DC508" s="183"/>
      <c r="DD508" s="183"/>
      <c r="DE508" s="183"/>
      <c r="DF508" s="183"/>
      <c r="DG508" s="183"/>
      <c r="DH508" s="120"/>
      <c r="DR508" s="120"/>
      <c r="EB508" s="120"/>
      <c r="EL508" s="182"/>
      <c r="EM508" s="183"/>
      <c r="EN508" s="183"/>
      <c r="EO508" s="183"/>
      <c r="EP508" s="183"/>
      <c r="EQ508" s="183"/>
      <c r="ER508" s="183"/>
      <c r="ES508" s="183"/>
      <c r="ET508" s="183"/>
      <c r="EU508" s="183"/>
      <c r="EV508" s="182"/>
      <c r="EW508" s="183"/>
      <c r="EX508" s="183"/>
      <c r="EY508" s="183"/>
      <c r="EZ508" s="183"/>
      <c r="FA508" s="183"/>
      <c r="FB508" s="183"/>
      <c r="FC508" s="183"/>
      <c r="FD508" s="183"/>
      <c r="FE508" s="183"/>
      <c r="FF508" s="120"/>
      <c r="FP508" s="120"/>
      <c r="FZ508" s="120"/>
      <c r="GJ508" s="182"/>
      <c r="GK508" s="183"/>
      <c r="GL508" s="183"/>
      <c r="GM508" s="183"/>
      <c r="GN508" s="183"/>
      <c r="GO508" s="183"/>
      <c r="GP508" s="183"/>
      <c r="GQ508" s="183"/>
      <c r="GR508" s="183"/>
      <c r="GS508" s="183"/>
      <c r="GT508" s="120"/>
      <c r="HD508" s="120"/>
      <c r="HN508" s="120"/>
      <c r="HX508" s="120"/>
      <c r="IH508" s="120"/>
      <c r="IR508" s="120"/>
      <c r="JB508" s="120"/>
      <c r="JL508" s="120"/>
      <c r="JV508" s="120"/>
      <c r="KF508" s="120"/>
    </row>
    <row xmlns:x14ac="http://schemas.microsoft.com/office/spreadsheetml/2009/9/ac" r="509" s="3" customFormat="true" x14ac:dyDescent="0.25">
      <c r="A509" s="370"/>
      <c r="B509" s="120"/>
      <c r="L509" s="120"/>
      <c r="V509" s="120"/>
      <c r="AF509" s="120"/>
      <c r="AP509" s="120"/>
      <c r="AZ509" s="120"/>
      <c r="BJ509" s="120"/>
      <c r="BT509" s="120"/>
      <c r="CD509" s="120"/>
      <c r="CN509" s="120"/>
      <c r="CX509" s="182"/>
      <c r="CY509" s="183"/>
      <c r="CZ509" s="183"/>
      <c r="DA509" s="183"/>
      <c r="DB509" s="183"/>
      <c r="DC509" s="183"/>
      <c r="DD509" s="183"/>
      <c r="DE509" s="183"/>
      <c r="DF509" s="183"/>
      <c r="DG509" s="183"/>
      <c r="DH509" s="120"/>
      <c r="DR509" s="120"/>
      <c r="EB509" s="120"/>
      <c r="EL509" s="182"/>
      <c r="EM509" s="183"/>
      <c r="EN509" s="183"/>
      <c r="EO509" s="183"/>
      <c r="EP509" s="183"/>
      <c r="EQ509" s="183"/>
      <c r="ER509" s="183"/>
      <c r="ES509" s="183"/>
      <c r="ET509" s="183"/>
      <c r="EU509" s="183"/>
      <c r="EV509" s="182"/>
      <c r="EW509" s="183"/>
      <c r="EX509" s="183"/>
      <c r="EY509" s="183"/>
      <c r="EZ509" s="183"/>
      <c r="FA509" s="183"/>
      <c r="FB509" s="183"/>
      <c r="FC509" s="183"/>
      <c r="FD509" s="183"/>
      <c r="FE509" s="183"/>
      <c r="FF509" s="120"/>
      <c r="FP509" s="120"/>
      <c r="FZ509" s="120"/>
      <c r="GJ509" s="182"/>
      <c r="GK509" s="183"/>
      <c r="GL509" s="183"/>
      <c r="GM509" s="183"/>
      <c r="GN509" s="183"/>
      <c r="GO509" s="183"/>
      <c r="GP509" s="183"/>
      <c r="GQ509" s="183"/>
      <c r="GR509" s="183"/>
      <c r="GS509" s="183"/>
      <c r="GT509" s="120"/>
      <c r="HD509" s="120"/>
      <c r="HN509" s="120"/>
      <c r="HX509" s="120"/>
      <c r="IH509" s="120"/>
      <c r="IR509" s="120"/>
      <c r="JB509" s="120"/>
      <c r="JL509" s="120"/>
      <c r="JV509" s="120"/>
      <c r="KF509" s="120"/>
    </row>
    <row xmlns:x14ac="http://schemas.microsoft.com/office/spreadsheetml/2009/9/ac" r="510" s="3" customFormat="true" x14ac:dyDescent="0.25">
      <c r="A510" s="370"/>
      <c r="B510" s="120"/>
      <c r="L510" s="120"/>
      <c r="V510" s="120"/>
      <c r="AF510" s="120"/>
      <c r="AP510" s="120"/>
      <c r="AZ510" s="120"/>
      <c r="BJ510" s="120"/>
      <c r="BT510" s="120"/>
      <c r="CD510" s="120"/>
      <c r="CN510" s="120"/>
      <c r="CX510" s="182"/>
      <c r="CY510" s="183"/>
      <c r="CZ510" s="183"/>
      <c r="DA510" s="183"/>
      <c r="DB510" s="183"/>
      <c r="DC510" s="183"/>
      <c r="DD510" s="183"/>
      <c r="DE510" s="183"/>
      <c r="DF510" s="183"/>
      <c r="DG510" s="183"/>
      <c r="DH510" s="120"/>
      <c r="DR510" s="120"/>
      <c r="EB510" s="120"/>
      <c r="EL510" s="182"/>
      <c r="EM510" s="183"/>
      <c r="EN510" s="183"/>
      <c r="EO510" s="183"/>
      <c r="EP510" s="183"/>
      <c r="EQ510" s="183"/>
      <c r="ER510" s="183"/>
      <c r="ES510" s="183"/>
      <c r="ET510" s="183"/>
      <c r="EU510" s="183"/>
      <c r="EV510" s="182"/>
      <c r="EW510" s="183"/>
      <c r="EX510" s="183"/>
      <c r="EY510" s="183"/>
      <c r="EZ510" s="183"/>
      <c r="FA510" s="183"/>
      <c r="FB510" s="183"/>
      <c r="FC510" s="183"/>
      <c r="FD510" s="183"/>
      <c r="FE510" s="183"/>
      <c r="FF510" s="120"/>
      <c r="FP510" s="120"/>
      <c r="FZ510" s="120"/>
      <c r="GJ510" s="182"/>
      <c r="GK510" s="183"/>
      <c r="GL510" s="183"/>
      <c r="GM510" s="183"/>
      <c r="GN510" s="183"/>
      <c r="GO510" s="183"/>
      <c r="GP510" s="183"/>
      <c r="GQ510" s="183"/>
      <c r="GR510" s="183"/>
      <c r="GS510" s="183"/>
      <c r="GT510" s="120"/>
      <c r="HD510" s="120"/>
      <c r="HN510" s="120"/>
      <c r="HX510" s="120"/>
      <c r="IH510" s="120"/>
      <c r="IR510" s="120"/>
      <c r="JB510" s="120"/>
      <c r="JL510" s="120"/>
      <c r="JV510" s="120"/>
      <c r="KF510" s="120"/>
    </row>
    <row xmlns:x14ac="http://schemas.microsoft.com/office/spreadsheetml/2009/9/ac" r="511" s="3" customFormat="true" x14ac:dyDescent="0.25">
      <c r="A511" s="370"/>
      <c r="B511" s="120"/>
      <c r="L511" s="120"/>
      <c r="V511" s="120"/>
      <c r="AF511" s="120"/>
      <c r="AP511" s="120"/>
      <c r="AZ511" s="120"/>
      <c r="BJ511" s="120"/>
      <c r="BT511" s="120"/>
      <c r="CD511" s="120"/>
      <c r="CN511" s="120"/>
      <c r="CX511" s="182"/>
      <c r="CY511" s="183"/>
      <c r="CZ511" s="183"/>
      <c r="DA511" s="183"/>
      <c r="DB511" s="183"/>
      <c r="DC511" s="183"/>
      <c r="DD511" s="183"/>
      <c r="DE511" s="183"/>
      <c r="DF511" s="183"/>
      <c r="DG511" s="183"/>
      <c r="DH511" s="120"/>
      <c r="DR511" s="120"/>
      <c r="EB511" s="120"/>
      <c r="EL511" s="182"/>
      <c r="EM511" s="183"/>
      <c r="EN511" s="183"/>
      <c r="EO511" s="183"/>
      <c r="EP511" s="183"/>
      <c r="EQ511" s="183"/>
      <c r="ER511" s="183"/>
      <c r="ES511" s="183"/>
      <c r="ET511" s="183"/>
      <c r="EU511" s="183"/>
      <c r="EV511" s="182"/>
      <c r="EW511" s="183"/>
      <c r="EX511" s="183"/>
      <c r="EY511" s="183"/>
      <c r="EZ511" s="183"/>
      <c r="FA511" s="183"/>
      <c r="FB511" s="183"/>
      <c r="FC511" s="183"/>
      <c r="FD511" s="183"/>
      <c r="FE511" s="183"/>
      <c r="FF511" s="120"/>
      <c r="FP511" s="120"/>
      <c r="FZ511" s="120"/>
      <c r="GJ511" s="182"/>
      <c r="GK511" s="183"/>
      <c r="GL511" s="183"/>
      <c r="GM511" s="183"/>
      <c r="GN511" s="183"/>
      <c r="GO511" s="183"/>
      <c r="GP511" s="183"/>
      <c r="GQ511" s="183"/>
      <c r="GR511" s="183"/>
      <c r="GS511" s="183"/>
      <c r="GT511" s="120"/>
      <c r="HD511" s="120"/>
      <c r="HN511" s="120"/>
      <c r="HX511" s="120"/>
      <c r="IH511" s="120"/>
      <c r="IR511" s="120"/>
      <c r="JB511" s="120"/>
      <c r="JL511" s="120"/>
      <c r="JV511" s="120"/>
      <c r="KF511" s="120"/>
    </row>
    <row xmlns:x14ac="http://schemas.microsoft.com/office/spreadsheetml/2009/9/ac" r="512" s="3" customFormat="true" x14ac:dyDescent="0.25">
      <c r="A512" s="370"/>
      <c r="B512" s="120"/>
      <c r="L512" s="120"/>
      <c r="V512" s="120"/>
      <c r="AF512" s="120"/>
      <c r="AP512" s="120"/>
      <c r="AZ512" s="120"/>
      <c r="BJ512" s="120"/>
      <c r="BT512" s="120"/>
      <c r="CD512" s="120"/>
      <c r="CN512" s="120"/>
      <c r="CX512" s="182"/>
      <c r="CY512" s="183"/>
      <c r="CZ512" s="183"/>
      <c r="DA512" s="183"/>
      <c r="DB512" s="183"/>
      <c r="DC512" s="183"/>
      <c r="DD512" s="183"/>
      <c r="DE512" s="183"/>
      <c r="DF512" s="183"/>
      <c r="DG512" s="183"/>
      <c r="DH512" s="120"/>
      <c r="DR512" s="120"/>
      <c r="EB512" s="120"/>
      <c r="EL512" s="182"/>
      <c r="EM512" s="183"/>
      <c r="EN512" s="183"/>
      <c r="EO512" s="183"/>
      <c r="EP512" s="183"/>
      <c r="EQ512" s="183"/>
      <c r="ER512" s="183"/>
      <c r="ES512" s="183"/>
      <c r="ET512" s="183"/>
      <c r="EU512" s="183"/>
      <c r="EV512" s="182"/>
      <c r="EW512" s="183"/>
      <c r="EX512" s="183"/>
      <c r="EY512" s="183"/>
      <c r="EZ512" s="183"/>
      <c r="FA512" s="183"/>
      <c r="FB512" s="183"/>
      <c r="FC512" s="183"/>
      <c r="FD512" s="183"/>
      <c r="FE512" s="183"/>
      <c r="FF512" s="120"/>
      <c r="FP512" s="120"/>
      <c r="FZ512" s="120"/>
      <c r="GJ512" s="182"/>
      <c r="GK512" s="183"/>
      <c r="GL512" s="183"/>
      <c r="GM512" s="183"/>
      <c r="GN512" s="183"/>
      <c r="GO512" s="183"/>
      <c r="GP512" s="183"/>
      <c r="GQ512" s="183"/>
      <c r="GR512" s="183"/>
      <c r="GS512" s="183"/>
      <c r="GT512" s="120"/>
      <c r="HD512" s="120"/>
      <c r="HN512" s="120"/>
      <c r="HX512" s="120"/>
      <c r="IH512" s="120"/>
      <c r="IR512" s="120"/>
      <c r="JB512" s="120"/>
      <c r="JL512" s="120"/>
      <c r="JV512" s="120"/>
      <c r="KF512" s="120"/>
    </row>
    <row xmlns:x14ac="http://schemas.microsoft.com/office/spreadsheetml/2009/9/ac" r="513" s="3" customFormat="true" x14ac:dyDescent="0.25">
      <c r="A513" s="370"/>
      <c r="B513" s="120"/>
      <c r="L513" s="120"/>
      <c r="V513" s="120"/>
      <c r="AF513" s="120"/>
      <c r="AP513" s="120"/>
      <c r="AZ513" s="120"/>
      <c r="BJ513" s="120"/>
      <c r="BT513" s="120"/>
      <c r="CD513" s="120"/>
      <c r="CN513" s="120"/>
      <c r="CX513" s="182"/>
      <c r="CY513" s="183"/>
      <c r="CZ513" s="183"/>
      <c r="DA513" s="183"/>
      <c r="DB513" s="183"/>
      <c r="DC513" s="183"/>
      <c r="DD513" s="183"/>
      <c r="DE513" s="183"/>
      <c r="DF513" s="183"/>
      <c r="DG513" s="183"/>
      <c r="DH513" s="120"/>
      <c r="DR513" s="120"/>
      <c r="EB513" s="120"/>
      <c r="EL513" s="182"/>
      <c r="EM513" s="183"/>
      <c r="EN513" s="183"/>
      <c r="EO513" s="183"/>
      <c r="EP513" s="183"/>
      <c r="EQ513" s="183"/>
      <c r="ER513" s="183"/>
      <c r="ES513" s="183"/>
      <c r="ET513" s="183"/>
      <c r="EU513" s="183"/>
      <c r="EV513" s="182"/>
      <c r="EW513" s="183"/>
      <c r="EX513" s="183"/>
      <c r="EY513" s="183"/>
      <c r="EZ513" s="183"/>
      <c r="FA513" s="183"/>
      <c r="FB513" s="183"/>
      <c r="FC513" s="183"/>
      <c r="FD513" s="183"/>
      <c r="FE513" s="183"/>
      <c r="FF513" s="120"/>
      <c r="FP513" s="120"/>
      <c r="FZ513" s="120"/>
      <c r="GJ513" s="182"/>
      <c r="GK513" s="183"/>
      <c r="GL513" s="183"/>
      <c r="GM513" s="183"/>
      <c r="GN513" s="183"/>
      <c r="GO513" s="183"/>
      <c r="GP513" s="183"/>
      <c r="GQ513" s="183"/>
      <c r="GR513" s="183"/>
      <c r="GS513" s="183"/>
      <c r="GT513" s="120"/>
      <c r="HD513" s="120"/>
      <c r="HN513" s="120"/>
      <c r="HX513" s="120"/>
      <c r="IH513" s="120"/>
      <c r="IR513" s="120"/>
      <c r="JB513" s="120"/>
      <c r="JL513" s="120"/>
      <c r="JV513" s="120"/>
      <c r="KF513" s="120"/>
    </row>
    <row xmlns:x14ac="http://schemas.microsoft.com/office/spreadsheetml/2009/9/ac" r="514" s="3" customFormat="true" x14ac:dyDescent="0.25">
      <c r="A514" s="370"/>
      <c r="B514" s="120"/>
      <c r="L514" s="120"/>
      <c r="V514" s="120"/>
      <c r="AF514" s="120"/>
      <c r="AP514" s="120"/>
      <c r="AZ514" s="120"/>
      <c r="BJ514" s="120"/>
      <c r="BT514" s="120"/>
      <c r="CD514" s="120"/>
      <c r="CN514" s="120"/>
      <c r="CX514" s="182"/>
      <c r="CY514" s="183"/>
      <c r="CZ514" s="183"/>
      <c r="DA514" s="183"/>
      <c r="DB514" s="183"/>
      <c r="DC514" s="183"/>
      <c r="DD514" s="183"/>
      <c r="DE514" s="183"/>
      <c r="DF514" s="183"/>
      <c r="DG514" s="183"/>
      <c r="DH514" s="120"/>
      <c r="DR514" s="120"/>
      <c r="EB514" s="120"/>
      <c r="EL514" s="182"/>
      <c r="EM514" s="183"/>
      <c r="EN514" s="183"/>
      <c r="EO514" s="183"/>
      <c r="EP514" s="183"/>
      <c r="EQ514" s="183"/>
      <c r="ER514" s="183"/>
      <c r="ES514" s="183"/>
      <c r="ET514" s="183"/>
      <c r="EU514" s="183"/>
      <c r="EV514" s="182"/>
      <c r="EW514" s="183"/>
      <c r="EX514" s="183"/>
      <c r="EY514" s="183"/>
      <c r="EZ514" s="183"/>
      <c r="FA514" s="183"/>
      <c r="FB514" s="183"/>
      <c r="FC514" s="183"/>
      <c r="FD514" s="183"/>
      <c r="FE514" s="183"/>
      <c r="FF514" s="120"/>
      <c r="FP514" s="120"/>
      <c r="FZ514" s="120"/>
      <c r="GJ514" s="182"/>
      <c r="GK514" s="183"/>
      <c r="GL514" s="183"/>
      <c r="GM514" s="183"/>
      <c r="GN514" s="183"/>
      <c r="GO514" s="183"/>
      <c r="GP514" s="183"/>
      <c r="GQ514" s="183"/>
      <c r="GR514" s="183"/>
      <c r="GS514" s="183"/>
      <c r="GT514" s="120"/>
      <c r="HD514" s="120"/>
      <c r="HN514" s="120"/>
      <c r="HX514" s="120"/>
      <c r="IH514" s="120"/>
      <c r="IR514" s="120"/>
      <c r="JB514" s="120"/>
      <c r="JL514" s="120"/>
      <c r="JV514" s="120"/>
      <c r="KF514" s="120"/>
    </row>
    <row xmlns:x14ac="http://schemas.microsoft.com/office/spreadsheetml/2009/9/ac" r="515" s="3" customFormat="true" x14ac:dyDescent="0.25">
      <c r="A515" s="370"/>
      <c r="B515" s="120"/>
      <c r="L515" s="120"/>
      <c r="V515" s="120"/>
      <c r="AF515" s="120"/>
      <c r="AP515" s="120"/>
      <c r="AZ515" s="120"/>
      <c r="BJ515" s="120"/>
      <c r="BT515" s="120"/>
      <c r="CD515" s="120"/>
      <c r="CN515" s="120"/>
      <c r="CX515" s="182"/>
      <c r="CY515" s="183"/>
      <c r="CZ515" s="183"/>
      <c r="DA515" s="183"/>
      <c r="DB515" s="183"/>
      <c r="DC515" s="183"/>
      <c r="DD515" s="183"/>
      <c r="DE515" s="183"/>
      <c r="DF515" s="183"/>
      <c r="DG515" s="183"/>
      <c r="DH515" s="120"/>
      <c r="DR515" s="120"/>
      <c r="EB515" s="120"/>
      <c r="EL515" s="182"/>
      <c r="EM515" s="183"/>
      <c r="EN515" s="183"/>
      <c r="EO515" s="183"/>
      <c r="EP515" s="183"/>
      <c r="EQ515" s="183"/>
      <c r="ER515" s="183"/>
      <c r="ES515" s="183"/>
      <c r="ET515" s="183"/>
      <c r="EU515" s="183"/>
      <c r="EV515" s="182"/>
      <c r="EW515" s="183"/>
      <c r="EX515" s="183"/>
      <c r="EY515" s="183"/>
      <c r="EZ515" s="183"/>
      <c r="FA515" s="183"/>
      <c r="FB515" s="183"/>
      <c r="FC515" s="183"/>
      <c r="FD515" s="183"/>
      <c r="FE515" s="183"/>
      <c r="FF515" s="120"/>
      <c r="FP515" s="120"/>
      <c r="FZ515" s="120"/>
      <c r="GJ515" s="182"/>
      <c r="GK515" s="183"/>
      <c r="GL515" s="183"/>
      <c r="GM515" s="183"/>
      <c r="GN515" s="183"/>
      <c r="GO515" s="183"/>
      <c r="GP515" s="183"/>
      <c r="GQ515" s="183"/>
      <c r="GR515" s="183"/>
      <c r="GS515" s="183"/>
      <c r="GT515" s="120"/>
      <c r="HD515" s="120"/>
      <c r="HN515" s="120"/>
      <c r="HX515" s="120"/>
      <c r="IH515" s="120"/>
      <c r="IR515" s="120"/>
      <c r="JB515" s="120"/>
      <c r="JL515" s="120"/>
      <c r="JV515" s="120"/>
      <c r="KF515" s="120"/>
    </row>
    <row xmlns:x14ac="http://schemas.microsoft.com/office/spreadsheetml/2009/9/ac" r="516" s="3" customFormat="true" x14ac:dyDescent="0.25">
      <c r="A516" s="370"/>
      <c r="B516" s="120"/>
      <c r="L516" s="120"/>
      <c r="V516" s="120"/>
      <c r="AF516" s="120"/>
      <c r="AP516" s="120"/>
      <c r="AZ516" s="120"/>
      <c r="BJ516" s="120"/>
      <c r="BT516" s="120"/>
      <c r="CD516" s="120"/>
      <c r="CN516" s="120"/>
      <c r="CX516" s="182"/>
      <c r="CY516" s="183"/>
      <c r="CZ516" s="183"/>
      <c r="DA516" s="183"/>
      <c r="DB516" s="183"/>
      <c r="DC516" s="183"/>
      <c r="DD516" s="183"/>
      <c r="DE516" s="183"/>
      <c r="DF516" s="183"/>
      <c r="DG516" s="183"/>
      <c r="DH516" s="120"/>
      <c r="DR516" s="120"/>
      <c r="EB516" s="120"/>
      <c r="EL516" s="182"/>
      <c r="EM516" s="183"/>
      <c r="EN516" s="183"/>
      <c r="EO516" s="183"/>
      <c r="EP516" s="183"/>
      <c r="EQ516" s="183"/>
      <c r="ER516" s="183"/>
      <c r="ES516" s="183"/>
      <c r="ET516" s="183"/>
      <c r="EU516" s="183"/>
      <c r="EV516" s="182"/>
      <c r="EW516" s="183"/>
      <c r="EX516" s="183"/>
      <c r="EY516" s="183"/>
      <c r="EZ516" s="183"/>
      <c r="FA516" s="183"/>
      <c r="FB516" s="183"/>
      <c r="FC516" s="183"/>
      <c r="FD516" s="183"/>
      <c r="FE516" s="183"/>
      <c r="FF516" s="120"/>
      <c r="FP516" s="120"/>
      <c r="FZ516" s="120"/>
      <c r="GJ516" s="182"/>
      <c r="GK516" s="183"/>
      <c r="GL516" s="183"/>
      <c r="GM516" s="183"/>
      <c r="GN516" s="183"/>
      <c r="GO516" s="183"/>
      <c r="GP516" s="183"/>
      <c r="GQ516" s="183"/>
      <c r="GR516" s="183"/>
      <c r="GS516" s="183"/>
      <c r="GT516" s="120"/>
      <c r="HD516" s="120"/>
      <c r="HN516" s="120"/>
      <c r="HX516" s="120"/>
      <c r="IH516" s="120"/>
      <c r="IR516" s="120"/>
      <c r="JB516" s="120"/>
      <c r="JL516" s="120"/>
      <c r="JV516" s="120"/>
      <c r="KF516" s="120"/>
    </row>
    <row xmlns:x14ac="http://schemas.microsoft.com/office/spreadsheetml/2009/9/ac" r="517" s="3" customFormat="true" x14ac:dyDescent="0.25">
      <c r="A517" s="370"/>
      <c r="B517" s="120"/>
      <c r="L517" s="120"/>
      <c r="V517" s="120"/>
      <c r="AF517" s="120"/>
      <c r="AP517" s="120"/>
      <c r="AZ517" s="120"/>
      <c r="BJ517" s="120"/>
      <c r="BT517" s="120"/>
      <c r="CD517" s="120"/>
      <c r="CN517" s="120"/>
      <c r="CX517" s="182"/>
      <c r="CY517" s="183"/>
      <c r="CZ517" s="183"/>
      <c r="DA517" s="183"/>
      <c r="DB517" s="183"/>
      <c r="DC517" s="183"/>
      <c r="DD517" s="183"/>
      <c r="DE517" s="183"/>
      <c r="DF517" s="183"/>
      <c r="DG517" s="183"/>
      <c r="DH517" s="120"/>
      <c r="DR517" s="120"/>
      <c r="EB517" s="120"/>
      <c r="EL517" s="182"/>
      <c r="EM517" s="183"/>
      <c r="EN517" s="183"/>
      <c r="EO517" s="183"/>
      <c r="EP517" s="183"/>
      <c r="EQ517" s="183"/>
      <c r="ER517" s="183"/>
      <c r="ES517" s="183"/>
      <c r="ET517" s="183"/>
      <c r="EU517" s="183"/>
      <c r="EV517" s="182"/>
      <c r="EW517" s="183"/>
      <c r="EX517" s="183"/>
      <c r="EY517" s="183"/>
      <c r="EZ517" s="183"/>
      <c r="FA517" s="183"/>
      <c r="FB517" s="183"/>
      <c r="FC517" s="183"/>
      <c r="FD517" s="183"/>
      <c r="FE517" s="183"/>
      <c r="FF517" s="120"/>
      <c r="FP517" s="120"/>
      <c r="FZ517" s="120"/>
      <c r="GJ517" s="182"/>
      <c r="GK517" s="183"/>
      <c r="GL517" s="183"/>
      <c r="GM517" s="183"/>
      <c r="GN517" s="183"/>
      <c r="GO517" s="183"/>
      <c r="GP517" s="183"/>
      <c r="GQ517" s="183"/>
      <c r="GR517" s="183"/>
      <c r="GS517" s="183"/>
      <c r="GT517" s="120"/>
      <c r="HD517" s="120"/>
      <c r="HN517" s="120"/>
      <c r="HX517" s="120"/>
      <c r="IH517" s="120"/>
      <c r="IR517" s="120"/>
      <c r="JB517" s="120"/>
      <c r="JL517" s="120"/>
      <c r="JV517" s="120"/>
      <c r="KF517" s="120"/>
    </row>
    <row xmlns:x14ac="http://schemas.microsoft.com/office/spreadsheetml/2009/9/ac" r="518" s="3" customFormat="true" x14ac:dyDescent="0.25">
      <c r="A518" s="370"/>
      <c r="B518" s="120"/>
      <c r="L518" s="120"/>
      <c r="V518" s="120"/>
      <c r="AF518" s="120"/>
      <c r="AP518" s="120"/>
      <c r="AZ518" s="120"/>
      <c r="BJ518" s="120"/>
      <c r="BT518" s="120"/>
      <c r="CD518" s="120"/>
      <c r="CN518" s="120"/>
      <c r="CX518" s="182"/>
      <c r="CY518" s="183"/>
      <c r="CZ518" s="183"/>
      <c r="DA518" s="183"/>
      <c r="DB518" s="183"/>
      <c r="DC518" s="183"/>
      <c r="DD518" s="183"/>
      <c r="DE518" s="183"/>
      <c r="DF518" s="183"/>
      <c r="DG518" s="183"/>
      <c r="DH518" s="120"/>
      <c r="DR518" s="120"/>
      <c r="EB518" s="120"/>
      <c r="EL518" s="182"/>
      <c r="EM518" s="183"/>
      <c r="EN518" s="183"/>
      <c r="EO518" s="183"/>
      <c r="EP518" s="183"/>
      <c r="EQ518" s="183"/>
      <c r="ER518" s="183"/>
      <c r="ES518" s="183"/>
      <c r="ET518" s="183"/>
      <c r="EU518" s="183"/>
      <c r="EV518" s="182"/>
      <c r="EW518" s="183"/>
      <c r="EX518" s="183"/>
      <c r="EY518" s="183"/>
      <c r="EZ518" s="183"/>
      <c r="FA518" s="183"/>
      <c r="FB518" s="183"/>
      <c r="FC518" s="183"/>
      <c r="FD518" s="183"/>
      <c r="FE518" s="183"/>
      <c r="FF518" s="120"/>
      <c r="FP518" s="120"/>
      <c r="FZ518" s="120"/>
      <c r="GJ518" s="182"/>
      <c r="GK518" s="183"/>
      <c r="GL518" s="183"/>
      <c r="GM518" s="183"/>
      <c r="GN518" s="183"/>
      <c r="GO518" s="183"/>
      <c r="GP518" s="183"/>
      <c r="GQ518" s="183"/>
      <c r="GR518" s="183"/>
      <c r="GS518" s="183"/>
      <c r="GT518" s="120"/>
      <c r="HD518" s="120"/>
      <c r="HN518" s="120"/>
      <c r="HX518" s="120"/>
      <c r="IH518" s="120"/>
      <c r="IR518" s="120"/>
      <c r="JB518" s="120"/>
      <c r="JL518" s="120"/>
      <c r="JV518" s="120"/>
      <c r="KF518" s="120"/>
    </row>
    <row xmlns:x14ac="http://schemas.microsoft.com/office/spreadsheetml/2009/9/ac" r="519" s="3" customFormat="true" x14ac:dyDescent="0.25">
      <c r="A519" s="370"/>
      <c r="B519" s="120"/>
      <c r="L519" s="120"/>
      <c r="V519" s="120"/>
      <c r="AF519" s="120"/>
      <c r="AP519" s="120"/>
      <c r="AZ519" s="120"/>
      <c r="BJ519" s="120"/>
      <c r="BT519" s="120"/>
      <c r="CD519" s="120"/>
      <c r="CN519" s="120"/>
      <c r="CX519" s="182"/>
      <c r="CY519" s="183"/>
      <c r="CZ519" s="183"/>
      <c r="DA519" s="183"/>
      <c r="DB519" s="183"/>
      <c r="DC519" s="183"/>
      <c r="DD519" s="183"/>
      <c r="DE519" s="183"/>
      <c r="DF519" s="183"/>
      <c r="DG519" s="183"/>
      <c r="DH519" s="120"/>
      <c r="DR519" s="120"/>
      <c r="EB519" s="120"/>
      <c r="EL519" s="182"/>
      <c r="EM519" s="183"/>
      <c r="EN519" s="183"/>
      <c r="EO519" s="183"/>
      <c r="EP519" s="183"/>
      <c r="EQ519" s="183"/>
      <c r="ER519" s="183"/>
      <c r="ES519" s="183"/>
      <c r="ET519" s="183"/>
      <c r="EU519" s="183"/>
      <c r="EV519" s="182"/>
      <c r="EW519" s="183"/>
      <c r="EX519" s="183"/>
      <c r="EY519" s="183"/>
      <c r="EZ519" s="183"/>
      <c r="FA519" s="183"/>
      <c r="FB519" s="183"/>
      <c r="FC519" s="183"/>
      <c r="FD519" s="183"/>
      <c r="FE519" s="183"/>
      <c r="FF519" s="120"/>
      <c r="FP519" s="120"/>
      <c r="FZ519" s="120"/>
      <c r="GJ519" s="182"/>
      <c r="GK519" s="183"/>
      <c r="GL519" s="183"/>
      <c r="GM519" s="183"/>
      <c r="GN519" s="183"/>
      <c r="GO519" s="183"/>
      <c r="GP519" s="183"/>
      <c r="GQ519" s="183"/>
      <c r="GR519" s="183"/>
      <c r="GS519" s="183"/>
      <c r="GT519" s="120"/>
      <c r="HD519" s="120"/>
      <c r="HN519" s="120"/>
      <c r="HX519" s="120"/>
      <c r="IH519" s="120"/>
      <c r="IR519" s="120"/>
      <c r="JB519" s="120"/>
      <c r="JL519" s="120"/>
      <c r="JV519" s="120"/>
      <c r="KF519" s="120"/>
    </row>
    <row xmlns:x14ac="http://schemas.microsoft.com/office/spreadsheetml/2009/9/ac" r="520" s="3" customFormat="true" x14ac:dyDescent="0.25">
      <c r="A520" s="370"/>
      <c r="B520" s="120"/>
      <c r="L520" s="120"/>
      <c r="V520" s="120"/>
      <c r="AF520" s="120"/>
      <c r="AP520" s="120"/>
      <c r="AZ520" s="120"/>
      <c r="BJ520" s="120"/>
      <c r="BT520" s="120"/>
      <c r="CD520" s="120"/>
      <c r="CN520" s="120"/>
      <c r="CX520" s="182"/>
      <c r="CY520" s="183"/>
      <c r="CZ520" s="183"/>
      <c r="DA520" s="183"/>
      <c r="DB520" s="183"/>
      <c r="DC520" s="183"/>
      <c r="DD520" s="183"/>
      <c r="DE520" s="183"/>
      <c r="DF520" s="183"/>
      <c r="DG520" s="183"/>
      <c r="DH520" s="120"/>
      <c r="DR520" s="120"/>
      <c r="EB520" s="120"/>
      <c r="EL520" s="182"/>
      <c r="EM520" s="183"/>
      <c r="EN520" s="183"/>
      <c r="EO520" s="183"/>
      <c r="EP520" s="183"/>
      <c r="EQ520" s="183"/>
      <c r="ER520" s="183"/>
      <c r="ES520" s="183"/>
      <c r="ET520" s="183"/>
      <c r="EU520" s="183"/>
      <c r="EV520" s="182"/>
      <c r="EW520" s="183"/>
      <c r="EX520" s="183"/>
      <c r="EY520" s="183"/>
      <c r="EZ520" s="183"/>
      <c r="FA520" s="183"/>
      <c r="FB520" s="183"/>
      <c r="FC520" s="183"/>
      <c r="FD520" s="183"/>
      <c r="FE520" s="183"/>
      <c r="FF520" s="120"/>
      <c r="FP520" s="120"/>
      <c r="FZ520" s="120"/>
      <c r="GJ520" s="182"/>
      <c r="GK520" s="183"/>
      <c r="GL520" s="183"/>
      <c r="GM520" s="183"/>
      <c r="GN520" s="183"/>
      <c r="GO520" s="183"/>
      <c r="GP520" s="183"/>
      <c r="GQ520" s="183"/>
      <c r="GR520" s="183"/>
      <c r="GS520" s="183"/>
      <c r="GT520" s="120"/>
      <c r="HD520" s="120"/>
      <c r="HN520" s="120"/>
      <c r="HX520" s="120"/>
      <c r="IH520" s="120"/>
      <c r="IR520" s="120"/>
      <c r="JB520" s="120"/>
      <c r="JL520" s="120"/>
      <c r="JV520" s="120"/>
      <c r="KF520" s="120"/>
    </row>
    <row xmlns:x14ac="http://schemas.microsoft.com/office/spreadsheetml/2009/9/ac" r="521" s="3" customFormat="true" x14ac:dyDescent="0.25">
      <c r="A521" s="370"/>
      <c r="B521" s="120"/>
      <c r="L521" s="120"/>
      <c r="V521" s="120"/>
      <c r="AF521" s="120"/>
      <c r="AP521" s="120"/>
      <c r="AZ521" s="120"/>
      <c r="BJ521" s="120"/>
      <c r="BT521" s="120"/>
      <c r="CD521" s="120"/>
      <c r="CN521" s="120"/>
      <c r="CX521" s="182"/>
      <c r="CY521" s="183"/>
      <c r="CZ521" s="183"/>
      <c r="DA521" s="183"/>
      <c r="DB521" s="183"/>
      <c r="DC521" s="183"/>
      <c r="DD521" s="183"/>
      <c r="DE521" s="183"/>
      <c r="DF521" s="183"/>
      <c r="DG521" s="183"/>
      <c r="DH521" s="120"/>
      <c r="DR521" s="120"/>
      <c r="EB521" s="120"/>
      <c r="EL521" s="182"/>
      <c r="EM521" s="183"/>
      <c r="EN521" s="183"/>
      <c r="EO521" s="183"/>
      <c r="EP521" s="183"/>
      <c r="EQ521" s="183"/>
      <c r="ER521" s="183"/>
      <c r="ES521" s="183"/>
      <c r="ET521" s="183"/>
      <c r="EU521" s="183"/>
      <c r="EV521" s="182"/>
      <c r="EW521" s="183"/>
      <c r="EX521" s="183"/>
      <c r="EY521" s="183"/>
      <c r="EZ521" s="183"/>
      <c r="FA521" s="183"/>
      <c r="FB521" s="183"/>
      <c r="FC521" s="183"/>
      <c r="FD521" s="183"/>
      <c r="FE521" s="183"/>
      <c r="FF521" s="120"/>
      <c r="FP521" s="120"/>
      <c r="FZ521" s="120"/>
      <c r="GJ521" s="182"/>
      <c r="GK521" s="183"/>
      <c r="GL521" s="183"/>
      <c r="GM521" s="183"/>
      <c r="GN521" s="183"/>
      <c r="GO521" s="183"/>
      <c r="GP521" s="183"/>
      <c r="GQ521" s="183"/>
      <c r="GR521" s="183"/>
      <c r="GS521" s="183"/>
      <c r="GT521" s="120"/>
      <c r="HD521" s="120"/>
      <c r="HN521" s="120"/>
      <c r="HX521" s="120"/>
      <c r="IH521" s="120"/>
      <c r="IR521" s="120"/>
      <c r="JB521" s="120"/>
      <c r="JL521" s="120"/>
      <c r="JV521" s="120"/>
      <c r="KF521" s="120"/>
    </row>
    <row xmlns:x14ac="http://schemas.microsoft.com/office/spreadsheetml/2009/9/ac" r="522" s="3" customFormat="true" x14ac:dyDescent="0.25">
      <c r="A522" s="370"/>
      <c r="B522" s="120"/>
      <c r="L522" s="120"/>
      <c r="V522" s="120"/>
      <c r="AF522" s="120"/>
      <c r="AP522" s="120"/>
      <c r="AZ522" s="120"/>
      <c r="BJ522" s="120"/>
      <c r="BT522" s="120"/>
      <c r="CD522" s="120"/>
      <c r="CN522" s="120"/>
      <c r="CX522" s="182"/>
      <c r="CY522" s="183"/>
      <c r="CZ522" s="183"/>
      <c r="DA522" s="183"/>
      <c r="DB522" s="183"/>
      <c r="DC522" s="183"/>
      <c r="DD522" s="183"/>
      <c r="DE522" s="183"/>
      <c r="DF522" s="183"/>
      <c r="DG522" s="183"/>
      <c r="DH522" s="120"/>
      <c r="DR522" s="120"/>
      <c r="EB522" s="120"/>
      <c r="EL522" s="182"/>
      <c r="EM522" s="183"/>
      <c r="EN522" s="183"/>
      <c r="EO522" s="183"/>
      <c r="EP522" s="183"/>
      <c r="EQ522" s="183"/>
      <c r="ER522" s="183"/>
      <c r="ES522" s="183"/>
      <c r="ET522" s="183"/>
      <c r="EU522" s="183"/>
      <c r="EV522" s="182"/>
      <c r="EW522" s="183"/>
      <c r="EX522" s="183"/>
      <c r="EY522" s="183"/>
      <c r="EZ522" s="183"/>
      <c r="FA522" s="183"/>
      <c r="FB522" s="183"/>
      <c r="FC522" s="183"/>
      <c r="FD522" s="183"/>
      <c r="FE522" s="183"/>
      <c r="FF522" s="120"/>
      <c r="FP522" s="120"/>
      <c r="FZ522" s="120"/>
      <c r="GJ522" s="182"/>
      <c r="GK522" s="183"/>
      <c r="GL522" s="183"/>
      <c r="GM522" s="183"/>
      <c r="GN522" s="183"/>
      <c r="GO522" s="183"/>
      <c r="GP522" s="183"/>
      <c r="GQ522" s="183"/>
      <c r="GR522" s="183"/>
      <c r="GS522" s="183"/>
      <c r="GT522" s="120"/>
      <c r="HD522" s="120"/>
      <c r="HN522" s="120"/>
      <c r="HX522" s="120"/>
      <c r="IH522" s="120"/>
      <c r="IR522" s="120"/>
      <c r="JB522" s="120"/>
      <c r="JL522" s="120"/>
      <c r="JV522" s="120"/>
      <c r="KF522" s="120"/>
    </row>
    <row xmlns:x14ac="http://schemas.microsoft.com/office/spreadsheetml/2009/9/ac" r="523" s="3" customFormat="true" x14ac:dyDescent="0.25">
      <c r="A523" s="370"/>
      <c r="B523" s="120"/>
      <c r="L523" s="120"/>
      <c r="V523" s="120"/>
      <c r="AF523" s="120"/>
      <c r="AP523" s="120"/>
      <c r="AZ523" s="120"/>
      <c r="BJ523" s="120"/>
      <c r="BT523" s="120"/>
      <c r="CD523" s="120"/>
      <c r="CN523" s="120"/>
      <c r="CX523" s="182"/>
      <c r="CY523" s="183"/>
      <c r="CZ523" s="183"/>
      <c r="DA523" s="183"/>
      <c r="DB523" s="183"/>
      <c r="DC523" s="183"/>
      <c r="DD523" s="183"/>
      <c r="DE523" s="183"/>
      <c r="DF523" s="183"/>
      <c r="DG523" s="183"/>
      <c r="DH523" s="120"/>
      <c r="DR523" s="120"/>
      <c r="EB523" s="120"/>
      <c r="EL523" s="182"/>
      <c r="EM523" s="183"/>
      <c r="EN523" s="183"/>
      <c r="EO523" s="183"/>
      <c r="EP523" s="183"/>
      <c r="EQ523" s="183"/>
      <c r="ER523" s="183"/>
      <c r="ES523" s="183"/>
      <c r="ET523" s="183"/>
      <c r="EU523" s="183"/>
      <c r="EV523" s="182"/>
      <c r="EW523" s="183"/>
      <c r="EX523" s="183"/>
      <c r="EY523" s="183"/>
      <c r="EZ523" s="183"/>
      <c r="FA523" s="183"/>
      <c r="FB523" s="183"/>
      <c r="FC523" s="183"/>
      <c r="FD523" s="183"/>
      <c r="FE523" s="183"/>
      <c r="FF523" s="120"/>
      <c r="FP523" s="120"/>
      <c r="FZ523" s="120"/>
      <c r="GJ523" s="182"/>
      <c r="GK523" s="183"/>
      <c r="GL523" s="183"/>
      <c r="GM523" s="183"/>
      <c r="GN523" s="183"/>
      <c r="GO523" s="183"/>
      <c r="GP523" s="183"/>
      <c r="GQ523" s="183"/>
      <c r="GR523" s="183"/>
      <c r="GS523" s="183"/>
      <c r="GT523" s="120"/>
      <c r="HD523" s="120"/>
      <c r="HN523" s="120"/>
      <c r="HX523" s="120"/>
      <c r="IH523" s="120"/>
      <c r="IR523" s="120"/>
      <c r="JB523" s="120"/>
      <c r="JL523" s="120"/>
      <c r="JV523" s="120"/>
      <c r="KF523" s="120"/>
    </row>
    <row xmlns:x14ac="http://schemas.microsoft.com/office/spreadsheetml/2009/9/ac" r="524" s="3" customFormat="true" x14ac:dyDescent="0.25">
      <c r="A524" s="370"/>
      <c r="B524" s="120"/>
      <c r="L524" s="120"/>
      <c r="V524" s="120"/>
      <c r="AF524" s="120"/>
      <c r="AP524" s="120"/>
      <c r="AZ524" s="120"/>
      <c r="BJ524" s="120"/>
      <c r="BT524" s="120"/>
      <c r="CD524" s="120"/>
      <c r="CN524" s="120"/>
      <c r="CX524" s="182"/>
      <c r="CY524" s="183"/>
      <c r="CZ524" s="183"/>
      <c r="DA524" s="183"/>
      <c r="DB524" s="183"/>
      <c r="DC524" s="183"/>
      <c r="DD524" s="183"/>
      <c r="DE524" s="183"/>
      <c r="DF524" s="183"/>
      <c r="DG524" s="183"/>
      <c r="DH524" s="120"/>
      <c r="DR524" s="120"/>
      <c r="EB524" s="120"/>
      <c r="EL524" s="182"/>
      <c r="EM524" s="183"/>
      <c r="EN524" s="183"/>
      <c r="EO524" s="183"/>
      <c r="EP524" s="183"/>
      <c r="EQ524" s="183"/>
      <c r="ER524" s="183"/>
      <c r="ES524" s="183"/>
      <c r="ET524" s="183"/>
      <c r="EU524" s="183"/>
      <c r="EV524" s="182"/>
      <c r="EW524" s="183"/>
      <c r="EX524" s="183"/>
      <c r="EY524" s="183"/>
      <c r="EZ524" s="183"/>
      <c r="FA524" s="183"/>
      <c r="FB524" s="183"/>
      <c r="FC524" s="183"/>
      <c r="FD524" s="183"/>
      <c r="FE524" s="183"/>
      <c r="FF524" s="120"/>
      <c r="FP524" s="120"/>
      <c r="FZ524" s="120"/>
      <c r="GJ524" s="182"/>
      <c r="GK524" s="183"/>
      <c r="GL524" s="183"/>
      <c r="GM524" s="183"/>
      <c r="GN524" s="183"/>
      <c r="GO524" s="183"/>
      <c r="GP524" s="183"/>
      <c r="GQ524" s="183"/>
      <c r="GR524" s="183"/>
      <c r="GS524" s="183"/>
      <c r="GT524" s="120"/>
      <c r="HD524" s="120"/>
      <c r="HN524" s="120"/>
      <c r="HX524" s="120"/>
      <c r="IH524" s="120"/>
      <c r="IR524" s="120"/>
      <c r="JB524" s="120"/>
      <c r="JL524" s="120"/>
      <c r="JV524" s="120"/>
      <c r="KF524" s="120"/>
    </row>
    <row xmlns:x14ac="http://schemas.microsoft.com/office/spreadsheetml/2009/9/ac" r="525" s="3" customFormat="true" x14ac:dyDescent="0.25">
      <c r="A525" s="370"/>
      <c r="B525" s="120"/>
      <c r="L525" s="120"/>
      <c r="V525" s="120"/>
      <c r="AF525" s="120"/>
      <c r="AP525" s="120"/>
      <c r="AZ525" s="120"/>
      <c r="BJ525" s="120"/>
      <c r="BT525" s="120"/>
      <c r="CD525" s="120"/>
      <c r="CN525" s="120"/>
      <c r="CX525" s="182"/>
      <c r="CY525" s="183"/>
      <c r="CZ525" s="183"/>
      <c r="DA525" s="183"/>
      <c r="DB525" s="183"/>
      <c r="DC525" s="183"/>
      <c r="DD525" s="183"/>
      <c r="DE525" s="183"/>
      <c r="DF525" s="183"/>
      <c r="DG525" s="183"/>
      <c r="DH525" s="120"/>
      <c r="DR525" s="120"/>
      <c r="EB525" s="120"/>
      <c r="EL525" s="182"/>
      <c r="EM525" s="183"/>
      <c r="EN525" s="183"/>
      <c r="EO525" s="183"/>
      <c r="EP525" s="183"/>
      <c r="EQ525" s="183"/>
      <c r="ER525" s="183"/>
      <c r="ES525" s="183"/>
      <c r="ET525" s="183"/>
      <c r="EU525" s="183"/>
      <c r="EV525" s="182"/>
      <c r="EW525" s="183"/>
      <c r="EX525" s="183"/>
      <c r="EY525" s="183"/>
      <c r="EZ525" s="183"/>
      <c r="FA525" s="183"/>
      <c r="FB525" s="183"/>
      <c r="FC525" s="183"/>
      <c r="FD525" s="183"/>
      <c r="FE525" s="183"/>
      <c r="FF525" s="120"/>
      <c r="FP525" s="120"/>
      <c r="FZ525" s="120"/>
      <c r="GJ525" s="182"/>
      <c r="GK525" s="183"/>
      <c r="GL525" s="183"/>
      <c r="GM525" s="183"/>
      <c r="GN525" s="183"/>
      <c r="GO525" s="183"/>
      <c r="GP525" s="183"/>
      <c r="GQ525" s="183"/>
      <c r="GR525" s="183"/>
      <c r="GS525" s="183"/>
      <c r="GT525" s="120"/>
      <c r="HD525" s="120"/>
      <c r="HN525" s="120"/>
      <c r="HX525" s="120"/>
      <c r="IH525" s="120"/>
      <c r="IR525" s="120"/>
      <c r="JB525" s="120"/>
      <c r="JL525" s="120"/>
      <c r="JV525" s="120"/>
      <c r="KF525" s="120"/>
    </row>
    <row xmlns:x14ac="http://schemas.microsoft.com/office/spreadsheetml/2009/9/ac" r="526" s="3" customFormat="true" x14ac:dyDescent="0.25">
      <c r="A526" s="370"/>
      <c r="B526" s="120"/>
      <c r="L526" s="120"/>
      <c r="V526" s="120"/>
      <c r="AF526" s="120"/>
      <c r="AP526" s="120"/>
      <c r="AZ526" s="120"/>
      <c r="BJ526" s="120"/>
      <c r="BT526" s="120"/>
      <c r="CD526" s="120"/>
      <c r="CN526" s="120"/>
      <c r="CX526" s="182"/>
      <c r="CY526" s="183"/>
      <c r="CZ526" s="183"/>
      <c r="DA526" s="183"/>
      <c r="DB526" s="183"/>
      <c r="DC526" s="183"/>
      <c r="DD526" s="183"/>
      <c r="DE526" s="183"/>
      <c r="DF526" s="183"/>
      <c r="DG526" s="183"/>
      <c r="DH526" s="120"/>
      <c r="DR526" s="120"/>
      <c r="EB526" s="120"/>
      <c r="EL526" s="182"/>
      <c r="EM526" s="183"/>
      <c r="EN526" s="183"/>
      <c r="EO526" s="183"/>
      <c r="EP526" s="183"/>
      <c r="EQ526" s="183"/>
      <c r="ER526" s="183"/>
      <c r="ES526" s="183"/>
      <c r="ET526" s="183"/>
      <c r="EU526" s="183"/>
      <c r="EV526" s="182"/>
      <c r="EW526" s="183"/>
      <c r="EX526" s="183"/>
      <c r="EY526" s="183"/>
      <c r="EZ526" s="183"/>
      <c r="FA526" s="183"/>
      <c r="FB526" s="183"/>
      <c r="FC526" s="183"/>
      <c r="FD526" s="183"/>
      <c r="FE526" s="183"/>
      <c r="FF526" s="120"/>
      <c r="FP526" s="120"/>
      <c r="FZ526" s="120"/>
      <c r="GJ526" s="182"/>
      <c r="GK526" s="183"/>
      <c r="GL526" s="183"/>
      <c r="GM526" s="183"/>
      <c r="GN526" s="183"/>
      <c r="GO526" s="183"/>
      <c r="GP526" s="183"/>
      <c r="GQ526" s="183"/>
      <c r="GR526" s="183"/>
      <c r="GS526" s="183"/>
      <c r="GT526" s="120"/>
      <c r="HD526" s="120"/>
      <c r="HN526" s="120"/>
      <c r="HX526" s="120"/>
      <c r="IH526" s="120"/>
      <c r="IR526" s="120"/>
      <c r="JB526" s="120"/>
      <c r="JL526" s="120"/>
      <c r="JV526" s="120"/>
      <c r="KF526" s="120"/>
    </row>
    <row xmlns:x14ac="http://schemas.microsoft.com/office/spreadsheetml/2009/9/ac" r="527" s="3" customFormat="true" x14ac:dyDescent="0.25">
      <c r="A527" s="370"/>
      <c r="B527" s="120"/>
      <c r="L527" s="120"/>
      <c r="V527" s="120"/>
      <c r="AF527" s="120"/>
      <c r="AP527" s="120"/>
      <c r="AZ527" s="120"/>
      <c r="BJ527" s="120"/>
      <c r="BT527" s="120"/>
      <c r="CD527" s="120"/>
      <c r="CN527" s="120"/>
      <c r="CX527" s="182"/>
      <c r="CY527" s="183"/>
      <c r="CZ527" s="183"/>
      <c r="DA527" s="183"/>
      <c r="DB527" s="183"/>
      <c r="DC527" s="183"/>
      <c r="DD527" s="183"/>
      <c r="DE527" s="183"/>
      <c r="DF527" s="183"/>
      <c r="DG527" s="183"/>
      <c r="DH527" s="120"/>
      <c r="DR527" s="120"/>
      <c r="EB527" s="120"/>
      <c r="EL527" s="182"/>
      <c r="EM527" s="183"/>
      <c r="EN527" s="183"/>
      <c r="EO527" s="183"/>
      <c r="EP527" s="183"/>
      <c r="EQ527" s="183"/>
      <c r="ER527" s="183"/>
      <c r="ES527" s="183"/>
      <c r="ET527" s="183"/>
      <c r="EU527" s="183"/>
      <c r="EV527" s="182"/>
      <c r="EW527" s="183"/>
      <c r="EX527" s="183"/>
      <c r="EY527" s="183"/>
      <c r="EZ527" s="183"/>
      <c r="FA527" s="183"/>
      <c r="FB527" s="183"/>
      <c r="FC527" s="183"/>
      <c r="FD527" s="183"/>
      <c r="FE527" s="183"/>
      <c r="FF527" s="120"/>
      <c r="FP527" s="120"/>
      <c r="FZ527" s="120"/>
      <c r="GJ527" s="182"/>
      <c r="GK527" s="183"/>
      <c r="GL527" s="183"/>
      <c r="GM527" s="183"/>
      <c r="GN527" s="183"/>
      <c r="GO527" s="183"/>
      <c r="GP527" s="183"/>
      <c r="GQ527" s="183"/>
      <c r="GR527" s="183"/>
      <c r="GS527" s="183"/>
      <c r="GT527" s="120"/>
      <c r="HD527" s="120"/>
      <c r="HN527" s="120"/>
      <c r="HX527" s="120"/>
      <c r="IH527" s="120"/>
      <c r="IR527" s="120"/>
      <c r="JB527" s="120"/>
      <c r="JL527" s="120"/>
      <c r="JV527" s="120"/>
      <c r="KF527" s="120"/>
    </row>
    <row xmlns:x14ac="http://schemas.microsoft.com/office/spreadsheetml/2009/9/ac" r="528" s="3" customFormat="true" x14ac:dyDescent="0.25">
      <c r="A528" s="370"/>
      <c r="B528" s="120"/>
      <c r="L528" s="120"/>
      <c r="V528" s="120"/>
      <c r="AF528" s="120"/>
      <c r="AP528" s="120"/>
      <c r="AZ528" s="120"/>
      <c r="BJ528" s="120"/>
      <c r="BT528" s="120"/>
      <c r="CD528" s="120"/>
      <c r="CN528" s="120"/>
      <c r="CX528" s="182"/>
      <c r="CY528" s="183"/>
      <c r="CZ528" s="183"/>
      <c r="DA528" s="183"/>
      <c r="DB528" s="183"/>
      <c r="DC528" s="183"/>
      <c r="DD528" s="183"/>
      <c r="DE528" s="183"/>
      <c r="DF528" s="183"/>
      <c r="DG528" s="183"/>
      <c r="DH528" s="120"/>
      <c r="DR528" s="120"/>
      <c r="EB528" s="120"/>
      <c r="EL528" s="182"/>
      <c r="EM528" s="183"/>
      <c r="EN528" s="183"/>
      <c r="EO528" s="183"/>
      <c r="EP528" s="183"/>
      <c r="EQ528" s="183"/>
      <c r="ER528" s="183"/>
      <c r="ES528" s="183"/>
      <c r="ET528" s="183"/>
      <c r="EU528" s="183"/>
      <c r="EV528" s="182"/>
      <c r="EW528" s="183"/>
      <c r="EX528" s="183"/>
      <c r="EY528" s="183"/>
      <c r="EZ528" s="183"/>
      <c r="FA528" s="183"/>
      <c r="FB528" s="183"/>
      <c r="FC528" s="183"/>
      <c r="FD528" s="183"/>
      <c r="FE528" s="183"/>
      <c r="FF528" s="120"/>
      <c r="FP528" s="120"/>
      <c r="FZ528" s="120"/>
      <c r="GJ528" s="182"/>
      <c r="GK528" s="183"/>
      <c r="GL528" s="183"/>
      <c r="GM528" s="183"/>
      <c r="GN528" s="183"/>
      <c r="GO528" s="183"/>
      <c r="GP528" s="183"/>
      <c r="GQ528" s="183"/>
      <c r="GR528" s="183"/>
      <c r="GS528" s="183"/>
      <c r="GT528" s="120"/>
      <c r="HD528" s="120"/>
      <c r="HN528" s="120"/>
      <c r="HX528" s="120"/>
      <c r="IH528" s="120"/>
      <c r="IR528" s="120"/>
      <c r="JB528" s="120"/>
      <c r="JL528" s="120"/>
      <c r="JV528" s="120"/>
      <c r="KF528" s="120"/>
    </row>
    <row xmlns:x14ac="http://schemas.microsoft.com/office/spreadsheetml/2009/9/ac" r="529" s="3" customFormat="true" x14ac:dyDescent="0.25">
      <c r="A529" s="370"/>
      <c r="B529" s="120"/>
      <c r="L529" s="120"/>
      <c r="V529" s="120"/>
      <c r="AF529" s="120"/>
      <c r="AP529" s="120"/>
      <c r="AZ529" s="120"/>
      <c r="BJ529" s="120"/>
      <c r="BT529" s="120"/>
      <c r="CD529" s="120"/>
      <c r="CN529" s="120"/>
      <c r="CX529" s="182"/>
      <c r="CY529" s="183"/>
      <c r="CZ529" s="183"/>
      <c r="DA529" s="183"/>
      <c r="DB529" s="183"/>
      <c r="DC529" s="183"/>
      <c r="DD529" s="183"/>
      <c r="DE529" s="183"/>
      <c r="DF529" s="183"/>
      <c r="DG529" s="183"/>
      <c r="DH529" s="120"/>
      <c r="DR529" s="120"/>
      <c r="EB529" s="120"/>
      <c r="EL529" s="182"/>
      <c r="EM529" s="183"/>
      <c r="EN529" s="183"/>
      <c r="EO529" s="183"/>
      <c r="EP529" s="183"/>
      <c r="EQ529" s="183"/>
      <c r="ER529" s="183"/>
      <c r="ES529" s="183"/>
      <c r="ET529" s="183"/>
      <c r="EU529" s="183"/>
      <c r="EV529" s="182"/>
      <c r="EW529" s="183"/>
      <c r="EX529" s="183"/>
      <c r="EY529" s="183"/>
      <c r="EZ529" s="183"/>
      <c r="FA529" s="183"/>
      <c r="FB529" s="183"/>
      <c r="FC529" s="183"/>
      <c r="FD529" s="183"/>
      <c r="FE529" s="183"/>
      <c r="FF529" s="120"/>
      <c r="FP529" s="120"/>
      <c r="FZ529" s="120"/>
      <c r="GJ529" s="182"/>
      <c r="GK529" s="183"/>
      <c r="GL529" s="183"/>
      <c r="GM529" s="183"/>
      <c r="GN529" s="183"/>
      <c r="GO529" s="183"/>
      <c r="GP529" s="183"/>
      <c r="GQ529" s="183"/>
      <c r="GR529" s="183"/>
      <c r="GS529" s="183"/>
      <c r="GT529" s="120"/>
      <c r="HD529" s="120"/>
      <c r="HN529" s="120"/>
      <c r="HX529" s="120"/>
      <c r="IH529" s="120"/>
      <c r="IR529" s="120"/>
      <c r="JB529" s="120"/>
      <c r="JL529" s="120"/>
      <c r="JV529" s="120"/>
      <c r="KF529" s="120"/>
    </row>
    <row xmlns:x14ac="http://schemas.microsoft.com/office/spreadsheetml/2009/9/ac" r="530" s="3" customFormat="true" x14ac:dyDescent="0.25">
      <c r="A530" s="370"/>
      <c r="B530" s="120"/>
      <c r="L530" s="120"/>
      <c r="V530" s="120"/>
      <c r="AF530" s="120"/>
      <c r="AP530" s="120"/>
      <c r="AZ530" s="120"/>
      <c r="BJ530" s="120"/>
      <c r="BT530" s="120"/>
      <c r="CD530" s="120"/>
      <c r="CN530" s="120"/>
      <c r="CX530" s="182"/>
      <c r="CY530" s="183"/>
      <c r="CZ530" s="183"/>
      <c r="DA530" s="183"/>
      <c r="DB530" s="183"/>
      <c r="DC530" s="183"/>
      <c r="DD530" s="183"/>
      <c r="DE530" s="183"/>
      <c r="DF530" s="183"/>
      <c r="DG530" s="183"/>
      <c r="DH530" s="120"/>
      <c r="DR530" s="120"/>
      <c r="EB530" s="120"/>
      <c r="EL530" s="182"/>
      <c r="EM530" s="183"/>
      <c r="EN530" s="183"/>
      <c r="EO530" s="183"/>
      <c r="EP530" s="183"/>
      <c r="EQ530" s="183"/>
      <c r="ER530" s="183"/>
      <c r="ES530" s="183"/>
      <c r="ET530" s="183"/>
      <c r="EU530" s="183"/>
      <c r="EV530" s="182"/>
      <c r="EW530" s="183"/>
      <c r="EX530" s="183"/>
      <c r="EY530" s="183"/>
      <c r="EZ530" s="183"/>
      <c r="FA530" s="183"/>
      <c r="FB530" s="183"/>
      <c r="FC530" s="183"/>
      <c r="FD530" s="183"/>
      <c r="FE530" s="183"/>
      <c r="FF530" s="120"/>
      <c r="FP530" s="120"/>
      <c r="FZ530" s="120"/>
      <c r="GJ530" s="182"/>
      <c r="GK530" s="183"/>
      <c r="GL530" s="183"/>
      <c r="GM530" s="183"/>
      <c r="GN530" s="183"/>
      <c r="GO530" s="183"/>
      <c r="GP530" s="183"/>
      <c r="GQ530" s="183"/>
      <c r="GR530" s="183"/>
      <c r="GS530" s="183"/>
      <c r="GT530" s="120"/>
      <c r="HD530" s="120"/>
      <c r="HN530" s="120"/>
      <c r="HX530" s="120"/>
      <c r="IH530" s="120"/>
      <c r="IR530" s="120"/>
      <c r="JB530" s="120"/>
      <c r="JL530" s="120"/>
      <c r="JV530" s="120"/>
      <c r="KF530" s="120"/>
    </row>
    <row xmlns:x14ac="http://schemas.microsoft.com/office/spreadsheetml/2009/9/ac" r="531" s="3" customFormat="true" x14ac:dyDescent="0.25">
      <c r="A531" s="370"/>
      <c r="B531" s="120"/>
      <c r="L531" s="120"/>
      <c r="V531" s="120"/>
      <c r="AF531" s="120"/>
      <c r="AP531" s="120"/>
      <c r="AZ531" s="120"/>
      <c r="BJ531" s="120"/>
      <c r="BT531" s="120"/>
      <c r="CD531" s="120"/>
      <c r="CN531" s="120"/>
      <c r="CX531" s="182"/>
      <c r="CY531" s="183"/>
      <c r="CZ531" s="183"/>
      <c r="DA531" s="183"/>
      <c r="DB531" s="183"/>
      <c r="DC531" s="183"/>
      <c r="DD531" s="183"/>
      <c r="DE531" s="183"/>
      <c r="DF531" s="183"/>
      <c r="DG531" s="183"/>
      <c r="DH531" s="120"/>
      <c r="DR531" s="120"/>
      <c r="EB531" s="120"/>
      <c r="EL531" s="182"/>
      <c r="EM531" s="183"/>
      <c r="EN531" s="183"/>
      <c r="EO531" s="183"/>
      <c r="EP531" s="183"/>
      <c r="EQ531" s="183"/>
      <c r="ER531" s="183"/>
      <c r="ES531" s="183"/>
      <c r="ET531" s="183"/>
      <c r="EU531" s="183"/>
      <c r="EV531" s="182"/>
      <c r="EW531" s="183"/>
      <c r="EX531" s="183"/>
      <c r="EY531" s="183"/>
      <c r="EZ531" s="183"/>
      <c r="FA531" s="183"/>
      <c r="FB531" s="183"/>
      <c r="FC531" s="183"/>
      <c r="FD531" s="183"/>
      <c r="FE531" s="183"/>
      <c r="FF531" s="120"/>
      <c r="FP531" s="120"/>
      <c r="FZ531" s="120"/>
      <c r="GJ531" s="182"/>
      <c r="GK531" s="183"/>
      <c r="GL531" s="183"/>
      <c r="GM531" s="183"/>
      <c r="GN531" s="183"/>
      <c r="GO531" s="183"/>
      <c r="GP531" s="183"/>
      <c r="GQ531" s="183"/>
      <c r="GR531" s="183"/>
      <c r="GS531" s="183"/>
      <c r="GT531" s="120"/>
      <c r="HD531" s="120"/>
      <c r="HN531" s="120"/>
      <c r="HX531" s="120"/>
      <c r="IH531" s="120"/>
      <c r="IR531" s="120"/>
      <c r="JB531" s="120"/>
      <c r="JL531" s="120"/>
      <c r="JV531" s="120"/>
      <c r="KF531" s="120"/>
    </row>
    <row xmlns:x14ac="http://schemas.microsoft.com/office/spreadsheetml/2009/9/ac" r="532" s="3" customFormat="true" x14ac:dyDescent="0.25">
      <c r="A532" s="370"/>
      <c r="B532" s="120"/>
      <c r="L532" s="120"/>
      <c r="V532" s="120"/>
      <c r="AF532" s="120"/>
      <c r="AP532" s="120"/>
      <c r="AZ532" s="120"/>
      <c r="BJ532" s="120"/>
      <c r="BT532" s="120"/>
      <c r="CD532" s="120"/>
      <c r="CN532" s="120"/>
      <c r="CX532" s="182"/>
      <c r="CY532" s="183"/>
      <c r="CZ532" s="183"/>
      <c r="DA532" s="183"/>
      <c r="DB532" s="183"/>
      <c r="DC532" s="183"/>
      <c r="DD532" s="183"/>
      <c r="DE532" s="183"/>
      <c r="DF532" s="183"/>
      <c r="DG532" s="183"/>
      <c r="DH532" s="120"/>
      <c r="DR532" s="120"/>
      <c r="EB532" s="120"/>
      <c r="EL532" s="182"/>
      <c r="EM532" s="183"/>
      <c r="EN532" s="183"/>
      <c r="EO532" s="183"/>
      <c r="EP532" s="183"/>
      <c r="EQ532" s="183"/>
      <c r="ER532" s="183"/>
      <c r="ES532" s="183"/>
      <c r="ET532" s="183"/>
      <c r="EU532" s="183"/>
      <c r="EV532" s="182"/>
      <c r="EW532" s="183"/>
      <c r="EX532" s="183"/>
      <c r="EY532" s="183"/>
      <c r="EZ532" s="183"/>
      <c r="FA532" s="183"/>
      <c r="FB532" s="183"/>
      <c r="FC532" s="183"/>
      <c r="FD532" s="183"/>
      <c r="FE532" s="183"/>
      <c r="FF532" s="120"/>
      <c r="FP532" s="120"/>
      <c r="FZ532" s="120"/>
      <c r="GJ532" s="182"/>
      <c r="GK532" s="183"/>
      <c r="GL532" s="183"/>
      <c r="GM532" s="183"/>
      <c r="GN532" s="183"/>
      <c r="GO532" s="183"/>
      <c r="GP532" s="183"/>
      <c r="GQ532" s="183"/>
      <c r="GR532" s="183"/>
      <c r="GS532" s="183"/>
      <c r="GT532" s="120"/>
      <c r="HD532" s="120"/>
      <c r="HN532" s="120"/>
      <c r="HX532" s="120"/>
      <c r="IH532" s="120"/>
      <c r="IR532" s="120"/>
      <c r="JB532" s="120"/>
      <c r="JL532" s="120"/>
      <c r="JV532" s="120"/>
      <c r="KF532" s="120"/>
    </row>
    <row xmlns:x14ac="http://schemas.microsoft.com/office/spreadsheetml/2009/9/ac" r="533" s="3" customFormat="true" x14ac:dyDescent="0.25">
      <c r="A533" s="370"/>
      <c r="B533" s="120"/>
      <c r="L533" s="120"/>
      <c r="V533" s="120"/>
      <c r="AF533" s="120"/>
      <c r="AP533" s="120"/>
      <c r="AZ533" s="120"/>
      <c r="BJ533" s="120"/>
      <c r="BT533" s="120"/>
      <c r="CD533" s="120"/>
      <c r="CN533" s="120"/>
      <c r="CX533" s="182"/>
      <c r="CY533" s="183"/>
      <c r="CZ533" s="183"/>
      <c r="DA533" s="183"/>
      <c r="DB533" s="183"/>
      <c r="DC533" s="183"/>
      <c r="DD533" s="183"/>
      <c r="DE533" s="183"/>
      <c r="DF533" s="183"/>
      <c r="DG533" s="183"/>
      <c r="DH533" s="120"/>
      <c r="DR533" s="120"/>
      <c r="EB533" s="120"/>
      <c r="EL533" s="182"/>
      <c r="EM533" s="183"/>
      <c r="EN533" s="183"/>
      <c r="EO533" s="183"/>
      <c r="EP533" s="183"/>
      <c r="EQ533" s="183"/>
      <c r="ER533" s="183"/>
      <c r="ES533" s="183"/>
      <c r="ET533" s="183"/>
      <c r="EU533" s="183"/>
      <c r="EV533" s="182"/>
      <c r="EW533" s="183"/>
      <c r="EX533" s="183"/>
      <c r="EY533" s="183"/>
      <c r="EZ533" s="183"/>
      <c r="FA533" s="183"/>
      <c r="FB533" s="183"/>
      <c r="FC533" s="183"/>
      <c r="FD533" s="183"/>
      <c r="FE533" s="183"/>
      <c r="FF533" s="120"/>
      <c r="FP533" s="120"/>
      <c r="FZ533" s="120"/>
      <c r="GJ533" s="182"/>
      <c r="GK533" s="183"/>
      <c r="GL533" s="183"/>
      <c r="GM533" s="183"/>
      <c r="GN533" s="183"/>
      <c r="GO533" s="183"/>
      <c r="GP533" s="183"/>
      <c r="GQ533" s="183"/>
      <c r="GR533" s="183"/>
      <c r="GS533" s="183"/>
      <c r="GT533" s="120"/>
      <c r="HD533" s="120"/>
      <c r="HN533" s="120"/>
      <c r="HX533" s="120"/>
      <c r="IH533" s="120"/>
      <c r="IR533" s="120"/>
      <c r="JB533" s="120"/>
      <c r="JL533" s="120"/>
      <c r="JV533" s="120"/>
      <c r="KF533" s="120"/>
    </row>
    <row xmlns:x14ac="http://schemas.microsoft.com/office/spreadsheetml/2009/9/ac" r="534" s="3" customFormat="true" x14ac:dyDescent="0.25">
      <c r="A534" s="370"/>
      <c r="B534" s="120"/>
      <c r="L534" s="120"/>
      <c r="V534" s="120"/>
      <c r="AF534" s="120"/>
      <c r="AP534" s="120"/>
      <c r="AZ534" s="120"/>
      <c r="BJ534" s="120"/>
      <c r="BT534" s="120"/>
      <c r="CD534" s="120"/>
      <c r="CN534" s="120"/>
      <c r="CX534" s="182"/>
      <c r="CY534" s="183"/>
      <c r="CZ534" s="183"/>
      <c r="DA534" s="183"/>
      <c r="DB534" s="183"/>
      <c r="DC534" s="183"/>
      <c r="DD534" s="183"/>
      <c r="DE534" s="183"/>
      <c r="DF534" s="183"/>
      <c r="DG534" s="183"/>
      <c r="DH534" s="120"/>
      <c r="DR534" s="120"/>
      <c r="EB534" s="120"/>
      <c r="EL534" s="182"/>
      <c r="EM534" s="183"/>
      <c r="EN534" s="183"/>
      <c r="EO534" s="183"/>
      <c r="EP534" s="183"/>
      <c r="EQ534" s="183"/>
      <c r="ER534" s="183"/>
      <c r="ES534" s="183"/>
      <c r="ET534" s="183"/>
      <c r="EU534" s="183"/>
      <c r="EV534" s="182"/>
      <c r="EW534" s="183"/>
      <c r="EX534" s="183"/>
      <c r="EY534" s="183"/>
      <c r="EZ534" s="183"/>
      <c r="FA534" s="183"/>
      <c r="FB534" s="183"/>
      <c r="FC534" s="183"/>
      <c r="FD534" s="183"/>
      <c r="FE534" s="183"/>
      <c r="FF534" s="120"/>
      <c r="FP534" s="120"/>
      <c r="FZ534" s="120"/>
      <c r="GJ534" s="182"/>
      <c r="GK534" s="183"/>
      <c r="GL534" s="183"/>
      <c r="GM534" s="183"/>
      <c r="GN534" s="183"/>
      <c r="GO534" s="183"/>
      <c r="GP534" s="183"/>
      <c r="GQ534" s="183"/>
      <c r="GR534" s="183"/>
      <c r="GS534" s="183"/>
      <c r="GT534" s="120"/>
      <c r="HD534" s="120"/>
      <c r="HN534" s="120"/>
      <c r="HX534" s="120"/>
      <c r="IH534" s="120"/>
      <c r="IR534" s="120"/>
      <c r="JB534" s="120"/>
      <c r="JL534" s="120"/>
      <c r="JV534" s="120"/>
      <c r="KF534" s="120"/>
    </row>
    <row xmlns:x14ac="http://schemas.microsoft.com/office/spreadsheetml/2009/9/ac" r="535" s="3" customFormat="true" x14ac:dyDescent="0.25">
      <c r="A535" s="370"/>
      <c r="B535" s="120"/>
      <c r="L535" s="120"/>
      <c r="V535" s="120"/>
      <c r="AF535" s="120"/>
      <c r="AP535" s="120"/>
      <c r="AZ535" s="120"/>
      <c r="BJ535" s="120"/>
      <c r="BT535" s="120"/>
      <c r="CD535" s="120"/>
      <c r="CN535" s="120"/>
      <c r="CX535" s="182"/>
      <c r="CY535" s="183"/>
      <c r="CZ535" s="183"/>
      <c r="DA535" s="183"/>
      <c r="DB535" s="183"/>
      <c r="DC535" s="183"/>
      <c r="DD535" s="183"/>
      <c r="DE535" s="183"/>
      <c r="DF535" s="183"/>
      <c r="DG535" s="183"/>
      <c r="DH535" s="120"/>
      <c r="DR535" s="120"/>
      <c r="EB535" s="120"/>
      <c r="EL535" s="182"/>
      <c r="EM535" s="183"/>
      <c r="EN535" s="183"/>
      <c r="EO535" s="183"/>
      <c r="EP535" s="183"/>
      <c r="EQ535" s="183"/>
      <c r="ER535" s="183"/>
      <c r="ES535" s="183"/>
      <c r="ET535" s="183"/>
      <c r="EU535" s="183"/>
      <c r="EV535" s="182"/>
      <c r="EW535" s="183"/>
      <c r="EX535" s="183"/>
      <c r="EY535" s="183"/>
      <c r="EZ535" s="183"/>
      <c r="FA535" s="183"/>
      <c r="FB535" s="183"/>
      <c r="FC535" s="183"/>
      <c r="FD535" s="183"/>
      <c r="FE535" s="183"/>
      <c r="FF535" s="120"/>
      <c r="FP535" s="120"/>
      <c r="FZ535" s="120"/>
      <c r="GJ535" s="182"/>
      <c r="GK535" s="183"/>
      <c r="GL535" s="183"/>
      <c r="GM535" s="183"/>
      <c r="GN535" s="183"/>
      <c r="GO535" s="183"/>
      <c r="GP535" s="183"/>
      <c r="GQ535" s="183"/>
      <c r="GR535" s="183"/>
      <c r="GS535" s="183"/>
      <c r="GT535" s="120"/>
      <c r="HD535" s="120"/>
      <c r="HN535" s="120"/>
      <c r="HX535" s="120"/>
      <c r="IH535" s="120"/>
      <c r="IR535" s="120"/>
      <c r="JB535" s="120"/>
      <c r="JL535" s="120"/>
      <c r="JV535" s="120"/>
      <c r="KF535" s="120"/>
    </row>
    <row xmlns:x14ac="http://schemas.microsoft.com/office/spreadsheetml/2009/9/ac" r="536" s="3" customFormat="true" x14ac:dyDescent="0.25">
      <c r="A536" s="370"/>
      <c r="B536" s="120"/>
      <c r="L536" s="120"/>
      <c r="V536" s="120"/>
      <c r="AF536" s="120"/>
      <c r="AP536" s="120"/>
      <c r="AZ536" s="120"/>
      <c r="BJ536" s="120"/>
      <c r="BT536" s="120"/>
      <c r="CD536" s="120"/>
      <c r="CN536" s="120"/>
      <c r="CX536" s="182"/>
      <c r="CY536" s="183"/>
      <c r="CZ536" s="183"/>
      <c r="DA536" s="183"/>
      <c r="DB536" s="183"/>
      <c r="DC536" s="183"/>
      <c r="DD536" s="183"/>
      <c r="DE536" s="183"/>
      <c r="DF536" s="183"/>
      <c r="DG536" s="183"/>
      <c r="DH536" s="120"/>
      <c r="DR536" s="120"/>
      <c r="EB536" s="120"/>
      <c r="EL536" s="182"/>
      <c r="EM536" s="183"/>
      <c r="EN536" s="183"/>
      <c r="EO536" s="183"/>
      <c r="EP536" s="183"/>
      <c r="EQ536" s="183"/>
      <c r="ER536" s="183"/>
      <c r="ES536" s="183"/>
      <c r="ET536" s="183"/>
      <c r="EU536" s="183"/>
      <c r="EV536" s="182"/>
      <c r="EW536" s="183"/>
      <c r="EX536" s="183"/>
      <c r="EY536" s="183"/>
      <c r="EZ536" s="183"/>
      <c r="FA536" s="183"/>
      <c r="FB536" s="183"/>
      <c r="FC536" s="183"/>
      <c r="FD536" s="183"/>
      <c r="FE536" s="183"/>
      <c r="FF536" s="120"/>
      <c r="FP536" s="120"/>
      <c r="FZ536" s="120"/>
      <c r="GJ536" s="182"/>
      <c r="GK536" s="183"/>
      <c r="GL536" s="183"/>
      <c r="GM536" s="183"/>
      <c r="GN536" s="183"/>
      <c r="GO536" s="183"/>
      <c r="GP536" s="183"/>
      <c r="GQ536" s="183"/>
      <c r="GR536" s="183"/>
      <c r="GS536" s="183"/>
      <c r="GT536" s="120"/>
      <c r="HD536" s="120"/>
      <c r="HN536" s="120"/>
      <c r="HX536" s="120"/>
      <c r="IH536" s="120"/>
      <c r="IR536" s="120"/>
      <c r="JB536" s="120"/>
      <c r="JL536" s="120"/>
      <c r="JV536" s="120"/>
      <c r="KF536" s="120"/>
    </row>
    <row xmlns:x14ac="http://schemas.microsoft.com/office/spreadsheetml/2009/9/ac" r="537" s="3" customFormat="true" x14ac:dyDescent="0.25">
      <c r="A537" s="370"/>
      <c r="B537" s="120"/>
      <c r="L537" s="120"/>
      <c r="V537" s="120"/>
      <c r="AF537" s="120"/>
      <c r="AP537" s="120"/>
      <c r="AZ537" s="120"/>
      <c r="BJ537" s="120"/>
      <c r="BT537" s="120"/>
      <c r="CD537" s="120"/>
      <c r="CN537" s="120"/>
      <c r="CX537" s="182"/>
      <c r="CY537" s="183"/>
      <c r="CZ537" s="183"/>
      <c r="DA537" s="183"/>
      <c r="DB537" s="183"/>
      <c r="DC537" s="183"/>
      <c r="DD537" s="183"/>
      <c r="DE537" s="183"/>
      <c r="DF537" s="183"/>
      <c r="DG537" s="183"/>
      <c r="DH537" s="120"/>
      <c r="DR537" s="120"/>
      <c r="EB537" s="120"/>
      <c r="EL537" s="182"/>
      <c r="EM537" s="183"/>
      <c r="EN537" s="183"/>
      <c r="EO537" s="183"/>
      <c r="EP537" s="183"/>
      <c r="EQ537" s="183"/>
      <c r="ER537" s="183"/>
      <c r="ES537" s="183"/>
      <c r="ET537" s="183"/>
      <c r="EU537" s="183"/>
      <c r="EV537" s="182"/>
      <c r="EW537" s="183"/>
      <c r="EX537" s="183"/>
      <c r="EY537" s="183"/>
      <c r="EZ537" s="183"/>
      <c r="FA537" s="183"/>
      <c r="FB537" s="183"/>
      <c r="FC537" s="183"/>
      <c r="FD537" s="183"/>
      <c r="FE537" s="183"/>
      <c r="FF537" s="120"/>
      <c r="FP537" s="120"/>
      <c r="FZ537" s="120"/>
      <c r="GJ537" s="182"/>
      <c r="GK537" s="183"/>
      <c r="GL537" s="183"/>
      <c r="GM537" s="183"/>
      <c r="GN537" s="183"/>
      <c r="GO537" s="183"/>
      <c r="GP537" s="183"/>
      <c r="GQ537" s="183"/>
      <c r="GR537" s="183"/>
      <c r="GS537" s="183"/>
      <c r="GT537" s="120"/>
      <c r="HD537" s="120"/>
      <c r="HN537" s="120"/>
      <c r="HX537" s="120"/>
      <c r="IH537" s="120"/>
      <c r="IR537" s="120"/>
      <c r="JB537" s="120"/>
      <c r="JL537" s="120"/>
      <c r="JV537" s="120"/>
      <c r="KF537" s="120"/>
    </row>
    <row xmlns:x14ac="http://schemas.microsoft.com/office/spreadsheetml/2009/9/ac" r="538" s="3" customFormat="true" x14ac:dyDescent="0.25">
      <c r="A538" s="370"/>
      <c r="B538" s="120"/>
      <c r="L538" s="120"/>
      <c r="V538" s="120"/>
      <c r="AF538" s="120"/>
      <c r="AP538" s="120"/>
      <c r="AZ538" s="120"/>
      <c r="BJ538" s="120"/>
      <c r="BT538" s="120"/>
      <c r="CD538" s="120"/>
      <c r="CN538" s="120"/>
      <c r="CX538" s="182"/>
      <c r="CY538" s="183"/>
      <c r="CZ538" s="183"/>
      <c r="DA538" s="183"/>
      <c r="DB538" s="183"/>
      <c r="DC538" s="183"/>
      <c r="DD538" s="183"/>
      <c r="DE538" s="183"/>
      <c r="DF538" s="183"/>
      <c r="DG538" s="183"/>
      <c r="DH538" s="120"/>
      <c r="DR538" s="120"/>
      <c r="EB538" s="120"/>
      <c r="EL538" s="182"/>
      <c r="EM538" s="183"/>
      <c r="EN538" s="183"/>
      <c r="EO538" s="183"/>
      <c r="EP538" s="183"/>
      <c r="EQ538" s="183"/>
      <c r="ER538" s="183"/>
      <c r="ES538" s="183"/>
      <c r="ET538" s="183"/>
      <c r="EU538" s="183"/>
      <c r="EV538" s="182"/>
      <c r="EW538" s="183"/>
      <c r="EX538" s="183"/>
      <c r="EY538" s="183"/>
      <c r="EZ538" s="183"/>
      <c r="FA538" s="183"/>
      <c r="FB538" s="183"/>
      <c r="FC538" s="183"/>
      <c r="FD538" s="183"/>
      <c r="FE538" s="183"/>
      <c r="FF538" s="120"/>
      <c r="FP538" s="120"/>
      <c r="FZ538" s="120"/>
      <c r="GJ538" s="182"/>
      <c r="GK538" s="183"/>
      <c r="GL538" s="183"/>
      <c r="GM538" s="183"/>
      <c r="GN538" s="183"/>
      <c r="GO538" s="183"/>
      <c r="GP538" s="183"/>
      <c r="GQ538" s="183"/>
      <c r="GR538" s="183"/>
      <c r="GS538" s="183"/>
      <c r="GT538" s="120"/>
      <c r="HD538" s="120"/>
      <c r="HN538" s="120"/>
      <c r="HX538" s="120"/>
      <c r="IH538" s="120"/>
      <c r="IR538" s="120"/>
      <c r="JB538" s="120"/>
      <c r="JL538" s="120"/>
      <c r="JV538" s="120"/>
      <c r="KF538" s="120"/>
    </row>
    <row xmlns:x14ac="http://schemas.microsoft.com/office/spreadsheetml/2009/9/ac" r="539" s="3" customFormat="true" x14ac:dyDescent="0.25">
      <c r="A539" s="370"/>
      <c r="B539" s="120"/>
      <c r="L539" s="120"/>
      <c r="V539" s="120"/>
      <c r="AF539" s="120"/>
      <c r="AP539" s="120"/>
      <c r="AZ539" s="120"/>
      <c r="BJ539" s="120"/>
      <c r="BT539" s="120"/>
      <c r="CD539" s="120"/>
      <c r="CN539" s="120"/>
      <c r="CX539" s="182"/>
      <c r="CY539" s="183"/>
      <c r="CZ539" s="183"/>
      <c r="DA539" s="183"/>
      <c r="DB539" s="183"/>
      <c r="DC539" s="183"/>
      <c r="DD539" s="183"/>
      <c r="DE539" s="183"/>
      <c r="DF539" s="183"/>
      <c r="DG539" s="183"/>
      <c r="DH539" s="120"/>
      <c r="DR539" s="120"/>
      <c r="EB539" s="120"/>
      <c r="EL539" s="182"/>
      <c r="EM539" s="183"/>
      <c r="EN539" s="183"/>
      <c r="EO539" s="183"/>
      <c r="EP539" s="183"/>
      <c r="EQ539" s="183"/>
      <c r="ER539" s="183"/>
      <c r="ES539" s="183"/>
      <c r="ET539" s="183"/>
      <c r="EU539" s="183"/>
      <c r="EV539" s="182"/>
      <c r="EW539" s="183"/>
      <c r="EX539" s="183"/>
      <c r="EY539" s="183"/>
      <c r="EZ539" s="183"/>
      <c r="FA539" s="183"/>
      <c r="FB539" s="183"/>
      <c r="FC539" s="183"/>
      <c r="FD539" s="183"/>
      <c r="FE539" s="183"/>
      <c r="FF539" s="120"/>
      <c r="FP539" s="120"/>
      <c r="FZ539" s="120"/>
      <c r="GJ539" s="182"/>
      <c r="GK539" s="183"/>
      <c r="GL539" s="183"/>
      <c r="GM539" s="183"/>
      <c r="GN539" s="183"/>
      <c r="GO539" s="183"/>
      <c r="GP539" s="183"/>
      <c r="GQ539" s="183"/>
      <c r="GR539" s="183"/>
      <c r="GS539" s="183"/>
      <c r="GT539" s="120"/>
      <c r="HD539" s="120"/>
      <c r="HN539" s="120"/>
      <c r="HX539" s="120"/>
      <c r="IH539" s="120"/>
      <c r="IR539" s="120"/>
      <c r="JB539" s="120"/>
      <c r="JL539" s="120"/>
      <c r="JV539" s="120"/>
      <c r="KF539" s="120"/>
    </row>
    <row xmlns:x14ac="http://schemas.microsoft.com/office/spreadsheetml/2009/9/ac" r="540" s="3" customFormat="true" x14ac:dyDescent="0.25">
      <c r="A540" s="370"/>
      <c r="B540" s="120"/>
      <c r="L540" s="120"/>
      <c r="V540" s="120"/>
      <c r="AF540" s="120"/>
      <c r="AP540" s="120"/>
      <c r="AZ540" s="120"/>
      <c r="BJ540" s="120"/>
      <c r="BT540" s="120"/>
      <c r="CD540" s="120"/>
      <c r="CN540" s="120"/>
      <c r="CX540" s="182"/>
      <c r="CY540" s="183"/>
      <c r="CZ540" s="183"/>
      <c r="DA540" s="183"/>
      <c r="DB540" s="183"/>
      <c r="DC540" s="183"/>
      <c r="DD540" s="183"/>
      <c r="DE540" s="183"/>
      <c r="DF540" s="183"/>
      <c r="DG540" s="183"/>
      <c r="DH540" s="120"/>
      <c r="DR540" s="120"/>
      <c r="EB540" s="120"/>
      <c r="EL540" s="182"/>
      <c r="EM540" s="183"/>
      <c r="EN540" s="183"/>
      <c r="EO540" s="183"/>
      <c r="EP540" s="183"/>
      <c r="EQ540" s="183"/>
      <c r="ER540" s="183"/>
      <c r="ES540" s="183"/>
      <c r="ET540" s="183"/>
      <c r="EU540" s="183"/>
      <c r="EV540" s="182"/>
      <c r="EW540" s="183"/>
      <c r="EX540" s="183"/>
      <c r="EY540" s="183"/>
      <c r="EZ540" s="183"/>
      <c r="FA540" s="183"/>
      <c r="FB540" s="183"/>
      <c r="FC540" s="183"/>
      <c r="FD540" s="183"/>
      <c r="FE540" s="183"/>
      <c r="FF540" s="120"/>
      <c r="FP540" s="120"/>
      <c r="FZ540" s="120"/>
      <c r="GJ540" s="182"/>
      <c r="GK540" s="183"/>
      <c r="GL540" s="183"/>
      <c r="GM540" s="183"/>
      <c r="GN540" s="183"/>
      <c r="GO540" s="183"/>
      <c r="GP540" s="183"/>
      <c r="GQ540" s="183"/>
      <c r="GR540" s="183"/>
      <c r="GS540" s="183"/>
      <c r="GT540" s="120"/>
      <c r="HD540" s="120"/>
      <c r="HN540" s="120"/>
      <c r="HX540" s="120"/>
      <c r="IH540" s="120"/>
      <c r="IR540" s="120"/>
      <c r="JB540" s="120"/>
      <c r="JL540" s="120"/>
      <c r="JV540" s="120"/>
      <c r="KF540" s="120"/>
    </row>
    <row xmlns:x14ac="http://schemas.microsoft.com/office/spreadsheetml/2009/9/ac" r="541" s="3" customFormat="true" x14ac:dyDescent="0.25">
      <c r="A541" s="370"/>
      <c r="B541" s="120"/>
      <c r="L541" s="120"/>
      <c r="V541" s="120"/>
      <c r="AF541" s="120"/>
      <c r="AP541" s="120"/>
      <c r="AZ541" s="120"/>
      <c r="BJ541" s="120"/>
      <c r="BT541" s="120"/>
      <c r="CD541" s="120"/>
      <c r="CN541" s="120"/>
      <c r="CX541" s="182"/>
      <c r="CY541" s="183"/>
      <c r="CZ541" s="183"/>
      <c r="DA541" s="183"/>
      <c r="DB541" s="183"/>
      <c r="DC541" s="183"/>
      <c r="DD541" s="183"/>
      <c r="DE541" s="183"/>
      <c r="DF541" s="183"/>
      <c r="DG541" s="183"/>
      <c r="DH541" s="120"/>
      <c r="DR541" s="120"/>
      <c r="EB541" s="120"/>
      <c r="EL541" s="182"/>
      <c r="EM541" s="183"/>
      <c r="EN541" s="183"/>
      <c r="EO541" s="183"/>
      <c r="EP541" s="183"/>
      <c r="EQ541" s="183"/>
      <c r="ER541" s="183"/>
      <c r="ES541" s="183"/>
      <c r="ET541" s="183"/>
      <c r="EU541" s="183"/>
      <c r="EV541" s="182"/>
      <c r="EW541" s="183"/>
      <c r="EX541" s="183"/>
      <c r="EY541" s="183"/>
      <c r="EZ541" s="183"/>
      <c r="FA541" s="183"/>
      <c r="FB541" s="183"/>
      <c r="FC541" s="183"/>
      <c r="FD541" s="183"/>
      <c r="FE541" s="183"/>
      <c r="FF541" s="120"/>
      <c r="FP541" s="120"/>
      <c r="FZ541" s="120"/>
      <c r="GJ541" s="182"/>
      <c r="GK541" s="183"/>
      <c r="GL541" s="183"/>
      <c r="GM541" s="183"/>
      <c r="GN541" s="183"/>
      <c r="GO541" s="183"/>
      <c r="GP541" s="183"/>
      <c r="GQ541" s="183"/>
      <c r="GR541" s="183"/>
      <c r="GS541" s="183"/>
      <c r="GT541" s="120"/>
      <c r="HD541" s="120"/>
      <c r="HN541" s="120"/>
      <c r="HX541" s="120"/>
      <c r="IH541" s="120"/>
      <c r="IR541" s="120"/>
      <c r="JB541" s="120"/>
      <c r="JL541" s="120"/>
      <c r="JV541" s="120"/>
      <c r="KF541" s="120"/>
    </row>
    <row xmlns:x14ac="http://schemas.microsoft.com/office/spreadsheetml/2009/9/ac" r="542" s="3" customFormat="true" x14ac:dyDescent="0.25">
      <c r="A542" s="370"/>
      <c r="B542" s="120"/>
      <c r="L542" s="120"/>
      <c r="V542" s="120"/>
      <c r="AF542" s="120"/>
      <c r="AP542" s="120"/>
      <c r="AZ542" s="120"/>
      <c r="BJ542" s="120"/>
      <c r="BT542" s="120"/>
      <c r="CD542" s="120"/>
      <c r="CN542" s="120"/>
      <c r="CX542" s="182"/>
      <c r="CY542" s="183"/>
      <c r="CZ542" s="183"/>
      <c r="DA542" s="183"/>
      <c r="DB542" s="183"/>
      <c r="DC542" s="183"/>
      <c r="DD542" s="183"/>
      <c r="DE542" s="183"/>
      <c r="DF542" s="183"/>
      <c r="DG542" s="183"/>
      <c r="DH542" s="120"/>
      <c r="DR542" s="120"/>
      <c r="EB542" s="120"/>
      <c r="EL542" s="182"/>
      <c r="EM542" s="183"/>
      <c r="EN542" s="183"/>
      <c r="EO542" s="183"/>
      <c r="EP542" s="183"/>
      <c r="EQ542" s="183"/>
      <c r="ER542" s="183"/>
      <c r="ES542" s="183"/>
      <c r="ET542" s="183"/>
      <c r="EU542" s="183"/>
      <c r="EV542" s="182"/>
      <c r="EW542" s="183"/>
      <c r="EX542" s="183"/>
      <c r="EY542" s="183"/>
      <c r="EZ542" s="183"/>
      <c r="FA542" s="183"/>
      <c r="FB542" s="183"/>
      <c r="FC542" s="183"/>
      <c r="FD542" s="183"/>
      <c r="FE542" s="183"/>
      <c r="FF542" s="120"/>
      <c r="FP542" s="120"/>
      <c r="FZ542" s="120"/>
      <c r="GJ542" s="182"/>
      <c r="GK542" s="183"/>
      <c r="GL542" s="183"/>
      <c r="GM542" s="183"/>
      <c r="GN542" s="183"/>
      <c r="GO542" s="183"/>
      <c r="GP542" s="183"/>
      <c r="GQ542" s="183"/>
      <c r="GR542" s="183"/>
      <c r="GS542" s="183"/>
      <c r="GT542" s="120"/>
      <c r="HD542" s="120"/>
      <c r="HN542" s="120"/>
      <c r="HX542" s="120"/>
      <c r="IH542" s="120"/>
      <c r="IR542" s="120"/>
      <c r="JB542" s="120"/>
      <c r="JL542" s="120"/>
      <c r="JV542" s="120"/>
      <c r="KF542" s="120"/>
    </row>
    <row xmlns:x14ac="http://schemas.microsoft.com/office/spreadsheetml/2009/9/ac" r="543" s="3" customFormat="true" x14ac:dyDescent="0.25">
      <c r="A543" s="370"/>
      <c r="B543" s="120"/>
      <c r="L543" s="120"/>
      <c r="V543" s="120"/>
      <c r="AF543" s="120"/>
      <c r="AP543" s="120"/>
      <c r="AZ543" s="120"/>
      <c r="BJ543" s="120"/>
      <c r="BT543" s="120"/>
      <c r="CD543" s="120"/>
      <c r="CN543" s="120"/>
      <c r="CX543" s="182"/>
      <c r="CY543" s="183"/>
      <c r="CZ543" s="183"/>
      <c r="DA543" s="183"/>
      <c r="DB543" s="183"/>
      <c r="DC543" s="183"/>
      <c r="DD543" s="183"/>
      <c r="DE543" s="183"/>
      <c r="DF543" s="183"/>
      <c r="DG543" s="183"/>
      <c r="DH543" s="120"/>
      <c r="DR543" s="120"/>
      <c r="EB543" s="120"/>
      <c r="EL543" s="182"/>
      <c r="EM543" s="183"/>
      <c r="EN543" s="183"/>
      <c r="EO543" s="183"/>
      <c r="EP543" s="183"/>
      <c r="EQ543" s="183"/>
      <c r="ER543" s="183"/>
      <c r="ES543" s="183"/>
      <c r="ET543" s="183"/>
      <c r="EU543" s="183"/>
      <c r="EV543" s="182"/>
      <c r="EW543" s="183"/>
      <c r="EX543" s="183"/>
      <c r="EY543" s="183"/>
      <c r="EZ543" s="183"/>
      <c r="FA543" s="183"/>
      <c r="FB543" s="183"/>
      <c r="FC543" s="183"/>
      <c r="FD543" s="183"/>
      <c r="FE543" s="183"/>
      <c r="FF543" s="120"/>
      <c r="FP543" s="120"/>
      <c r="FZ543" s="120"/>
      <c r="GJ543" s="182"/>
      <c r="GK543" s="183"/>
      <c r="GL543" s="183"/>
      <c r="GM543" s="183"/>
      <c r="GN543" s="183"/>
      <c r="GO543" s="183"/>
      <c r="GP543" s="183"/>
      <c r="GQ543" s="183"/>
      <c r="GR543" s="183"/>
      <c r="GS543" s="183"/>
      <c r="GT543" s="120"/>
      <c r="HD543" s="120"/>
      <c r="HN543" s="120"/>
      <c r="HX543" s="120"/>
      <c r="IH543" s="120"/>
      <c r="IR543" s="120"/>
      <c r="JB543" s="120"/>
      <c r="JL543" s="120"/>
      <c r="JV543" s="120"/>
      <c r="KF543" s="120"/>
    </row>
    <row xmlns:x14ac="http://schemas.microsoft.com/office/spreadsheetml/2009/9/ac" r="544" s="3" customFormat="true" x14ac:dyDescent="0.25">
      <c r="A544" s="370"/>
      <c r="B544" s="120"/>
      <c r="L544" s="120"/>
      <c r="V544" s="120"/>
      <c r="AF544" s="120"/>
      <c r="AP544" s="120"/>
      <c r="AZ544" s="120"/>
      <c r="BJ544" s="120"/>
      <c r="BT544" s="120"/>
      <c r="CD544" s="120"/>
      <c r="CN544" s="120"/>
      <c r="CX544" s="182"/>
      <c r="CY544" s="183"/>
      <c r="CZ544" s="183"/>
      <c r="DA544" s="183"/>
      <c r="DB544" s="183"/>
      <c r="DC544" s="183"/>
      <c r="DD544" s="183"/>
      <c r="DE544" s="183"/>
      <c r="DF544" s="183"/>
      <c r="DG544" s="183"/>
      <c r="DH544" s="120"/>
      <c r="DR544" s="120"/>
      <c r="EB544" s="120"/>
      <c r="EL544" s="182"/>
      <c r="EM544" s="183"/>
      <c r="EN544" s="183"/>
      <c r="EO544" s="183"/>
      <c r="EP544" s="183"/>
      <c r="EQ544" s="183"/>
      <c r="ER544" s="183"/>
      <c r="ES544" s="183"/>
      <c r="ET544" s="183"/>
      <c r="EU544" s="183"/>
      <c r="EV544" s="182"/>
      <c r="EW544" s="183"/>
      <c r="EX544" s="183"/>
      <c r="EY544" s="183"/>
      <c r="EZ544" s="183"/>
      <c r="FA544" s="183"/>
      <c r="FB544" s="183"/>
      <c r="FC544" s="183"/>
      <c r="FD544" s="183"/>
      <c r="FE544" s="183"/>
      <c r="FF544" s="120"/>
      <c r="FP544" s="120"/>
      <c r="FZ544" s="120"/>
      <c r="GJ544" s="182"/>
      <c r="GK544" s="183"/>
      <c r="GL544" s="183"/>
      <c r="GM544" s="183"/>
      <c r="GN544" s="183"/>
      <c r="GO544" s="183"/>
      <c r="GP544" s="183"/>
      <c r="GQ544" s="183"/>
      <c r="GR544" s="183"/>
      <c r="GS544" s="183"/>
      <c r="GT544" s="120"/>
      <c r="HD544" s="120"/>
      <c r="HN544" s="120"/>
      <c r="HX544" s="120"/>
      <c r="IH544" s="120"/>
      <c r="IR544" s="120"/>
      <c r="JB544" s="120"/>
      <c r="JL544" s="120"/>
      <c r="JV544" s="120"/>
      <c r="KF544" s="120"/>
    </row>
    <row xmlns:x14ac="http://schemas.microsoft.com/office/spreadsheetml/2009/9/ac" r="545" s="3" customFormat="true" x14ac:dyDescent="0.25">
      <c r="A545" s="370"/>
      <c r="B545" s="120"/>
      <c r="L545" s="120"/>
      <c r="V545" s="120"/>
      <c r="AF545" s="120"/>
      <c r="AP545" s="120"/>
      <c r="AZ545" s="120"/>
      <c r="BJ545" s="120"/>
      <c r="BT545" s="120"/>
      <c r="CD545" s="120"/>
      <c r="CN545" s="120"/>
      <c r="CX545" s="182"/>
      <c r="CY545" s="183"/>
      <c r="CZ545" s="183"/>
      <c r="DA545" s="183"/>
      <c r="DB545" s="183"/>
      <c r="DC545" s="183"/>
      <c r="DD545" s="183"/>
      <c r="DE545" s="183"/>
      <c r="DF545" s="183"/>
      <c r="DG545" s="183"/>
      <c r="DH545" s="120"/>
      <c r="DR545" s="120"/>
      <c r="EB545" s="120"/>
      <c r="EL545" s="182"/>
      <c r="EM545" s="183"/>
      <c r="EN545" s="183"/>
      <c r="EO545" s="183"/>
      <c r="EP545" s="183"/>
      <c r="EQ545" s="183"/>
      <c r="ER545" s="183"/>
      <c r="ES545" s="183"/>
      <c r="ET545" s="183"/>
      <c r="EU545" s="183"/>
      <c r="EV545" s="182"/>
      <c r="EW545" s="183"/>
      <c r="EX545" s="183"/>
      <c r="EY545" s="183"/>
      <c r="EZ545" s="183"/>
      <c r="FA545" s="183"/>
      <c r="FB545" s="183"/>
      <c r="FC545" s="183"/>
      <c r="FD545" s="183"/>
      <c r="FE545" s="183"/>
      <c r="FF545" s="120"/>
      <c r="FP545" s="120"/>
      <c r="FZ545" s="120"/>
      <c r="GJ545" s="182"/>
      <c r="GK545" s="183"/>
      <c r="GL545" s="183"/>
      <c r="GM545" s="183"/>
      <c r="GN545" s="183"/>
      <c r="GO545" s="183"/>
      <c r="GP545" s="183"/>
      <c r="GQ545" s="183"/>
      <c r="GR545" s="183"/>
      <c r="GS545" s="183"/>
      <c r="GT545" s="120"/>
      <c r="HD545" s="120"/>
      <c r="HN545" s="120"/>
      <c r="HX545" s="120"/>
      <c r="IH545" s="120"/>
      <c r="IR545" s="120"/>
      <c r="JB545" s="120"/>
      <c r="JL545" s="120"/>
      <c r="JV545" s="120"/>
      <c r="KF545" s="120"/>
    </row>
    <row xmlns:x14ac="http://schemas.microsoft.com/office/spreadsheetml/2009/9/ac" r="546" s="3" customFormat="true" x14ac:dyDescent="0.25">
      <c r="A546" s="370"/>
      <c r="B546" s="120"/>
      <c r="L546" s="120"/>
      <c r="V546" s="120"/>
      <c r="AF546" s="120"/>
      <c r="AP546" s="120"/>
      <c r="AZ546" s="120"/>
      <c r="BJ546" s="120"/>
      <c r="BT546" s="120"/>
      <c r="CD546" s="120"/>
      <c r="CN546" s="120"/>
      <c r="CX546" s="182"/>
      <c r="CY546" s="183"/>
      <c r="CZ546" s="183"/>
      <c r="DA546" s="183"/>
      <c r="DB546" s="183"/>
      <c r="DC546" s="183"/>
      <c r="DD546" s="183"/>
      <c r="DE546" s="183"/>
      <c r="DF546" s="183"/>
      <c r="DG546" s="183"/>
      <c r="DH546" s="120"/>
      <c r="DR546" s="120"/>
      <c r="EB546" s="120"/>
      <c r="EL546" s="182"/>
      <c r="EM546" s="183"/>
      <c r="EN546" s="183"/>
      <c r="EO546" s="183"/>
      <c r="EP546" s="183"/>
      <c r="EQ546" s="183"/>
      <c r="ER546" s="183"/>
      <c r="ES546" s="183"/>
      <c r="ET546" s="183"/>
      <c r="EU546" s="183"/>
      <c r="EV546" s="182"/>
      <c r="EW546" s="183"/>
      <c r="EX546" s="183"/>
      <c r="EY546" s="183"/>
      <c r="EZ546" s="183"/>
      <c r="FA546" s="183"/>
      <c r="FB546" s="183"/>
      <c r="FC546" s="183"/>
      <c r="FD546" s="183"/>
      <c r="FE546" s="183"/>
      <c r="FF546" s="120"/>
      <c r="FP546" s="120"/>
      <c r="FZ546" s="120"/>
      <c r="GJ546" s="182"/>
      <c r="GK546" s="183"/>
      <c r="GL546" s="183"/>
      <c r="GM546" s="183"/>
      <c r="GN546" s="183"/>
      <c r="GO546" s="183"/>
      <c r="GP546" s="183"/>
      <c r="GQ546" s="183"/>
      <c r="GR546" s="183"/>
      <c r="GS546" s="183"/>
      <c r="GT546" s="120"/>
      <c r="HD546" s="120"/>
      <c r="HN546" s="120"/>
      <c r="HX546" s="120"/>
      <c r="IH546" s="120"/>
      <c r="IR546" s="120"/>
      <c r="JB546" s="120"/>
      <c r="JL546" s="120"/>
      <c r="JV546" s="120"/>
      <c r="KF546" s="120"/>
    </row>
    <row xmlns:x14ac="http://schemas.microsoft.com/office/spreadsheetml/2009/9/ac" r="547" s="3" customFormat="true" x14ac:dyDescent="0.25">
      <c r="A547" s="370"/>
      <c r="B547" s="120"/>
      <c r="L547" s="120"/>
      <c r="V547" s="120"/>
      <c r="AF547" s="120"/>
      <c r="AP547" s="120"/>
      <c r="AZ547" s="120"/>
      <c r="BJ547" s="120"/>
      <c r="BT547" s="120"/>
      <c r="CD547" s="120"/>
      <c r="CN547" s="120"/>
      <c r="CX547" s="182"/>
      <c r="CY547" s="183"/>
      <c r="CZ547" s="183"/>
      <c r="DA547" s="183"/>
      <c r="DB547" s="183"/>
      <c r="DC547" s="183"/>
      <c r="DD547" s="183"/>
      <c r="DE547" s="183"/>
      <c r="DF547" s="183"/>
      <c r="DG547" s="183"/>
      <c r="DH547" s="120"/>
      <c r="DR547" s="120"/>
      <c r="EB547" s="120"/>
      <c r="EL547" s="182"/>
      <c r="EM547" s="183"/>
      <c r="EN547" s="183"/>
      <c r="EO547" s="183"/>
      <c r="EP547" s="183"/>
      <c r="EQ547" s="183"/>
      <c r="ER547" s="183"/>
      <c r="ES547" s="183"/>
      <c r="ET547" s="183"/>
      <c r="EU547" s="183"/>
      <c r="EV547" s="182"/>
      <c r="EW547" s="183"/>
      <c r="EX547" s="183"/>
      <c r="EY547" s="183"/>
      <c r="EZ547" s="183"/>
      <c r="FA547" s="183"/>
      <c r="FB547" s="183"/>
      <c r="FC547" s="183"/>
      <c r="FD547" s="183"/>
      <c r="FE547" s="183"/>
      <c r="FF547" s="120"/>
      <c r="FP547" s="120"/>
      <c r="FZ547" s="120"/>
      <c r="GJ547" s="182"/>
      <c r="GK547" s="183"/>
      <c r="GL547" s="183"/>
      <c r="GM547" s="183"/>
      <c r="GN547" s="183"/>
      <c r="GO547" s="183"/>
      <c r="GP547" s="183"/>
      <c r="GQ547" s="183"/>
      <c r="GR547" s="183"/>
      <c r="GS547" s="183"/>
      <c r="GT547" s="120"/>
      <c r="HD547" s="120"/>
      <c r="HN547" s="120"/>
      <c r="HX547" s="120"/>
      <c r="IH547" s="120"/>
      <c r="IR547" s="120"/>
      <c r="JB547" s="120"/>
      <c r="JL547" s="120"/>
      <c r="JV547" s="120"/>
      <c r="KF547" s="120"/>
    </row>
    <row xmlns:x14ac="http://schemas.microsoft.com/office/spreadsheetml/2009/9/ac" r="548" s="3" customFormat="true" x14ac:dyDescent="0.25">
      <c r="A548" s="370"/>
      <c r="B548" s="120"/>
      <c r="L548" s="120"/>
      <c r="V548" s="120"/>
      <c r="AF548" s="120"/>
      <c r="AP548" s="120"/>
      <c r="AZ548" s="120"/>
      <c r="BJ548" s="120"/>
      <c r="BT548" s="120"/>
      <c r="CD548" s="120"/>
      <c r="CN548" s="120"/>
      <c r="CX548" s="182"/>
      <c r="CY548" s="183"/>
      <c r="CZ548" s="183"/>
      <c r="DA548" s="183"/>
      <c r="DB548" s="183"/>
      <c r="DC548" s="183"/>
      <c r="DD548" s="183"/>
      <c r="DE548" s="183"/>
      <c r="DF548" s="183"/>
      <c r="DG548" s="183"/>
      <c r="DH548" s="120"/>
      <c r="DR548" s="120"/>
      <c r="EB548" s="120"/>
      <c r="EL548" s="182"/>
      <c r="EM548" s="183"/>
      <c r="EN548" s="183"/>
      <c r="EO548" s="183"/>
      <c r="EP548" s="183"/>
      <c r="EQ548" s="183"/>
      <c r="ER548" s="183"/>
      <c r="ES548" s="183"/>
      <c r="ET548" s="183"/>
      <c r="EU548" s="183"/>
      <c r="EV548" s="182"/>
      <c r="EW548" s="183"/>
      <c r="EX548" s="183"/>
      <c r="EY548" s="183"/>
      <c r="EZ548" s="183"/>
      <c r="FA548" s="183"/>
      <c r="FB548" s="183"/>
      <c r="FC548" s="183"/>
      <c r="FD548" s="183"/>
      <c r="FE548" s="183"/>
      <c r="FF548" s="120"/>
      <c r="FP548" s="120"/>
      <c r="FZ548" s="120"/>
      <c r="GJ548" s="182"/>
      <c r="GK548" s="183"/>
      <c r="GL548" s="183"/>
      <c r="GM548" s="183"/>
      <c r="GN548" s="183"/>
      <c r="GO548" s="183"/>
      <c r="GP548" s="183"/>
      <c r="GQ548" s="183"/>
      <c r="GR548" s="183"/>
      <c r="GS548" s="183"/>
      <c r="GT548" s="120"/>
      <c r="HD548" s="120"/>
      <c r="HN548" s="120"/>
      <c r="HX548" s="120"/>
      <c r="IH548" s="120"/>
      <c r="IR548" s="120"/>
      <c r="JB548" s="120"/>
      <c r="JL548" s="120"/>
      <c r="JV548" s="120"/>
      <c r="KF548" s="120"/>
    </row>
    <row xmlns:x14ac="http://schemas.microsoft.com/office/spreadsheetml/2009/9/ac" r="549" s="3" customFormat="true" x14ac:dyDescent="0.25">
      <c r="A549" s="370"/>
      <c r="B549" s="120"/>
      <c r="L549" s="120"/>
      <c r="V549" s="120"/>
      <c r="AF549" s="120"/>
      <c r="AP549" s="120"/>
      <c r="AZ549" s="120"/>
      <c r="BJ549" s="120"/>
      <c r="BT549" s="120"/>
      <c r="CD549" s="120"/>
      <c r="CN549" s="120"/>
      <c r="CX549" s="182"/>
      <c r="CY549" s="183"/>
      <c r="CZ549" s="183"/>
      <c r="DA549" s="183"/>
      <c r="DB549" s="183"/>
      <c r="DC549" s="183"/>
      <c r="DD549" s="183"/>
      <c r="DE549" s="183"/>
      <c r="DF549" s="183"/>
      <c r="DG549" s="183"/>
      <c r="DH549" s="120"/>
      <c r="DR549" s="120"/>
      <c r="EB549" s="120"/>
      <c r="EL549" s="182"/>
      <c r="EM549" s="183"/>
      <c r="EN549" s="183"/>
      <c r="EO549" s="183"/>
      <c r="EP549" s="183"/>
      <c r="EQ549" s="183"/>
      <c r="ER549" s="183"/>
      <c r="ES549" s="183"/>
      <c r="ET549" s="183"/>
      <c r="EU549" s="183"/>
      <c r="EV549" s="182"/>
      <c r="EW549" s="183"/>
      <c r="EX549" s="183"/>
      <c r="EY549" s="183"/>
      <c r="EZ549" s="183"/>
      <c r="FA549" s="183"/>
      <c r="FB549" s="183"/>
      <c r="FC549" s="183"/>
      <c r="FD549" s="183"/>
      <c r="FE549" s="183"/>
      <c r="FF549" s="120"/>
      <c r="FP549" s="120"/>
      <c r="FZ549" s="120"/>
      <c r="GJ549" s="182"/>
      <c r="GK549" s="183"/>
      <c r="GL549" s="183"/>
      <c r="GM549" s="183"/>
      <c r="GN549" s="183"/>
      <c r="GO549" s="183"/>
      <c r="GP549" s="183"/>
      <c r="GQ549" s="183"/>
      <c r="GR549" s="183"/>
      <c r="GS549" s="183"/>
      <c r="GT549" s="120"/>
      <c r="HD549" s="120"/>
      <c r="HN549" s="120"/>
      <c r="HX549" s="120"/>
      <c r="IH549" s="120"/>
      <c r="IR549" s="120"/>
      <c r="JB549" s="120"/>
      <c r="JL549" s="120"/>
      <c r="JV549" s="120"/>
      <c r="KF549" s="120"/>
    </row>
    <row xmlns:x14ac="http://schemas.microsoft.com/office/spreadsheetml/2009/9/ac" r="550" s="3" customFormat="true" x14ac:dyDescent="0.25">
      <c r="A550" s="370"/>
      <c r="B550" s="120"/>
      <c r="L550" s="120"/>
      <c r="V550" s="120"/>
      <c r="AF550" s="120"/>
      <c r="AP550" s="120"/>
      <c r="AZ550" s="120"/>
      <c r="BJ550" s="120"/>
      <c r="BT550" s="120"/>
      <c r="CD550" s="120"/>
      <c r="CN550" s="120"/>
      <c r="CX550" s="182"/>
      <c r="CY550" s="183"/>
      <c r="CZ550" s="183"/>
      <c r="DA550" s="183"/>
      <c r="DB550" s="183"/>
      <c r="DC550" s="183"/>
      <c r="DD550" s="183"/>
      <c r="DE550" s="183"/>
      <c r="DF550" s="183"/>
      <c r="DG550" s="183"/>
      <c r="DH550" s="120"/>
      <c r="DR550" s="120"/>
      <c r="EB550" s="120"/>
      <c r="EL550" s="182"/>
      <c r="EM550" s="183"/>
      <c r="EN550" s="183"/>
      <c r="EO550" s="183"/>
      <c r="EP550" s="183"/>
      <c r="EQ550" s="183"/>
      <c r="ER550" s="183"/>
      <c r="ES550" s="183"/>
      <c r="ET550" s="183"/>
      <c r="EU550" s="183"/>
      <c r="EV550" s="182"/>
      <c r="EW550" s="183"/>
      <c r="EX550" s="183"/>
      <c r="EY550" s="183"/>
      <c r="EZ550" s="183"/>
      <c r="FA550" s="183"/>
      <c r="FB550" s="183"/>
      <c r="FC550" s="183"/>
      <c r="FD550" s="183"/>
      <c r="FE550" s="183"/>
      <c r="FF550" s="120"/>
      <c r="FP550" s="120"/>
      <c r="FZ550" s="120"/>
      <c r="GJ550" s="182"/>
      <c r="GK550" s="183"/>
      <c r="GL550" s="183"/>
      <c r="GM550" s="183"/>
      <c r="GN550" s="183"/>
      <c r="GO550" s="183"/>
      <c r="GP550" s="183"/>
      <c r="GQ550" s="183"/>
      <c r="GR550" s="183"/>
      <c r="GS550" s="183"/>
      <c r="GT550" s="120"/>
      <c r="HD550" s="120"/>
      <c r="HN550" s="120"/>
      <c r="HX550" s="120"/>
      <c r="IH550" s="120"/>
      <c r="IR550" s="120"/>
      <c r="JB550" s="120"/>
      <c r="JL550" s="120"/>
      <c r="JV550" s="120"/>
      <c r="KF550" s="120"/>
    </row>
    <row xmlns:x14ac="http://schemas.microsoft.com/office/spreadsheetml/2009/9/ac" r="551" s="3" customFormat="true" x14ac:dyDescent="0.25">
      <c r="A551" s="370"/>
      <c r="B551" s="120"/>
      <c r="L551" s="120"/>
      <c r="V551" s="120"/>
      <c r="AF551" s="120"/>
      <c r="AP551" s="120"/>
      <c r="AZ551" s="120"/>
      <c r="BJ551" s="120"/>
      <c r="BT551" s="120"/>
      <c r="CD551" s="120"/>
      <c r="CN551" s="120"/>
      <c r="CX551" s="182"/>
      <c r="CY551" s="183"/>
      <c r="CZ551" s="183"/>
      <c r="DA551" s="183"/>
      <c r="DB551" s="183"/>
      <c r="DC551" s="183"/>
      <c r="DD551" s="183"/>
      <c r="DE551" s="183"/>
      <c r="DF551" s="183"/>
      <c r="DG551" s="183"/>
      <c r="DH551" s="120"/>
      <c r="DR551" s="120"/>
      <c r="EB551" s="120"/>
      <c r="EL551" s="182"/>
      <c r="EM551" s="183"/>
      <c r="EN551" s="183"/>
      <c r="EO551" s="183"/>
      <c r="EP551" s="183"/>
      <c r="EQ551" s="183"/>
      <c r="ER551" s="183"/>
      <c r="ES551" s="183"/>
      <c r="ET551" s="183"/>
      <c r="EU551" s="183"/>
      <c r="EV551" s="182"/>
      <c r="EW551" s="183"/>
      <c r="EX551" s="183"/>
      <c r="EY551" s="183"/>
      <c r="EZ551" s="183"/>
      <c r="FA551" s="183"/>
      <c r="FB551" s="183"/>
      <c r="FC551" s="183"/>
      <c r="FD551" s="183"/>
      <c r="FE551" s="183"/>
      <c r="FF551" s="120"/>
      <c r="FP551" s="120"/>
      <c r="FZ551" s="120"/>
      <c r="GJ551" s="182"/>
      <c r="GK551" s="183"/>
      <c r="GL551" s="183"/>
      <c r="GM551" s="183"/>
      <c r="GN551" s="183"/>
      <c r="GO551" s="183"/>
      <c r="GP551" s="183"/>
      <c r="GQ551" s="183"/>
      <c r="GR551" s="183"/>
      <c r="GS551" s="183"/>
      <c r="GT551" s="120"/>
      <c r="HD551" s="120"/>
      <c r="HN551" s="120"/>
      <c r="HX551" s="120"/>
      <c r="IH551" s="120"/>
      <c r="IR551" s="120"/>
      <c r="JB551" s="120"/>
      <c r="JL551" s="120"/>
      <c r="JV551" s="120"/>
      <c r="KF551" s="120"/>
    </row>
    <row xmlns:x14ac="http://schemas.microsoft.com/office/spreadsheetml/2009/9/ac" r="552" s="3" customFormat="true" x14ac:dyDescent="0.25">
      <c r="A552" s="370"/>
      <c r="B552" s="120"/>
      <c r="L552" s="120"/>
      <c r="V552" s="120"/>
      <c r="AF552" s="120"/>
      <c r="AP552" s="120"/>
      <c r="AZ552" s="120"/>
      <c r="BJ552" s="120"/>
      <c r="BT552" s="120"/>
      <c r="CD552" s="120"/>
      <c r="CN552" s="120"/>
      <c r="CX552" s="182"/>
      <c r="CY552" s="183"/>
      <c r="CZ552" s="183"/>
      <c r="DA552" s="183"/>
      <c r="DB552" s="183"/>
      <c r="DC552" s="183"/>
      <c r="DD552" s="183"/>
      <c r="DE552" s="183"/>
      <c r="DF552" s="183"/>
      <c r="DG552" s="183"/>
      <c r="DH552" s="120"/>
      <c r="DR552" s="120"/>
      <c r="EB552" s="120"/>
      <c r="EL552" s="182"/>
      <c r="EM552" s="183"/>
      <c r="EN552" s="183"/>
      <c r="EO552" s="183"/>
      <c r="EP552" s="183"/>
      <c r="EQ552" s="183"/>
      <c r="ER552" s="183"/>
      <c r="ES552" s="183"/>
      <c r="ET552" s="183"/>
      <c r="EU552" s="183"/>
      <c r="EV552" s="182"/>
      <c r="EW552" s="183"/>
      <c r="EX552" s="183"/>
      <c r="EY552" s="183"/>
      <c r="EZ552" s="183"/>
      <c r="FA552" s="183"/>
      <c r="FB552" s="183"/>
      <c r="FC552" s="183"/>
      <c r="FD552" s="183"/>
      <c r="FE552" s="183"/>
      <c r="FF552" s="120"/>
      <c r="FP552" s="120"/>
      <c r="FZ552" s="120"/>
      <c r="GJ552" s="182"/>
      <c r="GK552" s="183"/>
      <c r="GL552" s="183"/>
      <c r="GM552" s="183"/>
      <c r="GN552" s="183"/>
      <c r="GO552" s="183"/>
      <c r="GP552" s="183"/>
      <c r="GQ552" s="183"/>
      <c r="GR552" s="183"/>
      <c r="GS552" s="183"/>
      <c r="GT552" s="120"/>
      <c r="HD552" s="120"/>
      <c r="HN552" s="120"/>
      <c r="HX552" s="120"/>
      <c r="IH552" s="120"/>
      <c r="IR552" s="120"/>
      <c r="JB552" s="120"/>
      <c r="JL552" s="120"/>
      <c r="JV552" s="120"/>
      <c r="KF552" s="120"/>
    </row>
    <row xmlns:x14ac="http://schemas.microsoft.com/office/spreadsheetml/2009/9/ac" r="553" s="3" customFormat="true" x14ac:dyDescent="0.25">
      <c r="A553" s="370"/>
      <c r="B553" s="120"/>
      <c r="L553" s="120"/>
      <c r="V553" s="120"/>
      <c r="AF553" s="120"/>
      <c r="AP553" s="120"/>
      <c r="AZ553" s="120"/>
      <c r="BJ553" s="120"/>
      <c r="BT553" s="120"/>
      <c r="CD553" s="120"/>
      <c r="CN553" s="120"/>
      <c r="CX553" s="182"/>
      <c r="CY553" s="183"/>
      <c r="CZ553" s="183"/>
      <c r="DA553" s="183"/>
      <c r="DB553" s="183"/>
      <c r="DC553" s="183"/>
      <c r="DD553" s="183"/>
      <c r="DE553" s="183"/>
      <c r="DF553" s="183"/>
      <c r="DG553" s="183"/>
      <c r="DH553" s="120"/>
      <c r="DR553" s="120"/>
      <c r="EB553" s="120"/>
      <c r="EL553" s="182"/>
      <c r="EM553" s="183"/>
      <c r="EN553" s="183"/>
      <c r="EO553" s="183"/>
      <c r="EP553" s="183"/>
      <c r="EQ553" s="183"/>
      <c r="ER553" s="183"/>
      <c r="ES553" s="183"/>
      <c r="ET553" s="183"/>
      <c r="EU553" s="183"/>
      <c r="EV553" s="182"/>
      <c r="EW553" s="183"/>
      <c r="EX553" s="183"/>
      <c r="EY553" s="183"/>
      <c r="EZ553" s="183"/>
      <c r="FA553" s="183"/>
      <c r="FB553" s="183"/>
      <c r="FC553" s="183"/>
      <c r="FD553" s="183"/>
      <c r="FE553" s="183"/>
      <c r="FF553" s="120"/>
      <c r="FP553" s="120"/>
      <c r="FZ553" s="120"/>
      <c r="GJ553" s="182"/>
      <c r="GK553" s="183"/>
      <c r="GL553" s="183"/>
      <c r="GM553" s="183"/>
      <c r="GN553" s="183"/>
      <c r="GO553" s="183"/>
      <c r="GP553" s="183"/>
      <c r="GQ553" s="183"/>
      <c r="GR553" s="183"/>
      <c r="GS553" s="183"/>
      <c r="GT553" s="120"/>
      <c r="HD553" s="120"/>
      <c r="HN553" s="120"/>
      <c r="HX553" s="120"/>
      <c r="IH553" s="120"/>
      <c r="IR553" s="120"/>
      <c r="JB553" s="120"/>
      <c r="JL553" s="120"/>
      <c r="JV553" s="120"/>
      <c r="KF553" s="120"/>
    </row>
    <row xmlns:x14ac="http://schemas.microsoft.com/office/spreadsheetml/2009/9/ac" r="554" s="3" customFormat="true" x14ac:dyDescent="0.25">
      <c r="A554" s="370"/>
      <c r="B554" s="120"/>
      <c r="L554" s="120"/>
      <c r="V554" s="120"/>
      <c r="AF554" s="120"/>
      <c r="AP554" s="120"/>
      <c r="AZ554" s="120"/>
      <c r="BJ554" s="120"/>
      <c r="BT554" s="120"/>
      <c r="CD554" s="120"/>
      <c r="CN554" s="120"/>
      <c r="CX554" s="182"/>
      <c r="CY554" s="183"/>
      <c r="CZ554" s="183"/>
      <c r="DA554" s="183"/>
      <c r="DB554" s="183"/>
      <c r="DC554" s="183"/>
      <c r="DD554" s="183"/>
      <c r="DE554" s="183"/>
      <c r="DF554" s="183"/>
      <c r="DG554" s="183"/>
      <c r="DH554" s="120"/>
      <c r="DR554" s="120"/>
      <c r="EB554" s="120"/>
      <c r="EL554" s="182"/>
      <c r="EM554" s="183"/>
      <c r="EN554" s="183"/>
      <c r="EO554" s="183"/>
      <c r="EP554" s="183"/>
      <c r="EQ554" s="183"/>
      <c r="ER554" s="183"/>
      <c r="ES554" s="183"/>
      <c r="ET554" s="183"/>
      <c r="EU554" s="183"/>
      <c r="EV554" s="182"/>
      <c r="EW554" s="183"/>
      <c r="EX554" s="183"/>
      <c r="EY554" s="183"/>
      <c r="EZ554" s="183"/>
      <c r="FA554" s="183"/>
      <c r="FB554" s="183"/>
      <c r="FC554" s="183"/>
      <c r="FD554" s="183"/>
      <c r="FE554" s="183"/>
      <c r="FF554" s="120"/>
      <c r="FP554" s="120"/>
      <c r="FZ554" s="120"/>
      <c r="GJ554" s="182"/>
      <c r="GK554" s="183"/>
      <c r="GL554" s="183"/>
      <c r="GM554" s="183"/>
      <c r="GN554" s="183"/>
      <c r="GO554" s="183"/>
      <c r="GP554" s="183"/>
      <c r="GQ554" s="183"/>
      <c r="GR554" s="183"/>
      <c r="GS554" s="183"/>
      <c r="GT554" s="120"/>
      <c r="HD554" s="120"/>
      <c r="HN554" s="120"/>
      <c r="HX554" s="120"/>
      <c r="IH554" s="120"/>
      <c r="IR554" s="120"/>
      <c r="JB554" s="120"/>
      <c r="JL554" s="120"/>
      <c r="JV554" s="120"/>
      <c r="KF554" s="120"/>
    </row>
    <row xmlns:x14ac="http://schemas.microsoft.com/office/spreadsheetml/2009/9/ac" r="555" s="3" customFormat="true" x14ac:dyDescent="0.25">
      <c r="A555" s="370"/>
      <c r="B555" s="120"/>
      <c r="L555" s="120"/>
      <c r="V555" s="120"/>
      <c r="AF555" s="120"/>
      <c r="AP555" s="120"/>
      <c r="AZ555" s="120"/>
      <c r="BJ555" s="120"/>
      <c r="BT555" s="120"/>
      <c r="CD555" s="120"/>
      <c r="CN555" s="120"/>
      <c r="CX555" s="182"/>
      <c r="CY555" s="183"/>
      <c r="CZ555" s="183"/>
      <c r="DA555" s="183"/>
      <c r="DB555" s="183"/>
      <c r="DC555" s="183"/>
      <c r="DD555" s="183"/>
      <c r="DE555" s="183"/>
      <c r="DF555" s="183"/>
      <c r="DG555" s="183"/>
      <c r="DH555" s="120"/>
      <c r="DR555" s="120"/>
      <c r="EB555" s="120"/>
      <c r="EL555" s="182"/>
      <c r="EM555" s="183"/>
      <c r="EN555" s="183"/>
      <c r="EO555" s="183"/>
      <c r="EP555" s="183"/>
      <c r="EQ555" s="183"/>
      <c r="ER555" s="183"/>
      <c r="ES555" s="183"/>
      <c r="ET555" s="183"/>
      <c r="EU555" s="183"/>
      <c r="EV555" s="182"/>
      <c r="EW555" s="183"/>
      <c r="EX555" s="183"/>
      <c r="EY555" s="183"/>
      <c r="EZ555" s="183"/>
      <c r="FA555" s="183"/>
      <c r="FB555" s="183"/>
      <c r="FC555" s="183"/>
      <c r="FD555" s="183"/>
      <c r="FE555" s="183"/>
      <c r="FF555" s="120"/>
      <c r="FP555" s="120"/>
      <c r="FZ555" s="120"/>
      <c r="GJ555" s="182"/>
      <c r="GK555" s="183"/>
      <c r="GL555" s="183"/>
      <c r="GM555" s="183"/>
      <c r="GN555" s="183"/>
      <c r="GO555" s="183"/>
      <c r="GP555" s="183"/>
      <c r="GQ555" s="183"/>
      <c r="GR555" s="183"/>
      <c r="GS555" s="183"/>
      <c r="GT555" s="120"/>
      <c r="HD555" s="120"/>
      <c r="HN555" s="120"/>
      <c r="HX555" s="120"/>
      <c r="IH555" s="120"/>
      <c r="IR555" s="120"/>
      <c r="JB555" s="120"/>
      <c r="JL555" s="120"/>
      <c r="JV555" s="120"/>
      <c r="KF555" s="120"/>
    </row>
    <row xmlns:x14ac="http://schemas.microsoft.com/office/spreadsheetml/2009/9/ac" r="556" s="3" customFormat="true" x14ac:dyDescent="0.25">
      <c r="A556" s="370"/>
      <c r="B556" s="120"/>
      <c r="L556" s="120"/>
      <c r="V556" s="120"/>
      <c r="AF556" s="120"/>
      <c r="AP556" s="120"/>
      <c r="AZ556" s="120"/>
      <c r="BJ556" s="120"/>
      <c r="BT556" s="120"/>
      <c r="CD556" s="120"/>
      <c r="CN556" s="120"/>
      <c r="CX556" s="182"/>
      <c r="CY556" s="183"/>
      <c r="CZ556" s="183"/>
      <c r="DA556" s="183"/>
      <c r="DB556" s="183"/>
      <c r="DC556" s="183"/>
      <c r="DD556" s="183"/>
      <c r="DE556" s="183"/>
      <c r="DF556" s="183"/>
      <c r="DG556" s="183"/>
      <c r="DH556" s="120"/>
      <c r="DR556" s="120"/>
      <c r="EB556" s="120"/>
      <c r="EL556" s="182"/>
      <c r="EM556" s="183"/>
      <c r="EN556" s="183"/>
      <c r="EO556" s="183"/>
      <c r="EP556" s="183"/>
      <c r="EQ556" s="183"/>
      <c r="ER556" s="183"/>
      <c r="ES556" s="183"/>
      <c r="ET556" s="183"/>
      <c r="EU556" s="183"/>
      <c r="EV556" s="182"/>
      <c r="EW556" s="183"/>
      <c r="EX556" s="183"/>
      <c r="EY556" s="183"/>
      <c r="EZ556" s="183"/>
      <c r="FA556" s="183"/>
      <c r="FB556" s="183"/>
      <c r="FC556" s="183"/>
      <c r="FD556" s="183"/>
      <c r="FE556" s="183"/>
      <c r="FF556" s="120"/>
      <c r="FP556" s="120"/>
      <c r="FZ556" s="120"/>
      <c r="GJ556" s="182"/>
      <c r="GK556" s="183"/>
      <c r="GL556" s="183"/>
      <c r="GM556" s="183"/>
      <c r="GN556" s="183"/>
      <c r="GO556" s="183"/>
      <c r="GP556" s="183"/>
      <c r="GQ556" s="183"/>
      <c r="GR556" s="183"/>
      <c r="GS556" s="183"/>
      <c r="GT556" s="120"/>
      <c r="HD556" s="120"/>
      <c r="HN556" s="120"/>
      <c r="HX556" s="120"/>
      <c r="IH556" s="120"/>
      <c r="IR556" s="120"/>
      <c r="JB556" s="120"/>
      <c r="JL556" s="120"/>
      <c r="JV556" s="120"/>
      <c r="KF556" s="120"/>
    </row>
    <row xmlns:x14ac="http://schemas.microsoft.com/office/spreadsheetml/2009/9/ac" r="557" s="3" customFormat="true" x14ac:dyDescent="0.25">
      <c r="A557" s="370"/>
      <c r="B557" s="120"/>
      <c r="L557" s="120"/>
      <c r="V557" s="120"/>
      <c r="AF557" s="120"/>
      <c r="AP557" s="120"/>
      <c r="AZ557" s="120"/>
      <c r="BJ557" s="120"/>
      <c r="BT557" s="120"/>
      <c r="CD557" s="120"/>
      <c r="CN557" s="120"/>
      <c r="CX557" s="182"/>
      <c r="CY557" s="183"/>
      <c r="CZ557" s="183"/>
      <c r="DA557" s="183"/>
      <c r="DB557" s="183"/>
      <c r="DC557" s="183"/>
      <c r="DD557" s="183"/>
      <c r="DE557" s="183"/>
      <c r="DF557" s="183"/>
      <c r="DG557" s="183"/>
      <c r="DH557" s="120"/>
      <c r="DR557" s="120"/>
      <c r="EB557" s="120"/>
      <c r="EL557" s="182"/>
      <c r="EM557" s="183"/>
      <c r="EN557" s="183"/>
      <c r="EO557" s="183"/>
      <c r="EP557" s="183"/>
      <c r="EQ557" s="183"/>
      <c r="ER557" s="183"/>
      <c r="ES557" s="183"/>
      <c r="ET557" s="183"/>
      <c r="EU557" s="183"/>
      <c r="EV557" s="182"/>
      <c r="EW557" s="183"/>
      <c r="EX557" s="183"/>
      <c r="EY557" s="183"/>
      <c r="EZ557" s="183"/>
      <c r="FA557" s="183"/>
      <c r="FB557" s="183"/>
      <c r="FC557" s="183"/>
      <c r="FD557" s="183"/>
      <c r="FE557" s="183"/>
      <c r="FF557" s="120"/>
      <c r="FP557" s="120"/>
      <c r="FZ557" s="120"/>
      <c r="GJ557" s="182"/>
      <c r="GK557" s="183"/>
      <c r="GL557" s="183"/>
      <c r="GM557" s="183"/>
      <c r="GN557" s="183"/>
      <c r="GO557" s="183"/>
      <c r="GP557" s="183"/>
      <c r="GQ557" s="183"/>
      <c r="GR557" s="183"/>
      <c r="GS557" s="183"/>
      <c r="GT557" s="120"/>
      <c r="HD557" s="120"/>
      <c r="HN557" s="120"/>
      <c r="HX557" s="120"/>
      <c r="IH557" s="120"/>
      <c r="IR557" s="120"/>
      <c r="JB557" s="120"/>
      <c r="JL557" s="120"/>
      <c r="JV557" s="120"/>
      <c r="KF557" s="120"/>
    </row>
    <row xmlns:x14ac="http://schemas.microsoft.com/office/spreadsheetml/2009/9/ac" r="558" s="3" customFormat="true" x14ac:dyDescent="0.25">
      <c r="A558" s="370"/>
      <c r="B558" s="120"/>
      <c r="L558" s="120"/>
      <c r="V558" s="120"/>
      <c r="AF558" s="120"/>
      <c r="AP558" s="120"/>
      <c r="AZ558" s="120"/>
      <c r="BJ558" s="120"/>
      <c r="BT558" s="120"/>
      <c r="CD558" s="120"/>
      <c r="CN558" s="120"/>
      <c r="CX558" s="182"/>
      <c r="CY558" s="183"/>
      <c r="CZ558" s="183"/>
      <c r="DA558" s="183"/>
      <c r="DB558" s="183"/>
      <c r="DC558" s="183"/>
      <c r="DD558" s="183"/>
      <c r="DE558" s="183"/>
      <c r="DF558" s="183"/>
      <c r="DG558" s="183"/>
      <c r="DH558" s="120"/>
      <c r="DR558" s="120"/>
      <c r="EB558" s="120"/>
      <c r="EL558" s="182"/>
      <c r="EM558" s="183"/>
      <c r="EN558" s="183"/>
      <c r="EO558" s="183"/>
      <c r="EP558" s="183"/>
      <c r="EQ558" s="183"/>
      <c r="ER558" s="183"/>
      <c r="ES558" s="183"/>
      <c r="ET558" s="183"/>
      <c r="EU558" s="183"/>
      <c r="EV558" s="182"/>
      <c r="EW558" s="183"/>
      <c r="EX558" s="183"/>
      <c r="EY558" s="183"/>
      <c r="EZ558" s="183"/>
      <c r="FA558" s="183"/>
      <c r="FB558" s="183"/>
      <c r="FC558" s="183"/>
      <c r="FD558" s="183"/>
      <c r="FE558" s="183"/>
      <c r="FF558" s="120"/>
      <c r="FP558" s="120"/>
      <c r="FZ558" s="120"/>
      <c r="GJ558" s="182"/>
      <c r="GK558" s="183"/>
      <c r="GL558" s="183"/>
      <c r="GM558" s="183"/>
      <c r="GN558" s="183"/>
      <c r="GO558" s="183"/>
      <c r="GP558" s="183"/>
      <c r="GQ558" s="183"/>
      <c r="GR558" s="183"/>
      <c r="GS558" s="183"/>
      <c r="GT558" s="120"/>
      <c r="HD558" s="120"/>
      <c r="HN558" s="120"/>
      <c r="HX558" s="120"/>
      <c r="IH558" s="120"/>
      <c r="IR558" s="120"/>
      <c r="JB558" s="120"/>
      <c r="JL558" s="120"/>
      <c r="JV558" s="120"/>
      <c r="KF558" s="120"/>
    </row>
    <row xmlns:x14ac="http://schemas.microsoft.com/office/spreadsheetml/2009/9/ac" r="559" s="3" customFormat="true" x14ac:dyDescent="0.25">
      <c r="A559" s="370"/>
      <c r="B559" s="120"/>
      <c r="L559" s="120"/>
      <c r="V559" s="120"/>
      <c r="AF559" s="120"/>
      <c r="AP559" s="120"/>
      <c r="AZ559" s="120"/>
      <c r="BJ559" s="120"/>
      <c r="BT559" s="120"/>
      <c r="CD559" s="120"/>
      <c r="CN559" s="120"/>
      <c r="CX559" s="182"/>
      <c r="CY559" s="183"/>
      <c r="CZ559" s="183"/>
      <c r="DA559" s="183"/>
      <c r="DB559" s="183"/>
      <c r="DC559" s="183"/>
      <c r="DD559" s="183"/>
      <c r="DE559" s="183"/>
      <c r="DF559" s="183"/>
      <c r="DG559" s="183"/>
      <c r="DH559" s="120"/>
      <c r="DR559" s="120"/>
      <c r="EB559" s="120"/>
      <c r="EL559" s="182"/>
      <c r="EM559" s="183"/>
      <c r="EN559" s="183"/>
      <c r="EO559" s="183"/>
      <c r="EP559" s="183"/>
      <c r="EQ559" s="183"/>
      <c r="ER559" s="183"/>
      <c r="ES559" s="183"/>
      <c r="ET559" s="183"/>
      <c r="EU559" s="183"/>
      <c r="EV559" s="182"/>
      <c r="EW559" s="183"/>
      <c r="EX559" s="183"/>
      <c r="EY559" s="183"/>
      <c r="EZ559" s="183"/>
      <c r="FA559" s="183"/>
      <c r="FB559" s="183"/>
      <c r="FC559" s="183"/>
      <c r="FD559" s="183"/>
      <c r="FE559" s="183"/>
      <c r="FF559" s="120"/>
      <c r="FP559" s="120"/>
      <c r="FZ559" s="120"/>
      <c r="GJ559" s="182"/>
      <c r="GK559" s="183"/>
      <c r="GL559" s="183"/>
      <c r="GM559" s="183"/>
      <c r="GN559" s="183"/>
      <c r="GO559" s="183"/>
      <c r="GP559" s="183"/>
      <c r="GQ559" s="183"/>
      <c r="GR559" s="183"/>
      <c r="GS559" s="183"/>
      <c r="GT559" s="120"/>
      <c r="HD559" s="120"/>
      <c r="HN559" s="120"/>
      <c r="HX559" s="120"/>
      <c r="IH559" s="120"/>
      <c r="IR559" s="120"/>
      <c r="JB559" s="120"/>
      <c r="JL559" s="120"/>
      <c r="JV559" s="120"/>
      <c r="KF559" s="120"/>
    </row>
    <row xmlns:x14ac="http://schemas.microsoft.com/office/spreadsheetml/2009/9/ac" r="560" s="3" customFormat="true" x14ac:dyDescent="0.25">
      <c r="A560" s="370"/>
      <c r="B560" s="120"/>
      <c r="L560" s="120"/>
      <c r="V560" s="120"/>
      <c r="AF560" s="120"/>
      <c r="AP560" s="120"/>
      <c r="AZ560" s="120"/>
      <c r="BJ560" s="120"/>
      <c r="BT560" s="120"/>
      <c r="CD560" s="120"/>
      <c r="CN560" s="120"/>
      <c r="CX560" s="182"/>
      <c r="CY560" s="183"/>
      <c r="CZ560" s="183"/>
      <c r="DA560" s="183"/>
      <c r="DB560" s="183"/>
      <c r="DC560" s="183"/>
      <c r="DD560" s="183"/>
      <c r="DE560" s="183"/>
      <c r="DF560" s="183"/>
      <c r="DG560" s="183"/>
      <c r="DH560" s="120"/>
      <c r="DR560" s="120"/>
      <c r="EB560" s="120"/>
      <c r="EL560" s="182"/>
      <c r="EM560" s="183"/>
      <c r="EN560" s="183"/>
      <c r="EO560" s="183"/>
      <c r="EP560" s="183"/>
      <c r="EQ560" s="183"/>
      <c r="ER560" s="183"/>
      <c r="ES560" s="183"/>
      <c r="ET560" s="183"/>
      <c r="EU560" s="183"/>
      <c r="EV560" s="182"/>
      <c r="EW560" s="183"/>
      <c r="EX560" s="183"/>
      <c r="EY560" s="183"/>
      <c r="EZ560" s="183"/>
      <c r="FA560" s="183"/>
      <c r="FB560" s="183"/>
      <c r="FC560" s="183"/>
      <c r="FD560" s="183"/>
      <c r="FE560" s="183"/>
      <c r="FF560" s="120"/>
      <c r="FP560" s="120"/>
      <c r="FZ560" s="120"/>
      <c r="GJ560" s="182"/>
      <c r="GK560" s="183"/>
      <c r="GL560" s="183"/>
      <c r="GM560" s="183"/>
      <c r="GN560" s="183"/>
      <c r="GO560" s="183"/>
      <c r="GP560" s="183"/>
      <c r="GQ560" s="183"/>
      <c r="GR560" s="183"/>
      <c r="GS560" s="183"/>
      <c r="GT560" s="120"/>
      <c r="HD560" s="120"/>
      <c r="HN560" s="120"/>
      <c r="HX560" s="120"/>
      <c r="IH560" s="120"/>
      <c r="IR560" s="120"/>
      <c r="JB560" s="120"/>
      <c r="JL560" s="120"/>
      <c r="JV560" s="120"/>
      <c r="KF560" s="120"/>
    </row>
    <row xmlns:x14ac="http://schemas.microsoft.com/office/spreadsheetml/2009/9/ac" r="561" s="3" customFormat="true" x14ac:dyDescent="0.25">
      <c r="A561" s="370"/>
      <c r="B561" s="120"/>
      <c r="L561" s="120"/>
      <c r="V561" s="120"/>
      <c r="AF561" s="120"/>
      <c r="AP561" s="120"/>
      <c r="AZ561" s="120"/>
      <c r="BJ561" s="120"/>
      <c r="BT561" s="120"/>
      <c r="CD561" s="120"/>
      <c r="CN561" s="120"/>
      <c r="CX561" s="182"/>
      <c r="CY561" s="183"/>
      <c r="CZ561" s="183"/>
      <c r="DA561" s="183"/>
      <c r="DB561" s="183"/>
      <c r="DC561" s="183"/>
      <c r="DD561" s="183"/>
      <c r="DE561" s="183"/>
      <c r="DF561" s="183"/>
      <c r="DG561" s="183"/>
      <c r="DH561" s="120"/>
      <c r="DR561" s="120"/>
      <c r="EB561" s="120"/>
      <c r="EL561" s="182"/>
      <c r="EM561" s="183"/>
      <c r="EN561" s="183"/>
      <c r="EO561" s="183"/>
      <c r="EP561" s="183"/>
      <c r="EQ561" s="183"/>
      <c r="ER561" s="183"/>
      <c r="ES561" s="183"/>
      <c r="ET561" s="183"/>
      <c r="EU561" s="183"/>
      <c r="EV561" s="182"/>
      <c r="EW561" s="183"/>
      <c r="EX561" s="183"/>
      <c r="EY561" s="183"/>
      <c r="EZ561" s="183"/>
      <c r="FA561" s="183"/>
      <c r="FB561" s="183"/>
      <c r="FC561" s="183"/>
      <c r="FD561" s="183"/>
      <c r="FE561" s="183"/>
      <c r="FF561" s="120"/>
      <c r="FP561" s="120"/>
      <c r="FZ561" s="120"/>
      <c r="GJ561" s="182"/>
      <c r="GK561" s="183"/>
      <c r="GL561" s="183"/>
      <c r="GM561" s="183"/>
      <c r="GN561" s="183"/>
      <c r="GO561" s="183"/>
      <c r="GP561" s="183"/>
      <c r="GQ561" s="183"/>
      <c r="GR561" s="183"/>
      <c r="GS561" s="183"/>
      <c r="GT561" s="120"/>
      <c r="HD561" s="120"/>
      <c r="HN561" s="120"/>
      <c r="HX561" s="120"/>
      <c r="IH561" s="120"/>
      <c r="IR561" s="120"/>
      <c r="JB561" s="120"/>
      <c r="JL561" s="120"/>
      <c r="JV561" s="120"/>
      <c r="KF561" s="120"/>
    </row>
    <row xmlns:x14ac="http://schemas.microsoft.com/office/spreadsheetml/2009/9/ac" r="562" s="3" customFormat="true" x14ac:dyDescent="0.25">
      <c r="A562" s="370"/>
      <c r="B562" s="120"/>
      <c r="L562" s="120"/>
      <c r="V562" s="120"/>
      <c r="AF562" s="120"/>
      <c r="AP562" s="120"/>
      <c r="AZ562" s="120"/>
      <c r="BJ562" s="120"/>
      <c r="BT562" s="120"/>
      <c r="CD562" s="120"/>
      <c r="CN562" s="120"/>
      <c r="CX562" s="182"/>
      <c r="CY562" s="183"/>
      <c r="CZ562" s="183"/>
      <c r="DA562" s="183"/>
      <c r="DB562" s="183"/>
      <c r="DC562" s="183"/>
      <c r="DD562" s="183"/>
      <c r="DE562" s="183"/>
      <c r="DF562" s="183"/>
      <c r="DG562" s="183"/>
      <c r="DH562" s="120"/>
      <c r="DR562" s="120"/>
      <c r="EB562" s="120"/>
      <c r="EL562" s="182"/>
      <c r="EM562" s="183"/>
      <c r="EN562" s="183"/>
      <c r="EO562" s="183"/>
      <c r="EP562" s="183"/>
      <c r="EQ562" s="183"/>
      <c r="ER562" s="183"/>
      <c r="ES562" s="183"/>
      <c r="ET562" s="183"/>
      <c r="EU562" s="183"/>
      <c r="EV562" s="182"/>
      <c r="EW562" s="183"/>
      <c r="EX562" s="183"/>
      <c r="EY562" s="183"/>
      <c r="EZ562" s="183"/>
      <c r="FA562" s="183"/>
      <c r="FB562" s="183"/>
      <c r="FC562" s="183"/>
      <c r="FD562" s="183"/>
      <c r="FE562" s="183"/>
      <c r="FF562" s="120"/>
      <c r="FP562" s="120"/>
      <c r="FZ562" s="120"/>
      <c r="GJ562" s="182"/>
      <c r="GK562" s="183"/>
      <c r="GL562" s="183"/>
      <c r="GM562" s="183"/>
      <c r="GN562" s="183"/>
      <c r="GO562" s="183"/>
      <c r="GP562" s="183"/>
      <c r="GQ562" s="183"/>
      <c r="GR562" s="183"/>
      <c r="GS562" s="183"/>
      <c r="GT562" s="120"/>
      <c r="HD562" s="120"/>
      <c r="HN562" s="120"/>
      <c r="HX562" s="120"/>
      <c r="IH562" s="120"/>
      <c r="IR562" s="120"/>
      <c r="JB562" s="120"/>
      <c r="JL562" s="120"/>
      <c r="JV562" s="120"/>
      <c r="KF562" s="120"/>
    </row>
    <row xmlns:x14ac="http://schemas.microsoft.com/office/spreadsheetml/2009/9/ac" r="563" s="3" customFormat="true" x14ac:dyDescent="0.25">
      <c r="A563" s="370"/>
      <c r="B563" s="120"/>
      <c r="L563" s="120"/>
      <c r="V563" s="120"/>
      <c r="AF563" s="120"/>
      <c r="AP563" s="120"/>
      <c r="AZ563" s="120"/>
      <c r="BJ563" s="120"/>
      <c r="BT563" s="120"/>
      <c r="CD563" s="120"/>
      <c r="CN563" s="120"/>
      <c r="CX563" s="182"/>
      <c r="CY563" s="183"/>
      <c r="CZ563" s="183"/>
      <c r="DA563" s="183"/>
      <c r="DB563" s="183"/>
      <c r="DC563" s="183"/>
      <c r="DD563" s="183"/>
      <c r="DE563" s="183"/>
      <c r="DF563" s="183"/>
      <c r="DG563" s="183"/>
      <c r="DH563" s="120"/>
      <c r="DR563" s="120"/>
      <c r="EB563" s="120"/>
      <c r="EL563" s="182"/>
      <c r="EM563" s="183"/>
      <c r="EN563" s="183"/>
      <c r="EO563" s="183"/>
      <c r="EP563" s="183"/>
      <c r="EQ563" s="183"/>
      <c r="ER563" s="183"/>
      <c r="ES563" s="183"/>
      <c r="ET563" s="183"/>
      <c r="EU563" s="183"/>
      <c r="EV563" s="182"/>
      <c r="EW563" s="183"/>
      <c r="EX563" s="183"/>
      <c r="EY563" s="183"/>
      <c r="EZ563" s="183"/>
      <c r="FA563" s="183"/>
      <c r="FB563" s="183"/>
      <c r="FC563" s="183"/>
      <c r="FD563" s="183"/>
      <c r="FE563" s="183"/>
      <c r="FF563" s="120"/>
      <c r="FP563" s="120"/>
      <c r="FZ563" s="120"/>
      <c r="GJ563" s="182"/>
      <c r="GK563" s="183"/>
      <c r="GL563" s="183"/>
      <c r="GM563" s="183"/>
      <c r="GN563" s="183"/>
      <c r="GO563" s="183"/>
      <c r="GP563" s="183"/>
      <c r="GQ563" s="183"/>
      <c r="GR563" s="183"/>
      <c r="GS563" s="183"/>
      <c r="GT563" s="120"/>
      <c r="HD563" s="120"/>
      <c r="HN563" s="120"/>
      <c r="HX563" s="120"/>
      <c r="IH563" s="120"/>
      <c r="IR563" s="120"/>
      <c r="JB563" s="120"/>
      <c r="JL563" s="120"/>
      <c r="JV563" s="120"/>
      <c r="KF563" s="120"/>
    </row>
    <row xmlns:x14ac="http://schemas.microsoft.com/office/spreadsheetml/2009/9/ac" r="564" s="3" customFormat="true" x14ac:dyDescent="0.25">
      <c r="A564" s="370"/>
      <c r="B564" s="120"/>
      <c r="L564" s="120"/>
      <c r="V564" s="120"/>
      <c r="AF564" s="120"/>
      <c r="AP564" s="120"/>
      <c r="AZ564" s="120"/>
      <c r="BJ564" s="120"/>
      <c r="BT564" s="120"/>
      <c r="CD564" s="120"/>
      <c r="CN564" s="120"/>
      <c r="CX564" s="182"/>
      <c r="CY564" s="183"/>
      <c r="CZ564" s="183"/>
      <c r="DA564" s="183"/>
      <c r="DB564" s="183"/>
      <c r="DC564" s="183"/>
      <c r="DD564" s="183"/>
      <c r="DE564" s="183"/>
      <c r="DF564" s="183"/>
      <c r="DG564" s="183"/>
      <c r="DH564" s="120"/>
      <c r="DR564" s="120"/>
      <c r="EB564" s="120"/>
      <c r="EL564" s="182"/>
      <c r="EM564" s="183"/>
      <c r="EN564" s="183"/>
      <c r="EO564" s="183"/>
      <c r="EP564" s="183"/>
      <c r="EQ564" s="183"/>
      <c r="ER564" s="183"/>
      <c r="ES564" s="183"/>
      <c r="ET564" s="183"/>
      <c r="EU564" s="183"/>
      <c r="EV564" s="182"/>
      <c r="EW564" s="183"/>
      <c r="EX564" s="183"/>
      <c r="EY564" s="183"/>
      <c r="EZ564" s="183"/>
      <c r="FA564" s="183"/>
      <c r="FB564" s="183"/>
      <c r="FC564" s="183"/>
      <c r="FD564" s="183"/>
      <c r="FE564" s="183"/>
      <c r="FF564" s="120"/>
      <c r="FP564" s="120"/>
      <c r="FZ564" s="120"/>
      <c r="GJ564" s="182"/>
      <c r="GK564" s="183"/>
      <c r="GL564" s="183"/>
      <c r="GM564" s="183"/>
      <c r="GN564" s="183"/>
      <c r="GO564" s="183"/>
      <c r="GP564" s="183"/>
      <c r="GQ564" s="183"/>
      <c r="GR564" s="183"/>
      <c r="GS564" s="183"/>
      <c r="GT564" s="120"/>
      <c r="HD564" s="120"/>
      <c r="HN564" s="120"/>
      <c r="HX564" s="120"/>
      <c r="IH564" s="120"/>
      <c r="IR564" s="120"/>
      <c r="JB564" s="120"/>
      <c r="JL564" s="120"/>
      <c r="JV564" s="120"/>
      <c r="KF564" s="120"/>
    </row>
    <row xmlns:x14ac="http://schemas.microsoft.com/office/spreadsheetml/2009/9/ac" r="565" s="3" customFormat="true" x14ac:dyDescent="0.25">
      <c r="A565" s="370"/>
      <c r="B565" s="120"/>
      <c r="L565" s="120"/>
      <c r="V565" s="120"/>
      <c r="AF565" s="120"/>
      <c r="AP565" s="120"/>
      <c r="AZ565" s="120"/>
      <c r="BJ565" s="120"/>
      <c r="BT565" s="120"/>
      <c r="CD565" s="120"/>
      <c r="CN565" s="120"/>
      <c r="CX565" s="182"/>
      <c r="CY565" s="183"/>
      <c r="CZ565" s="183"/>
      <c r="DA565" s="183"/>
      <c r="DB565" s="183"/>
      <c r="DC565" s="183"/>
      <c r="DD565" s="183"/>
      <c r="DE565" s="183"/>
      <c r="DF565" s="183"/>
      <c r="DG565" s="183"/>
      <c r="DH565" s="120"/>
      <c r="DR565" s="120"/>
      <c r="EB565" s="120"/>
      <c r="EL565" s="182"/>
      <c r="EM565" s="183"/>
      <c r="EN565" s="183"/>
      <c r="EO565" s="183"/>
      <c r="EP565" s="183"/>
      <c r="EQ565" s="183"/>
      <c r="ER565" s="183"/>
      <c r="ES565" s="183"/>
      <c r="ET565" s="183"/>
      <c r="EU565" s="183"/>
      <c r="EV565" s="182"/>
      <c r="EW565" s="183"/>
      <c r="EX565" s="183"/>
      <c r="EY565" s="183"/>
      <c r="EZ565" s="183"/>
      <c r="FA565" s="183"/>
      <c r="FB565" s="183"/>
      <c r="FC565" s="183"/>
      <c r="FD565" s="183"/>
      <c r="FE565" s="183"/>
      <c r="FF565" s="120"/>
      <c r="FP565" s="120"/>
      <c r="FZ565" s="120"/>
      <c r="GJ565" s="182"/>
      <c r="GK565" s="183"/>
      <c r="GL565" s="183"/>
      <c r="GM565" s="183"/>
      <c r="GN565" s="183"/>
      <c r="GO565" s="183"/>
      <c r="GP565" s="183"/>
      <c r="GQ565" s="183"/>
      <c r="GR565" s="183"/>
      <c r="GS565" s="183"/>
      <c r="GT565" s="120"/>
      <c r="HD565" s="120"/>
      <c r="HN565" s="120"/>
      <c r="HX565" s="120"/>
      <c r="IH565" s="120"/>
      <c r="IR565" s="120"/>
      <c r="JB565" s="120"/>
      <c r="JL565" s="120"/>
      <c r="JV565" s="120"/>
      <c r="KF565" s="120"/>
    </row>
    <row xmlns:x14ac="http://schemas.microsoft.com/office/spreadsheetml/2009/9/ac" r="566" s="3" customFormat="true" x14ac:dyDescent="0.25">
      <c r="A566" s="370"/>
      <c r="B566" s="120"/>
      <c r="L566" s="120"/>
      <c r="V566" s="120"/>
      <c r="AF566" s="120"/>
      <c r="AP566" s="120"/>
      <c r="AZ566" s="120"/>
      <c r="BJ566" s="120"/>
      <c r="BT566" s="120"/>
      <c r="CD566" s="120"/>
      <c r="CN566" s="120"/>
      <c r="CX566" s="182"/>
      <c r="CY566" s="183"/>
      <c r="CZ566" s="183"/>
      <c r="DA566" s="183"/>
      <c r="DB566" s="183"/>
      <c r="DC566" s="183"/>
      <c r="DD566" s="183"/>
      <c r="DE566" s="183"/>
      <c r="DF566" s="183"/>
      <c r="DG566" s="183"/>
      <c r="DH566" s="120"/>
      <c r="DR566" s="120"/>
      <c r="EB566" s="120"/>
      <c r="EL566" s="182"/>
      <c r="EM566" s="183"/>
      <c r="EN566" s="183"/>
      <c r="EO566" s="183"/>
      <c r="EP566" s="183"/>
      <c r="EQ566" s="183"/>
      <c r="ER566" s="183"/>
      <c r="ES566" s="183"/>
      <c r="ET566" s="183"/>
      <c r="EU566" s="183"/>
      <c r="EV566" s="182"/>
      <c r="EW566" s="183"/>
      <c r="EX566" s="183"/>
      <c r="EY566" s="183"/>
      <c r="EZ566" s="183"/>
      <c r="FA566" s="183"/>
      <c r="FB566" s="183"/>
      <c r="FC566" s="183"/>
      <c r="FD566" s="183"/>
      <c r="FE566" s="183"/>
      <c r="FF566" s="120"/>
      <c r="FP566" s="120"/>
      <c r="FZ566" s="120"/>
      <c r="GJ566" s="182"/>
      <c r="GK566" s="183"/>
      <c r="GL566" s="183"/>
      <c r="GM566" s="183"/>
      <c r="GN566" s="183"/>
      <c r="GO566" s="183"/>
      <c r="GP566" s="183"/>
      <c r="GQ566" s="183"/>
      <c r="GR566" s="183"/>
      <c r="GS566" s="183"/>
      <c r="GT566" s="120"/>
      <c r="HD566" s="120"/>
      <c r="HN566" s="120"/>
      <c r="HX566" s="120"/>
      <c r="IH566" s="120"/>
      <c r="IR566" s="120"/>
      <c r="JB566" s="120"/>
      <c r="JL566" s="120"/>
      <c r="JV566" s="120"/>
      <c r="KF566" s="120"/>
    </row>
    <row xmlns:x14ac="http://schemas.microsoft.com/office/spreadsheetml/2009/9/ac" r="567" s="3" customFormat="true" x14ac:dyDescent="0.25">
      <c r="A567" s="370"/>
      <c r="B567" s="120"/>
      <c r="L567" s="120"/>
      <c r="V567" s="120"/>
      <c r="AF567" s="120"/>
      <c r="AP567" s="120"/>
      <c r="AZ567" s="120"/>
      <c r="BJ567" s="120"/>
      <c r="BT567" s="120"/>
      <c r="CD567" s="120"/>
      <c r="CN567" s="120"/>
      <c r="CX567" s="182"/>
      <c r="CY567" s="183"/>
      <c r="CZ567" s="183"/>
      <c r="DA567" s="183"/>
      <c r="DB567" s="183"/>
      <c r="DC567" s="183"/>
      <c r="DD567" s="183"/>
      <c r="DE567" s="183"/>
      <c r="DF567" s="183"/>
      <c r="DG567" s="183"/>
      <c r="DH567" s="120"/>
      <c r="DR567" s="120"/>
      <c r="EB567" s="120"/>
      <c r="EL567" s="182"/>
      <c r="EM567" s="183"/>
      <c r="EN567" s="183"/>
      <c r="EO567" s="183"/>
      <c r="EP567" s="183"/>
      <c r="EQ567" s="183"/>
      <c r="ER567" s="183"/>
      <c r="ES567" s="183"/>
      <c r="ET567" s="183"/>
      <c r="EU567" s="183"/>
      <c r="EV567" s="182"/>
      <c r="EW567" s="183"/>
      <c r="EX567" s="183"/>
      <c r="EY567" s="183"/>
      <c r="EZ567" s="183"/>
      <c r="FA567" s="183"/>
      <c r="FB567" s="183"/>
      <c r="FC567" s="183"/>
      <c r="FD567" s="183"/>
      <c r="FE567" s="183"/>
      <c r="FF567" s="120"/>
      <c r="FP567" s="120"/>
      <c r="FZ567" s="120"/>
      <c r="GJ567" s="182"/>
      <c r="GK567" s="183"/>
      <c r="GL567" s="183"/>
      <c r="GM567" s="183"/>
      <c r="GN567" s="183"/>
      <c r="GO567" s="183"/>
      <c r="GP567" s="183"/>
      <c r="GQ567" s="183"/>
      <c r="GR567" s="183"/>
      <c r="GS567" s="183"/>
      <c r="GT567" s="120"/>
      <c r="HD567" s="120"/>
      <c r="HN567" s="120"/>
      <c r="HX567" s="120"/>
      <c r="IH567" s="120"/>
      <c r="IR567" s="120"/>
      <c r="JB567" s="120"/>
      <c r="JL567" s="120"/>
      <c r="JV567" s="120"/>
      <c r="KF567" s="120"/>
    </row>
    <row xmlns:x14ac="http://schemas.microsoft.com/office/spreadsheetml/2009/9/ac" r="568" s="3" customFormat="true" x14ac:dyDescent="0.25">
      <c r="A568" s="370"/>
      <c r="B568" s="120"/>
      <c r="L568" s="120"/>
      <c r="V568" s="120"/>
      <c r="AF568" s="120"/>
      <c r="AP568" s="120"/>
      <c r="AZ568" s="120"/>
      <c r="BJ568" s="120"/>
      <c r="BT568" s="120"/>
      <c r="CD568" s="120"/>
      <c r="CN568" s="120"/>
      <c r="CX568" s="182"/>
      <c r="CY568" s="183"/>
      <c r="CZ568" s="183"/>
      <c r="DA568" s="183"/>
      <c r="DB568" s="183"/>
      <c r="DC568" s="183"/>
      <c r="DD568" s="183"/>
      <c r="DE568" s="183"/>
      <c r="DF568" s="183"/>
      <c r="DG568" s="183"/>
      <c r="DH568" s="120"/>
      <c r="DR568" s="120"/>
      <c r="EB568" s="120"/>
      <c r="EL568" s="182"/>
      <c r="EM568" s="183"/>
      <c r="EN568" s="183"/>
      <c r="EO568" s="183"/>
      <c r="EP568" s="183"/>
      <c r="EQ568" s="183"/>
      <c r="ER568" s="183"/>
      <c r="ES568" s="183"/>
      <c r="ET568" s="183"/>
      <c r="EU568" s="183"/>
      <c r="EV568" s="182"/>
      <c r="EW568" s="183"/>
      <c r="EX568" s="183"/>
      <c r="EY568" s="183"/>
      <c r="EZ568" s="183"/>
      <c r="FA568" s="183"/>
      <c r="FB568" s="183"/>
      <c r="FC568" s="183"/>
      <c r="FD568" s="183"/>
      <c r="FE568" s="183"/>
      <c r="FF568" s="120"/>
      <c r="FP568" s="120"/>
      <c r="FZ568" s="120"/>
      <c r="GJ568" s="182"/>
      <c r="GK568" s="183"/>
      <c r="GL568" s="183"/>
      <c r="GM568" s="183"/>
      <c r="GN568" s="183"/>
      <c r="GO568" s="183"/>
      <c r="GP568" s="183"/>
      <c r="GQ568" s="183"/>
      <c r="GR568" s="183"/>
      <c r="GS568" s="183"/>
      <c r="GT568" s="120"/>
      <c r="HD568" s="120"/>
      <c r="HN568" s="120"/>
      <c r="HX568" s="120"/>
      <c r="IH568" s="120"/>
      <c r="IR568" s="120"/>
      <c r="JB568" s="120"/>
      <c r="JL568" s="120"/>
      <c r="JV568" s="120"/>
      <c r="KF568" s="120"/>
    </row>
    <row xmlns:x14ac="http://schemas.microsoft.com/office/spreadsheetml/2009/9/ac" r="569" s="3" customFormat="true" x14ac:dyDescent="0.25">
      <c r="A569" s="370"/>
      <c r="B569" s="120"/>
      <c r="L569" s="120"/>
      <c r="V569" s="120"/>
      <c r="AF569" s="120"/>
      <c r="AP569" s="120"/>
      <c r="AZ569" s="120"/>
      <c r="BJ569" s="120"/>
      <c r="BT569" s="120"/>
      <c r="CD569" s="120"/>
      <c r="CN569" s="120"/>
      <c r="CX569" s="182"/>
      <c r="CY569" s="183"/>
      <c r="CZ569" s="183"/>
      <c r="DA569" s="183"/>
      <c r="DB569" s="183"/>
      <c r="DC569" s="183"/>
      <c r="DD569" s="183"/>
      <c r="DE569" s="183"/>
      <c r="DF569" s="183"/>
      <c r="DG569" s="183"/>
      <c r="DH569" s="120"/>
      <c r="DR569" s="120"/>
      <c r="EB569" s="120"/>
      <c r="EL569" s="182"/>
      <c r="EM569" s="183"/>
      <c r="EN569" s="183"/>
      <c r="EO569" s="183"/>
      <c r="EP569" s="183"/>
      <c r="EQ569" s="183"/>
      <c r="ER569" s="183"/>
      <c r="ES569" s="183"/>
      <c r="ET569" s="183"/>
      <c r="EU569" s="183"/>
      <c r="EV569" s="182"/>
      <c r="EW569" s="183"/>
      <c r="EX569" s="183"/>
      <c r="EY569" s="183"/>
      <c r="EZ569" s="183"/>
      <c r="FA569" s="183"/>
      <c r="FB569" s="183"/>
      <c r="FC569" s="183"/>
      <c r="FD569" s="183"/>
      <c r="FE569" s="183"/>
      <c r="FF569" s="120"/>
      <c r="FP569" s="120"/>
      <c r="FZ569" s="120"/>
      <c r="GJ569" s="182"/>
      <c r="GK569" s="183"/>
      <c r="GL569" s="183"/>
      <c r="GM569" s="183"/>
      <c r="GN569" s="183"/>
      <c r="GO569" s="183"/>
      <c r="GP569" s="183"/>
      <c r="GQ569" s="183"/>
      <c r="GR569" s="183"/>
      <c r="GS569" s="183"/>
      <c r="GT569" s="120"/>
      <c r="HD569" s="120"/>
      <c r="HN569" s="120"/>
      <c r="HX569" s="120"/>
      <c r="IH569" s="120"/>
      <c r="IR569" s="120"/>
      <c r="JB569" s="120"/>
      <c r="JL569" s="120"/>
      <c r="JV569" s="120"/>
      <c r="KF569" s="120"/>
    </row>
    <row xmlns:x14ac="http://schemas.microsoft.com/office/spreadsheetml/2009/9/ac" r="570" s="3" customFormat="true" x14ac:dyDescent="0.25">
      <c r="A570" s="370"/>
      <c r="B570" s="120"/>
      <c r="L570" s="120"/>
      <c r="V570" s="120"/>
      <c r="AF570" s="120"/>
      <c r="AP570" s="120"/>
      <c r="AZ570" s="120"/>
      <c r="BJ570" s="120"/>
      <c r="BT570" s="120"/>
      <c r="CD570" s="120"/>
      <c r="CN570" s="120"/>
      <c r="CX570" s="182"/>
      <c r="CY570" s="183"/>
      <c r="CZ570" s="183"/>
      <c r="DA570" s="183"/>
      <c r="DB570" s="183"/>
      <c r="DC570" s="183"/>
      <c r="DD570" s="183"/>
      <c r="DE570" s="183"/>
      <c r="DF570" s="183"/>
      <c r="DG570" s="183"/>
      <c r="DH570" s="120"/>
      <c r="DR570" s="120"/>
      <c r="EB570" s="120"/>
      <c r="EL570" s="182"/>
      <c r="EM570" s="183"/>
      <c r="EN570" s="183"/>
      <c r="EO570" s="183"/>
      <c r="EP570" s="183"/>
      <c r="EQ570" s="183"/>
      <c r="ER570" s="183"/>
      <c r="ES570" s="183"/>
      <c r="ET570" s="183"/>
      <c r="EU570" s="183"/>
      <c r="EV570" s="182"/>
      <c r="EW570" s="183"/>
      <c r="EX570" s="183"/>
      <c r="EY570" s="183"/>
      <c r="EZ570" s="183"/>
      <c r="FA570" s="183"/>
      <c r="FB570" s="183"/>
      <c r="FC570" s="183"/>
      <c r="FD570" s="183"/>
      <c r="FE570" s="183"/>
      <c r="FF570" s="120"/>
      <c r="FP570" s="120"/>
      <c r="FZ570" s="120"/>
      <c r="GJ570" s="182"/>
      <c r="GK570" s="183"/>
      <c r="GL570" s="183"/>
      <c r="GM570" s="183"/>
      <c r="GN570" s="183"/>
      <c r="GO570" s="183"/>
      <c r="GP570" s="183"/>
      <c r="GQ570" s="183"/>
      <c r="GR570" s="183"/>
      <c r="GS570" s="183"/>
      <c r="GT570" s="120"/>
      <c r="HD570" s="120"/>
      <c r="HN570" s="120"/>
      <c r="HX570" s="120"/>
      <c r="IH570" s="120"/>
      <c r="IR570" s="120"/>
      <c r="JB570" s="120"/>
      <c r="JL570" s="120"/>
      <c r="JV570" s="120"/>
      <c r="KF570" s="120"/>
    </row>
    <row xmlns:x14ac="http://schemas.microsoft.com/office/spreadsheetml/2009/9/ac" r="571" s="3" customFormat="true" x14ac:dyDescent="0.25">
      <c r="A571" s="370"/>
      <c r="B571" s="120"/>
      <c r="L571" s="120"/>
      <c r="V571" s="120"/>
      <c r="AF571" s="120"/>
      <c r="AP571" s="120"/>
      <c r="AZ571" s="120"/>
      <c r="BJ571" s="120"/>
      <c r="BT571" s="120"/>
      <c r="CD571" s="120"/>
      <c r="CN571" s="120"/>
      <c r="CX571" s="182"/>
      <c r="CY571" s="183"/>
      <c r="CZ571" s="183"/>
      <c r="DA571" s="183"/>
      <c r="DB571" s="183"/>
      <c r="DC571" s="183"/>
      <c r="DD571" s="183"/>
      <c r="DE571" s="183"/>
      <c r="DF571" s="183"/>
      <c r="DG571" s="183"/>
      <c r="DH571" s="120"/>
      <c r="DR571" s="120"/>
      <c r="EB571" s="120"/>
      <c r="EL571" s="182"/>
      <c r="EM571" s="183"/>
      <c r="EN571" s="183"/>
      <c r="EO571" s="183"/>
      <c r="EP571" s="183"/>
      <c r="EQ571" s="183"/>
      <c r="ER571" s="183"/>
      <c r="ES571" s="183"/>
      <c r="ET571" s="183"/>
      <c r="EU571" s="183"/>
      <c r="EV571" s="182"/>
      <c r="EW571" s="183"/>
      <c r="EX571" s="183"/>
      <c r="EY571" s="183"/>
      <c r="EZ571" s="183"/>
      <c r="FA571" s="183"/>
      <c r="FB571" s="183"/>
      <c r="FC571" s="183"/>
      <c r="FD571" s="183"/>
      <c r="FE571" s="183"/>
      <c r="FF571" s="120"/>
      <c r="FP571" s="120"/>
      <c r="FZ571" s="120"/>
      <c r="GJ571" s="182"/>
      <c r="GK571" s="183"/>
      <c r="GL571" s="183"/>
      <c r="GM571" s="183"/>
      <c r="GN571" s="183"/>
      <c r="GO571" s="183"/>
      <c r="GP571" s="183"/>
      <c r="GQ571" s="183"/>
      <c r="GR571" s="183"/>
      <c r="GS571" s="183"/>
      <c r="GT571" s="120"/>
      <c r="HD571" s="120"/>
      <c r="HN571" s="120"/>
      <c r="HX571" s="120"/>
      <c r="IH571" s="120"/>
      <c r="IR571" s="120"/>
      <c r="JB571" s="120"/>
      <c r="JL571" s="120"/>
      <c r="JV571" s="120"/>
      <c r="KF571" s="120"/>
    </row>
    <row xmlns:x14ac="http://schemas.microsoft.com/office/spreadsheetml/2009/9/ac" r="572" s="3" customFormat="true" x14ac:dyDescent="0.25">
      <c r="A572" s="370"/>
      <c r="B572" s="120"/>
      <c r="L572" s="120"/>
      <c r="V572" s="120"/>
      <c r="AF572" s="120"/>
      <c r="AP572" s="120"/>
      <c r="AZ572" s="120"/>
      <c r="BJ572" s="120"/>
      <c r="BT572" s="120"/>
      <c r="CD572" s="120"/>
      <c r="CN572" s="120"/>
      <c r="CX572" s="182"/>
      <c r="CY572" s="183"/>
      <c r="CZ572" s="183"/>
      <c r="DA572" s="183"/>
      <c r="DB572" s="183"/>
      <c r="DC572" s="183"/>
      <c r="DD572" s="183"/>
      <c r="DE572" s="183"/>
      <c r="DF572" s="183"/>
      <c r="DG572" s="183"/>
      <c r="DH572" s="120"/>
      <c r="DR572" s="120"/>
      <c r="EB572" s="120"/>
      <c r="EL572" s="182"/>
      <c r="EM572" s="183"/>
      <c r="EN572" s="183"/>
      <c r="EO572" s="183"/>
      <c r="EP572" s="183"/>
      <c r="EQ572" s="183"/>
      <c r="ER572" s="183"/>
      <c r="ES572" s="183"/>
      <c r="ET572" s="183"/>
      <c r="EU572" s="183"/>
      <c r="EV572" s="182"/>
      <c r="EW572" s="183"/>
      <c r="EX572" s="183"/>
      <c r="EY572" s="183"/>
      <c r="EZ572" s="183"/>
      <c r="FA572" s="183"/>
      <c r="FB572" s="183"/>
      <c r="FC572" s="183"/>
      <c r="FD572" s="183"/>
      <c r="FE572" s="183"/>
      <c r="FF572" s="120"/>
      <c r="FP572" s="120"/>
      <c r="FZ572" s="120"/>
      <c r="GJ572" s="182"/>
      <c r="GK572" s="183"/>
      <c r="GL572" s="183"/>
      <c r="GM572" s="183"/>
      <c r="GN572" s="183"/>
      <c r="GO572" s="183"/>
      <c r="GP572" s="183"/>
      <c r="GQ572" s="183"/>
      <c r="GR572" s="183"/>
      <c r="GS572" s="183"/>
      <c r="GT572" s="120"/>
      <c r="HD572" s="120"/>
      <c r="HN572" s="120"/>
      <c r="HX572" s="120"/>
      <c r="IH572" s="120"/>
      <c r="IR572" s="120"/>
      <c r="JB572" s="120"/>
      <c r="JL572" s="120"/>
      <c r="JV572" s="120"/>
      <c r="KF572" s="120"/>
    </row>
    <row xmlns:x14ac="http://schemas.microsoft.com/office/spreadsheetml/2009/9/ac" r="573" s="3" customFormat="true" x14ac:dyDescent="0.25">
      <c r="A573" s="370"/>
      <c r="B573" s="120"/>
      <c r="L573" s="120"/>
      <c r="V573" s="120"/>
      <c r="AF573" s="120"/>
      <c r="AP573" s="120"/>
      <c r="AZ573" s="120"/>
      <c r="BJ573" s="120"/>
      <c r="BT573" s="120"/>
      <c r="CD573" s="120"/>
      <c r="CN573" s="120"/>
      <c r="CX573" s="182"/>
      <c r="CY573" s="183"/>
      <c r="CZ573" s="183"/>
      <c r="DA573" s="183"/>
      <c r="DB573" s="183"/>
      <c r="DC573" s="183"/>
      <c r="DD573" s="183"/>
      <c r="DE573" s="183"/>
      <c r="DF573" s="183"/>
      <c r="DG573" s="183"/>
      <c r="DH573" s="120"/>
      <c r="DR573" s="120"/>
      <c r="EB573" s="120"/>
      <c r="EL573" s="182"/>
      <c r="EM573" s="183"/>
      <c r="EN573" s="183"/>
      <c r="EO573" s="183"/>
      <c r="EP573" s="183"/>
      <c r="EQ573" s="183"/>
      <c r="ER573" s="183"/>
      <c r="ES573" s="183"/>
      <c r="ET573" s="183"/>
      <c r="EU573" s="183"/>
      <c r="EV573" s="182"/>
      <c r="EW573" s="183"/>
      <c r="EX573" s="183"/>
      <c r="EY573" s="183"/>
      <c r="EZ573" s="183"/>
      <c r="FA573" s="183"/>
      <c r="FB573" s="183"/>
      <c r="FC573" s="183"/>
      <c r="FD573" s="183"/>
      <c r="FE573" s="183"/>
      <c r="FF573" s="120"/>
      <c r="FP573" s="120"/>
      <c r="FZ573" s="120"/>
      <c r="GJ573" s="182"/>
      <c r="GK573" s="183"/>
      <c r="GL573" s="183"/>
      <c r="GM573" s="183"/>
      <c r="GN573" s="183"/>
      <c r="GO573" s="183"/>
      <c r="GP573" s="183"/>
      <c r="GQ573" s="183"/>
      <c r="GR573" s="183"/>
      <c r="GS573" s="183"/>
      <c r="GT573" s="120"/>
      <c r="HD573" s="120"/>
      <c r="HN573" s="120"/>
      <c r="HX573" s="120"/>
      <c r="IH573" s="120"/>
      <c r="IR573" s="120"/>
      <c r="JB573" s="120"/>
      <c r="JL573" s="120"/>
      <c r="JV573" s="120"/>
      <c r="KF573" s="120"/>
    </row>
    <row xmlns:x14ac="http://schemas.microsoft.com/office/spreadsheetml/2009/9/ac" r="574" s="3" customFormat="true" x14ac:dyDescent="0.25">
      <c r="A574" s="370"/>
      <c r="B574" s="120"/>
      <c r="L574" s="120"/>
      <c r="V574" s="120"/>
      <c r="AF574" s="120"/>
      <c r="AP574" s="120"/>
      <c r="AZ574" s="120"/>
      <c r="BJ574" s="120"/>
      <c r="BT574" s="120"/>
      <c r="CD574" s="120"/>
      <c r="CN574" s="120"/>
      <c r="CX574" s="182"/>
      <c r="CY574" s="183"/>
      <c r="CZ574" s="183"/>
      <c r="DA574" s="183"/>
      <c r="DB574" s="183"/>
      <c r="DC574" s="183"/>
      <c r="DD574" s="183"/>
      <c r="DE574" s="183"/>
      <c r="DF574" s="183"/>
      <c r="DG574" s="183"/>
      <c r="DH574" s="120"/>
      <c r="DR574" s="120"/>
      <c r="EB574" s="120"/>
      <c r="EL574" s="182"/>
      <c r="EM574" s="183"/>
      <c r="EN574" s="183"/>
      <c r="EO574" s="183"/>
      <c r="EP574" s="183"/>
      <c r="EQ574" s="183"/>
      <c r="ER574" s="183"/>
      <c r="ES574" s="183"/>
      <c r="ET574" s="183"/>
      <c r="EU574" s="183"/>
      <c r="EV574" s="182"/>
      <c r="EW574" s="183"/>
      <c r="EX574" s="183"/>
      <c r="EY574" s="183"/>
      <c r="EZ574" s="183"/>
      <c r="FA574" s="183"/>
      <c r="FB574" s="183"/>
      <c r="FC574" s="183"/>
      <c r="FD574" s="183"/>
      <c r="FE574" s="183"/>
      <c r="FF574" s="120"/>
      <c r="FP574" s="120"/>
      <c r="FZ574" s="120"/>
      <c r="GJ574" s="182"/>
      <c r="GK574" s="183"/>
      <c r="GL574" s="183"/>
      <c r="GM574" s="183"/>
      <c r="GN574" s="183"/>
      <c r="GO574" s="183"/>
      <c r="GP574" s="183"/>
      <c r="GQ574" s="183"/>
      <c r="GR574" s="183"/>
      <c r="GS574" s="183"/>
      <c r="GT574" s="120"/>
      <c r="HD574" s="120"/>
      <c r="HN574" s="120"/>
      <c r="HX574" s="120"/>
      <c r="IH574" s="120"/>
      <c r="IR574" s="120"/>
      <c r="JB574" s="120"/>
      <c r="JL574" s="120"/>
      <c r="JV574" s="120"/>
      <c r="KF574" s="120"/>
    </row>
    <row xmlns:x14ac="http://schemas.microsoft.com/office/spreadsheetml/2009/9/ac" r="575" s="3" customFormat="true" x14ac:dyDescent="0.25">
      <c r="A575" s="370"/>
      <c r="B575" s="120"/>
      <c r="L575" s="120"/>
      <c r="V575" s="120"/>
      <c r="AF575" s="120"/>
      <c r="AP575" s="120"/>
      <c r="AZ575" s="120"/>
      <c r="BJ575" s="120"/>
      <c r="BT575" s="120"/>
      <c r="CD575" s="120"/>
      <c r="CN575" s="120"/>
      <c r="CX575" s="182"/>
      <c r="CY575" s="183"/>
      <c r="CZ575" s="183"/>
      <c r="DA575" s="183"/>
      <c r="DB575" s="183"/>
      <c r="DC575" s="183"/>
      <c r="DD575" s="183"/>
      <c r="DE575" s="183"/>
      <c r="DF575" s="183"/>
      <c r="DG575" s="183"/>
      <c r="DH575" s="120"/>
      <c r="DR575" s="120"/>
      <c r="EB575" s="120"/>
      <c r="EL575" s="182"/>
      <c r="EM575" s="183"/>
      <c r="EN575" s="183"/>
      <c r="EO575" s="183"/>
      <c r="EP575" s="183"/>
      <c r="EQ575" s="183"/>
      <c r="ER575" s="183"/>
      <c r="ES575" s="183"/>
      <c r="ET575" s="183"/>
      <c r="EU575" s="183"/>
      <c r="EV575" s="182"/>
      <c r="EW575" s="183"/>
      <c r="EX575" s="183"/>
      <c r="EY575" s="183"/>
      <c r="EZ575" s="183"/>
      <c r="FA575" s="183"/>
      <c r="FB575" s="183"/>
      <c r="FC575" s="183"/>
      <c r="FD575" s="183"/>
      <c r="FE575" s="183"/>
      <c r="FF575" s="120"/>
      <c r="FP575" s="120"/>
      <c r="FZ575" s="120"/>
      <c r="GJ575" s="182"/>
      <c r="GK575" s="183"/>
      <c r="GL575" s="183"/>
      <c r="GM575" s="183"/>
      <c r="GN575" s="183"/>
      <c r="GO575" s="183"/>
      <c r="GP575" s="183"/>
      <c r="GQ575" s="183"/>
      <c r="GR575" s="183"/>
      <c r="GS575" s="183"/>
      <c r="GT575" s="120"/>
      <c r="HD575" s="120"/>
      <c r="HN575" s="120"/>
      <c r="HX575" s="120"/>
      <c r="IH575" s="120"/>
      <c r="IR575" s="120"/>
      <c r="JB575" s="120"/>
      <c r="JL575" s="120"/>
      <c r="JV575" s="120"/>
      <c r="KF575" s="120"/>
    </row>
    <row xmlns:x14ac="http://schemas.microsoft.com/office/spreadsheetml/2009/9/ac" r="576" s="3" customFormat="true" x14ac:dyDescent="0.25">
      <c r="A576" s="370"/>
      <c r="B576" s="120"/>
      <c r="L576" s="120"/>
      <c r="V576" s="120"/>
      <c r="AF576" s="120"/>
      <c r="AP576" s="120"/>
      <c r="AZ576" s="120"/>
      <c r="BJ576" s="120"/>
      <c r="BT576" s="120"/>
      <c r="CD576" s="120"/>
      <c r="CN576" s="120"/>
      <c r="CX576" s="182"/>
      <c r="CY576" s="183"/>
      <c r="CZ576" s="183"/>
      <c r="DA576" s="183"/>
      <c r="DB576" s="183"/>
      <c r="DC576" s="183"/>
      <c r="DD576" s="183"/>
      <c r="DE576" s="183"/>
      <c r="DF576" s="183"/>
      <c r="DG576" s="183"/>
      <c r="DH576" s="120"/>
      <c r="DR576" s="120"/>
      <c r="EB576" s="120"/>
      <c r="EL576" s="182"/>
      <c r="EM576" s="183"/>
      <c r="EN576" s="183"/>
      <c r="EO576" s="183"/>
      <c r="EP576" s="183"/>
      <c r="EQ576" s="183"/>
      <c r="ER576" s="183"/>
      <c r="ES576" s="183"/>
      <c r="ET576" s="183"/>
      <c r="EU576" s="183"/>
      <c r="EV576" s="182"/>
      <c r="EW576" s="183"/>
      <c r="EX576" s="183"/>
      <c r="EY576" s="183"/>
      <c r="EZ576" s="183"/>
      <c r="FA576" s="183"/>
      <c r="FB576" s="183"/>
      <c r="FC576" s="183"/>
      <c r="FD576" s="183"/>
      <c r="FE576" s="183"/>
      <c r="FF576" s="120"/>
      <c r="FP576" s="120"/>
      <c r="FZ576" s="120"/>
      <c r="GJ576" s="182"/>
      <c r="GK576" s="183"/>
      <c r="GL576" s="183"/>
      <c r="GM576" s="183"/>
      <c r="GN576" s="183"/>
      <c r="GO576" s="183"/>
      <c r="GP576" s="183"/>
      <c r="GQ576" s="183"/>
      <c r="GR576" s="183"/>
      <c r="GS576" s="183"/>
      <c r="GT576" s="120"/>
      <c r="HD576" s="120"/>
      <c r="HN576" s="120"/>
      <c r="HX576" s="120"/>
      <c r="IH576" s="120"/>
      <c r="IR576" s="120"/>
      <c r="JB576" s="120"/>
      <c r="JL576" s="120"/>
      <c r="JV576" s="120"/>
      <c r="KF576" s="120"/>
    </row>
    <row xmlns:x14ac="http://schemas.microsoft.com/office/spreadsheetml/2009/9/ac" r="577" s="3" customFormat="true" x14ac:dyDescent="0.25">
      <c r="A577" s="370"/>
      <c r="B577" s="120"/>
      <c r="L577" s="120"/>
      <c r="V577" s="120"/>
      <c r="AF577" s="120"/>
      <c r="AP577" s="120"/>
      <c r="AZ577" s="120"/>
      <c r="BJ577" s="120"/>
      <c r="BT577" s="120"/>
      <c r="CD577" s="120"/>
      <c r="CN577" s="120"/>
      <c r="CX577" s="182"/>
      <c r="CY577" s="183"/>
      <c r="CZ577" s="183"/>
      <c r="DA577" s="183"/>
      <c r="DB577" s="183"/>
      <c r="DC577" s="183"/>
      <c r="DD577" s="183"/>
      <c r="DE577" s="183"/>
      <c r="DF577" s="183"/>
      <c r="DG577" s="183"/>
      <c r="DH577" s="120"/>
      <c r="DR577" s="120"/>
      <c r="EB577" s="120"/>
      <c r="EL577" s="182"/>
      <c r="EM577" s="183"/>
      <c r="EN577" s="183"/>
      <c r="EO577" s="183"/>
      <c r="EP577" s="183"/>
      <c r="EQ577" s="183"/>
      <c r="ER577" s="183"/>
      <c r="ES577" s="183"/>
      <c r="ET577" s="183"/>
      <c r="EU577" s="183"/>
      <c r="EV577" s="182"/>
      <c r="EW577" s="183"/>
      <c r="EX577" s="183"/>
      <c r="EY577" s="183"/>
      <c r="EZ577" s="183"/>
      <c r="FA577" s="183"/>
      <c r="FB577" s="183"/>
      <c r="FC577" s="183"/>
      <c r="FD577" s="183"/>
      <c r="FE577" s="183"/>
      <c r="FF577" s="120"/>
      <c r="FP577" s="120"/>
      <c r="FZ577" s="120"/>
      <c r="GJ577" s="182"/>
      <c r="GK577" s="183"/>
      <c r="GL577" s="183"/>
      <c r="GM577" s="183"/>
      <c r="GN577" s="183"/>
      <c r="GO577" s="183"/>
      <c r="GP577" s="183"/>
      <c r="GQ577" s="183"/>
      <c r="GR577" s="183"/>
      <c r="GS577" s="183"/>
      <c r="GT577" s="120"/>
      <c r="HD577" s="120"/>
      <c r="HN577" s="120"/>
      <c r="HX577" s="120"/>
      <c r="IH577" s="120"/>
      <c r="IR577" s="120"/>
      <c r="JB577" s="120"/>
      <c r="JL577" s="120"/>
      <c r="JV577" s="120"/>
      <c r="KF577" s="120"/>
    </row>
    <row xmlns:x14ac="http://schemas.microsoft.com/office/spreadsheetml/2009/9/ac" r="578" s="3" customFormat="true" x14ac:dyDescent="0.25">
      <c r="A578" s="370"/>
      <c r="B578" s="120"/>
      <c r="L578" s="120"/>
      <c r="V578" s="120"/>
      <c r="AF578" s="120"/>
      <c r="AP578" s="120"/>
      <c r="AZ578" s="120"/>
      <c r="BJ578" s="120"/>
      <c r="BT578" s="120"/>
      <c r="CD578" s="120"/>
      <c r="CN578" s="120"/>
      <c r="CX578" s="182"/>
      <c r="CY578" s="183"/>
      <c r="CZ578" s="183"/>
      <c r="DA578" s="183"/>
      <c r="DB578" s="183"/>
      <c r="DC578" s="183"/>
      <c r="DD578" s="183"/>
      <c r="DE578" s="183"/>
      <c r="DF578" s="183"/>
      <c r="DG578" s="183"/>
      <c r="DH578" s="120"/>
      <c r="DR578" s="120"/>
      <c r="EB578" s="120"/>
      <c r="EL578" s="182"/>
      <c r="EM578" s="183"/>
      <c r="EN578" s="183"/>
      <c r="EO578" s="183"/>
      <c r="EP578" s="183"/>
      <c r="EQ578" s="183"/>
      <c r="ER578" s="183"/>
      <c r="ES578" s="183"/>
      <c r="ET578" s="183"/>
      <c r="EU578" s="183"/>
      <c r="EV578" s="182"/>
      <c r="EW578" s="183"/>
      <c r="EX578" s="183"/>
      <c r="EY578" s="183"/>
      <c r="EZ578" s="183"/>
      <c r="FA578" s="183"/>
      <c r="FB578" s="183"/>
      <c r="FC578" s="183"/>
      <c r="FD578" s="183"/>
      <c r="FE578" s="183"/>
      <c r="FF578" s="120"/>
      <c r="FP578" s="120"/>
      <c r="FZ578" s="120"/>
      <c r="GJ578" s="182"/>
      <c r="GK578" s="183"/>
      <c r="GL578" s="183"/>
      <c r="GM578" s="183"/>
      <c r="GN578" s="183"/>
      <c r="GO578" s="183"/>
      <c r="GP578" s="183"/>
      <c r="GQ578" s="183"/>
      <c r="GR578" s="183"/>
      <c r="GS578" s="183"/>
      <c r="GT578" s="120"/>
      <c r="HD578" s="120"/>
      <c r="HN578" s="120"/>
      <c r="HX578" s="120"/>
      <c r="IH578" s="120"/>
      <c r="IR578" s="120"/>
      <c r="JB578" s="120"/>
      <c r="JL578" s="120"/>
      <c r="JV578" s="120"/>
      <c r="KF578" s="120"/>
    </row>
    <row xmlns:x14ac="http://schemas.microsoft.com/office/spreadsheetml/2009/9/ac" r="579" s="3" customFormat="true" x14ac:dyDescent="0.25">
      <c r="A579" s="370"/>
      <c r="B579" s="120"/>
      <c r="L579" s="120"/>
      <c r="V579" s="120"/>
      <c r="AF579" s="120"/>
      <c r="AP579" s="120"/>
      <c r="AZ579" s="120"/>
      <c r="BJ579" s="120"/>
      <c r="BT579" s="120"/>
      <c r="CD579" s="120"/>
      <c r="CN579" s="120"/>
      <c r="CX579" s="182"/>
      <c r="CY579" s="183"/>
      <c r="CZ579" s="183"/>
      <c r="DA579" s="183"/>
      <c r="DB579" s="183"/>
      <c r="DC579" s="183"/>
      <c r="DD579" s="183"/>
      <c r="DE579" s="183"/>
      <c r="DF579" s="183"/>
      <c r="DG579" s="183"/>
      <c r="DH579" s="120"/>
      <c r="DR579" s="120"/>
      <c r="EB579" s="120"/>
      <c r="EL579" s="182"/>
      <c r="EM579" s="183"/>
      <c r="EN579" s="183"/>
      <c r="EO579" s="183"/>
      <c r="EP579" s="183"/>
      <c r="EQ579" s="183"/>
      <c r="ER579" s="183"/>
      <c r="ES579" s="183"/>
      <c r="ET579" s="183"/>
      <c r="EU579" s="183"/>
      <c r="EV579" s="182"/>
      <c r="EW579" s="183"/>
      <c r="EX579" s="183"/>
      <c r="EY579" s="183"/>
      <c r="EZ579" s="183"/>
      <c r="FA579" s="183"/>
      <c r="FB579" s="183"/>
      <c r="FC579" s="183"/>
      <c r="FD579" s="183"/>
      <c r="FE579" s="183"/>
      <c r="FF579" s="120"/>
      <c r="FP579" s="120"/>
      <c r="FZ579" s="120"/>
      <c r="GJ579" s="182"/>
      <c r="GK579" s="183"/>
      <c r="GL579" s="183"/>
      <c r="GM579" s="183"/>
      <c r="GN579" s="183"/>
      <c r="GO579" s="183"/>
      <c r="GP579" s="183"/>
      <c r="GQ579" s="183"/>
      <c r="GR579" s="183"/>
      <c r="GS579" s="183"/>
      <c r="GT579" s="120"/>
      <c r="HD579" s="120"/>
      <c r="HN579" s="120"/>
      <c r="HX579" s="120"/>
      <c r="IH579" s="120"/>
      <c r="IR579" s="120"/>
      <c r="JB579" s="120"/>
      <c r="JL579" s="120"/>
      <c r="JV579" s="120"/>
      <c r="KF579" s="120"/>
    </row>
    <row xmlns:x14ac="http://schemas.microsoft.com/office/spreadsheetml/2009/9/ac" r="580" s="3" customFormat="true" x14ac:dyDescent="0.25">
      <c r="A580" s="370"/>
      <c r="B580" s="120"/>
      <c r="L580" s="120"/>
      <c r="V580" s="120"/>
      <c r="AF580" s="120"/>
      <c r="AP580" s="120"/>
      <c r="AZ580" s="120"/>
      <c r="BJ580" s="120"/>
      <c r="BT580" s="120"/>
      <c r="CD580" s="120"/>
      <c r="CN580" s="120"/>
      <c r="CX580" s="182"/>
      <c r="CY580" s="183"/>
      <c r="CZ580" s="183"/>
      <c r="DA580" s="183"/>
      <c r="DB580" s="183"/>
      <c r="DC580" s="183"/>
      <c r="DD580" s="183"/>
      <c r="DE580" s="183"/>
      <c r="DF580" s="183"/>
      <c r="DG580" s="183"/>
      <c r="DH580" s="120"/>
      <c r="DR580" s="120"/>
      <c r="EB580" s="120"/>
      <c r="EL580" s="182"/>
      <c r="EM580" s="183"/>
      <c r="EN580" s="183"/>
      <c r="EO580" s="183"/>
      <c r="EP580" s="183"/>
      <c r="EQ580" s="183"/>
      <c r="ER580" s="183"/>
      <c r="ES580" s="183"/>
      <c r="ET580" s="183"/>
      <c r="EU580" s="183"/>
      <c r="EV580" s="182"/>
      <c r="EW580" s="183"/>
      <c r="EX580" s="183"/>
      <c r="EY580" s="183"/>
      <c r="EZ580" s="183"/>
      <c r="FA580" s="183"/>
      <c r="FB580" s="183"/>
      <c r="FC580" s="183"/>
      <c r="FD580" s="183"/>
      <c r="FE580" s="183"/>
      <c r="FF580" s="120"/>
      <c r="FP580" s="120"/>
      <c r="FZ580" s="120"/>
      <c r="GJ580" s="182"/>
      <c r="GK580" s="183"/>
      <c r="GL580" s="183"/>
      <c r="GM580" s="183"/>
      <c r="GN580" s="183"/>
      <c r="GO580" s="183"/>
      <c r="GP580" s="183"/>
      <c r="GQ580" s="183"/>
      <c r="GR580" s="183"/>
      <c r="GS580" s="183"/>
      <c r="GT580" s="120"/>
      <c r="HD580" s="120"/>
      <c r="HN580" s="120"/>
      <c r="HX580" s="120"/>
      <c r="IH580" s="120"/>
      <c r="IR580" s="120"/>
      <c r="JB580" s="120"/>
      <c r="JL580" s="120"/>
      <c r="JV580" s="120"/>
      <c r="KF580" s="120"/>
    </row>
    <row xmlns:x14ac="http://schemas.microsoft.com/office/spreadsheetml/2009/9/ac" r="581" s="3" customFormat="true" x14ac:dyDescent="0.25">
      <c r="A581" s="370"/>
      <c r="B581" s="120"/>
      <c r="L581" s="120"/>
      <c r="V581" s="120"/>
      <c r="AF581" s="120"/>
      <c r="AP581" s="120"/>
      <c r="AZ581" s="120"/>
      <c r="BJ581" s="120"/>
      <c r="BT581" s="120"/>
      <c r="CD581" s="120"/>
      <c r="CN581" s="120"/>
      <c r="CX581" s="182"/>
      <c r="CY581" s="183"/>
      <c r="CZ581" s="183"/>
      <c r="DA581" s="183"/>
      <c r="DB581" s="183"/>
      <c r="DC581" s="183"/>
      <c r="DD581" s="183"/>
      <c r="DE581" s="183"/>
      <c r="DF581" s="183"/>
      <c r="DG581" s="183"/>
      <c r="DH581" s="120"/>
      <c r="DR581" s="120"/>
      <c r="EB581" s="120"/>
      <c r="EL581" s="182"/>
      <c r="EM581" s="183"/>
      <c r="EN581" s="183"/>
      <c r="EO581" s="183"/>
      <c r="EP581" s="183"/>
      <c r="EQ581" s="183"/>
      <c r="ER581" s="183"/>
      <c r="ES581" s="183"/>
      <c r="ET581" s="183"/>
      <c r="EU581" s="183"/>
      <c r="EV581" s="182"/>
      <c r="EW581" s="183"/>
      <c r="EX581" s="183"/>
      <c r="EY581" s="183"/>
      <c r="EZ581" s="183"/>
      <c r="FA581" s="183"/>
      <c r="FB581" s="183"/>
      <c r="FC581" s="183"/>
      <c r="FD581" s="183"/>
      <c r="FE581" s="183"/>
      <c r="FF581" s="120"/>
      <c r="FP581" s="120"/>
      <c r="FZ581" s="120"/>
      <c r="GJ581" s="182"/>
      <c r="GK581" s="183"/>
      <c r="GL581" s="183"/>
      <c r="GM581" s="183"/>
      <c r="GN581" s="183"/>
      <c r="GO581" s="183"/>
      <c r="GP581" s="183"/>
      <c r="GQ581" s="183"/>
      <c r="GR581" s="183"/>
      <c r="GS581" s="183"/>
      <c r="GT581" s="120"/>
      <c r="HD581" s="120"/>
      <c r="HN581" s="120"/>
      <c r="HX581" s="120"/>
      <c r="IH581" s="120"/>
      <c r="IR581" s="120"/>
      <c r="JB581" s="120"/>
      <c r="JL581" s="120"/>
      <c r="JV581" s="120"/>
      <c r="KF581" s="120"/>
    </row>
    <row xmlns:x14ac="http://schemas.microsoft.com/office/spreadsheetml/2009/9/ac" r="582" s="3" customFormat="true" x14ac:dyDescent="0.25">
      <c r="A582" s="370"/>
      <c r="B582" s="120"/>
      <c r="L582" s="120"/>
      <c r="V582" s="120"/>
      <c r="AF582" s="120"/>
      <c r="AP582" s="120"/>
      <c r="AZ582" s="120"/>
      <c r="BJ582" s="120"/>
      <c r="BT582" s="120"/>
      <c r="CD582" s="120"/>
      <c r="CN582" s="120"/>
      <c r="CX582" s="182"/>
      <c r="CY582" s="183"/>
      <c r="CZ582" s="183"/>
      <c r="DA582" s="183"/>
      <c r="DB582" s="183"/>
      <c r="DC582" s="183"/>
      <c r="DD582" s="183"/>
      <c r="DE582" s="183"/>
      <c r="DF582" s="183"/>
      <c r="DG582" s="183"/>
      <c r="DH582" s="120"/>
      <c r="DR582" s="120"/>
      <c r="EB582" s="120"/>
      <c r="EL582" s="182"/>
      <c r="EM582" s="183"/>
      <c r="EN582" s="183"/>
      <c r="EO582" s="183"/>
      <c r="EP582" s="183"/>
      <c r="EQ582" s="183"/>
      <c r="ER582" s="183"/>
      <c r="ES582" s="183"/>
      <c r="ET582" s="183"/>
      <c r="EU582" s="183"/>
      <c r="EV582" s="182"/>
      <c r="EW582" s="183"/>
      <c r="EX582" s="183"/>
      <c r="EY582" s="183"/>
      <c r="EZ582" s="183"/>
      <c r="FA582" s="183"/>
      <c r="FB582" s="183"/>
      <c r="FC582" s="183"/>
      <c r="FD582" s="183"/>
      <c r="FE582" s="183"/>
      <c r="FF582" s="120"/>
      <c r="FP582" s="120"/>
      <c r="FZ582" s="120"/>
      <c r="GJ582" s="182"/>
      <c r="GK582" s="183"/>
      <c r="GL582" s="183"/>
      <c r="GM582" s="183"/>
      <c r="GN582" s="183"/>
      <c r="GO582" s="183"/>
      <c r="GP582" s="183"/>
      <c r="GQ582" s="183"/>
      <c r="GR582" s="183"/>
      <c r="GS582" s="183"/>
      <c r="GT582" s="120"/>
      <c r="HD582" s="120"/>
      <c r="HN582" s="120"/>
      <c r="HX582" s="120"/>
      <c r="IH582" s="120"/>
      <c r="IR582" s="120"/>
      <c r="JB582" s="120"/>
      <c r="JL582" s="120"/>
      <c r="JV582" s="120"/>
      <c r="KF582" s="120"/>
    </row>
    <row xmlns:x14ac="http://schemas.microsoft.com/office/spreadsheetml/2009/9/ac" r="583" s="3" customFormat="true" x14ac:dyDescent="0.25">
      <c r="A583" s="370"/>
      <c r="B583" s="120"/>
      <c r="L583" s="120"/>
      <c r="V583" s="120"/>
      <c r="AF583" s="120"/>
      <c r="AP583" s="120"/>
      <c r="AZ583" s="120"/>
      <c r="BJ583" s="120"/>
      <c r="BT583" s="120"/>
      <c r="CD583" s="120"/>
      <c r="CN583" s="120"/>
      <c r="CX583" s="182"/>
      <c r="CY583" s="183"/>
      <c r="CZ583" s="183"/>
      <c r="DA583" s="183"/>
      <c r="DB583" s="183"/>
      <c r="DC583" s="183"/>
      <c r="DD583" s="183"/>
      <c r="DE583" s="183"/>
      <c r="DF583" s="183"/>
      <c r="DG583" s="183"/>
      <c r="DH583" s="120"/>
      <c r="DR583" s="120"/>
      <c r="EB583" s="120"/>
      <c r="EL583" s="182"/>
      <c r="EM583" s="183"/>
      <c r="EN583" s="183"/>
      <c r="EO583" s="183"/>
      <c r="EP583" s="183"/>
      <c r="EQ583" s="183"/>
      <c r="ER583" s="183"/>
      <c r="ES583" s="183"/>
      <c r="ET583" s="183"/>
      <c r="EU583" s="183"/>
      <c r="EV583" s="182"/>
      <c r="EW583" s="183"/>
      <c r="EX583" s="183"/>
      <c r="EY583" s="183"/>
      <c r="EZ583" s="183"/>
      <c r="FA583" s="183"/>
      <c r="FB583" s="183"/>
      <c r="FC583" s="183"/>
      <c r="FD583" s="183"/>
      <c r="FE583" s="183"/>
      <c r="FF583" s="120"/>
      <c r="FP583" s="120"/>
      <c r="FZ583" s="120"/>
      <c r="GJ583" s="182"/>
      <c r="GK583" s="183"/>
      <c r="GL583" s="183"/>
      <c r="GM583" s="183"/>
      <c r="GN583" s="183"/>
      <c r="GO583" s="183"/>
      <c r="GP583" s="183"/>
      <c r="GQ583" s="183"/>
      <c r="GR583" s="183"/>
      <c r="GS583" s="183"/>
      <c r="GT583" s="120"/>
      <c r="HD583" s="120"/>
      <c r="HN583" s="120"/>
      <c r="HX583" s="120"/>
      <c r="IH583" s="120"/>
      <c r="IR583" s="120"/>
      <c r="JB583" s="120"/>
      <c r="JL583" s="120"/>
      <c r="JV583" s="120"/>
      <c r="KF583" s="120"/>
    </row>
    <row xmlns:x14ac="http://schemas.microsoft.com/office/spreadsheetml/2009/9/ac" r="584" s="3" customFormat="true" x14ac:dyDescent="0.25">
      <c r="A584" s="370"/>
      <c r="B584" s="120"/>
      <c r="L584" s="120"/>
      <c r="V584" s="120"/>
      <c r="AF584" s="120"/>
      <c r="AP584" s="120"/>
      <c r="AZ584" s="120"/>
      <c r="BJ584" s="120"/>
      <c r="BT584" s="120"/>
      <c r="CD584" s="120"/>
      <c r="CN584" s="120"/>
      <c r="CX584" s="182"/>
      <c r="CY584" s="183"/>
      <c r="CZ584" s="183"/>
      <c r="DA584" s="183"/>
      <c r="DB584" s="183"/>
      <c r="DC584" s="183"/>
      <c r="DD584" s="183"/>
      <c r="DE584" s="183"/>
      <c r="DF584" s="183"/>
      <c r="DG584" s="183"/>
      <c r="DH584" s="120"/>
      <c r="DR584" s="120"/>
      <c r="EB584" s="120"/>
      <c r="EL584" s="182"/>
      <c r="EM584" s="183"/>
      <c r="EN584" s="183"/>
      <c r="EO584" s="183"/>
      <c r="EP584" s="183"/>
      <c r="EQ584" s="183"/>
      <c r="ER584" s="183"/>
      <c r="ES584" s="183"/>
      <c r="ET584" s="183"/>
      <c r="EU584" s="183"/>
      <c r="EV584" s="182"/>
      <c r="EW584" s="183"/>
      <c r="EX584" s="183"/>
      <c r="EY584" s="183"/>
      <c r="EZ584" s="183"/>
      <c r="FA584" s="183"/>
      <c r="FB584" s="183"/>
      <c r="FC584" s="183"/>
      <c r="FD584" s="183"/>
      <c r="FE584" s="183"/>
      <c r="FF584" s="120"/>
      <c r="FP584" s="120"/>
      <c r="FZ584" s="120"/>
      <c r="GJ584" s="182"/>
      <c r="GK584" s="183"/>
      <c r="GL584" s="183"/>
      <c r="GM584" s="183"/>
      <c r="GN584" s="183"/>
      <c r="GO584" s="183"/>
      <c r="GP584" s="183"/>
      <c r="GQ584" s="183"/>
      <c r="GR584" s="183"/>
      <c r="GS584" s="183"/>
      <c r="GT584" s="120"/>
      <c r="HD584" s="120"/>
      <c r="HN584" s="120"/>
      <c r="HX584" s="120"/>
      <c r="IH584" s="120"/>
      <c r="IR584" s="120"/>
      <c r="JB584" s="120"/>
      <c r="JL584" s="120"/>
      <c r="JV584" s="120"/>
      <c r="KF584" s="120"/>
    </row>
    <row xmlns:x14ac="http://schemas.microsoft.com/office/spreadsheetml/2009/9/ac" r="585" s="3" customFormat="true" x14ac:dyDescent="0.25">
      <c r="A585" s="370"/>
      <c r="B585" s="120"/>
      <c r="L585" s="120"/>
      <c r="V585" s="120"/>
      <c r="AF585" s="120"/>
      <c r="AP585" s="120"/>
      <c r="AZ585" s="120"/>
      <c r="BJ585" s="120"/>
      <c r="BT585" s="120"/>
      <c r="CD585" s="120"/>
      <c r="CN585" s="120"/>
      <c r="CX585" s="182"/>
      <c r="CY585" s="183"/>
      <c r="CZ585" s="183"/>
      <c r="DA585" s="183"/>
      <c r="DB585" s="183"/>
      <c r="DC585" s="183"/>
      <c r="DD585" s="183"/>
      <c r="DE585" s="183"/>
      <c r="DF585" s="183"/>
      <c r="DG585" s="183"/>
      <c r="DH585" s="120"/>
      <c r="DR585" s="120"/>
      <c r="EB585" s="120"/>
      <c r="EL585" s="182"/>
      <c r="EM585" s="183"/>
      <c r="EN585" s="183"/>
      <c r="EO585" s="183"/>
      <c r="EP585" s="183"/>
      <c r="EQ585" s="183"/>
      <c r="ER585" s="183"/>
      <c r="ES585" s="183"/>
      <c r="ET585" s="183"/>
      <c r="EU585" s="183"/>
      <c r="EV585" s="182"/>
      <c r="EW585" s="183"/>
      <c r="EX585" s="183"/>
      <c r="EY585" s="183"/>
      <c r="EZ585" s="183"/>
      <c r="FA585" s="183"/>
      <c r="FB585" s="183"/>
      <c r="FC585" s="183"/>
      <c r="FD585" s="183"/>
      <c r="FE585" s="183"/>
      <c r="FF585" s="120"/>
      <c r="FP585" s="120"/>
      <c r="FZ585" s="120"/>
      <c r="GJ585" s="182"/>
      <c r="GK585" s="183"/>
      <c r="GL585" s="183"/>
      <c r="GM585" s="183"/>
      <c r="GN585" s="183"/>
      <c r="GO585" s="183"/>
      <c r="GP585" s="183"/>
      <c r="GQ585" s="183"/>
      <c r="GR585" s="183"/>
      <c r="GS585" s="183"/>
      <c r="GT585" s="120"/>
      <c r="HD585" s="120"/>
      <c r="HN585" s="120"/>
      <c r="HX585" s="120"/>
      <c r="IH585" s="120"/>
      <c r="IR585" s="120"/>
      <c r="JB585" s="120"/>
      <c r="JL585" s="120"/>
      <c r="JV585" s="120"/>
      <c r="KF585" s="120"/>
    </row>
    <row xmlns:x14ac="http://schemas.microsoft.com/office/spreadsheetml/2009/9/ac" r="586" s="3" customFormat="true" x14ac:dyDescent="0.25">
      <c r="A586" s="370"/>
      <c r="B586" s="120"/>
      <c r="L586" s="120"/>
      <c r="V586" s="120"/>
      <c r="AF586" s="120"/>
      <c r="AP586" s="120"/>
      <c r="AZ586" s="120"/>
      <c r="BJ586" s="120"/>
      <c r="BT586" s="120"/>
      <c r="CD586" s="120"/>
      <c r="CN586" s="120"/>
      <c r="CX586" s="182"/>
      <c r="CY586" s="183"/>
      <c r="CZ586" s="183"/>
      <c r="DA586" s="183"/>
      <c r="DB586" s="183"/>
      <c r="DC586" s="183"/>
      <c r="DD586" s="183"/>
      <c r="DE586" s="183"/>
      <c r="DF586" s="183"/>
      <c r="DG586" s="183"/>
      <c r="DH586" s="120"/>
      <c r="DR586" s="120"/>
      <c r="EB586" s="120"/>
      <c r="EL586" s="182"/>
      <c r="EM586" s="183"/>
      <c r="EN586" s="183"/>
      <c r="EO586" s="183"/>
      <c r="EP586" s="183"/>
      <c r="EQ586" s="183"/>
      <c r="ER586" s="183"/>
      <c r="ES586" s="183"/>
      <c r="ET586" s="183"/>
      <c r="EU586" s="183"/>
      <c r="EV586" s="182"/>
      <c r="EW586" s="183"/>
      <c r="EX586" s="183"/>
      <c r="EY586" s="183"/>
      <c r="EZ586" s="183"/>
      <c r="FA586" s="183"/>
      <c r="FB586" s="183"/>
      <c r="FC586" s="183"/>
      <c r="FD586" s="183"/>
      <c r="FE586" s="183"/>
      <c r="FF586" s="120"/>
      <c r="FP586" s="120"/>
      <c r="FZ586" s="120"/>
      <c r="GJ586" s="182"/>
      <c r="GK586" s="183"/>
      <c r="GL586" s="183"/>
      <c r="GM586" s="183"/>
      <c r="GN586" s="183"/>
      <c r="GO586" s="183"/>
      <c r="GP586" s="183"/>
      <c r="GQ586" s="183"/>
      <c r="GR586" s="183"/>
      <c r="GS586" s="183"/>
      <c r="GT586" s="120"/>
      <c r="HD586" s="120"/>
      <c r="HN586" s="120"/>
      <c r="HX586" s="120"/>
      <c r="IH586" s="120"/>
      <c r="IR586" s="120"/>
      <c r="JB586" s="120"/>
      <c r="JL586" s="120"/>
      <c r="JV586" s="120"/>
      <c r="KF586" s="120"/>
    </row>
    <row xmlns:x14ac="http://schemas.microsoft.com/office/spreadsheetml/2009/9/ac" r="587" s="3" customFormat="true" x14ac:dyDescent="0.25">
      <c r="A587" s="370"/>
      <c r="B587" s="120"/>
      <c r="L587" s="120"/>
      <c r="V587" s="120"/>
      <c r="AF587" s="120"/>
      <c r="AP587" s="120"/>
      <c r="AZ587" s="120"/>
      <c r="BJ587" s="120"/>
      <c r="BT587" s="120"/>
      <c r="CD587" s="120"/>
      <c r="CN587" s="120"/>
      <c r="CX587" s="182"/>
      <c r="CY587" s="183"/>
      <c r="CZ587" s="183"/>
      <c r="DA587" s="183"/>
      <c r="DB587" s="183"/>
      <c r="DC587" s="183"/>
      <c r="DD587" s="183"/>
      <c r="DE587" s="183"/>
      <c r="DF587" s="183"/>
      <c r="DG587" s="183"/>
      <c r="DH587" s="120"/>
      <c r="DR587" s="120"/>
      <c r="EB587" s="120"/>
      <c r="EL587" s="182"/>
      <c r="EM587" s="183"/>
      <c r="EN587" s="183"/>
      <c r="EO587" s="183"/>
      <c r="EP587" s="183"/>
      <c r="EQ587" s="183"/>
      <c r="ER587" s="183"/>
      <c r="ES587" s="183"/>
      <c r="ET587" s="183"/>
      <c r="EU587" s="183"/>
      <c r="EV587" s="182"/>
      <c r="EW587" s="183"/>
      <c r="EX587" s="183"/>
      <c r="EY587" s="183"/>
      <c r="EZ587" s="183"/>
      <c r="FA587" s="183"/>
      <c r="FB587" s="183"/>
      <c r="FC587" s="183"/>
      <c r="FD587" s="183"/>
      <c r="FE587" s="183"/>
      <c r="FF587" s="120"/>
      <c r="FP587" s="120"/>
      <c r="FZ587" s="120"/>
      <c r="GJ587" s="182"/>
      <c r="GK587" s="183"/>
      <c r="GL587" s="183"/>
      <c r="GM587" s="183"/>
      <c r="GN587" s="183"/>
      <c r="GO587" s="183"/>
      <c r="GP587" s="183"/>
      <c r="GQ587" s="183"/>
      <c r="GR587" s="183"/>
      <c r="GS587" s="183"/>
      <c r="GT587" s="120"/>
      <c r="HD587" s="120"/>
      <c r="HN587" s="120"/>
      <c r="HX587" s="120"/>
      <c r="IH587" s="120"/>
      <c r="IR587" s="120"/>
      <c r="JB587" s="120"/>
      <c r="JL587" s="120"/>
      <c r="JV587" s="120"/>
      <c r="KF587" s="120"/>
    </row>
    <row xmlns:x14ac="http://schemas.microsoft.com/office/spreadsheetml/2009/9/ac" r="588" s="3" customFormat="true" x14ac:dyDescent="0.25">
      <c r="A588" s="370"/>
      <c r="B588" s="120"/>
      <c r="L588" s="120"/>
      <c r="V588" s="120"/>
      <c r="AF588" s="120"/>
      <c r="AP588" s="120"/>
      <c r="AZ588" s="120"/>
      <c r="BJ588" s="120"/>
      <c r="BT588" s="120"/>
      <c r="CD588" s="120"/>
      <c r="CN588" s="120"/>
      <c r="CX588" s="182"/>
      <c r="CY588" s="183"/>
      <c r="CZ588" s="183"/>
      <c r="DA588" s="183"/>
      <c r="DB588" s="183"/>
      <c r="DC588" s="183"/>
      <c r="DD588" s="183"/>
      <c r="DE588" s="183"/>
      <c r="DF588" s="183"/>
      <c r="DG588" s="183"/>
      <c r="DH588" s="120"/>
      <c r="DR588" s="120"/>
      <c r="EB588" s="120"/>
      <c r="EL588" s="182"/>
      <c r="EM588" s="183"/>
      <c r="EN588" s="183"/>
      <c r="EO588" s="183"/>
      <c r="EP588" s="183"/>
      <c r="EQ588" s="183"/>
      <c r="ER588" s="183"/>
      <c r="ES588" s="183"/>
      <c r="ET588" s="183"/>
      <c r="EU588" s="183"/>
      <c r="EV588" s="182"/>
      <c r="EW588" s="183"/>
      <c r="EX588" s="183"/>
      <c r="EY588" s="183"/>
      <c r="EZ588" s="183"/>
      <c r="FA588" s="183"/>
      <c r="FB588" s="183"/>
      <c r="FC588" s="183"/>
      <c r="FD588" s="183"/>
      <c r="FE588" s="183"/>
      <c r="FF588" s="120"/>
      <c r="FP588" s="120"/>
      <c r="FZ588" s="120"/>
      <c r="GJ588" s="182"/>
      <c r="GK588" s="183"/>
      <c r="GL588" s="183"/>
      <c r="GM588" s="183"/>
      <c r="GN588" s="183"/>
      <c r="GO588" s="183"/>
      <c r="GP588" s="183"/>
      <c r="GQ588" s="183"/>
      <c r="GR588" s="183"/>
      <c r="GS588" s="183"/>
      <c r="GT588" s="120"/>
      <c r="HD588" s="120"/>
      <c r="HN588" s="120"/>
      <c r="HX588" s="120"/>
      <c r="IH588" s="120"/>
      <c r="IR588" s="120"/>
      <c r="JB588" s="120"/>
      <c r="JL588" s="120"/>
      <c r="JV588" s="120"/>
      <c r="KF588" s="120"/>
    </row>
    <row xmlns:x14ac="http://schemas.microsoft.com/office/spreadsheetml/2009/9/ac" r="589" s="3" customFormat="true" x14ac:dyDescent="0.25">
      <c r="A589" s="370"/>
      <c r="B589" s="120"/>
      <c r="L589" s="120"/>
      <c r="V589" s="120"/>
      <c r="AF589" s="120"/>
      <c r="AP589" s="120"/>
      <c r="AZ589" s="120"/>
      <c r="BJ589" s="120"/>
      <c r="BT589" s="120"/>
      <c r="CD589" s="120"/>
      <c r="CN589" s="120"/>
      <c r="CX589" s="182"/>
      <c r="CY589" s="183"/>
      <c r="CZ589" s="183"/>
      <c r="DA589" s="183"/>
      <c r="DB589" s="183"/>
      <c r="DC589" s="183"/>
      <c r="DD589" s="183"/>
      <c r="DE589" s="183"/>
      <c r="DF589" s="183"/>
      <c r="DG589" s="183"/>
      <c r="DH589" s="120"/>
      <c r="DR589" s="120"/>
      <c r="EB589" s="120"/>
      <c r="EL589" s="182"/>
      <c r="EM589" s="183"/>
      <c r="EN589" s="183"/>
      <c r="EO589" s="183"/>
      <c r="EP589" s="183"/>
      <c r="EQ589" s="183"/>
      <c r="ER589" s="183"/>
      <c r="ES589" s="183"/>
      <c r="ET589" s="183"/>
      <c r="EU589" s="183"/>
      <c r="EV589" s="182"/>
      <c r="EW589" s="183"/>
      <c r="EX589" s="183"/>
      <c r="EY589" s="183"/>
      <c r="EZ589" s="183"/>
      <c r="FA589" s="183"/>
      <c r="FB589" s="183"/>
      <c r="FC589" s="183"/>
      <c r="FD589" s="183"/>
      <c r="FE589" s="183"/>
      <c r="FF589" s="120"/>
      <c r="FP589" s="120"/>
      <c r="FZ589" s="120"/>
      <c r="GJ589" s="182"/>
      <c r="GK589" s="183"/>
      <c r="GL589" s="183"/>
      <c r="GM589" s="183"/>
      <c r="GN589" s="183"/>
      <c r="GO589" s="183"/>
      <c r="GP589" s="183"/>
      <c r="GQ589" s="183"/>
      <c r="GR589" s="183"/>
      <c r="GS589" s="183"/>
      <c r="GT589" s="120"/>
      <c r="HD589" s="120"/>
      <c r="HN589" s="120"/>
      <c r="HX589" s="120"/>
      <c r="IH589" s="120"/>
      <c r="IR589" s="120"/>
      <c r="JB589" s="120"/>
      <c r="JL589" s="120"/>
      <c r="JV589" s="120"/>
      <c r="KF589" s="120"/>
    </row>
    <row xmlns:x14ac="http://schemas.microsoft.com/office/spreadsheetml/2009/9/ac" r="590" s="3" customFormat="true" x14ac:dyDescent="0.25">
      <c r="A590" s="370"/>
      <c r="B590" s="120"/>
      <c r="L590" s="120"/>
      <c r="V590" s="120"/>
      <c r="AF590" s="120"/>
      <c r="AP590" s="120"/>
      <c r="AZ590" s="120"/>
      <c r="BJ590" s="120"/>
      <c r="BT590" s="120"/>
      <c r="CD590" s="120"/>
      <c r="CN590" s="120"/>
      <c r="CX590" s="182"/>
      <c r="CY590" s="183"/>
      <c r="CZ590" s="183"/>
      <c r="DA590" s="183"/>
      <c r="DB590" s="183"/>
      <c r="DC590" s="183"/>
      <c r="DD590" s="183"/>
      <c r="DE590" s="183"/>
      <c r="DF590" s="183"/>
      <c r="DG590" s="183"/>
      <c r="DH590" s="120"/>
      <c r="DR590" s="120"/>
      <c r="EB590" s="120"/>
      <c r="EL590" s="182"/>
      <c r="EM590" s="183"/>
      <c r="EN590" s="183"/>
      <c r="EO590" s="183"/>
      <c r="EP590" s="183"/>
      <c r="EQ590" s="183"/>
      <c r="ER590" s="183"/>
      <c r="ES590" s="183"/>
      <c r="ET590" s="183"/>
      <c r="EU590" s="183"/>
      <c r="EV590" s="182"/>
      <c r="EW590" s="183"/>
      <c r="EX590" s="183"/>
      <c r="EY590" s="183"/>
      <c r="EZ590" s="183"/>
      <c r="FA590" s="183"/>
      <c r="FB590" s="183"/>
      <c r="FC590" s="183"/>
      <c r="FD590" s="183"/>
      <c r="FE590" s="183"/>
      <c r="FF590" s="120"/>
      <c r="FP590" s="120"/>
      <c r="FZ590" s="120"/>
      <c r="GJ590" s="182"/>
      <c r="GK590" s="183"/>
      <c r="GL590" s="183"/>
      <c r="GM590" s="183"/>
      <c r="GN590" s="183"/>
      <c r="GO590" s="183"/>
      <c r="GP590" s="183"/>
      <c r="GQ590" s="183"/>
      <c r="GR590" s="183"/>
      <c r="GS590" s="183"/>
      <c r="GT590" s="120"/>
      <c r="HD590" s="120"/>
      <c r="HN590" s="120"/>
      <c r="HX590" s="120"/>
      <c r="IH590" s="120"/>
      <c r="IR590" s="120"/>
      <c r="JB590" s="120"/>
      <c r="JL590" s="120"/>
      <c r="JV590" s="120"/>
      <c r="KF590" s="120"/>
    </row>
    <row xmlns:x14ac="http://schemas.microsoft.com/office/spreadsheetml/2009/9/ac" r="591" s="3" customFormat="true" x14ac:dyDescent="0.25">
      <c r="A591" s="370"/>
      <c r="B591" s="120"/>
      <c r="L591" s="120"/>
      <c r="V591" s="120"/>
      <c r="AF591" s="120"/>
      <c r="AP591" s="120"/>
      <c r="AZ591" s="120"/>
      <c r="BJ591" s="120"/>
      <c r="BT591" s="120"/>
      <c r="CD591" s="120"/>
      <c r="CN591" s="120"/>
      <c r="CX591" s="182"/>
      <c r="CY591" s="183"/>
      <c r="CZ591" s="183"/>
      <c r="DA591" s="183"/>
      <c r="DB591" s="183"/>
      <c r="DC591" s="183"/>
      <c r="DD591" s="183"/>
      <c r="DE591" s="183"/>
      <c r="DF591" s="183"/>
      <c r="DG591" s="183"/>
      <c r="DH591" s="120"/>
      <c r="DR591" s="120"/>
      <c r="EB591" s="120"/>
      <c r="EL591" s="182"/>
      <c r="EM591" s="183"/>
      <c r="EN591" s="183"/>
      <c r="EO591" s="183"/>
      <c r="EP591" s="183"/>
      <c r="EQ591" s="183"/>
      <c r="ER591" s="183"/>
      <c r="ES591" s="183"/>
      <c r="ET591" s="183"/>
      <c r="EU591" s="183"/>
      <c r="EV591" s="182"/>
      <c r="EW591" s="183"/>
      <c r="EX591" s="183"/>
      <c r="EY591" s="183"/>
      <c r="EZ591" s="183"/>
      <c r="FA591" s="183"/>
      <c r="FB591" s="183"/>
      <c r="FC591" s="183"/>
      <c r="FD591" s="183"/>
      <c r="FE591" s="183"/>
      <c r="FF591" s="120"/>
      <c r="FP591" s="120"/>
      <c r="FZ591" s="120"/>
      <c r="GJ591" s="182"/>
      <c r="GK591" s="183"/>
      <c r="GL591" s="183"/>
      <c r="GM591" s="183"/>
      <c r="GN591" s="183"/>
      <c r="GO591" s="183"/>
      <c r="GP591" s="183"/>
      <c r="GQ591" s="183"/>
      <c r="GR591" s="183"/>
      <c r="GS591" s="183"/>
      <c r="GT591" s="120"/>
      <c r="HD591" s="120"/>
      <c r="HN591" s="120"/>
      <c r="HX591" s="120"/>
      <c r="IH591" s="120"/>
      <c r="IR591" s="120"/>
      <c r="JB591" s="120"/>
      <c r="JL591" s="120"/>
      <c r="JV591" s="120"/>
      <c r="KF591" s="120"/>
    </row>
    <row xmlns:x14ac="http://schemas.microsoft.com/office/spreadsheetml/2009/9/ac" r="592" s="3" customFormat="true" x14ac:dyDescent="0.25">
      <c r="A592" s="370"/>
      <c r="B592" s="120"/>
      <c r="L592" s="120"/>
      <c r="V592" s="120"/>
      <c r="AF592" s="120"/>
      <c r="AP592" s="120"/>
      <c r="AZ592" s="120"/>
      <c r="BJ592" s="120"/>
      <c r="BT592" s="120"/>
      <c r="CD592" s="120"/>
      <c r="CN592" s="120"/>
      <c r="CX592" s="182"/>
      <c r="CY592" s="183"/>
      <c r="CZ592" s="183"/>
      <c r="DA592" s="183"/>
      <c r="DB592" s="183"/>
      <c r="DC592" s="183"/>
      <c r="DD592" s="183"/>
      <c r="DE592" s="183"/>
      <c r="DF592" s="183"/>
      <c r="DG592" s="183"/>
      <c r="DH592" s="120"/>
      <c r="DR592" s="120"/>
      <c r="EB592" s="120"/>
      <c r="EL592" s="182"/>
      <c r="EM592" s="183"/>
      <c r="EN592" s="183"/>
      <c r="EO592" s="183"/>
      <c r="EP592" s="183"/>
      <c r="EQ592" s="183"/>
      <c r="ER592" s="183"/>
      <c r="ES592" s="183"/>
      <c r="ET592" s="183"/>
      <c r="EU592" s="183"/>
      <c r="EV592" s="182"/>
      <c r="EW592" s="183"/>
      <c r="EX592" s="183"/>
      <c r="EY592" s="183"/>
      <c r="EZ592" s="183"/>
      <c r="FA592" s="183"/>
      <c r="FB592" s="183"/>
      <c r="FC592" s="183"/>
      <c r="FD592" s="183"/>
      <c r="FE592" s="183"/>
      <c r="FF592" s="120"/>
      <c r="FP592" s="120"/>
      <c r="FZ592" s="120"/>
      <c r="GJ592" s="182"/>
      <c r="GK592" s="183"/>
      <c r="GL592" s="183"/>
      <c r="GM592" s="183"/>
      <c r="GN592" s="183"/>
      <c r="GO592" s="183"/>
      <c r="GP592" s="183"/>
      <c r="GQ592" s="183"/>
      <c r="GR592" s="183"/>
      <c r="GS592" s="183"/>
      <c r="GT592" s="120"/>
      <c r="HD592" s="120"/>
      <c r="HN592" s="120"/>
      <c r="HX592" s="120"/>
      <c r="IH592" s="120"/>
      <c r="IR592" s="120"/>
      <c r="JB592" s="120"/>
      <c r="JL592" s="120"/>
      <c r="JV592" s="120"/>
      <c r="KF592" s="120"/>
    </row>
    <row xmlns:x14ac="http://schemas.microsoft.com/office/spreadsheetml/2009/9/ac" r="593" s="3" customFormat="true" x14ac:dyDescent="0.25">
      <c r="A593" s="370"/>
      <c r="B593" s="120"/>
      <c r="L593" s="120"/>
      <c r="V593" s="120"/>
      <c r="AF593" s="120"/>
      <c r="AP593" s="120"/>
      <c r="AZ593" s="120"/>
      <c r="BJ593" s="120"/>
      <c r="BT593" s="120"/>
      <c r="CD593" s="120"/>
      <c r="CN593" s="120"/>
      <c r="CX593" s="182"/>
      <c r="CY593" s="183"/>
      <c r="CZ593" s="183"/>
      <c r="DA593" s="183"/>
      <c r="DB593" s="183"/>
      <c r="DC593" s="183"/>
      <c r="DD593" s="183"/>
      <c r="DE593" s="183"/>
      <c r="DF593" s="183"/>
      <c r="DG593" s="183"/>
      <c r="DH593" s="120"/>
      <c r="DR593" s="120"/>
      <c r="EB593" s="120"/>
      <c r="EL593" s="182"/>
      <c r="EM593" s="183"/>
      <c r="EN593" s="183"/>
      <c r="EO593" s="183"/>
      <c r="EP593" s="183"/>
      <c r="EQ593" s="183"/>
      <c r="ER593" s="183"/>
      <c r="ES593" s="183"/>
      <c r="ET593" s="183"/>
      <c r="EU593" s="183"/>
      <c r="EV593" s="182"/>
      <c r="EW593" s="183"/>
      <c r="EX593" s="183"/>
      <c r="EY593" s="183"/>
      <c r="EZ593" s="183"/>
      <c r="FA593" s="183"/>
      <c r="FB593" s="183"/>
      <c r="FC593" s="183"/>
      <c r="FD593" s="183"/>
      <c r="FE593" s="183"/>
      <c r="FF593" s="120"/>
      <c r="FP593" s="120"/>
      <c r="FZ593" s="120"/>
      <c r="GJ593" s="182"/>
      <c r="GK593" s="183"/>
      <c r="GL593" s="183"/>
      <c r="GM593" s="183"/>
      <c r="GN593" s="183"/>
      <c r="GO593" s="183"/>
      <c r="GP593" s="183"/>
      <c r="GQ593" s="183"/>
      <c r="GR593" s="183"/>
      <c r="GS593" s="183"/>
      <c r="GT593" s="120"/>
      <c r="HD593" s="120"/>
      <c r="HN593" s="120"/>
      <c r="HX593" s="120"/>
      <c r="IH593" s="120"/>
      <c r="IR593" s="120"/>
      <c r="JB593" s="120"/>
      <c r="JL593" s="120"/>
      <c r="JV593" s="120"/>
      <c r="KF593" s="120"/>
    </row>
    <row xmlns:x14ac="http://schemas.microsoft.com/office/spreadsheetml/2009/9/ac" r="594" s="3" customFormat="true" x14ac:dyDescent="0.25">
      <c r="A594" s="370"/>
      <c r="B594" s="120"/>
      <c r="L594" s="120"/>
      <c r="V594" s="120"/>
      <c r="AF594" s="120"/>
      <c r="AP594" s="120"/>
      <c r="AZ594" s="120"/>
      <c r="BJ594" s="120"/>
      <c r="BT594" s="120"/>
      <c r="CD594" s="120"/>
      <c r="CN594" s="120"/>
      <c r="CX594" s="182"/>
      <c r="CY594" s="183"/>
      <c r="CZ594" s="183"/>
      <c r="DA594" s="183"/>
      <c r="DB594" s="183"/>
      <c r="DC594" s="183"/>
      <c r="DD594" s="183"/>
      <c r="DE594" s="183"/>
      <c r="DF594" s="183"/>
      <c r="DG594" s="183"/>
      <c r="DH594" s="120"/>
      <c r="DR594" s="120"/>
      <c r="EB594" s="120"/>
      <c r="EL594" s="182"/>
      <c r="EM594" s="183"/>
      <c r="EN594" s="183"/>
      <c r="EO594" s="183"/>
      <c r="EP594" s="183"/>
      <c r="EQ594" s="183"/>
      <c r="ER594" s="183"/>
      <c r="ES594" s="183"/>
      <c r="ET594" s="183"/>
      <c r="EU594" s="183"/>
      <c r="EV594" s="182"/>
      <c r="EW594" s="183"/>
      <c r="EX594" s="183"/>
      <c r="EY594" s="183"/>
      <c r="EZ594" s="183"/>
      <c r="FA594" s="183"/>
      <c r="FB594" s="183"/>
      <c r="FC594" s="183"/>
      <c r="FD594" s="183"/>
      <c r="FE594" s="183"/>
      <c r="FF594" s="120"/>
      <c r="FP594" s="120"/>
      <c r="FZ594" s="120"/>
      <c r="GJ594" s="182"/>
      <c r="GK594" s="183"/>
      <c r="GL594" s="183"/>
      <c r="GM594" s="183"/>
      <c r="GN594" s="183"/>
      <c r="GO594" s="183"/>
      <c r="GP594" s="183"/>
      <c r="GQ594" s="183"/>
      <c r="GR594" s="183"/>
      <c r="GS594" s="183"/>
      <c r="GT594" s="120"/>
      <c r="HD594" s="120"/>
      <c r="HN594" s="120"/>
      <c r="HX594" s="120"/>
      <c r="IH594" s="120"/>
      <c r="IR594" s="120"/>
      <c r="JB594" s="120"/>
      <c r="JL594" s="120"/>
      <c r="JV594" s="120"/>
      <c r="KF594" s="120"/>
    </row>
    <row xmlns:x14ac="http://schemas.microsoft.com/office/spreadsheetml/2009/9/ac" r="595" s="3" customFormat="true" x14ac:dyDescent="0.25">
      <c r="A595" s="370"/>
      <c r="B595" s="120"/>
      <c r="L595" s="120"/>
      <c r="V595" s="120"/>
      <c r="AF595" s="120"/>
      <c r="AP595" s="120"/>
      <c r="AZ595" s="120"/>
      <c r="BJ595" s="120"/>
      <c r="BT595" s="120"/>
      <c r="CD595" s="120"/>
      <c r="CN595" s="120"/>
      <c r="CX595" s="182"/>
      <c r="CY595" s="183"/>
      <c r="CZ595" s="183"/>
      <c r="DA595" s="183"/>
      <c r="DB595" s="183"/>
      <c r="DC595" s="183"/>
      <c r="DD595" s="183"/>
      <c r="DE595" s="183"/>
      <c r="DF595" s="183"/>
      <c r="DG595" s="183"/>
      <c r="DH595" s="120"/>
      <c r="DR595" s="120"/>
      <c r="EB595" s="120"/>
      <c r="EL595" s="182"/>
      <c r="EM595" s="183"/>
      <c r="EN595" s="183"/>
      <c r="EO595" s="183"/>
      <c r="EP595" s="183"/>
      <c r="EQ595" s="183"/>
      <c r="ER595" s="183"/>
      <c r="ES595" s="183"/>
      <c r="ET595" s="183"/>
      <c r="EU595" s="183"/>
      <c r="EV595" s="182"/>
      <c r="EW595" s="183"/>
      <c r="EX595" s="183"/>
      <c r="EY595" s="183"/>
      <c r="EZ595" s="183"/>
      <c r="FA595" s="183"/>
      <c r="FB595" s="183"/>
      <c r="FC595" s="183"/>
      <c r="FD595" s="183"/>
      <c r="FE595" s="183"/>
      <c r="FF595" s="120"/>
      <c r="FP595" s="120"/>
      <c r="FZ595" s="120"/>
      <c r="GJ595" s="182"/>
      <c r="GK595" s="183"/>
      <c r="GL595" s="183"/>
      <c r="GM595" s="183"/>
      <c r="GN595" s="183"/>
      <c r="GO595" s="183"/>
      <c r="GP595" s="183"/>
      <c r="GQ595" s="183"/>
      <c r="GR595" s="183"/>
      <c r="GS595" s="183"/>
      <c r="GT595" s="120"/>
      <c r="HD595" s="120"/>
      <c r="HN595" s="120"/>
      <c r="HX595" s="120"/>
      <c r="IH595" s="120"/>
      <c r="IR595" s="120"/>
      <c r="JB595" s="120"/>
      <c r="JL595" s="120"/>
      <c r="JV595" s="120"/>
      <c r="KF595" s="120"/>
    </row>
    <row xmlns:x14ac="http://schemas.microsoft.com/office/spreadsheetml/2009/9/ac" r="596" s="3" customFormat="true" x14ac:dyDescent="0.25">
      <c r="A596" s="370"/>
      <c r="B596" s="120"/>
      <c r="L596" s="120"/>
      <c r="V596" s="120"/>
      <c r="AF596" s="120"/>
      <c r="AP596" s="120"/>
      <c r="AZ596" s="120"/>
      <c r="BJ596" s="120"/>
      <c r="BT596" s="120"/>
      <c r="CD596" s="120"/>
      <c r="CN596" s="120"/>
      <c r="CX596" s="182"/>
      <c r="CY596" s="183"/>
      <c r="CZ596" s="183"/>
      <c r="DA596" s="183"/>
      <c r="DB596" s="183"/>
      <c r="DC596" s="183"/>
      <c r="DD596" s="183"/>
      <c r="DE596" s="183"/>
      <c r="DF596" s="183"/>
      <c r="DG596" s="183"/>
      <c r="DH596" s="120"/>
      <c r="DR596" s="120"/>
      <c r="EB596" s="120"/>
      <c r="EL596" s="182"/>
      <c r="EM596" s="183"/>
      <c r="EN596" s="183"/>
      <c r="EO596" s="183"/>
      <c r="EP596" s="183"/>
      <c r="EQ596" s="183"/>
      <c r="ER596" s="183"/>
      <c r="ES596" s="183"/>
      <c r="ET596" s="183"/>
      <c r="EU596" s="183"/>
      <c r="EV596" s="182"/>
      <c r="EW596" s="183"/>
      <c r="EX596" s="183"/>
      <c r="EY596" s="183"/>
      <c r="EZ596" s="183"/>
      <c r="FA596" s="183"/>
      <c r="FB596" s="183"/>
      <c r="FC596" s="183"/>
      <c r="FD596" s="183"/>
      <c r="FE596" s="183"/>
      <c r="FF596" s="120"/>
      <c r="FP596" s="120"/>
      <c r="FZ596" s="120"/>
      <c r="GJ596" s="182"/>
      <c r="GK596" s="183"/>
      <c r="GL596" s="183"/>
      <c r="GM596" s="183"/>
      <c r="GN596" s="183"/>
      <c r="GO596" s="183"/>
      <c r="GP596" s="183"/>
      <c r="GQ596" s="183"/>
      <c r="GR596" s="183"/>
      <c r="GS596" s="183"/>
      <c r="GT596" s="120"/>
      <c r="HD596" s="120"/>
      <c r="HN596" s="120"/>
      <c r="HX596" s="120"/>
      <c r="IH596" s="120"/>
      <c r="IR596" s="120"/>
      <c r="JB596" s="120"/>
      <c r="JL596" s="120"/>
      <c r="JV596" s="120"/>
      <c r="KF596" s="120"/>
    </row>
    <row xmlns:x14ac="http://schemas.microsoft.com/office/spreadsheetml/2009/9/ac" r="597" s="3" customFormat="true" x14ac:dyDescent="0.25">
      <c r="A597" s="370"/>
      <c r="B597" s="120"/>
      <c r="L597" s="120"/>
      <c r="V597" s="120"/>
      <c r="AF597" s="120"/>
      <c r="AP597" s="120"/>
      <c r="AZ597" s="120"/>
      <c r="BJ597" s="120"/>
      <c r="BT597" s="120"/>
      <c r="CD597" s="120"/>
      <c r="CN597" s="120"/>
      <c r="CX597" s="182"/>
      <c r="CY597" s="183"/>
      <c r="CZ597" s="183"/>
      <c r="DA597" s="183"/>
      <c r="DB597" s="183"/>
      <c r="DC597" s="183"/>
      <c r="DD597" s="183"/>
      <c r="DE597" s="183"/>
      <c r="DF597" s="183"/>
      <c r="DG597" s="183"/>
      <c r="DH597" s="120"/>
      <c r="DR597" s="120"/>
      <c r="EB597" s="120"/>
      <c r="EL597" s="182"/>
      <c r="EM597" s="183"/>
      <c r="EN597" s="183"/>
      <c r="EO597" s="183"/>
      <c r="EP597" s="183"/>
      <c r="EQ597" s="183"/>
      <c r="ER597" s="183"/>
      <c r="ES597" s="183"/>
      <c r="ET597" s="183"/>
      <c r="EU597" s="183"/>
      <c r="EV597" s="182"/>
      <c r="EW597" s="183"/>
      <c r="EX597" s="183"/>
      <c r="EY597" s="183"/>
      <c r="EZ597" s="183"/>
      <c r="FA597" s="183"/>
      <c r="FB597" s="183"/>
      <c r="FC597" s="183"/>
      <c r="FD597" s="183"/>
      <c r="FE597" s="183"/>
      <c r="FF597" s="120"/>
      <c r="FP597" s="120"/>
      <c r="FZ597" s="120"/>
      <c r="GJ597" s="182"/>
      <c r="GK597" s="183"/>
      <c r="GL597" s="183"/>
      <c r="GM597" s="183"/>
      <c r="GN597" s="183"/>
      <c r="GO597" s="183"/>
      <c r="GP597" s="183"/>
      <c r="GQ597" s="183"/>
      <c r="GR597" s="183"/>
      <c r="GS597" s="183"/>
      <c r="GT597" s="120"/>
      <c r="HD597" s="120"/>
      <c r="HN597" s="120"/>
      <c r="HX597" s="120"/>
      <c r="IH597" s="120"/>
      <c r="IR597" s="120"/>
      <c r="JB597" s="120"/>
      <c r="JL597" s="120"/>
      <c r="JV597" s="120"/>
      <c r="KF597" s="120"/>
    </row>
    <row xmlns:x14ac="http://schemas.microsoft.com/office/spreadsheetml/2009/9/ac" r="598" s="3" customFormat="true" x14ac:dyDescent="0.25">
      <c r="A598" s="370"/>
      <c r="B598" s="120"/>
      <c r="L598" s="120"/>
      <c r="V598" s="120"/>
      <c r="AF598" s="120"/>
      <c r="AP598" s="120"/>
      <c r="AZ598" s="120"/>
      <c r="BJ598" s="120"/>
      <c r="BT598" s="120"/>
      <c r="CD598" s="120"/>
      <c r="CN598" s="120"/>
      <c r="CX598" s="182"/>
      <c r="CY598" s="183"/>
      <c r="CZ598" s="183"/>
      <c r="DA598" s="183"/>
      <c r="DB598" s="183"/>
      <c r="DC598" s="183"/>
      <c r="DD598" s="183"/>
      <c r="DE598" s="183"/>
      <c r="DF598" s="183"/>
      <c r="DG598" s="183"/>
      <c r="DH598" s="120"/>
      <c r="DR598" s="120"/>
      <c r="EB598" s="120"/>
      <c r="EL598" s="182"/>
      <c r="EM598" s="183"/>
      <c r="EN598" s="183"/>
      <c r="EO598" s="183"/>
      <c r="EP598" s="183"/>
      <c r="EQ598" s="183"/>
      <c r="ER598" s="183"/>
      <c r="ES598" s="183"/>
      <c r="ET598" s="183"/>
      <c r="EU598" s="183"/>
      <c r="EV598" s="182"/>
      <c r="EW598" s="183"/>
      <c r="EX598" s="183"/>
      <c r="EY598" s="183"/>
      <c r="EZ598" s="183"/>
      <c r="FA598" s="183"/>
      <c r="FB598" s="183"/>
      <c r="FC598" s="183"/>
      <c r="FD598" s="183"/>
      <c r="FE598" s="183"/>
      <c r="FF598" s="120"/>
      <c r="FP598" s="120"/>
      <c r="FZ598" s="120"/>
      <c r="GJ598" s="182"/>
      <c r="GK598" s="183"/>
      <c r="GL598" s="183"/>
      <c r="GM598" s="183"/>
      <c r="GN598" s="183"/>
      <c r="GO598" s="183"/>
      <c r="GP598" s="183"/>
      <c r="GQ598" s="183"/>
      <c r="GR598" s="183"/>
      <c r="GS598" s="183"/>
      <c r="GT598" s="120"/>
      <c r="HD598" s="120"/>
      <c r="HN598" s="120"/>
      <c r="HX598" s="120"/>
      <c r="IH598" s="120"/>
      <c r="IR598" s="120"/>
      <c r="JB598" s="120"/>
      <c r="JL598" s="120"/>
      <c r="JV598" s="120"/>
      <c r="KF598" s="120"/>
    </row>
    <row xmlns:x14ac="http://schemas.microsoft.com/office/spreadsheetml/2009/9/ac" r="599" s="3" customFormat="true" x14ac:dyDescent="0.25">
      <c r="A599" s="370"/>
      <c r="B599" s="120"/>
      <c r="L599" s="120"/>
      <c r="V599" s="120"/>
      <c r="AF599" s="120"/>
      <c r="AP599" s="120"/>
      <c r="AZ599" s="120"/>
      <c r="BJ599" s="120"/>
      <c r="BT599" s="120"/>
      <c r="CD599" s="120"/>
      <c r="CN599" s="120"/>
      <c r="CX599" s="182"/>
      <c r="CY599" s="183"/>
      <c r="CZ599" s="183"/>
      <c r="DA599" s="183"/>
      <c r="DB599" s="183"/>
      <c r="DC599" s="183"/>
      <c r="DD599" s="183"/>
      <c r="DE599" s="183"/>
      <c r="DF599" s="183"/>
      <c r="DG599" s="183"/>
      <c r="DH599" s="120"/>
      <c r="DR599" s="120"/>
      <c r="EB599" s="120"/>
      <c r="EL599" s="182"/>
      <c r="EM599" s="183"/>
      <c r="EN599" s="183"/>
      <c r="EO599" s="183"/>
      <c r="EP599" s="183"/>
      <c r="EQ599" s="183"/>
      <c r="ER599" s="183"/>
      <c r="ES599" s="183"/>
      <c r="ET599" s="183"/>
      <c r="EU599" s="183"/>
      <c r="EV599" s="182"/>
      <c r="EW599" s="183"/>
      <c r="EX599" s="183"/>
      <c r="EY599" s="183"/>
      <c r="EZ599" s="183"/>
      <c r="FA599" s="183"/>
      <c r="FB599" s="183"/>
      <c r="FC599" s="183"/>
      <c r="FD599" s="183"/>
      <c r="FE599" s="183"/>
      <c r="FF599" s="120"/>
      <c r="FP599" s="120"/>
      <c r="FZ599" s="120"/>
      <c r="GJ599" s="182"/>
      <c r="GK599" s="183"/>
      <c r="GL599" s="183"/>
      <c r="GM599" s="183"/>
      <c r="GN599" s="183"/>
      <c r="GO599" s="183"/>
      <c r="GP599" s="183"/>
      <c r="GQ599" s="183"/>
      <c r="GR599" s="183"/>
      <c r="GS599" s="183"/>
      <c r="GT599" s="120"/>
      <c r="HD599" s="120"/>
      <c r="HN599" s="120"/>
      <c r="HX599" s="120"/>
      <c r="IH599" s="120"/>
      <c r="IR599" s="120"/>
      <c r="JB599" s="120"/>
      <c r="JL599" s="120"/>
      <c r="JV599" s="120"/>
      <c r="KF599" s="120"/>
    </row>
    <row xmlns:x14ac="http://schemas.microsoft.com/office/spreadsheetml/2009/9/ac" r="600" s="3" customFormat="true" x14ac:dyDescent="0.25">
      <c r="A600" s="370"/>
      <c r="B600" s="120"/>
      <c r="L600" s="120"/>
      <c r="V600" s="120"/>
      <c r="AF600" s="120"/>
      <c r="AP600" s="120"/>
      <c r="AZ600" s="120"/>
      <c r="BJ600" s="120"/>
      <c r="BT600" s="120"/>
      <c r="CD600" s="120"/>
      <c r="CN600" s="120"/>
      <c r="CX600" s="182"/>
      <c r="CY600" s="183"/>
      <c r="CZ600" s="183"/>
      <c r="DA600" s="183"/>
      <c r="DB600" s="183"/>
      <c r="DC600" s="183"/>
      <c r="DD600" s="183"/>
      <c r="DE600" s="183"/>
      <c r="DF600" s="183"/>
      <c r="DG600" s="183"/>
      <c r="DH600" s="120"/>
      <c r="DR600" s="120"/>
      <c r="EB600" s="120"/>
      <c r="EL600" s="182"/>
      <c r="EM600" s="183"/>
      <c r="EN600" s="183"/>
      <c r="EO600" s="183"/>
      <c r="EP600" s="183"/>
      <c r="EQ600" s="183"/>
      <c r="ER600" s="183"/>
      <c r="ES600" s="183"/>
      <c r="ET600" s="183"/>
      <c r="EU600" s="183"/>
      <c r="EV600" s="182"/>
      <c r="EW600" s="183"/>
      <c r="EX600" s="183"/>
      <c r="EY600" s="183"/>
      <c r="EZ600" s="183"/>
      <c r="FA600" s="183"/>
      <c r="FB600" s="183"/>
      <c r="FC600" s="183"/>
      <c r="FD600" s="183"/>
      <c r="FE600" s="183"/>
      <c r="FF600" s="120"/>
      <c r="FP600" s="120"/>
      <c r="FZ600" s="120"/>
      <c r="GJ600" s="182"/>
      <c r="GK600" s="183"/>
      <c r="GL600" s="183"/>
      <c r="GM600" s="183"/>
      <c r="GN600" s="183"/>
      <c r="GO600" s="183"/>
      <c r="GP600" s="183"/>
      <c r="GQ600" s="183"/>
      <c r="GR600" s="183"/>
      <c r="GS600" s="183"/>
      <c r="GT600" s="120"/>
      <c r="HD600" s="120"/>
      <c r="HN600" s="120"/>
      <c r="HX600" s="120"/>
      <c r="IH600" s="120"/>
      <c r="IR600" s="120"/>
      <c r="JB600" s="120"/>
      <c r="JL600" s="120"/>
      <c r="JV600" s="120"/>
      <c r="KF600" s="120"/>
    </row>
    <row xmlns:x14ac="http://schemas.microsoft.com/office/spreadsheetml/2009/9/ac" r="601" s="3" customFormat="true" x14ac:dyDescent="0.25">
      <c r="A601" s="370"/>
      <c r="B601" s="120"/>
      <c r="L601" s="120"/>
      <c r="V601" s="120"/>
      <c r="AF601" s="120"/>
      <c r="AP601" s="120"/>
      <c r="AZ601" s="120"/>
      <c r="BJ601" s="120"/>
      <c r="BT601" s="120"/>
      <c r="CD601" s="120"/>
      <c r="CN601" s="120"/>
      <c r="CX601" s="182"/>
      <c r="CY601" s="183"/>
      <c r="CZ601" s="183"/>
      <c r="DA601" s="183"/>
      <c r="DB601" s="183"/>
      <c r="DC601" s="183"/>
      <c r="DD601" s="183"/>
      <c r="DE601" s="183"/>
      <c r="DF601" s="183"/>
      <c r="DG601" s="183"/>
      <c r="DH601" s="120"/>
      <c r="DR601" s="120"/>
      <c r="EB601" s="120"/>
      <c r="EL601" s="182"/>
      <c r="EM601" s="183"/>
      <c r="EN601" s="183"/>
      <c r="EO601" s="183"/>
      <c r="EP601" s="183"/>
      <c r="EQ601" s="183"/>
      <c r="ER601" s="183"/>
      <c r="ES601" s="183"/>
      <c r="ET601" s="183"/>
      <c r="EU601" s="183"/>
      <c r="EV601" s="182"/>
      <c r="EW601" s="183"/>
      <c r="EX601" s="183"/>
      <c r="EY601" s="183"/>
      <c r="EZ601" s="183"/>
      <c r="FA601" s="183"/>
      <c r="FB601" s="183"/>
      <c r="FC601" s="183"/>
      <c r="FD601" s="183"/>
      <c r="FE601" s="183"/>
      <c r="FF601" s="120"/>
      <c r="FP601" s="120"/>
      <c r="FZ601" s="120"/>
      <c r="GJ601" s="182"/>
      <c r="GK601" s="183"/>
      <c r="GL601" s="183"/>
      <c r="GM601" s="183"/>
      <c r="GN601" s="183"/>
      <c r="GO601" s="183"/>
      <c r="GP601" s="183"/>
      <c r="GQ601" s="183"/>
      <c r="GR601" s="183"/>
      <c r="GS601" s="183"/>
      <c r="GT601" s="120"/>
      <c r="HD601" s="120"/>
      <c r="HN601" s="120"/>
      <c r="HX601" s="120"/>
      <c r="IH601" s="120"/>
      <c r="IR601" s="120"/>
      <c r="JB601" s="120"/>
      <c r="JL601" s="120"/>
      <c r="JV601" s="120"/>
      <c r="KF601" s="120"/>
    </row>
    <row xmlns:x14ac="http://schemas.microsoft.com/office/spreadsheetml/2009/9/ac" r="602" s="3" customFormat="true" x14ac:dyDescent="0.25">
      <c r="A602" s="370"/>
      <c r="B602" s="120"/>
      <c r="L602" s="120"/>
      <c r="V602" s="120"/>
      <c r="AF602" s="120"/>
      <c r="AP602" s="120"/>
      <c r="AZ602" s="120"/>
      <c r="BJ602" s="120"/>
      <c r="BT602" s="120"/>
      <c r="CD602" s="120"/>
      <c r="CN602" s="120"/>
      <c r="CX602" s="182"/>
      <c r="CY602" s="183"/>
      <c r="CZ602" s="183"/>
      <c r="DA602" s="183"/>
      <c r="DB602" s="183"/>
      <c r="DC602" s="183"/>
      <c r="DD602" s="183"/>
      <c r="DE602" s="183"/>
      <c r="DF602" s="183"/>
      <c r="DG602" s="183"/>
      <c r="DH602" s="120"/>
      <c r="DR602" s="120"/>
      <c r="EB602" s="120"/>
      <c r="EL602" s="182"/>
      <c r="EM602" s="183"/>
      <c r="EN602" s="183"/>
      <c r="EO602" s="183"/>
      <c r="EP602" s="183"/>
      <c r="EQ602" s="183"/>
      <c r="ER602" s="183"/>
      <c r="ES602" s="183"/>
      <c r="ET602" s="183"/>
      <c r="EU602" s="183"/>
      <c r="EV602" s="182"/>
      <c r="EW602" s="183"/>
      <c r="EX602" s="183"/>
      <c r="EY602" s="183"/>
      <c r="EZ602" s="183"/>
      <c r="FA602" s="183"/>
      <c r="FB602" s="183"/>
      <c r="FC602" s="183"/>
      <c r="FD602" s="183"/>
      <c r="FE602" s="183"/>
      <c r="FF602" s="120"/>
      <c r="FP602" s="120"/>
      <c r="FZ602" s="120"/>
      <c r="GJ602" s="182"/>
      <c r="GK602" s="183"/>
      <c r="GL602" s="183"/>
      <c r="GM602" s="183"/>
      <c r="GN602" s="183"/>
      <c r="GO602" s="183"/>
      <c r="GP602" s="183"/>
      <c r="GQ602" s="183"/>
      <c r="GR602" s="183"/>
      <c r="GS602" s="183"/>
      <c r="GT602" s="120"/>
      <c r="HD602" s="120"/>
      <c r="HN602" s="120"/>
      <c r="HX602" s="120"/>
      <c r="IH602" s="120"/>
      <c r="IR602" s="120"/>
      <c r="JB602" s="120"/>
      <c r="JL602" s="120"/>
      <c r="JV602" s="120"/>
      <c r="KF602" s="120"/>
    </row>
    <row xmlns:x14ac="http://schemas.microsoft.com/office/spreadsheetml/2009/9/ac" r="603" s="3" customFormat="true" x14ac:dyDescent="0.25">
      <c r="A603" s="370"/>
      <c r="B603" s="120"/>
      <c r="L603" s="120"/>
      <c r="V603" s="120"/>
      <c r="AF603" s="120"/>
      <c r="AP603" s="120"/>
      <c r="AZ603" s="120"/>
      <c r="BJ603" s="120"/>
      <c r="BT603" s="120"/>
      <c r="CD603" s="120"/>
      <c r="CN603" s="120"/>
      <c r="CX603" s="182"/>
      <c r="CY603" s="183"/>
      <c r="CZ603" s="183"/>
      <c r="DA603" s="183"/>
      <c r="DB603" s="183"/>
      <c r="DC603" s="183"/>
      <c r="DD603" s="183"/>
      <c r="DE603" s="183"/>
      <c r="DF603" s="183"/>
      <c r="DG603" s="183"/>
      <c r="DH603" s="120"/>
      <c r="DR603" s="120"/>
      <c r="EB603" s="120"/>
      <c r="EL603" s="182"/>
      <c r="EM603" s="183"/>
      <c r="EN603" s="183"/>
      <c r="EO603" s="183"/>
      <c r="EP603" s="183"/>
      <c r="EQ603" s="183"/>
      <c r="ER603" s="183"/>
      <c r="ES603" s="183"/>
      <c r="ET603" s="183"/>
      <c r="EU603" s="183"/>
      <c r="EV603" s="182"/>
      <c r="EW603" s="183"/>
      <c r="EX603" s="183"/>
      <c r="EY603" s="183"/>
      <c r="EZ603" s="183"/>
      <c r="FA603" s="183"/>
      <c r="FB603" s="183"/>
      <c r="FC603" s="183"/>
      <c r="FD603" s="183"/>
      <c r="FE603" s="183"/>
      <c r="FF603" s="120"/>
      <c r="FP603" s="120"/>
      <c r="FZ603" s="120"/>
      <c r="GJ603" s="182"/>
      <c r="GK603" s="183"/>
      <c r="GL603" s="183"/>
      <c r="GM603" s="183"/>
      <c r="GN603" s="183"/>
      <c r="GO603" s="183"/>
      <c r="GP603" s="183"/>
      <c r="GQ603" s="183"/>
      <c r="GR603" s="183"/>
      <c r="GS603" s="183"/>
      <c r="GT603" s="120"/>
      <c r="HD603" s="120"/>
      <c r="HN603" s="120"/>
      <c r="HX603" s="120"/>
      <c r="IH603" s="120"/>
      <c r="IR603" s="120"/>
      <c r="JB603" s="120"/>
      <c r="JL603" s="120"/>
      <c r="JV603" s="120"/>
      <c r="KF603" s="120"/>
    </row>
    <row xmlns:x14ac="http://schemas.microsoft.com/office/spreadsheetml/2009/9/ac" r="604" s="3" customFormat="true" x14ac:dyDescent="0.25">
      <c r="A604" s="370"/>
      <c r="B604" s="120"/>
      <c r="L604" s="120"/>
      <c r="V604" s="120"/>
      <c r="AF604" s="120"/>
      <c r="AP604" s="120"/>
      <c r="AZ604" s="120"/>
      <c r="BJ604" s="120"/>
      <c r="BT604" s="120"/>
      <c r="CD604" s="120"/>
      <c r="CN604" s="120"/>
      <c r="CX604" s="182"/>
      <c r="CY604" s="183"/>
      <c r="CZ604" s="183"/>
      <c r="DA604" s="183"/>
      <c r="DB604" s="183"/>
      <c r="DC604" s="183"/>
      <c r="DD604" s="183"/>
      <c r="DE604" s="183"/>
      <c r="DF604" s="183"/>
      <c r="DG604" s="183"/>
      <c r="DH604" s="120"/>
      <c r="DR604" s="120"/>
      <c r="EB604" s="120"/>
      <c r="EL604" s="182"/>
      <c r="EM604" s="183"/>
      <c r="EN604" s="183"/>
      <c r="EO604" s="183"/>
      <c r="EP604" s="183"/>
      <c r="EQ604" s="183"/>
      <c r="ER604" s="183"/>
      <c r="ES604" s="183"/>
      <c r="ET604" s="183"/>
      <c r="EU604" s="183"/>
      <c r="EV604" s="182"/>
      <c r="EW604" s="183"/>
      <c r="EX604" s="183"/>
      <c r="EY604" s="183"/>
      <c r="EZ604" s="183"/>
      <c r="FA604" s="183"/>
      <c r="FB604" s="183"/>
      <c r="FC604" s="183"/>
      <c r="FD604" s="183"/>
      <c r="FE604" s="183"/>
      <c r="FF604" s="120"/>
      <c r="FP604" s="120"/>
      <c r="FZ604" s="120"/>
      <c r="GJ604" s="182"/>
      <c r="GK604" s="183"/>
      <c r="GL604" s="183"/>
      <c r="GM604" s="183"/>
      <c r="GN604" s="183"/>
      <c r="GO604" s="183"/>
      <c r="GP604" s="183"/>
      <c r="GQ604" s="183"/>
      <c r="GR604" s="183"/>
      <c r="GS604" s="183"/>
      <c r="GT604" s="120"/>
      <c r="HD604" s="120"/>
      <c r="HN604" s="120"/>
      <c r="HX604" s="120"/>
      <c r="IH604" s="120"/>
      <c r="IR604" s="120"/>
      <c r="JB604" s="120"/>
      <c r="JL604" s="120"/>
      <c r="JV604" s="120"/>
      <c r="KF604" s="120"/>
    </row>
    <row xmlns:x14ac="http://schemas.microsoft.com/office/spreadsheetml/2009/9/ac" r="605" s="3" customFormat="true" x14ac:dyDescent="0.25">
      <c r="A605" s="370"/>
      <c r="B605" s="120"/>
      <c r="L605" s="120"/>
      <c r="V605" s="120"/>
      <c r="AF605" s="120"/>
      <c r="AP605" s="120"/>
      <c r="AZ605" s="120"/>
      <c r="BJ605" s="120"/>
      <c r="BT605" s="120"/>
      <c r="CD605" s="120"/>
      <c r="CN605" s="120"/>
      <c r="CX605" s="182"/>
      <c r="CY605" s="183"/>
      <c r="CZ605" s="183"/>
      <c r="DA605" s="183"/>
      <c r="DB605" s="183"/>
      <c r="DC605" s="183"/>
      <c r="DD605" s="183"/>
      <c r="DE605" s="183"/>
      <c r="DF605" s="183"/>
      <c r="DG605" s="183"/>
      <c r="DH605" s="120"/>
      <c r="DR605" s="120"/>
      <c r="EB605" s="120"/>
      <c r="EL605" s="182"/>
      <c r="EM605" s="183"/>
      <c r="EN605" s="183"/>
      <c r="EO605" s="183"/>
      <c r="EP605" s="183"/>
      <c r="EQ605" s="183"/>
      <c r="ER605" s="183"/>
      <c r="ES605" s="183"/>
      <c r="ET605" s="183"/>
      <c r="EU605" s="183"/>
      <c r="EV605" s="182"/>
      <c r="EW605" s="183"/>
      <c r="EX605" s="183"/>
      <c r="EY605" s="183"/>
      <c r="EZ605" s="183"/>
      <c r="FA605" s="183"/>
      <c r="FB605" s="183"/>
      <c r="FC605" s="183"/>
      <c r="FD605" s="183"/>
      <c r="FE605" s="183"/>
      <c r="FF605" s="120"/>
      <c r="FP605" s="120"/>
      <c r="FZ605" s="120"/>
      <c r="GJ605" s="182"/>
      <c r="GK605" s="183"/>
      <c r="GL605" s="183"/>
      <c r="GM605" s="183"/>
      <c r="GN605" s="183"/>
      <c r="GO605" s="183"/>
      <c r="GP605" s="183"/>
      <c r="GQ605" s="183"/>
      <c r="GR605" s="183"/>
      <c r="GS605" s="183"/>
      <c r="GT605" s="120"/>
      <c r="HD605" s="120"/>
      <c r="HN605" s="120"/>
      <c r="HX605" s="120"/>
      <c r="IH605" s="120"/>
      <c r="IR605" s="120"/>
      <c r="JB605" s="120"/>
      <c r="JL605" s="120"/>
      <c r="JV605" s="120"/>
      <c r="KF605" s="120"/>
    </row>
    <row xmlns:x14ac="http://schemas.microsoft.com/office/spreadsheetml/2009/9/ac" r="606" s="3" customFormat="true" x14ac:dyDescent="0.25">
      <c r="A606" s="370"/>
      <c r="B606" s="120"/>
      <c r="L606" s="120"/>
      <c r="V606" s="120"/>
      <c r="AF606" s="120"/>
      <c r="AP606" s="120"/>
      <c r="AZ606" s="120"/>
      <c r="BJ606" s="120"/>
      <c r="BT606" s="120"/>
      <c r="CD606" s="120"/>
      <c r="CN606" s="120"/>
      <c r="CX606" s="182"/>
      <c r="CY606" s="183"/>
      <c r="CZ606" s="183"/>
      <c r="DA606" s="183"/>
      <c r="DB606" s="183"/>
      <c r="DC606" s="183"/>
      <c r="DD606" s="183"/>
      <c r="DE606" s="183"/>
      <c r="DF606" s="183"/>
      <c r="DG606" s="183"/>
      <c r="DH606" s="120"/>
      <c r="DR606" s="120"/>
      <c r="EB606" s="120"/>
      <c r="EL606" s="182"/>
      <c r="EM606" s="183"/>
      <c r="EN606" s="183"/>
      <c r="EO606" s="183"/>
      <c r="EP606" s="183"/>
      <c r="EQ606" s="183"/>
      <c r="ER606" s="183"/>
      <c r="ES606" s="183"/>
      <c r="ET606" s="183"/>
      <c r="EU606" s="183"/>
      <c r="EV606" s="182"/>
      <c r="EW606" s="183"/>
      <c r="EX606" s="183"/>
      <c r="EY606" s="183"/>
      <c r="EZ606" s="183"/>
      <c r="FA606" s="183"/>
      <c r="FB606" s="183"/>
      <c r="FC606" s="183"/>
      <c r="FD606" s="183"/>
      <c r="FE606" s="183"/>
      <c r="FF606" s="120"/>
      <c r="FP606" s="120"/>
      <c r="FZ606" s="120"/>
      <c r="GJ606" s="182"/>
      <c r="GK606" s="183"/>
      <c r="GL606" s="183"/>
      <c r="GM606" s="183"/>
      <c r="GN606" s="183"/>
      <c r="GO606" s="183"/>
      <c r="GP606" s="183"/>
      <c r="GQ606" s="183"/>
      <c r="GR606" s="183"/>
      <c r="GS606" s="183"/>
      <c r="GT606" s="120"/>
      <c r="HD606" s="120"/>
      <c r="HN606" s="120"/>
      <c r="HX606" s="120"/>
      <c r="IH606" s="120"/>
      <c r="IR606" s="120"/>
      <c r="JB606" s="120"/>
      <c r="JL606" s="120"/>
      <c r="JV606" s="120"/>
      <c r="KF606" s="120"/>
    </row>
    <row xmlns:x14ac="http://schemas.microsoft.com/office/spreadsheetml/2009/9/ac" r="607" s="3" customFormat="true" x14ac:dyDescent="0.25">
      <c r="A607" s="370"/>
      <c r="B607" s="120"/>
      <c r="L607" s="120"/>
      <c r="V607" s="120"/>
      <c r="AF607" s="120"/>
      <c r="AP607" s="120"/>
      <c r="AZ607" s="120"/>
      <c r="BJ607" s="120"/>
      <c r="BT607" s="120"/>
      <c r="CD607" s="120"/>
      <c r="CN607" s="120"/>
      <c r="CX607" s="182"/>
      <c r="CY607" s="183"/>
      <c r="CZ607" s="183"/>
      <c r="DA607" s="183"/>
      <c r="DB607" s="183"/>
      <c r="DC607" s="183"/>
      <c r="DD607" s="183"/>
      <c r="DE607" s="183"/>
      <c r="DF607" s="183"/>
      <c r="DG607" s="183"/>
      <c r="DH607" s="120"/>
      <c r="DR607" s="120"/>
      <c r="EB607" s="120"/>
      <c r="EL607" s="182"/>
      <c r="EM607" s="183"/>
      <c r="EN607" s="183"/>
      <c r="EO607" s="183"/>
      <c r="EP607" s="183"/>
      <c r="EQ607" s="183"/>
      <c r="ER607" s="183"/>
      <c r="ES607" s="183"/>
      <c r="ET607" s="183"/>
      <c r="EU607" s="183"/>
      <c r="EV607" s="182"/>
      <c r="EW607" s="183"/>
      <c r="EX607" s="183"/>
      <c r="EY607" s="183"/>
      <c r="EZ607" s="183"/>
      <c r="FA607" s="183"/>
      <c r="FB607" s="183"/>
      <c r="FC607" s="183"/>
      <c r="FD607" s="183"/>
      <c r="FE607" s="183"/>
      <c r="FF607" s="120"/>
      <c r="FP607" s="120"/>
      <c r="FZ607" s="120"/>
      <c r="GJ607" s="182"/>
      <c r="GK607" s="183"/>
      <c r="GL607" s="183"/>
      <c r="GM607" s="183"/>
      <c r="GN607" s="183"/>
      <c r="GO607" s="183"/>
      <c r="GP607" s="183"/>
      <c r="GQ607" s="183"/>
      <c r="GR607" s="183"/>
      <c r="GS607" s="183"/>
      <c r="GT607" s="120"/>
      <c r="HD607" s="120"/>
      <c r="HN607" s="120"/>
      <c r="HX607" s="120"/>
      <c r="IH607" s="120"/>
      <c r="IR607" s="120"/>
      <c r="JB607" s="120"/>
      <c r="JL607" s="120"/>
      <c r="JV607" s="120"/>
      <c r="KF607" s="120"/>
    </row>
    <row xmlns:x14ac="http://schemas.microsoft.com/office/spreadsheetml/2009/9/ac" r="608" s="3" customFormat="true" x14ac:dyDescent="0.25">
      <c r="A608" s="370"/>
      <c r="B608" s="120"/>
      <c r="L608" s="120"/>
      <c r="V608" s="120"/>
      <c r="AF608" s="120"/>
      <c r="AP608" s="120"/>
      <c r="AZ608" s="120"/>
      <c r="BJ608" s="120"/>
      <c r="BT608" s="120"/>
      <c r="CD608" s="120"/>
      <c r="CN608" s="120"/>
      <c r="CX608" s="182"/>
      <c r="CY608" s="183"/>
      <c r="CZ608" s="183"/>
      <c r="DA608" s="183"/>
      <c r="DB608" s="183"/>
      <c r="DC608" s="183"/>
      <c r="DD608" s="183"/>
      <c r="DE608" s="183"/>
      <c r="DF608" s="183"/>
      <c r="DG608" s="183"/>
      <c r="DH608" s="120"/>
      <c r="DR608" s="120"/>
      <c r="EB608" s="120"/>
      <c r="EL608" s="182"/>
      <c r="EM608" s="183"/>
      <c r="EN608" s="183"/>
      <c r="EO608" s="183"/>
      <c r="EP608" s="183"/>
      <c r="EQ608" s="183"/>
      <c r="ER608" s="183"/>
      <c r="ES608" s="183"/>
      <c r="ET608" s="183"/>
      <c r="EU608" s="183"/>
      <c r="EV608" s="182"/>
      <c r="EW608" s="183"/>
      <c r="EX608" s="183"/>
      <c r="EY608" s="183"/>
      <c r="EZ608" s="183"/>
      <c r="FA608" s="183"/>
      <c r="FB608" s="183"/>
      <c r="FC608" s="183"/>
      <c r="FD608" s="183"/>
      <c r="FE608" s="183"/>
      <c r="FF608" s="120"/>
      <c r="FP608" s="120"/>
      <c r="FZ608" s="120"/>
      <c r="GJ608" s="182"/>
      <c r="GK608" s="183"/>
      <c r="GL608" s="183"/>
      <c r="GM608" s="183"/>
      <c r="GN608" s="183"/>
      <c r="GO608" s="183"/>
      <c r="GP608" s="183"/>
      <c r="GQ608" s="183"/>
      <c r="GR608" s="183"/>
      <c r="GS608" s="183"/>
      <c r="GT608" s="120"/>
      <c r="HD608" s="120"/>
      <c r="HN608" s="120"/>
      <c r="HX608" s="120"/>
      <c r="IH608" s="120"/>
      <c r="IR608" s="120"/>
      <c r="JB608" s="120"/>
      <c r="JL608" s="120"/>
      <c r="JV608" s="120"/>
      <c r="KF608" s="120"/>
    </row>
    <row xmlns:x14ac="http://schemas.microsoft.com/office/spreadsheetml/2009/9/ac" r="609" s="3" customFormat="true" x14ac:dyDescent="0.25">
      <c r="A609" s="370"/>
      <c r="B609" s="120"/>
      <c r="L609" s="120"/>
      <c r="V609" s="120"/>
      <c r="AF609" s="120"/>
      <c r="AP609" s="120"/>
      <c r="AZ609" s="120"/>
      <c r="BJ609" s="120"/>
      <c r="BT609" s="120"/>
      <c r="CD609" s="120"/>
      <c r="CN609" s="120"/>
      <c r="CX609" s="182"/>
      <c r="CY609" s="183"/>
      <c r="CZ609" s="183"/>
      <c r="DA609" s="183"/>
      <c r="DB609" s="183"/>
      <c r="DC609" s="183"/>
      <c r="DD609" s="183"/>
      <c r="DE609" s="183"/>
      <c r="DF609" s="183"/>
      <c r="DG609" s="183"/>
      <c r="DH609" s="120"/>
      <c r="DR609" s="120"/>
      <c r="EB609" s="120"/>
      <c r="EL609" s="182"/>
      <c r="EM609" s="183"/>
      <c r="EN609" s="183"/>
      <c r="EO609" s="183"/>
      <c r="EP609" s="183"/>
      <c r="EQ609" s="183"/>
      <c r="ER609" s="183"/>
      <c r="ES609" s="183"/>
      <c r="ET609" s="183"/>
      <c r="EU609" s="183"/>
      <c r="EV609" s="182"/>
      <c r="EW609" s="183"/>
      <c r="EX609" s="183"/>
      <c r="EY609" s="183"/>
      <c r="EZ609" s="183"/>
      <c r="FA609" s="183"/>
      <c r="FB609" s="183"/>
      <c r="FC609" s="183"/>
      <c r="FD609" s="183"/>
      <c r="FE609" s="183"/>
      <c r="FF609" s="120"/>
      <c r="FP609" s="120"/>
      <c r="FZ609" s="120"/>
      <c r="GJ609" s="182"/>
      <c r="GK609" s="183"/>
      <c r="GL609" s="183"/>
      <c r="GM609" s="183"/>
      <c r="GN609" s="183"/>
      <c r="GO609" s="183"/>
      <c r="GP609" s="183"/>
      <c r="GQ609" s="183"/>
      <c r="GR609" s="183"/>
      <c r="GS609" s="183"/>
      <c r="GT609" s="120"/>
      <c r="HD609" s="120"/>
      <c r="HN609" s="120"/>
      <c r="HX609" s="120"/>
      <c r="IH609" s="120"/>
      <c r="IR609" s="120"/>
      <c r="JB609" s="120"/>
      <c r="JL609" s="120"/>
      <c r="JV609" s="120"/>
      <c r="KF609" s="120"/>
    </row>
    <row xmlns:x14ac="http://schemas.microsoft.com/office/spreadsheetml/2009/9/ac" r="610" s="3" customFormat="true" x14ac:dyDescent="0.25">
      <c r="A610" s="370"/>
      <c r="B610" s="120"/>
      <c r="L610" s="120"/>
      <c r="V610" s="120"/>
      <c r="AF610" s="120"/>
      <c r="AP610" s="120"/>
      <c r="AZ610" s="120"/>
      <c r="BJ610" s="120"/>
      <c r="BT610" s="120"/>
      <c r="CD610" s="120"/>
      <c r="CN610" s="120"/>
      <c r="CX610" s="182"/>
      <c r="CY610" s="183"/>
      <c r="CZ610" s="183"/>
      <c r="DA610" s="183"/>
      <c r="DB610" s="183"/>
      <c r="DC610" s="183"/>
      <c r="DD610" s="183"/>
      <c r="DE610" s="183"/>
      <c r="DF610" s="183"/>
      <c r="DG610" s="183"/>
      <c r="DH610" s="120"/>
      <c r="DR610" s="120"/>
      <c r="EB610" s="120"/>
      <c r="EL610" s="182"/>
      <c r="EM610" s="183"/>
      <c r="EN610" s="183"/>
      <c r="EO610" s="183"/>
      <c r="EP610" s="183"/>
      <c r="EQ610" s="183"/>
      <c r="ER610" s="183"/>
      <c r="ES610" s="183"/>
      <c r="ET610" s="183"/>
      <c r="EU610" s="183"/>
      <c r="EV610" s="182"/>
      <c r="EW610" s="183"/>
      <c r="EX610" s="183"/>
      <c r="EY610" s="183"/>
      <c r="EZ610" s="183"/>
      <c r="FA610" s="183"/>
      <c r="FB610" s="183"/>
      <c r="FC610" s="183"/>
      <c r="FD610" s="183"/>
      <c r="FE610" s="183"/>
      <c r="FF610" s="120"/>
      <c r="FP610" s="120"/>
      <c r="FZ610" s="120"/>
      <c r="GJ610" s="182"/>
      <c r="GK610" s="183"/>
      <c r="GL610" s="183"/>
      <c r="GM610" s="183"/>
      <c r="GN610" s="183"/>
      <c r="GO610" s="183"/>
      <c r="GP610" s="183"/>
      <c r="GQ610" s="183"/>
      <c r="GR610" s="183"/>
      <c r="GS610" s="183"/>
      <c r="GT610" s="120"/>
      <c r="HD610" s="120"/>
      <c r="HN610" s="120"/>
      <c r="HX610" s="120"/>
      <c r="IH610" s="120"/>
      <c r="IR610" s="120"/>
      <c r="JB610" s="120"/>
      <c r="JL610" s="120"/>
      <c r="JV610" s="120"/>
      <c r="KF610" s="120"/>
    </row>
    <row xmlns:x14ac="http://schemas.microsoft.com/office/spreadsheetml/2009/9/ac" r="611" s="3" customFormat="true" x14ac:dyDescent="0.25">
      <c r="A611" s="370"/>
      <c r="B611" s="120"/>
      <c r="L611" s="120"/>
      <c r="V611" s="120"/>
      <c r="AF611" s="120"/>
      <c r="AP611" s="120"/>
      <c r="AZ611" s="120"/>
      <c r="BJ611" s="120"/>
      <c r="BT611" s="120"/>
      <c r="CD611" s="120"/>
      <c r="CN611" s="120"/>
      <c r="CX611" s="182"/>
      <c r="CY611" s="183"/>
      <c r="CZ611" s="183"/>
      <c r="DA611" s="183"/>
      <c r="DB611" s="183"/>
      <c r="DC611" s="183"/>
      <c r="DD611" s="183"/>
      <c r="DE611" s="183"/>
      <c r="DF611" s="183"/>
      <c r="DG611" s="183"/>
      <c r="DH611" s="120"/>
      <c r="DR611" s="120"/>
      <c r="EB611" s="120"/>
      <c r="EL611" s="182"/>
      <c r="EM611" s="183"/>
      <c r="EN611" s="183"/>
      <c r="EO611" s="183"/>
      <c r="EP611" s="183"/>
      <c r="EQ611" s="183"/>
      <c r="ER611" s="183"/>
      <c r="ES611" s="183"/>
      <c r="ET611" s="183"/>
      <c r="EU611" s="183"/>
      <c r="EV611" s="182"/>
      <c r="EW611" s="183"/>
      <c r="EX611" s="183"/>
      <c r="EY611" s="183"/>
      <c r="EZ611" s="183"/>
      <c r="FA611" s="183"/>
      <c r="FB611" s="183"/>
      <c r="FC611" s="183"/>
      <c r="FD611" s="183"/>
      <c r="FE611" s="183"/>
      <c r="FF611" s="120"/>
      <c r="FP611" s="120"/>
      <c r="FZ611" s="120"/>
      <c r="GJ611" s="182"/>
      <c r="GK611" s="183"/>
      <c r="GL611" s="183"/>
      <c r="GM611" s="183"/>
      <c r="GN611" s="183"/>
      <c r="GO611" s="183"/>
      <c r="GP611" s="183"/>
      <c r="GQ611" s="183"/>
      <c r="GR611" s="183"/>
      <c r="GS611" s="183"/>
      <c r="GT611" s="120"/>
      <c r="HD611" s="120"/>
      <c r="HN611" s="120"/>
      <c r="HX611" s="120"/>
      <c r="IH611" s="120"/>
      <c r="IR611" s="120"/>
      <c r="JB611" s="120"/>
      <c r="JL611" s="120"/>
      <c r="JV611" s="120"/>
      <c r="KF611" s="120"/>
    </row>
    <row xmlns:x14ac="http://schemas.microsoft.com/office/spreadsheetml/2009/9/ac" r="612" s="3" customFormat="true" x14ac:dyDescent="0.25">
      <c r="A612" s="370"/>
      <c r="B612" s="120"/>
      <c r="L612" s="120"/>
      <c r="V612" s="120"/>
      <c r="AF612" s="120"/>
      <c r="AP612" s="120"/>
      <c r="AZ612" s="120"/>
      <c r="BJ612" s="120"/>
      <c r="BT612" s="120"/>
      <c r="CD612" s="120"/>
      <c r="CN612" s="120"/>
      <c r="CX612" s="182"/>
      <c r="CY612" s="183"/>
      <c r="CZ612" s="183"/>
      <c r="DA612" s="183"/>
      <c r="DB612" s="183"/>
      <c r="DC612" s="183"/>
      <c r="DD612" s="183"/>
      <c r="DE612" s="183"/>
      <c r="DF612" s="183"/>
      <c r="DG612" s="183"/>
      <c r="DH612" s="120"/>
      <c r="DR612" s="120"/>
      <c r="EB612" s="120"/>
      <c r="EL612" s="182"/>
      <c r="EM612" s="183"/>
      <c r="EN612" s="183"/>
      <c r="EO612" s="183"/>
      <c r="EP612" s="183"/>
      <c r="EQ612" s="183"/>
      <c r="ER612" s="183"/>
      <c r="ES612" s="183"/>
      <c r="ET612" s="183"/>
      <c r="EU612" s="183"/>
      <c r="EV612" s="182"/>
      <c r="EW612" s="183"/>
      <c r="EX612" s="183"/>
      <c r="EY612" s="183"/>
      <c r="EZ612" s="183"/>
      <c r="FA612" s="183"/>
      <c r="FB612" s="183"/>
      <c r="FC612" s="183"/>
      <c r="FD612" s="183"/>
      <c r="FE612" s="183"/>
      <c r="FF612" s="120"/>
      <c r="FP612" s="120"/>
      <c r="FZ612" s="120"/>
      <c r="GJ612" s="182"/>
      <c r="GK612" s="183"/>
      <c r="GL612" s="183"/>
      <c r="GM612" s="183"/>
      <c r="GN612" s="183"/>
      <c r="GO612" s="183"/>
      <c r="GP612" s="183"/>
      <c r="GQ612" s="183"/>
      <c r="GR612" s="183"/>
      <c r="GS612" s="183"/>
      <c r="GT612" s="120"/>
      <c r="HD612" s="120"/>
      <c r="HN612" s="120"/>
      <c r="HX612" s="120"/>
      <c r="IH612" s="120"/>
      <c r="IR612" s="120"/>
      <c r="JB612" s="120"/>
      <c r="JL612" s="120"/>
      <c r="JV612" s="120"/>
      <c r="KF612" s="120"/>
    </row>
    <row xmlns:x14ac="http://schemas.microsoft.com/office/spreadsheetml/2009/9/ac" r="613" s="3" customFormat="true" x14ac:dyDescent="0.25">
      <c r="A613" s="370"/>
      <c r="B613" s="120"/>
      <c r="L613" s="120"/>
      <c r="V613" s="120"/>
      <c r="AF613" s="120"/>
      <c r="AP613" s="120"/>
      <c r="AZ613" s="120"/>
      <c r="BJ613" s="120"/>
      <c r="BT613" s="120"/>
      <c r="CD613" s="120"/>
      <c r="CN613" s="120"/>
      <c r="CX613" s="182"/>
      <c r="CY613" s="183"/>
      <c r="CZ613" s="183"/>
      <c r="DA613" s="183"/>
      <c r="DB613" s="183"/>
      <c r="DC613" s="183"/>
      <c r="DD613" s="183"/>
      <c r="DE613" s="183"/>
      <c r="DF613" s="183"/>
      <c r="DG613" s="183"/>
      <c r="DH613" s="120"/>
      <c r="DR613" s="120"/>
      <c r="EB613" s="120"/>
      <c r="EL613" s="182"/>
      <c r="EM613" s="183"/>
      <c r="EN613" s="183"/>
      <c r="EO613" s="183"/>
      <c r="EP613" s="183"/>
      <c r="EQ613" s="183"/>
      <c r="ER613" s="183"/>
      <c r="ES613" s="183"/>
      <c r="ET613" s="183"/>
      <c r="EU613" s="183"/>
      <c r="EV613" s="182"/>
      <c r="EW613" s="183"/>
      <c r="EX613" s="183"/>
      <c r="EY613" s="183"/>
      <c r="EZ613" s="183"/>
      <c r="FA613" s="183"/>
      <c r="FB613" s="183"/>
      <c r="FC613" s="183"/>
      <c r="FD613" s="183"/>
      <c r="FE613" s="183"/>
      <c r="FF613" s="120"/>
      <c r="FP613" s="120"/>
      <c r="FZ613" s="120"/>
      <c r="GJ613" s="182"/>
      <c r="GK613" s="183"/>
      <c r="GL613" s="183"/>
      <c r="GM613" s="183"/>
      <c r="GN613" s="183"/>
      <c r="GO613" s="183"/>
      <c r="GP613" s="183"/>
      <c r="GQ613" s="183"/>
      <c r="GR613" s="183"/>
      <c r="GS613" s="183"/>
      <c r="GT613" s="120"/>
      <c r="HD613" s="120"/>
      <c r="HN613" s="120"/>
      <c r="HX613" s="120"/>
      <c r="IH613" s="120"/>
      <c r="IR613" s="120"/>
      <c r="JB613" s="120"/>
      <c r="JL613" s="120"/>
      <c r="JV613" s="120"/>
      <c r="KF613" s="120"/>
    </row>
    <row xmlns:x14ac="http://schemas.microsoft.com/office/spreadsheetml/2009/9/ac" r="614" s="3" customFormat="true" x14ac:dyDescent="0.25">
      <c r="A614" s="370"/>
      <c r="B614" s="120"/>
      <c r="L614" s="120"/>
      <c r="V614" s="120"/>
      <c r="AF614" s="120"/>
      <c r="AP614" s="120"/>
      <c r="AZ614" s="120"/>
      <c r="BJ614" s="120"/>
      <c r="BT614" s="120"/>
      <c r="CD614" s="120"/>
      <c r="CN614" s="120"/>
      <c r="CX614" s="182"/>
      <c r="CY614" s="183"/>
      <c r="CZ614" s="183"/>
      <c r="DA614" s="183"/>
      <c r="DB614" s="183"/>
      <c r="DC614" s="183"/>
      <c r="DD614" s="183"/>
      <c r="DE614" s="183"/>
      <c r="DF614" s="183"/>
      <c r="DG614" s="183"/>
      <c r="DH614" s="120"/>
      <c r="DR614" s="120"/>
      <c r="EB614" s="120"/>
      <c r="EL614" s="182"/>
      <c r="EM614" s="183"/>
      <c r="EN614" s="183"/>
      <c r="EO614" s="183"/>
      <c r="EP614" s="183"/>
      <c r="EQ614" s="183"/>
      <c r="ER614" s="183"/>
      <c r="ES614" s="183"/>
      <c r="ET614" s="183"/>
      <c r="EU614" s="183"/>
      <c r="EV614" s="182"/>
      <c r="EW614" s="183"/>
      <c r="EX614" s="183"/>
      <c r="EY614" s="183"/>
      <c r="EZ614" s="183"/>
      <c r="FA614" s="183"/>
      <c r="FB614" s="183"/>
      <c r="FC614" s="183"/>
      <c r="FD614" s="183"/>
      <c r="FE614" s="183"/>
      <c r="FF614" s="120"/>
      <c r="FP614" s="120"/>
      <c r="FZ614" s="120"/>
      <c r="GJ614" s="182"/>
      <c r="GK614" s="183"/>
      <c r="GL614" s="183"/>
      <c r="GM614" s="183"/>
      <c r="GN614" s="183"/>
      <c r="GO614" s="183"/>
      <c r="GP614" s="183"/>
      <c r="GQ614" s="183"/>
      <c r="GR614" s="183"/>
      <c r="GS614" s="183"/>
      <c r="GT614" s="120"/>
      <c r="HD614" s="120"/>
      <c r="HN614" s="120"/>
      <c r="HX614" s="120"/>
      <c r="IH614" s="120"/>
      <c r="IR614" s="120"/>
      <c r="JB614" s="120"/>
      <c r="JL614" s="120"/>
      <c r="JV614" s="120"/>
      <c r="KF614" s="120"/>
    </row>
    <row xmlns:x14ac="http://schemas.microsoft.com/office/spreadsheetml/2009/9/ac" r="615" s="3" customFormat="true" x14ac:dyDescent="0.25">
      <c r="A615" s="370"/>
      <c r="B615" s="120"/>
      <c r="L615" s="120"/>
      <c r="V615" s="120"/>
      <c r="AF615" s="120"/>
      <c r="AP615" s="120"/>
      <c r="AZ615" s="120"/>
      <c r="BJ615" s="120"/>
      <c r="BT615" s="120"/>
      <c r="CD615" s="120"/>
      <c r="CN615" s="120"/>
      <c r="CX615" s="182"/>
      <c r="CY615" s="183"/>
      <c r="CZ615" s="183"/>
      <c r="DA615" s="183"/>
      <c r="DB615" s="183"/>
      <c r="DC615" s="183"/>
      <c r="DD615" s="183"/>
      <c r="DE615" s="183"/>
      <c r="DF615" s="183"/>
      <c r="DG615" s="183"/>
      <c r="DH615" s="120"/>
      <c r="DR615" s="120"/>
      <c r="EB615" s="120"/>
      <c r="EL615" s="182"/>
      <c r="EM615" s="183"/>
      <c r="EN615" s="183"/>
      <c r="EO615" s="183"/>
      <c r="EP615" s="183"/>
      <c r="EQ615" s="183"/>
      <c r="ER615" s="183"/>
      <c r="ES615" s="183"/>
      <c r="ET615" s="183"/>
      <c r="EU615" s="183"/>
      <c r="EV615" s="182"/>
      <c r="EW615" s="183"/>
      <c r="EX615" s="183"/>
      <c r="EY615" s="183"/>
      <c r="EZ615" s="183"/>
      <c r="FA615" s="183"/>
      <c r="FB615" s="183"/>
      <c r="FC615" s="183"/>
      <c r="FD615" s="183"/>
      <c r="FE615" s="183"/>
      <c r="FF615" s="120"/>
      <c r="FP615" s="120"/>
      <c r="FZ615" s="120"/>
      <c r="GJ615" s="182"/>
      <c r="GK615" s="183"/>
      <c r="GL615" s="183"/>
      <c r="GM615" s="183"/>
      <c r="GN615" s="183"/>
      <c r="GO615" s="183"/>
      <c r="GP615" s="183"/>
      <c r="GQ615" s="183"/>
      <c r="GR615" s="183"/>
      <c r="GS615" s="183"/>
      <c r="GT615" s="120"/>
      <c r="HD615" s="120"/>
      <c r="HN615" s="120"/>
      <c r="HX615" s="120"/>
      <c r="IH615" s="120"/>
      <c r="IR615" s="120"/>
      <c r="JB615" s="120"/>
      <c r="JL615" s="120"/>
      <c r="JV615" s="120"/>
      <c r="KF615" s="120"/>
    </row>
    <row xmlns:x14ac="http://schemas.microsoft.com/office/spreadsheetml/2009/9/ac" r="616" s="3" customFormat="true" x14ac:dyDescent="0.25">
      <c r="A616" s="370"/>
      <c r="B616" s="120"/>
      <c r="L616" s="120"/>
      <c r="V616" s="120"/>
      <c r="AF616" s="120"/>
      <c r="AP616" s="120"/>
      <c r="AZ616" s="120"/>
      <c r="BJ616" s="120"/>
      <c r="BT616" s="120"/>
      <c r="CD616" s="120"/>
      <c r="CN616" s="120"/>
      <c r="CX616" s="182"/>
      <c r="CY616" s="183"/>
      <c r="CZ616" s="183"/>
      <c r="DA616" s="183"/>
      <c r="DB616" s="183"/>
      <c r="DC616" s="183"/>
      <c r="DD616" s="183"/>
      <c r="DE616" s="183"/>
      <c r="DF616" s="183"/>
      <c r="DG616" s="183"/>
      <c r="DH616" s="120"/>
      <c r="DR616" s="120"/>
      <c r="EB616" s="120"/>
      <c r="EL616" s="182"/>
      <c r="EM616" s="183"/>
      <c r="EN616" s="183"/>
      <c r="EO616" s="183"/>
      <c r="EP616" s="183"/>
      <c r="EQ616" s="183"/>
      <c r="ER616" s="183"/>
      <c r="ES616" s="183"/>
      <c r="ET616" s="183"/>
      <c r="EU616" s="183"/>
      <c r="EV616" s="182"/>
      <c r="EW616" s="183"/>
      <c r="EX616" s="183"/>
      <c r="EY616" s="183"/>
      <c r="EZ616" s="183"/>
      <c r="FA616" s="183"/>
      <c r="FB616" s="183"/>
      <c r="FC616" s="183"/>
      <c r="FD616" s="183"/>
      <c r="FE616" s="183"/>
      <c r="FF616" s="120"/>
      <c r="FP616" s="120"/>
      <c r="FZ616" s="120"/>
      <c r="GJ616" s="182"/>
      <c r="GK616" s="183"/>
      <c r="GL616" s="183"/>
      <c r="GM616" s="183"/>
      <c r="GN616" s="183"/>
      <c r="GO616" s="183"/>
      <c r="GP616" s="183"/>
      <c r="GQ616" s="183"/>
      <c r="GR616" s="183"/>
      <c r="GS616" s="183"/>
      <c r="GT616" s="120"/>
      <c r="HD616" s="120"/>
      <c r="HN616" s="120"/>
      <c r="HX616" s="120"/>
      <c r="IH616" s="120"/>
      <c r="IR616" s="120"/>
      <c r="JB616" s="120"/>
      <c r="JL616" s="120"/>
      <c r="JV616" s="120"/>
      <c r="KF616" s="120"/>
    </row>
    <row xmlns:x14ac="http://schemas.microsoft.com/office/spreadsheetml/2009/9/ac" r="617" s="3" customFormat="true" x14ac:dyDescent="0.25">
      <c r="A617" s="370"/>
      <c r="B617" s="120"/>
      <c r="L617" s="120"/>
      <c r="V617" s="120"/>
      <c r="AF617" s="120"/>
      <c r="AP617" s="120"/>
      <c r="AZ617" s="120"/>
      <c r="BJ617" s="120"/>
      <c r="BT617" s="120"/>
      <c r="CD617" s="120"/>
      <c r="CN617" s="120"/>
      <c r="CX617" s="182"/>
      <c r="CY617" s="183"/>
      <c r="CZ617" s="183"/>
      <c r="DA617" s="183"/>
      <c r="DB617" s="183"/>
      <c r="DC617" s="183"/>
      <c r="DD617" s="183"/>
      <c r="DE617" s="183"/>
      <c r="DF617" s="183"/>
      <c r="DG617" s="183"/>
      <c r="DH617" s="120"/>
      <c r="DR617" s="120"/>
      <c r="EB617" s="120"/>
      <c r="EL617" s="182"/>
      <c r="EM617" s="183"/>
      <c r="EN617" s="183"/>
      <c r="EO617" s="183"/>
      <c r="EP617" s="183"/>
      <c r="EQ617" s="183"/>
      <c r="ER617" s="183"/>
      <c r="ES617" s="183"/>
      <c r="ET617" s="183"/>
      <c r="EU617" s="183"/>
      <c r="EV617" s="182"/>
      <c r="EW617" s="183"/>
      <c r="EX617" s="183"/>
      <c r="EY617" s="183"/>
      <c r="EZ617" s="183"/>
      <c r="FA617" s="183"/>
      <c r="FB617" s="183"/>
      <c r="FC617" s="183"/>
      <c r="FD617" s="183"/>
      <c r="FE617" s="183"/>
      <c r="FF617" s="120"/>
      <c r="FP617" s="120"/>
      <c r="FZ617" s="120"/>
      <c r="GJ617" s="182"/>
      <c r="GK617" s="183"/>
      <c r="GL617" s="183"/>
      <c r="GM617" s="183"/>
      <c r="GN617" s="183"/>
      <c r="GO617" s="183"/>
      <c r="GP617" s="183"/>
      <c r="GQ617" s="183"/>
      <c r="GR617" s="183"/>
      <c r="GS617" s="183"/>
      <c r="GT617" s="120"/>
      <c r="HD617" s="120"/>
      <c r="HN617" s="120"/>
      <c r="HX617" s="120"/>
      <c r="IH617" s="120"/>
      <c r="IR617" s="120"/>
      <c r="JB617" s="120"/>
      <c r="JL617" s="120"/>
      <c r="JV617" s="120"/>
      <c r="KF617" s="120"/>
    </row>
    <row xmlns:x14ac="http://schemas.microsoft.com/office/spreadsheetml/2009/9/ac" r="618" s="3" customFormat="true" x14ac:dyDescent="0.25">
      <c r="A618" s="370"/>
      <c r="B618" s="120"/>
      <c r="L618" s="120"/>
      <c r="V618" s="120"/>
      <c r="AF618" s="120"/>
      <c r="AP618" s="120"/>
      <c r="AZ618" s="120"/>
      <c r="BJ618" s="120"/>
      <c r="BT618" s="120"/>
      <c r="CD618" s="120"/>
      <c r="CN618" s="120"/>
      <c r="CX618" s="182"/>
      <c r="CY618" s="183"/>
      <c r="CZ618" s="183"/>
      <c r="DA618" s="183"/>
      <c r="DB618" s="183"/>
      <c r="DC618" s="183"/>
      <c r="DD618" s="183"/>
      <c r="DE618" s="183"/>
      <c r="DF618" s="183"/>
      <c r="DG618" s="183"/>
      <c r="DH618" s="120"/>
      <c r="DR618" s="120"/>
      <c r="EB618" s="120"/>
      <c r="EL618" s="182"/>
      <c r="EM618" s="183"/>
      <c r="EN618" s="183"/>
      <c r="EO618" s="183"/>
      <c r="EP618" s="183"/>
      <c r="EQ618" s="183"/>
      <c r="ER618" s="183"/>
      <c r="ES618" s="183"/>
      <c r="ET618" s="183"/>
      <c r="EU618" s="183"/>
      <c r="EV618" s="182"/>
      <c r="EW618" s="183"/>
      <c r="EX618" s="183"/>
      <c r="EY618" s="183"/>
      <c r="EZ618" s="183"/>
      <c r="FA618" s="183"/>
      <c r="FB618" s="183"/>
      <c r="FC618" s="183"/>
      <c r="FD618" s="183"/>
      <c r="FE618" s="183"/>
      <c r="FF618" s="120"/>
      <c r="FP618" s="120"/>
      <c r="FZ618" s="120"/>
      <c r="GJ618" s="182"/>
      <c r="GK618" s="183"/>
      <c r="GL618" s="183"/>
      <c r="GM618" s="183"/>
      <c r="GN618" s="183"/>
      <c r="GO618" s="183"/>
      <c r="GP618" s="183"/>
      <c r="GQ618" s="183"/>
      <c r="GR618" s="183"/>
      <c r="GS618" s="183"/>
      <c r="GT618" s="120"/>
      <c r="HD618" s="120"/>
      <c r="HN618" s="120"/>
      <c r="HX618" s="120"/>
      <c r="IH618" s="120"/>
      <c r="IR618" s="120"/>
      <c r="JB618" s="120"/>
      <c r="JL618" s="120"/>
      <c r="JV618" s="120"/>
      <c r="KF618" s="120"/>
    </row>
    <row xmlns:x14ac="http://schemas.microsoft.com/office/spreadsheetml/2009/9/ac" r="619" s="3" customFormat="true" x14ac:dyDescent="0.25">
      <c r="A619" s="370"/>
      <c r="B619" s="120"/>
      <c r="L619" s="120"/>
      <c r="V619" s="120"/>
      <c r="AF619" s="120"/>
      <c r="AP619" s="120"/>
      <c r="AZ619" s="120"/>
      <c r="BJ619" s="120"/>
      <c r="BT619" s="120"/>
      <c r="CD619" s="120"/>
      <c r="CN619" s="120"/>
      <c r="CX619" s="182"/>
      <c r="CY619" s="183"/>
      <c r="CZ619" s="183"/>
      <c r="DA619" s="183"/>
      <c r="DB619" s="183"/>
      <c r="DC619" s="183"/>
      <c r="DD619" s="183"/>
      <c r="DE619" s="183"/>
      <c r="DF619" s="183"/>
      <c r="DG619" s="183"/>
      <c r="DH619" s="120"/>
      <c r="DR619" s="120"/>
      <c r="EB619" s="120"/>
      <c r="EL619" s="182"/>
      <c r="EM619" s="183"/>
      <c r="EN619" s="183"/>
      <c r="EO619" s="183"/>
      <c r="EP619" s="183"/>
      <c r="EQ619" s="183"/>
      <c r="ER619" s="183"/>
      <c r="ES619" s="183"/>
      <c r="ET619" s="183"/>
      <c r="EU619" s="183"/>
      <c r="EV619" s="182"/>
      <c r="EW619" s="183"/>
      <c r="EX619" s="183"/>
      <c r="EY619" s="183"/>
      <c r="EZ619" s="183"/>
      <c r="FA619" s="183"/>
      <c r="FB619" s="183"/>
      <c r="FC619" s="183"/>
      <c r="FD619" s="183"/>
      <c r="FE619" s="183"/>
      <c r="FF619" s="120"/>
      <c r="FP619" s="120"/>
      <c r="FZ619" s="120"/>
      <c r="GJ619" s="182"/>
      <c r="GK619" s="183"/>
      <c r="GL619" s="183"/>
      <c r="GM619" s="183"/>
      <c r="GN619" s="183"/>
      <c r="GO619" s="183"/>
      <c r="GP619" s="183"/>
      <c r="GQ619" s="183"/>
      <c r="GR619" s="183"/>
      <c r="GS619" s="183"/>
      <c r="GT619" s="120"/>
      <c r="HD619" s="120"/>
      <c r="HN619" s="120"/>
      <c r="HX619" s="120"/>
      <c r="IH619" s="120"/>
      <c r="IR619" s="120"/>
      <c r="JB619" s="120"/>
      <c r="JL619" s="120"/>
      <c r="JV619" s="120"/>
      <c r="KF619" s="120"/>
    </row>
    <row xmlns:x14ac="http://schemas.microsoft.com/office/spreadsheetml/2009/9/ac" r="620" s="3" customFormat="true" x14ac:dyDescent="0.25">
      <c r="A620" s="370"/>
      <c r="B620" s="120"/>
      <c r="L620" s="120"/>
      <c r="V620" s="120"/>
      <c r="AF620" s="120"/>
      <c r="AP620" s="120"/>
      <c r="AZ620" s="120"/>
      <c r="BJ620" s="120"/>
      <c r="BT620" s="120"/>
      <c r="CD620" s="120"/>
      <c r="CN620" s="120"/>
      <c r="CX620" s="182"/>
      <c r="CY620" s="183"/>
      <c r="CZ620" s="183"/>
      <c r="DA620" s="183"/>
      <c r="DB620" s="183"/>
      <c r="DC620" s="183"/>
      <c r="DD620" s="183"/>
      <c r="DE620" s="183"/>
      <c r="DF620" s="183"/>
      <c r="DG620" s="183"/>
      <c r="DH620" s="120"/>
      <c r="DR620" s="120"/>
      <c r="EB620" s="120"/>
      <c r="EL620" s="182"/>
      <c r="EM620" s="183"/>
      <c r="EN620" s="183"/>
      <c r="EO620" s="183"/>
      <c r="EP620" s="183"/>
      <c r="EQ620" s="183"/>
      <c r="ER620" s="183"/>
      <c r="ES620" s="183"/>
      <c r="ET620" s="183"/>
      <c r="EU620" s="183"/>
      <c r="EV620" s="182"/>
      <c r="EW620" s="183"/>
      <c r="EX620" s="183"/>
      <c r="EY620" s="183"/>
      <c r="EZ620" s="183"/>
      <c r="FA620" s="183"/>
      <c r="FB620" s="183"/>
      <c r="FC620" s="183"/>
      <c r="FD620" s="183"/>
      <c r="FE620" s="183"/>
      <c r="FF620" s="120"/>
      <c r="FP620" s="120"/>
      <c r="FZ620" s="120"/>
      <c r="GJ620" s="182"/>
      <c r="GK620" s="183"/>
      <c r="GL620" s="183"/>
      <c r="GM620" s="183"/>
      <c r="GN620" s="183"/>
      <c r="GO620" s="183"/>
      <c r="GP620" s="183"/>
      <c r="GQ620" s="183"/>
      <c r="GR620" s="183"/>
      <c r="GS620" s="183"/>
      <c r="GT620" s="120"/>
      <c r="HD620" s="120"/>
      <c r="HN620" s="120"/>
      <c r="HX620" s="120"/>
      <c r="IH620" s="120"/>
      <c r="IR620" s="120"/>
      <c r="JB620" s="120"/>
      <c r="JL620" s="120"/>
      <c r="JV620" s="120"/>
      <c r="KF620" s="120"/>
    </row>
    <row xmlns:x14ac="http://schemas.microsoft.com/office/spreadsheetml/2009/9/ac" r="621" s="3" customFormat="true" x14ac:dyDescent="0.25">
      <c r="A621" s="370"/>
      <c r="B621" s="120"/>
      <c r="L621" s="120"/>
      <c r="V621" s="120"/>
      <c r="AF621" s="120"/>
      <c r="AP621" s="120"/>
      <c r="AZ621" s="120"/>
      <c r="BJ621" s="120"/>
      <c r="BT621" s="120"/>
      <c r="CD621" s="120"/>
      <c r="CN621" s="120"/>
      <c r="CX621" s="182"/>
      <c r="CY621" s="183"/>
      <c r="CZ621" s="183"/>
      <c r="DA621" s="183"/>
      <c r="DB621" s="183"/>
      <c r="DC621" s="183"/>
      <c r="DD621" s="183"/>
      <c r="DE621" s="183"/>
      <c r="DF621" s="183"/>
      <c r="DG621" s="183"/>
      <c r="DH621" s="120"/>
      <c r="DR621" s="120"/>
      <c r="EB621" s="120"/>
      <c r="EL621" s="182"/>
      <c r="EM621" s="183"/>
      <c r="EN621" s="183"/>
      <c r="EO621" s="183"/>
      <c r="EP621" s="183"/>
      <c r="EQ621" s="183"/>
      <c r="ER621" s="183"/>
      <c r="ES621" s="183"/>
      <c r="ET621" s="183"/>
      <c r="EU621" s="183"/>
      <c r="EV621" s="182"/>
      <c r="EW621" s="183"/>
      <c r="EX621" s="183"/>
      <c r="EY621" s="183"/>
      <c r="EZ621" s="183"/>
      <c r="FA621" s="183"/>
      <c r="FB621" s="183"/>
      <c r="FC621" s="183"/>
      <c r="FD621" s="183"/>
      <c r="FE621" s="183"/>
      <c r="FF621" s="120"/>
      <c r="FP621" s="120"/>
      <c r="FZ621" s="120"/>
      <c r="GJ621" s="182"/>
      <c r="GK621" s="183"/>
      <c r="GL621" s="183"/>
      <c r="GM621" s="183"/>
      <c r="GN621" s="183"/>
      <c r="GO621" s="183"/>
      <c r="GP621" s="183"/>
      <c r="GQ621" s="183"/>
      <c r="GR621" s="183"/>
      <c r="GS621" s="183"/>
      <c r="GT621" s="120"/>
      <c r="HD621" s="120"/>
      <c r="HN621" s="120"/>
      <c r="HX621" s="120"/>
      <c r="IH621" s="120"/>
      <c r="IR621" s="120"/>
      <c r="JB621" s="120"/>
      <c r="JL621" s="120"/>
      <c r="JV621" s="120"/>
      <c r="KF621" s="120"/>
    </row>
    <row xmlns:x14ac="http://schemas.microsoft.com/office/spreadsheetml/2009/9/ac" r="622" s="3" customFormat="true" x14ac:dyDescent="0.25">
      <c r="A622" s="370"/>
      <c r="B622" s="120"/>
      <c r="L622" s="120"/>
      <c r="V622" s="120"/>
      <c r="AF622" s="120"/>
      <c r="AP622" s="120"/>
      <c r="AZ622" s="120"/>
      <c r="BJ622" s="120"/>
      <c r="BT622" s="120"/>
      <c r="CD622" s="120"/>
      <c r="CN622" s="120"/>
      <c r="CX622" s="182"/>
      <c r="CY622" s="183"/>
      <c r="CZ622" s="183"/>
      <c r="DA622" s="183"/>
      <c r="DB622" s="183"/>
      <c r="DC622" s="183"/>
      <c r="DD622" s="183"/>
      <c r="DE622" s="183"/>
      <c r="DF622" s="183"/>
      <c r="DG622" s="183"/>
      <c r="DH622" s="120"/>
      <c r="DR622" s="120"/>
      <c r="EB622" s="120"/>
      <c r="EL622" s="182"/>
      <c r="EM622" s="183"/>
      <c r="EN622" s="183"/>
      <c r="EO622" s="183"/>
      <c r="EP622" s="183"/>
      <c r="EQ622" s="183"/>
      <c r="ER622" s="183"/>
      <c r="ES622" s="183"/>
      <c r="ET622" s="183"/>
      <c r="EU622" s="183"/>
      <c r="EV622" s="182"/>
      <c r="EW622" s="183"/>
      <c r="EX622" s="183"/>
      <c r="EY622" s="183"/>
      <c r="EZ622" s="183"/>
      <c r="FA622" s="183"/>
      <c r="FB622" s="183"/>
      <c r="FC622" s="183"/>
      <c r="FD622" s="183"/>
      <c r="FE622" s="183"/>
      <c r="FF622" s="120"/>
      <c r="FP622" s="120"/>
      <c r="FZ622" s="120"/>
      <c r="GJ622" s="182"/>
      <c r="GK622" s="183"/>
      <c r="GL622" s="183"/>
      <c r="GM622" s="183"/>
      <c r="GN622" s="183"/>
      <c r="GO622" s="183"/>
      <c r="GP622" s="183"/>
      <c r="GQ622" s="183"/>
      <c r="GR622" s="183"/>
      <c r="GS622" s="183"/>
      <c r="GT622" s="120"/>
      <c r="HD622" s="120"/>
      <c r="HN622" s="120"/>
      <c r="HX622" s="120"/>
      <c r="IH622" s="120"/>
      <c r="IR622" s="120"/>
      <c r="JB622" s="120"/>
      <c r="JL622" s="120"/>
      <c r="JV622" s="120"/>
      <c r="KF622" s="120"/>
    </row>
    <row xmlns:x14ac="http://schemas.microsoft.com/office/spreadsheetml/2009/9/ac" r="623" s="3" customFormat="true" x14ac:dyDescent="0.25">
      <c r="A623" s="370"/>
      <c r="B623" s="120"/>
      <c r="L623" s="120"/>
      <c r="V623" s="120"/>
      <c r="AF623" s="120"/>
      <c r="AP623" s="120"/>
      <c r="AZ623" s="120"/>
      <c r="BJ623" s="120"/>
      <c r="BT623" s="120"/>
      <c r="CD623" s="120"/>
      <c r="CN623" s="120"/>
      <c r="CX623" s="182"/>
      <c r="CY623" s="183"/>
      <c r="CZ623" s="183"/>
      <c r="DA623" s="183"/>
      <c r="DB623" s="183"/>
      <c r="DC623" s="183"/>
      <c r="DD623" s="183"/>
      <c r="DE623" s="183"/>
      <c r="DF623" s="183"/>
      <c r="DG623" s="183"/>
      <c r="DH623" s="120"/>
      <c r="DR623" s="120"/>
      <c r="EB623" s="120"/>
      <c r="EL623" s="182"/>
      <c r="EM623" s="183"/>
      <c r="EN623" s="183"/>
      <c r="EO623" s="183"/>
      <c r="EP623" s="183"/>
      <c r="EQ623" s="183"/>
      <c r="ER623" s="183"/>
      <c r="ES623" s="183"/>
      <c r="ET623" s="183"/>
      <c r="EU623" s="183"/>
      <c r="EV623" s="182"/>
      <c r="EW623" s="183"/>
      <c r="EX623" s="183"/>
      <c r="EY623" s="183"/>
      <c r="EZ623" s="183"/>
      <c r="FA623" s="183"/>
      <c r="FB623" s="183"/>
      <c r="FC623" s="183"/>
      <c r="FD623" s="183"/>
      <c r="FE623" s="183"/>
      <c r="FF623" s="120"/>
      <c r="FP623" s="120"/>
      <c r="FZ623" s="120"/>
      <c r="GJ623" s="182"/>
      <c r="GK623" s="183"/>
      <c r="GL623" s="183"/>
      <c r="GM623" s="183"/>
      <c r="GN623" s="183"/>
      <c r="GO623" s="183"/>
      <c r="GP623" s="183"/>
      <c r="GQ623" s="183"/>
      <c r="GR623" s="183"/>
      <c r="GS623" s="183"/>
      <c r="GT623" s="120"/>
      <c r="HD623" s="120"/>
      <c r="HN623" s="120"/>
      <c r="HX623" s="120"/>
      <c r="IH623" s="120"/>
      <c r="IR623" s="120"/>
      <c r="JB623" s="120"/>
      <c r="JL623" s="120"/>
      <c r="JV623" s="120"/>
      <c r="KF623" s="120"/>
    </row>
    <row xmlns:x14ac="http://schemas.microsoft.com/office/spreadsheetml/2009/9/ac" r="624" s="3" customFormat="true" x14ac:dyDescent="0.25">
      <c r="A624" s="370"/>
      <c r="B624" s="120"/>
      <c r="L624" s="120"/>
      <c r="V624" s="120"/>
      <c r="AF624" s="120"/>
      <c r="AP624" s="120"/>
      <c r="AZ624" s="120"/>
      <c r="BJ624" s="120"/>
      <c r="BT624" s="120"/>
      <c r="CD624" s="120"/>
      <c r="CN624" s="120"/>
      <c r="CX624" s="182"/>
      <c r="CY624" s="183"/>
      <c r="CZ624" s="183"/>
      <c r="DA624" s="183"/>
      <c r="DB624" s="183"/>
      <c r="DC624" s="183"/>
      <c r="DD624" s="183"/>
      <c r="DE624" s="183"/>
      <c r="DF624" s="183"/>
      <c r="DG624" s="183"/>
      <c r="DH624" s="120"/>
      <c r="DR624" s="120"/>
      <c r="EB624" s="120"/>
      <c r="EL624" s="182"/>
      <c r="EM624" s="183"/>
      <c r="EN624" s="183"/>
      <c r="EO624" s="183"/>
      <c r="EP624" s="183"/>
      <c r="EQ624" s="183"/>
      <c r="ER624" s="183"/>
      <c r="ES624" s="183"/>
      <c r="ET624" s="183"/>
      <c r="EU624" s="183"/>
      <c r="EV624" s="182"/>
      <c r="EW624" s="183"/>
      <c r="EX624" s="183"/>
      <c r="EY624" s="183"/>
      <c r="EZ624" s="183"/>
      <c r="FA624" s="183"/>
      <c r="FB624" s="183"/>
      <c r="FC624" s="183"/>
      <c r="FD624" s="183"/>
      <c r="FE624" s="183"/>
      <c r="FF624" s="120"/>
      <c r="FP624" s="120"/>
      <c r="FZ624" s="120"/>
      <c r="GJ624" s="182"/>
      <c r="GK624" s="183"/>
      <c r="GL624" s="183"/>
      <c r="GM624" s="183"/>
      <c r="GN624" s="183"/>
      <c r="GO624" s="183"/>
      <c r="GP624" s="183"/>
      <c r="GQ624" s="183"/>
      <c r="GR624" s="183"/>
      <c r="GS624" s="183"/>
      <c r="GT624" s="120"/>
      <c r="HD624" s="120"/>
      <c r="HN624" s="120"/>
      <c r="HX624" s="120"/>
      <c r="IH624" s="120"/>
      <c r="IR624" s="120"/>
      <c r="JB624" s="120"/>
      <c r="JL624" s="120"/>
      <c r="JV624" s="120"/>
      <c r="KF624" s="120"/>
    </row>
    <row xmlns:x14ac="http://schemas.microsoft.com/office/spreadsheetml/2009/9/ac" r="625" s="3" customFormat="true" x14ac:dyDescent="0.25">
      <c r="A625" s="370"/>
      <c r="B625" s="120"/>
      <c r="L625" s="120"/>
      <c r="V625" s="120"/>
      <c r="AF625" s="120"/>
      <c r="AP625" s="120"/>
      <c r="AZ625" s="120"/>
      <c r="BJ625" s="120"/>
      <c r="BT625" s="120"/>
      <c r="CD625" s="120"/>
      <c r="CN625" s="120"/>
      <c r="CX625" s="182"/>
      <c r="CY625" s="183"/>
      <c r="CZ625" s="183"/>
      <c r="DA625" s="183"/>
      <c r="DB625" s="183"/>
      <c r="DC625" s="183"/>
      <c r="DD625" s="183"/>
      <c r="DE625" s="183"/>
      <c r="DF625" s="183"/>
      <c r="DG625" s="183"/>
      <c r="DH625" s="120"/>
      <c r="DR625" s="120"/>
      <c r="EB625" s="120"/>
      <c r="EL625" s="182"/>
      <c r="EM625" s="183"/>
      <c r="EN625" s="183"/>
      <c r="EO625" s="183"/>
      <c r="EP625" s="183"/>
      <c r="EQ625" s="183"/>
      <c r="ER625" s="183"/>
      <c r="ES625" s="183"/>
      <c r="ET625" s="183"/>
      <c r="EU625" s="183"/>
      <c r="EV625" s="182"/>
      <c r="EW625" s="183"/>
      <c r="EX625" s="183"/>
      <c r="EY625" s="183"/>
      <c r="EZ625" s="183"/>
      <c r="FA625" s="183"/>
      <c r="FB625" s="183"/>
      <c r="FC625" s="183"/>
      <c r="FD625" s="183"/>
      <c r="FE625" s="183"/>
      <c r="FF625" s="120"/>
      <c r="FP625" s="120"/>
      <c r="FZ625" s="120"/>
      <c r="GJ625" s="182"/>
      <c r="GK625" s="183"/>
      <c r="GL625" s="183"/>
      <c r="GM625" s="183"/>
      <c r="GN625" s="183"/>
      <c r="GO625" s="183"/>
      <c r="GP625" s="183"/>
      <c r="GQ625" s="183"/>
      <c r="GR625" s="183"/>
      <c r="GS625" s="183"/>
      <c r="GT625" s="120"/>
      <c r="HD625" s="120"/>
      <c r="HN625" s="120"/>
      <c r="HX625" s="120"/>
      <c r="IH625" s="120"/>
      <c r="IR625" s="120"/>
      <c r="JB625" s="120"/>
      <c r="JL625" s="120"/>
      <c r="JV625" s="120"/>
      <c r="KF625" s="120"/>
    </row>
    <row xmlns:x14ac="http://schemas.microsoft.com/office/spreadsheetml/2009/9/ac" r="626" s="3" customFormat="true" x14ac:dyDescent="0.25">
      <c r="A626" s="370"/>
      <c r="B626" s="120"/>
      <c r="L626" s="120"/>
      <c r="V626" s="120"/>
      <c r="AF626" s="120"/>
      <c r="AP626" s="120"/>
      <c r="AZ626" s="120"/>
      <c r="BJ626" s="120"/>
      <c r="BT626" s="120"/>
      <c r="CD626" s="120"/>
      <c r="CN626" s="120"/>
      <c r="CX626" s="182"/>
      <c r="CY626" s="183"/>
      <c r="CZ626" s="183"/>
      <c r="DA626" s="183"/>
      <c r="DB626" s="183"/>
      <c r="DC626" s="183"/>
      <c r="DD626" s="183"/>
      <c r="DE626" s="183"/>
      <c r="DF626" s="183"/>
      <c r="DG626" s="183"/>
      <c r="DH626" s="120"/>
      <c r="DR626" s="120"/>
      <c r="EB626" s="120"/>
      <c r="EL626" s="182"/>
      <c r="EM626" s="183"/>
      <c r="EN626" s="183"/>
      <c r="EO626" s="183"/>
      <c r="EP626" s="183"/>
      <c r="EQ626" s="183"/>
      <c r="ER626" s="183"/>
      <c r="ES626" s="183"/>
      <c r="ET626" s="183"/>
      <c r="EU626" s="183"/>
      <c r="EV626" s="182"/>
      <c r="EW626" s="183"/>
      <c r="EX626" s="183"/>
      <c r="EY626" s="183"/>
      <c r="EZ626" s="183"/>
      <c r="FA626" s="183"/>
      <c r="FB626" s="183"/>
      <c r="FC626" s="183"/>
      <c r="FD626" s="183"/>
      <c r="FE626" s="183"/>
      <c r="FF626" s="120"/>
      <c r="FP626" s="120"/>
      <c r="FZ626" s="120"/>
      <c r="GJ626" s="182"/>
      <c r="GK626" s="183"/>
      <c r="GL626" s="183"/>
      <c r="GM626" s="183"/>
      <c r="GN626" s="183"/>
      <c r="GO626" s="183"/>
      <c r="GP626" s="183"/>
      <c r="GQ626" s="183"/>
      <c r="GR626" s="183"/>
      <c r="GS626" s="183"/>
      <c r="GT626" s="120"/>
      <c r="HD626" s="120"/>
      <c r="HN626" s="120"/>
      <c r="HX626" s="120"/>
      <c r="IH626" s="120"/>
      <c r="IR626" s="120"/>
      <c r="JB626" s="120"/>
      <c r="JL626" s="120"/>
      <c r="JV626" s="120"/>
      <c r="KF626" s="120"/>
    </row>
    <row xmlns:x14ac="http://schemas.microsoft.com/office/spreadsheetml/2009/9/ac" r="627" s="3" customFormat="true" x14ac:dyDescent="0.25">
      <c r="A627" s="370"/>
      <c r="B627" s="120"/>
      <c r="L627" s="120"/>
      <c r="V627" s="120"/>
      <c r="AF627" s="120"/>
      <c r="AP627" s="120"/>
      <c r="AZ627" s="120"/>
      <c r="BJ627" s="120"/>
      <c r="BT627" s="120"/>
      <c r="CD627" s="120"/>
      <c r="CN627" s="120"/>
      <c r="CX627" s="182"/>
      <c r="CY627" s="183"/>
      <c r="CZ627" s="183"/>
      <c r="DA627" s="183"/>
      <c r="DB627" s="183"/>
      <c r="DC627" s="183"/>
      <c r="DD627" s="183"/>
      <c r="DE627" s="183"/>
      <c r="DF627" s="183"/>
      <c r="DG627" s="183"/>
      <c r="DH627" s="120"/>
      <c r="DR627" s="120"/>
      <c r="EB627" s="120"/>
      <c r="EL627" s="182"/>
      <c r="EM627" s="183"/>
      <c r="EN627" s="183"/>
      <c r="EO627" s="183"/>
      <c r="EP627" s="183"/>
      <c r="EQ627" s="183"/>
      <c r="ER627" s="183"/>
      <c r="ES627" s="183"/>
      <c r="ET627" s="183"/>
      <c r="EU627" s="183"/>
      <c r="EV627" s="182"/>
      <c r="EW627" s="183"/>
      <c r="EX627" s="183"/>
      <c r="EY627" s="183"/>
      <c r="EZ627" s="183"/>
      <c r="FA627" s="183"/>
      <c r="FB627" s="183"/>
      <c r="FC627" s="183"/>
      <c r="FD627" s="183"/>
      <c r="FE627" s="183"/>
      <c r="FF627" s="120"/>
      <c r="FP627" s="120"/>
      <c r="FZ627" s="120"/>
      <c r="GJ627" s="182"/>
      <c r="GK627" s="183"/>
      <c r="GL627" s="183"/>
      <c r="GM627" s="183"/>
      <c r="GN627" s="183"/>
      <c r="GO627" s="183"/>
      <c r="GP627" s="183"/>
      <c r="GQ627" s="183"/>
      <c r="GR627" s="183"/>
      <c r="GS627" s="183"/>
      <c r="GT627" s="120"/>
      <c r="HD627" s="120"/>
      <c r="HN627" s="120"/>
      <c r="HX627" s="120"/>
      <c r="IH627" s="120"/>
      <c r="IR627" s="120"/>
      <c r="JB627" s="120"/>
      <c r="JL627" s="120"/>
      <c r="JV627" s="120"/>
      <c r="KF627" s="120"/>
    </row>
    <row xmlns:x14ac="http://schemas.microsoft.com/office/spreadsheetml/2009/9/ac" r="628" s="3" customFormat="true" x14ac:dyDescent="0.25">
      <c r="A628" s="370"/>
      <c r="B628" s="120"/>
      <c r="L628" s="120"/>
      <c r="V628" s="120"/>
      <c r="AF628" s="120"/>
      <c r="AP628" s="120"/>
      <c r="AZ628" s="120"/>
      <c r="BJ628" s="120"/>
      <c r="BT628" s="120"/>
      <c r="CD628" s="120"/>
      <c r="CN628" s="120"/>
      <c r="CX628" s="182"/>
      <c r="CY628" s="183"/>
      <c r="CZ628" s="183"/>
      <c r="DA628" s="183"/>
      <c r="DB628" s="183"/>
      <c r="DC628" s="183"/>
      <c r="DD628" s="183"/>
      <c r="DE628" s="183"/>
      <c r="DF628" s="183"/>
      <c r="DG628" s="183"/>
      <c r="DH628" s="120"/>
      <c r="DR628" s="120"/>
      <c r="EB628" s="120"/>
      <c r="EL628" s="182"/>
      <c r="EM628" s="183"/>
      <c r="EN628" s="183"/>
      <c r="EO628" s="183"/>
      <c r="EP628" s="183"/>
      <c r="EQ628" s="183"/>
      <c r="ER628" s="183"/>
      <c r="ES628" s="183"/>
      <c r="ET628" s="183"/>
      <c r="EU628" s="183"/>
      <c r="EV628" s="182"/>
      <c r="EW628" s="183"/>
      <c r="EX628" s="183"/>
      <c r="EY628" s="183"/>
      <c r="EZ628" s="183"/>
      <c r="FA628" s="183"/>
      <c r="FB628" s="183"/>
      <c r="FC628" s="183"/>
      <c r="FD628" s="183"/>
      <c r="FE628" s="183"/>
      <c r="FF628" s="120"/>
      <c r="FP628" s="120"/>
      <c r="FZ628" s="120"/>
      <c r="GJ628" s="182"/>
      <c r="GK628" s="183"/>
      <c r="GL628" s="183"/>
      <c r="GM628" s="183"/>
      <c r="GN628" s="183"/>
      <c r="GO628" s="183"/>
      <c r="GP628" s="183"/>
      <c r="GQ628" s="183"/>
      <c r="GR628" s="183"/>
      <c r="GS628" s="183"/>
      <c r="GT628" s="120"/>
      <c r="HD628" s="120"/>
      <c r="HN628" s="120"/>
      <c r="HX628" s="120"/>
      <c r="IH628" s="120"/>
      <c r="IR628" s="120"/>
      <c r="JB628" s="120"/>
      <c r="JL628" s="120"/>
      <c r="JV628" s="120"/>
      <c r="KF628" s="120"/>
    </row>
    <row xmlns:x14ac="http://schemas.microsoft.com/office/spreadsheetml/2009/9/ac" r="629" s="3" customFormat="true" x14ac:dyDescent="0.25">
      <c r="A629" s="370"/>
      <c r="B629" s="120"/>
      <c r="L629" s="120"/>
      <c r="V629" s="120"/>
      <c r="AF629" s="120"/>
      <c r="AP629" s="120"/>
      <c r="AZ629" s="120"/>
      <c r="BJ629" s="120"/>
      <c r="BT629" s="120"/>
      <c r="CD629" s="120"/>
      <c r="CN629" s="120"/>
      <c r="CX629" s="182"/>
      <c r="CY629" s="183"/>
      <c r="CZ629" s="183"/>
      <c r="DA629" s="183"/>
      <c r="DB629" s="183"/>
      <c r="DC629" s="183"/>
      <c r="DD629" s="183"/>
      <c r="DE629" s="183"/>
      <c r="DF629" s="183"/>
      <c r="DG629" s="183"/>
      <c r="DH629" s="120"/>
      <c r="DR629" s="120"/>
      <c r="EB629" s="120"/>
      <c r="EL629" s="182"/>
      <c r="EM629" s="183"/>
      <c r="EN629" s="183"/>
      <c r="EO629" s="183"/>
      <c r="EP629" s="183"/>
      <c r="EQ629" s="183"/>
      <c r="ER629" s="183"/>
      <c r="ES629" s="183"/>
      <c r="ET629" s="183"/>
      <c r="EU629" s="183"/>
      <c r="EV629" s="182"/>
      <c r="EW629" s="183"/>
      <c r="EX629" s="183"/>
      <c r="EY629" s="183"/>
      <c r="EZ629" s="183"/>
      <c r="FA629" s="183"/>
      <c r="FB629" s="183"/>
      <c r="FC629" s="183"/>
      <c r="FD629" s="183"/>
      <c r="FE629" s="183"/>
      <c r="FF629" s="120"/>
      <c r="FP629" s="120"/>
      <c r="FZ629" s="120"/>
      <c r="GJ629" s="182"/>
      <c r="GK629" s="183"/>
      <c r="GL629" s="183"/>
      <c r="GM629" s="183"/>
      <c r="GN629" s="183"/>
      <c r="GO629" s="183"/>
      <c r="GP629" s="183"/>
      <c r="GQ629" s="183"/>
      <c r="GR629" s="183"/>
      <c r="GS629" s="183"/>
      <c r="GT629" s="120"/>
      <c r="HD629" s="120"/>
      <c r="HN629" s="120"/>
      <c r="HX629" s="120"/>
      <c r="IH629" s="120"/>
      <c r="IR629" s="120"/>
      <c r="JB629" s="120"/>
      <c r="JL629" s="120"/>
      <c r="JV629" s="120"/>
      <c r="KF629" s="120"/>
    </row>
    <row xmlns:x14ac="http://schemas.microsoft.com/office/spreadsheetml/2009/9/ac" r="630" s="3" customFormat="true" x14ac:dyDescent="0.25">
      <c r="A630" s="370"/>
      <c r="B630" s="120"/>
      <c r="L630" s="120"/>
      <c r="V630" s="120"/>
      <c r="AF630" s="120"/>
      <c r="AP630" s="120"/>
      <c r="AZ630" s="120"/>
      <c r="BJ630" s="120"/>
      <c r="BT630" s="120"/>
      <c r="CD630" s="120"/>
      <c r="CN630" s="120"/>
      <c r="CX630" s="182"/>
      <c r="CY630" s="183"/>
      <c r="CZ630" s="183"/>
      <c r="DA630" s="183"/>
      <c r="DB630" s="183"/>
      <c r="DC630" s="183"/>
      <c r="DD630" s="183"/>
      <c r="DE630" s="183"/>
      <c r="DF630" s="183"/>
      <c r="DG630" s="183"/>
      <c r="DH630" s="120"/>
      <c r="DR630" s="120"/>
      <c r="EB630" s="120"/>
      <c r="EL630" s="182"/>
      <c r="EM630" s="183"/>
      <c r="EN630" s="183"/>
      <c r="EO630" s="183"/>
      <c r="EP630" s="183"/>
      <c r="EQ630" s="183"/>
      <c r="ER630" s="183"/>
      <c r="ES630" s="183"/>
      <c r="ET630" s="183"/>
      <c r="EU630" s="183"/>
      <c r="EV630" s="182"/>
      <c r="EW630" s="183"/>
      <c r="EX630" s="183"/>
      <c r="EY630" s="183"/>
      <c r="EZ630" s="183"/>
      <c r="FA630" s="183"/>
      <c r="FB630" s="183"/>
      <c r="FC630" s="183"/>
      <c r="FD630" s="183"/>
      <c r="FE630" s="183"/>
      <c r="FF630" s="120"/>
      <c r="FP630" s="120"/>
      <c r="FZ630" s="120"/>
      <c r="GJ630" s="182"/>
      <c r="GK630" s="183"/>
      <c r="GL630" s="183"/>
      <c r="GM630" s="183"/>
      <c r="GN630" s="183"/>
      <c r="GO630" s="183"/>
      <c r="GP630" s="183"/>
      <c r="GQ630" s="183"/>
      <c r="GR630" s="183"/>
      <c r="GS630" s="183"/>
      <c r="GT630" s="120"/>
      <c r="HD630" s="120"/>
      <c r="HN630" s="120"/>
      <c r="HX630" s="120"/>
      <c r="IH630" s="120"/>
      <c r="IR630" s="120"/>
      <c r="JB630" s="120"/>
      <c r="JL630" s="120"/>
      <c r="JV630" s="120"/>
      <c r="KF630" s="120"/>
    </row>
    <row xmlns:x14ac="http://schemas.microsoft.com/office/spreadsheetml/2009/9/ac" r="631" s="3" customFormat="true" x14ac:dyDescent="0.25">
      <c r="A631" s="370"/>
      <c r="B631" s="120"/>
      <c r="L631" s="120"/>
      <c r="V631" s="120"/>
      <c r="AF631" s="120"/>
      <c r="AP631" s="120"/>
      <c r="AZ631" s="120"/>
      <c r="BJ631" s="120"/>
      <c r="BT631" s="120"/>
      <c r="CD631" s="120"/>
      <c r="CN631" s="120"/>
      <c r="CX631" s="182"/>
      <c r="CY631" s="183"/>
      <c r="CZ631" s="183"/>
      <c r="DA631" s="183"/>
      <c r="DB631" s="183"/>
      <c r="DC631" s="183"/>
      <c r="DD631" s="183"/>
      <c r="DE631" s="183"/>
      <c r="DF631" s="183"/>
      <c r="DG631" s="183"/>
      <c r="DH631" s="120"/>
      <c r="DR631" s="120"/>
      <c r="EB631" s="120"/>
      <c r="EL631" s="182"/>
      <c r="EM631" s="183"/>
      <c r="EN631" s="183"/>
      <c r="EO631" s="183"/>
      <c r="EP631" s="183"/>
      <c r="EQ631" s="183"/>
      <c r="ER631" s="183"/>
      <c r="ES631" s="183"/>
      <c r="ET631" s="183"/>
      <c r="EU631" s="183"/>
      <c r="EV631" s="182"/>
      <c r="EW631" s="183"/>
      <c r="EX631" s="183"/>
      <c r="EY631" s="183"/>
      <c r="EZ631" s="183"/>
      <c r="FA631" s="183"/>
      <c r="FB631" s="183"/>
      <c r="FC631" s="183"/>
      <c r="FD631" s="183"/>
      <c r="FE631" s="183"/>
      <c r="FF631" s="120"/>
      <c r="FP631" s="120"/>
      <c r="FZ631" s="120"/>
      <c r="GJ631" s="182"/>
      <c r="GK631" s="183"/>
      <c r="GL631" s="183"/>
      <c r="GM631" s="183"/>
      <c r="GN631" s="183"/>
      <c r="GO631" s="183"/>
      <c r="GP631" s="183"/>
      <c r="GQ631" s="183"/>
      <c r="GR631" s="183"/>
      <c r="GS631" s="183"/>
      <c r="GT631" s="120"/>
      <c r="HD631" s="120"/>
      <c r="HN631" s="120"/>
      <c r="HX631" s="120"/>
      <c r="IH631" s="120"/>
      <c r="IR631" s="120"/>
      <c r="JB631" s="120"/>
      <c r="JL631" s="120"/>
      <c r="JV631" s="120"/>
      <c r="KF631" s="120"/>
    </row>
    <row xmlns:x14ac="http://schemas.microsoft.com/office/spreadsheetml/2009/9/ac" r="632" s="3" customFormat="true" x14ac:dyDescent="0.25">
      <c r="A632" s="370"/>
      <c r="B632" s="120"/>
      <c r="L632" s="120"/>
      <c r="V632" s="120"/>
      <c r="AF632" s="120"/>
      <c r="AP632" s="120"/>
      <c r="AZ632" s="120"/>
      <c r="BJ632" s="120"/>
      <c r="BT632" s="120"/>
      <c r="CD632" s="120"/>
      <c r="CN632" s="120"/>
      <c r="CX632" s="182"/>
      <c r="CY632" s="183"/>
      <c r="CZ632" s="183"/>
      <c r="DA632" s="183"/>
      <c r="DB632" s="183"/>
      <c r="DC632" s="183"/>
      <c r="DD632" s="183"/>
      <c r="DE632" s="183"/>
      <c r="DF632" s="183"/>
      <c r="DG632" s="183"/>
      <c r="DH632" s="120"/>
      <c r="DR632" s="120"/>
      <c r="EB632" s="120"/>
      <c r="EL632" s="182"/>
      <c r="EM632" s="183"/>
      <c r="EN632" s="183"/>
      <c r="EO632" s="183"/>
      <c r="EP632" s="183"/>
      <c r="EQ632" s="183"/>
      <c r="ER632" s="183"/>
      <c r="ES632" s="183"/>
      <c r="ET632" s="183"/>
      <c r="EU632" s="183"/>
      <c r="EV632" s="182"/>
      <c r="EW632" s="183"/>
      <c r="EX632" s="183"/>
      <c r="EY632" s="183"/>
      <c r="EZ632" s="183"/>
      <c r="FA632" s="183"/>
      <c r="FB632" s="183"/>
      <c r="FC632" s="183"/>
      <c r="FD632" s="183"/>
      <c r="FE632" s="183"/>
      <c r="FF632" s="120"/>
      <c r="FP632" s="120"/>
      <c r="FZ632" s="120"/>
      <c r="GJ632" s="182"/>
      <c r="GK632" s="183"/>
      <c r="GL632" s="183"/>
      <c r="GM632" s="183"/>
      <c r="GN632" s="183"/>
      <c r="GO632" s="183"/>
      <c r="GP632" s="183"/>
      <c r="GQ632" s="183"/>
      <c r="GR632" s="183"/>
      <c r="GS632" s="183"/>
      <c r="GT632" s="120"/>
      <c r="HD632" s="120"/>
      <c r="HN632" s="120"/>
      <c r="HX632" s="120"/>
      <c r="IH632" s="120"/>
      <c r="IR632" s="120"/>
      <c r="JB632" s="120"/>
      <c r="JL632" s="120"/>
      <c r="JV632" s="120"/>
      <c r="KF632" s="120"/>
    </row>
    <row xmlns:x14ac="http://schemas.microsoft.com/office/spreadsheetml/2009/9/ac" r="633" s="3" customFormat="true" x14ac:dyDescent="0.25">
      <c r="A633" s="370"/>
      <c r="B633" s="120"/>
      <c r="L633" s="120"/>
      <c r="V633" s="120"/>
      <c r="AF633" s="120"/>
      <c r="AP633" s="120"/>
      <c r="AZ633" s="120"/>
      <c r="BJ633" s="120"/>
      <c r="BT633" s="120"/>
      <c r="CD633" s="120"/>
      <c r="CN633" s="120"/>
      <c r="CX633" s="182"/>
      <c r="CY633" s="183"/>
      <c r="CZ633" s="183"/>
      <c r="DA633" s="183"/>
      <c r="DB633" s="183"/>
      <c r="DC633" s="183"/>
      <c r="DD633" s="183"/>
      <c r="DE633" s="183"/>
      <c r="DF633" s="183"/>
      <c r="DG633" s="183"/>
      <c r="DH633" s="120"/>
      <c r="DR633" s="120"/>
      <c r="EB633" s="120"/>
      <c r="EL633" s="182"/>
      <c r="EM633" s="183"/>
      <c r="EN633" s="183"/>
      <c r="EO633" s="183"/>
      <c r="EP633" s="183"/>
      <c r="EQ633" s="183"/>
      <c r="ER633" s="183"/>
      <c r="ES633" s="183"/>
      <c r="ET633" s="183"/>
      <c r="EU633" s="183"/>
      <c r="EV633" s="182"/>
      <c r="EW633" s="183"/>
      <c r="EX633" s="183"/>
      <c r="EY633" s="183"/>
      <c r="EZ633" s="183"/>
      <c r="FA633" s="183"/>
      <c r="FB633" s="183"/>
      <c r="FC633" s="183"/>
      <c r="FD633" s="183"/>
      <c r="FE633" s="183"/>
      <c r="FF633" s="120"/>
      <c r="FP633" s="120"/>
      <c r="FZ633" s="120"/>
      <c r="GJ633" s="182"/>
      <c r="GK633" s="183"/>
      <c r="GL633" s="183"/>
      <c r="GM633" s="183"/>
      <c r="GN633" s="183"/>
      <c r="GO633" s="183"/>
      <c r="GP633" s="183"/>
      <c r="GQ633" s="183"/>
      <c r="GR633" s="183"/>
      <c r="GS633" s="183"/>
      <c r="GT633" s="120"/>
      <c r="HD633" s="120"/>
      <c r="HN633" s="120"/>
      <c r="HX633" s="120"/>
      <c r="IH633" s="120"/>
      <c r="IR633" s="120"/>
      <c r="JB633" s="120"/>
      <c r="JL633" s="120"/>
      <c r="JV633" s="120"/>
      <c r="KF633" s="120"/>
    </row>
    <row xmlns:x14ac="http://schemas.microsoft.com/office/spreadsheetml/2009/9/ac" r="634" s="3" customFormat="true" x14ac:dyDescent="0.25">
      <c r="A634" s="370"/>
      <c r="B634" s="120"/>
      <c r="L634" s="120"/>
      <c r="V634" s="120"/>
      <c r="AF634" s="120"/>
      <c r="AP634" s="120"/>
      <c r="AZ634" s="120"/>
      <c r="BJ634" s="120"/>
      <c r="BT634" s="120"/>
      <c r="CD634" s="120"/>
      <c r="CN634" s="120"/>
      <c r="CX634" s="182"/>
      <c r="CY634" s="183"/>
      <c r="CZ634" s="183"/>
      <c r="DA634" s="183"/>
      <c r="DB634" s="183"/>
      <c r="DC634" s="183"/>
      <c r="DD634" s="183"/>
      <c r="DE634" s="183"/>
      <c r="DF634" s="183"/>
      <c r="DG634" s="183"/>
      <c r="DH634" s="120"/>
      <c r="DR634" s="120"/>
      <c r="EB634" s="120"/>
      <c r="EL634" s="182"/>
      <c r="EM634" s="183"/>
      <c r="EN634" s="183"/>
      <c r="EO634" s="183"/>
      <c r="EP634" s="183"/>
      <c r="EQ634" s="183"/>
      <c r="ER634" s="183"/>
      <c r="ES634" s="183"/>
      <c r="ET634" s="183"/>
      <c r="EU634" s="183"/>
      <c r="EV634" s="182"/>
      <c r="EW634" s="183"/>
      <c r="EX634" s="183"/>
      <c r="EY634" s="183"/>
      <c r="EZ634" s="183"/>
      <c r="FA634" s="183"/>
      <c r="FB634" s="183"/>
      <c r="FC634" s="183"/>
      <c r="FD634" s="183"/>
      <c r="FE634" s="183"/>
      <c r="FF634" s="120"/>
      <c r="FP634" s="120"/>
      <c r="FZ634" s="120"/>
      <c r="GJ634" s="182"/>
      <c r="GK634" s="183"/>
      <c r="GL634" s="183"/>
      <c r="GM634" s="183"/>
      <c r="GN634" s="183"/>
      <c r="GO634" s="183"/>
      <c r="GP634" s="183"/>
      <c r="GQ634" s="183"/>
      <c r="GR634" s="183"/>
      <c r="GS634" s="183"/>
      <c r="GT634" s="120"/>
      <c r="HD634" s="120"/>
      <c r="HN634" s="120"/>
      <c r="HX634" s="120"/>
      <c r="IH634" s="120"/>
      <c r="IR634" s="120"/>
      <c r="JB634" s="120"/>
      <c r="JL634" s="120"/>
      <c r="JV634" s="120"/>
      <c r="KF634" s="120"/>
    </row>
    <row xmlns:x14ac="http://schemas.microsoft.com/office/spreadsheetml/2009/9/ac" r="635" s="3" customFormat="true" x14ac:dyDescent="0.25">
      <c r="A635" s="370"/>
      <c r="B635" s="120"/>
      <c r="L635" s="120"/>
      <c r="V635" s="120"/>
      <c r="AF635" s="120"/>
      <c r="AP635" s="120"/>
      <c r="AZ635" s="120"/>
      <c r="BJ635" s="120"/>
      <c r="BT635" s="120"/>
      <c r="CD635" s="120"/>
      <c r="CN635" s="120"/>
      <c r="CX635" s="182"/>
      <c r="CY635" s="183"/>
      <c r="CZ635" s="183"/>
      <c r="DA635" s="183"/>
      <c r="DB635" s="183"/>
      <c r="DC635" s="183"/>
      <c r="DD635" s="183"/>
      <c r="DE635" s="183"/>
      <c r="DF635" s="183"/>
      <c r="DG635" s="183"/>
      <c r="DH635" s="120"/>
      <c r="DR635" s="120"/>
      <c r="EB635" s="120"/>
      <c r="EL635" s="182"/>
      <c r="EM635" s="183"/>
      <c r="EN635" s="183"/>
      <c r="EO635" s="183"/>
      <c r="EP635" s="183"/>
      <c r="EQ635" s="183"/>
      <c r="ER635" s="183"/>
      <c r="ES635" s="183"/>
      <c r="ET635" s="183"/>
      <c r="EU635" s="183"/>
      <c r="EV635" s="182"/>
      <c r="EW635" s="183"/>
      <c r="EX635" s="183"/>
      <c r="EY635" s="183"/>
      <c r="EZ635" s="183"/>
      <c r="FA635" s="183"/>
      <c r="FB635" s="183"/>
      <c r="FC635" s="183"/>
      <c r="FD635" s="183"/>
      <c r="FE635" s="183"/>
      <c r="FF635" s="120"/>
      <c r="FP635" s="120"/>
      <c r="FZ635" s="120"/>
      <c r="GJ635" s="182"/>
      <c r="GK635" s="183"/>
      <c r="GL635" s="183"/>
      <c r="GM635" s="183"/>
      <c r="GN635" s="183"/>
      <c r="GO635" s="183"/>
      <c r="GP635" s="183"/>
      <c r="GQ635" s="183"/>
      <c r="GR635" s="183"/>
      <c r="GS635" s="183"/>
      <c r="GT635" s="120"/>
      <c r="HD635" s="120"/>
      <c r="HN635" s="120"/>
      <c r="HX635" s="120"/>
      <c r="IH635" s="120"/>
      <c r="IR635" s="120"/>
      <c r="JB635" s="120"/>
      <c r="JL635" s="120"/>
      <c r="JV635" s="120"/>
      <c r="KF635" s="120"/>
    </row>
    <row xmlns:x14ac="http://schemas.microsoft.com/office/spreadsheetml/2009/9/ac" r="636" s="3" customFormat="true" x14ac:dyDescent="0.25">
      <c r="A636" s="370"/>
      <c r="B636" s="120"/>
      <c r="L636" s="120"/>
      <c r="V636" s="120"/>
      <c r="AF636" s="120"/>
      <c r="AP636" s="120"/>
      <c r="AZ636" s="120"/>
      <c r="BJ636" s="120"/>
      <c r="BT636" s="120"/>
      <c r="CD636" s="120"/>
      <c r="CN636" s="120"/>
      <c r="CX636" s="182"/>
      <c r="CY636" s="183"/>
      <c r="CZ636" s="183"/>
      <c r="DA636" s="183"/>
      <c r="DB636" s="183"/>
      <c r="DC636" s="183"/>
      <c r="DD636" s="183"/>
      <c r="DE636" s="183"/>
      <c r="DF636" s="183"/>
      <c r="DG636" s="183"/>
      <c r="DH636" s="120"/>
      <c r="DR636" s="120"/>
      <c r="EB636" s="120"/>
      <c r="EL636" s="182"/>
      <c r="EM636" s="183"/>
      <c r="EN636" s="183"/>
      <c r="EO636" s="183"/>
      <c r="EP636" s="183"/>
      <c r="EQ636" s="183"/>
      <c r="ER636" s="183"/>
      <c r="ES636" s="183"/>
      <c r="ET636" s="183"/>
      <c r="EU636" s="183"/>
      <c r="EV636" s="182"/>
      <c r="EW636" s="183"/>
      <c r="EX636" s="183"/>
      <c r="EY636" s="183"/>
      <c r="EZ636" s="183"/>
      <c r="FA636" s="183"/>
      <c r="FB636" s="183"/>
      <c r="FC636" s="183"/>
      <c r="FD636" s="183"/>
      <c r="FE636" s="183"/>
      <c r="FF636" s="120"/>
      <c r="FP636" s="120"/>
      <c r="FZ636" s="120"/>
      <c r="GJ636" s="182"/>
      <c r="GK636" s="183"/>
      <c r="GL636" s="183"/>
      <c r="GM636" s="183"/>
      <c r="GN636" s="183"/>
      <c r="GO636" s="183"/>
      <c r="GP636" s="183"/>
      <c r="GQ636" s="183"/>
      <c r="GR636" s="183"/>
      <c r="GS636" s="183"/>
      <c r="GT636" s="120"/>
      <c r="HD636" s="120"/>
      <c r="HN636" s="120"/>
      <c r="HX636" s="120"/>
      <c r="IH636" s="120"/>
      <c r="IR636" s="120"/>
      <c r="JB636" s="120"/>
      <c r="JL636" s="120"/>
      <c r="JV636" s="120"/>
      <c r="KF636" s="120"/>
    </row>
    <row xmlns:x14ac="http://schemas.microsoft.com/office/spreadsheetml/2009/9/ac" r="637" s="3" customFormat="true" x14ac:dyDescent="0.25">
      <c r="A637" s="370"/>
      <c r="B637" s="120"/>
      <c r="L637" s="120"/>
      <c r="V637" s="120"/>
      <c r="AF637" s="120"/>
      <c r="AP637" s="120"/>
      <c r="AZ637" s="120"/>
      <c r="BJ637" s="120"/>
      <c r="BT637" s="120"/>
      <c r="CD637" s="120"/>
      <c r="CN637" s="120"/>
      <c r="CX637" s="182"/>
      <c r="CY637" s="183"/>
      <c r="CZ637" s="183"/>
      <c r="DA637" s="183"/>
      <c r="DB637" s="183"/>
      <c r="DC637" s="183"/>
      <c r="DD637" s="183"/>
      <c r="DE637" s="183"/>
      <c r="DF637" s="183"/>
      <c r="DG637" s="183"/>
      <c r="DH637" s="120"/>
      <c r="DR637" s="120"/>
      <c r="EB637" s="120"/>
      <c r="EL637" s="182"/>
      <c r="EM637" s="183"/>
      <c r="EN637" s="183"/>
      <c r="EO637" s="183"/>
      <c r="EP637" s="183"/>
      <c r="EQ637" s="183"/>
      <c r="ER637" s="183"/>
      <c r="ES637" s="183"/>
      <c r="ET637" s="183"/>
      <c r="EU637" s="183"/>
      <c r="EV637" s="182"/>
      <c r="EW637" s="183"/>
      <c r="EX637" s="183"/>
      <c r="EY637" s="183"/>
      <c r="EZ637" s="183"/>
      <c r="FA637" s="183"/>
      <c r="FB637" s="183"/>
      <c r="FC637" s="183"/>
      <c r="FD637" s="183"/>
      <c r="FE637" s="183"/>
      <c r="FF637" s="120"/>
      <c r="FP637" s="120"/>
      <c r="FZ637" s="120"/>
      <c r="GJ637" s="182"/>
      <c r="GK637" s="183"/>
      <c r="GL637" s="183"/>
      <c r="GM637" s="183"/>
      <c r="GN637" s="183"/>
      <c r="GO637" s="183"/>
      <c r="GP637" s="183"/>
      <c r="GQ637" s="183"/>
      <c r="GR637" s="183"/>
      <c r="GS637" s="183"/>
      <c r="GT637" s="120"/>
      <c r="HD637" s="120"/>
      <c r="HN637" s="120"/>
      <c r="HX637" s="120"/>
      <c r="IH637" s="120"/>
      <c r="IR637" s="120"/>
      <c r="JB637" s="120"/>
      <c r="JL637" s="120"/>
      <c r="JV637" s="120"/>
      <c r="KF637" s="120"/>
    </row>
  </sheetData>
  <mergeCells count="21">
    <mergeCell ref="GK26:GQ26"/>
    <mergeCell ref="FQ26:FW26"/>
    <mergeCell ref="GA26:GG26"/>
    <mergeCell ref="DS26:DY26"/>
    <mergeCell ref="CE26:CK26"/>
    <mergeCell ref="CO26:CU26"/>
    <mergeCell ref="EC26:EI26"/>
    <mergeCell ref="EM26:ES26"/>
    <mergeCell ref="CY26:DE26"/>
    <mergeCell ref="BA26:BG26"/>
    <mergeCell ref="BK26:BQ26"/>
    <mergeCell ref="DI26:DO26"/>
    <mergeCell ref="FG26:FM26"/>
    <mergeCell ref="A2:A3"/>
    <mergeCell ref="BU26:CA26"/>
    <mergeCell ref="AQ26:AW26"/>
    <mergeCell ref="W26:AC26"/>
    <mergeCell ref="AG26:AM26"/>
    <mergeCell ref="C26:I26"/>
    <mergeCell ref="M26:S26"/>
    <mergeCell ref="EW26:FC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KF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1" customWidth="true"/>
    <col min="3" max="3" width="29.75" customWidth="true"/>
    <col min="4" max="9" width="7.875" customWidth="true"/>
    <col min="10" max="11" width="1.125" customWidth="true"/>
    <col min="12" max="12" width="24.625" style="121" customWidth="true"/>
    <col min="13" max="13" width="29.75" customWidth="true"/>
    <col min="14" max="19" width="7.875" customWidth="true"/>
    <col min="20" max="21" width="1.125" customWidth="true"/>
    <col min="22" max="22" width="24.625" style="121" customWidth="true"/>
    <col min="23" max="23" width="29.75" customWidth="true"/>
    <col min="24" max="29" width="7.875" customWidth="true"/>
    <col min="30" max="31" width="1.125" customWidth="true"/>
    <col min="32" max="32" width="24.625" style="121" customWidth="true"/>
    <col min="33" max="33" width="29.75" customWidth="true"/>
    <col min="34" max="39" width="7.875" customWidth="true"/>
    <col min="40" max="41" width="1.125" customWidth="true"/>
    <col min="42" max="42" width="24.625" style="121" customWidth="true"/>
    <col min="43" max="43" width="29.75" customWidth="true"/>
    <col min="44" max="49" width="7.875" customWidth="true"/>
    <col min="50" max="51" width="1.125" customWidth="true"/>
    <col min="52" max="52" width="24.625" style="121" customWidth="true"/>
    <col min="53" max="53" width="29.75" customWidth="true"/>
    <col min="54" max="59" width="7.875" customWidth="true"/>
    <col min="60" max="61" width="1.125" customWidth="true"/>
    <col min="62" max="62" width="24.625" style="121" customWidth="true"/>
    <col min="63" max="63" width="29.75" customWidth="true"/>
    <col min="64" max="69" width="7.875" customWidth="true"/>
    <col min="70" max="71" width="1.125" customWidth="true"/>
    <col min="72" max="72" width="24.625" style="121" customWidth="true"/>
    <col min="73" max="73" width="29.75" customWidth="true"/>
    <col min="74" max="79" width="7.875" customWidth="true"/>
    <col min="80" max="81" width="1.125" customWidth="true"/>
    <col min="82" max="82" width="24.625" style="121" customWidth="true"/>
    <col min="83" max="83" width="29.75" customWidth="true"/>
    <col min="84" max="89" width="7.875" customWidth="true"/>
    <col min="90" max="91" width="1.125" customWidth="true"/>
    <col min="92" max="92" width="24.625" style="121" customWidth="true"/>
    <col min="93" max="93" width="29.75" customWidth="true"/>
    <col min="94" max="99" width="7.875" customWidth="true"/>
    <col min="100" max="101" width="1.125" customWidth="true"/>
    <col min="102" max="102" width="24.625" style="182" customWidth="true"/>
    <col min="103" max="103" width="29.75" style="183" customWidth="true"/>
    <col min="104" max="109" width="7.875" style="183" customWidth="true"/>
    <col min="110" max="111" width="1.125" style="183" customWidth="true"/>
    <col min="112" max="112" width="24.625" style="121" customWidth="true"/>
    <col min="113" max="113" width="29.75" customWidth="true"/>
    <col min="114" max="119" width="7.875" customWidth="true"/>
    <col min="120" max="121" width="1.125" customWidth="true"/>
    <col min="122" max="122" width="24.625" style="121" customWidth="true"/>
    <col min="123" max="123" width="29.75" customWidth="true"/>
    <col min="124" max="129" width="7.875" customWidth="true"/>
    <col min="130" max="131" width="1.125" customWidth="true"/>
    <col min="132" max="132" width="24.625" style="121" customWidth="true"/>
    <col min="133" max="133" width="29.75" customWidth="true"/>
    <col min="134" max="139" width="7.875" customWidth="true"/>
    <col min="140" max="141" width="1.125" customWidth="true"/>
    <col min="142" max="142" width="24.625" style="182" customWidth="true"/>
    <col min="143" max="143" width="29.75" style="183" customWidth="true"/>
    <col min="144" max="149" width="7.875" style="183" customWidth="true"/>
    <col min="150" max="151" width="1.125" style="183" customWidth="true"/>
    <col min="152" max="152" width="24.625" style="182" customWidth="true"/>
    <col min="153" max="153" width="29.75" style="183" customWidth="true"/>
    <col min="154" max="159" width="7.875" style="183" customWidth="true"/>
    <col min="160" max="161" width="1.125" style="183" customWidth="true"/>
    <col min="162" max="162" width="24.625" style="121" customWidth="true"/>
    <col min="163" max="163" width="29.75" customWidth="true"/>
    <col min="164" max="169" width="7.875" customWidth="true"/>
    <col min="170" max="171" width="1.125" customWidth="true"/>
    <col min="172" max="172" width="24.625" style="121" customWidth="true"/>
    <col min="173" max="173" width="29.75" customWidth="true"/>
    <col min="174" max="179" width="7.875" customWidth="true"/>
    <col min="180" max="181" width="1.125" customWidth="true"/>
    <col min="182" max="182" width="24.625" style="121" customWidth="true"/>
    <col min="183" max="183" width="29.75" customWidth="true"/>
    <col min="184" max="189" width="7.875" customWidth="true"/>
    <col min="190" max="191" width="1.125" customWidth="true"/>
    <col min="192" max="192" width="24.625" style="182" customWidth="true"/>
    <col min="193" max="193" width="29.75" style="183" customWidth="true"/>
    <col min="194" max="199" width="7.875" style="183" customWidth="true"/>
    <col min="200" max="201" width="1.125" style="183" customWidth="true"/>
    <col min="202" max="202" width="24.625" style="121" customWidth="true"/>
    <col min="203" max="203" width="29.75" customWidth="true"/>
    <col min="204" max="209" width="7.875" customWidth="true"/>
    <col min="210" max="211" width="1.125" customWidth="true"/>
    <col min="212" max="212" width="24.625" style="121" customWidth="true"/>
    <col min="213" max="213" width="29.75" customWidth="true"/>
    <col min="214" max="219" width="7.875" customWidth="true"/>
    <col min="220" max="221" width="1.125" customWidth="true"/>
    <col min="222" max="222" width="24.625" style="121" customWidth="true"/>
    <col min="223" max="223" width="29.75" customWidth="true"/>
    <col min="224" max="229" width="7.875" customWidth="true"/>
    <col min="230" max="231" width="1.125" customWidth="true"/>
    <col min="232" max="232" width="24.625" style="121" customWidth="true"/>
    <col min="233" max="233" width="29.75" customWidth="true"/>
    <col min="234" max="239" width="7.875" customWidth="true"/>
    <col min="240" max="241" width="1.125" customWidth="true"/>
    <col min="242" max="242" width="24.625" style="121" customWidth="true"/>
    <col min="243" max="243" width="29.75" customWidth="true"/>
    <col min="244" max="249" width="7.875" customWidth="true"/>
    <col min="250" max="251" width="1.125" customWidth="true"/>
    <col min="252" max="252" width="24.625" style="121" customWidth="true"/>
    <col min="253" max="253" width="29.75" customWidth="true"/>
    <col min="254" max="259" width="7.875" customWidth="true"/>
    <col min="260" max="261" width="1.125" customWidth="true"/>
    <col min="262" max="262" width="24.625" style="121" customWidth="true"/>
    <col min="263" max="263" width="29.75" customWidth="true"/>
    <col min="264" max="269" width="7.875" customWidth="true"/>
    <col min="270" max="271" width="1.125" customWidth="true"/>
    <col min="272" max="272" width="24.625" style="121" customWidth="true"/>
    <col min="273" max="273" width="29.75" customWidth="true"/>
    <col min="274" max="279" width="7.875" customWidth="true"/>
    <col min="280" max="281" width="1.125" customWidth="true"/>
    <col min="282" max="282" width="24.625" style="121" customWidth="true"/>
    <col min="283" max="283" width="29.75" customWidth="true"/>
    <col min="284" max="289" width="7.875" customWidth="true"/>
    <col min="290" max="291" width="1.125" customWidth="true"/>
    <col min="292" max="292" width="24.625" style="121" customWidth="true"/>
    <col min="293" max="293" width="29.75" customWidth="true"/>
    <col min="294" max="299" width="7.875" customWidth="true"/>
    <col min="300" max="301" width="1.125" customWidth="true"/>
  </cols>
  <sheetData>
    <row xmlns:x14ac="http://schemas.microsoft.com/office/spreadsheetml/2009/9/ac" r="1" s="305" customFormat="true" ht="30" customHeight="true" x14ac:dyDescent="0.25">
      <c r="B1" s="321" t="s">
        <v>22</v>
      </c>
      <c r="C1" s="368" t="s">
        <v>245</v>
      </c>
      <c r="D1" s="302" t="s">
        <v>143</v>
      </c>
      <c r="E1" s="302"/>
      <c r="F1" s="302"/>
      <c r="G1" s="302"/>
      <c r="H1" s="302"/>
      <c r="I1" s="304"/>
      <c r="J1" s="303"/>
      <c r="K1" s="303"/>
      <c r="L1" s="321" t="s">
        <v>22</v>
      </c>
      <c r="M1" s="368" t="s">
        <v>246</v>
      </c>
      <c r="N1" s="302" t="s">
        <v>143</v>
      </c>
      <c r="O1" s="302"/>
      <c r="P1" s="302"/>
      <c r="Q1" s="302"/>
      <c r="R1" s="302"/>
      <c r="S1" s="304"/>
      <c r="T1" s="303"/>
      <c r="U1" s="303"/>
      <c r="V1" s="321" t="s">
        <v>22</v>
      </c>
      <c r="W1" s="368" t="s">
        <v>246</v>
      </c>
      <c r="X1" s="302" t="s">
        <v>143</v>
      </c>
      <c r="Y1" s="302"/>
      <c r="Z1" s="302"/>
      <c r="AA1" s="302"/>
      <c r="AB1" s="302"/>
      <c r="AC1" s="304"/>
      <c r="AD1" s="303"/>
      <c r="AE1" s="303"/>
      <c r="AF1" s="321" t="s">
        <v>22</v>
      </c>
      <c r="AG1" s="368" t="s">
        <v>247</v>
      </c>
      <c r="AH1" s="302" t="s">
        <v>143</v>
      </c>
      <c r="AI1" s="302"/>
      <c r="AJ1" s="302"/>
      <c r="AK1" s="302"/>
      <c r="AL1" s="302"/>
      <c r="AM1" s="304"/>
      <c r="AN1" s="303"/>
      <c r="AO1" s="303"/>
      <c r="AP1" s="321" t="s">
        <v>22</v>
      </c>
      <c r="AQ1" s="368" t="s">
        <v>247</v>
      </c>
      <c r="AR1" s="302" t="s">
        <v>143</v>
      </c>
      <c r="AS1" s="302"/>
      <c r="AT1" s="302"/>
      <c r="AU1" s="302"/>
      <c r="AV1" s="302"/>
      <c r="AW1" s="304"/>
      <c r="AX1" s="303"/>
      <c r="AY1" s="303"/>
      <c r="AZ1" s="321" t="s">
        <v>22</v>
      </c>
      <c r="BA1" s="368" t="s">
        <v>247</v>
      </c>
      <c r="BB1" s="302" t="s">
        <v>143</v>
      </c>
      <c r="BC1" s="302"/>
      <c r="BD1" s="302"/>
      <c r="BE1" s="302"/>
      <c r="BF1" s="302"/>
      <c r="BG1" s="304"/>
      <c r="BH1" s="303"/>
      <c r="BI1" s="303"/>
      <c r="BJ1" s="321" t="s">
        <v>22</v>
      </c>
      <c r="BK1" s="368">
        <v>2017</v>
      </c>
      <c r="BL1" s="302" t="s">
        <v>143</v>
      </c>
      <c r="BM1" s="302"/>
      <c r="BN1" s="302"/>
      <c r="BO1" s="302"/>
      <c r="BP1" s="302"/>
      <c r="BQ1" s="304"/>
      <c r="BR1" s="303"/>
      <c r="BS1" s="303"/>
      <c r="BT1" s="321" t="s">
        <v>22</v>
      </c>
      <c r="BU1" s="368" t="s">
        <v>248</v>
      </c>
      <c r="BV1" s="302" t="s">
        <v>143</v>
      </c>
      <c r="BW1" s="302"/>
      <c r="BX1" s="302"/>
      <c r="BY1" s="302"/>
      <c r="BZ1" s="302"/>
      <c r="CA1" s="304"/>
      <c r="CB1" s="303"/>
      <c r="CC1" s="303"/>
      <c r="CD1" s="321" t="s">
        <v>22</v>
      </c>
      <c r="CE1" s="368" t="s">
        <v>248</v>
      </c>
      <c r="CF1" s="302" t="s">
        <v>143</v>
      </c>
      <c r="CG1" s="302"/>
      <c r="CH1" s="302"/>
      <c r="CI1" s="302"/>
      <c r="CJ1" s="302"/>
      <c r="CK1" s="304"/>
      <c r="CL1" s="303"/>
      <c r="CM1" s="303"/>
      <c r="CN1" s="321" t="s">
        <v>22</v>
      </c>
      <c r="CO1" s="368">
        <v>2018</v>
      </c>
      <c r="CP1" s="302" t="s">
        <v>143</v>
      </c>
      <c r="CQ1" s="302"/>
      <c r="CR1" s="302"/>
      <c r="CS1" s="302"/>
      <c r="CT1" s="302"/>
      <c r="CU1" s="304"/>
      <c r="CV1" s="303"/>
      <c r="CW1" s="303"/>
      <c r="CX1" s="321" t="s">
        <v>22</v>
      </c>
      <c r="CY1" s="368">
        <v>2018</v>
      </c>
      <c r="CZ1" s="302" t="s">
        <v>143</v>
      </c>
      <c r="DA1" s="302"/>
      <c r="DB1" s="302"/>
      <c r="DC1" s="302"/>
      <c r="DD1" s="302"/>
      <c r="DE1" s="304"/>
      <c r="DF1" s="303"/>
      <c r="DG1" s="303"/>
      <c r="DH1" s="321" t="s">
        <v>22</v>
      </c>
      <c r="DI1" s="368">
        <v>2018</v>
      </c>
      <c r="DJ1" s="302" t="s">
        <v>143</v>
      </c>
      <c r="DK1" s="302"/>
      <c r="DL1" s="302"/>
      <c r="DM1" s="302"/>
      <c r="DN1" s="302"/>
      <c r="DO1" s="304"/>
      <c r="DP1" s="303"/>
      <c r="DQ1" s="303"/>
      <c r="DR1" s="321" t="s">
        <v>22</v>
      </c>
      <c r="DS1" s="368">
        <v>2019</v>
      </c>
      <c r="DT1" s="302" t="s">
        <v>143</v>
      </c>
      <c r="DU1" s="302"/>
      <c r="DV1" s="302"/>
      <c r="DW1" s="302"/>
      <c r="DX1" s="302"/>
      <c r="DY1" s="304"/>
      <c r="DZ1" s="303"/>
      <c r="EA1" s="303"/>
      <c r="EB1" s="321" t="s">
        <v>22</v>
      </c>
      <c r="EC1" s="368" t="s">
        <v>249</v>
      </c>
      <c r="ED1" s="302" t="s">
        <v>143</v>
      </c>
      <c r="EE1" s="302"/>
      <c r="EF1" s="302"/>
      <c r="EG1" s="302"/>
      <c r="EH1" s="302"/>
      <c r="EI1" s="304"/>
      <c r="EJ1" s="303"/>
      <c r="EK1" s="303"/>
      <c r="EL1" s="321" t="s">
        <v>22</v>
      </c>
      <c r="EM1" s="368">
        <v>2019</v>
      </c>
      <c r="EN1" s="302" t="s">
        <v>143</v>
      </c>
      <c r="EO1" s="302"/>
      <c r="EP1" s="302"/>
      <c r="EQ1" s="302"/>
      <c r="ER1" s="302"/>
      <c r="ES1" s="304"/>
      <c r="ET1" s="303"/>
      <c r="EU1" s="303"/>
      <c r="EV1" s="321" t="s">
        <v>22</v>
      </c>
      <c r="EW1" s="368">
        <v>2020</v>
      </c>
      <c r="EX1" s="302" t="s">
        <v>143</v>
      </c>
      <c r="EY1" s="302"/>
      <c r="EZ1" s="302"/>
      <c r="FA1" s="302"/>
      <c r="FB1" s="302"/>
      <c r="FC1" s="304"/>
      <c r="FD1" s="303"/>
      <c r="FE1" s="303"/>
      <c r="FF1" s="321" t="s">
        <v>22</v>
      </c>
      <c r="FG1" s="368">
        <v>2020</v>
      </c>
      <c r="FH1" s="302" t="s">
        <v>143</v>
      </c>
      <c r="FI1" s="302"/>
      <c r="FJ1" s="302"/>
      <c r="FK1" s="302"/>
      <c r="FL1" s="302"/>
      <c r="FM1" s="304"/>
      <c r="FN1" s="303"/>
      <c r="FO1" s="303"/>
      <c r="FP1" s="321" t="s">
        <v>22</v>
      </c>
      <c r="FQ1" s="368">
        <v>2020</v>
      </c>
      <c r="FR1" s="302" t="s">
        <v>143</v>
      </c>
      <c r="FS1" s="302"/>
      <c r="FT1" s="302"/>
      <c r="FU1" s="302"/>
      <c r="FV1" s="302"/>
      <c r="FW1" s="304"/>
      <c r="FX1" s="303"/>
      <c r="FY1" s="303"/>
      <c r="FZ1" s="321" t="s">
        <v>22</v>
      </c>
      <c r="GA1" s="368">
        <v>2021</v>
      </c>
      <c r="GB1" s="302" t="s">
        <v>143</v>
      </c>
      <c r="GC1" s="302"/>
      <c r="GD1" s="302"/>
      <c r="GE1" s="302"/>
      <c r="GF1" s="302"/>
      <c r="GG1" s="304"/>
      <c r="GH1" s="303"/>
      <c r="GI1" s="303"/>
      <c r="GJ1" s="321" t="s">
        <v>22</v>
      </c>
      <c r="GK1" s="368">
        <v>2021</v>
      </c>
      <c r="GL1" s="302" t="s">
        <v>143</v>
      </c>
      <c r="GM1" s="302"/>
      <c r="GN1" s="302"/>
      <c r="GO1" s="302"/>
      <c r="GP1" s="302"/>
      <c r="GQ1" s="304"/>
      <c r="GR1" s="303"/>
      <c r="GS1" s="303"/>
    </row>
    <row xmlns:x14ac="http://schemas.microsoft.com/office/spreadsheetml/2009/9/ac" r="2" s="305" customFormat="true" ht="30" customHeight="true" x14ac:dyDescent="0.25">
      <c r="A2" s="553" t="s">
        <v>321</v>
      </c>
      <c r="B2" s="307" t="s">
        <v>235</v>
      </c>
      <c r="C2" s="253" t="s">
        <v>178</v>
      </c>
      <c r="D2" s="253" t="s">
        <v>159</v>
      </c>
      <c r="E2" s="308"/>
      <c r="F2" s="308"/>
      <c r="G2" s="308"/>
      <c r="H2" s="308"/>
      <c r="I2" s="309"/>
      <c r="J2" s="306" t="s">
        <v>250</v>
      </c>
      <c r="K2" s="306"/>
      <c r="L2" s="307" t="s">
        <v>236</v>
      </c>
      <c r="M2" s="253" t="s">
        <v>144</v>
      </c>
      <c r="N2" s="253" t="s">
        <v>156</v>
      </c>
      <c r="O2" s="308"/>
      <c r="P2" s="308"/>
      <c r="Q2" s="308"/>
      <c r="R2" s="308"/>
      <c r="S2" s="309"/>
      <c r="T2" s="306" t="s">
        <v>250</v>
      </c>
      <c r="U2" s="306"/>
      <c r="V2" s="307" t="s">
        <v>237</v>
      </c>
      <c r="W2" s="253" t="s">
        <v>182</v>
      </c>
      <c r="X2" s="253" t="s">
        <v>185</v>
      </c>
      <c r="Y2" s="308"/>
      <c r="Z2" s="308"/>
      <c r="AA2" s="308"/>
      <c r="AB2" s="308"/>
      <c r="AC2" s="309"/>
      <c r="AD2" s="306" t="s">
        <v>250</v>
      </c>
      <c r="AE2" s="306"/>
      <c r="AF2" s="307" t="s">
        <v>238</v>
      </c>
      <c r="AG2" s="253" t="s">
        <v>178</v>
      </c>
      <c r="AH2" s="253" t="s">
        <v>155</v>
      </c>
      <c r="AI2" s="308"/>
      <c r="AJ2" s="308"/>
      <c r="AK2" s="308"/>
      <c r="AL2" s="308"/>
      <c r="AM2" s="309"/>
      <c r="AN2" s="306" t="s">
        <v>250</v>
      </c>
      <c r="AO2" s="306"/>
      <c r="AP2" s="307" t="s">
        <v>239</v>
      </c>
      <c r="AQ2" s="253" t="s">
        <v>182</v>
      </c>
      <c r="AR2" s="253" t="s">
        <v>185</v>
      </c>
      <c r="AS2" s="308"/>
      <c r="AT2" s="308"/>
      <c r="AU2" s="308"/>
      <c r="AV2" s="308"/>
      <c r="AW2" s="309"/>
      <c r="AX2" s="306" t="s">
        <v>250</v>
      </c>
      <c r="AY2" s="306"/>
      <c r="AZ2" s="307" t="s">
        <v>326</v>
      </c>
      <c r="BA2" s="253" t="s">
        <v>217</v>
      </c>
      <c r="BB2" s="253" t="s">
        <v>331</v>
      </c>
      <c r="BC2" s="308"/>
      <c r="BD2" s="308"/>
      <c r="BE2" s="308"/>
      <c r="BF2" s="308"/>
      <c r="BG2" s="309"/>
      <c r="BH2" s="306" t="s">
        <v>250</v>
      </c>
      <c r="BI2" s="306"/>
      <c r="BJ2" s="307" t="s">
        <v>327</v>
      </c>
      <c r="BK2" s="253" t="s">
        <v>217</v>
      </c>
      <c r="BL2" s="253" t="s">
        <v>331</v>
      </c>
      <c r="BM2" s="308"/>
      <c r="BN2" s="308"/>
      <c r="BO2" s="308"/>
      <c r="BP2" s="308"/>
      <c r="BQ2" s="309"/>
      <c r="BR2" s="306" t="s">
        <v>250</v>
      </c>
      <c r="BS2" s="306"/>
      <c r="BT2" s="307" t="s">
        <v>240</v>
      </c>
      <c r="BU2" s="253" t="s">
        <v>144</v>
      </c>
      <c r="BV2" s="253" t="s">
        <v>157</v>
      </c>
      <c r="BW2" s="308"/>
      <c r="BX2" s="308"/>
      <c r="BY2" s="308"/>
      <c r="BZ2" s="308"/>
      <c r="CA2" s="309"/>
      <c r="CB2" s="306" t="s">
        <v>250</v>
      </c>
      <c r="CC2" s="306"/>
      <c r="CD2" s="307" t="s">
        <v>241</v>
      </c>
      <c r="CE2" s="253" t="s">
        <v>178</v>
      </c>
      <c r="CF2" s="253" t="s">
        <v>179</v>
      </c>
      <c r="CG2" s="308"/>
      <c r="CH2" s="308"/>
      <c r="CI2" s="308"/>
      <c r="CJ2" s="308"/>
      <c r="CK2" s="309"/>
      <c r="CL2" s="306" t="s">
        <v>250</v>
      </c>
      <c r="CM2" s="306"/>
      <c r="CN2" s="307" t="s">
        <v>242</v>
      </c>
      <c r="CO2" s="253" t="s">
        <v>217</v>
      </c>
      <c r="CP2" s="253" t="s">
        <v>284</v>
      </c>
      <c r="CQ2" s="308"/>
      <c r="CR2" s="308"/>
      <c r="CS2" s="308"/>
      <c r="CT2" s="308"/>
      <c r="CU2" s="309"/>
      <c r="CV2" s="306" t="s">
        <v>250</v>
      </c>
      <c r="CW2" s="306"/>
      <c r="CX2" s="307" t="s">
        <v>267</v>
      </c>
      <c r="CY2" s="253" t="s">
        <v>182</v>
      </c>
      <c r="CZ2" s="253" t="s">
        <v>185</v>
      </c>
      <c r="DA2" s="308"/>
      <c r="DB2" s="308"/>
      <c r="DC2" s="308"/>
      <c r="DD2" s="308"/>
      <c r="DE2" s="309"/>
      <c r="DF2" s="306" t="s">
        <v>250</v>
      </c>
      <c r="DG2" s="306"/>
      <c r="DH2" s="307" t="s">
        <v>332</v>
      </c>
      <c r="DI2" s="253" t="s">
        <v>217</v>
      </c>
      <c r="DJ2" s="253" t="s">
        <v>331</v>
      </c>
      <c r="DK2" s="308"/>
      <c r="DL2" s="308"/>
      <c r="DM2" s="308"/>
      <c r="DN2" s="308"/>
      <c r="DO2" s="309"/>
      <c r="DP2" s="306" t="s">
        <v>250</v>
      </c>
      <c r="DQ2" s="306"/>
      <c r="DR2" s="307" t="s">
        <v>243</v>
      </c>
      <c r="DS2" s="253" t="s">
        <v>217</v>
      </c>
      <c r="DT2" s="253" t="s">
        <v>285</v>
      </c>
      <c r="DU2" s="308"/>
      <c r="DV2" s="308"/>
      <c r="DW2" s="308"/>
      <c r="DX2" s="308"/>
      <c r="DY2" s="309"/>
      <c r="DZ2" s="306" t="s">
        <v>250</v>
      </c>
      <c r="EA2" s="306"/>
      <c r="EB2" s="307" t="s">
        <v>244</v>
      </c>
      <c r="EC2" s="253" t="s">
        <v>178</v>
      </c>
      <c r="ED2" s="253" t="s">
        <v>231</v>
      </c>
      <c r="EE2" s="308"/>
      <c r="EF2" s="308"/>
      <c r="EG2" s="308"/>
      <c r="EH2" s="308"/>
      <c r="EI2" s="309"/>
      <c r="EJ2" s="306" t="s">
        <v>250</v>
      </c>
      <c r="EK2" s="306"/>
      <c r="EL2" s="307" t="s">
        <v>266</v>
      </c>
      <c r="EM2" s="253" t="s">
        <v>182</v>
      </c>
      <c r="EN2" s="253" t="s">
        <v>185</v>
      </c>
      <c r="EO2" s="308"/>
      <c r="EP2" s="308"/>
      <c r="EQ2" s="308"/>
      <c r="ER2" s="308"/>
      <c r="ES2" s="309"/>
      <c r="ET2" s="306" t="s">
        <v>250</v>
      </c>
      <c r="EU2" s="306"/>
      <c r="EV2" s="307" t="s">
        <v>335</v>
      </c>
      <c r="EW2" s="253" t="s">
        <v>182</v>
      </c>
      <c r="EX2" s="253" t="s">
        <v>185</v>
      </c>
      <c r="EY2" s="308"/>
      <c r="EZ2" s="308"/>
      <c r="FA2" s="308"/>
      <c r="FB2" s="308"/>
      <c r="FC2" s="309"/>
      <c r="FD2" s="306" t="s">
        <v>250</v>
      </c>
      <c r="FE2" s="306"/>
      <c r="FF2" s="307" t="s">
        <v>333</v>
      </c>
      <c r="FG2" s="253" t="s">
        <v>217</v>
      </c>
      <c r="FH2" s="253" t="s">
        <v>331</v>
      </c>
      <c r="FI2" s="308"/>
      <c r="FJ2" s="308"/>
      <c r="FK2" s="308"/>
      <c r="FL2" s="308"/>
      <c r="FM2" s="309"/>
      <c r="FN2" s="306" t="s">
        <v>250</v>
      </c>
      <c r="FO2" s="306"/>
      <c r="FP2" s="307" t="s">
        <v>281</v>
      </c>
      <c r="FQ2" s="253" t="s">
        <v>217</v>
      </c>
      <c r="FR2" s="253" t="s">
        <v>286</v>
      </c>
      <c r="FS2" s="308"/>
      <c r="FT2" s="308"/>
      <c r="FU2" s="308"/>
      <c r="FV2" s="308"/>
      <c r="FW2" s="309"/>
      <c r="FX2" s="306" t="s">
        <v>250</v>
      </c>
      <c r="FY2" s="306"/>
      <c r="FZ2" s="307" t="s">
        <v>288</v>
      </c>
      <c r="GA2" s="253" t="s">
        <v>217</v>
      </c>
      <c r="GB2" s="253" t="s">
        <v>287</v>
      </c>
      <c r="GC2" s="308"/>
      <c r="GD2" s="308"/>
      <c r="GE2" s="308"/>
      <c r="GF2" s="308"/>
      <c r="GG2" s="309"/>
      <c r="GH2" s="306" t="s">
        <v>250</v>
      </c>
      <c r="GI2" s="306"/>
      <c r="GJ2" s="307" t="s">
        <v>336</v>
      </c>
      <c r="GK2" s="253" t="s">
        <v>182</v>
      </c>
      <c r="GL2" s="253" t="s">
        <v>185</v>
      </c>
      <c r="GM2" s="308"/>
      <c r="GN2" s="308"/>
      <c r="GO2" s="308"/>
      <c r="GP2" s="308"/>
      <c r="GQ2" s="309"/>
      <c r="GR2" s="306" t="s">
        <v>250</v>
      </c>
      <c r="GS2" s="306"/>
    </row>
    <row xmlns:x14ac="http://schemas.microsoft.com/office/spreadsheetml/2009/9/ac" r="3" s="246" customFormat="true" ht="18" customHeight="true" x14ac:dyDescent="0.25">
      <c r="A3" s="553"/>
      <c r="B3" s="349" t="s">
        <v>170</v>
      </c>
      <c r="C3" s="255" t="s">
        <v>54</v>
      </c>
      <c r="D3" s="256" t="s">
        <v>7</v>
      </c>
      <c r="E3" s="257" t="s">
        <v>1</v>
      </c>
      <c r="F3" s="257" t="s">
        <v>2</v>
      </c>
      <c r="G3" s="257" t="s">
        <v>16</v>
      </c>
      <c r="H3" s="257" t="s">
        <v>17</v>
      </c>
      <c r="I3" s="258" t="s">
        <v>18</v>
      </c>
      <c r="J3" s="244"/>
      <c r="K3" s="244"/>
      <c r="L3" s="349" t="s">
        <v>170</v>
      </c>
      <c r="M3" s="255" t="s">
        <v>54</v>
      </c>
      <c r="N3" s="256" t="s">
        <v>7</v>
      </c>
      <c r="O3" s="257" t="s">
        <v>1</v>
      </c>
      <c r="P3" s="257" t="s">
        <v>2</v>
      </c>
      <c r="Q3" s="257" t="s">
        <v>16</v>
      </c>
      <c r="R3" s="257" t="s">
        <v>17</v>
      </c>
      <c r="S3" s="258" t="s">
        <v>18</v>
      </c>
      <c r="T3" s="244"/>
      <c r="U3" s="244"/>
      <c r="V3" s="349" t="s">
        <v>170</v>
      </c>
      <c r="W3" s="255" t="s">
        <v>54</v>
      </c>
      <c r="X3" s="256" t="s">
        <v>7</v>
      </c>
      <c r="Y3" s="257" t="s">
        <v>1</v>
      </c>
      <c r="Z3" s="257" t="s">
        <v>2</v>
      </c>
      <c r="AA3" s="257" t="s">
        <v>16</v>
      </c>
      <c r="AB3" s="257" t="s">
        <v>17</v>
      </c>
      <c r="AC3" s="258" t="s">
        <v>18</v>
      </c>
      <c r="AD3" s="244"/>
      <c r="AE3" s="244"/>
      <c r="AF3" s="349" t="s">
        <v>170</v>
      </c>
      <c r="AG3" s="255" t="s">
        <v>54</v>
      </c>
      <c r="AH3" s="256" t="s">
        <v>7</v>
      </c>
      <c r="AI3" s="257" t="s">
        <v>1</v>
      </c>
      <c r="AJ3" s="257" t="s">
        <v>2</v>
      </c>
      <c r="AK3" s="257" t="s">
        <v>16</v>
      </c>
      <c r="AL3" s="257" t="s">
        <v>17</v>
      </c>
      <c r="AM3" s="258" t="s">
        <v>18</v>
      </c>
      <c r="AN3" s="244"/>
      <c r="AO3" s="244"/>
      <c r="AP3" s="349" t="s">
        <v>170</v>
      </c>
      <c r="AQ3" s="255" t="s">
        <v>54</v>
      </c>
      <c r="AR3" s="256" t="s">
        <v>7</v>
      </c>
      <c r="AS3" s="257" t="s">
        <v>1</v>
      </c>
      <c r="AT3" s="257" t="s">
        <v>2</v>
      </c>
      <c r="AU3" s="257" t="s">
        <v>16</v>
      </c>
      <c r="AV3" s="257" t="s">
        <v>17</v>
      </c>
      <c r="AW3" s="258" t="s">
        <v>18</v>
      </c>
      <c r="AX3" s="244"/>
      <c r="AY3" s="244"/>
      <c r="AZ3" s="349" t="s">
        <v>170</v>
      </c>
      <c r="BA3" s="255" t="s">
        <v>54</v>
      </c>
      <c r="BB3" s="256" t="s">
        <v>7</v>
      </c>
      <c r="BC3" s="257" t="s">
        <v>1</v>
      </c>
      <c r="BD3" s="257" t="s">
        <v>2</v>
      </c>
      <c r="BE3" s="257" t="s">
        <v>16</v>
      </c>
      <c r="BF3" s="257" t="s">
        <v>17</v>
      </c>
      <c r="BG3" s="258" t="s">
        <v>18</v>
      </c>
      <c r="BH3" s="244"/>
      <c r="BI3" s="244"/>
      <c r="BJ3" s="349" t="s">
        <v>170</v>
      </c>
      <c r="BK3" s="255" t="s">
        <v>54</v>
      </c>
      <c r="BL3" s="256" t="s">
        <v>7</v>
      </c>
      <c r="BM3" s="257" t="s">
        <v>1</v>
      </c>
      <c r="BN3" s="257" t="s">
        <v>2</v>
      </c>
      <c r="BO3" s="257" t="s">
        <v>16</v>
      </c>
      <c r="BP3" s="257" t="s">
        <v>17</v>
      </c>
      <c r="BQ3" s="258" t="s">
        <v>18</v>
      </c>
      <c r="BR3" s="244"/>
      <c r="BS3" s="244"/>
      <c r="BT3" s="349" t="s">
        <v>170</v>
      </c>
      <c r="BU3" s="255" t="s">
        <v>54</v>
      </c>
      <c r="BV3" s="256" t="s">
        <v>7</v>
      </c>
      <c r="BW3" s="257" t="s">
        <v>1</v>
      </c>
      <c r="BX3" s="257" t="s">
        <v>2</v>
      </c>
      <c r="BY3" s="257" t="s">
        <v>16</v>
      </c>
      <c r="BZ3" s="257" t="s">
        <v>17</v>
      </c>
      <c r="CA3" s="258" t="s">
        <v>18</v>
      </c>
      <c r="CB3" s="244"/>
      <c r="CC3" s="244"/>
      <c r="CD3" s="349" t="s">
        <v>170</v>
      </c>
      <c r="CE3" s="255" t="s">
        <v>54</v>
      </c>
      <c r="CF3" s="256" t="s">
        <v>7</v>
      </c>
      <c r="CG3" s="257" t="s">
        <v>1</v>
      </c>
      <c r="CH3" s="257" t="s">
        <v>2</v>
      </c>
      <c r="CI3" s="257" t="s">
        <v>16</v>
      </c>
      <c r="CJ3" s="257" t="s">
        <v>17</v>
      </c>
      <c r="CK3" s="258" t="s">
        <v>18</v>
      </c>
      <c r="CL3" s="244"/>
      <c r="CM3" s="244"/>
      <c r="CN3" s="349" t="s">
        <v>170</v>
      </c>
      <c r="CO3" s="255" t="s">
        <v>54</v>
      </c>
      <c r="CP3" s="256" t="s">
        <v>7</v>
      </c>
      <c r="CQ3" s="257" t="s">
        <v>1</v>
      </c>
      <c r="CR3" s="257" t="s">
        <v>2</v>
      </c>
      <c r="CS3" s="257" t="s">
        <v>16</v>
      </c>
      <c r="CT3" s="257" t="s">
        <v>17</v>
      </c>
      <c r="CU3" s="258" t="s">
        <v>18</v>
      </c>
      <c r="CV3" s="244"/>
      <c r="CW3" s="244"/>
      <c r="CX3" s="349" t="s">
        <v>170</v>
      </c>
      <c r="CY3" s="255" t="s">
        <v>54</v>
      </c>
      <c r="CZ3" s="256" t="s">
        <v>7</v>
      </c>
      <c r="DA3" s="257" t="s">
        <v>1</v>
      </c>
      <c r="DB3" s="257" t="s">
        <v>2</v>
      </c>
      <c r="DC3" s="257" t="s">
        <v>16</v>
      </c>
      <c r="DD3" s="257" t="s">
        <v>17</v>
      </c>
      <c r="DE3" s="258" t="s">
        <v>18</v>
      </c>
      <c r="DF3" s="244"/>
      <c r="DG3" s="244"/>
      <c r="DH3" s="349" t="s">
        <v>170</v>
      </c>
      <c r="DI3" s="255" t="s">
        <v>54</v>
      </c>
      <c r="DJ3" s="256" t="s">
        <v>7</v>
      </c>
      <c r="DK3" s="257" t="s">
        <v>1</v>
      </c>
      <c r="DL3" s="257" t="s">
        <v>2</v>
      </c>
      <c r="DM3" s="257" t="s">
        <v>16</v>
      </c>
      <c r="DN3" s="257" t="s">
        <v>17</v>
      </c>
      <c r="DO3" s="258" t="s">
        <v>18</v>
      </c>
      <c r="DP3" s="244"/>
      <c r="DQ3" s="244"/>
      <c r="DR3" s="349" t="s">
        <v>170</v>
      </c>
      <c r="DS3" s="255" t="s">
        <v>54</v>
      </c>
      <c r="DT3" s="256" t="s">
        <v>7</v>
      </c>
      <c r="DU3" s="257" t="s">
        <v>1</v>
      </c>
      <c r="DV3" s="257" t="s">
        <v>2</v>
      </c>
      <c r="DW3" s="257" t="s">
        <v>16</v>
      </c>
      <c r="DX3" s="257" t="s">
        <v>17</v>
      </c>
      <c r="DY3" s="258" t="s">
        <v>18</v>
      </c>
      <c r="DZ3" s="244"/>
      <c r="EA3" s="244"/>
      <c r="EB3" s="349" t="s">
        <v>170</v>
      </c>
      <c r="EC3" s="255" t="s">
        <v>54</v>
      </c>
      <c r="ED3" s="256" t="s">
        <v>7</v>
      </c>
      <c r="EE3" s="257" t="s">
        <v>1</v>
      </c>
      <c r="EF3" s="257" t="s">
        <v>2</v>
      </c>
      <c r="EG3" s="257" t="s">
        <v>16</v>
      </c>
      <c r="EH3" s="257" t="s">
        <v>17</v>
      </c>
      <c r="EI3" s="258" t="s">
        <v>18</v>
      </c>
      <c r="EJ3" s="244"/>
      <c r="EK3" s="244"/>
      <c r="EL3" s="349" t="s">
        <v>170</v>
      </c>
      <c r="EM3" s="255" t="s">
        <v>54</v>
      </c>
      <c r="EN3" s="256" t="s">
        <v>7</v>
      </c>
      <c r="EO3" s="257" t="s">
        <v>1</v>
      </c>
      <c r="EP3" s="257" t="s">
        <v>2</v>
      </c>
      <c r="EQ3" s="257" t="s">
        <v>16</v>
      </c>
      <c r="ER3" s="257" t="s">
        <v>17</v>
      </c>
      <c r="ES3" s="258" t="s">
        <v>18</v>
      </c>
      <c r="ET3" s="244"/>
      <c r="EU3" s="244"/>
      <c r="EV3" s="349" t="s">
        <v>170</v>
      </c>
      <c r="EW3" s="255" t="s">
        <v>54</v>
      </c>
      <c r="EX3" s="256" t="s">
        <v>7</v>
      </c>
      <c r="EY3" s="257" t="s">
        <v>1</v>
      </c>
      <c r="EZ3" s="257" t="s">
        <v>2</v>
      </c>
      <c r="FA3" s="257" t="s">
        <v>16</v>
      </c>
      <c r="FB3" s="257" t="s">
        <v>17</v>
      </c>
      <c r="FC3" s="258" t="s">
        <v>18</v>
      </c>
      <c r="FD3" s="244"/>
      <c r="FE3" s="244"/>
      <c r="FF3" s="349" t="s">
        <v>170</v>
      </c>
      <c r="FG3" s="255" t="s">
        <v>54</v>
      </c>
      <c r="FH3" s="256" t="s">
        <v>7</v>
      </c>
      <c r="FI3" s="257" t="s">
        <v>1</v>
      </c>
      <c r="FJ3" s="257" t="s">
        <v>2</v>
      </c>
      <c r="FK3" s="257" t="s">
        <v>16</v>
      </c>
      <c r="FL3" s="257" t="s">
        <v>17</v>
      </c>
      <c r="FM3" s="258" t="s">
        <v>18</v>
      </c>
      <c r="FN3" s="244"/>
      <c r="FO3" s="244"/>
      <c r="FP3" s="349" t="s">
        <v>170</v>
      </c>
      <c r="FQ3" s="255" t="s">
        <v>54</v>
      </c>
      <c r="FR3" s="256" t="s">
        <v>7</v>
      </c>
      <c r="FS3" s="257" t="s">
        <v>1</v>
      </c>
      <c r="FT3" s="257" t="s">
        <v>2</v>
      </c>
      <c r="FU3" s="257" t="s">
        <v>16</v>
      </c>
      <c r="FV3" s="257" t="s">
        <v>17</v>
      </c>
      <c r="FW3" s="258" t="s">
        <v>18</v>
      </c>
      <c r="FX3" s="244"/>
      <c r="FY3" s="244"/>
      <c r="FZ3" s="349" t="s">
        <v>170</v>
      </c>
      <c r="GA3" s="255" t="s">
        <v>54</v>
      </c>
      <c r="GB3" s="256" t="s">
        <v>7</v>
      </c>
      <c r="GC3" s="257" t="s">
        <v>1</v>
      </c>
      <c r="GD3" s="257" t="s">
        <v>2</v>
      </c>
      <c r="GE3" s="257" t="s">
        <v>16</v>
      </c>
      <c r="GF3" s="257" t="s">
        <v>17</v>
      </c>
      <c r="GG3" s="258" t="s">
        <v>18</v>
      </c>
      <c r="GH3" s="244"/>
      <c r="GI3" s="244"/>
      <c r="GJ3" s="349" t="s">
        <v>170</v>
      </c>
      <c r="GK3" s="255" t="s">
        <v>54</v>
      </c>
      <c r="GL3" s="256" t="s">
        <v>7</v>
      </c>
      <c r="GM3" s="257" t="s">
        <v>1</v>
      </c>
      <c r="GN3" s="257" t="s">
        <v>2</v>
      </c>
      <c r="GO3" s="257" t="s">
        <v>16</v>
      </c>
      <c r="GP3" s="257" t="s">
        <v>17</v>
      </c>
      <c r="GQ3" s="258" t="s">
        <v>18</v>
      </c>
      <c r="GR3" s="244"/>
      <c r="GS3" s="244"/>
      <c r="GT3" s="245"/>
      <c r="HD3" s="245"/>
      <c r="HN3" s="245"/>
      <c r="HX3" s="245"/>
      <c r="IH3" s="245"/>
      <c r="IR3" s="245"/>
      <c r="JB3" s="245"/>
      <c r="JL3" s="245"/>
      <c r="JV3" s="245"/>
      <c r="KF3" s="245"/>
    </row>
    <row xmlns:x14ac="http://schemas.microsoft.com/office/spreadsheetml/2009/9/ac" r="4" s="4" customFormat="true" x14ac:dyDescent="0.25">
      <c r="A4" s="373" t="str">
        <f>IF(ISBLANK('Data Summary'!A6),"",'Data Summary'!A6)</f>
        <v>PHL_2014_EMIS</v>
      </c>
      <c r="B4" s="114"/>
      <c r="C4" s="15" t="s">
        <v>3</v>
      </c>
      <c r="D4" s="9">
        <f t="shared" ref="D4:I4" si="0">IF(COUNTA(D14)=0,"",D14)</f>
        <v>1.1253254920478204</v>
      </c>
      <c r="E4" s="9" t="str">
        <f t="shared" si="0"/>
        <v/>
      </c>
      <c r="F4" s="9" t="str">
        <f t="shared" si="0"/>
        <v/>
      </c>
      <c r="G4" s="9" t="str">
        <f t="shared" si="0"/>
        <v/>
      </c>
      <c r="H4" s="9">
        <f t="shared" si="0"/>
        <v>0</v>
      </c>
      <c r="I4" s="25">
        <f t="shared" si="0"/>
        <v>6.63</v>
      </c>
      <c r="J4" s="20"/>
      <c r="K4" s="20"/>
      <c r="L4" s="114"/>
      <c r="M4" s="15" t="s">
        <v>3</v>
      </c>
      <c r="N4" s="9" t="str">
        <f t="shared" ref="N4:S4" si="1">IF(COUNTA(N14)=0,"",N14)</f>
        <v/>
      </c>
      <c r="O4" s="9" t="str">
        <f t="shared" si="1"/>
        <v/>
      </c>
      <c r="P4" s="9" t="str">
        <f t="shared" si="1"/>
        <v/>
      </c>
      <c r="Q4" s="9" t="str">
        <f t="shared" si="1"/>
        <v/>
      </c>
      <c r="R4" s="9">
        <f t="shared" si="1"/>
        <v>8.9000000000000057</v>
      </c>
      <c r="S4" s="25" t="str">
        <f t="shared" si="1"/>
        <v/>
      </c>
      <c r="T4" s="20"/>
      <c r="U4" s="20"/>
      <c r="V4" s="114"/>
      <c r="W4" s="15" t="s">
        <v>3</v>
      </c>
      <c r="X4" s="9" t="str">
        <f t="shared" ref="X4:AC4" si="2">IF(COUNTA(X14)=0,"",X14)</f>
        <v/>
      </c>
      <c r="Y4" s="9" t="str">
        <f t="shared" si="2"/>
        <v/>
      </c>
      <c r="Z4" s="9" t="str">
        <f t="shared" si="2"/>
        <v/>
      </c>
      <c r="AA4" s="9" t="str">
        <f t="shared" si="2"/>
        <v/>
      </c>
      <c r="AB4" s="9" t="str">
        <f t="shared" si="2"/>
        <v/>
      </c>
      <c r="AC4" s="25" t="str">
        <f t="shared" si="2"/>
        <v/>
      </c>
      <c r="AD4" s="20"/>
      <c r="AE4" s="20"/>
      <c r="AF4" s="114"/>
      <c r="AG4" s="15" t="s">
        <v>3</v>
      </c>
      <c r="AH4" s="9" t="str">
        <f t="shared" ref="AH4:AM4" si="3">IF(COUNTA(AH14)=0,"",AH14)</f>
        <v/>
      </c>
      <c r="AI4" s="9" t="str">
        <f t="shared" si="3"/>
        <v/>
      </c>
      <c r="AJ4" s="9" t="str">
        <f t="shared" si="3"/>
        <v/>
      </c>
      <c r="AK4" s="9" t="str">
        <f t="shared" si="3"/>
        <v/>
      </c>
      <c r="AL4" s="9" t="str">
        <f t="shared" si="3"/>
        <v/>
      </c>
      <c r="AM4" s="25" t="str">
        <f t="shared" si="3"/>
        <v/>
      </c>
      <c r="AN4" s="20"/>
      <c r="AO4" s="20"/>
      <c r="AP4" s="114"/>
      <c r="AQ4" s="15" t="s">
        <v>3</v>
      </c>
      <c r="AR4" s="9" t="str">
        <f t="shared" ref="AR4:AW4" si="4">IF(COUNTA(AR14)=0,"",AR14)</f>
        <v/>
      </c>
      <c r="AS4" s="9" t="str">
        <f t="shared" si="4"/>
        <v/>
      </c>
      <c r="AT4" s="9" t="str">
        <f t="shared" si="4"/>
        <v/>
      </c>
      <c r="AU4" s="9" t="str">
        <f t="shared" si="4"/>
        <v/>
      </c>
      <c r="AV4" s="9" t="str">
        <f t="shared" si="4"/>
        <v/>
      </c>
      <c r="AW4" s="25" t="str">
        <f t="shared" si="4"/>
        <v/>
      </c>
      <c r="AX4" s="20"/>
      <c r="AY4" s="20"/>
      <c r="AZ4" s="114"/>
      <c r="BA4" s="15" t="s">
        <v>3</v>
      </c>
      <c r="BB4" s="9" t="str">
        <f t="shared" ref="BB4:BG4" si="5">IF(COUNTA(BB14)=0,"",BB14)</f>
        <v/>
      </c>
      <c r="BC4" s="9" t="str">
        <f t="shared" si="5"/>
        <v/>
      </c>
      <c r="BD4" s="9" t="str">
        <f t="shared" si="5"/>
        <v/>
      </c>
      <c r="BE4" s="9" t="str">
        <f t="shared" si="5"/>
        <v/>
      </c>
      <c r="BF4" s="9" t="str">
        <f t="shared" si="5"/>
        <v/>
      </c>
      <c r="BG4" s="25" t="str">
        <f t="shared" si="5"/>
        <v/>
      </c>
      <c r="BH4" s="20"/>
      <c r="BI4" s="20"/>
      <c r="BJ4" s="114"/>
      <c r="BK4" s="15" t="s">
        <v>3</v>
      </c>
      <c r="BL4" s="9" t="str">
        <f t="shared" ref="BL4:BQ4" si="6">IF(COUNTA(BL14)=0,"",BL14)</f>
        <v/>
      </c>
      <c r="BM4" s="9" t="str">
        <f t="shared" si="6"/>
        <v/>
      </c>
      <c r="BN4" s="9" t="str">
        <f t="shared" si="6"/>
        <v/>
      </c>
      <c r="BO4" s="9" t="str">
        <f t="shared" si="6"/>
        <v/>
      </c>
      <c r="BP4" s="9" t="str">
        <f t="shared" si="6"/>
        <v/>
      </c>
      <c r="BQ4" s="25" t="str">
        <f t="shared" si="6"/>
        <v/>
      </c>
      <c r="BR4" s="20"/>
      <c r="BS4" s="20"/>
      <c r="BT4" s="114"/>
      <c r="BU4" s="15" t="s">
        <v>3</v>
      </c>
      <c r="BV4" s="9" t="str">
        <f t="shared" ref="BV4:CA4" si="7">IF(COUNTA(BV14)=0,"",BV14)</f>
        <v/>
      </c>
      <c r="BW4" s="9" t="str">
        <f t="shared" si="7"/>
        <v/>
      </c>
      <c r="BX4" s="9" t="str">
        <f t="shared" si="7"/>
        <v/>
      </c>
      <c r="BY4" s="9" t="str">
        <f t="shared" si="7"/>
        <v/>
      </c>
      <c r="BZ4" s="9" t="str">
        <f t="shared" si="7"/>
        <v/>
      </c>
      <c r="CA4" s="25" t="str">
        <f t="shared" si="7"/>
        <v/>
      </c>
      <c r="CB4" s="20"/>
      <c r="CC4" s="20"/>
      <c r="CD4" s="114"/>
      <c r="CE4" s="15" t="s">
        <v>3</v>
      </c>
      <c r="CF4" s="9" t="str">
        <f t="shared" ref="CF4:CK4" si="8">IF(COUNTA(CF14)=0,"",CF14)</f>
        <v/>
      </c>
      <c r="CG4" s="9" t="str">
        <f t="shared" si="8"/>
        <v/>
      </c>
      <c r="CH4" s="9" t="str">
        <f t="shared" si="8"/>
        <v/>
      </c>
      <c r="CI4" s="9" t="str">
        <f t="shared" si="8"/>
        <v/>
      </c>
      <c r="CJ4" s="9" t="str">
        <f t="shared" si="8"/>
        <v/>
      </c>
      <c r="CK4" s="25" t="str">
        <f t="shared" si="8"/>
        <v/>
      </c>
      <c r="CL4" s="20"/>
      <c r="CM4" s="20"/>
      <c r="CN4" s="114"/>
      <c r="CO4" s="15" t="s">
        <v>3</v>
      </c>
      <c r="CP4" s="9">
        <f t="shared" ref="CP4:CU4" si="9">IF(COUNTA(CP14)=0,"",CP14)</f>
        <v>1.4728300000000019</v>
      </c>
      <c r="CQ4" s="9" t="str">
        <f t="shared" si="9"/>
        <v/>
      </c>
      <c r="CR4" s="9" t="str">
        <f t="shared" si="9"/>
        <v/>
      </c>
      <c r="CS4" s="9" t="str">
        <f t="shared" si="9"/>
        <v/>
      </c>
      <c r="CT4" s="9">
        <f t="shared" si="9"/>
        <v>1.6166999999999945</v>
      </c>
      <c r="CU4" s="25">
        <f t="shared" si="9"/>
        <v>0.77635999999999683</v>
      </c>
      <c r="CV4" s="20"/>
      <c r="CW4" s="20"/>
      <c r="CX4" s="114"/>
      <c r="CY4" s="15" t="s">
        <v>3</v>
      </c>
      <c r="CZ4" s="9" t="str">
        <f t="shared" ref="CZ4:DE4" si="10">IF(COUNTA(CZ14)=0,"",CZ14)</f>
        <v/>
      </c>
      <c r="DA4" s="9" t="str">
        <f t="shared" si="10"/>
        <v/>
      </c>
      <c r="DB4" s="9" t="str">
        <f t="shared" si="10"/>
        <v/>
      </c>
      <c r="DC4" s="9" t="str">
        <f t="shared" si="10"/>
        <v/>
      </c>
      <c r="DD4" s="9" t="str">
        <f t="shared" si="10"/>
        <v/>
      </c>
      <c r="DE4" s="25" t="str">
        <f t="shared" si="10"/>
        <v/>
      </c>
      <c r="DF4" s="20"/>
      <c r="DG4" s="20"/>
      <c r="DH4" s="114"/>
      <c r="DI4" s="15" t="s">
        <v>3</v>
      </c>
      <c r="DJ4" s="9" t="str">
        <f t="shared" ref="DJ4:DO4" si="11">IF(COUNTA(DJ14)=0,"",DJ14)</f>
        <v/>
      </c>
      <c r="DK4" s="9" t="str">
        <f t="shared" si="11"/>
        <v/>
      </c>
      <c r="DL4" s="9" t="str">
        <f t="shared" si="11"/>
        <v/>
      </c>
      <c r="DM4" s="9" t="str">
        <f t="shared" si="11"/>
        <v/>
      </c>
      <c r="DN4" s="9" t="str">
        <f t="shared" si="11"/>
        <v/>
      </c>
      <c r="DO4" s="25" t="str">
        <f t="shared" si="11"/>
        <v/>
      </c>
      <c r="DP4" s="20"/>
      <c r="DQ4" s="20"/>
      <c r="DR4" s="114"/>
      <c r="DS4" s="15" t="s">
        <v>3</v>
      </c>
      <c r="DT4" s="9">
        <f t="shared" ref="DT4:DY4" si="12">IF(COUNTA(DT14)=0,"",DT14)</f>
        <v>1.1675099999999929</v>
      </c>
      <c r="DU4" s="9" t="str">
        <f t="shared" si="12"/>
        <v/>
      </c>
      <c r="DV4" s="9" t="str">
        <f t="shared" si="12"/>
        <v/>
      </c>
      <c r="DW4" s="9" t="str">
        <f t="shared" si="12"/>
        <v/>
      </c>
      <c r="DX4" s="9">
        <f t="shared" si="12"/>
        <v>1.2967600000000061</v>
      </c>
      <c r="DY4" s="25">
        <f t="shared" si="12"/>
        <v>0.56552000000000646</v>
      </c>
      <c r="DZ4" s="20"/>
      <c r="EA4" s="20"/>
      <c r="EB4" s="114"/>
      <c r="EC4" s="15" t="s">
        <v>3</v>
      </c>
      <c r="ED4" s="9" t="str">
        <f t="shared" ref="ED4:EI4" si="13">IF(COUNTA(ED14)=0,"",ED14)</f>
        <v/>
      </c>
      <c r="EE4" s="9" t="str">
        <f t="shared" si="13"/>
        <v/>
      </c>
      <c r="EF4" s="9" t="str">
        <f t="shared" si="13"/>
        <v/>
      </c>
      <c r="EG4" s="9" t="str">
        <f t="shared" si="13"/>
        <v/>
      </c>
      <c r="EH4" s="9" t="str">
        <f t="shared" si="13"/>
        <v/>
      </c>
      <c r="EI4" s="25" t="str">
        <f t="shared" si="13"/>
        <v/>
      </c>
      <c r="EJ4" s="20"/>
      <c r="EK4" s="20"/>
      <c r="EL4" s="114"/>
      <c r="EM4" s="15" t="s">
        <v>3</v>
      </c>
      <c r="EN4" s="9" t="str">
        <f t="shared" ref="EN4:ES4" si="14">IF(COUNTA(EN14)=0,"",EN14)</f>
        <v/>
      </c>
      <c r="EO4" s="9" t="str">
        <f t="shared" si="14"/>
        <v/>
      </c>
      <c r="EP4" s="9" t="str">
        <f t="shared" si="14"/>
        <v/>
      </c>
      <c r="EQ4" s="9" t="str">
        <f t="shared" si="14"/>
        <v/>
      </c>
      <c r="ER4" s="9" t="str">
        <f t="shared" si="14"/>
        <v/>
      </c>
      <c r="ES4" s="25" t="str">
        <f t="shared" si="14"/>
        <v/>
      </c>
      <c r="ET4" s="20"/>
      <c r="EU4" s="20"/>
      <c r="EV4" s="114"/>
      <c r="EW4" s="15" t="s">
        <v>3</v>
      </c>
      <c r="EX4" s="9" t="str">
        <f t="shared" ref="EX4:FC4" si="15">IF(COUNTA(EX14)=0,"",EX14)</f>
        <v/>
      </c>
      <c r="EY4" s="9" t="str">
        <f t="shared" si="15"/>
        <v/>
      </c>
      <c r="EZ4" s="9" t="str">
        <f t="shared" si="15"/>
        <v/>
      </c>
      <c r="FA4" s="9" t="str">
        <f t="shared" si="15"/>
        <v/>
      </c>
      <c r="FB4" s="9" t="str">
        <f t="shared" si="15"/>
        <v/>
      </c>
      <c r="FC4" s="25" t="str">
        <f t="shared" si="15"/>
        <v/>
      </c>
      <c r="FD4" s="20"/>
      <c r="FE4" s="20"/>
      <c r="FF4" s="114"/>
      <c r="FG4" s="15" t="s">
        <v>3</v>
      </c>
      <c r="FH4" s="9" t="str">
        <f t="shared" ref="FH4:FM4" si="16">IF(COUNTA(FH14)=0,"",FH14)</f>
        <v/>
      </c>
      <c r="FI4" s="9" t="str">
        <f t="shared" si="16"/>
        <v/>
      </c>
      <c r="FJ4" s="9" t="str">
        <f t="shared" si="16"/>
        <v/>
      </c>
      <c r="FK4" s="9" t="str">
        <f t="shared" si="16"/>
        <v/>
      </c>
      <c r="FL4" s="9" t="str">
        <f t="shared" si="16"/>
        <v/>
      </c>
      <c r="FM4" s="25" t="str">
        <f t="shared" si="16"/>
        <v/>
      </c>
      <c r="FN4" s="20"/>
      <c r="FO4" s="20"/>
      <c r="FP4" s="114"/>
      <c r="FQ4" s="15" t="s">
        <v>3</v>
      </c>
      <c r="FR4" s="9">
        <f t="shared" ref="FR4:FW4" si="17">IF(COUNTA(FR14)=0,"",FR14)</f>
        <v>1.1007100000000065</v>
      </c>
      <c r="FS4" s="9" t="str">
        <f t="shared" si="17"/>
        <v/>
      </c>
      <c r="FT4" s="9" t="str">
        <f t="shared" si="17"/>
        <v/>
      </c>
      <c r="FU4" s="9" t="str">
        <f t="shared" si="17"/>
        <v/>
      </c>
      <c r="FV4" s="9">
        <f t="shared" si="17"/>
        <v>1.1719499999999954</v>
      </c>
      <c r="FW4" s="25">
        <f t="shared" si="17"/>
        <v>0.77961000000000524</v>
      </c>
      <c r="FX4" s="20"/>
      <c r="FY4" s="20"/>
      <c r="FZ4" s="114"/>
      <c r="GA4" s="15" t="s">
        <v>3</v>
      </c>
      <c r="GB4" s="9">
        <f t="shared" ref="GB4:GG4" si="18">IF(COUNTA(GB14)=0,"",GB14)</f>
        <v>1.6860599999999977</v>
      </c>
      <c r="GC4" s="9" t="str">
        <f t="shared" si="18"/>
        <v/>
      </c>
      <c r="GD4" s="9" t="str">
        <f t="shared" si="18"/>
        <v/>
      </c>
      <c r="GE4" s="9" t="str">
        <f t="shared" si="18"/>
        <v/>
      </c>
      <c r="GF4" s="9">
        <f t="shared" si="18"/>
        <v>1.8401800000000037</v>
      </c>
      <c r="GG4" s="25">
        <f t="shared" si="18"/>
        <v>1.0324999999999989</v>
      </c>
      <c r="GH4" s="20"/>
      <c r="GI4" s="20"/>
      <c r="GJ4" s="114"/>
      <c r="GK4" s="15" t="s">
        <v>3</v>
      </c>
      <c r="GL4" s="9" t="str">
        <f t="shared" ref="GL4:GQ4" si="19">IF(COUNTA(GL14)=0,"",GL14)</f>
        <v/>
      </c>
      <c r="GM4" s="9" t="str">
        <f t="shared" si="19"/>
        <v/>
      </c>
      <c r="GN4" s="9" t="str">
        <f t="shared" si="19"/>
        <v/>
      </c>
      <c r="GO4" s="9" t="str">
        <f t="shared" si="19"/>
        <v/>
      </c>
      <c r="GP4" s="9" t="str">
        <f t="shared" si="19"/>
        <v/>
      </c>
      <c r="GQ4" s="25" t="str">
        <f t="shared" si="19"/>
        <v/>
      </c>
      <c r="GR4" s="20"/>
      <c r="GS4" s="20"/>
      <c r="GT4" s="122"/>
      <c r="HD4" s="122"/>
      <c r="HN4" s="122"/>
      <c r="HX4" s="122"/>
      <c r="IH4" s="122"/>
      <c r="IR4" s="122"/>
      <c r="JB4" s="122"/>
      <c r="JL4" s="122"/>
      <c r="JV4" s="122"/>
      <c r="KF4" s="122"/>
    </row>
    <row xmlns:x14ac="http://schemas.microsoft.com/office/spreadsheetml/2009/9/ac" r="5" s="4" customFormat="true" x14ac:dyDescent="0.25">
      <c r="A5" s="373" t="str">
        <f ca="true">IF(ISBLANK('Data Summary'!A7),"",'Data Summary'!A7)</f>
        <v>PHL_2015_NSBI</v>
      </c>
      <c r="B5" s="114"/>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5" t="str">
        <f>IF((COUNTA(I15:I26)=0)+(COUNTA(I14)=0),"",100-I14-SUMPRODUCT(C15:C26,I15:I26))</f>
        <v/>
      </c>
      <c r="J5" s="20"/>
      <c r="K5" s="20"/>
      <c r="L5" s="114"/>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5" t="str">
        <f>IF((COUNTA(S15:S26)=0)+(COUNTA(S14)=0),"",100-S14-SUMPRODUCT(M15:M26,S15:S26))</f>
        <v/>
      </c>
      <c r="T5" s="20"/>
      <c r="U5" s="20"/>
      <c r="V5" s="114"/>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5" t="str">
        <f>IF((COUNTA(AC15:AC26)=0)+(COUNTA(AC14)=0),"",100-AC14-SUMPRODUCT(W15:W26,AC15:AC26))</f>
        <v/>
      </c>
      <c r="AD5" s="20"/>
      <c r="AE5" s="20"/>
      <c r="AF5" s="114"/>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5" t="str">
        <f>IF((COUNTA(AM15:AM26)=0)+(COUNTA(AM14)=0),"",100-AM14-SUMPRODUCT(AG15:AG26,AM15:AM26))</f>
        <v/>
      </c>
      <c r="AN5" s="20"/>
      <c r="AO5" s="20"/>
      <c r="AP5" s="114"/>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5" t="str">
        <f>IF((COUNTA(AW15:AW26)=0)+(COUNTA(AW14)=0),"",100-AW14-SUMPRODUCT(AQ15:AQ26,AW15:AW26))</f>
        <v/>
      </c>
      <c r="AX5" s="20"/>
      <c r="AY5" s="20"/>
      <c r="AZ5" s="114"/>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5" t="str">
        <f>IF((COUNTA(BG15:BG26)=0)+(COUNTA(BG14)=0),"",100-BG14-SUMPRODUCT(BA15:BA26,BG15:BG26))</f>
        <v/>
      </c>
      <c r="BH5" s="20"/>
      <c r="BI5" s="20"/>
      <c r="BJ5" s="114"/>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5" t="str">
        <f>IF((COUNTA(BQ15:BQ26)=0)+(COUNTA(BQ14)=0),"",100-BQ14-SUMPRODUCT(BK15:BK26,BQ15:BQ26))</f>
        <v/>
      </c>
      <c r="BR5" s="20"/>
      <c r="BS5" s="20"/>
      <c r="BT5" s="114"/>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5" t="str">
        <f>IF((COUNTA(CA15:CA26)=0)+(COUNTA(CA14)=0),"",100-CA14-SUMPRODUCT(BU15:BU26,CA15:CA26))</f>
        <v/>
      </c>
      <c r="CB5" s="20"/>
      <c r="CC5" s="20"/>
      <c r="CD5" s="114"/>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5" t="str">
        <f>IF((COUNTA(CK15:CK26)=0)+(COUNTA(CK14)=0),"",100-CK14-SUMPRODUCT(CE15:CE26,CK15:CK26))</f>
        <v/>
      </c>
      <c r="CL5" s="20"/>
      <c r="CM5" s="20"/>
      <c r="CN5" s="114"/>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5" t="str">
        <f>IF((COUNTA(CU15:CU26)=0)+(COUNTA(CU14)=0),"",100-CU14-SUMPRODUCT(CO15:CO26,CU15:CU26))</f>
        <v/>
      </c>
      <c r="CV5" s="20"/>
      <c r="CW5" s="20"/>
      <c r="CX5" s="114"/>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5" t="str">
        <f>IF((COUNTA(DE15:DE26)=0)+(COUNTA(DE14)=0),"",100-DE14-SUMPRODUCT(CY15:CY26,DE15:DE26))</f>
        <v/>
      </c>
      <c r="DF5" s="20"/>
      <c r="DG5" s="20"/>
      <c r="DH5" s="114"/>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5" t="str">
        <f>IF((COUNTA(DO15:DO26)=0)+(COUNTA(DO14)=0),"",100-DO14-SUMPRODUCT(DI15:DI26,DO15:DO26))</f>
        <v/>
      </c>
      <c r="DP5" s="20"/>
      <c r="DQ5" s="20"/>
      <c r="DR5" s="114"/>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5" t="str">
        <f>IF((COUNTA(DY15:DY26)=0)+(COUNTA(DY14)=0),"",100-DY14-SUMPRODUCT(DS15:DS26,DY15:DY26))</f>
        <v/>
      </c>
      <c r="DZ5" s="20"/>
      <c r="EA5" s="20"/>
      <c r="EB5" s="114"/>
      <c r="EC5" s="15" t="s">
        <v>0</v>
      </c>
      <c r="ED5" s="9" t="str">
        <f>IF((COUNTA(ED15:ED26)=0)+(COUNTA(ED14)=0),"",100-ED14-SUMPRODUCT(EC15:EC26,ED15:ED26))</f>
        <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5" t="str">
        <f>IF((COUNTA(EI15:EI26)=0)+(COUNTA(EI14)=0),"",100-EI14-SUMPRODUCT(EC15:EC26,EI15:EI26))</f>
        <v/>
      </c>
      <c r="EJ5" s="20"/>
      <c r="EK5" s="20"/>
      <c r="EL5" s="114"/>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5" t="str">
        <f>IF((COUNTA(ES15:ES26)=0)+(COUNTA(ES14)=0),"",100-ES14-SUMPRODUCT(EM15:EM26,ES15:ES26))</f>
        <v/>
      </c>
      <c r="ET5" s="20"/>
      <c r="EU5" s="20"/>
      <c r="EV5" s="114"/>
      <c r="EW5" s="15" t="s">
        <v>0</v>
      </c>
      <c r="EX5" s="9" t="str">
        <f>IF((COUNTA(EX15:EX26)=0)+(COUNTA(EX14)=0),"",100-EX14-SUMPRODUCT(EW15:EW26,EX15:EX26))</f>
        <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5" t="str">
        <f>IF((COUNTA(FC15:FC26)=0)+(COUNTA(FC14)=0),"",100-FC14-SUMPRODUCT(EW15:EW26,FC15:FC26))</f>
        <v/>
      </c>
      <c r="FD5" s="20"/>
      <c r="FE5" s="20"/>
      <c r="FF5" s="114"/>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5" t="str">
        <f>IF((COUNTA(FM15:FM26)=0)+(COUNTA(FM14)=0),"",100-FM14-SUMPRODUCT(FG15:FG26,FM15:FM26))</f>
        <v/>
      </c>
      <c r="FN5" s="20"/>
      <c r="FO5" s="20"/>
      <c r="FP5" s="114"/>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5" t="str">
        <f>IF((COUNTA(FW15:FW26)=0)+(COUNTA(FW14)=0),"",100-FW14-SUMPRODUCT(FQ15:FQ26,FW15:FW26))</f>
        <v/>
      </c>
      <c r="FX5" s="20"/>
      <c r="FY5" s="20"/>
      <c r="FZ5" s="114"/>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5" t="str">
        <f>IF((COUNTA(GG15:GG26)=0)+(COUNTA(GG14)=0),"",100-GG14-SUMPRODUCT(GA15:GA26,GG15:GG26))</f>
        <v/>
      </c>
      <c r="GH5" s="20"/>
      <c r="GI5" s="20"/>
      <c r="GJ5" s="114"/>
      <c r="GK5" s="15" t="s">
        <v>0</v>
      </c>
      <c r="GL5" s="9" t="str">
        <f>IF((COUNTA(GL15:GL26)=0)+(COUNTA(GL14)=0),"",100-GL14-SUMPRODUCT(GK15:GK26,GL15:GL26))</f>
        <v/>
      </c>
      <c r="GM5" s="9" t="str">
        <f>IF((COUNTA(GM15:GM26)=0)+(COUNTA(GM14)=0),"",100-GM14-SUMPRODUCT(GK15:GK26,GM15:GM26))</f>
        <v/>
      </c>
      <c r="GN5" s="9" t="str">
        <f>IF((COUNTA(GN15:GN26)=0)+(COUNTA(GN14)=0),"",100-GN14-SUMPRODUCT(GK15:GK26,GN15:GN26))</f>
        <v/>
      </c>
      <c r="GO5" s="9" t="str">
        <f>IF((COUNTA(GO15:GO26)=0)+(COUNTA(GO14)=0),"",100-GO14-SUMPRODUCT(GK15:GK26,GO15:GO26))</f>
        <v/>
      </c>
      <c r="GP5" s="9" t="str">
        <f>IF((COUNTA(GP15:GP26)=0)+(COUNTA(GP14)=0),"",100-GP14-SUMPRODUCT(GK15:GK26,GP15:GP26))</f>
        <v/>
      </c>
      <c r="GQ5" s="25" t="str">
        <f>IF((COUNTA(GQ15:GQ26)=0)+(COUNTA(GQ14)=0),"",100-GQ14-SUMPRODUCT(GK15:GK26,GQ15:GQ26))</f>
        <v/>
      </c>
      <c r="GR5" s="20"/>
      <c r="GS5" s="20"/>
      <c r="GT5" s="122"/>
      <c r="HD5" s="122"/>
      <c r="HN5" s="122"/>
      <c r="HX5" s="122"/>
      <c r="IH5" s="122"/>
      <c r="IR5" s="122"/>
      <c r="JB5" s="122"/>
      <c r="JL5" s="122"/>
      <c r="JV5" s="122"/>
      <c r="KF5" s="122"/>
    </row>
    <row xmlns:x14ac="http://schemas.microsoft.com/office/spreadsheetml/2009/9/ac" r="6" s="4" customFormat="true" x14ac:dyDescent="0.25">
      <c r="A6" s="373" t="str">
        <f ca="true">IF(ISBLANK('Data Summary'!A8),"",'Data Summary'!A8)</f>
        <v>PHL_2015_UIS</v>
      </c>
      <c r="B6" s="114"/>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5" t="str">
        <f>IF(COUNTA(I15:I26)=0,"",SUMPRODUCT(I15:I26,C15:C26))</f>
        <v/>
      </c>
      <c r="J6" s="20"/>
      <c r="K6" s="20"/>
      <c r="L6" s="114"/>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5" t="str">
        <f>IF(COUNTA(S15:S26)=0,"",SUMPRODUCT(S15:S26,M15:M26))</f>
        <v/>
      </c>
      <c r="T6" s="20"/>
      <c r="U6" s="20"/>
      <c r="V6" s="114"/>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5" t="str">
        <f>IF(COUNTA(AC15:AC26)=0,"",SUMPRODUCT(AC15:AC26,W15:W26))</f>
        <v/>
      </c>
      <c r="AD6" s="20"/>
      <c r="AE6" s="20"/>
      <c r="AF6" s="114"/>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5" t="str">
        <f>IF(COUNTA(AM15:AM26)=0,"",SUMPRODUCT(AM15:AM26,AG15:AG26))</f>
        <v/>
      </c>
      <c r="AN6" s="20"/>
      <c r="AO6" s="20"/>
      <c r="AP6" s="114"/>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5" t="str">
        <f>IF(COUNTA(AW15:AW26)=0,"",SUMPRODUCT(AW15:AW26,AQ15:AQ26))</f>
        <v/>
      </c>
      <c r="AX6" s="20"/>
      <c r="AY6" s="20"/>
      <c r="AZ6" s="114"/>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5" t="str">
        <f>IF(COUNTA(BG15:BG26)=0,"",SUMPRODUCT(BG15:BG26,BA15:BA26))</f>
        <v/>
      </c>
      <c r="BH6" s="20"/>
      <c r="BI6" s="20"/>
      <c r="BJ6" s="114"/>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5" t="str">
        <f>IF(COUNTA(BQ15:BQ26)=0,"",SUMPRODUCT(BQ15:BQ26,BK15:BK26))</f>
        <v/>
      </c>
      <c r="BR6" s="20"/>
      <c r="BS6" s="20"/>
      <c r="BT6" s="114" t="s">
        <v>229</v>
      </c>
      <c r="BU6" s="15" t="s">
        <v>19</v>
      </c>
      <c r="BV6" s="9">
        <f>IF(COUNTA(BV15:BV26)=0,"",SUMPRODUCT(BV15:BV26,BU15:BU26))</f>
        <v>92.168020948066257</v>
      </c>
      <c r="BW6" s="9" t="str">
        <f>IF(COUNTA(BW15:BW26)=0,"",SUMPRODUCT(BW15:BW26,BU15:BU26))</f>
        <v/>
      </c>
      <c r="BX6" s="9" t="str">
        <f>IF(COUNTA(BX15:BX26)=0,"",SUMPRODUCT(BX15:BX26,BU15:BU26))</f>
        <v/>
      </c>
      <c r="BY6" s="9" t="str">
        <f>IF(COUNTA(BY15:BY26)=0,"",SUMPRODUCT(BY15:BY26,BU15:BU26))</f>
        <v/>
      </c>
      <c r="BZ6" s="9">
        <f>IF(COUNTA(BZ15:BZ26)=0,"",SUMPRODUCT(BZ15:BZ26,BU15:BU26))</f>
        <v>92</v>
      </c>
      <c r="CA6" s="25">
        <f>IF(COUNTA(CA15:CA26)=0,"",SUMPRODUCT(CA15:CA26,BU15:BU26))</f>
        <v>93</v>
      </c>
      <c r="CB6" s="20"/>
      <c r="CC6" s="20"/>
      <c r="CD6" s="114"/>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5" t="str">
        <f>IF(COUNTA(CK15:CK26)=0,"",SUMPRODUCT(CK15:CK26,CE15:CE26))</f>
        <v/>
      </c>
      <c r="CL6" s="20"/>
      <c r="CM6" s="20"/>
      <c r="CN6" s="114"/>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5" t="str">
        <f>IF(COUNTA(CU15:CU26)=0,"",SUMPRODUCT(CU15:CU26,CO15:CO26))</f>
        <v/>
      </c>
      <c r="CV6" s="20"/>
      <c r="CW6" s="20"/>
      <c r="CX6" s="114"/>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5" t="str">
        <f>IF(COUNTA(DE15:DE26)=0,"",SUMPRODUCT(DE15:DE26,CY15:CY26))</f>
        <v/>
      </c>
      <c r="DF6" s="20"/>
      <c r="DG6" s="20"/>
      <c r="DH6" s="114"/>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5" t="str">
        <f>IF(COUNTA(DO15:DO26)=0,"",SUMPRODUCT(DO15:DO26,DI15:DI26))</f>
        <v/>
      </c>
      <c r="DP6" s="20"/>
      <c r="DQ6" s="20"/>
      <c r="DR6" s="114"/>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5" t="str">
        <f>IF(COUNTA(DY15:DY26)=0,"",SUMPRODUCT(DY15:DY26,DS15:DS26))</f>
        <v/>
      </c>
      <c r="DZ6" s="20"/>
      <c r="EA6" s="20"/>
      <c r="EB6" s="114"/>
      <c r="EC6" s="15" t="s">
        <v>19</v>
      </c>
      <c r="ED6" s="9" t="str">
        <f>IF(COUNTA(ED15:ED26)=0,"",SUMPRODUCT(ED15:ED26,EC15:EC26))</f>
        <v/>
      </c>
      <c r="EE6" s="9" t="str">
        <f>IF(COUNTA(EE15:EE26)=0,"",SUMPRODUCT(EE15:EE26,EC15:EC26))</f>
        <v/>
      </c>
      <c r="EF6" s="9" t="str">
        <f>IF(COUNTA(EF15:EF26)=0,"",SUMPRODUCT(EF15:EF26,EC15:EC26))</f>
        <v/>
      </c>
      <c r="EG6" s="9" t="str">
        <f>IF(COUNTA(EG15:EG26)=0,"",SUMPRODUCT(EG15:EG26,EC15:EC26))</f>
        <v/>
      </c>
      <c r="EH6" s="9" t="str">
        <f>IF(COUNTA(EH15:EH26)=0,"",SUMPRODUCT(EH15:EH26,EC15:EC26))</f>
        <v/>
      </c>
      <c r="EI6" s="25" t="str">
        <f>IF(COUNTA(EI15:EI26)=0,"",SUMPRODUCT(EI15:EI26,EC15:EC26))</f>
        <v/>
      </c>
      <c r="EJ6" s="20"/>
      <c r="EK6" s="20"/>
      <c r="EL6" s="114"/>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5" t="str">
        <f>IF(COUNTA(ES15:ES26)=0,"",SUMPRODUCT(ES15:ES26,EM15:EM26))</f>
        <v/>
      </c>
      <c r="ET6" s="20"/>
      <c r="EU6" s="20"/>
      <c r="EV6" s="114"/>
      <c r="EW6" s="15" t="s">
        <v>19</v>
      </c>
      <c r="EX6" s="9" t="str">
        <f>IF(COUNTA(EX15:EX26)=0,"",SUMPRODUCT(EX15:EX26,EW15:EW26))</f>
        <v/>
      </c>
      <c r="EY6" s="9" t="str">
        <f>IF(COUNTA(EY15:EY26)=0,"",SUMPRODUCT(EY15:EY26,EW15:EW26))</f>
        <v/>
      </c>
      <c r="EZ6" s="9" t="str">
        <f>IF(COUNTA(EZ15:EZ26)=0,"",SUMPRODUCT(EZ15:EZ26,EW15:EW26))</f>
        <v/>
      </c>
      <c r="FA6" s="9" t="str">
        <f>IF(COUNTA(FA15:FA26)=0,"",SUMPRODUCT(FA15:FA26,EW15:EW26))</f>
        <v/>
      </c>
      <c r="FB6" s="9" t="str">
        <f>IF(COUNTA(FB15:FB26)=0,"",SUMPRODUCT(FB15:FB26,EW15:EW26))</f>
        <v/>
      </c>
      <c r="FC6" s="25" t="str">
        <f>IF(COUNTA(FC15:FC26)=0,"",SUMPRODUCT(FC15:FC26,EW15:EW26))</f>
        <v/>
      </c>
      <c r="FD6" s="20"/>
      <c r="FE6" s="20"/>
      <c r="FF6" s="114"/>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5" t="str">
        <f>IF(COUNTA(FM15:FM26)=0,"",SUMPRODUCT(FM15:FM26,FG15:FG26))</f>
        <v/>
      </c>
      <c r="FN6" s="20"/>
      <c r="FO6" s="20"/>
      <c r="FP6" s="114"/>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25" t="str">
        <f>IF(COUNTA(FW15:FW26)=0,"",SUMPRODUCT(FW15:FW26,FQ15:FQ26))</f>
        <v/>
      </c>
      <c r="FX6" s="20"/>
      <c r="FY6" s="20"/>
      <c r="FZ6" s="114"/>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25" t="str">
        <f>IF(COUNTA(GG15:GG26)=0,"",SUMPRODUCT(GG15:GG26,GA15:GA26))</f>
        <v/>
      </c>
      <c r="GH6" s="20"/>
      <c r="GI6" s="20"/>
      <c r="GJ6" s="114"/>
      <c r="GK6" s="15" t="s">
        <v>19</v>
      </c>
      <c r="GL6" s="9" t="str">
        <f>IF(COUNTA(GL15:GL26)=0,"",SUMPRODUCT(GL15:GL26,GK15:GK26))</f>
        <v/>
      </c>
      <c r="GM6" s="9" t="str">
        <f>IF(COUNTA(GM15:GM26)=0,"",SUMPRODUCT(GM15:GM26,GK15:GK26))</f>
        <v/>
      </c>
      <c r="GN6" s="9" t="str">
        <f>IF(COUNTA(GN15:GN26)=0,"",SUMPRODUCT(GN15:GN26,GK15:GK26))</f>
        <v/>
      </c>
      <c r="GO6" s="9" t="str">
        <f>IF(COUNTA(GO15:GO26)=0,"",SUMPRODUCT(GO15:GO26,GK15:GK26))</f>
        <v/>
      </c>
      <c r="GP6" s="9" t="str">
        <f>IF(COUNTA(GP15:GP26)=0,"",SUMPRODUCT(GP15:GP26,GK15:GK26))</f>
        <v/>
      </c>
      <c r="GQ6" s="25" t="str">
        <f>IF(COUNTA(GQ15:GQ26)=0,"",SUMPRODUCT(GQ15:GQ26,GK15:GK26))</f>
        <v/>
      </c>
      <c r="GR6" s="20"/>
      <c r="GS6" s="20"/>
      <c r="GT6" s="122"/>
      <c r="HD6" s="122"/>
      <c r="HN6" s="122"/>
      <c r="HX6" s="122"/>
      <c r="IH6" s="122"/>
      <c r="IR6" s="122"/>
      <c r="JB6" s="122"/>
      <c r="JL6" s="122"/>
      <c r="JV6" s="122"/>
      <c r="KF6" s="122"/>
    </row>
    <row xmlns:x14ac="http://schemas.microsoft.com/office/spreadsheetml/2009/9/ac" r="7" s="4" customFormat="true" x14ac:dyDescent="0.25">
      <c r="A7" s="373" t="str">
        <f ca="true">IF(ISBLANK('Data Summary'!A9),"",'Data Summary'!A9)</f>
        <v>PHL_2016_EMIS</v>
      </c>
      <c r="B7" s="114" t="s">
        <v>184</v>
      </c>
      <c r="C7" s="42" t="s">
        <v>51</v>
      </c>
      <c r="D7" s="41">
        <f>(H7/100*H$34+I7/100*I$34)/(H$34+I$34)*100</f>
        <v>90.909054967697628</v>
      </c>
      <c r="E7" s="16"/>
      <c r="F7" s="16"/>
      <c r="G7" s="16"/>
      <c r="H7" s="16">
        <f>64.1+26.4</f>
        <v>90.5</v>
      </c>
      <c r="I7" s="73">
        <f>63.88+29.03</f>
        <v>92.91</v>
      </c>
      <c r="J7" s="20"/>
      <c r="K7" s="20"/>
      <c r="L7" s="114"/>
      <c r="M7" s="42" t="s">
        <v>51</v>
      </c>
      <c r="N7" s="41"/>
      <c r="O7" s="16"/>
      <c r="P7" s="16"/>
      <c r="Q7" s="16"/>
      <c r="R7" s="16"/>
      <c r="S7" s="73"/>
      <c r="T7" s="20"/>
      <c r="U7" s="20"/>
      <c r="V7" s="114"/>
      <c r="W7" s="42" t="s">
        <v>51</v>
      </c>
      <c r="X7" s="41"/>
      <c r="Y7" s="16"/>
      <c r="Z7" s="16"/>
      <c r="AA7" s="16"/>
      <c r="AB7" s="16"/>
      <c r="AC7" s="73"/>
      <c r="AD7" s="20"/>
      <c r="AE7" s="20"/>
      <c r="AF7" s="114"/>
      <c r="AG7" s="42" t="s">
        <v>51</v>
      </c>
      <c r="AH7" s="41"/>
      <c r="AI7" s="16"/>
      <c r="AJ7" s="16"/>
      <c r="AK7" s="16"/>
      <c r="AL7" s="16"/>
      <c r="AM7" s="73"/>
      <c r="AN7" s="20"/>
      <c r="AO7" s="20"/>
      <c r="AP7" s="114"/>
      <c r="AQ7" s="42" t="s">
        <v>51</v>
      </c>
      <c r="AR7" s="41"/>
      <c r="AS7" s="16"/>
      <c r="AT7" s="16"/>
      <c r="AU7" s="16"/>
      <c r="AV7" s="16"/>
      <c r="AW7" s="73"/>
      <c r="AX7" s="20"/>
      <c r="AY7" s="20"/>
      <c r="AZ7" s="114"/>
      <c r="BA7" s="42" t="s">
        <v>51</v>
      </c>
      <c r="BB7" s="41"/>
      <c r="BC7" s="16"/>
      <c r="BD7" s="16"/>
      <c r="BE7" s="16"/>
      <c r="BF7" s="16"/>
      <c r="BG7" s="73"/>
      <c r="BH7" s="20"/>
      <c r="BI7" s="20"/>
      <c r="BJ7" s="114"/>
      <c r="BK7" s="42" t="s">
        <v>51</v>
      </c>
      <c r="BL7" s="41"/>
      <c r="BM7" s="16"/>
      <c r="BN7" s="16"/>
      <c r="BO7" s="16"/>
      <c r="BP7" s="16"/>
      <c r="BQ7" s="73"/>
      <c r="BR7" s="20"/>
      <c r="BS7" s="20"/>
      <c r="BT7" s="114" t="s">
        <v>228</v>
      </c>
      <c r="BU7" s="42" t="s">
        <v>51</v>
      </c>
      <c r="BV7" s="41">
        <f>(BZ7*39011+CA7*9097)/(39022+9097)</f>
        <v>92.168020948066257</v>
      </c>
      <c r="BW7" s="16"/>
      <c r="BX7" s="16"/>
      <c r="BY7" s="16"/>
      <c r="BZ7" s="16">
        <f>39+53</f>
        <v>92</v>
      </c>
      <c r="CA7" s="73">
        <f>73+20</f>
        <v>93</v>
      </c>
      <c r="CB7" s="20"/>
      <c r="CC7" s="20"/>
      <c r="CD7" s="114" t="s">
        <v>184</v>
      </c>
      <c r="CE7" s="42" t="s">
        <v>51</v>
      </c>
      <c r="CF7" s="41">
        <f>(CJ7/100*CJ$34+CK7/100*CK$34)/(CJ$34+CK$34)*100</f>
        <v>91.901947084618456</v>
      </c>
      <c r="CG7" s="16"/>
      <c r="CH7" s="16"/>
      <c r="CI7" s="16"/>
      <c r="CJ7" s="16">
        <f>52.6+CJ9</f>
        <v>91.7</v>
      </c>
      <c r="CK7" s="73">
        <f>72.6+20.2</f>
        <v>92.8</v>
      </c>
      <c r="CL7" s="20"/>
      <c r="CM7" s="20"/>
      <c r="CN7" s="114" t="s">
        <v>273</v>
      </c>
      <c r="CO7" s="42" t="s">
        <v>51</v>
      </c>
      <c r="CP7" s="41">
        <v>97.924750000000003</v>
      </c>
      <c r="CQ7" s="16"/>
      <c r="CR7" s="16"/>
      <c r="CS7" s="16"/>
      <c r="CT7" s="16">
        <v>97.690060000000003</v>
      </c>
      <c r="CU7" s="73">
        <v>99.060860000000005</v>
      </c>
      <c r="CV7" s="20"/>
      <c r="CW7" s="20"/>
      <c r="CX7" s="114"/>
      <c r="CY7" s="42" t="s">
        <v>51</v>
      </c>
      <c r="CZ7" s="41"/>
      <c r="DA7" s="16"/>
      <c r="DB7" s="16"/>
      <c r="DC7" s="16"/>
      <c r="DD7" s="16"/>
      <c r="DE7" s="73"/>
      <c r="DF7" s="20"/>
      <c r="DG7" s="20"/>
      <c r="DH7" s="114"/>
      <c r="DI7" s="42" t="s">
        <v>51</v>
      </c>
      <c r="DJ7" s="41"/>
      <c r="DK7" s="16"/>
      <c r="DL7" s="16"/>
      <c r="DM7" s="16"/>
      <c r="DN7" s="16"/>
      <c r="DO7" s="73"/>
      <c r="DP7" s="20"/>
      <c r="DQ7" s="20"/>
      <c r="DR7" s="114" t="s">
        <v>273</v>
      </c>
      <c r="DS7" s="42" t="s">
        <v>51</v>
      </c>
      <c r="DT7" s="41">
        <v>98.439059999999998</v>
      </c>
      <c r="DU7" s="16"/>
      <c r="DV7" s="16"/>
      <c r="DW7" s="16"/>
      <c r="DX7" s="16">
        <v>98.274439999999998</v>
      </c>
      <c r="DY7" s="73">
        <v>99.205870000000004</v>
      </c>
      <c r="DZ7" s="20"/>
      <c r="EA7" s="20"/>
      <c r="EB7" s="114"/>
      <c r="EC7" s="42" t="s">
        <v>51</v>
      </c>
      <c r="ED7" s="41"/>
      <c r="EE7" s="16"/>
      <c r="EF7" s="16"/>
      <c r="EG7" s="16"/>
      <c r="EH7" s="16"/>
      <c r="EI7" s="73"/>
      <c r="EJ7" s="20"/>
      <c r="EK7" s="20"/>
      <c r="EL7" s="114"/>
      <c r="EM7" s="42" t="s">
        <v>51</v>
      </c>
      <c r="EN7" s="41"/>
      <c r="EO7" s="16"/>
      <c r="EP7" s="16"/>
      <c r="EQ7" s="16"/>
      <c r="ER7" s="16"/>
      <c r="ES7" s="73"/>
      <c r="ET7" s="20"/>
      <c r="EU7" s="20"/>
      <c r="EV7" s="114"/>
      <c r="EW7" s="42" t="s">
        <v>51</v>
      </c>
      <c r="EX7" s="41"/>
      <c r="EY7" s="16"/>
      <c r="EZ7" s="16"/>
      <c r="FA7" s="16"/>
      <c r="FB7" s="16"/>
      <c r="FC7" s="73"/>
      <c r="FD7" s="20"/>
      <c r="FE7" s="20"/>
      <c r="FF7" s="114"/>
      <c r="FG7" s="42" t="s">
        <v>51</v>
      </c>
      <c r="FH7" s="41"/>
      <c r="FI7" s="16"/>
      <c r="FJ7" s="16"/>
      <c r="FK7" s="16"/>
      <c r="FL7" s="16"/>
      <c r="FM7" s="73"/>
      <c r="FN7" s="20"/>
      <c r="FO7" s="20"/>
      <c r="FP7" s="114" t="s">
        <v>273</v>
      </c>
      <c r="FQ7" s="42" t="s">
        <v>51</v>
      </c>
      <c r="FR7" s="41">
        <v>98.438720000000004</v>
      </c>
      <c r="FS7" s="16"/>
      <c r="FT7" s="16"/>
      <c r="FU7" s="16"/>
      <c r="FV7" s="16">
        <v>98.314359999999994</v>
      </c>
      <c r="FW7" s="73">
        <v>98.999300000000005</v>
      </c>
      <c r="FX7" s="20"/>
      <c r="FY7" s="20"/>
      <c r="FZ7" s="114" t="s">
        <v>273</v>
      </c>
      <c r="GA7" s="42" t="s">
        <v>51</v>
      </c>
      <c r="GB7" s="41">
        <v>97.716669999999993</v>
      </c>
      <c r="GC7" s="16"/>
      <c r="GD7" s="16"/>
      <c r="GE7" s="16"/>
      <c r="GF7" s="16">
        <v>97.498589999999993</v>
      </c>
      <c r="GG7" s="73">
        <v>98.641450000000006</v>
      </c>
      <c r="GH7" s="20"/>
      <c r="GI7" s="20"/>
      <c r="GJ7" s="114"/>
      <c r="GK7" s="42" t="s">
        <v>51</v>
      </c>
      <c r="GL7" s="41"/>
      <c r="GM7" s="16"/>
      <c r="GN7" s="16"/>
      <c r="GO7" s="16"/>
      <c r="GP7" s="16"/>
      <c r="GQ7" s="73"/>
      <c r="GR7" s="20"/>
      <c r="GS7" s="20"/>
      <c r="GT7" s="122"/>
      <c r="HD7" s="122"/>
      <c r="HN7" s="122"/>
      <c r="HX7" s="122"/>
      <c r="IH7" s="122"/>
      <c r="IR7" s="122"/>
      <c r="JB7" s="122"/>
      <c r="JL7" s="122"/>
      <c r="JV7" s="122"/>
      <c r="KF7" s="122"/>
    </row>
    <row xmlns:x14ac="http://schemas.microsoft.com/office/spreadsheetml/2009/9/ac" r="8" s="4" customFormat="true" x14ac:dyDescent="0.25">
      <c r="A8" s="373" t="str">
        <f ca="true">IF(ISBLANK('Data Summary'!A10),"",'Data Summary'!A10)</f>
        <v>PHL_2016_UIS</v>
      </c>
      <c r="B8" s="114"/>
      <c r="C8" s="42" t="s">
        <v>56</v>
      </c>
      <c r="D8" s="41"/>
      <c r="E8" s="16"/>
      <c r="F8" s="16"/>
      <c r="G8" s="16"/>
      <c r="H8" s="16"/>
      <c r="I8" s="73"/>
      <c r="J8" s="20"/>
      <c r="K8" s="20"/>
      <c r="L8" s="114"/>
      <c r="M8" s="42" t="s">
        <v>56</v>
      </c>
      <c r="N8" s="41"/>
      <c r="O8" s="16"/>
      <c r="P8" s="16"/>
      <c r="Q8" s="16"/>
      <c r="R8" s="16"/>
      <c r="S8" s="73"/>
      <c r="T8" s="20"/>
      <c r="U8" s="20"/>
      <c r="V8" s="114"/>
      <c r="W8" s="42" t="s">
        <v>56</v>
      </c>
      <c r="X8" s="41"/>
      <c r="Y8" s="16"/>
      <c r="Z8" s="16"/>
      <c r="AA8" s="16"/>
      <c r="AB8" s="16"/>
      <c r="AC8" s="73"/>
      <c r="AD8" s="20"/>
      <c r="AE8" s="20"/>
      <c r="AF8" s="114"/>
      <c r="AG8" s="42" t="s">
        <v>56</v>
      </c>
      <c r="AH8" s="41"/>
      <c r="AI8" s="16"/>
      <c r="AJ8" s="16"/>
      <c r="AK8" s="16"/>
      <c r="AL8" s="16"/>
      <c r="AM8" s="73"/>
      <c r="AN8" s="20"/>
      <c r="AO8" s="20"/>
      <c r="AP8" s="114"/>
      <c r="AQ8" s="42" t="s">
        <v>56</v>
      </c>
      <c r="AR8" s="41"/>
      <c r="AS8" s="16"/>
      <c r="AT8" s="16"/>
      <c r="AU8" s="16"/>
      <c r="AV8" s="16"/>
      <c r="AW8" s="73"/>
      <c r="AX8" s="20"/>
      <c r="AY8" s="20"/>
      <c r="AZ8" s="114"/>
      <c r="BA8" s="42" t="s">
        <v>56</v>
      </c>
      <c r="BB8" s="41"/>
      <c r="BC8" s="16"/>
      <c r="BD8" s="16"/>
      <c r="BE8" s="16"/>
      <c r="BF8" s="16"/>
      <c r="BG8" s="73"/>
      <c r="BH8" s="20"/>
      <c r="BI8" s="20"/>
      <c r="BJ8" s="114"/>
      <c r="BK8" s="42" t="s">
        <v>56</v>
      </c>
      <c r="BL8" s="41"/>
      <c r="BM8" s="16"/>
      <c r="BN8" s="16"/>
      <c r="BO8" s="16"/>
      <c r="BP8" s="16"/>
      <c r="BQ8" s="73"/>
      <c r="BR8" s="20"/>
      <c r="BS8" s="20"/>
      <c r="BT8" s="114"/>
      <c r="BU8" s="42" t="s">
        <v>56</v>
      </c>
      <c r="BV8" s="41"/>
      <c r="BW8" s="16"/>
      <c r="BX8" s="16"/>
      <c r="BY8" s="16"/>
      <c r="BZ8" s="16"/>
      <c r="CA8" s="73"/>
      <c r="CB8" s="20"/>
      <c r="CC8" s="20"/>
      <c r="CD8" s="114"/>
      <c r="CE8" s="42" t="s">
        <v>56</v>
      </c>
      <c r="CF8" s="41"/>
      <c r="CG8" s="16"/>
      <c r="CH8" s="16"/>
      <c r="CI8" s="16"/>
      <c r="CJ8" s="16"/>
      <c r="CK8" s="73"/>
      <c r="CL8" s="20"/>
      <c r="CM8" s="20"/>
      <c r="CN8" s="114" t="s">
        <v>274</v>
      </c>
      <c r="CO8" s="42" t="s">
        <v>56</v>
      </c>
      <c r="CP8" s="41">
        <v>69.351479999999995</v>
      </c>
      <c r="CQ8" s="16"/>
      <c r="CR8" s="16"/>
      <c r="CS8" s="16"/>
      <c r="CT8" s="16">
        <v>65.56559</v>
      </c>
      <c r="CU8" s="73">
        <v>87.678439999999995</v>
      </c>
      <c r="CV8" s="20"/>
      <c r="CW8" s="20"/>
      <c r="CX8" s="114"/>
      <c r="CY8" s="42" t="s">
        <v>56</v>
      </c>
      <c r="CZ8" s="41"/>
      <c r="DA8" s="16"/>
      <c r="DB8" s="16"/>
      <c r="DC8" s="16"/>
      <c r="DD8" s="16"/>
      <c r="DE8" s="73"/>
      <c r="DF8" s="20"/>
      <c r="DG8" s="20"/>
      <c r="DH8" s="114"/>
      <c r="DI8" s="42" t="s">
        <v>56</v>
      </c>
      <c r="DJ8" s="41"/>
      <c r="DK8" s="16"/>
      <c r="DL8" s="16"/>
      <c r="DM8" s="16"/>
      <c r="DN8" s="16"/>
      <c r="DO8" s="73"/>
      <c r="DP8" s="20"/>
      <c r="DQ8" s="20"/>
      <c r="DR8" s="114" t="s">
        <v>274</v>
      </c>
      <c r="DS8" s="42" t="s">
        <v>56</v>
      </c>
      <c r="DT8" s="41">
        <v>70.465519999999998</v>
      </c>
      <c r="DU8" s="16"/>
      <c r="DV8" s="16"/>
      <c r="DW8" s="16"/>
      <c r="DX8" s="16">
        <v>66.739000000000004</v>
      </c>
      <c r="DY8" s="73">
        <v>87.823369999999997</v>
      </c>
      <c r="DZ8" s="20"/>
      <c r="EA8" s="20"/>
      <c r="EB8" s="114"/>
      <c r="EC8" s="42" t="s">
        <v>56</v>
      </c>
      <c r="ED8" s="41"/>
      <c r="EE8" s="16"/>
      <c r="EF8" s="16"/>
      <c r="EG8" s="16"/>
      <c r="EH8" s="16"/>
      <c r="EI8" s="73"/>
      <c r="EJ8" s="20"/>
      <c r="EK8" s="20"/>
      <c r="EL8" s="114"/>
      <c r="EM8" s="42" t="s">
        <v>56</v>
      </c>
      <c r="EN8" s="41"/>
      <c r="EO8" s="16"/>
      <c r="EP8" s="16"/>
      <c r="EQ8" s="16"/>
      <c r="ER8" s="16"/>
      <c r="ES8" s="73"/>
      <c r="ET8" s="20"/>
      <c r="EU8" s="20"/>
      <c r="EV8" s="114"/>
      <c r="EW8" s="42" t="s">
        <v>56</v>
      </c>
      <c r="EX8" s="41"/>
      <c r="EY8" s="16"/>
      <c r="EZ8" s="16"/>
      <c r="FA8" s="16"/>
      <c r="FB8" s="16"/>
      <c r="FC8" s="73"/>
      <c r="FD8" s="20"/>
      <c r="FE8" s="20"/>
      <c r="FF8" s="114"/>
      <c r="FG8" s="42" t="s">
        <v>56</v>
      </c>
      <c r="FH8" s="41"/>
      <c r="FI8" s="16"/>
      <c r="FJ8" s="16"/>
      <c r="FK8" s="16"/>
      <c r="FL8" s="16"/>
      <c r="FM8" s="73"/>
      <c r="FN8" s="20"/>
      <c r="FO8" s="20"/>
      <c r="FP8" s="114" t="s">
        <v>274</v>
      </c>
      <c r="FQ8" s="42" t="s">
        <v>56</v>
      </c>
      <c r="FR8" s="41">
        <v>70.384299999999996</v>
      </c>
      <c r="FS8" s="16"/>
      <c r="FT8" s="16"/>
      <c r="FU8" s="16"/>
      <c r="FV8" s="16">
        <v>66.666669999999996</v>
      </c>
      <c r="FW8" s="73">
        <v>87.142189999999999</v>
      </c>
      <c r="FX8" s="20"/>
      <c r="FY8" s="20"/>
      <c r="FZ8" s="114" t="s">
        <v>274</v>
      </c>
      <c r="GA8" s="42" t="s">
        <v>56</v>
      </c>
      <c r="GB8" s="41">
        <v>70.845519999999993</v>
      </c>
      <c r="GC8" s="16"/>
      <c r="GD8" s="16"/>
      <c r="GE8" s="16"/>
      <c r="GF8" s="16">
        <v>66.833259999999996</v>
      </c>
      <c r="GG8" s="73">
        <v>87.860020000000006</v>
      </c>
      <c r="GH8" s="20"/>
      <c r="GI8" s="20"/>
      <c r="GJ8" s="114"/>
      <c r="GK8" s="42" t="s">
        <v>56</v>
      </c>
      <c r="GL8" s="41"/>
      <c r="GM8" s="16"/>
      <c r="GN8" s="16"/>
      <c r="GO8" s="16"/>
      <c r="GP8" s="16"/>
      <c r="GQ8" s="73"/>
      <c r="GR8" s="20"/>
      <c r="GS8" s="20"/>
      <c r="GT8" s="122"/>
      <c r="HD8" s="122"/>
      <c r="HN8" s="122"/>
      <c r="HX8" s="122"/>
      <c r="IH8" s="122"/>
      <c r="IR8" s="122"/>
      <c r="JB8" s="122"/>
      <c r="JL8" s="122"/>
      <c r="JV8" s="122"/>
      <c r="KF8" s="122"/>
    </row>
    <row xmlns:x14ac="http://schemas.microsoft.com/office/spreadsheetml/2009/9/ac" r="9" s="4" customFormat="true" x14ac:dyDescent="0.25">
      <c r="A9" s="373" t="str">
        <f ca="true">IF(ISBLANK('Data Summary'!A11),"",'Data Summary'!A11)</f>
        <v>PHL_2016_EBEI</v>
      </c>
      <c r="B9" s="114" t="s">
        <v>152</v>
      </c>
      <c r="C9" s="42" t="s">
        <v>95</v>
      </c>
      <c r="D9" s="41">
        <f>(H9/100*H$34+I9/100*I$34)/(H$34+I$34)*100</f>
        <v>32.736660513833144</v>
      </c>
      <c r="E9" s="16"/>
      <c r="F9" s="16"/>
      <c r="G9" s="16"/>
      <c r="H9" s="16">
        <v>26.37</v>
      </c>
      <c r="I9" s="73">
        <v>63.88</v>
      </c>
      <c r="J9" s="20"/>
      <c r="K9" s="20"/>
      <c r="L9" s="114"/>
      <c r="M9" s="42" t="s">
        <v>95</v>
      </c>
      <c r="N9" s="16"/>
      <c r="O9" s="16"/>
      <c r="P9" s="16"/>
      <c r="Q9" s="16"/>
      <c r="R9" s="16"/>
      <c r="S9" s="73"/>
      <c r="T9" s="20"/>
      <c r="U9" s="20"/>
      <c r="V9" s="114"/>
      <c r="W9" s="42" t="s">
        <v>95</v>
      </c>
      <c r="X9" s="16"/>
      <c r="Y9" s="16"/>
      <c r="Z9" s="16"/>
      <c r="AA9" s="16"/>
      <c r="AB9" s="16"/>
      <c r="AC9" s="73"/>
      <c r="AD9" s="20"/>
      <c r="AE9" s="20"/>
      <c r="AF9" s="114"/>
      <c r="AG9" s="42" t="s">
        <v>95</v>
      </c>
      <c r="AH9" s="16"/>
      <c r="AI9" s="16"/>
      <c r="AJ9" s="16"/>
      <c r="AK9" s="16"/>
      <c r="AL9" s="16"/>
      <c r="AM9" s="73"/>
      <c r="AN9" s="20"/>
      <c r="AO9" s="20"/>
      <c r="AP9" s="114"/>
      <c r="AQ9" s="42" t="s">
        <v>95</v>
      </c>
      <c r="AR9" s="16"/>
      <c r="AS9" s="16"/>
      <c r="AT9" s="16"/>
      <c r="AU9" s="16"/>
      <c r="AV9" s="16"/>
      <c r="AW9" s="73"/>
      <c r="AX9" s="20"/>
      <c r="AY9" s="20"/>
      <c r="AZ9" s="114"/>
      <c r="BA9" s="42" t="s">
        <v>95</v>
      </c>
      <c r="BB9" s="16"/>
      <c r="BC9" s="16"/>
      <c r="BD9" s="16"/>
      <c r="BE9" s="16"/>
      <c r="BF9" s="16"/>
      <c r="BG9" s="73"/>
      <c r="BH9" s="20"/>
      <c r="BI9" s="20"/>
      <c r="BJ9" s="114"/>
      <c r="BK9" s="42" t="s">
        <v>95</v>
      </c>
      <c r="BL9" s="16"/>
      <c r="BM9" s="16"/>
      <c r="BN9" s="16"/>
      <c r="BO9" s="16"/>
      <c r="BP9" s="16"/>
      <c r="BQ9" s="73"/>
      <c r="BR9" s="20"/>
      <c r="BS9" s="20"/>
      <c r="BT9" s="114" t="s">
        <v>227</v>
      </c>
      <c r="BU9" s="42" t="s">
        <v>95</v>
      </c>
      <c r="BV9" s="41">
        <f>(BZ9*39011+CA9*9097)/(39022+9097)</f>
        <v>45.418857415989528</v>
      </c>
      <c r="BW9" s="16"/>
      <c r="BX9" s="16"/>
      <c r="BY9" s="16"/>
      <c r="BZ9" s="16">
        <v>39</v>
      </c>
      <c r="CA9" s="73">
        <v>73</v>
      </c>
      <c r="CB9" s="20"/>
      <c r="CC9" s="20"/>
      <c r="CD9" s="114" t="s">
        <v>152</v>
      </c>
      <c r="CE9" s="42" t="s">
        <v>95</v>
      </c>
      <c r="CF9" s="41">
        <f>(CJ9/100*CJ$34+CK9/100*CK$34)/(CJ$34+CK$34)*100</f>
        <v>45.250206667925561</v>
      </c>
      <c r="CG9" s="16"/>
      <c r="CH9" s="16"/>
      <c r="CI9" s="16"/>
      <c r="CJ9" s="16">
        <v>39.1</v>
      </c>
      <c r="CK9" s="73">
        <v>72.599999999999994</v>
      </c>
      <c r="CL9" s="20"/>
      <c r="CM9" s="20"/>
      <c r="CN9" s="114" t="s">
        <v>275</v>
      </c>
      <c r="CO9" s="42" t="s">
        <v>95</v>
      </c>
      <c r="CP9" s="41">
        <v>66.551609999999997</v>
      </c>
      <c r="CQ9" s="16"/>
      <c r="CR9" s="16"/>
      <c r="CS9" s="16"/>
      <c r="CT9" s="16">
        <v>62.513260000000002</v>
      </c>
      <c r="CU9" s="73">
        <v>86.100679999999997</v>
      </c>
      <c r="CV9" s="20"/>
      <c r="CW9" s="20"/>
      <c r="CX9" s="114"/>
      <c r="CY9" s="42" t="s">
        <v>95</v>
      </c>
      <c r="CZ9" s="16"/>
      <c r="DA9" s="16"/>
      <c r="DB9" s="16"/>
      <c r="DC9" s="16"/>
      <c r="DD9" s="16"/>
      <c r="DE9" s="73"/>
      <c r="DF9" s="20"/>
      <c r="DG9" s="20"/>
      <c r="DH9" s="114"/>
      <c r="DI9" s="42" t="s">
        <v>95</v>
      </c>
      <c r="DJ9" s="16"/>
      <c r="DK9" s="16"/>
      <c r="DL9" s="16"/>
      <c r="DM9" s="16"/>
      <c r="DN9" s="16"/>
      <c r="DO9" s="73"/>
      <c r="DP9" s="20"/>
      <c r="DQ9" s="20"/>
      <c r="DR9" s="114" t="s">
        <v>275</v>
      </c>
      <c r="DS9" s="42" t="s">
        <v>95</v>
      </c>
      <c r="DT9" s="41">
        <v>67.809370000000001</v>
      </c>
      <c r="DU9" s="16"/>
      <c r="DV9" s="16"/>
      <c r="DW9" s="16"/>
      <c r="DX9" s="16">
        <v>63.801920000000003</v>
      </c>
      <c r="DY9" s="73">
        <v>86.475759999999994</v>
      </c>
      <c r="DZ9" s="20"/>
      <c r="EA9" s="20"/>
      <c r="EB9" s="114"/>
      <c r="EC9" s="42" t="s">
        <v>95</v>
      </c>
      <c r="ED9" s="41"/>
      <c r="EE9" s="16"/>
      <c r="EF9" s="16"/>
      <c r="EG9" s="16"/>
      <c r="EH9" s="16"/>
      <c r="EI9" s="73"/>
      <c r="EJ9" s="20"/>
      <c r="EK9" s="20"/>
      <c r="EL9" s="114"/>
      <c r="EM9" s="42" t="s">
        <v>95</v>
      </c>
      <c r="EN9" s="16"/>
      <c r="EO9" s="16"/>
      <c r="EP9" s="16"/>
      <c r="EQ9" s="16"/>
      <c r="ER9" s="16"/>
      <c r="ES9" s="73"/>
      <c r="ET9" s="20"/>
      <c r="EU9" s="20"/>
      <c r="EV9" s="114"/>
      <c r="EW9" s="42" t="s">
        <v>95</v>
      </c>
      <c r="EX9" s="16"/>
      <c r="EY9" s="16"/>
      <c r="EZ9" s="16"/>
      <c r="FA9" s="16"/>
      <c r="FB9" s="16"/>
      <c r="FC9" s="73"/>
      <c r="FD9" s="20"/>
      <c r="FE9" s="20"/>
      <c r="FF9" s="114"/>
      <c r="FG9" s="42" t="s">
        <v>95</v>
      </c>
      <c r="FH9" s="16"/>
      <c r="FI9" s="16"/>
      <c r="FJ9" s="16"/>
      <c r="FK9" s="16"/>
      <c r="FL9" s="16"/>
      <c r="FM9" s="73"/>
      <c r="FN9" s="20"/>
      <c r="FO9" s="20"/>
      <c r="FP9" s="114" t="s">
        <v>275</v>
      </c>
      <c r="FQ9" s="42" t="s">
        <v>95</v>
      </c>
      <c r="FR9" s="41">
        <v>67.63991</v>
      </c>
      <c r="FS9" s="16"/>
      <c r="FT9" s="16"/>
      <c r="FU9" s="16"/>
      <c r="FV9" s="16">
        <v>63.661940000000001</v>
      </c>
      <c r="FW9" s="73">
        <v>85.571330000000003</v>
      </c>
      <c r="FX9" s="20"/>
      <c r="FY9" s="20"/>
      <c r="FZ9" s="114" t="s">
        <v>275</v>
      </c>
      <c r="GA9" s="42" t="s">
        <v>95</v>
      </c>
      <c r="GB9" s="16">
        <v>67.904769999999999</v>
      </c>
      <c r="GC9" s="16"/>
      <c r="GD9" s="16"/>
      <c r="GE9" s="16"/>
      <c r="GF9" s="16">
        <v>63.54759</v>
      </c>
      <c r="GG9" s="73">
        <v>86.381919999999994</v>
      </c>
      <c r="GH9" s="20"/>
      <c r="GI9" s="20"/>
      <c r="GJ9" s="114"/>
      <c r="GK9" s="42" t="s">
        <v>95</v>
      </c>
      <c r="GL9" s="16"/>
      <c r="GM9" s="16"/>
      <c r="GN9" s="16"/>
      <c r="GO9" s="16"/>
      <c r="GP9" s="16"/>
      <c r="GQ9" s="73"/>
      <c r="GR9" s="20"/>
      <c r="GS9" s="20"/>
      <c r="GT9" s="122"/>
      <c r="HD9" s="122"/>
      <c r="HN9" s="122"/>
      <c r="HX9" s="122"/>
      <c r="IH9" s="122"/>
      <c r="IR9" s="122"/>
      <c r="JB9" s="122"/>
      <c r="JL9" s="122"/>
      <c r="JV9" s="122"/>
      <c r="KF9" s="122"/>
    </row>
    <row xmlns:x14ac="http://schemas.microsoft.com/office/spreadsheetml/2009/9/ac" r="10" s="4" customFormat="true" x14ac:dyDescent="0.25">
      <c r="A10" s="373" t="str">
        <f ca="true">IF(ISBLANK('Data Summary'!A12),"",'Data Summary'!A12)</f>
        <v>PHL_2017_EBEI</v>
      </c>
      <c r="B10" s="114"/>
      <c r="C10" s="61" t="s">
        <v>21</v>
      </c>
      <c r="D10" s="74"/>
      <c r="E10" s="16"/>
      <c r="F10" s="16"/>
      <c r="G10" s="16"/>
      <c r="H10" s="7"/>
      <c r="I10" s="22"/>
      <c r="J10" s="20"/>
      <c r="K10" s="20"/>
      <c r="L10" s="114"/>
      <c r="M10" s="61" t="s">
        <v>21</v>
      </c>
      <c r="N10" s="74"/>
      <c r="O10" s="16"/>
      <c r="P10" s="16"/>
      <c r="Q10" s="16"/>
      <c r="R10" s="7"/>
      <c r="S10" s="22"/>
      <c r="T10" s="20"/>
      <c r="U10" s="20"/>
      <c r="V10" s="114"/>
      <c r="W10" s="61" t="s">
        <v>21</v>
      </c>
      <c r="X10" s="74"/>
      <c r="Y10" s="16"/>
      <c r="Z10" s="16"/>
      <c r="AA10" s="16"/>
      <c r="AB10" s="7"/>
      <c r="AC10" s="22"/>
      <c r="AD10" s="20"/>
      <c r="AE10" s="20"/>
      <c r="AF10" s="114"/>
      <c r="AG10" s="61" t="s">
        <v>21</v>
      </c>
      <c r="AH10" s="74"/>
      <c r="AI10" s="16"/>
      <c r="AJ10" s="16"/>
      <c r="AK10" s="16"/>
      <c r="AL10" s="7"/>
      <c r="AM10" s="22"/>
      <c r="AN10" s="20"/>
      <c r="AO10" s="20"/>
      <c r="AP10" s="114"/>
      <c r="AQ10" s="61" t="s">
        <v>21</v>
      </c>
      <c r="AR10" s="74"/>
      <c r="AS10" s="16"/>
      <c r="AT10" s="16"/>
      <c r="AU10" s="16"/>
      <c r="AV10" s="7"/>
      <c r="AW10" s="22"/>
      <c r="AX10" s="20"/>
      <c r="AY10" s="20"/>
      <c r="AZ10" s="114"/>
      <c r="BA10" s="61" t="s">
        <v>21</v>
      </c>
      <c r="BB10" s="74"/>
      <c r="BC10" s="16"/>
      <c r="BD10" s="16"/>
      <c r="BE10" s="16"/>
      <c r="BF10" s="7"/>
      <c r="BG10" s="22"/>
      <c r="BH10" s="20"/>
      <c r="BI10" s="20"/>
      <c r="BJ10" s="114"/>
      <c r="BK10" s="61" t="s">
        <v>21</v>
      </c>
      <c r="BL10" s="74"/>
      <c r="BM10" s="16"/>
      <c r="BN10" s="16"/>
      <c r="BO10" s="16"/>
      <c r="BP10" s="7"/>
      <c r="BQ10" s="22"/>
      <c r="BR10" s="20"/>
      <c r="BS10" s="20"/>
      <c r="BT10" s="114"/>
      <c r="BU10" s="61" t="s">
        <v>21</v>
      </c>
      <c r="BV10" s="74"/>
      <c r="BW10" s="16"/>
      <c r="BX10" s="16"/>
      <c r="BY10" s="16"/>
      <c r="BZ10" s="7"/>
      <c r="CA10" s="22"/>
      <c r="CB10" s="20"/>
      <c r="CC10" s="20"/>
      <c r="CD10" s="114"/>
      <c r="CE10" s="61" t="s">
        <v>21</v>
      </c>
      <c r="CF10" s="74"/>
      <c r="CG10" s="16"/>
      <c r="CH10" s="16"/>
      <c r="CI10" s="16"/>
      <c r="CJ10" s="7"/>
      <c r="CK10" s="22"/>
      <c r="CL10" s="20"/>
      <c r="CM10" s="20"/>
      <c r="CN10" s="114"/>
      <c r="CO10" s="61" t="s">
        <v>21</v>
      </c>
      <c r="CP10" s="74"/>
      <c r="CQ10" s="16"/>
      <c r="CR10" s="16"/>
      <c r="CS10" s="16"/>
      <c r="CT10" s="7"/>
      <c r="CU10" s="22"/>
      <c r="CV10" s="20"/>
      <c r="CW10" s="20"/>
      <c r="CX10" s="114"/>
      <c r="CY10" s="61" t="s">
        <v>21</v>
      </c>
      <c r="CZ10" s="74"/>
      <c r="DA10" s="16"/>
      <c r="DB10" s="16"/>
      <c r="DC10" s="16"/>
      <c r="DD10" s="7"/>
      <c r="DE10" s="22"/>
      <c r="DF10" s="20"/>
      <c r="DG10" s="20"/>
      <c r="DH10" s="114"/>
      <c r="DI10" s="61" t="s">
        <v>21</v>
      </c>
      <c r="DJ10" s="74"/>
      <c r="DK10" s="16"/>
      <c r="DL10" s="16"/>
      <c r="DM10" s="16"/>
      <c r="DN10" s="7"/>
      <c r="DO10" s="22"/>
      <c r="DP10" s="20"/>
      <c r="DQ10" s="20"/>
      <c r="DR10" s="114"/>
      <c r="DS10" s="61" t="s">
        <v>21</v>
      </c>
      <c r="DT10" s="74"/>
      <c r="DU10" s="16"/>
      <c r="DV10" s="16"/>
      <c r="DW10" s="16"/>
      <c r="DX10" s="7"/>
      <c r="DY10" s="22"/>
      <c r="DZ10" s="20"/>
      <c r="EA10" s="20"/>
      <c r="EB10" s="114"/>
      <c r="EC10" s="61" t="s">
        <v>21</v>
      </c>
      <c r="ED10" s="74"/>
      <c r="EE10" s="16"/>
      <c r="EF10" s="16"/>
      <c r="EG10" s="16"/>
      <c r="EH10" s="7"/>
      <c r="EI10" s="22"/>
      <c r="EJ10" s="20"/>
      <c r="EK10" s="20"/>
      <c r="EL10" s="114"/>
      <c r="EM10" s="61" t="s">
        <v>21</v>
      </c>
      <c r="EN10" s="74"/>
      <c r="EO10" s="16"/>
      <c r="EP10" s="16"/>
      <c r="EQ10" s="16"/>
      <c r="ER10" s="7"/>
      <c r="ES10" s="22"/>
      <c r="ET10" s="20"/>
      <c r="EU10" s="20"/>
      <c r="EV10" s="114"/>
      <c r="EW10" s="61" t="s">
        <v>21</v>
      </c>
      <c r="EX10" s="74"/>
      <c r="EY10" s="16"/>
      <c r="EZ10" s="16"/>
      <c r="FA10" s="16"/>
      <c r="FB10" s="7"/>
      <c r="FC10" s="22"/>
      <c r="FD10" s="20"/>
      <c r="FE10" s="20"/>
      <c r="FF10" s="114"/>
      <c r="FG10" s="61" t="s">
        <v>21</v>
      </c>
      <c r="FH10" s="74"/>
      <c r="FI10" s="16"/>
      <c r="FJ10" s="16"/>
      <c r="FK10" s="16"/>
      <c r="FL10" s="7"/>
      <c r="FM10" s="22"/>
      <c r="FN10" s="20"/>
      <c r="FO10" s="20"/>
      <c r="FP10" s="114"/>
      <c r="FQ10" s="61" t="s">
        <v>21</v>
      </c>
      <c r="FR10" s="74"/>
      <c r="FS10" s="16"/>
      <c r="FT10" s="16"/>
      <c r="FU10" s="16"/>
      <c r="FV10" s="7"/>
      <c r="FW10" s="22"/>
      <c r="FX10" s="20"/>
      <c r="FY10" s="20"/>
      <c r="FZ10" s="114"/>
      <c r="GA10" s="61" t="s">
        <v>21</v>
      </c>
      <c r="GB10" s="74"/>
      <c r="GC10" s="16"/>
      <c r="GD10" s="16"/>
      <c r="GE10" s="16"/>
      <c r="GF10" s="7"/>
      <c r="GG10" s="22"/>
      <c r="GH10" s="20"/>
      <c r="GI10" s="20"/>
      <c r="GJ10" s="114"/>
      <c r="GK10" s="61" t="s">
        <v>21</v>
      </c>
      <c r="GL10" s="74"/>
      <c r="GM10" s="16"/>
      <c r="GN10" s="16"/>
      <c r="GO10" s="16"/>
      <c r="GP10" s="7"/>
      <c r="GQ10" s="22"/>
      <c r="GR10" s="20"/>
      <c r="GS10" s="20"/>
      <c r="GT10" s="122"/>
      <c r="HD10" s="122"/>
      <c r="HN10" s="122"/>
      <c r="HX10" s="122"/>
      <c r="IH10" s="122"/>
      <c r="IR10" s="122"/>
      <c r="JB10" s="122"/>
      <c r="JL10" s="122"/>
      <c r="JV10" s="122"/>
      <c r="KF10" s="122"/>
    </row>
    <row xmlns:x14ac="http://schemas.microsoft.com/office/spreadsheetml/2009/9/ac" r="11" s="4" customFormat="true" ht="15.6" customHeight="true" x14ac:dyDescent="0.25">
      <c r="A11" s="373" t="str">
        <f ca="true">IF(ISBLANK('Data Summary'!A13),"",'Data Summary'!A13)</f>
        <v>PHL_2017_NSBI</v>
      </c>
      <c r="B11" s="114"/>
      <c r="C11" s="61" t="s">
        <v>29</v>
      </c>
      <c r="D11" s="16"/>
      <c r="E11" s="7"/>
      <c r="F11" s="7"/>
      <c r="G11" s="7"/>
      <c r="H11" s="7"/>
      <c r="I11" s="22"/>
      <c r="J11" s="20"/>
      <c r="K11" s="20"/>
      <c r="L11" s="114"/>
      <c r="M11" s="61" t="s">
        <v>29</v>
      </c>
      <c r="N11" s="16"/>
      <c r="O11" s="7"/>
      <c r="P11" s="7"/>
      <c r="Q11" s="7"/>
      <c r="R11" s="7"/>
      <c r="S11" s="22"/>
      <c r="T11" s="20"/>
      <c r="U11" s="20"/>
      <c r="V11" s="114"/>
      <c r="W11" s="61" t="s">
        <v>29</v>
      </c>
      <c r="X11" s="16"/>
      <c r="Y11" s="7"/>
      <c r="Z11" s="7"/>
      <c r="AA11" s="7"/>
      <c r="AB11" s="7"/>
      <c r="AC11" s="22"/>
      <c r="AD11" s="20"/>
      <c r="AE11" s="20"/>
      <c r="AF11" s="114"/>
      <c r="AG11" s="61" t="s">
        <v>29</v>
      </c>
      <c r="AH11" s="16"/>
      <c r="AI11" s="7"/>
      <c r="AJ11" s="7"/>
      <c r="AK11" s="7"/>
      <c r="AL11" s="7"/>
      <c r="AM11" s="22"/>
      <c r="AN11" s="20"/>
      <c r="AO11" s="20"/>
      <c r="AP11" s="114"/>
      <c r="AQ11" s="61" t="s">
        <v>29</v>
      </c>
      <c r="AR11" s="16"/>
      <c r="AS11" s="7"/>
      <c r="AT11" s="7"/>
      <c r="AU11" s="7"/>
      <c r="AV11" s="7"/>
      <c r="AW11" s="22"/>
      <c r="AX11" s="20"/>
      <c r="AY11" s="20"/>
      <c r="AZ11" s="114"/>
      <c r="BA11" s="61" t="s">
        <v>29</v>
      </c>
      <c r="BB11" s="16"/>
      <c r="BC11" s="7"/>
      <c r="BD11" s="7"/>
      <c r="BE11" s="7"/>
      <c r="BF11" s="7"/>
      <c r="BG11" s="22"/>
      <c r="BH11" s="20"/>
      <c r="BI11" s="20"/>
      <c r="BJ11" s="114"/>
      <c r="BK11" s="61" t="s">
        <v>29</v>
      </c>
      <c r="BL11" s="16"/>
      <c r="BM11" s="7"/>
      <c r="BN11" s="7"/>
      <c r="BO11" s="7"/>
      <c r="BP11" s="7"/>
      <c r="BQ11" s="22"/>
      <c r="BR11" s="20"/>
      <c r="BS11" s="20"/>
      <c r="BT11" s="114"/>
      <c r="BU11" s="61" t="s">
        <v>29</v>
      </c>
      <c r="BV11" s="16"/>
      <c r="BW11" s="7"/>
      <c r="BX11" s="7"/>
      <c r="BY11" s="7"/>
      <c r="BZ11" s="7"/>
      <c r="CA11" s="22"/>
      <c r="CB11" s="20"/>
      <c r="CC11" s="20"/>
      <c r="CD11" s="114"/>
      <c r="CE11" s="61" t="s">
        <v>29</v>
      </c>
      <c r="CF11" s="16"/>
      <c r="CG11" s="7"/>
      <c r="CH11" s="7"/>
      <c r="CI11" s="7"/>
      <c r="CJ11" s="7"/>
      <c r="CK11" s="22"/>
      <c r="CL11" s="20"/>
      <c r="CM11" s="20"/>
      <c r="CN11" s="114"/>
      <c r="CO11" s="61" t="s">
        <v>29</v>
      </c>
      <c r="CP11" s="16"/>
      <c r="CQ11" s="7"/>
      <c r="CR11" s="7"/>
      <c r="CS11" s="7"/>
      <c r="CT11" s="7"/>
      <c r="CU11" s="22"/>
      <c r="CV11" s="20"/>
      <c r="CW11" s="20"/>
      <c r="CX11" s="114"/>
      <c r="CY11" s="61" t="s">
        <v>29</v>
      </c>
      <c r="CZ11" s="16"/>
      <c r="DA11" s="7"/>
      <c r="DB11" s="7"/>
      <c r="DC11" s="7"/>
      <c r="DD11" s="7"/>
      <c r="DE11" s="22"/>
      <c r="DF11" s="20"/>
      <c r="DG11" s="20"/>
      <c r="DH11" s="114"/>
      <c r="DI11" s="61" t="s">
        <v>29</v>
      </c>
      <c r="DJ11" s="16"/>
      <c r="DK11" s="7"/>
      <c r="DL11" s="7"/>
      <c r="DM11" s="7"/>
      <c r="DN11" s="7"/>
      <c r="DO11" s="22"/>
      <c r="DP11" s="20"/>
      <c r="DQ11" s="20"/>
      <c r="DR11" s="114"/>
      <c r="DS11" s="61" t="s">
        <v>29</v>
      </c>
      <c r="DT11" s="16"/>
      <c r="DU11" s="7"/>
      <c r="DV11" s="7"/>
      <c r="DW11" s="7"/>
      <c r="DX11" s="7"/>
      <c r="DY11" s="22"/>
      <c r="DZ11" s="20"/>
      <c r="EA11" s="20"/>
      <c r="EB11" s="114"/>
      <c r="EC11" s="61" t="s">
        <v>29</v>
      </c>
      <c r="ED11" s="16"/>
      <c r="EE11" s="7"/>
      <c r="EF11" s="7"/>
      <c r="EG11" s="7"/>
      <c r="EH11" s="7"/>
      <c r="EI11" s="22"/>
      <c r="EJ11" s="20"/>
      <c r="EK11" s="20"/>
      <c r="EL11" s="114"/>
      <c r="EM11" s="61" t="s">
        <v>29</v>
      </c>
      <c r="EN11" s="16"/>
      <c r="EO11" s="7"/>
      <c r="EP11" s="7"/>
      <c r="EQ11" s="7"/>
      <c r="ER11" s="7"/>
      <c r="ES11" s="22"/>
      <c r="ET11" s="20"/>
      <c r="EU11" s="20"/>
      <c r="EV11" s="114"/>
      <c r="EW11" s="61" t="s">
        <v>29</v>
      </c>
      <c r="EX11" s="16"/>
      <c r="EY11" s="7"/>
      <c r="EZ11" s="7"/>
      <c r="FA11" s="7"/>
      <c r="FB11" s="7"/>
      <c r="FC11" s="22"/>
      <c r="FD11" s="20"/>
      <c r="FE11" s="20"/>
      <c r="FF11" s="114"/>
      <c r="FG11" s="61" t="s">
        <v>29</v>
      </c>
      <c r="FH11" s="16"/>
      <c r="FI11" s="7"/>
      <c r="FJ11" s="7"/>
      <c r="FK11" s="7"/>
      <c r="FL11" s="7"/>
      <c r="FM11" s="22"/>
      <c r="FN11" s="20"/>
      <c r="FO11" s="20"/>
      <c r="FP11" s="114"/>
      <c r="FQ11" s="61" t="s">
        <v>29</v>
      </c>
      <c r="FR11" s="16"/>
      <c r="FS11" s="7"/>
      <c r="FT11" s="7"/>
      <c r="FU11" s="7"/>
      <c r="FV11" s="7"/>
      <c r="FW11" s="22"/>
      <c r="FX11" s="20"/>
      <c r="FY11" s="20"/>
      <c r="FZ11" s="114"/>
      <c r="GA11" s="61" t="s">
        <v>29</v>
      </c>
      <c r="GB11" s="16"/>
      <c r="GC11" s="7"/>
      <c r="GD11" s="7"/>
      <c r="GE11" s="7"/>
      <c r="GF11" s="7"/>
      <c r="GG11" s="22"/>
      <c r="GH11" s="20"/>
      <c r="GI11" s="20"/>
      <c r="GJ11" s="114"/>
      <c r="GK11" s="61" t="s">
        <v>29</v>
      </c>
      <c r="GL11" s="16"/>
      <c r="GM11" s="7"/>
      <c r="GN11" s="7"/>
      <c r="GO11" s="7"/>
      <c r="GP11" s="7"/>
      <c r="GQ11" s="22"/>
      <c r="GR11" s="20"/>
      <c r="GS11" s="20"/>
      <c r="GT11" s="122"/>
      <c r="HD11" s="122"/>
      <c r="HN11" s="122"/>
      <c r="HX11" s="122"/>
      <c r="IH11" s="122"/>
      <c r="IR11" s="122"/>
      <c r="JB11" s="122"/>
      <c r="JL11" s="122"/>
      <c r="JV11" s="122"/>
      <c r="KF11" s="122"/>
    </row>
    <row xmlns:x14ac="http://schemas.microsoft.com/office/spreadsheetml/2009/9/ac" r="12" s="1" customFormat="true" ht="15.75" customHeight="true" x14ac:dyDescent="0.2">
      <c r="A12" s="373" t="str">
        <f ca="true">IF(ISBLANK('Data Summary'!A14),"",'Data Summary'!A14)</f>
        <v>PHL_2017_EMIS</v>
      </c>
      <c r="B12" s="114" t="s">
        <v>153</v>
      </c>
      <c r="C12" s="61" t="s">
        <v>172</v>
      </c>
      <c r="D12" s="41">
        <f>(H12/100*H$34+I12/100*I$34)/(H$34+I$34)*100</f>
        <v>32.761568543280887</v>
      </c>
      <c r="E12" s="16"/>
      <c r="F12" s="16"/>
      <c r="G12" s="16"/>
      <c r="H12" s="16">
        <v>26.4</v>
      </c>
      <c r="I12" s="73">
        <v>63.88</v>
      </c>
      <c r="J12" s="20"/>
      <c r="K12" s="20"/>
      <c r="L12" s="114"/>
      <c r="M12" s="61" t="s">
        <v>172</v>
      </c>
      <c r="N12" s="16"/>
      <c r="O12" s="16"/>
      <c r="P12" s="16"/>
      <c r="Q12" s="16"/>
      <c r="R12" s="16"/>
      <c r="S12" s="73"/>
      <c r="T12" s="20"/>
      <c r="U12" s="20"/>
      <c r="V12" s="114"/>
      <c r="W12" s="61" t="s">
        <v>172</v>
      </c>
      <c r="X12" s="16"/>
      <c r="Y12" s="16"/>
      <c r="Z12" s="16"/>
      <c r="AA12" s="16"/>
      <c r="AB12" s="16"/>
      <c r="AC12" s="73"/>
      <c r="AD12" s="20"/>
      <c r="AE12" s="20"/>
      <c r="AF12" s="114"/>
      <c r="AG12" s="61" t="s">
        <v>172</v>
      </c>
      <c r="AH12" s="16"/>
      <c r="AI12" s="16"/>
      <c r="AJ12" s="16"/>
      <c r="AK12" s="16"/>
      <c r="AL12" s="16"/>
      <c r="AM12" s="73"/>
      <c r="AN12" s="20"/>
      <c r="AO12" s="20"/>
      <c r="AP12" s="114" t="s">
        <v>216</v>
      </c>
      <c r="AQ12" s="61" t="s">
        <v>172</v>
      </c>
      <c r="AR12" s="16">
        <f>AV12</f>
        <v>32.750590000000003</v>
      </c>
      <c r="AS12" s="16"/>
      <c r="AT12" s="16"/>
      <c r="AU12" s="16"/>
      <c r="AV12" s="16">
        <v>32.750590000000003</v>
      </c>
      <c r="AW12" s="73"/>
      <c r="AX12" s="20"/>
      <c r="AY12" s="20"/>
      <c r="AZ12" s="114" t="s">
        <v>329</v>
      </c>
      <c r="BA12" s="61" t="s">
        <v>172</v>
      </c>
      <c r="BB12" s="16">
        <f>(BF12*38680+BG12*8155)/(38680+8155)</f>
        <v>50.671901355823636</v>
      </c>
      <c r="BC12" s="16"/>
      <c r="BD12" s="16"/>
      <c r="BE12" s="16"/>
      <c r="BF12" s="16">
        <v>45.1</v>
      </c>
      <c r="BG12" s="73">
        <v>77.099999999999994</v>
      </c>
      <c r="BH12" s="20"/>
      <c r="BI12" s="20"/>
      <c r="BJ12" s="114" t="s">
        <v>329</v>
      </c>
      <c r="BK12" s="61" t="s">
        <v>172</v>
      </c>
      <c r="BL12" s="16">
        <f>(BP12*38911+BQ12*8750)/(38911+8750)</f>
        <v>50.974824279809489</v>
      </c>
      <c r="BM12" s="16"/>
      <c r="BN12" s="16"/>
      <c r="BO12" s="16"/>
      <c r="BP12" s="16">
        <v>45.1</v>
      </c>
      <c r="BQ12" s="73">
        <v>77.099999999999994</v>
      </c>
      <c r="BR12" s="20"/>
      <c r="BS12" s="20"/>
      <c r="BT12" s="114" t="s">
        <v>227</v>
      </c>
      <c r="BU12" s="61" t="s">
        <v>172</v>
      </c>
      <c r="BV12" s="41">
        <f>(BZ12*39011+CA12*9097)/(39022+9097)</f>
        <v>45.418857415989528</v>
      </c>
      <c r="BW12" s="16"/>
      <c r="BX12" s="16"/>
      <c r="BY12" s="16"/>
      <c r="BZ12" s="16">
        <v>39</v>
      </c>
      <c r="CA12" s="73">
        <v>73</v>
      </c>
      <c r="CB12" s="20"/>
      <c r="CC12" s="20"/>
      <c r="CD12" s="114" t="s">
        <v>153</v>
      </c>
      <c r="CE12" s="61" t="s">
        <v>172</v>
      </c>
      <c r="CF12" s="41">
        <f>(CJ12/100*CJ$34+CK12/100*CK$34)/(CJ$34+CK$34)*100</f>
        <v>45.250206667925561</v>
      </c>
      <c r="CG12" s="16"/>
      <c r="CH12" s="16"/>
      <c r="CI12" s="16"/>
      <c r="CJ12" s="16">
        <f>CJ9</f>
        <v>39.1</v>
      </c>
      <c r="CK12" s="73">
        <v>72.599999999999994</v>
      </c>
      <c r="CL12" s="20"/>
      <c r="CM12" s="20"/>
      <c r="CN12" s="114" t="s">
        <v>275</v>
      </c>
      <c r="CO12" s="61" t="s">
        <v>172</v>
      </c>
      <c r="CP12" s="41">
        <v>66.551609999999997</v>
      </c>
      <c r="CQ12" s="16"/>
      <c r="CR12" s="16"/>
      <c r="CS12" s="16"/>
      <c r="CT12" s="16">
        <v>62.513260000000002</v>
      </c>
      <c r="CU12" s="73">
        <v>86.100679999999997</v>
      </c>
      <c r="CV12" s="20"/>
      <c r="CW12" s="20"/>
      <c r="CX12" s="114" t="s">
        <v>216</v>
      </c>
      <c r="CY12" s="61" t="s">
        <v>172</v>
      </c>
      <c r="CZ12" s="16">
        <f>(DD12*38911+DE12*8750)/(38911+8750)</f>
        <v>62.910206613793257</v>
      </c>
      <c r="DA12" s="16"/>
      <c r="DB12" s="16"/>
      <c r="DC12" s="16"/>
      <c r="DD12" s="16">
        <v>57.989719999999998</v>
      </c>
      <c r="DE12" s="73">
        <v>84.791470000000004</v>
      </c>
      <c r="DF12" s="20"/>
      <c r="DG12" s="20"/>
      <c r="DH12" s="114" t="s">
        <v>329</v>
      </c>
      <c r="DI12" s="61" t="s">
        <v>172</v>
      </c>
      <c r="DJ12" s="16">
        <v>60.4</v>
      </c>
      <c r="DK12" s="16"/>
      <c r="DL12" s="16"/>
      <c r="DM12" s="16"/>
      <c r="DN12" s="16">
        <v>60.4</v>
      </c>
      <c r="DO12" s="73"/>
      <c r="DP12" s="20"/>
      <c r="DQ12" s="20"/>
      <c r="DR12" s="114" t="s">
        <v>275</v>
      </c>
      <c r="DS12" s="61" t="s">
        <v>172</v>
      </c>
      <c r="DT12" s="41">
        <v>67.809370000000001</v>
      </c>
      <c r="DU12" s="16"/>
      <c r="DV12" s="16"/>
      <c r="DW12" s="16"/>
      <c r="DX12" s="16">
        <v>63.801920000000003</v>
      </c>
      <c r="DY12" s="73">
        <v>86.475759999999994</v>
      </c>
      <c r="DZ12" s="20"/>
      <c r="EA12" s="20"/>
      <c r="EB12" s="114"/>
      <c r="EC12" s="61" t="s">
        <v>172</v>
      </c>
      <c r="ED12" s="41"/>
      <c r="EE12" s="16"/>
      <c r="EF12" s="16"/>
      <c r="EG12" s="16"/>
      <c r="EH12" s="16"/>
      <c r="EI12" s="73"/>
      <c r="EJ12" s="20"/>
      <c r="EK12" s="20"/>
      <c r="EL12" s="114" t="s">
        <v>216</v>
      </c>
      <c r="EM12" s="61" t="s">
        <v>172</v>
      </c>
      <c r="EN12" s="16">
        <f>SUMPRODUCT(ER12:ES12,EH34:EI34)/ED34</f>
        <v>64.689529872263833</v>
      </c>
      <c r="EO12" s="16"/>
      <c r="EP12" s="16"/>
      <c r="EQ12" s="16"/>
      <c r="ER12" s="16">
        <v>58.029519999999998</v>
      </c>
      <c r="ES12" s="73">
        <v>85.478422865033195</v>
      </c>
      <c r="ET12" s="20"/>
      <c r="EU12" s="20"/>
      <c r="EV12" s="114" t="s">
        <v>216</v>
      </c>
      <c r="EW12" s="61" t="s">
        <v>172</v>
      </c>
      <c r="EX12" s="16">
        <v>71.480053793300726</v>
      </c>
      <c r="EY12" s="16"/>
      <c r="EZ12" s="16"/>
      <c r="FA12" s="16"/>
      <c r="FB12" s="16">
        <v>61.11</v>
      </c>
      <c r="FC12" s="73">
        <v>82.44679114740488</v>
      </c>
      <c r="FD12" s="20"/>
      <c r="FE12" s="20"/>
      <c r="FF12" s="114"/>
      <c r="FG12" s="61" t="s">
        <v>172</v>
      </c>
      <c r="FH12" s="16"/>
      <c r="FI12" s="16"/>
      <c r="FJ12" s="16"/>
      <c r="FK12" s="16"/>
      <c r="FL12" s="16"/>
      <c r="FM12" s="73"/>
      <c r="FN12" s="20"/>
      <c r="FO12" s="20"/>
      <c r="FP12" s="114" t="s">
        <v>275</v>
      </c>
      <c r="FQ12" s="61" t="s">
        <v>172</v>
      </c>
      <c r="FR12" s="41">
        <v>67.63991</v>
      </c>
      <c r="FS12" s="16"/>
      <c r="FT12" s="16"/>
      <c r="FU12" s="16"/>
      <c r="FV12" s="16">
        <v>63.661940000000001</v>
      </c>
      <c r="FW12" s="73">
        <v>85.571330000000003</v>
      </c>
      <c r="FX12" s="20"/>
      <c r="FY12" s="20"/>
      <c r="FZ12" s="114" t="s">
        <v>275</v>
      </c>
      <c r="GA12" s="61" t="s">
        <v>172</v>
      </c>
      <c r="GB12" s="16">
        <v>67.904769999999999</v>
      </c>
      <c r="GC12" s="16"/>
      <c r="GD12" s="16"/>
      <c r="GE12" s="16"/>
      <c r="GF12" s="16">
        <v>63.54759</v>
      </c>
      <c r="GG12" s="73">
        <v>86.381919999999994</v>
      </c>
      <c r="GH12" s="20"/>
      <c r="GI12" s="20"/>
      <c r="GJ12" s="114" t="s">
        <v>216</v>
      </c>
      <c r="GK12" s="61" t="s">
        <v>172</v>
      </c>
      <c r="GL12" s="16">
        <v>70.144012564774911</v>
      </c>
      <c r="GM12" s="16"/>
      <c r="GN12" s="16"/>
      <c r="GO12" s="16"/>
      <c r="GP12" s="16">
        <v>60.09</v>
      </c>
      <c r="GQ12" s="73">
        <v>80.803511980048256</v>
      </c>
      <c r="GR12" s="20"/>
      <c r="GS12" s="20"/>
      <c r="GT12" s="123"/>
      <c r="HD12" s="123"/>
      <c r="HN12" s="123"/>
      <c r="HX12" s="123"/>
      <c r="IH12" s="123"/>
      <c r="IR12" s="123"/>
      <c r="JB12" s="123"/>
      <c r="JL12" s="123"/>
      <c r="JV12" s="123"/>
      <c r="KF12" s="123"/>
    </row>
    <row xmlns:x14ac="http://schemas.microsoft.com/office/spreadsheetml/2009/9/ac" r="13" s="264" customFormat="true" ht="18" customHeight="true" x14ac:dyDescent="0.25">
      <c r="A13" s="373" t="str">
        <f ca="true">IF(ISBLANK('Data Summary'!A15),"",'Data Summary'!A15)</f>
        <v>PHL_2018_TSA</v>
      </c>
      <c r="B13" s="254" t="s">
        <v>55</v>
      </c>
      <c r="C13" s="259" t="s">
        <v>27</v>
      </c>
      <c r="D13" s="260"/>
      <c r="E13" s="260"/>
      <c r="F13" s="260"/>
      <c r="G13" s="261"/>
      <c r="H13" s="261"/>
      <c r="I13" s="262"/>
      <c r="J13" s="244"/>
      <c r="K13" s="244"/>
      <c r="L13" s="254" t="s">
        <v>55</v>
      </c>
      <c r="M13" s="259" t="s">
        <v>27</v>
      </c>
      <c r="N13" s="260"/>
      <c r="O13" s="260"/>
      <c r="P13" s="260"/>
      <c r="Q13" s="261"/>
      <c r="R13" s="261"/>
      <c r="S13" s="262"/>
      <c r="T13" s="244"/>
      <c r="U13" s="244"/>
      <c r="V13" s="254" t="s">
        <v>55</v>
      </c>
      <c r="W13" s="259" t="s">
        <v>27</v>
      </c>
      <c r="X13" s="260"/>
      <c r="Y13" s="260"/>
      <c r="Z13" s="260"/>
      <c r="AA13" s="261"/>
      <c r="AB13" s="261"/>
      <c r="AC13" s="262"/>
      <c r="AD13" s="244"/>
      <c r="AE13" s="244"/>
      <c r="AF13" s="254" t="s">
        <v>55</v>
      </c>
      <c r="AG13" s="259" t="s">
        <v>27</v>
      </c>
      <c r="AH13" s="260"/>
      <c r="AI13" s="260"/>
      <c r="AJ13" s="260"/>
      <c r="AK13" s="261"/>
      <c r="AL13" s="261"/>
      <c r="AM13" s="262"/>
      <c r="AN13" s="244"/>
      <c r="AO13" s="244"/>
      <c r="AP13" s="254" t="s">
        <v>55</v>
      </c>
      <c r="AQ13" s="259" t="s">
        <v>27</v>
      </c>
      <c r="AR13" s="260"/>
      <c r="AS13" s="260"/>
      <c r="AT13" s="260"/>
      <c r="AU13" s="261"/>
      <c r="AV13" s="261"/>
      <c r="AW13" s="262"/>
      <c r="AX13" s="244"/>
      <c r="AY13" s="244"/>
      <c r="AZ13" s="254" t="s">
        <v>55</v>
      </c>
      <c r="BA13" s="259" t="s">
        <v>27</v>
      </c>
      <c r="BB13" s="260"/>
      <c r="BC13" s="260"/>
      <c r="BD13" s="260"/>
      <c r="BE13" s="261"/>
      <c r="BF13" s="261"/>
      <c r="BG13" s="262"/>
      <c r="BH13" s="244"/>
      <c r="BI13" s="244"/>
      <c r="BJ13" s="254" t="s">
        <v>55</v>
      </c>
      <c r="BK13" s="259" t="s">
        <v>27</v>
      </c>
      <c r="BL13" s="260"/>
      <c r="BM13" s="260"/>
      <c r="BN13" s="260"/>
      <c r="BO13" s="261"/>
      <c r="BP13" s="261"/>
      <c r="BQ13" s="262"/>
      <c r="BR13" s="244"/>
      <c r="BS13" s="244"/>
      <c r="BT13" s="254" t="s">
        <v>55</v>
      </c>
      <c r="BU13" s="259" t="s">
        <v>27</v>
      </c>
      <c r="BV13" s="260"/>
      <c r="BW13" s="260"/>
      <c r="BX13" s="260"/>
      <c r="BY13" s="261"/>
      <c r="BZ13" s="261"/>
      <c r="CA13" s="262"/>
      <c r="CB13" s="244"/>
      <c r="CC13" s="244"/>
      <c r="CD13" s="254" t="s">
        <v>55</v>
      </c>
      <c r="CE13" s="259" t="s">
        <v>27</v>
      </c>
      <c r="CF13" s="260"/>
      <c r="CG13" s="260"/>
      <c r="CH13" s="260"/>
      <c r="CI13" s="261"/>
      <c r="CJ13" s="261"/>
      <c r="CK13" s="262"/>
      <c r="CL13" s="244"/>
      <c r="CM13" s="244"/>
      <c r="CN13" s="254" t="s">
        <v>55</v>
      </c>
      <c r="CO13" s="259" t="s">
        <v>27</v>
      </c>
      <c r="CP13" s="260"/>
      <c r="CQ13" s="260"/>
      <c r="CR13" s="260"/>
      <c r="CS13" s="261"/>
      <c r="CT13" s="261"/>
      <c r="CU13" s="262"/>
      <c r="CV13" s="244"/>
      <c r="CW13" s="244"/>
      <c r="CX13" s="254" t="s">
        <v>55</v>
      </c>
      <c r="CY13" s="259" t="s">
        <v>27</v>
      </c>
      <c r="CZ13" s="260"/>
      <c r="DA13" s="260"/>
      <c r="DB13" s="260"/>
      <c r="DC13" s="261"/>
      <c r="DD13" s="261"/>
      <c r="DE13" s="262"/>
      <c r="DF13" s="244"/>
      <c r="DG13" s="244"/>
      <c r="DH13" s="254" t="s">
        <v>55</v>
      </c>
      <c r="DI13" s="259" t="s">
        <v>27</v>
      </c>
      <c r="DJ13" s="260"/>
      <c r="DK13" s="260"/>
      <c r="DL13" s="260"/>
      <c r="DM13" s="261"/>
      <c r="DN13" s="261"/>
      <c r="DO13" s="262"/>
      <c r="DP13" s="244"/>
      <c r="DQ13" s="244"/>
      <c r="DR13" s="254" t="s">
        <v>55</v>
      </c>
      <c r="DS13" s="259" t="s">
        <v>27</v>
      </c>
      <c r="DT13" s="260"/>
      <c r="DU13" s="260"/>
      <c r="DV13" s="260"/>
      <c r="DW13" s="261"/>
      <c r="DX13" s="261"/>
      <c r="DY13" s="262"/>
      <c r="DZ13" s="244"/>
      <c r="EA13" s="244"/>
      <c r="EB13" s="254" t="s">
        <v>55</v>
      </c>
      <c r="EC13" s="259" t="s">
        <v>27</v>
      </c>
      <c r="ED13" s="260"/>
      <c r="EE13" s="260"/>
      <c r="EF13" s="260"/>
      <c r="EG13" s="261"/>
      <c r="EH13" s="261"/>
      <c r="EI13" s="262"/>
      <c r="EJ13" s="244"/>
      <c r="EK13" s="244"/>
      <c r="EL13" s="254" t="s">
        <v>55</v>
      </c>
      <c r="EM13" s="259" t="s">
        <v>27</v>
      </c>
      <c r="EN13" s="260"/>
      <c r="EO13" s="260"/>
      <c r="EP13" s="260"/>
      <c r="EQ13" s="261"/>
      <c r="ER13" s="261"/>
      <c r="ES13" s="262"/>
      <c r="ET13" s="244"/>
      <c r="EU13" s="244"/>
      <c r="EV13" s="254" t="s">
        <v>55</v>
      </c>
      <c r="EW13" s="259" t="s">
        <v>27</v>
      </c>
      <c r="EX13" s="260"/>
      <c r="EY13" s="260"/>
      <c r="EZ13" s="260"/>
      <c r="FA13" s="261"/>
      <c r="FB13" s="261"/>
      <c r="FC13" s="262"/>
      <c r="FD13" s="244"/>
      <c r="FE13" s="244"/>
      <c r="FF13" s="254" t="s">
        <v>55</v>
      </c>
      <c r="FG13" s="259" t="s">
        <v>27</v>
      </c>
      <c r="FH13" s="260"/>
      <c r="FI13" s="260"/>
      <c r="FJ13" s="260"/>
      <c r="FK13" s="261"/>
      <c r="FL13" s="261"/>
      <c r="FM13" s="262"/>
      <c r="FN13" s="244"/>
      <c r="FO13" s="244"/>
      <c r="FP13" s="254" t="s">
        <v>55</v>
      </c>
      <c r="FQ13" s="259" t="s">
        <v>27</v>
      </c>
      <c r="FR13" s="260"/>
      <c r="FS13" s="260"/>
      <c r="FT13" s="260"/>
      <c r="FU13" s="261"/>
      <c r="FV13" s="261"/>
      <c r="FW13" s="262"/>
      <c r="FX13" s="244"/>
      <c r="FY13" s="244"/>
      <c r="FZ13" s="254" t="s">
        <v>55</v>
      </c>
      <c r="GA13" s="259" t="s">
        <v>27</v>
      </c>
      <c r="GB13" s="260"/>
      <c r="GC13" s="260"/>
      <c r="GD13" s="260"/>
      <c r="GE13" s="261"/>
      <c r="GF13" s="261"/>
      <c r="GG13" s="262"/>
      <c r="GH13" s="244"/>
      <c r="GI13" s="244"/>
      <c r="GJ13" s="254" t="s">
        <v>55</v>
      </c>
      <c r="GK13" s="259" t="s">
        <v>27</v>
      </c>
      <c r="GL13" s="260"/>
      <c r="GM13" s="260"/>
      <c r="GN13" s="260"/>
      <c r="GO13" s="261"/>
      <c r="GP13" s="261"/>
      <c r="GQ13" s="262"/>
      <c r="GR13" s="244"/>
      <c r="GS13" s="244"/>
      <c r="GT13" s="263"/>
      <c r="HD13" s="263"/>
      <c r="HN13" s="263"/>
      <c r="HX13" s="263"/>
      <c r="IH13" s="263"/>
      <c r="IR13" s="263"/>
      <c r="JB13" s="263"/>
      <c r="JL13" s="263"/>
      <c r="JV13" s="263"/>
      <c r="KF13" s="263"/>
    </row>
    <row xmlns:x14ac="http://schemas.microsoft.com/office/spreadsheetml/2009/9/ac" r="14" x14ac:dyDescent="0.25">
      <c r="A14" s="373" t="str">
        <f ca="true">IF(ISBLANK('Data Summary'!A16),"",'Data Summary'!A16)</f>
        <v>PHL_2018_UIS</v>
      </c>
      <c r="B14" s="115" t="s">
        <v>30</v>
      </c>
      <c r="C14" s="17">
        <v>0</v>
      </c>
      <c r="D14" s="41">
        <f>(H14/100*H$34+I14/100*I$34)/(H$34+I$34)*100</f>
        <v>1.1253254920478204</v>
      </c>
      <c r="E14" s="41"/>
      <c r="F14" s="41"/>
      <c r="G14" s="7"/>
      <c r="H14" s="7">
        <v>0</v>
      </c>
      <c r="I14" s="22">
        <v>6.63</v>
      </c>
      <c r="J14" s="11"/>
      <c r="K14" s="11"/>
      <c r="L14" s="115" t="s">
        <v>30</v>
      </c>
      <c r="M14" s="17">
        <v>0</v>
      </c>
      <c r="N14" s="74"/>
      <c r="O14" s="41"/>
      <c r="P14" s="41"/>
      <c r="Q14" s="7"/>
      <c r="R14" s="7">
        <f>100-91.1</f>
        <v>8.9000000000000057</v>
      </c>
      <c r="S14" s="22"/>
      <c r="T14" s="11"/>
      <c r="U14" s="11"/>
      <c r="V14" s="115" t="s">
        <v>30</v>
      </c>
      <c r="W14" s="17">
        <v>0</v>
      </c>
      <c r="X14" s="74"/>
      <c r="Y14" s="41"/>
      <c r="Z14" s="41"/>
      <c r="AA14" s="7"/>
      <c r="AB14" s="7"/>
      <c r="AC14" s="22"/>
      <c r="AD14" s="11"/>
      <c r="AE14" s="11"/>
      <c r="AF14" s="115" t="s">
        <v>30</v>
      </c>
      <c r="AG14" s="17">
        <v>0</v>
      </c>
      <c r="AH14" s="74"/>
      <c r="AI14" s="41"/>
      <c r="AJ14" s="41"/>
      <c r="AK14" s="7"/>
      <c r="AL14" s="7"/>
      <c r="AM14" s="22"/>
      <c r="AN14" s="11"/>
      <c r="AO14" s="11"/>
      <c r="AP14" s="115" t="s">
        <v>30</v>
      </c>
      <c r="AQ14" s="17">
        <v>0</v>
      </c>
      <c r="AR14" s="74"/>
      <c r="AS14" s="41"/>
      <c r="AT14" s="41"/>
      <c r="AU14" s="7"/>
      <c r="AV14" s="7"/>
      <c r="AW14" s="22"/>
      <c r="AX14" s="11"/>
      <c r="AY14" s="11"/>
      <c r="AZ14" s="115" t="s">
        <v>30</v>
      </c>
      <c r="BA14" s="17">
        <v>0</v>
      </c>
      <c r="BB14" s="74"/>
      <c r="BC14" s="41"/>
      <c r="BD14" s="41"/>
      <c r="BE14" s="7"/>
      <c r="BF14" s="7"/>
      <c r="BG14" s="22"/>
      <c r="BH14" s="11"/>
      <c r="BI14" s="11"/>
      <c r="BJ14" s="115" t="s">
        <v>30</v>
      </c>
      <c r="BK14" s="17">
        <v>0</v>
      </c>
      <c r="BL14" s="74"/>
      <c r="BM14" s="41"/>
      <c r="BN14" s="41"/>
      <c r="BO14" s="7"/>
      <c r="BP14" s="7"/>
      <c r="BQ14" s="22"/>
      <c r="BR14" s="11"/>
      <c r="BS14" s="11"/>
      <c r="BT14" s="115" t="s">
        <v>30</v>
      </c>
      <c r="BU14" s="17">
        <v>0</v>
      </c>
      <c r="BV14" s="74"/>
      <c r="BW14" s="41"/>
      <c r="BX14" s="41"/>
      <c r="BY14" s="7"/>
      <c r="BZ14" s="7"/>
      <c r="CA14" s="22"/>
      <c r="CB14" s="11"/>
      <c r="CC14" s="11"/>
      <c r="CD14" s="115" t="s">
        <v>30</v>
      </c>
      <c r="CE14" s="17">
        <v>0</v>
      </c>
      <c r="CF14" s="41"/>
      <c r="CG14" s="41"/>
      <c r="CH14" s="41"/>
      <c r="CI14" s="7"/>
      <c r="CJ14" s="7"/>
      <c r="CK14" s="22"/>
      <c r="CL14" s="11"/>
      <c r="CM14" s="11"/>
      <c r="CN14" s="115" t="s">
        <v>30</v>
      </c>
      <c r="CO14" s="17">
        <v>0</v>
      </c>
      <c r="CP14" s="41">
        <v>1.4728300000000019</v>
      </c>
      <c r="CQ14" s="41"/>
      <c r="CR14" s="41"/>
      <c r="CS14" s="7"/>
      <c r="CT14" s="7">
        <v>1.6166999999999945</v>
      </c>
      <c r="CU14" s="22">
        <v>0.77635999999999683</v>
      </c>
      <c r="CV14" s="11"/>
      <c r="CW14" s="11"/>
      <c r="CX14" s="115" t="s">
        <v>30</v>
      </c>
      <c r="CY14" s="17">
        <v>0</v>
      </c>
      <c r="CZ14" s="74"/>
      <c r="DA14" s="41"/>
      <c r="DB14" s="41"/>
      <c r="DC14" s="7"/>
      <c r="DD14" s="7"/>
      <c r="DE14" s="22"/>
      <c r="DF14" s="11"/>
      <c r="DG14" s="11"/>
      <c r="DH14" s="115" t="s">
        <v>30</v>
      </c>
      <c r="DI14" s="17">
        <v>0</v>
      </c>
      <c r="DJ14" s="74"/>
      <c r="DK14" s="41"/>
      <c r="DL14" s="41"/>
      <c r="DM14" s="7"/>
      <c r="DN14" s="7"/>
      <c r="DO14" s="22"/>
      <c r="DP14" s="11"/>
      <c r="DQ14" s="11"/>
      <c r="DR14" s="115" t="s">
        <v>30</v>
      </c>
      <c r="DS14" s="17">
        <v>0</v>
      </c>
      <c r="DT14" s="41">
        <v>1.1675099999999929</v>
      </c>
      <c r="DU14" s="41"/>
      <c r="DV14" s="41"/>
      <c r="DW14" s="7"/>
      <c r="DX14" s="7">
        <v>1.2967600000000061</v>
      </c>
      <c r="DY14" s="22">
        <v>0.56552000000000646</v>
      </c>
      <c r="DZ14" s="11"/>
      <c r="EA14" s="11"/>
      <c r="EB14" s="115" t="s">
        <v>30</v>
      </c>
      <c r="EC14" s="17">
        <v>0</v>
      </c>
      <c r="ED14" s="41"/>
      <c r="EE14" s="41"/>
      <c r="EF14" s="41"/>
      <c r="EG14" s="7"/>
      <c r="EH14" s="7"/>
      <c r="EI14" s="22"/>
      <c r="EJ14" s="11"/>
      <c r="EK14" s="11"/>
      <c r="EL14" s="115" t="s">
        <v>30</v>
      </c>
      <c r="EM14" s="17">
        <v>0</v>
      </c>
      <c r="EN14" s="74"/>
      <c r="EO14" s="41"/>
      <c r="EP14" s="41"/>
      <c r="EQ14" s="7"/>
      <c r="ER14" s="7"/>
      <c r="ES14" s="22"/>
      <c r="ET14" s="11"/>
      <c r="EU14" s="11"/>
      <c r="EV14" s="115" t="s">
        <v>30</v>
      </c>
      <c r="EW14" s="17">
        <v>0</v>
      </c>
      <c r="EX14" s="74"/>
      <c r="EY14" s="41"/>
      <c r="EZ14" s="41"/>
      <c r="FA14" s="7"/>
      <c r="FB14" s="7"/>
      <c r="FC14" s="22"/>
      <c r="FD14" s="11"/>
      <c r="FE14" s="11"/>
      <c r="FF14" s="115" t="s">
        <v>30</v>
      </c>
      <c r="FG14" s="17">
        <v>0</v>
      </c>
      <c r="FH14" s="74"/>
      <c r="FI14" s="41"/>
      <c r="FJ14" s="41"/>
      <c r="FK14" s="7"/>
      <c r="FL14" s="7"/>
      <c r="FM14" s="22"/>
      <c r="FN14" s="11"/>
      <c r="FO14" s="11"/>
      <c r="FP14" s="115" t="s">
        <v>30</v>
      </c>
      <c r="FQ14" s="17">
        <v>0</v>
      </c>
      <c r="FR14" s="41">
        <v>1.1007100000000065</v>
      </c>
      <c r="FS14" s="41"/>
      <c r="FT14" s="41"/>
      <c r="FU14" s="7"/>
      <c r="FV14" s="7">
        <v>1.1719499999999954</v>
      </c>
      <c r="FW14" s="22">
        <v>0.77961000000000524</v>
      </c>
      <c r="FX14" s="11"/>
      <c r="FY14" s="11"/>
      <c r="FZ14" s="115" t="s">
        <v>30</v>
      </c>
      <c r="GA14" s="17">
        <v>0</v>
      </c>
      <c r="GB14" s="74">
        <v>1.6860599999999977</v>
      </c>
      <c r="GC14" s="41"/>
      <c r="GD14" s="41"/>
      <c r="GE14" s="7"/>
      <c r="GF14" s="7">
        <v>1.8401800000000037</v>
      </c>
      <c r="GG14" s="22">
        <v>1.0324999999999989</v>
      </c>
      <c r="GH14" s="11"/>
      <c r="GI14" s="11"/>
      <c r="GJ14" s="115" t="s">
        <v>30</v>
      </c>
      <c r="GK14" s="17">
        <v>0</v>
      </c>
      <c r="GL14" s="74"/>
      <c r="GM14" s="41"/>
      <c r="GN14" s="41"/>
      <c r="GO14" s="7"/>
      <c r="GP14" s="7"/>
      <c r="GQ14" s="22"/>
      <c r="GR14" s="11"/>
      <c r="GS14" s="11"/>
    </row>
    <row xmlns:x14ac="http://schemas.microsoft.com/office/spreadsheetml/2009/9/ac" r="15" s="2" customFormat="true" x14ac:dyDescent="0.25">
      <c r="A15" s="373" t="str">
        <f ca="true">IF(ISBLANK('Data Summary'!A17),"",'Data Summary'!A17)</f>
        <v>PHL_2018_EBEI</v>
      </c>
      <c r="B15" s="115" t="s">
        <v>91</v>
      </c>
      <c r="C15" s="75">
        <v>0</v>
      </c>
      <c r="D15" s="41"/>
      <c r="E15" s="41"/>
      <c r="F15" s="41"/>
      <c r="G15" s="7"/>
      <c r="H15" s="7"/>
      <c r="I15" s="22"/>
      <c r="J15" s="11"/>
      <c r="K15" s="11"/>
      <c r="L15" s="115" t="s">
        <v>91</v>
      </c>
      <c r="M15" s="75">
        <v>0</v>
      </c>
      <c r="N15" s="41"/>
      <c r="O15" s="41"/>
      <c r="P15" s="41"/>
      <c r="Q15" s="7"/>
      <c r="R15" s="7"/>
      <c r="S15" s="22"/>
      <c r="T15" s="11"/>
      <c r="U15" s="11"/>
      <c r="V15" s="115" t="s">
        <v>91</v>
      </c>
      <c r="W15" s="75">
        <v>0</v>
      </c>
      <c r="X15" s="41"/>
      <c r="Y15" s="41"/>
      <c r="Z15" s="41"/>
      <c r="AA15" s="7"/>
      <c r="AB15" s="7"/>
      <c r="AC15" s="22"/>
      <c r="AD15" s="11"/>
      <c r="AE15" s="11"/>
      <c r="AF15" s="115" t="s">
        <v>91</v>
      </c>
      <c r="AG15" s="75">
        <v>0</v>
      </c>
      <c r="AH15" s="41"/>
      <c r="AI15" s="41"/>
      <c r="AJ15" s="41"/>
      <c r="AK15" s="7"/>
      <c r="AL15" s="7"/>
      <c r="AM15" s="22"/>
      <c r="AN15" s="11"/>
      <c r="AO15" s="11"/>
      <c r="AP15" s="115" t="s">
        <v>91</v>
      </c>
      <c r="AQ15" s="75">
        <v>0</v>
      </c>
      <c r="AR15" s="41"/>
      <c r="AS15" s="41"/>
      <c r="AT15" s="41"/>
      <c r="AU15" s="7"/>
      <c r="AV15" s="7"/>
      <c r="AW15" s="22"/>
      <c r="AX15" s="11"/>
      <c r="AY15" s="11"/>
      <c r="AZ15" s="115" t="s">
        <v>91</v>
      </c>
      <c r="BA15" s="75">
        <v>0</v>
      </c>
      <c r="BB15" s="41"/>
      <c r="BC15" s="41"/>
      <c r="BD15" s="41"/>
      <c r="BE15" s="7"/>
      <c r="BF15" s="7"/>
      <c r="BG15" s="22"/>
      <c r="BH15" s="11"/>
      <c r="BI15" s="11"/>
      <c r="BJ15" s="115" t="s">
        <v>91</v>
      </c>
      <c r="BK15" s="75">
        <v>0</v>
      </c>
      <c r="BL15" s="41"/>
      <c r="BM15" s="41"/>
      <c r="BN15" s="41"/>
      <c r="BO15" s="7"/>
      <c r="BP15" s="7"/>
      <c r="BQ15" s="22"/>
      <c r="BR15" s="11"/>
      <c r="BS15" s="11"/>
      <c r="BT15" s="115" t="s">
        <v>91</v>
      </c>
      <c r="BU15" s="75">
        <v>0</v>
      </c>
      <c r="BV15" s="41"/>
      <c r="BW15" s="41"/>
      <c r="BX15" s="41"/>
      <c r="BY15" s="7"/>
      <c r="BZ15" s="7"/>
      <c r="CA15" s="22"/>
      <c r="CB15" s="11"/>
      <c r="CC15" s="11"/>
      <c r="CD15" s="115" t="s">
        <v>91</v>
      </c>
      <c r="CE15" s="75">
        <v>0</v>
      </c>
      <c r="CF15" s="41"/>
      <c r="CG15" s="41"/>
      <c r="CH15" s="41"/>
      <c r="CI15" s="7"/>
      <c r="CJ15" s="7"/>
      <c r="CK15" s="22"/>
      <c r="CL15" s="11"/>
      <c r="CM15" s="11"/>
      <c r="CN15" s="115" t="s">
        <v>91</v>
      </c>
      <c r="CO15" s="75">
        <v>0</v>
      </c>
      <c r="CP15" s="41"/>
      <c r="CQ15" s="41"/>
      <c r="CR15" s="41"/>
      <c r="CS15" s="7"/>
      <c r="CT15" s="7"/>
      <c r="CU15" s="22"/>
      <c r="CV15" s="11"/>
      <c r="CW15" s="11"/>
      <c r="CX15" s="115" t="s">
        <v>91</v>
      </c>
      <c r="CY15" s="75">
        <v>0</v>
      </c>
      <c r="CZ15" s="41"/>
      <c r="DA15" s="41"/>
      <c r="DB15" s="41"/>
      <c r="DC15" s="7"/>
      <c r="DD15" s="7"/>
      <c r="DE15" s="22"/>
      <c r="DF15" s="11"/>
      <c r="DG15" s="11"/>
      <c r="DH15" s="115" t="s">
        <v>91</v>
      </c>
      <c r="DI15" s="75">
        <v>0</v>
      </c>
      <c r="DJ15" s="41"/>
      <c r="DK15" s="41"/>
      <c r="DL15" s="41"/>
      <c r="DM15" s="7"/>
      <c r="DN15" s="7"/>
      <c r="DO15" s="22"/>
      <c r="DP15" s="11"/>
      <c r="DQ15" s="11"/>
      <c r="DR15" s="115" t="s">
        <v>91</v>
      </c>
      <c r="DS15" s="75">
        <v>0</v>
      </c>
      <c r="DT15" s="41"/>
      <c r="DU15" s="41"/>
      <c r="DV15" s="41"/>
      <c r="DW15" s="7"/>
      <c r="DX15" s="7"/>
      <c r="DY15" s="22"/>
      <c r="DZ15" s="11"/>
      <c r="EA15" s="11"/>
      <c r="EB15" s="115" t="s">
        <v>91</v>
      </c>
      <c r="EC15" s="75">
        <v>0</v>
      </c>
      <c r="ED15" s="41"/>
      <c r="EE15" s="41"/>
      <c r="EF15" s="41"/>
      <c r="EG15" s="7"/>
      <c r="EH15" s="7"/>
      <c r="EI15" s="22"/>
      <c r="EJ15" s="11"/>
      <c r="EK15" s="11"/>
      <c r="EL15" s="115" t="s">
        <v>91</v>
      </c>
      <c r="EM15" s="75">
        <v>0</v>
      </c>
      <c r="EN15" s="41"/>
      <c r="EO15" s="41"/>
      <c r="EP15" s="41"/>
      <c r="EQ15" s="7"/>
      <c r="ER15" s="7"/>
      <c r="ES15" s="22"/>
      <c r="ET15" s="11"/>
      <c r="EU15" s="11"/>
      <c r="EV15" s="115" t="s">
        <v>91</v>
      </c>
      <c r="EW15" s="75">
        <v>0</v>
      </c>
      <c r="EX15" s="41"/>
      <c r="EY15" s="41"/>
      <c r="EZ15" s="41"/>
      <c r="FA15" s="7"/>
      <c r="FB15" s="7"/>
      <c r="FC15" s="22"/>
      <c r="FD15" s="11"/>
      <c r="FE15" s="11"/>
      <c r="FF15" s="115" t="s">
        <v>91</v>
      </c>
      <c r="FG15" s="75">
        <v>0</v>
      </c>
      <c r="FH15" s="41"/>
      <c r="FI15" s="41"/>
      <c r="FJ15" s="41"/>
      <c r="FK15" s="7"/>
      <c r="FL15" s="7"/>
      <c r="FM15" s="22"/>
      <c r="FN15" s="11"/>
      <c r="FO15" s="11"/>
      <c r="FP15" s="115" t="s">
        <v>91</v>
      </c>
      <c r="FQ15" s="75">
        <v>0</v>
      </c>
      <c r="FR15" s="41"/>
      <c r="FS15" s="41"/>
      <c r="FT15" s="41"/>
      <c r="FU15" s="7"/>
      <c r="FV15" s="7"/>
      <c r="FW15" s="22"/>
      <c r="FX15" s="11"/>
      <c r="FY15" s="11"/>
      <c r="FZ15" s="115" t="s">
        <v>91</v>
      </c>
      <c r="GA15" s="75">
        <v>0</v>
      </c>
      <c r="GB15" s="41"/>
      <c r="GC15" s="41"/>
      <c r="GD15" s="41"/>
      <c r="GE15" s="7"/>
      <c r="GF15" s="7"/>
      <c r="GG15" s="22"/>
      <c r="GH15" s="11"/>
      <c r="GI15" s="11"/>
      <c r="GJ15" s="115" t="s">
        <v>91</v>
      </c>
      <c r="GK15" s="75">
        <v>0</v>
      </c>
      <c r="GL15" s="41"/>
      <c r="GM15" s="41"/>
      <c r="GN15" s="41"/>
      <c r="GO15" s="7"/>
      <c r="GP15" s="7"/>
      <c r="GQ15" s="22"/>
      <c r="GR15" s="11"/>
      <c r="GS15" s="11"/>
      <c r="GT15" s="125"/>
      <c r="HD15" s="125"/>
      <c r="HN15" s="125"/>
      <c r="HX15" s="125"/>
      <c r="IH15" s="125"/>
      <c r="IR15" s="125"/>
      <c r="JB15" s="125"/>
      <c r="JL15" s="125"/>
      <c r="JV15" s="125"/>
      <c r="KF15" s="125"/>
    </row>
    <row xmlns:x14ac="http://schemas.microsoft.com/office/spreadsheetml/2009/9/ac" r="16" s="2" customFormat="true" x14ac:dyDescent="0.25">
      <c r="A16" s="373" t="str">
        <f ca="true">IF(ISBLANK('Data Summary'!A18),"",'Data Summary'!A18)</f>
        <v>PHL_2019_TSA</v>
      </c>
      <c r="B16" s="116"/>
      <c r="C16" s="18"/>
      <c r="D16" s="74"/>
      <c r="E16" s="41"/>
      <c r="F16" s="41"/>
      <c r="G16" s="7"/>
      <c r="H16" s="7"/>
      <c r="I16" s="22"/>
      <c r="J16" s="11"/>
      <c r="K16" s="11"/>
      <c r="L16" s="116"/>
      <c r="M16" s="18"/>
      <c r="N16" s="74"/>
      <c r="O16" s="41"/>
      <c r="P16" s="41"/>
      <c r="Q16" s="7"/>
      <c r="R16" s="7"/>
      <c r="S16" s="22"/>
      <c r="T16" s="11"/>
      <c r="U16" s="11"/>
      <c r="V16" s="116"/>
      <c r="W16" s="18"/>
      <c r="X16" s="74"/>
      <c r="Y16" s="41"/>
      <c r="Z16" s="41"/>
      <c r="AA16" s="7"/>
      <c r="AB16" s="7"/>
      <c r="AC16" s="22"/>
      <c r="AD16" s="11"/>
      <c r="AE16" s="11"/>
      <c r="AF16" s="116"/>
      <c r="AG16" s="18"/>
      <c r="AH16" s="74"/>
      <c r="AI16" s="41"/>
      <c r="AJ16" s="41"/>
      <c r="AK16" s="7"/>
      <c r="AL16" s="7"/>
      <c r="AM16" s="22"/>
      <c r="AN16" s="11"/>
      <c r="AO16" s="11"/>
      <c r="AP16" s="116"/>
      <c r="AQ16" s="18"/>
      <c r="AR16" s="74"/>
      <c r="AS16" s="41"/>
      <c r="AT16" s="41"/>
      <c r="AU16" s="7"/>
      <c r="AV16" s="7"/>
      <c r="AW16" s="22"/>
      <c r="AX16" s="11"/>
      <c r="AY16" s="11"/>
      <c r="AZ16" s="116"/>
      <c r="BA16" s="18"/>
      <c r="BB16" s="74"/>
      <c r="BC16" s="41"/>
      <c r="BD16" s="41"/>
      <c r="BE16" s="7"/>
      <c r="BF16" s="7"/>
      <c r="BG16" s="22"/>
      <c r="BH16" s="11"/>
      <c r="BI16" s="11"/>
      <c r="BJ16" s="116"/>
      <c r="BK16" s="18"/>
      <c r="BL16" s="74"/>
      <c r="BM16" s="41"/>
      <c r="BN16" s="41"/>
      <c r="BO16" s="7"/>
      <c r="BP16" s="7"/>
      <c r="BQ16" s="22"/>
      <c r="BR16" s="11"/>
      <c r="BS16" s="11"/>
      <c r="BT16" s="116" t="s">
        <v>229</v>
      </c>
      <c r="BU16" s="18">
        <v>1</v>
      </c>
      <c r="BV16" s="74">
        <v>92.168020948066257</v>
      </c>
      <c r="BW16" s="41"/>
      <c r="BX16" s="41"/>
      <c r="BY16" s="7"/>
      <c r="BZ16" s="7">
        <v>92</v>
      </c>
      <c r="CA16" s="22">
        <v>93</v>
      </c>
      <c r="CB16" s="11"/>
      <c r="CC16" s="11"/>
      <c r="CD16" s="116"/>
      <c r="CE16" s="18"/>
      <c r="CF16" s="74"/>
      <c r="CG16" s="41"/>
      <c r="CH16" s="41"/>
      <c r="CI16" s="7"/>
      <c r="CJ16" s="7"/>
      <c r="CK16" s="22"/>
      <c r="CL16" s="11"/>
      <c r="CM16" s="11"/>
      <c r="CN16" s="116"/>
      <c r="CO16" s="18"/>
      <c r="CP16" s="74"/>
      <c r="CQ16" s="41"/>
      <c r="CR16" s="41"/>
      <c r="CS16" s="7"/>
      <c r="CT16" s="7"/>
      <c r="CU16" s="22"/>
      <c r="CV16" s="11"/>
      <c r="CW16" s="11"/>
      <c r="CX16" s="116"/>
      <c r="CY16" s="18"/>
      <c r="CZ16" s="74"/>
      <c r="DA16" s="41"/>
      <c r="DB16" s="41"/>
      <c r="DC16" s="7"/>
      <c r="DD16" s="7"/>
      <c r="DE16" s="22"/>
      <c r="DF16" s="11"/>
      <c r="DG16" s="11"/>
      <c r="DH16" s="116"/>
      <c r="DI16" s="18"/>
      <c r="DJ16" s="74"/>
      <c r="DK16" s="41"/>
      <c r="DL16" s="41"/>
      <c r="DM16" s="7"/>
      <c r="DN16" s="7"/>
      <c r="DO16" s="22"/>
      <c r="DP16" s="11"/>
      <c r="DQ16" s="11"/>
      <c r="DR16" s="116"/>
      <c r="DS16" s="18"/>
      <c r="DT16" s="74"/>
      <c r="DU16" s="41"/>
      <c r="DV16" s="41"/>
      <c r="DW16" s="7"/>
      <c r="DX16" s="7"/>
      <c r="DY16" s="22"/>
      <c r="DZ16" s="11"/>
      <c r="EA16" s="11"/>
      <c r="EB16" s="116"/>
      <c r="EC16" s="18"/>
      <c r="ED16" s="74"/>
      <c r="EE16" s="41"/>
      <c r="EF16" s="41"/>
      <c r="EG16" s="7"/>
      <c r="EH16" s="7"/>
      <c r="EI16" s="22"/>
      <c r="EJ16" s="11"/>
      <c r="EK16" s="11"/>
      <c r="EL16" s="116"/>
      <c r="EM16" s="18"/>
      <c r="EN16" s="74"/>
      <c r="EO16" s="41"/>
      <c r="EP16" s="41"/>
      <c r="EQ16" s="7"/>
      <c r="ER16" s="7"/>
      <c r="ES16" s="22"/>
      <c r="ET16" s="11"/>
      <c r="EU16" s="11"/>
      <c r="EV16" s="116"/>
      <c r="EW16" s="18"/>
      <c r="EX16" s="74"/>
      <c r="EY16" s="41"/>
      <c r="EZ16" s="41"/>
      <c r="FA16" s="7"/>
      <c r="FB16" s="7"/>
      <c r="FC16" s="22"/>
      <c r="FD16" s="11"/>
      <c r="FE16" s="11"/>
      <c r="FF16" s="116"/>
      <c r="FG16" s="18"/>
      <c r="FH16" s="74"/>
      <c r="FI16" s="41"/>
      <c r="FJ16" s="41"/>
      <c r="FK16" s="7"/>
      <c r="FL16" s="7"/>
      <c r="FM16" s="22"/>
      <c r="FN16" s="11"/>
      <c r="FO16" s="11"/>
      <c r="FP16" s="116"/>
      <c r="FQ16" s="18"/>
      <c r="FR16" s="74"/>
      <c r="FS16" s="41"/>
      <c r="FT16" s="41"/>
      <c r="FU16" s="7"/>
      <c r="FV16" s="7"/>
      <c r="FW16" s="22"/>
      <c r="FX16" s="11"/>
      <c r="FY16" s="11"/>
      <c r="FZ16" s="116"/>
      <c r="GA16" s="18"/>
      <c r="GB16" s="74"/>
      <c r="GC16" s="41"/>
      <c r="GD16" s="41"/>
      <c r="GE16" s="7"/>
      <c r="GF16" s="7"/>
      <c r="GG16" s="22"/>
      <c r="GH16" s="11"/>
      <c r="GI16" s="11"/>
      <c r="GJ16" s="116"/>
      <c r="GK16" s="18"/>
      <c r="GL16" s="74"/>
      <c r="GM16" s="41"/>
      <c r="GN16" s="41"/>
      <c r="GO16" s="7"/>
      <c r="GP16" s="7"/>
      <c r="GQ16" s="22"/>
      <c r="GR16" s="11"/>
      <c r="GS16" s="11"/>
      <c r="GT16" s="125"/>
      <c r="HD16" s="125"/>
      <c r="HN16" s="125"/>
      <c r="HX16" s="125"/>
      <c r="IH16" s="125"/>
      <c r="IR16" s="125"/>
      <c r="JB16" s="125"/>
      <c r="JL16" s="125"/>
      <c r="JV16" s="125"/>
      <c r="KF16" s="125"/>
    </row>
    <row xmlns:x14ac="http://schemas.microsoft.com/office/spreadsheetml/2009/9/ac" r="17" s="2" customFormat="true" x14ac:dyDescent="0.25">
      <c r="A17" s="373" t="str">
        <f ca="true">IF(ISBLANK('Data Summary'!A19),"",'Data Summary'!A19)</f>
        <v>PHL_2019_EMIS</v>
      </c>
      <c r="B17" s="116"/>
      <c r="C17" s="19"/>
      <c r="D17" s="41"/>
      <c r="E17" s="7"/>
      <c r="F17" s="7"/>
      <c r="G17" s="7"/>
      <c r="H17" s="7"/>
      <c r="I17" s="22"/>
      <c r="J17" s="11"/>
      <c r="K17" s="11"/>
      <c r="L17" s="116"/>
      <c r="M17" s="19"/>
      <c r="N17" s="41"/>
      <c r="O17" s="7"/>
      <c r="P17" s="7"/>
      <c r="Q17" s="7"/>
      <c r="R17" s="7"/>
      <c r="S17" s="22"/>
      <c r="T17" s="11"/>
      <c r="U17" s="11"/>
      <c r="V17" s="116"/>
      <c r="W17" s="19"/>
      <c r="X17" s="41"/>
      <c r="Y17" s="7"/>
      <c r="Z17" s="7"/>
      <c r="AA17" s="7"/>
      <c r="AB17" s="7"/>
      <c r="AC17" s="22"/>
      <c r="AD17" s="11"/>
      <c r="AE17" s="11"/>
      <c r="AF17" s="116"/>
      <c r="AG17" s="19"/>
      <c r="AH17" s="41"/>
      <c r="AI17" s="7"/>
      <c r="AJ17" s="7"/>
      <c r="AK17" s="7"/>
      <c r="AL17" s="7"/>
      <c r="AM17" s="22"/>
      <c r="AN17" s="11"/>
      <c r="AO17" s="11"/>
      <c r="AP17" s="116"/>
      <c r="AQ17" s="19"/>
      <c r="AR17" s="41"/>
      <c r="AS17" s="7"/>
      <c r="AT17" s="7"/>
      <c r="AU17" s="7"/>
      <c r="AV17" s="7"/>
      <c r="AW17" s="22"/>
      <c r="AX17" s="11"/>
      <c r="AY17" s="11"/>
      <c r="AZ17" s="116"/>
      <c r="BA17" s="19"/>
      <c r="BB17" s="41"/>
      <c r="BC17" s="7"/>
      <c r="BD17" s="7"/>
      <c r="BE17" s="7"/>
      <c r="BF17" s="7"/>
      <c r="BG17" s="22"/>
      <c r="BH17" s="11"/>
      <c r="BI17" s="11"/>
      <c r="BJ17" s="116"/>
      <c r="BK17" s="19"/>
      <c r="BL17" s="41"/>
      <c r="BM17" s="7"/>
      <c r="BN17" s="7"/>
      <c r="BO17" s="7"/>
      <c r="BP17" s="7"/>
      <c r="BQ17" s="22"/>
      <c r="BR17" s="11"/>
      <c r="BS17" s="11"/>
      <c r="BT17" s="116"/>
      <c r="BU17" s="19"/>
      <c r="BV17" s="41"/>
      <c r="BW17" s="7"/>
      <c r="BX17" s="7"/>
      <c r="BY17" s="7"/>
      <c r="BZ17" s="7"/>
      <c r="CA17" s="22"/>
      <c r="CB17" s="11"/>
      <c r="CC17" s="11"/>
      <c r="CD17" s="116"/>
      <c r="CE17" s="19"/>
      <c r="CF17" s="41"/>
      <c r="CG17" s="7"/>
      <c r="CH17" s="7"/>
      <c r="CI17" s="7"/>
      <c r="CJ17" s="7"/>
      <c r="CK17" s="22"/>
      <c r="CL17" s="11"/>
      <c r="CM17" s="11"/>
      <c r="CN17" s="116"/>
      <c r="CO17" s="19"/>
      <c r="CP17" s="41"/>
      <c r="CQ17" s="7"/>
      <c r="CR17" s="7"/>
      <c r="CS17" s="7"/>
      <c r="CT17" s="7"/>
      <c r="CU17" s="22"/>
      <c r="CV17" s="11"/>
      <c r="CW17" s="11"/>
      <c r="CX17" s="116"/>
      <c r="CY17" s="19"/>
      <c r="CZ17" s="41"/>
      <c r="DA17" s="7"/>
      <c r="DB17" s="7"/>
      <c r="DC17" s="7"/>
      <c r="DD17" s="7"/>
      <c r="DE17" s="22"/>
      <c r="DF17" s="11"/>
      <c r="DG17" s="11"/>
      <c r="DH17" s="116"/>
      <c r="DI17" s="19"/>
      <c r="DJ17" s="41"/>
      <c r="DK17" s="7"/>
      <c r="DL17" s="7"/>
      <c r="DM17" s="7"/>
      <c r="DN17" s="7"/>
      <c r="DO17" s="22"/>
      <c r="DP17" s="11"/>
      <c r="DQ17" s="11"/>
      <c r="DR17" s="116"/>
      <c r="DS17" s="19"/>
      <c r="DT17" s="41"/>
      <c r="DU17" s="7"/>
      <c r="DV17" s="7"/>
      <c r="DW17" s="7"/>
      <c r="DX17" s="7"/>
      <c r="DY17" s="22"/>
      <c r="DZ17" s="11"/>
      <c r="EA17" s="11"/>
      <c r="EB17" s="116"/>
      <c r="EC17" s="19"/>
      <c r="ED17" s="41"/>
      <c r="EE17" s="7"/>
      <c r="EF17" s="7"/>
      <c r="EG17" s="7"/>
      <c r="EH17" s="7"/>
      <c r="EI17" s="22"/>
      <c r="EJ17" s="11"/>
      <c r="EK17" s="11"/>
      <c r="EL17" s="116"/>
      <c r="EM17" s="19"/>
      <c r="EN17" s="41"/>
      <c r="EO17" s="7"/>
      <c r="EP17" s="7"/>
      <c r="EQ17" s="7"/>
      <c r="ER17" s="7"/>
      <c r="ES17" s="22"/>
      <c r="ET17" s="11"/>
      <c r="EU17" s="11"/>
      <c r="EV17" s="116"/>
      <c r="EW17" s="19"/>
      <c r="EX17" s="41"/>
      <c r="EY17" s="7"/>
      <c r="EZ17" s="7"/>
      <c r="FA17" s="7"/>
      <c r="FB17" s="7"/>
      <c r="FC17" s="22"/>
      <c r="FD17" s="11"/>
      <c r="FE17" s="11"/>
      <c r="FF17" s="116"/>
      <c r="FG17" s="19"/>
      <c r="FH17" s="41"/>
      <c r="FI17" s="7"/>
      <c r="FJ17" s="7"/>
      <c r="FK17" s="7"/>
      <c r="FL17" s="7"/>
      <c r="FM17" s="22"/>
      <c r="FN17" s="11"/>
      <c r="FO17" s="11"/>
      <c r="FP17" s="116"/>
      <c r="FQ17" s="19"/>
      <c r="FR17" s="41"/>
      <c r="FS17" s="7"/>
      <c r="FT17" s="7"/>
      <c r="FU17" s="7"/>
      <c r="FV17" s="7"/>
      <c r="FW17" s="22"/>
      <c r="FX17" s="11"/>
      <c r="FY17" s="11"/>
      <c r="FZ17" s="116"/>
      <c r="GA17" s="19"/>
      <c r="GB17" s="41"/>
      <c r="GC17" s="7"/>
      <c r="GD17" s="7"/>
      <c r="GE17" s="7"/>
      <c r="GF17" s="7"/>
      <c r="GG17" s="22"/>
      <c r="GH17" s="11"/>
      <c r="GI17" s="11"/>
      <c r="GJ17" s="116"/>
      <c r="GK17" s="19"/>
      <c r="GL17" s="41"/>
      <c r="GM17" s="7"/>
      <c r="GN17" s="7"/>
      <c r="GO17" s="7"/>
      <c r="GP17" s="7"/>
      <c r="GQ17" s="22"/>
      <c r="GR17" s="11"/>
      <c r="GS17" s="11"/>
      <c r="GT17" s="125"/>
      <c r="HD17" s="125"/>
      <c r="HN17" s="125"/>
      <c r="HX17" s="125"/>
      <c r="IH17" s="125"/>
      <c r="IR17" s="125"/>
      <c r="JB17" s="125"/>
      <c r="JL17" s="125"/>
      <c r="JV17" s="125"/>
      <c r="KF17" s="125"/>
    </row>
    <row xmlns:x14ac="http://schemas.microsoft.com/office/spreadsheetml/2009/9/ac" r="18" s="2" customFormat="true" x14ac:dyDescent="0.25">
      <c r="A18" s="373" t="str">
        <f ca="true">IF(ISBLANK('Data Summary'!A20),"",'Data Summary'!A20)</f>
        <v>PHL_2019_UIS</v>
      </c>
      <c r="B18" s="116"/>
      <c r="C18" s="19"/>
      <c r="D18" s="7"/>
      <c r="E18" s="7"/>
      <c r="F18" s="7"/>
      <c r="G18" s="7"/>
      <c r="H18" s="7"/>
      <c r="I18" s="22"/>
      <c r="J18" s="11"/>
      <c r="K18" s="11"/>
      <c r="L18" s="116"/>
      <c r="M18" s="19"/>
      <c r="N18" s="7"/>
      <c r="O18" s="7"/>
      <c r="P18" s="7"/>
      <c r="Q18" s="7"/>
      <c r="R18" s="7"/>
      <c r="S18" s="22"/>
      <c r="T18" s="11"/>
      <c r="U18" s="11"/>
      <c r="V18" s="116"/>
      <c r="W18" s="19"/>
      <c r="X18" s="7"/>
      <c r="Y18" s="7"/>
      <c r="Z18" s="7"/>
      <c r="AA18" s="7"/>
      <c r="AB18" s="7"/>
      <c r="AC18" s="22"/>
      <c r="AD18" s="11"/>
      <c r="AE18" s="11"/>
      <c r="AF18" s="116"/>
      <c r="AG18" s="19"/>
      <c r="AH18" s="7"/>
      <c r="AI18" s="7"/>
      <c r="AJ18" s="7"/>
      <c r="AK18" s="7"/>
      <c r="AL18" s="7"/>
      <c r="AM18" s="22"/>
      <c r="AN18" s="11"/>
      <c r="AO18" s="11"/>
      <c r="AP18" s="116"/>
      <c r="AQ18" s="19"/>
      <c r="AR18" s="7"/>
      <c r="AS18" s="7"/>
      <c r="AT18" s="7"/>
      <c r="AU18" s="7"/>
      <c r="AV18" s="7"/>
      <c r="AW18" s="22"/>
      <c r="AX18" s="11"/>
      <c r="AY18" s="11"/>
      <c r="AZ18" s="116"/>
      <c r="BA18" s="19"/>
      <c r="BB18" s="7"/>
      <c r="BC18" s="7"/>
      <c r="BD18" s="7"/>
      <c r="BE18" s="7"/>
      <c r="BF18" s="7"/>
      <c r="BG18" s="22"/>
      <c r="BH18" s="11"/>
      <c r="BI18" s="11"/>
      <c r="BJ18" s="116"/>
      <c r="BK18" s="19"/>
      <c r="BL18" s="7"/>
      <c r="BM18" s="7"/>
      <c r="BN18" s="7"/>
      <c r="BO18" s="7"/>
      <c r="BP18" s="7"/>
      <c r="BQ18" s="22"/>
      <c r="BR18" s="11"/>
      <c r="BS18" s="11"/>
      <c r="BT18" s="116"/>
      <c r="BU18" s="19"/>
      <c r="BV18" s="7"/>
      <c r="BW18" s="7"/>
      <c r="BX18" s="7"/>
      <c r="BY18" s="7"/>
      <c r="BZ18" s="7"/>
      <c r="CA18" s="22"/>
      <c r="CB18" s="11"/>
      <c r="CC18" s="11"/>
      <c r="CD18" s="116"/>
      <c r="CE18" s="19"/>
      <c r="CF18" s="7"/>
      <c r="CG18" s="7"/>
      <c r="CH18" s="7"/>
      <c r="CI18" s="7"/>
      <c r="CJ18" s="7"/>
      <c r="CK18" s="22"/>
      <c r="CL18" s="11"/>
      <c r="CM18" s="11"/>
      <c r="CN18" s="116"/>
      <c r="CO18" s="19"/>
      <c r="CP18" s="7"/>
      <c r="CQ18" s="7"/>
      <c r="CR18" s="7"/>
      <c r="CS18" s="7"/>
      <c r="CT18" s="7"/>
      <c r="CU18" s="22"/>
      <c r="CV18" s="11"/>
      <c r="CW18" s="11"/>
      <c r="CX18" s="116"/>
      <c r="CY18" s="19"/>
      <c r="CZ18" s="7"/>
      <c r="DA18" s="7"/>
      <c r="DB18" s="7"/>
      <c r="DC18" s="7"/>
      <c r="DD18" s="7"/>
      <c r="DE18" s="22"/>
      <c r="DF18" s="11"/>
      <c r="DG18" s="11"/>
      <c r="DH18" s="116"/>
      <c r="DI18" s="19"/>
      <c r="DJ18" s="7"/>
      <c r="DK18" s="7"/>
      <c r="DL18" s="7"/>
      <c r="DM18" s="7"/>
      <c r="DN18" s="7"/>
      <c r="DO18" s="22"/>
      <c r="DP18" s="11"/>
      <c r="DQ18" s="11"/>
      <c r="DR18" s="116"/>
      <c r="DS18" s="19"/>
      <c r="DT18" s="7"/>
      <c r="DU18" s="7"/>
      <c r="DV18" s="7"/>
      <c r="DW18" s="7"/>
      <c r="DX18" s="7"/>
      <c r="DY18" s="22"/>
      <c r="DZ18" s="11"/>
      <c r="EA18" s="11"/>
      <c r="EB18" s="116"/>
      <c r="EC18" s="19"/>
      <c r="ED18" s="7"/>
      <c r="EE18" s="7"/>
      <c r="EF18" s="7"/>
      <c r="EG18" s="7"/>
      <c r="EH18" s="7"/>
      <c r="EI18" s="22"/>
      <c r="EJ18" s="11"/>
      <c r="EK18" s="11"/>
      <c r="EL18" s="116"/>
      <c r="EM18" s="19"/>
      <c r="EN18" s="7"/>
      <c r="EO18" s="7"/>
      <c r="EP18" s="7"/>
      <c r="EQ18" s="7"/>
      <c r="ER18" s="7"/>
      <c r="ES18" s="22"/>
      <c r="ET18" s="11"/>
      <c r="EU18" s="11"/>
      <c r="EV18" s="116"/>
      <c r="EW18" s="19"/>
      <c r="EX18" s="7"/>
      <c r="EY18" s="7"/>
      <c r="EZ18" s="7"/>
      <c r="FA18" s="7"/>
      <c r="FB18" s="7"/>
      <c r="FC18" s="22"/>
      <c r="FD18" s="11"/>
      <c r="FE18" s="11"/>
      <c r="FF18" s="116"/>
      <c r="FG18" s="19"/>
      <c r="FH18" s="7"/>
      <c r="FI18" s="7"/>
      <c r="FJ18" s="7"/>
      <c r="FK18" s="7"/>
      <c r="FL18" s="7"/>
      <c r="FM18" s="22"/>
      <c r="FN18" s="11"/>
      <c r="FO18" s="11"/>
      <c r="FP18" s="116"/>
      <c r="FQ18" s="19"/>
      <c r="FR18" s="7"/>
      <c r="FS18" s="7"/>
      <c r="FT18" s="7"/>
      <c r="FU18" s="7"/>
      <c r="FV18" s="7"/>
      <c r="FW18" s="22"/>
      <c r="FX18" s="11"/>
      <c r="FY18" s="11"/>
      <c r="FZ18" s="116"/>
      <c r="GA18" s="19"/>
      <c r="GB18" s="7"/>
      <c r="GC18" s="7"/>
      <c r="GD18" s="7"/>
      <c r="GE18" s="7"/>
      <c r="GF18" s="7"/>
      <c r="GG18" s="22"/>
      <c r="GH18" s="11"/>
      <c r="GI18" s="11"/>
      <c r="GJ18" s="116"/>
      <c r="GK18" s="19"/>
      <c r="GL18" s="7"/>
      <c r="GM18" s="7"/>
      <c r="GN18" s="7"/>
      <c r="GO18" s="7"/>
      <c r="GP18" s="7"/>
      <c r="GQ18" s="22"/>
      <c r="GR18" s="11"/>
      <c r="GS18" s="11"/>
      <c r="GT18" s="125"/>
      <c r="HD18" s="125"/>
      <c r="HN18" s="125"/>
      <c r="HX18" s="125"/>
      <c r="IH18" s="125"/>
      <c r="IR18" s="125"/>
      <c r="JB18" s="125"/>
      <c r="JL18" s="125"/>
      <c r="JV18" s="125"/>
      <c r="KF18" s="125"/>
    </row>
    <row xmlns:x14ac="http://schemas.microsoft.com/office/spreadsheetml/2009/9/ac" r="19" s="2" customFormat="true" x14ac:dyDescent="0.25">
      <c r="A19" s="373" t="str">
        <f ca="true">IF(ISBLANK('Data Summary'!A21),"",'Data Summary'!A21)</f>
        <v>PHL_2020_UIS</v>
      </c>
      <c r="B19" s="116"/>
      <c r="C19" s="19"/>
      <c r="D19" s="7"/>
      <c r="E19" s="7"/>
      <c r="F19" s="63"/>
      <c r="G19" s="7"/>
      <c r="H19" s="7"/>
      <c r="I19" s="22"/>
      <c r="J19" s="11"/>
      <c r="K19" s="11"/>
      <c r="L19" s="116"/>
      <c r="M19" s="19"/>
      <c r="N19" s="7"/>
      <c r="O19" s="7"/>
      <c r="P19" s="63"/>
      <c r="Q19" s="7"/>
      <c r="R19" s="7"/>
      <c r="S19" s="22"/>
      <c r="T19" s="11"/>
      <c r="U19" s="11"/>
      <c r="V19" s="116"/>
      <c r="W19" s="19"/>
      <c r="X19" s="7"/>
      <c r="Y19" s="7"/>
      <c r="Z19" s="63"/>
      <c r="AA19" s="7"/>
      <c r="AB19" s="7"/>
      <c r="AC19" s="22"/>
      <c r="AD19" s="11"/>
      <c r="AE19" s="11"/>
      <c r="AF19" s="116"/>
      <c r="AG19" s="19"/>
      <c r="AH19" s="7"/>
      <c r="AI19" s="7"/>
      <c r="AJ19" s="63"/>
      <c r="AK19" s="7"/>
      <c r="AL19" s="7"/>
      <c r="AM19" s="22"/>
      <c r="AN19" s="11"/>
      <c r="AO19" s="11"/>
      <c r="AP19" s="116"/>
      <c r="AQ19" s="19"/>
      <c r="AR19" s="7"/>
      <c r="AS19" s="7"/>
      <c r="AT19" s="63"/>
      <c r="AU19" s="7"/>
      <c r="AV19" s="7"/>
      <c r="AW19" s="22"/>
      <c r="AX19" s="11"/>
      <c r="AY19" s="11"/>
      <c r="AZ19" s="116"/>
      <c r="BA19" s="19"/>
      <c r="BB19" s="7"/>
      <c r="BC19" s="7"/>
      <c r="BD19" s="63"/>
      <c r="BE19" s="7"/>
      <c r="BF19" s="7"/>
      <c r="BG19" s="22"/>
      <c r="BH19" s="11"/>
      <c r="BI19" s="11"/>
      <c r="BJ19" s="116"/>
      <c r="BK19" s="19"/>
      <c r="BL19" s="7"/>
      <c r="BM19" s="7"/>
      <c r="BN19" s="63"/>
      <c r="BO19" s="7"/>
      <c r="BP19" s="7"/>
      <c r="BQ19" s="22"/>
      <c r="BR19" s="11"/>
      <c r="BS19" s="11"/>
      <c r="BT19" s="116"/>
      <c r="BU19" s="19"/>
      <c r="BV19" s="7"/>
      <c r="BW19" s="7"/>
      <c r="BX19" s="63"/>
      <c r="BY19" s="7"/>
      <c r="BZ19" s="7"/>
      <c r="CA19" s="22"/>
      <c r="CB19" s="11"/>
      <c r="CC19" s="11"/>
      <c r="CD19" s="116"/>
      <c r="CE19" s="19"/>
      <c r="CF19" s="7"/>
      <c r="CG19" s="7"/>
      <c r="CH19" s="63"/>
      <c r="CI19" s="7"/>
      <c r="CJ19" s="7"/>
      <c r="CK19" s="22"/>
      <c r="CL19" s="11"/>
      <c r="CM19" s="11"/>
      <c r="CN19" s="116"/>
      <c r="CO19" s="19"/>
      <c r="CP19" s="7"/>
      <c r="CQ19" s="7"/>
      <c r="CR19" s="63"/>
      <c r="CS19" s="7"/>
      <c r="CT19" s="7"/>
      <c r="CU19" s="22"/>
      <c r="CV19" s="11"/>
      <c r="CW19" s="11"/>
      <c r="CX19" s="116"/>
      <c r="CY19" s="19"/>
      <c r="CZ19" s="7"/>
      <c r="DA19" s="7"/>
      <c r="DB19" s="63"/>
      <c r="DC19" s="7"/>
      <c r="DD19" s="7"/>
      <c r="DE19" s="22"/>
      <c r="DF19" s="11"/>
      <c r="DG19" s="11"/>
      <c r="DH19" s="116"/>
      <c r="DI19" s="19"/>
      <c r="DJ19" s="7"/>
      <c r="DK19" s="7"/>
      <c r="DL19" s="63"/>
      <c r="DM19" s="7"/>
      <c r="DN19" s="7"/>
      <c r="DO19" s="22"/>
      <c r="DP19" s="11"/>
      <c r="DQ19" s="11"/>
      <c r="DR19" s="116"/>
      <c r="DS19" s="19"/>
      <c r="DT19" s="7"/>
      <c r="DU19" s="7"/>
      <c r="DV19" s="63"/>
      <c r="DW19" s="7"/>
      <c r="DX19" s="7"/>
      <c r="DY19" s="22"/>
      <c r="DZ19" s="11"/>
      <c r="EA19" s="11"/>
      <c r="EB19" s="116"/>
      <c r="EC19" s="19"/>
      <c r="ED19" s="7"/>
      <c r="EE19" s="7"/>
      <c r="EF19" s="63"/>
      <c r="EG19" s="7"/>
      <c r="EH19" s="7"/>
      <c r="EI19" s="22"/>
      <c r="EJ19" s="11"/>
      <c r="EK19" s="11"/>
      <c r="EL19" s="116"/>
      <c r="EM19" s="19"/>
      <c r="EN19" s="7"/>
      <c r="EO19" s="7"/>
      <c r="EP19" s="63"/>
      <c r="EQ19" s="7"/>
      <c r="ER19" s="7"/>
      <c r="ES19" s="22"/>
      <c r="ET19" s="11"/>
      <c r="EU19" s="11"/>
      <c r="EV19" s="116"/>
      <c r="EW19" s="19"/>
      <c r="EX19" s="7"/>
      <c r="EY19" s="7"/>
      <c r="EZ19" s="63"/>
      <c r="FA19" s="7"/>
      <c r="FB19" s="7"/>
      <c r="FC19" s="22"/>
      <c r="FD19" s="11"/>
      <c r="FE19" s="11"/>
      <c r="FF19" s="116"/>
      <c r="FG19" s="19"/>
      <c r="FH19" s="7"/>
      <c r="FI19" s="7"/>
      <c r="FJ19" s="63"/>
      <c r="FK19" s="7"/>
      <c r="FL19" s="7"/>
      <c r="FM19" s="22"/>
      <c r="FN19" s="11"/>
      <c r="FO19" s="11"/>
      <c r="FP19" s="116"/>
      <c r="FQ19" s="19"/>
      <c r="FR19" s="7"/>
      <c r="FS19" s="7"/>
      <c r="FT19" s="63"/>
      <c r="FU19" s="7"/>
      <c r="FV19" s="7"/>
      <c r="FW19" s="22"/>
      <c r="FX19" s="11"/>
      <c r="FY19" s="11"/>
      <c r="FZ19" s="116"/>
      <c r="GA19" s="19"/>
      <c r="GB19" s="7"/>
      <c r="GC19" s="7"/>
      <c r="GD19" s="63"/>
      <c r="GE19" s="7"/>
      <c r="GF19" s="7"/>
      <c r="GG19" s="22"/>
      <c r="GH19" s="11"/>
      <c r="GI19" s="11"/>
      <c r="GJ19" s="116"/>
      <c r="GK19" s="19"/>
      <c r="GL19" s="7"/>
      <c r="GM19" s="7"/>
      <c r="GN19" s="63"/>
      <c r="GO19" s="7"/>
      <c r="GP19" s="7"/>
      <c r="GQ19" s="22"/>
      <c r="GR19" s="11"/>
      <c r="GS19" s="11"/>
      <c r="GT19" s="125"/>
      <c r="HD19" s="125"/>
      <c r="HN19" s="125"/>
      <c r="HX19" s="125"/>
      <c r="IH19" s="125"/>
      <c r="IR19" s="125"/>
      <c r="JB19" s="125"/>
      <c r="JL19" s="125"/>
      <c r="JV19" s="125"/>
      <c r="KF19" s="125"/>
    </row>
    <row xmlns:x14ac="http://schemas.microsoft.com/office/spreadsheetml/2009/9/ac" r="20" s="2" customFormat="true" x14ac:dyDescent="0.25">
      <c r="A20" s="373" t="str">
        <f ca="true">IF(ISBLANK('Data Summary'!A22),"",'Data Summary'!A22)</f>
        <v>PHL_2020_EBEI</v>
      </c>
      <c r="B20" s="116"/>
      <c r="C20" s="18"/>
      <c r="D20" s="7"/>
      <c r="E20" s="63"/>
      <c r="F20" s="63"/>
      <c r="G20" s="7"/>
      <c r="H20" s="7"/>
      <c r="I20" s="22"/>
      <c r="J20" s="11"/>
      <c r="K20" s="11"/>
      <c r="L20" s="116"/>
      <c r="M20" s="18"/>
      <c r="N20" s="7"/>
      <c r="O20" s="63"/>
      <c r="P20" s="63"/>
      <c r="Q20" s="7"/>
      <c r="R20" s="7"/>
      <c r="S20" s="22"/>
      <c r="T20" s="11"/>
      <c r="U20" s="11"/>
      <c r="V20" s="116"/>
      <c r="W20" s="18"/>
      <c r="X20" s="7"/>
      <c r="Y20" s="63"/>
      <c r="Z20" s="63"/>
      <c r="AA20" s="7"/>
      <c r="AB20" s="7"/>
      <c r="AC20" s="22"/>
      <c r="AD20" s="11"/>
      <c r="AE20" s="11"/>
      <c r="AF20" s="116"/>
      <c r="AG20" s="18"/>
      <c r="AH20" s="7"/>
      <c r="AI20" s="63"/>
      <c r="AJ20" s="63"/>
      <c r="AK20" s="7"/>
      <c r="AL20" s="7"/>
      <c r="AM20" s="22"/>
      <c r="AN20" s="11"/>
      <c r="AO20" s="11"/>
      <c r="AP20" s="116"/>
      <c r="AQ20" s="18"/>
      <c r="AR20" s="7"/>
      <c r="AS20" s="63"/>
      <c r="AT20" s="63"/>
      <c r="AU20" s="7"/>
      <c r="AV20" s="7"/>
      <c r="AW20" s="22"/>
      <c r="AX20" s="11"/>
      <c r="AY20" s="11"/>
      <c r="AZ20" s="116"/>
      <c r="BA20" s="18"/>
      <c r="BB20" s="7"/>
      <c r="BC20" s="63"/>
      <c r="BD20" s="63"/>
      <c r="BE20" s="7"/>
      <c r="BF20" s="7"/>
      <c r="BG20" s="22"/>
      <c r="BH20" s="11"/>
      <c r="BI20" s="11"/>
      <c r="BJ20" s="116"/>
      <c r="BK20" s="18"/>
      <c r="BL20" s="7"/>
      <c r="BM20" s="63"/>
      <c r="BN20" s="63"/>
      <c r="BO20" s="7"/>
      <c r="BP20" s="7"/>
      <c r="BQ20" s="22"/>
      <c r="BR20" s="11"/>
      <c r="BS20" s="11"/>
      <c r="BT20" s="116"/>
      <c r="BU20" s="18"/>
      <c r="BV20" s="7"/>
      <c r="BW20" s="63"/>
      <c r="BX20" s="63"/>
      <c r="BY20" s="7"/>
      <c r="BZ20" s="7"/>
      <c r="CA20" s="22"/>
      <c r="CB20" s="11"/>
      <c r="CC20" s="11"/>
      <c r="CD20" s="116"/>
      <c r="CE20" s="18"/>
      <c r="CF20" s="7"/>
      <c r="CG20" s="63"/>
      <c r="CH20" s="63"/>
      <c r="CI20" s="7"/>
      <c r="CJ20" s="7"/>
      <c r="CK20" s="22"/>
      <c r="CL20" s="11"/>
      <c r="CM20" s="11"/>
      <c r="CN20" s="116"/>
      <c r="CO20" s="18"/>
      <c r="CP20" s="7"/>
      <c r="CQ20" s="63"/>
      <c r="CR20" s="63"/>
      <c r="CS20" s="7"/>
      <c r="CT20" s="7"/>
      <c r="CU20" s="22"/>
      <c r="CV20" s="11"/>
      <c r="CW20" s="11"/>
      <c r="CX20" s="116"/>
      <c r="CY20" s="18"/>
      <c r="CZ20" s="7"/>
      <c r="DA20" s="63"/>
      <c r="DB20" s="63"/>
      <c r="DC20" s="7"/>
      <c r="DD20" s="7"/>
      <c r="DE20" s="22"/>
      <c r="DF20" s="11"/>
      <c r="DG20" s="11"/>
      <c r="DH20" s="116"/>
      <c r="DI20" s="18"/>
      <c r="DJ20" s="7"/>
      <c r="DK20" s="63"/>
      <c r="DL20" s="63"/>
      <c r="DM20" s="7"/>
      <c r="DN20" s="7"/>
      <c r="DO20" s="22"/>
      <c r="DP20" s="11"/>
      <c r="DQ20" s="11"/>
      <c r="DR20" s="116"/>
      <c r="DS20" s="18"/>
      <c r="DT20" s="7"/>
      <c r="DU20" s="63"/>
      <c r="DV20" s="63"/>
      <c r="DW20" s="7"/>
      <c r="DX20" s="7"/>
      <c r="DY20" s="22"/>
      <c r="DZ20" s="11"/>
      <c r="EA20" s="11"/>
      <c r="EB20" s="116"/>
      <c r="EC20" s="18"/>
      <c r="ED20" s="7"/>
      <c r="EE20" s="63"/>
      <c r="EF20" s="63"/>
      <c r="EG20" s="7"/>
      <c r="EH20" s="7"/>
      <c r="EI20" s="22"/>
      <c r="EJ20" s="11"/>
      <c r="EK20" s="11"/>
      <c r="EL20" s="116"/>
      <c r="EM20" s="18"/>
      <c r="EN20" s="7"/>
      <c r="EO20" s="63"/>
      <c r="EP20" s="63"/>
      <c r="EQ20" s="7"/>
      <c r="ER20" s="7"/>
      <c r="ES20" s="22"/>
      <c r="ET20" s="11"/>
      <c r="EU20" s="11"/>
      <c r="EV20" s="116"/>
      <c r="EW20" s="18"/>
      <c r="EX20" s="7"/>
      <c r="EY20" s="63"/>
      <c r="EZ20" s="63"/>
      <c r="FA20" s="7"/>
      <c r="FB20" s="7"/>
      <c r="FC20" s="22"/>
      <c r="FD20" s="11"/>
      <c r="FE20" s="11"/>
      <c r="FF20" s="116"/>
      <c r="FG20" s="18"/>
      <c r="FH20" s="7"/>
      <c r="FI20" s="63"/>
      <c r="FJ20" s="63"/>
      <c r="FK20" s="7"/>
      <c r="FL20" s="7"/>
      <c r="FM20" s="22"/>
      <c r="FN20" s="11"/>
      <c r="FO20" s="11"/>
      <c r="FP20" s="116"/>
      <c r="FQ20" s="18"/>
      <c r="FR20" s="7"/>
      <c r="FS20" s="63"/>
      <c r="FT20" s="63"/>
      <c r="FU20" s="7"/>
      <c r="FV20" s="7"/>
      <c r="FW20" s="22"/>
      <c r="FX20" s="11"/>
      <c r="FY20" s="11"/>
      <c r="FZ20" s="116"/>
      <c r="GA20" s="18"/>
      <c r="GB20" s="7"/>
      <c r="GC20" s="63"/>
      <c r="GD20" s="63"/>
      <c r="GE20" s="7"/>
      <c r="GF20" s="7"/>
      <c r="GG20" s="22"/>
      <c r="GH20" s="11"/>
      <c r="GI20" s="11"/>
      <c r="GJ20" s="116"/>
      <c r="GK20" s="18"/>
      <c r="GL20" s="7"/>
      <c r="GM20" s="63"/>
      <c r="GN20" s="63"/>
      <c r="GO20" s="7"/>
      <c r="GP20" s="7"/>
      <c r="GQ20" s="22"/>
      <c r="GR20" s="11"/>
      <c r="GS20" s="11"/>
      <c r="GT20" s="125"/>
      <c r="HD20" s="125"/>
      <c r="HN20" s="125"/>
      <c r="HX20" s="125"/>
      <c r="IH20" s="125"/>
      <c r="IR20" s="125"/>
      <c r="JB20" s="125"/>
      <c r="JL20" s="125"/>
      <c r="JV20" s="125"/>
      <c r="KF20" s="125"/>
    </row>
    <row xmlns:x14ac="http://schemas.microsoft.com/office/spreadsheetml/2009/9/ac" r="21" s="2" customFormat="true" x14ac:dyDescent="0.25">
      <c r="A21" s="373" t="str">
        <f ca="true">IF(ISBLANK('Data Summary'!A23),"",'Data Summary'!A23)</f>
        <v>PHL_2020_TSA</v>
      </c>
      <c r="B21" s="116"/>
      <c r="C21" s="18"/>
      <c r="D21" s="63"/>
      <c r="E21" s="63"/>
      <c r="F21" s="63"/>
      <c r="G21" s="63"/>
      <c r="H21" s="63"/>
      <c r="I21" s="64"/>
      <c r="J21" s="11"/>
      <c r="K21" s="11"/>
      <c r="L21" s="116"/>
      <c r="M21" s="18"/>
      <c r="N21" s="63"/>
      <c r="O21" s="63"/>
      <c r="P21" s="63"/>
      <c r="Q21" s="63"/>
      <c r="R21" s="63"/>
      <c r="S21" s="64"/>
      <c r="T21" s="11"/>
      <c r="U21" s="11"/>
      <c r="V21" s="116"/>
      <c r="W21" s="18"/>
      <c r="X21" s="63"/>
      <c r="Y21" s="63"/>
      <c r="Z21" s="63"/>
      <c r="AA21" s="63"/>
      <c r="AB21" s="63"/>
      <c r="AC21" s="64"/>
      <c r="AD21" s="11"/>
      <c r="AE21" s="11"/>
      <c r="AF21" s="116"/>
      <c r="AG21" s="18"/>
      <c r="AH21" s="63"/>
      <c r="AI21" s="63"/>
      <c r="AJ21" s="63"/>
      <c r="AK21" s="63"/>
      <c r="AL21" s="63"/>
      <c r="AM21" s="64"/>
      <c r="AN21" s="11"/>
      <c r="AO21" s="11"/>
      <c r="AP21" s="116"/>
      <c r="AQ21" s="18"/>
      <c r="AR21" s="63"/>
      <c r="AS21" s="63"/>
      <c r="AT21" s="63"/>
      <c r="AU21" s="63"/>
      <c r="AV21" s="63"/>
      <c r="AW21" s="64"/>
      <c r="AX21" s="11"/>
      <c r="AY21" s="11"/>
      <c r="AZ21" s="116"/>
      <c r="BA21" s="18"/>
      <c r="BB21" s="63"/>
      <c r="BC21" s="63"/>
      <c r="BD21" s="63"/>
      <c r="BE21" s="63"/>
      <c r="BF21" s="63"/>
      <c r="BG21" s="64"/>
      <c r="BH21" s="11"/>
      <c r="BI21" s="11"/>
      <c r="BJ21" s="116"/>
      <c r="BK21" s="18"/>
      <c r="BL21" s="63"/>
      <c r="BM21" s="63"/>
      <c r="BN21" s="63"/>
      <c r="BO21" s="63"/>
      <c r="BP21" s="63"/>
      <c r="BQ21" s="64"/>
      <c r="BR21" s="11"/>
      <c r="BS21" s="11"/>
      <c r="BT21" s="116"/>
      <c r="BU21" s="18"/>
      <c r="BV21" s="63"/>
      <c r="BW21" s="63"/>
      <c r="BX21" s="63"/>
      <c r="BY21" s="63"/>
      <c r="BZ21" s="63"/>
      <c r="CA21" s="64"/>
      <c r="CB21" s="11"/>
      <c r="CC21" s="11"/>
      <c r="CD21" s="116"/>
      <c r="CE21" s="18"/>
      <c r="CF21" s="63"/>
      <c r="CG21" s="63"/>
      <c r="CH21" s="63"/>
      <c r="CI21" s="63"/>
      <c r="CJ21" s="63"/>
      <c r="CK21" s="64"/>
      <c r="CL21" s="11"/>
      <c r="CM21" s="11"/>
      <c r="CN21" s="116"/>
      <c r="CO21" s="18"/>
      <c r="CP21" s="63"/>
      <c r="CQ21" s="63"/>
      <c r="CR21" s="63"/>
      <c r="CS21" s="63"/>
      <c r="CT21" s="63"/>
      <c r="CU21" s="64"/>
      <c r="CV21" s="11"/>
      <c r="CW21" s="11"/>
      <c r="CX21" s="116"/>
      <c r="CY21" s="18"/>
      <c r="CZ21" s="63"/>
      <c r="DA21" s="63"/>
      <c r="DB21" s="63"/>
      <c r="DC21" s="63"/>
      <c r="DD21" s="63"/>
      <c r="DE21" s="64"/>
      <c r="DF21" s="11"/>
      <c r="DG21" s="11"/>
      <c r="DH21" s="116"/>
      <c r="DI21" s="18"/>
      <c r="DJ21" s="63"/>
      <c r="DK21" s="63"/>
      <c r="DL21" s="63"/>
      <c r="DM21" s="63"/>
      <c r="DN21" s="63"/>
      <c r="DO21" s="64"/>
      <c r="DP21" s="11"/>
      <c r="DQ21" s="11"/>
      <c r="DR21" s="116"/>
      <c r="DS21" s="18"/>
      <c r="DT21" s="63"/>
      <c r="DU21" s="63"/>
      <c r="DV21" s="63"/>
      <c r="DW21" s="63"/>
      <c r="DX21" s="63"/>
      <c r="DY21" s="64"/>
      <c r="DZ21" s="11"/>
      <c r="EA21" s="11"/>
      <c r="EB21" s="116"/>
      <c r="EC21" s="18"/>
      <c r="ED21" s="63"/>
      <c r="EE21" s="63"/>
      <c r="EF21" s="63"/>
      <c r="EG21" s="63"/>
      <c r="EH21" s="63"/>
      <c r="EI21" s="64"/>
      <c r="EJ21" s="11"/>
      <c r="EK21" s="11"/>
      <c r="EL21" s="116"/>
      <c r="EM21" s="18"/>
      <c r="EN21" s="63"/>
      <c r="EO21" s="63"/>
      <c r="EP21" s="63"/>
      <c r="EQ21" s="63"/>
      <c r="ER21" s="63"/>
      <c r="ES21" s="64"/>
      <c r="ET21" s="11"/>
      <c r="EU21" s="11"/>
      <c r="EV21" s="116"/>
      <c r="EW21" s="18"/>
      <c r="EX21" s="63"/>
      <c r="EY21" s="63"/>
      <c r="EZ21" s="63"/>
      <c r="FA21" s="63"/>
      <c r="FB21" s="63"/>
      <c r="FC21" s="64"/>
      <c r="FD21" s="11"/>
      <c r="FE21" s="11"/>
      <c r="FF21" s="116"/>
      <c r="FG21" s="18"/>
      <c r="FH21" s="63"/>
      <c r="FI21" s="63"/>
      <c r="FJ21" s="63"/>
      <c r="FK21" s="63"/>
      <c r="FL21" s="63"/>
      <c r="FM21" s="64"/>
      <c r="FN21" s="11"/>
      <c r="FO21" s="11"/>
      <c r="FP21" s="116"/>
      <c r="FQ21" s="18"/>
      <c r="FR21" s="63"/>
      <c r="FS21" s="63"/>
      <c r="FT21" s="63"/>
      <c r="FU21" s="63"/>
      <c r="FV21" s="63"/>
      <c r="FW21" s="64"/>
      <c r="FX21" s="11"/>
      <c r="FY21" s="11"/>
      <c r="FZ21" s="116"/>
      <c r="GA21" s="18"/>
      <c r="GB21" s="63"/>
      <c r="GC21" s="63"/>
      <c r="GD21" s="63"/>
      <c r="GE21" s="63"/>
      <c r="GF21" s="63"/>
      <c r="GG21" s="64"/>
      <c r="GH21" s="11"/>
      <c r="GI21" s="11"/>
      <c r="GJ21" s="116"/>
      <c r="GK21" s="18"/>
      <c r="GL21" s="63"/>
      <c r="GM21" s="63"/>
      <c r="GN21" s="63"/>
      <c r="GO21" s="63"/>
      <c r="GP21" s="63"/>
      <c r="GQ21" s="64"/>
      <c r="GR21" s="11"/>
      <c r="GS21" s="11"/>
      <c r="GT21" s="125"/>
      <c r="HD21" s="125"/>
      <c r="HN21" s="125"/>
      <c r="HX21" s="125"/>
      <c r="IH21" s="125"/>
      <c r="IR21" s="125"/>
      <c r="JB21" s="125"/>
      <c r="JL21" s="125"/>
      <c r="JV21" s="125"/>
      <c r="KF21" s="125"/>
    </row>
    <row xmlns:x14ac="http://schemas.microsoft.com/office/spreadsheetml/2009/9/ac" r="22" s="2" customFormat="true" x14ac:dyDescent="0.25">
      <c r="A22" s="373" t="str">
        <f ca="true">IF(ISBLANK('Data Summary'!A24),"",'Data Summary'!A24)</f>
        <v>PHL_2021_TSA</v>
      </c>
      <c r="B22" s="116"/>
      <c r="C22" s="18"/>
      <c r="D22" s="63"/>
      <c r="E22" s="63"/>
      <c r="F22" s="63"/>
      <c r="G22" s="63"/>
      <c r="H22" s="63"/>
      <c r="I22" s="64"/>
      <c r="J22" s="11"/>
      <c r="K22" s="11"/>
      <c r="L22" s="116"/>
      <c r="M22" s="18"/>
      <c r="N22" s="63"/>
      <c r="O22" s="63"/>
      <c r="P22" s="63"/>
      <c r="Q22" s="63"/>
      <c r="R22" s="63"/>
      <c r="S22" s="64"/>
      <c r="T22" s="11"/>
      <c r="U22" s="11"/>
      <c r="V22" s="116"/>
      <c r="W22" s="18"/>
      <c r="X22" s="63"/>
      <c r="Y22" s="63"/>
      <c r="Z22" s="63"/>
      <c r="AA22" s="63"/>
      <c r="AB22" s="63"/>
      <c r="AC22" s="64"/>
      <c r="AD22" s="11"/>
      <c r="AE22" s="11"/>
      <c r="AF22" s="116"/>
      <c r="AG22" s="18"/>
      <c r="AH22" s="63"/>
      <c r="AI22" s="63"/>
      <c r="AJ22" s="63"/>
      <c r="AK22" s="63"/>
      <c r="AL22" s="63"/>
      <c r="AM22" s="64"/>
      <c r="AN22" s="11"/>
      <c r="AO22" s="11"/>
      <c r="AP22" s="116"/>
      <c r="AQ22" s="18"/>
      <c r="AR22" s="63"/>
      <c r="AS22" s="63"/>
      <c r="AT22" s="63"/>
      <c r="AU22" s="63"/>
      <c r="AV22" s="63"/>
      <c r="AW22" s="64"/>
      <c r="AX22" s="11"/>
      <c r="AY22" s="11"/>
      <c r="AZ22" s="116"/>
      <c r="BA22" s="18"/>
      <c r="BB22" s="63"/>
      <c r="BC22" s="63"/>
      <c r="BD22" s="63"/>
      <c r="BE22" s="63"/>
      <c r="BF22" s="63"/>
      <c r="BG22" s="64"/>
      <c r="BH22" s="11"/>
      <c r="BI22" s="11"/>
      <c r="BJ22" s="116"/>
      <c r="BK22" s="18"/>
      <c r="BL22" s="63"/>
      <c r="BM22" s="63"/>
      <c r="BN22" s="63"/>
      <c r="BO22" s="63"/>
      <c r="BP22" s="63"/>
      <c r="BQ22" s="64"/>
      <c r="BR22" s="11"/>
      <c r="BS22" s="11"/>
      <c r="BT22" s="116"/>
      <c r="BU22" s="18"/>
      <c r="BV22" s="63"/>
      <c r="BW22" s="63"/>
      <c r="BX22" s="63"/>
      <c r="BY22" s="63"/>
      <c r="BZ22" s="63"/>
      <c r="CA22" s="64"/>
      <c r="CB22" s="11"/>
      <c r="CC22" s="11"/>
      <c r="CD22" s="116"/>
      <c r="CE22" s="18"/>
      <c r="CF22" s="63"/>
      <c r="CG22" s="63"/>
      <c r="CH22" s="63"/>
      <c r="CI22" s="63"/>
      <c r="CJ22" s="63"/>
      <c r="CK22" s="64"/>
      <c r="CL22" s="11"/>
      <c r="CM22" s="11"/>
      <c r="CN22" s="116"/>
      <c r="CO22" s="18"/>
      <c r="CP22" s="63"/>
      <c r="CQ22" s="63"/>
      <c r="CR22" s="63"/>
      <c r="CS22" s="63"/>
      <c r="CT22" s="63"/>
      <c r="CU22" s="64"/>
      <c r="CV22" s="11"/>
      <c r="CW22" s="11"/>
      <c r="CX22" s="116"/>
      <c r="CY22" s="18"/>
      <c r="CZ22" s="63"/>
      <c r="DA22" s="63"/>
      <c r="DB22" s="63"/>
      <c r="DC22" s="63"/>
      <c r="DD22" s="63"/>
      <c r="DE22" s="64"/>
      <c r="DF22" s="11"/>
      <c r="DG22" s="11"/>
      <c r="DH22" s="116"/>
      <c r="DI22" s="18"/>
      <c r="DJ22" s="63"/>
      <c r="DK22" s="63"/>
      <c r="DL22" s="63"/>
      <c r="DM22" s="63"/>
      <c r="DN22" s="63"/>
      <c r="DO22" s="64"/>
      <c r="DP22" s="11"/>
      <c r="DQ22" s="11"/>
      <c r="DR22" s="116"/>
      <c r="DS22" s="18"/>
      <c r="DT22" s="63"/>
      <c r="DU22" s="63"/>
      <c r="DV22" s="63"/>
      <c r="DW22" s="63"/>
      <c r="DX22" s="63"/>
      <c r="DY22" s="64"/>
      <c r="DZ22" s="11"/>
      <c r="EA22" s="11"/>
      <c r="EB22" s="116"/>
      <c r="EC22" s="18"/>
      <c r="ED22" s="63"/>
      <c r="EE22" s="63"/>
      <c r="EF22" s="63"/>
      <c r="EG22" s="63"/>
      <c r="EH22" s="63"/>
      <c r="EI22" s="64"/>
      <c r="EJ22" s="11"/>
      <c r="EK22" s="11"/>
      <c r="EL22" s="116"/>
      <c r="EM22" s="18"/>
      <c r="EN22" s="63"/>
      <c r="EO22" s="63"/>
      <c r="EP22" s="63"/>
      <c r="EQ22" s="63"/>
      <c r="ER22" s="63"/>
      <c r="ES22" s="64"/>
      <c r="ET22" s="11"/>
      <c r="EU22" s="11"/>
      <c r="EV22" s="116"/>
      <c r="EW22" s="18"/>
      <c r="EX22" s="63"/>
      <c r="EY22" s="63"/>
      <c r="EZ22" s="63"/>
      <c r="FA22" s="63"/>
      <c r="FB22" s="63"/>
      <c r="FC22" s="64"/>
      <c r="FD22" s="11"/>
      <c r="FE22" s="11"/>
      <c r="FF22" s="116"/>
      <c r="FG22" s="18"/>
      <c r="FH22" s="63"/>
      <c r="FI22" s="63"/>
      <c r="FJ22" s="63"/>
      <c r="FK22" s="63"/>
      <c r="FL22" s="63"/>
      <c r="FM22" s="64"/>
      <c r="FN22" s="11"/>
      <c r="FO22" s="11"/>
      <c r="FP22" s="116"/>
      <c r="FQ22" s="18"/>
      <c r="FR22" s="63"/>
      <c r="FS22" s="63"/>
      <c r="FT22" s="63"/>
      <c r="FU22" s="63"/>
      <c r="FV22" s="63"/>
      <c r="FW22" s="64"/>
      <c r="FX22" s="11"/>
      <c r="FY22" s="11"/>
      <c r="FZ22" s="116"/>
      <c r="GA22" s="18"/>
      <c r="GB22" s="63"/>
      <c r="GC22" s="63"/>
      <c r="GD22" s="63"/>
      <c r="GE22" s="63"/>
      <c r="GF22" s="63"/>
      <c r="GG22" s="64"/>
      <c r="GH22" s="11"/>
      <c r="GI22" s="11"/>
      <c r="GJ22" s="116"/>
      <c r="GK22" s="18"/>
      <c r="GL22" s="63"/>
      <c r="GM22" s="63"/>
      <c r="GN22" s="63"/>
      <c r="GO22" s="63"/>
      <c r="GP22" s="63"/>
      <c r="GQ22" s="64"/>
      <c r="GR22" s="11"/>
      <c r="GS22" s="11"/>
      <c r="GT22" s="125"/>
      <c r="HD22" s="125"/>
      <c r="HN22" s="125"/>
      <c r="HX22" s="125"/>
      <c r="IH22" s="125"/>
      <c r="IR22" s="125"/>
      <c r="JB22" s="125"/>
      <c r="JL22" s="125"/>
      <c r="JV22" s="125"/>
      <c r="KF22" s="125"/>
    </row>
    <row xmlns:x14ac="http://schemas.microsoft.com/office/spreadsheetml/2009/9/ac" r="23" s="2" customFormat="true" x14ac:dyDescent="0.25">
      <c r="A23" s="373" t="str">
        <f ca="true">IF(ISBLANK('Data Summary'!A25),"",'Data Summary'!A25)</f>
        <v>PHL_2021_UIS</v>
      </c>
      <c r="B23" s="116"/>
      <c r="C23" s="18"/>
      <c r="D23" s="63"/>
      <c r="E23" s="63"/>
      <c r="F23" s="63"/>
      <c r="G23" s="63"/>
      <c r="H23" s="63"/>
      <c r="I23" s="64"/>
      <c r="J23" s="11"/>
      <c r="K23" s="11"/>
      <c r="L23" s="116"/>
      <c r="M23" s="18"/>
      <c r="N23" s="63"/>
      <c r="O23" s="63"/>
      <c r="P23" s="63"/>
      <c r="Q23" s="63"/>
      <c r="R23" s="63"/>
      <c r="S23" s="64"/>
      <c r="T23" s="11"/>
      <c r="U23" s="11"/>
      <c r="V23" s="116"/>
      <c r="W23" s="18"/>
      <c r="X23" s="63"/>
      <c r="Y23" s="63"/>
      <c r="Z23" s="63"/>
      <c r="AA23" s="63"/>
      <c r="AB23" s="63"/>
      <c r="AC23" s="64"/>
      <c r="AD23" s="11"/>
      <c r="AE23" s="11"/>
      <c r="AF23" s="116"/>
      <c r="AG23" s="18"/>
      <c r="AH23" s="63"/>
      <c r="AI23" s="63"/>
      <c r="AJ23" s="63"/>
      <c r="AK23" s="63"/>
      <c r="AL23" s="63"/>
      <c r="AM23" s="64"/>
      <c r="AN23" s="11"/>
      <c r="AO23" s="11"/>
      <c r="AP23" s="116"/>
      <c r="AQ23" s="18"/>
      <c r="AR23" s="63"/>
      <c r="AS23" s="63"/>
      <c r="AT23" s="63"/>
      <c r="AU23" s="63"/>
      <c r="AV23" s="63"/>
      <c r="AW23" s="64"/>
      <c r="AX23" s="11"/>
      <c r="AY23" s="11"/>
      <c r="AZ23" s="116"/>
      <c r="BA23" s="18"/>
      <c r="BB23" s="63"/>
      <c r="BC23" s="63"/>
      <c r="BD23" s="63"/>
      <c r="BE23" s="63"/>
      <c r="BF23" s="63"/>
      <c r="BG23" s="64"/>
      <c r="BH23" s="11"/>
      <c r="BI23" s="11"/>
      <c r="BJ23" s="116"/>
      <c r="BK23" s="18"/>
      <c r="BL23" s="63"/>
      <c r="BM23" s="63"/>
      <c r="BN23" s="63"/>
      <c r="BO23" s="63"/>
      <c r="BP23" s="63"/>
      <c r="BQ23" s="64"/>
      <c r="BR23" s="11"/>
      <c r="BS23" s="11"/>
      <c r="BT23" s="116"/>
      <c r="BU23" s="18"/>
      <c r="BV23" s="63"/>
      <c r="BW23" s="63"/>
      <c r="BX23" s="63"/>
      <c r="BY23" s="63"/>
      <c r="BZ23" s="63"/>
      <c r="CA23" s="64"/>
      <c r="CB23" s="11"/>
      <c r="CC23" s="11"/>
      <c r="CD23" s="116"/>
      <c r="CE23" s="18"/>
      <c r="CF23" s="63"/>
      <c r="CG23" s="63"/>
      <c r="CH23" s="63"/>
      <c r="CI23" s="63"/>
      <c r="CJ23" s="63"/>
      <c r="CK23" s="64"/>
      <c r="CL23" s="11"/>
      <c r="CM23" s="11"/>
      <c r="CN23" s="116"/>
      <c r="CO23" s="18"/>
      <c r="CP23" s="63"/>
      <c r="CQ23" s="63"/>
      <c r="CR23" s="63"/>
      <c r="CS23" s="63"/>
      <c r="CT23" s="63"/>
      <c r="CU23" s="64"/>
      <c r="CV23" s="11"/>
      <c r="CW23" s="11"/>
      <c r="CX23" s="116"/>
      <c r="CY23" s="18"/>
      <c r="CZ23" s="63"/>
      <c r="DA23" s="63"/>
      <c r="DB23" s="63"/>
      <c r="DC23" s="63"/>
      <c r="DD23" s="63"/>
      <c r="DE23" s="64"/>
      <c r="DF23" s="11"/>
      <c r="DG23" s="11"/>
      <c r="DH23" s="116"/>
      <c r="DI23" s="18"/>
      <c r="DJ23" s="63"/>
      <c r="DK23" s="63"/>
      <c r="DL23" s="63"/>
      <c r="DM23" s="63"/>
      <c r="DN23" s="63"/>
      <c r="DO23" s="64"/>
      <c r="DP23" s="11"/>
      <c r="DQ23" s="11"/>
      <c r="DR23" s="116"/>
      <c r="DS23" s="18"/>
      <c r="DT23" s="63"/>
      <c r="DU23" s="63"/>
      <c r="DV23" s="63"/>
      <c r="DW23" s="63"/>
      <c r="DX23" s="63"/>
      <c r="DY23" s="64"/>
      <c r="DZ23" s="11"/>
      <c r="EA23" s="11"/>
      <c r="EB23" s="116"/>
      <c r="EC23" s="18"/>
      <c r="ED23" s="63"/>
      <c r="EE23" s="63"/>
      <c r="EF23" s="63"/>
      <c r="EG23" s="63"/>
      <c r="EH23" s="63"/>
      <c r="EI23" s="64"/>
      <c r="EJ23" s="11"/>
      <c r="EK23" s="11"/>
      <c r="EL23" s="116"/>
      <c r="EM23" s="18"/>
      <c r="EN23" s="63"/>
      <c r="EO23" s="63"/>
      <c r="EP23" s="63"/>
      <c r="EQ23" s="63"/>
      <c r="ER23" s="63"/>
      <c r="ES23" s="64"/>
      <c r="ET23" s="11"/>
      <c r="EU23" s="11"/>
      <c r="EV23" s="116"/>
      <c r="EW23" s="18"/>
      <c r="EX23" s="63"/>
      <c r="EY23" s="63"/>
      <c r="EZ23" s="63"/>
      <c r="FA23" s="63"/>
      <c r="FB23" s="63"/>
      <c r="FC23" s="64"/>
      <c r="FD23" s="11"/>
      <c r="FE23" s="11"/>
      <c r="FF23" s="116"/>
      <c r="FG23" s="18"/>
      <c r="FH23" s="63"/>
      <c r="FI23" s="63"/>
      <c r="FJ23" s="63"/>
      <c r="FK23" s="63"/>
      <c r="FL23" s="63"/>
      <c r="FM23" s="64"/>
      <c r="FN23" s="11"/>
      <c r="FO23" s="11"/>
      <c r="FP23" s="116"/>
      <c r="FQ23" s="18"/>
      <c r="FR23" s="63"/>
      <c r="FS23" s="63"/>
      <c r="FT23" s="63"/>
      <c r="FU23" s="63"/>
      <c r="FV23" s="63"/>
      <c r="FW23" s="64"/>
      <c r="FX23" s="11"/>
      <c r="FY23" s="11"/>
      <c r="FZ23" s="116"/>
      <c r="GA23" s="18"/>
      <c r="GB23" s="63"/>
      <c r="GC23" s="63"/>
      <c r="GD23" s="63"/>
      <c r="GE23" s="63"/>
      <c r="GF23" s="63"/>
      <c r="GG23" s="64"/>
      <c r="GH23" s="11"/>
      <c r="GI23" s="11"/>
      <c r="GJ23" s="116"/>
      <c r="GK23" s="18"/>
      <c r="GL23" s="63"/>
      <c r="GM23" s="63"/>
      <c r="GN23" s="63"/>
      <c r="GO23" s="63"/>
      <c r="GP23" s="63"/>
      <c r="GQ23" s="64"/>
      <c r="GR23" s="11"/>
      <c r="GS23" s="11"/>
      <c r="GT23" s="125"/>
      <c r="HD23" s="125"/>
      <c r="HN23" s="125"/>
      <c r="HX23" s="125"/>
      <c r="IH23" s="125"/>
      <c r="IR23" s="125"/>
      <c r="JB23" s="125"/>
      <c r="JL23" s="125"/>
      <c r="JV23" s="125"/>
      <c r="KF23" s="125"/>
    </row>
    <row xmlns:x14ac="http://schemas.microsoft.com/office/spreadsheetml/2009/9/ac" r="24" s="2" customFormat="true" x14ac:dyDescent="0.25">
      <c r="A24" s="374" t="str">
        <f ca="true">IF(ISBLANK('Data Summary'!A26),"",'Data Summary'!A26)</f>
        <v/>
      </c>
      <c r="B24" s="116"/>
      <c r="C24" s="18"/>
      <c r="D24" s="63"/>
      <c r="E24" s="63"/>
      <c r="F24" s="63"/>
      <c r="G24" s="63"/>
      <c r="H24" s="63"/>
      <c r="I24" s="64"/>
      <c r="J24" s="11"/>
      <c r="K24" s="11"/>
      <c r="L24" s="116"/>
      <c r="M24" s="18"/>
      <c r="N24" s="63"/>
      <c r="O24" s="63"/>
      <c r="P24" s="63"/>
      <c r="Q24" s="63"/>
      <c r="R24" s="63"/>
      <c r="S24" s="64"/>
      <c r="T24" s="11"/>
      <c r="U24" s="11"/>
      <c r="V24" s="116"/>
      <c r="W24" s="18"/>
      <c r="X24" s="63"/>
      <c r="Y24" s="63"/>
      <c r="Z24" s="63"/>
      <c r="AA24" s="63"/>
      <c r="AB24" s="63"/>
      <c r="AC24" s="64"/>
      <c r="AD24" s="11"/>
      <c r="AE24" s="11"/>
      <c r="AF24" s="116"/>
      <c r="AG24" s="18"/>
      <c r="AH24" s="63"/>
      <c r="AI24" s="63"/>
      <c r="AJ24" s="63"/>
      <c r="AK24" s="63"/>
      <c r="AL24" s="63"/>
      <c r="AM24" s="64"/>
      <c r="AN24" s="11"/>
      <c r="AO24" s="11"/>
      <c r="AP24" s="116"/>
      <c r="AQ24" s="18"/>
      <c r="AR24" s="63"/>
      <c r="AS24" s="63"/>
      <c r="AT24" s="63"/>
      <c r="AU24" s="63"/>
      <c r="AV24" s="63"/>
      <c r="AW24" s="64"/>
      <c r="AX24" s="11"/>
      <c r="AY24" s="11"/>
      <c r="AZ24" s="116"/>
      <c r="BA24" s="18"/>
      <c r="BB24" s="63"/>
      <c r="BC24" s="63"/>
      <c r="BD24" s="63"/>
      <c r="BE24" s="63"/>
      <c r="BF24" s="63"/>
      <c r="BG24" s="64"/>
      <c r="BH24" s="11"/>
      <c r="BI24" s="11"/>
      <c r="BJ24" s="116"/>
      <c r="BK24" s="18"/>
      <c r="BL24" s="63"/>
      <c r="BM24" s="63"/>
      <c r="BN24" s="63"/>
      <c r="BO24" s="63"/>
      <c r="BP24" s="63"/>
      <c r="BQ24" s="64"/>
      <c r="BR24" s="11"/>
      <c r="BS24" s="11"/>
      <c r="BT24" s="116"/>
      <c r="BU24" s="18"/>
      <c r="BV24" s="63"/>
      <c r="BW24" s="63"/>
      <c r="BX24" s="63"/>
      <c r="BY24" s="63"/>
      <c r="BZ24" s="63"/>
      <c r="CA24" s="64"/>
      <c r="CB24" s="11"/>
      <c r="CC24" s="11"/>
      <c r="CD24" s="116"/>
      <c r="CE24" s="18"/>
      <c r="CF24" s="63"/>
      <c r="CG24" s="63"/>
      <c r="CH24" s="63"/>
      <c r="CI24" s="63"/>
      <c r="CJ24" s="63"/>
      <c r="CK24" s="64"/>
      <c r="CL24" s="11"/>
      <c r="CM24" s="11"/>
      <c r="CN24" s="116"/>
      <c r="CO24" s="18"/>
      <c r="CP24" s="63"/>
      <c r="CQ24" s="63"/>
      <c r="CR24" s="63"/>
      <c r="CS24" s="63"/>
      <c r="CT24" s="63"/>
      <c r="CU24" s="64"/>
      <c r="CV24" s="11"/>
      <c r="CW24" s="11"/>
      <c r="CX24" s="116"/>
      <c r="CY24" s="18"/>
      <c r="CZ24" s="63"/>
      <c r="DA24" s="63"/>
      <c r="DB24" s="63"/>
      <c r="DC24" s="63"/>
      <c r="DD24" s="63"/>
      <c r="DE24" s="64"/>
      <c r="DF24" s="11"/>
      <c r="DG24" s="11"/>
      <c r="DH24" s="116"/>
      <c r="DI24" s="18"/>
      <c r="DJ24" s="63"/>
      <c r="DK24" s="63"/>
      <c r="DL24" s="63"/>
      <c r="DM24" s="63"/>
      <c r="DN24" s="63"/>
      <c r="DO24" s="64"/>
      <c r="DP24" s="11"/>
      <c r="DQ24" s="11"/>
      <c r="DR24" s="116"/>
      <c r="DS24" s="18"/>
      <c r="DT24" s="63"/>
      <c r="DU24" s="63"/>
      <c r="DV24" s="63"/>
      <c r="DW24" s="63"/>
      <c r="DX24" s="63"/>
      <c r="DY24" s="64"/>
      <c r="DZ24" s="11"/>
      <c r="EA24" s="11"/>
      <c r="EB24" s="116"/>
      <c r="EC24" s="18"/>
      <c r="ED24" s="63"/>
      <c r="EE24" s="63"/>
      <c r="EF24" s="63"/>
      <c r="EG24" s="63"/>
      <c r="EH24" s="63"/>
      <c r="EI24" s="64"/>
      <c r="EJ24" s="11"/>
      <c r="EK24" s="11"/>
      <c r="EL24" s="116"/>
      <c r="EM24" s="18"/>
      <c r="EN24" s="63"/>
      <c r="EO24" s="63"/>
      <c r="EP24" s="63"/>
      <c r="EQ24" s="63"/>
      <c r="ER24" s="63"/>
      <c r="ES24" s="64"/>
      <c r="ET24" s="11"/>
      <c r="EU24" s="11"/>
      <c r="EV24" s="116"/>
      <c r="EW24" s="18"/>
      <c r="EX24" s="63"/>
      <c r="EY24" s="63"/>
      <c r="EZ24" s="63"/>
      <c r="FA24" s="63"/>
      <c r="FB24" s="63"/>
      <c r="FC24" s="64"/>
      <c r="FD24" s="11"/>
      <c r="FE24" s="11"/>
      <c r="FF24" s="116"/>
      <c r="FG24" s="18"/>
      <c r="FH24" s="63"/>
      <c r="FI24" s="63"/>
      <c r="FJ24" s="63"/>
      <c r="FK24" s="63"/>
      <c r="FL24" s="63"/>
      <c r="FM24" s="64"/>
      <c r="FN24" s="11"/>
      <c r="FO24" s="11"/>
      <c r="FP24" s="116"/>
      <c r="FQ24" s="18"/>
      <c r="FR24" s="63"/>
      <c r="FS24" s="63"/>
      <c r="FT24" s="63"/>
      <c r="FU24" s="63"/>
      <c r="FV24" s="63"/>
      <c r="FW24" s="64"/>
      <c r="FX24" s="11"/>
      <c r="FY24" s="11"/>
      <c r="FZ24" s="116"/>
      <c r="GA24" s="18"/>
      <c r="GB24" s="63"/>
      <c r="GC24" s="63"/>
      <c r="GD24" s="63"/>
      <c r="GE24" s="63"/>
      <c r="GF24" s="63"/>
      <c r="GG24" s="64"/>
      <c r="GH24" s="11"/>
      <c r="GI24" s="11"/>
      <c r="GJ24" s="116"/>
      <c r="GK24" s="18"/>
      <c r="GL24" s="63"/>
      <c r="GM24" s="63"/>
      <c r="GN24" s="63"/>
      <c r="GO24" s="63"/>
      <c r="GP24" s="63"/>
      <c r="GQ24" s="64"/>
      <c r="GR24" s="11"/>
      <c r="GS24" s="11"/>
      <c r="GT24" s="125"/>
      <c r="HD24" s="125"/>
      <c r="HN24" s="125"/>
      <c r="HX24" s="125"/>
      <c r="IH24" s="125"/>
      <c r="IR24" s="125"/>
      <c r="JB24" s="125"/>
      <c r="JL24" s="125"/>
      <c r="JV24" s="125"/>
      <c r="KF24" s="125"/>
    </row>
    <row xmlns:x14ac="http://schemas.microsoft.com/office/spreadsheetml/2009/9/ac" r="25" s="2" customFormat="true" x14ac:dyDescent="0.25">
      <c r="A25" s="374" t="str">
        <f ca="true">IF(ISBLANK('Data Summary'!A27),"",'Data Summary'!A27)</f>
        <v/>
      </c>
      <c r="B25" s="116"/>
      <c r="C25" s="18"/>
      <c r="D25" s="63"/>
      <c r="E25" s="63"/>
      <c r="F25" s="63"/>
      <c r="G25" s="63"/>
      <c r="H25" s="63"/>
      <c r="I25" s="64"/>
      <c r="J25" s="11"/>
      <c r="K25" s="11"/>
      <c r="L25" s="116"/>
      <c r="M25" s="18"/>
      <c r="N25" s="63"/>
      <c r="O25" s="63"/>
      <c r="P25" s="63"/>
      <c r="Q25" s="63"/>
      <c r="R25" s="63"/>
      <c r="S25" s="64"/>
      <c r="T25" s="11"/>
      <c r="U25" s="11"/>
      <c r="V25" s="116"/>
      <c r="W25" s="18"/>
      <c r="X25" s="63"/>
      <c r="Y25" s="63"/>
      <c r="Z25" s="63"/>
      <c r="AA25" s="63"/>
      <c r="AB25" s="63"/>
      <c r="AC25" s="64"/>
      <c r="AD25" s="11"/>
      <c r="AE25" s="11"/>
      <c r="AF25" s="116"/>
      <c r="AG25" s="18"/>
      <c r="AH25" s="63"/>
      <c r="AI25" s="63"/>
      <c r="AJ25" s="63"/>
      <c r="AK25" s="63"/>
      <c r="AL25" s="63"/>
      <c r="AM25" s="64"/>
      <c r="AN25" s="11"/>
      <c r="AO25" s="11"/>
      <c r="AP25" s="116"/>
      <c r="AQ25" s="18"/>
      <c r="AR25" s="63"/>
      <c r="AS25" s="63"/>
      <c r="AT25" s="63"/>
      <c r="AU25" s="63"/>
      <c r="AV25" s="63"/>
      <c r="AW25" s="64"/>
      <c r="AX25" s="11"/>
      <c r="AY25" s="11"/>
      <c r="AZ25" s="116"/>
      <c r="BA25" s="18"/>
      <c r="BB25" s="63"/>
      <c r="BC25" s="63"/>
      <c r="BD25" s="63"/>
      <c r="BE25" s="63"/>
      <c r="BF25" s="63"/>
      <c r="BG25" s="64"/>
      <c r="BH25" s="11"/>
      <c r="BI25" s="11"/>
      <c r="BJ25" s="116"/>
      <c r="BK25" s="18"/>
      <c r="BL25" s="63"/>
      <c r="BM25" s="63"/>
      <c r="BN25" s="63"/>
      <c r="BO25" s="63"/>
      <c r="BP25" s="63"/>
      <c r="BQ25" s="64"/>
      <c r="BR25" s="11"/>
      <c r="BS25" s="11"/>
      <c r="BT25" s="116"/>
      <c r="BU25" s="18"/>
      <c r="BV25" s="63"/>
      <c r="BW25" s="63"/>
      <c r="BX25" s="63"/>
      <c r="BY25" s="63"/>
      <c r="BZ25" s="63"/>
      <c r="CA25" s="64"/>
      <c r="CB25" s="11"/>
      <c r="CC25" s="11"/>
      <c r="CD25" s="116"/>
      <c r="CE25" s="18"/>
      <c r="CF25" s="63"/>
      <c r="CG25" s="63"/>
      <c r="CH25" s="63"/>
      <c r="CI25" s="63"/>
      <c r="CJ25" s="63"/>
      <c r="CK25" s="64"/>
      <c r="CL25" s="11"/>
      <c r="CM25" s="11"/>
      <c r="CN25" s="116"/>
      <c r="CO25" s="18"/>
      <c r="CP25" s="63"/>
      <c r="CQ25" s="63"/>
      <c r="CR25" s="63"/>
      <c r="CS25" s="63"/>
      <c r="CT25" s="63"/>
      <c r="CU25" s="64"/>
      <c r="CV25" s="11"/>
      <c r="CW25" s="11"/>
      <c r="CX25" s="116"/>
      <c r="CY25" s="18"/>
      <c r="CZ25" s="63"/>
      <c r="DA25" s="63"/>
      <c r="DB25" s="63"/>
      <c r="DC25" s="63"/>
      <c r="DD25" s="63"/>
      <c r="DE25" s="64"/>
      <c r="DF25" s="11"/>
      <c r="DG25" s="11"/>
      <c r="DH25" s="116"/>
      <c r="DI25" s="18"/>
      <c r="DJ25" s="63"/>
      <c r="DK25" s="63"/>
      <c r="DL25" s="63"/>
      <c r="DM25" s="63"/>
      <c r="DN25" s="63"/>
      <c r="DO25" s="64"/>
      <c r="DP25" s="11"/>
      <c r="DQ25" s="11"/>
      <c r="DR25" s="116"/>
      <c r="DS25" s="18"/>
      <c r="DT25" s="63"/>
      <c r="DU25" s="63"/>
      <c r="DV25" s="63"/>
      <c r="DW25" s="63"/>
      <c r="DX25" s="63"/>
      <c r="DY25" s="64"/>
      <c r="DZ25" s="11"/>
      <c r="EA25" s="11"/>
      <c r="EB25" s="116"/>
      <c r="EC25" s="18"/>
      <c r="ED25" s="63"/>
      <c r="EE25" s="63"/>
      <c r="EF25" s="63"/>
      <c r="EG25" s="63"/>
      <c r="EH25" s="63"/>
      <c r="EI25" s="64"/>
      <c r="EJ25" s="11"/>
      <c r="EK25" s="11"/>
      <c r="EL25" s="116"/>
      <c r="EM25" s="18"/>
      <c r="EN25" s="63"/>
      <c r="EO25" s="63"/>
      <c r="EP25" s="63"/>
      <c r="EQ25" s="63"/>
      <c r="ER25" s="63"/>
      <c r="ES25" s="64"/>
      <c r="ET25" s="11"/>
      <c r="EU25" s="11"/>
      <c r="EV25" s="116"/>
      <c r="EW25" s="18"/>
      <c r="EX25" s="63"/>
      <c r="EY25" s="63"/>
      <c r="EZ25" s="63"/>
      <c r="FA25" s="63"/>
      <c r="FB25" s="63"/>
      <c r="FC25" s="64"/>
      <c r="FD25" s="11"/>
      <c r="FE25" s="11"/>
      <c r="FF25" s="116"/>
      <c r="FG25" s="18"/>
      <c r="FH25" s="63"/>
      <c r="FI25" s="63"/>
      <c r="FJ25" s="63"/>
      <c r="FK25" s="63"/>
      <c r="FL25" s="63"/>
      <c r="FM25" s="64"/>
      <c r="FN25" s="11"/>
      <c r="FO25" s="11"/>
      <c r="FP25" s="116"/>
      <c r="FQ25" s="18"/>
      <c r="FR25" s="63"/>
      <c r="FS25" s="63"/>
      <c r="FT25" s="63"/>
      <c r="FU25" s="63"/>
      <c r="FV25" s="63"/>
      <c r="FW25" s="64"/>
      <c r="FX25" s="11"/>
      <c r="FY25" s="11"/>
      <c r="FZ25" s="116"/>
      <c r="GA25" s="18"/>
      <c r="GB25" s="63"/>
      <c r="GC25" s="63"/>
      <c r="GD25" s="63"/>
      <c r="GE25" s="63"/>
      <c r="GF25" s="63"/>
      <c r="GG25" s="64"/>
      <c r="GH25" s="11"/>
      <c r="GI25" s="11"/>
      <c r="GJ25" s="116"/>
      <c r="GK25" s="18"/>
      <c r="GL25" s="63"/>
      <c r="GM25" s="63"/>
      <c r="GN25" s="63"/>
      <c r="GO25" s="63"/>
      <c r="GP25" s="63"/>
      <c r="GQ25" s="64"/>
      <c r="GR25" s="11"/>
      <c r="GS25" s="11"/>
      <c r="GT25" s="125"/>
      <c r="HD25" s="125"/>
      <c r="HN25" s="125"/>
      <c r="HX25" s="125"/>
      <c r="IH25" s="125"/>
      <c r="IR25" s="125"/>
      <c r="JB25" s="125"/>
      <c r="JL25" s="125"/>
      <c r="JV25" s="125"/>
      <c r="KF25" s="125"/>
    </row>
    <row xmlns:x14ac="http://schemas.microsoft.com/office/spreadsheetml/2009/9/ac" r="26" s="2" customFormat="true" x14ac:dyDescent="0.25">
      <c r="A26" s="374" t="str">
        <f ca="true">IF(ISBLANK('Data Summary'!A28),"",'Data Summary'!A28)</f>
        <v/>
      </c>
      <c r="B26" s="116"/>
      <c r="C26" s="18"/>
      <c r="D26" s="6"/>
      <c r="E26" s="6"/>
      <c r="F26" s="6"/>
      <c r="G26" s="6"/>
      <c r="H26" s="6"/>
      <c r="I26" s="23"/>
      <c r="J26" s="11"/>
      <c r="K26" s="11"/>
      <c r="L26" s="116"/>
      <c r="M26" s="18"/>
      <c r="N26" s="6"/>
      <c r="O26" s="6"/>
      <c r="P26" s="6"/>
      <c r="Q26" s="6"/>
      <c r="R26" s="6"/>
      <c r="S26" s="23"/>
      <c r="T26" s="11"/>
      <c r="U26" s="11"/>
      <c r="V26" s="116"/>
      <c r="W26" s="18"/>
      <c r="X26" s="6"/>
      <c r="Y26" s="6"/>
      <c r="Z26" s="6"/>
      <c r="AA26" s="6"/>
      <c r="AB26" s="6"/>
      <c r="AC26" s="23"/>
      <c r="AD26" s="11"/>
      <c r="AE26" s="11"/>
      <c r="AF26" s="116"/>
      <c r="AG26" s="18"/>
      <c r="AH26" s="6"/>
      <c r="AI26" s="6"/>
      <c r="AJ26" s="6"/>
      <c r="AK26" s="6"/>
      <c r="AL26" s="6"/>
      <c r="AM26" s="23"/>
      <c r="AN26" s="11"/>
      <c r="AO26" s="11"/>
      <c r="AP26" s="116"/>
      <c r="AQ26" s="18"/>
      <c r="AR26" s="6"/>
      <c r="AS26" s="6"/>
      <c r="AT26" s="6"/>
      <c r="AU26" s="6"/>
      <c r="AV26" s="6"/>
      <c r="AW26" s="23"/>
      <c r="AX26" s="11"/>
      <c r="AY26" s="11"/>
      <c r="AZ26" s="116"/>
      <c r="BA26" s="18"/>
      <c r="BB26" s="6"/>
      <c r="BC26" s="6"/>
      <c r="BD26" s="6"/>
      <c r="BE26" s="6"/>
      <c r="BF26" s="6"/>
      <c r="BG26" s="23"/>
      <c r="BH26" s="11"/>
      <c r="BI26" s="11"/>
      <c r="BJ26" s="116"/>
      <c r="BK26" s="18"/>
      <c r="BL26" s="6"/>
      <c r="BM26" s="6"/>
      <c r="BN26" s="6"/>
      <c r="BO26" s="6"/>
      <c r="BP26" s="6"/>
      <c r="BQ26" s="23"/>
      <c r="BR26" s="11"/>
      <c r="BS26" s="11"/>
      <c r="BT26" s="116"/>
      <c r="BU26" s="18"/>
      <c r="BV26" s="6"/>
      <c r="BW26" s="6"/>
      <c r="BX26" s="6"/>
      <c r="BY26" s="6"/>
      <c r="BZ26" s="6"/>
      <c r="CA26" s="23"/>
      <c r="CB26" s="11"/>
      <c r="CC26" s="11"/>
      <c r="CD26" s="116"/>
      <c r="CE26" s="18"/>
      <c r="CF26" s="6"/>
      <c r="CG26" s="6"/>
      <c r="CH26" s="6"/>
      <c r="CI26" s="6"/>
      <c r="CJ26" s="6"/>
      <c r="CK26" s="23"/>
      <c r="CL26" s="11"/>
      <c r="CM26" s="11"/>
      <c r="CN26" s="116"/>
      <c r="CO26" s="18"/>
      <c r="CP26" s="6"/>
      <c r="CQ26" s="6"/>
      <c r="CR26" s="6"/>
      <c r="CS26" s="6"/>
      <c r="CT26" s="6"/>
      <c r="CU26" s="23"/>
      <c r="CV26" s="11"/>
      <c r="CW26" s="11"/>
      <c r="CX26" s="116"/>
      <c r="CY26" s="18"/>
      <c r="CZ26" s="6"/>
      <c r="DA26" s="6"/>
      <c r="DB26" s="6"/>
      <c r="DC26" s="6"/>
      <c r="DD26" s="6"/>
      <c r="DE26" s="23"/>
      <c r="DF26" s="11"/>
      <c r="DG26" s="11"/>
      <c r="DH26" s="116"/>
      <c r="DI26" s="18"/>
      <c r="DJ26" s="6"/>
      <c r="DK26" s="6"/>
      <c r="DL26" s="6"/>
      <c r="DM26" s="6"/>
      <c r="DN26" s="6"/>
      <c r="DO26" s="23"/>
      <c r="DP26" s="11"/>
      <c r="DQ26" s="11"/>
      <c r="DR26" s="116"/>
      <c r="DS26" s="18"/>
      <c r="DT26" s="6"/>
      <c r="DU26" s="6"/>
      <c r="DV26" s="6"/>
      <c r="DW26" s="6"/>
      <c r="DX26" s="6"/>
      <c r="DY26" s="23"/>
      <c r="DZ26" s="11"/>
      <c r="EA26" s="11"/>
      <c r="EB26" s="116"/>
      <c r="EC26" s="18"/>
      <c r="ED26" s="6"/>
      <c r="EE26" s="6"/>
      <c r="EF26" s="6"/>
      <c r="EG26" s="6"/>
      <c r="EH26" s="6"/>
      <c r="EI26" s="23"/>
      <c r="EJ26" s="11"/>
      <c r="EK26" s="11"/>
      <c r="EL26" s="116"/>
      <c r="EM26" s="18"/>
      <c r="EN26" s="6"/>
      <c r="EO26" s="6"/>
      <c r="EP26" s="6"/>
      <c r="EQ26" s="6"/>
      <c r="ER26" s="6"/>
      <c r="ES26" s="23"/>
      <c r="ET26" s="11"/>
      <c r="EU26" s="11"/>
      <c r="EV26" s="116"/>
      <c r="EW26" s="18"/>
      <c r="EX26" s="6"/>
      <c r="EY26" s="6"/>
      <c r="EZ26" s="6"/>
      <c r="FA26" s="6"/>
      <c r="FB26" s="6"/>
      <c r="FC26" s="23"/>
      <c r="FD26" s="11"/>
      <c r="FE26" s="11"/>
      <c r="FF26" s="116"/>
      <c r="FG26" s="18"/>
      <c r="FH26" s="6"/>
      <c r="FI26" s="6"/>
      <c r="FJ26" s="6"/>
      <c r="FK26" s="6"/>
      <c r="FL26" s="6"/>
      <c r="FM26" s="23"/>
      <c r="FN26" s="11"/>
      <c r="FO26" s="11"/>
      <c r="FP26" s="116"/>
      <c r="FQ26" s="18"/>
      <c r="FR26" s="6"/>
      <c r="FS26" s="6"/>
      <c r="FT26" s="6"/>
      <c r="FU26" s="6"/>
      <c r="FV26" s="6"/>
      <c r="FW26" s="23"/>
      <c r="FX26" s="11"/>
      <c r="FY26" s="11"/>
      <c r="FZ26" s="116"/>
      <c r="GA26" s="18"/>
      <c r="GB26" s="6"/>
      <c r="GC26" s="6"/>
      <c r="GD26" s="6"/>
      <c r="GE26" s="6"/>
      <c r="GF26" s="6"/>
      <c r="GG26" s="23"/>
      <c r="GH26" s="11"/>
      <c r="GI26" s="11"/>
      <c r="GJ26" s="116"/>
      <c r="GK26" s="18"/>
      <c r="GL26" s="6"/>
      <c r="GM26" s="6"/>
      <c r="GN26" s="6"/>
      <c r="GO26" s="6"/>
      <c r="GP26" s="6"/>
      <c r="GQ26" s="23"/>
      <c r="GR26" s="11"/>
      <c r="GS26" s="11"/>
      <c r="GT26" s="125"/>
      <c r="HD26" s="125"/>
      <c r="HN26" s="125"/>
      <c r="HX26" s="125"/>
      <c r="IH26" s="125"/>
      <c r="IR26" s="125"/>
      <c r="JB26" s="125"/>
      <c r="JL26" s="125"/>
      <c r="JV26" s="125"/>
      <c r="KF26" s="125"/>
    </row>
    <row xmlns:x14ac="http://schemas.microsoft.com/office/spreadsheetml/2009/9/ac" r="27" s="2" customFormat="true" ht="93" customHeight="true" x14ac:dyDescent="0.25">
      <c r="A27" s="374" t="str">
        <f ca="true">IF(ISBLANK('Data Summary'!A29),"",'Data Summary'!A29)</f>
        <v/>
      </c>
      <c r="B27" s="117" t="s">
        <v>12</v>
      </c>
      <c r="C27" s="551" t="s">
        <v>154</v>
      </c>
      <c r="D27" s="551"/>
      <c r="E27" s="551"/>
      <c r="F27" s="551"/>
      <c r="G27" s="551"/>
      <c r="H27" s="551"/>
      <c r="I27" s="552"/>
      <c r="J27" s="11"/>
      <c r="K27" s="11"/>
      <c r="L27" s="117" t="s">
        <v>12</v>
      </c>
      <c r="M27" s="551"/>
      <c r="N27" s="551"/>
      <c r="O27" s="551"/>
      <c r="P27" s="551"/>
      <c r="Q27" s="551"/>
      <c r="R27" s="551"/>
      <c r="S27" s="552"/>
      <c r="T27" s="11"/>
      <c r="U27" s="11"/>
      <c r="V27" s="117" t="s">
        <v>12</v>
      </c>
      <c r="W27" s="551" t="s">
        <v>166</v>
      </c>
      <c r="X27" s="551"/>
      <c r="Y27" s="551"/>
      <c r="Z27" s="551"/>
      <c r="AA27" s="551"/>
      <c r="AB27" s="551"/>
      <c r="AC27" s="552"/>
      <c r="AD27" s="11"/>
      <c r="AE27" s="11"/>
      <c r="AF27" s="117" t="s">
        <v>12</v>
      </c>
      <c r="AG27" s="551" t="s">
        <v>166</v>
      </c>
      <c r="AH27" s="551"/>
      <c r="AI27" s="551"/>
      <c r="AJ27" s="551"/>
      <c r="AK27" s="551"/>
      <c r="AL27" s="551"/>
      <c r="AM27" s="552"/>
      <c r="AN27" s="11"/>
      <c r="AO27" s="11"/>
      <c r="AP27" s="117" t="s">
        <v>12</v>
      </c>
      <c r="AQ27" s="551" t="s">
        <v>219</v>
      </c>
      <c r="AR27" s="551"/>
      <c r="AS27" s="551"/>
      <c r="AT27" s="551"/>
      <c r="AU27" s="551"/>
      <c r="AV27" s="551"/>
      <c r="AW27" s="552"/>
      <c r="AX27" s="11"/>
      <c r="AY27" s="11"/>
      <c r="AZ27" s="117" t="s">
        <v>12</v>
      </c>
      <c r="BA27" s="551" t="s">
        <v>340</v>
      </c>
      <c r="BB27" s="551"/>
      <c r="BC27" s="551"/>
      <c r="BD27" s="551"/>
      <c r="BE27" s="551"/>
      <c r="BF27" s="551"/>
      <c r="BG27" s="552"/>
      <c r="BH27" s="11"/>
      <c r="BI27" s="11"/>
      <c r="BJ27" s="117" t="s">
        <v>12</v>
      </c>
      <c r="BK27" s="551" t="s">
        <v>341</v>
      </c>
      <c r="BL27" s="551"/>
      <c r="BM27" s="551"/>
      <c r="BN27" s="551"/>
      <c r="BO27" s="551"/>
      <c r="BP27" s="551"/>
      <c r="BQ27" s="552"/>
      <c r="BR27" s="11"/>
      <c r="BS27" s="11"/>
      <c r="BT27" s="117" t="s">
        <v>12</v>
      </c>
      <c r="BU27" s="554" t="s">
        <v>233</v>
      </c>
      <c r="BV27" s="555"/>
      <c r="BW27" s="555"/>
      <c r="BX27" s="555"/>
      <c r="BY27" s="555"/>
      <c r="BZ27" s="555"/>
      <c r="CA27" s="556"/>
      <c r="CB27" s="11"/>
      <c r="CC27" s="11"/>
      <c r="CD27" s="117" t="s">
        <v>12</v>
      </c>
      <c r="CE27" s="554" t="s">
        <v>234</v>
      </c>
      <c r="CF27" s="555"/>
      <c r="CG27" s="555"/>
      <c r="CH27" s="555"/>
      <c r="CI27" s="555"/>
      <c r="CJ27" s="555"/>
      <c r="CK27" s="556"/>
      <c r="CL27" s="11"/>
      <c r="CM27" s="11"/>
      <c r="CN27" s="117" t="s">
        <v>12</v>
      </c>
      <c r="CO27" s="554" t="s">
        <v>276</v>
      </c>
      <c r="CP27" s="555"/>
      <c r="CQ27" s="555"/>
      <c r="CR27" s="555"/>
      <c r="CS27" s="555"/>
      <c r="CT27" s="555"/>
      <c r="CU27" s="556"/>
      <c r="CV27" s="11"/>
      <c r="CW27" s="11"/>
      <c r="CX27" s="117" t="s">
        <v>12</v>
      </c>
      <c r="CY27" s="554" t="s">
        <v>283</v>
      </c>
      <c r="CZ27" s="555"/>
      <c r="DA27" s="555"/>
      <c r="DB27" s="555"/>
      <c r="DC27" s="555"/>
      <c r="DD27" s="555"/>
      <c r="DE27" s="556"/>
      <c r="DF27" s="11"/>
      <c r="DG27" s="11"/>
      <c r="DH27" s="117" t="s">
        <v>12</v>
      </c>
      <c r="DI27" s="551" t="s">
        <v>342</v>
      </c>
      <c r="DJ27" s="551"/>
      <c r="DK27" s="551"/>
      <c r="DL27" s="551"/>
      <c r="DM27" s="551"/>
      <c r="DN27" s="551"/>
      <c r="DO27" s="552"/>
      <c r="DP27" s="11"/>
      <c r="DQ27" s="11"/>
      <c r="DR27" s="117" t="s">
        <v>12</v>
      </c>
      <c r="DS27" s="554" t="s">
        <v>276</v>
      </c>
      <c r="DT27" s="555"/>
      <c r="DU27" s="555"/>
      <c r="DV27" s="555"/>
      <c r="DW27" s="555"/>
      <c r="DX27" s="555"/>
      <c r="DY27" s="556"/>
      <c r="DZ27" s="11"/>
      <c r="EA27" s="11"/>
      <c r="EB27" s="117" t="s">
        <v>12</v>
      </c>
      <c r="EC27" s="554" t="s">
        <v>232</v>
      </c>
      <c r="ED27" s="555"/>
      <c r="EE27" s="555"/>
      <c r="EF27" s="555"/>
      <c r="EG27" s="555"/>
      <c r="EH27" s="555"/>
      <c r="EI27" s="556"/>
      <c r="EJ27" s="11"/>
      <c r="EK27" s="11"/>
      <c r="EL27" s="117" t="s">
        <v>12</v>
      </c>
      <c r="EM27" s="554" t="s">
        <v>282</v>
      </c>
      <c r="EN27" s="555"/>
      <c r="EO27" s="555"/>
      <c r="EP27" s="555"/>
      <c r="EQ27" s="555"/>
      <c r="ER27" s="555"/>
      <c r="ES27" s="556"/>
      <c r="ET27" s="11"/>
      <c r="EU27" s="11"/>
      <c r="EV27" s="117" t="s">
        <v>12</v>
      </c>
      <c r="EW27" s="554" t="s">
        <v>334</v>
      </c>
      <c r="EX27" s="555"/>
      <c r="EY27" s="555"/>
      <c r="EZ27" s="555"/>
      <c r="FA27" s="555"/>
      <c r="FB27" s="555"/>
      <c r="FC27" s="556"/>
      <c r="FD27" s="11"/>
      <c r="FE27" s="11"/>
      <c r="FF27" s="117" t="s">
        <v>12</v>
      </c>
      <c r="FG27" s="551" t="s">
        <v>343</v>
      </c>
      <c r="FH27" s="551"/>
      <c r="FI27" s="551"/>
      <c r="FJ27" s="551"/>
      <c r="FK27" s="551"/>
      <c r="FL27" s="551"/>
      <c r="FM27" s="552"/>
      <c r="FN27" s="11"/>
      <c r="FO27" s="11"/>
      <c r="FP27" s="117" t="s">
        <v>12</v>
      </c>
      <c r="FQ27" s="554" t="s">
        <v>276</v>
      </c>
      <c r="FR27" s="555"/>
      <c r="FS27" s="555"/>
      <c r="FT27" s="555"/>
      <c r="FU27" s="555"/>
      <c r="FV27" s="555"/>
      <c r="FW27" s="556"/>
      <c r="FX27" s="11"/>
      <c r="FY27" s="11"/>
      <c r="FZ27" s="117" t="s">
        <v>12</v>
      </c>
      <c r="GA27" s="554" t="s">
        <v>276</v>
      </c>
      <c r="GB27" s="555"/>
      <c r="GC27" s="555"/>
      <c r="GD27" s="555"/>
      <c r="GE27" s="555"/>
      <c r="GF27" s="555"/>
      <c r="GG27" s="556"/>
      <c r="GH27" s="11"/>
      <c r="GI27" s="11"/>
      <c r="GJ27" s="117" t="s">
        <v>12</v>
      </c>
      <c r="GK27" s="554" t="s">
        <v>334</v>
      </c>
      <c r="GL27" s="555"/>
      <c r="GM27" s="555"/>
      <c r="GN27" s="555"/>
      <c r="GO27" s="555"/>
      <c r="GP27" s="555"/>
      <c r="GQ27" s="556"/>
      <c r="GR27" s="11"/>
      <c r="GS27" s="11"/>
      <c r="GT27" s="125"/>
      <c r="HD27" s="125"/>
      <c r="HN27" s="125"/>
      <c r="HX27" s="125"/>
      <c r="IH27" s="125"/>
      <c r="IR27" s="125"/>
      <c r="JB27" s="125"/>
      <c r="JL27" s="125"/>
      <c r="JV27" s="125"/>
      <c r="KF27" s="125"/>
    </row>
    <row xmlns:x14ac="http://schemas.microsoft.com/office/spreadsheetml/2009/9/ac" r="28" s="2" customFormat="true" ht="15.75" customHeight="true" x14ac:dyDescent="0.25">
      <c r="A28" s="374" t="str">
        <f ca="true">IF(ISBLANK('Data Summary'!A30),"",'Data Summary'!A30)</f>
        <v/>
      </c>
      <c r="B28" s="117"/>
      <c r="C28" s="60" t="s">
        <v>106</v>
      </c>
      <c r="D28" s="48" t="s">
        <v>145</v>
      </c>
      <c r="E28" s="101"/>
      <c r="F28" s="101"/>
      <c r="G28" s="101"/>
      <c r="H28" s="48" t="s">
        <v>145</v>
      </c>
      <c r="I28" s="92" t="s">
        <v>145</v>
      </c>
      <c r="J28" s="11"/>
      <c r="K28" s="11"/>
      <c r="L28" s="117"/>
      <c r="M28" s="60" t="s">
        <v>106</v>
      </c>
      <c r="N28" s="101"/>
      <c r="O28" s="101"/>
      <c r="P28" s="101"/>
      <c r="Q28" s="101"/>
      <c r="R28" s="48" t="s">
        <v>145</v>
      </c>
      <c r="S28" s="102"/>
      <c r="T28" s="11"/>
      <c r="U28" s="11"/>
      <c r="V28" s="117"/>
      <c r="W28" s="60" t="s">
        <v>106</v>
      </c>
      <c r="X28" s="101"/>
      <c r="Y28" s="101"/>
      <c r="Z28" s="101"/>
      <c r="AA28" s="101"/>
      <c r="AB28" s="101"/>
      <c r="AC28" s="102"/>
      <c r="AD28" s="11"/>
      <c r="AE28" s="11"/>
      <c r="AF28" s="117"/>
      <c r="AG28" s="60" t="s">
        <v>106</v>
      </c>
      <c r="AH28" s="101"/>
      <c r="AI28" s="101"/>
      <c r="AJ28" s="101"/>
      <c r="AK28" s="101"/>
      <c r="AL28" s="101"/>
      <c r="AM28" s="102"/>
      <c r="AN28" s="11"/>
      <c r="AO28" s="11"/>
      <c r="AP28" s="117"/>
      <c r="AQ28" s="60" t="s">
        <v>106</v>
      </c>
      <c r="AR28" s="101"/>
      <c r="AS28" s="101"/>
      <c r="AT28" s="101"/>
      <c r="AU28" s="101"/>
      <c r="AV28" s="101"/>
      <c r="AW28" s="102"/>
      <c r="AX28" s="11"/>
      <c r="AY28" s="11"/>
      <c r="AZ28" s="117"/>
      <c r="BA28" s="60" t="s">
        <v>106</v>
      </c>
      <c r="BB28" s="101"/>
      <c r="BC28" s="101"/>
      <c r="BD28" s="101"/>
      <c r="BE28" s="101"/>
      <c r="BF28" s="101"/>
      <c r="BG28" s="102"/>
      <c r="BH28" s="11"/>
      <c r="BI28" s="11"/>
      <c r="BJ28" s="117"/>
      <c r="BK28" s="60" t="s">
        <v>106</v>
      </c>
      <c r="BL28" s="101"/>
      <c r="BM28" s="101"/>
      <c r="BN28" s="101"/>
      <c r="BO28" s="101"/>
      <c r="BP28" s="101"/>
      <c r="BQ28" s="102"/>
      <c r="BR28" s="11"/>
      <c r="BS28" s="11"/>
      <c r="BT28" s="117"/>
      <c r="BU28" s="60" t="s">
        <v>106</v>
      </c>
      <c r="BV28" s="101"/>
      <c r="BW28" s="101"/>
      <c r="BX28" s="101"/>
      <c r="BY28" s="101"/>
      <c r="BZ28" s="101"/>
      <c r="CA28" s="102"/>
      <c r="CB28" s="11"/>
      <c r="CC28" s="11"/>
      <c r="CD28" s="117"/>
      <c r="CE28" s="60" t="s">
        <v>106</v>
      </c>
      <c r="CF28" s="48"/>
      <c r="CG28" s="48"/>
      <c r="CH28" s="48"/>
      <c r="CI28" s="48"/>
      <c r="CJ28" s="48"/>
      <c r="CK28" s="92"/>
      <c r="CL28" s="11"/>
      <c r="CM28" s="11"/>
      <c r="CN28" s="117"/>
      <c r="CO28" s="60" t="s">
        <v>106</v>
      </c>
      <c r="CP28" s="48" t="s">
        <v>145</v>
      </c>
      <c r="CQ28" s="48"/>
      <c r="CR28" s="48"/>
      <c r="CS28" s="48"/>
      <c r="CT28" s="48" t="s">
        <v>145</v>
      </c>
      <c r="CU28" s="92" t="s">
        <v>145</v>
      </c>
      <c r="CV28" s="11"/>
      <c r="CW28" s="11"/>
      <c r="CX28" s="117"/>
      <c r="CY28" s="60" t="s">
        <v>106</v>
      </c>
      <c r="CZ28" s="101"/>
      <c r="DA28" s="101"/>
      <c r="DB28" s="101"/>
      <c r="DC28" s="101"/>
      <c r="DD28" s="101"/>
      <c r="DE28" s="102"/>
      <c r="DF28" s="11"/>
      <c r="DG28" s="11"/>
      <c r="DH28" s="117"/>
      <c r="DI28" s="60" t="s">
        <v>106</v>
      </c>
      <c r="DJ28" s="101"/>
      <c r="DK28" s="101"/>
      <c r="DL28" s="101"/>
      <c r="DM28" s="101"/>
      <c r="DN28" s="101"/>
      <c r="DO28" s="102"/>
      <c r="DP28" s="11"/>
      <c r="DQ28" s="11"/>
      <c r="DR28" s="117"/>
      <c r="DS28" s="60" t="s">
        <v>106</v>
      </c>
      <c r="DT28" s="48" t="s">
        <v>145</v>
      </c>
      <c r="DU28" s="48"/>
      <c r="DV28" s="48"/>
      <c r="DW28" s="48"/>
      <c r="DX28" s="48" t="s">
        <v>145</v>
      </c>
      <c r="DY28" s="92" t="s">
        <v>145</v>
      </c>
      <c r="DZ28" s="11"/>
      <c r="EA28" s="11"/>
      <c r="EB28" s="117"/>
      <c r="EC28" s="60" t="s">
        <v>106</v>
      </c>
      <c r="ED28" s="48"/>
      <c r="EE28" s="48"/>
      <c r="EF28" s="48"/>
      <c r="EG28" s="48"/>
      <c r="EH28" s="48"/>
      <c r="EI28" s="92"/>
      <c r="EJ28" s="11"/>
      <c r="EK28" s="11"/>
      <c r="EL28" s="117"/>
      <c r="EM28" s="60" t="s">
        <v>106</v>
      </c>
      <c r="EN28" s="101"/>
      <c r="EO28" s="101"/>
      <c r="EP28" s="101"/>
      <c r="EQ28" s="101"/>
      <c r="ER28" s="101"/>
      <c r="ES28" s="102"/>
      <c r="ET28" s="11"/>
      <c r="EU28" s="11"/>
      <c r="EV28" s="117"/>
      <c r="EW28" s="60" t="s">
        <v>106</v>
      </c>
      <c r="EX28" s="101"/>
      <c r="EY28" s="101"/>
      <c r="EZ28" s="101"/>
      <c r="FA28" s="101"/>
      <c r="FB28" s="101"/>
      <c r="FC28" s="102"/>
      <c r="FD28" s="11"/>
      <c r="FE28" s="11"/>
      <c r="FF28" s="117"/>
      <c r="FG28" s="60" t="s">
        <v>106</v>
      </c>
      <c r="FH28" s="101"/>
      <c r="FI28" s="101"/>
      <c r="FJ28" s="101"/>
      <c r="FK28" s="101"/>
      <c r="FL28" s="101"/>
      <c r="FM28" s="102"/>
      <c r="FN28" s="11"/>
      <c r="FO28" s="11"/>
      <c r="FP28" s="117"/>
      <c r="FQ28" s="60" t="s">
        <v>106</v>
      </c>
      <c r="FR28" s="48" t="s">
        <v>145</v>
      </c>
      <c r="FS28" s="48"/>
      <c r="FT28" s="48"/>
      <c r="FU28" s="48"/>
      <c r="FV28" s="48" t="s">
        <v>145</v>
      </c>
      <c r="FW28" s="92" t="s">
        <v>145</v>
      </c>
      <c r="FX28" s="11"/>
      <c r="FY28" s="11"/>
      <c r="FZ28" s="117"/>
      <c r="GA28" s="60" t="s">
        <v>106</v>
      </c>
      <c r="GB28" s="48" t="s">
        <v>145</v>
      </c>
      <c r="GC28" s="101"/>
      <c r="GD28" s="101"/>
      <c r="GE28" s="101"/>
      <c r="GF28" s="48" t="s">
        <v>145</v>
      </c>
      <c r="GG28" s="92" t="s">
        <v>145</v>
      </c>
      <c r="GH28" s="11"/>
      <c r="GI28" s="11"/>
      <c r="GJ28" s="117"/>
      <c r="GK28" s="60" t="s">
        <v>106</v>
      </c>
      <c r="GL28" s="101"/>
      <c r="GM28" s="101"/>
      <c r="GN28" s="101"/>
      <c r="GO28" s="101"/>
      <c r="GP28" s="101"/>
      <c r="GQ28" s="102"/>
      <c r="GR28" s="11"/>
      <c r="GS28" s="11"/>
      <c r="GT28" s="125"/>
      <c r="HD28" s="125"/>
      <c r="HN28" s="125"/>
      <c r="HX28" s="125"/>
      <c r="IH28" s="125"/>
      <c r="IR28" s="125"/>
      <c r="JB28" s="125"/>
      <c r="JL28" s="125"/>
      <c r="JV28" s="125"/>
      <c r="KF28" s="125"/>
    </row>
    <row xmlns:x14ac="http://schemas.microsoft.com/office/spreadsheetml/2009/9/ac" r="29" s="2" customFormat="true" ht="15" customHeight="true" x14ac:dyDescent="0.25">
      <c r="A29" s="374" t="str">
        <f ca="true">IF(ISBLANK('Data Summary'!A31),"",'Data Summary'!A31)</f>
        <v/>
      </c>
      <c r="B29" s="117"/>
      <c r="C29" s="60" t="s">
        <v>88</v>
      </c>
      <c r="D29" s="48"/>
      <c r="E29" s="48"/>
      <c r="F29" s="48"/>
      <c r="G29" s="48"/>
      <c r="H29" s="48"/>
      <c r="I29" s="92"/>
      <c r="J29" s="11"/>
      <c r="K29" s="11"/>
      <c r="L29" s="117"/>
      <c r="M29" s="60" t="s">
        <v>88</v>
      </c>
      <c r="N29" s="48"/>
      <c r="O29" s="48"/>
      <c r="P29" s="48"/>
      <c r="Q29" s="48"/>
      <c r="R29" s="48"/>
      <c r="S29" s="92"/>
      <c r="T29" s="11"/>
      <c r="U29" s="11"/>
      <c r="V29" s="117"/>
      <c r="W29" s="60" t="s">
        <v>88</v>
      </c>
      <c r="X29" s="48"/>
      <c r="Y29" s="48"/>
      <c r="Z29" s="48"/>
      <c r="AA29" s="48"/>
      <c r="AB29" s="48"/>
      <c r="AC29" s="92"/>
      <c r="AD29" s="11"/>
      <c r="AE29" s="11"/>
      <c r="AF29" s="117"/>
      <c r="AG29" s="60" t="s">
        <v>88</v>
      </c>
      <c r="AH29" s="48"/>
      <c r="AI29" s="48"/>
      <c r="AJ29" s="48"/>
      <c r="AK29" s="48"/>
      <c r="AL29" s="48"/>
      <c r="AM29" s="92"/>
      <c r="AN29" s="11"/>
      <c r="AO29" s="11"/>
      <c r="AP29" s="117"/>
      <c r="AQ29" s="60" t="s">
        <v>88</v>
      </c>
      <c r="AR29" s="48"/>
      <c r="AS29" s="48"/>
      <c r="AT29" s="48"/>
      <c r="AU29" s="48"/>
      <c r="AV29" s="48"/>
      <c r="AW29" s="92"/>
      <c r="AX29" s="11"/>
      <c r="AY29" s="11"/>
      <c r="AZ29" s="117"/>
      <c r="BA29" s="60" t="s">
        <v>88</v>
      </c>
      <c r="BB29" s="48"/>
      <c r="BC29" s="48"/>
      <c r="BD29" s="48"/>
      <c r="BE29" s="48"/>
      <c r="BF29" s="48"/>
      <c r="BG29" s="92"/>
      <c r="BH29" s="11"/>
      <c r="BI29" s="11"/>
      <c r="BJ29" s="117"/>
      <c r="BK29" s="60" t="s">
        <v>88</v>
      </c>
      <c r="BL29" s="48"/>
      <c r="BM29" s="48"/>
      <c r="BN29" s="48"/>
      <c r="BO29" s="48"/>
      <c r="BP29" s="48"/>
      <c r="BQ29" s="92"/>
      <c r="BR29" s="11"/>
      <c r="BS29" s="11"/>
      <c r="BT29" s="117"/>
      <c r="BU29" s="60" t="s">
        <v>88</v>
      </c>
      <c r="BV29" s="48" t="s">
        <v>145</v>
      </c>
      <c r="BW29" s="48"/>
      <c r="BX29" s="48"/>
      <c r="BY29" s="48"/>
      <c r="BZ29" s="48" t="s">
        <v>145</v>
      </c>
      <c r="CA29" s="92" t="s">
        <v>145</v>
      </c>
      <c r="CB29" s="11"/>
      <c r="CC29" s="11"/>
      <c r="CD29" s="117"/>
      <c r="CE29" s="60" t="s">
        <v>88</v>
      </c>
      <c r="CF29" s="48"/>
      <c r="CG29" s="48"/>
      <c r="CH29" s="48"/>
      <c r="CI29" s="48"/>
      <c r="CJ29" s="48"/>
      <c r="CK29" s="92"/>
      <c r="CL29" s="11"/>
      <c r="CM29" s="11"/>
      <c r="CN29" s="117"/>
      <c r="CO29" s="60" t="s">
        <v>88</v>
      </c>
      <c r="CP29" s="48"/>
      <c r="CQ29" s="48"/>
      <c r="CR29" s="48"/>
      <c r="CS29" s="48"/>
      <c r="CT29" s="48"/>
      <c r="CU29" s="92"/>
      <c r="CV29" s="11"/>
      <c r="CW29" s="11"/>
      <c r="CX29" s="117"/>
      <c r="CY29" s="60" t="s">
        <v>88</v>
      </c>
      <c r="CZ29" s="48"/>
      <c r="DA29" s="48"/>
      <c r="DB29" s="48"/>
      <c r="DC29" s="48"/>
      <c r="DD29" s="48"/>
      <c r="DE29" s="92"/>
      <c r="DF29" s="11"/>
      <c r="DG29" s="11"/>
      <c r="DH29" s="117"/>
      <c r="DI29" s="60" t="s">
        <v>88</v>
      </c>
      <c r="DJ29" s="48"/>
      <c r="DK29" s="48"/>
      <c r="DL29" s="48"/>
      <c r="DM29" s="48"/>
      <c r="DN29" s="48"/>
      <c r="DO29" s="92"/>
      <c r="DP29" s="11"/>
      <c r="DQ29" s="11"/>
      <c r="DR29" s="117"/>
      <c r="DS29" s="60" t="s">
        <v>88</v>
      </c>
      <c r="DT29" s="48"/>
      <c r="DU29" s="48"/>
      <c r="DV29" s="48"/>
      <c r="DW29" s="48"/>
      <c r="DX29" s="48"/>
      <c r="DY29" s="92"/>
      <c r="DZ29" s="11"/>
      <c r="EA29" s="11"/>
      <c r="EB29" s="117"/>
      <c r="EC29" s="60" t="s">
        <v>88</v>
      </c>
      <c r="ED29" s="48"/>
      <c r="EE29" s="48"/>
      <c r="EF29" s="48"/>
      <c r="EG29" s="48"/>
      <c r="EH29" s="48"/>
      <c r="EI29" s="92"/>
      <c r="EJ29" s="11"/>
      <c r="EK29" s="11"/>
      <c r="EL29" s="117"/>
      <c r="EM29" s="60" t="s">
        <v>88</v>
      </c>
      <c r="EN29" s="48"/>
      <c r="EO29" s="48"/>
      <c r="EP29" s="48"/>
      <c r="EQ29" s="48"/>
      <c r="ER29" s="48"/>
      <c r="ES29" s="92"/>
      <c r="ET29" s="11"/>
      <c r="EU29" s="11"/>
      <c r="EV29" s="117"/>
      <c r="EW29" s="60" t="s">
        <v>88</v>
      </c>
      <c r="EX29" s="48"/>
      <c r="EY29" s="48"/>
      <c r="EZ29" s="48"/>
      <c r="FA29" s="48"/>
      <c r="FB29" s="48"/>
      <c r="FC29" s="92"/>
      <c r="FD29" s="11"/>
      <c r="FE29" s="11"/>
      <c r="FF29" s="117"/>
      <c r="FG29" s="60" t="s">
        <v>88</v>
      </c>
      <c r="FH29" s="48"/>
      <c r="FI29" s="48"/>
      <c r="FJ29" s="48"/>
      <c r="FK29" s="48"/>
      <c r="FL29" s="48"/>
      <c r="FM29" s="92"/>
      <c r="FN29" s="11"/>
      <c r="FO29" s="11"/>
      <c r="FP29" s="117"/>
      <c r="FQ29" s="60" t="s">
        <v>88</v>
      </c>
      <c r="FR29" s="48"/>
      <c r="FS29" s="48"/>
      <c r="FT29" s="48"/>
      <c r="FU29" s="48"/>
      <c r="FV29" s="48"/>
      <c r="FW29" s="92"/>
      <c r="FX29" s="11"/>
      <c r="FY29" s="11"/>
      <c r="FZ29" s="117"/>
      <c r="GA29" s="60" t="s">
        <v>88</v>
      </c>
      <c r="GB29" s="48"/>
      <c r="GC29" s="48"/>
      <c r="GD29" s="48"/>
      <c r="GE29" s="48"/>
      <c r="GF29" s="48"/>
      <c r="GG29" s="92"/>
      <c r="GH29" s="11"/>
      <c r="GI29" s="11"/>
      <c r="GJ29" s="117"/>
      <c r="GK29" s="60" t="s">
        <v>88</v>
      </c>
      <c r="GL29" s="48"/>
      <c r="GM29" s="48"/>
      <c r="GN29" s="48"/>
      <c r="GO29" s="48"/>
      <c r="GP29" s="48"/>
      <c r="GQ29" s="92"/>
      <c r="GR29" s="11"/>
      <c r="GS29" s="11"/>
      <c r="GT29" s="125"/>
      <c r="HD29" s="125"/>
      <c r="HN29" s="125"/>
      <c r="HX29" s="125"/>
      <c r="IH29" s="125"/>
      <c r="IR29" s="125"/>
      <c r="JB29" s="125"/>
      <c r="JL29" s="125"/>
      <c r="JV29" s="125"/>
      <c r="KF29" s="125"/>
    </row>
    <row xmlns:x14ac="http://schemas.microsoft.com/office/spreadsheetml/2009/9/ac" r="30" s="2" customFormat="true" ht="15" customHeight="true" x14ac:dyDescent="0.25">
      <c r="A30" s="374" t="str">
        <f ca="true">IF(ISBLANK('Data Summary'!A32),"",'Data Summary'!A32)</f>
        <v/>
      </c>
      <c r="B30" s="117"/>
      <c r="C30" s="60" t="s">
        <v>112</v>
      </c>
      <c r="D30" s="48"/>
      <c r="E30" s="48"/>
      <c r="F30" s="48"/>
      <c r="G30" s="48"/>
      <c r="H30" s="48"/>
      <c r="I30" s="92"/>
      <c r="J30" s="11"/>
      <c r="K30" s="11"/>
      <c r="L30" s="117"/>
      <c r="M30" s="60" t="s">
        <v>112</v>
      </c>
      <c r="N30" s="48"/>
      <c r="O30" s="48"/>
      <c r="P30" s="48"/>
      <c r="Q30" s="48"/>
      <c r="R30" s="48"/>
      <c r="S30" s="92"/>
      <c r="T30" s="11"/>
      <c r="U30" s="11"/>
      <c r="V30" s="117"/>
      <c r="W30" s="60" t="s">
        <v>112</v>
      </c>
      <c r="X30" s="48"/>
      <c r="Y30" s="48"/>
      <c r="Z30" s="48"/>
      <c r="AA30" s="48"/>
      <c r="AB30" s="48"/>
      <c r="AC30" s="92"/>
      <c r="AD30" s="11"/>
      <c r="AE30" s="11"/>
      <c r="AF30" s="117"/>
      <c r="AG30" s="60" t="s">
        <v>112</v>
      </c>
      <c r="AH30" s="48"/>
      <c r="AI30" s="48"/>
      <c r="AJ30" s="48"/>
      <c r="AK30" s="48"/>
      <c r="AL30" s="48"/>
      <c r="AM30" s="92"/>
      <c r="AN30" s="11"/>
      <c r="AO30" s="11"/>
      <c r="AP30" s="117"/>
      <c r="AQ30" s="60" t="s">
        <v>112</v>
      </c>
      <c r="AR30" s="48"/>
      <c r="AS30" s="48"/>
      <c r="AT30" s="48"/>
      <c r="AU30" s="48"/>
      <c r="AV30" s="48"/>
      <c r="AW30" s="92"/>
      <c r="AX30" s="11"/>
      <c r="AY30" s="11"/>
      <c r="AZ30" s="117"/>
      <c r="BA30" s="60" t="s">
        <v>112</v>
      </c>
      <c r="BB30" s="48"/>
      <c r="BC30" s="48"/>
      <c r="BD30" s="48"/>
      <c r="BE30" s="48"/>
      <c r="BF30" s="48"/>
      <c r="BG30" s="92"/>
      <c r="BH30" s="11"/>
      <c r="BI30" s="11"/>
      <c r="BJ30" s="117"/>
      <c r="BK30" s="60" t="s">
        <v>112</v>
      </c>
      <c r="BL30" s="48"/>
      <c r="BM30" s="48"/>
      <c r="BN30" s="48"/>
      <c r="BO30" s="48"/>
      <c r="BP30" s="48"/>
      <c r="BQ30" s="92"/>
      <c r="BR30" s="11"/>
      <c r="BS30" s="11"/>
      <c r="BT30" s="117"/>
      <c r="BU30" s="60" t="s">
        <v>112</v>
      </c>
      <c r="BV30" s="48"/>
      <c r="BW30" s="48"/>
      <c r="BX30" s="48"/>
      <c r="BY30" s="48"/>
      <c r="BZ30" s="48"/>
      <c r="CA30" s="92"/>
      <c r="CB30" s="11"/>
      <c r="CC30" s="11"/>
      <c r="CD30" s="117"/>
      <c r="CE30" s="60" t="s">
        <v>112</v>
      </c>
      <c r="CF30" s="48"/>
      <c r="CG30" s="48"/>
      <c r="CH30" s="48"/>
      <c r="CI30" s="48"/>
      <c r="CJ30" s="48"/>
      <c r="CK30" s="92"/>
      <c r="CL30" s="11"/>
      <c r="CM30" s="11"/>
      <c r="CN30" s="117"/>
      <c r="CO30" s="60" t="s">
        <v>112</v>
      </c>
      <c r="CP30" s="48"/>
      <c r="CQ30" s="48"/>
      <c r="CR30" s="48"/>
      <c r="CS30" s="48"/>
      <c r="CT30" s="48"/>
      <c r="CU30" s="92"/>
      <c r="CV30" s="11"/>
      <c r="CW30" s="11"/>
      <c r="CX30" s="117"/>
      <c r="CY30" s="60" t="s">
        <v>112</v>
      </c>
      <c r="CZ30" s="48"/>
      <c r="DA30" s="48"/>
      <c r="DB30" s="48"/>
      <c r="DC30" s="48"/>
      <c r="DD30" s="48"/>
      <c r="DE30" s="92"/>
      <c r="DF30" s="11"/>
      <c r="DG30" s="11"/>
      <c r="DH30" s="117"/>
      <c r="DI30" s="60" t="s">
        <v>112</v>
      </c>
      <c r="DJ30" s="48"/>
      <c r="DK30" s="48"/>
      <c r="DL30" s="48"/>
      <c r="DM30" s="48"/>
      <c r="DN30" s="48"/>
      <c r="DO30" s="92"/>
      <c r="DP30" s="11"/>
      <c r="DQ30" s="11"/>
      <c r="DR30" s="117"/>
      <c r="DS30" s="60" t="s">
        <v>112</v>
      </c>
      <c r="DT30" s="48"/>
      <c r="DU30" s="48"/>
      <c r="DV30" s="48"/>
      <c r="DW30" s="48"/>
      <c r="DX30" s="48"/>
      <c r="DY30" s="92"/>
      <c r="DZ30" s="11"/>
      <c r="EA30" s="11"/>
      <c r="EB30" s="117"/>
      <c r="EC30" s="60" t="s">
        <v>112</v>
      </c>
      <c r="ED30" s="48"/>
      <c r="EE30" s="48"/>
      <c r="EF30" s="48"/>
      <c r="EG30" s="48"/>
      <c r="EH30" s="48"/>
      <c r="EI30" s="92"/>
      <c r="EJ30" s="11"/>
      <c r="EK30" s="11"/>
      <c r="EL30" s="117"/>
      <c r="EM30" s="60" t="s">
        <v>112</v>
      </c>
      <c r="EN30" s="48"/>
      <c r="EO30" s="48"/>
      <c r="EP30" s="48"/>
      <c r="EQ30" s="48"/>
      <c r="ER30" s="48"/>
      <c r="ES30" s="92"/>
      <c r="ET30" s="11"/>
      <c r="EU30" s="11"/>
      <c r="EV30" s="117"/>
      <c r="EW30" s="60" t="s">
        <v>112</v>
      </c>
      <c r="EX30" s="48"/>
      <c r="EY30" s="48"/>
      <c r="EZ30" s="48"/>
      <c r="FA30" s="48"/>
      <c r="FB30" s="48"/>
      <c r="FC30" s="92"/>
      <c r="FD30" s="11"/>
      <c r="FE30" s="11"/>
      <c r="FF30" s="117"/>
      <c r="FG30" s="60" t="s">
        <v>112</v>
      </c>
      <c r="FH30" s="48"/>
      <c r="FI30" s="48"/>
      <c r="FJ30" s="48"/>
      <c r="FK30" s="48"/>
      <c r="FL30" s="48"/>
      <c r="FM30" s="92"/>
      <c r="FN30" s="11"/>
      <c r="FO30" s="11"/>
      <c r="FP30" s="117"/>
      <c r="FQ30" s="60" t="s">
        <v>112</v>
      </c>
      <c r="FR30" s="48"/>
      <c r="FS30" s="48"/>
      <c r="FT30" s="48"/>
      <c r="FU30" s="48"/>
      <c r="FV30" s="48"/>
      <c r="FW30" s="92"/>
      <c r="FX30" s="11"/>
      <c r="FY30" s="11"/>
      <c r="FZ30" s="117"/>
      <c r="GA30" s="60" t="s">
        <v>112</v>
      </c>
      <c r="GB30" s="48"/>
      <c r="GC30" s="48"/>
      <c r="GD30" s="48"/>
      <c r="GE30" s="48"/>
      <c r="GF30" s="48"/>
      <c r="GG30" s="92"/>
      <c r="GH30" s="11"/>
      <c r="GI30" s="11"/>
      <c r="GJ30" s="117"/>
      <c r="GK30" s="60" t="s">
        <v>112</v>
      </c>
      <c r="GL30" s="48"/>
      <c r="GM30" s="48"/>
      <c r="GN30" s="48"/>
      <c r="GO30" s="48"/>
      <c r="GP30" s="48"/>
      <c r="GQ30" s="92"/>
      <c r="GR30" s="11"/>
      <c r="GS30" s="11"/>
      <c r="GT30" s="125"/>
      <c r="HD30" s="125"/>
      <c r="HN30" s="125"/>
      <c r="HX30" s="125"/>
      <c r="IH30" s="125"/>
      <c r="IR30" s="125"/>
      <c r="JB30" s="125"/>
      <c r="JL30" s="125"/>
      <c r="JV30" s="125"/>
      <c r="KF30" s="125"/>
    </row>
    <row xmlns:x14ac="http://schemas.microsoft.com/office/spreadsheetml/2009/9/ac" r="31" ht="16.5" customHeight="true" x14ac:dyDescent="0.25">
      <c r="A31" s="374" t="str">
        <f ca="true">IF(ISBLANK('Data Summary'!A33),"",'Data Summary'!A33)</f>
        <v/>
      </c>
      <c r="B31" s="117"/>
      <c r="C31" s="60" t="s">
        <v>113</v>
      </c>
      <c r="D31" s="48"/>
      <c r="E31" s="48"/>
      <c r="F31" s="48"/>
      <c r="G31" s="48"/>
      <c r="H31" s="48"/>
      <c r="I31" s="92"/>
      <c r="J31" s="11"/>
      <c r="K31" s="11"/>
      <c r="L31" s="117"/>
      <c r="M31" s="60" t="s">
        <v>113</v>
      </c>
      <c r="N31" s="48"/>
      <c r="O31" s="48"/>
      <c r="P31" s="48"/>
      <c r="Q31" s="48"/>
      <c r="R31" s="48"/>
      <c r="S31" s="92"/>
      <c r="T31" s="11"/>
      <c r="U31" s="11"/>
      <c r="V31" s="117"/>
      <c r="W31" s="60" t="s">
        <v>113</v>
      </c>
      <c r="X31" s="48"/>
      <c r="Y31" s="48"/>
      <c r="Z31" s="48"/>
      <c r="AA31" s="48"/>
      <c r="AB31" s="48"/>
      <c r="AC31" s="92"/>
      <c r="AD31" s="11"/>
      <c r="AE31" s="11"/>
      <c r="AF31" s="117"/>
      <c r="AG31" s="60" t="s">
        <v>113</v>
      </c>
      <c r="AH31" s="48"/>
      <c r="AI31" s="48"/>
      <c r="AJ31" s="48"/>
      <c r="AK31" s="48"/>
      <c r="AL31" s="48"/>
      <c r="AM31" s="92"/>
      <c r="AN31" s="11"/>
      <c r="AO31" s="11"/>
      <c r="AP31" s="117"/>
      <c r="AQ31" s="60" t="s">
        <v>113</v>
      </c>
      <c r="AR31" s="48"/>
      <c r="AS31" s="48"/>
      <c r="AT31" s="48"/>
      <c r="AU31" s="48"/>
      <c r="AV31" s="48"/>
      <c r="AW31" s="92"/>
      <c r="AX31" s="11"/>
      <c r="AY31" s="11"/>
      <c r="AZ31" s="117"/>
      <c r="BA31" s="60" t="s">
        <v>113</v>
      </c>
      <c r="BB31" s="48"/>
      <c r="BC31" s="48"/>
      <c r="BD31" s="48"/>
      <c r="BE31" s="48"/>
      <c r="BF31" s="48"/>
      <c r="BG31" s="92"/>
      <c r="BH31" s="11"/>
      <c r="BI31" s="11"/>
      <c r="BJ31" s="117"/>
      <c r="BK31" s="60" t="s">
        <v>113</v>
      </c>
      <c r="BL31" s="48"/>
      <c r="BM31" s="48"/>
      <c r="BN31" s="48"/>
      <c r="BO31" s="48"/>
      <c r="BP31" s="48"/>
      <c r="BQ31" s="92"/>
      <c r="BR31" s="11"/>
      <c r="BS31" s="11"/>
      <c r="BT31" s="117"/>
      <c r="BU31" s="60" t="s">
        <v>113</v>
      </c>
      <c r="BV31" s="48"/>
      <c r="BW31" s="48"/>
      <c r="BX31" s="48"/>
      <c r="BY31" s="48"/>
      <c r="BZ31" s="48"/>
      <c r="CA31" s="92"/>
      <c r="CB31" s="11"/>
      <c r="CC31" s="11"/>
      <c r="CD31" s="117"/>
      <c r="CE31" s="60" t="s">
        <v>113</v>
      </c>
      <c r="CF31" s="48"/>
      <c r="CG31" s="48"/>
      <c r="CH31" s="48"/>
      <c r="CI31" s="48"/>
      <c r="CJ31" s="48"/>
      <c r="CK31" s="92"/>
      <c r="CL31" s="11"/>
      <c r="CM31" s="11"/>
      <c r="CN31" s="117"/>
      <c r="CO31" s="60" t="s">
        <v>113</v>
      </c>
      <c r="CP31" s="48"/>
      <c r="CQ31" s="48"/>
      <c r="CR31" s="48"/>
      <c r="CS31" s="48"/>
      <c r="CT31" s="48"/>
      <c r="CU31" s="92"/>
      <c r="CV31" s="11"/>
      <c r="CW31" s="11"/>
      <c r="CX31" s="117"/>
      <c r="CY31" s="60" t="s">
        <v>113</v>
      </c>
      <c r="CZ31" s="48"/>
      <c r="DA31" s="48"/>
      <c r="DB31" s="48"/>
      <c r="DC31" s="48"/>
      <c r="DD31" s="48"/>
      <c r="DE31" s="92"/>
      <c r="DF31" s="11"/>
      <c r="DG31" s="11"/>
      <c r="DH31" s="117"/>
      <c r="DI31" s="60" t="s">
        <v>113</v>
      </c>
      <c r="DJ31" s="48"/>
      <c r="DK31" s="48"/>
      <c r="DL31" s="48"/>
      <c r="DM31" s="48"/>
      <c r="DN31" s="48"/>
      <c r="DO31" s="92"/>
      <c r="DP31" s="11"/>
      <c r="DQ31" s="11"/>
      <c r="DR31" s="117"/>
      <c r="DS31" s="60" t="s">
        <v>113</v>
      </c>
      <c r="DT31" s="48"/>
      <c r="DU31" s="48"/>
      <c r="DV31" s="48"/>
      <c r="DW31" s="48"/>
      <c r="DX31" s="48"/>
      <c r="DY31" s="92"/>
      <c r="DZ31" s="11"/>
      <c r="EA31" s="11"/>
      <c r="EB31" s="117"/>
      <c r="EC31" s="60" t="s">
        <v>113</v>
      </c>
      <c r="ED31" s="48"/>
      <c r="EE31" s="48"/>
      <c r="EF31" s="48"/>
      <c r="EG31" s="48"/>
      <c r="EH31" s="48"/>
      <c r="EI31" s="92"/>
      <c r="EJ31" s="11"/>
      <c r="EK31" s="11"/>
      <c r="EL31" s="117"/>
      <c r="EM31" s="60" t="s">
        <v>113</v>
      </c>
      <c r="EN31" s="48"/>
      <c r="EO31" s="48"/>
      <c r="EP31" s="48"/>
      <c r="EQ31" s="48"/>
      <c r="ER31" s="48"/>
      <c r="ES31" s="92"/>
      <c r="ET31" s="11"/>
      <c r="EU31" s="11"/>
      <c r="EV31" s="117"/>
      <c r="EW31" s="60" t="s">
        <v>113</v>
      </c>
      <c r="EX31" s="48"/>
      <c r="EY31" s="48"/>
      <c r="EZ31" s="48"/>
      <c r="FA31" s="48"/>
      <c r="FB31" s="48"/>
      <c r="FC31" s="92"/>
      <c r="FD31" s="11"/>
      <c r="FE31" s="11"/>
      <c r="FF31" s="117"/>
      <c r="FG31" s="60" t="s">
        <v>113</v>
      </c>
      <c r="FH31" s="48"/>
      <c r="FI31" s="48"/>
      <c r="FJ31" s="48"/>
      <c r="FK31" s="48"/>
      <c r="FL31" s="48"/>
      <c r="FM31" s="92"/>
      <c r="FN31" s="11"/>
      <c r="FO31" s="11"/>
      <c r="FP31" s="117"/>
      <c r="FQ31" s="60" t="s">
        <v>113</v>
      </c>
      <c r="FR31" s="48"/>
      <c r="FS31" s="48"/>
      <c r="FT31" s="48"/>
      <c r="FU31" s="48"/>
      <c r="FV31" s="48"/>
      <c r="FW31" s="92"/>
      <c r="FX31" s="11"/>
      <c r="FY31" s="11"/>
      <c r="FZ31" s="117"/>
      <c r="GA31" s="60" t="s">
        <v>113</v>
      </c>
      <c r="GB31" s="48"/>
      <c r="GC31" s="48"/>
      <c r="GD31" s="48"/>
      <c r="GE31" s="48"/>
      <c r="GF31" s="48"/>
      <c r="GG31" s="92"/>
      <c r="GH31" s="11"/>
      <c r="GI31" s="11"/>
      <c r="GJ31" s="117"/>
      <c r="GK31" s="60" t="s">
        <v>113</v>
      </c>
      <c r="GL31" s="48"/>
      <c r="GM31" s="48"/>
      <c r="GN31" s="48"/>
      <c r="GO31" s="48"/>
      <c r="GP31" s="48"/>
      <c r="GQ31" s="92"/>
      <c r="GR31" s="11"/>
      <c r="GS31" s="11"/>
    </row>
    <row xmlns:x14ac="http://schemas.microsoft.com/office/spreadsheetml/2009/9/ac" r="32" ht="16.5" customHeight="true" x14ac:dyDescent="0.25">
      <c r="A32" s="374" t="str">
        <f ca="true">IF(ISBLANK('Data Summary'!A34),"",'Data Summary'!A34)</f>
        <v/>
      </c>
      <c r="B32" s="117"/>
      <c r="C32" s="60" t="s">
        <v>89</v>
      </c>
      <c r="D32" s="48" t="s">
        <v>145</v>
      </c>
      <c r="E32" s="48"/>
      <c r="F32" s="48"/>
      <c r="G32" s="48"/>
      <c r="H32" s="48" t="s">
        <v>145</v>
      </c>
      <c r="I32" s="92" t="s">
        <v>145</v>
      </c>
      <c r="J32" s="11"/>
      <c r="K32" s="11"/>
      <c r="L32" s="117"/>
      <c r="M32" s="60" t="s">
        <v>89</v>
      </c>
      <c r="N32" s="48"/>
      <c r="O32" s="48"/>
      <c r="P32" s="48"/>
      <c r="Q32" s="48"/>
      <c r="R32" s="48"/>
      <c r="S32" s="92"/>
      <c r="T32" s="11"/>
      <c r="U32" s="11"/>
      <c r="V32" s="117"/>
      <c r="W32" s="60" t="s">
        <v>89</v>
      </c>
      <c r="X32" s="48"/>
      <c r="Y32" s="48"/>
      <c r="Z32" s="48"/>
      <c r="AA32" s="48"/>
      <c r="AB32" s="48"/>
      <c r="AC32" s="92"/>
      <c r="AD32" s="11"/>
      <c r="AE32" s="11"/>
      <c r="AF32" s="117"/>
      <c r="AG32" s="60" t="s">
        <v>89</v>
      </c>
      <c r="AH32" s="48"/>
      <c r="AI32" s="48"/>
      <c r="AJ32" s="48"/>
      <c r="AK32" s="48"/>
      <c r="AL32" s="48"/>
      <c r="AM32" s="92"/>
      <c r="AN32" s="11"/>
      <c r="AO32" s="11"/>
      <c r="AP32" s="117"/>
      <c r="AQ32" s="60" t="s">
        <v>89</v>
      </c>
      <c r="AR32" s="48" t="s">
        <v>186</v>
      </c>
      <c r="AS32" s="48"/>
      <c r="AT32" s="48"/>
      <c r="AU32" s="48"/>
      <c r="AV32" s="48" t="s">
        <v>186</v>
      </c>
      <c r="AW32" s="92"/>
      <c r="AX32" s="11"/>
      <c r="AY32" s="11"/>
      <c r="AZ32" s="117"/>
      <c r="BA32" s="60" t="s">
        <v>89</v>
      </c>
      <c r="BB32" s="48" t="s">
        <v>145</v>
      </c>
      <c r="BC32" s="48"/>
      <c r="BD32" s="48"/>
      <c r="BE32" s="48"/>
      <c r="BF32" s="48" t="s">
        <v>145</v>
      </c>
      <c r="BG32" s="92" t="s">
        <v>145</v>
      </c>
      <c r="BH32" s="11"/>
      <c r="BI32" s="11"/>
      <c r="BJ32" s="117"/>
      <c r="BK32" s="60" t="s">
        <v>89</v>
      </c>
      <c r="BL32" s="48" t="s">
        <v>145</v>
      </c>
      <c r="BM32" s="48"/>
      <c r="BN32" s="48"/>
      <c r="BO32" s="48"/>
      <c r="BP32" s="48" t="s">
        <v>145</v>
      </c>
      <c r="BQ32" s="92" t="s">
        <v>145</v>
      </c>
      <c r="BR32" s="11"/>
      <c r="BS32" s="11"/>
      <c r="BT32" s="117"/>
      <c r="BU32" s="60" t="s">
        <v>89</v>
      </c>
      <c r="BV32" s="48" t="s">
        <v>145</v>
      </c>
      <c r="BW32" s="48"/>
      <c r="BX32" s="48"/>
      <c r="BY32" s="48"/>
      <c r="BZ32" s="48" t="s">
        <v>145</v>
      </c>
      <c r="CA32" s="92" t="s">
        <v>145</v>
      </c>
      <c r="CB32" s="11"/>
      <c r="CC32" s="11"/>
      <c r="CD32" s="117"/>
      <c r="CE32" s="60" t="s">
        <v>89</v>
      </c>
      <c r="CF32" s="48" t="s">
        <v>186</v>
      </c>
      <c r="CG32" s="48"/>
      <c r="CH32" s="48"/>
      <c r="CI32" s="48"/>
      <c r="CJ32" s="48" t="s">
        <v>186</v>
      </c>
      <c r="CK32" s="92" t="s">
        <v>186</v>
      </c>
      <c r="CL32" s="11"/>
      <c r="CM32" s="11"/>
      <c r="CN32" s="117"/>
      <c r="CO32" s="60" t="s">
        <v>89</v>
      </c>
      <c r="CP32" s="48" t="s">
        <v>145</v>
      </c>
      <c r="CQ32" s="48"/>
      <c r="CR32" s="48"/>
      <c r="CS32" s="48"/>
      <c r="CT32" s="48" t="s">
        <v>145</v>
      </c>
      <c r="CU32" s="92" t="s">
        <v>145</v>
      </c>
      <c r="CV32" s="11"/>
      <c r="CW32" s="11"/>
      <c r="CX32" s="117"/>
      <c r="CY32" s="60" t="s">
        <v>89</v>
      </c>
      <c r="CZ32" s="48" t="s">
        <v>186</v>
      </c>
      <c r="DA32" s="48"/>
      <c r="DB32" s="48"/>
      <c r="DC32" s="48"/>
      <c r="DD32" s="48" t="s">
        <v>186</v>
      </c>
      <c r="DE32" s="92" t="s">
        <v>186</v>
      </c>
      <c r="DF32" s="11"/>
      <c r="DG32" s="11"/>
      <c r="DH32" s="117"/>
      <c r="DI32" s="60" t="s">
        <v>89</v>
      </c>
      <c r="DJ32" s="48" t="s">
        <v>145</v>
      </c>
      <c r="DK32" s="48"/>
      <c r="DL32" s="48"/>
      <c r="DM32" s="48"/>
      <c r="DN32" s="48" t="s">
        <v>145</v>
      </c>
      <c r="DO32" s="92"/>
      <c r="DP32" s="11"/>
      <c r="DQ32" s="11"/>
      <c r="DR32" s="117"/>
      <c r="DS32" s="60" t="s">
        <v>89</v>
      </c>
      <c r="DT32" s="48" t="s">
        <v>145</v>
      </c>
      <c r="DU32" s="48"/>
      <c r="DV32" s="48"/>
      <c r="DW32" s="48"/>
      <c r="DX32" s="48" t="s">
        <v>145</v>
      </c>
      <c r="DY32" s="92" t="s">
        <v>145</v>
      </c>
      <c r="DZ32" s="11"/>
      <c r="EA32" s="11"/>
      <c r="EB32" s="117"/>
      <c r="EC32" s="60" t="s">
        <v>89</v>
      </c>
      <c r="ED32" s="48"/>
      <c r="EE32" s="48"/>
      <c r="EF32" s="48"/>
      <c r="EG32" s="48"/>
      <c r="EH32" s="48"/>
      <c r="EI32" s="92"/>
      <c r="EJ32" s="11"/>
      <c r="EK32" s="11"/>
      <c r="EL32" s="117"/>
      <c r="EM32" s="60" t="s">
        <v>89</v>
      </c>
      <c r="EN32" s="48" t="s">
        <v>186</v>
      </c>
      <c r="EO32" s="48"/>
      <c r="EP32" s="48"/>
      <c r="EQ32" s="48"/>
      <c r="ER32" s="48" t="s">
        <v>186</v>
      </c>
      <c r="ES32" s="92" t="s">
        <v>186</v>
      </c>
      <c r="ET32" s="11"/>
      <c r="EU32" s="11"/>
      <c r="EV32" s="117"/>
      <c r="EW32" s="60" t="s">
        <v>89</v>
      </c>
      <c r="EX32" s="48" t="s">
        <v>186</v>
      </c>
      <c r="EY32" s="48"/>
      <c r="EZ32" s="48"/>
      <c r="FA32" s="48"/>
      <c r="FB32" s="48" t="s">
        <v>186</v>
      </c>
      <c r="FC32" s="92" t="s">
        <v>186</v>
      </c>
      <c r="FD32" s="11"/>
      <c r="FE32" s="11"/>
      <c r="FF32" s="117"/>
      <c r="FG32" s="60" t="s">
        <v>89</v>
      </c>
      <c r="FH32" s="48"/>
      <c r="FI32" s="48"/>
      <c r="FJ32" s="48"/>
      <c r="FK32" s="48"/>
      <c r="FL32" s="48"/>
      <c r="FM32" s="92"/>
      <c r="FN32" s="11"/>
      <c r="FO32" s="11"/>
      <c r="FP32" s="117"/>
      <c r="FQ32" s="60" t="s">
        <v>89</v>
      </c>
      <c r="FR32" s="48" t="s">
        <v>145</v>
      </c>
      <c r="FS32" s="48"/>
      <c r="FT32" s="48"/>
      <c r="FU32" s="48"/>
      <c r="FV32" s="48" t="s">
        <v>145</v>
      </c>
      <c r="FW32" s="92" t="s">
        <v>145</v>
      </c>
      <c r="FX32" s="11"/>
      <c r="FY32" s="11"/>
      <c r="FZ32" s="117"/>
      <c r="GA32" s="60" t="s">
        <v>89</v>
      </c>
      <c r="GB32" s="48" t="s">
        <v>145</v>
      </c>
      <c r="GC32" s="48"/>
      <c r="GD32" s="48"/>
      <c r="GE32" s="48"/>
      <c r="GF32" s="48" t="s">
        <v>145</v>
      </c>
      <c r="GG32" s="92" t="s">
        <v>145</v>
      </c>
      <c r="GH32" s="11"/>
      <c r="GI32" s="11"/>
      <c r="GJ32" s="117"/>
      <c r="GK32" s="60" t="s">
        <v>89</v>
      </c>
      <c r="GL32" s="48" t="s">
        <v>186</v>
      </c>
      <c r="GM32" s="48"/>
      <c r="GN32" s="48"/>
      <c r="GO32" s="48"/>
      <c r="GP32" s="48" t="s">
        <v>186</v>
      </c>
      <c r="GQ32" s="92" t="s">
        <v>186</v>
      </c>
      <c r="GR32" s="11"/>
      <c r="GS32" s="11"/>
    </row>
    <row xmlns:x14ac="http://schemas.microsoft.com/office/spreadsheetml/2009/9/ac" r="33" ht="16.5" customHeight="true" x14ac:dyDescent="0.25">
      <c r="A33" s="374" t="str">
        <f ca="true">IF(ISBLANK('Data Summary'!A35),"",'Data Summary'!A35)</f>
        <v/>
      </c>
      <c r="B33" s="118"/>
      <c r="C33" s="12" t="s">
        <v>23</v>
      </c>
      <c r="D33" s="66"/>
      <c r="E33" s="66"/>
      <c r="F33" s="66"/>
      <c r="G33" s="67"/>
      <c r="H33" s="68"/>
      <c r="I33" s="69"/>
      <c r="J33" s="11"/>
      <c r="K33" s="11"/>
      <c r="L33" s="118"/>
      <c r="M33" s="12" t="s">
        <v>23</v>
      </c>
      <c r="N33" s="66"/>
      <c r="O33" s="66"/>
      <c r="P33" s="66"/>
      <c r="Q33" s="67"/>
      <c r="R33" s="68"/>
      <c r="S33" s="69"/>
      <c r="T33" s="11"/>
      <c r="U33" s="11"/>
      <c r="V33" s="118"/>
      <c r="W33" s="12" t="s">
        <v>23</v>
      </c>
      <c r="X33" s="66"/>
      <c r="Y33" s="66"/>
      <c r="Z33" s="66"/>
      <c r="AA33" s="67"/>
      <c r="AB33" s="68"/>
      <c r="AC33" s="69"/>
      <c r="AD33" s="11"/>
      <c r="AE33" s="11"/>
      <c r="AF33" s="118"/>
      <c r="AG33" s="12" t="s">
        <v>23</v>
      </c>
      <c r="AH33" s="66"/>
      <c r="AI33" s="66"/>
      <c r="AJ33" s="66"/>
      <c r="AK33" s="67"/>
      <c r="AL33" s="68"/>
      <c r="AM33" s="69"/>
      <c r="AN33" s="11"/>
      <c r="AO33" s="11"/>
      <c r="AP33" s="118"/>
      <c r="AQ33" s="12" t="s">
        <v>23</v>
      </c>
      <c r="AR33" s="66"/>
      <c r="AS33" s="66"/>
      <c r="AT33" s="66"/>
      <c r="AU33" s="67"/>
      <c r="AV33" s="68"/>
      <c r="AW33" s="69"/>
      <c r="AX33" s="11"/>
      <c r="AY33" s="11"/>
      <c r="AZ33" s="118"/>
      <c r="BA33" s="12" t="s">
        <v>23</v>
      </c>
      <c r="BB33" s="66"/>
      <c r="BC33" s="66"/>
      <c r="BD33" s="66"/>
      <c r="BE33" s="67"/>
      <c r="BF33" s="68"/>
      <c r="BG33" s="69"/>
      <c r="BH33" s="11"/>
      <c r="BI33" s="11"/>
      <c r="BJ33" s="118"/>
      <c r="BK33" s="12" t="s">
        <v>23</v>
      </c>
      <c r="BL33" s="66"/>
      <c r="BM33" s="66"/>
      <c r="BN33" s="66"/>
      <c r="BO33" s="67"/>
      <c r="BP33" s="68"/>
      <c r="BQ33" s="69"/>
      <c r="BR33" s="11"/>
      <c r="BS33" s="11"/>
      <c r="BT33" s="118"/>
      <c r="BU33" s="12" t="s">
        <v>23</v>
      </c>
      <c r="BV33" s="66"/>
      <c r="BW33" s="66"/>
      <c r="BX33" s="66"/>
      <c r="BY33" s="67"/>
      <c r="BZ33" s="68"/>
      <c r="CA33" s="69"/>
      <c r="CB33" s="11"/>
      <c r="CC33" s="11"/>
      <c r="CD33" s="118"/>
      <c r="CE33" s="12" t="s">
        <v>23</v>
      </c>
      <c r="CF33" s="66"/>
      <c r="CG33" s="66"/>
      <c r="CH33" s="66"/>
      <c r="CI33" s="67"/>
      <c r="CJ33" s="68"/>
      <c r="CK33" s="69"/>
      <c r="CL33" s="11"/>
      <c r="CM33" s="11"/>
      <c r="CN33" s="118"/>
      <c r="CO33" s="12" t="s">
        <v>23</v>
      </c>
      <c r="CP33" s="66" t="s">
        <v>272</v>
      </c>
      <c r="CQ33" s="66" t="s">
        <v>272</v>
      </c>
      <c r="CR33" s="66" t="s">
        <v>272</v>
      </c>
      <c r="CS33" s="67" t="s">
        <v>272</v>
      </c>
      <c r="CT33" s="68" t="s">
        <v>272</v>
      </c>
      <c r="CU33" s="69" t="s">
        <v>272</v>
      </c>
      <c r="CV33" s="11"/>
      <c r="CW33" s="11"/>
      <c r="CX33" s="118"/>
      <c r="CY33" s="12" t="s">
        <v>23</v>
      </c>
      <c r="CZ33" s="66"/>
      <c r="DA33" s="66"/>
      <c r="DB33" s="66"/>
      <c r="DC33" s="67"/>
      <c r="DD33" s="68"/>
      <c r="DE33" s="69"/>
      <c r="DF33" s="11"/>
      <c r="DG33" s="11"/>
      <c r="DH33" s="118"/>
      <c r="DI33" s="12" t="s">
        <v>23</v>
      </c>
      <c r="DJ33" s="66"/>
      <c r="DK33" s="66"/>
      <c r="DL33" s="66"/>
      <c r="DM33" s="67"/>
      <c r="DN33" s="68"/>
      <c r="DO33" s="69"/>
      <c r="DP33" s="11"/>
      <c r="DQ33" s="11"/>
      <c r="DR33" s="118"/>
      <c r="DS33" s="12" t="s">
        <v>23</v>
      </c>
      <c r="DT33" s="66" t="s">
        <v>272</v>
      </c>
      <c r="DU33" s="66" t="s">
        <v>272</v>
      </c>
      <c r="DV33" s="66" t="s">
        <v>272</v>
      </c>
      <c r="DW33" s="67" t="s">
        <v>272</v>
      </c>
      <c r="DX33" s="68" t="s">
        <v>272</v>
      </c>
      <c r="DY33" s="69" t="s">
        <v>272</v>
      </c>
      <c r="DZ33" s="11"/>
      <c r="EA33" s="11"/>
      <c r="EB33" s="118"/>
      <c r="EC33" s="12" t="s">
        <v>23</v>
      </c>
      <c r="ED33" s="66"/>
      <c r="EE33" s="66"/>
      <c r="EF33" s="66"/>
      <c r="EG33" s="67"/>
      <c r="EH33" s="68"/>
      <c r="EI33" s="69"/>
      <c r="EJ33" s="11"/>
      <c r="EK33" s="11"/>
      <c r="EL33" s="118"/>
      <c r="EM33" s="12" t="s">
        <v>23</v>
      </c>
      <c r="EN33" s="66"/>
      <c r="EO33" s="66"/>
      <c r="EP33" s="66"/>
      <c r="EQ33" s="67"/>
      <c r="ER33" s="68"/>
      <c r="ES33" s="69"/>
      <c r="ET33" s="11"/>
      <c r="EU33" s="11"/>
      <c r="EV33" s="118"/>
      <c r="EW33" s="12" t="s">
        <v>23</v>
      </c>
      <c r="EX33" s="66"/>
      <c r="EY33" s="66"/>
      <c r="EZ33" s="66"/>
      <c r="FA33" s="67"/>
      <c r="FB33" s="68"/>
      <c r="FC33" s="69"/>
      <c r="FD33" s="11"/>
      <c r="FE33" s="11"/>
      <c r="FF33" s="118"/>
      <c r="FG33" s="12" t="s">
        <v>23</v>
      </c>
      <c r="FH33" s="66"/>
      <c r="FI33" s="66"/>
      <c r="FJ33" s="66"/>
      <c r="FK33" s="67"/>
      <c r="FL33" s="68"/>
      <c r="FM33" s="69"/>
      <c r="FN33" s="11"/>
      <c r="FO33" s="11"/>
      <c r="FP33" s="118"/>
      <c r="FQ33" s="12" t="s">
        <v>23</v>
      </c>
      <c r="FR33" s="66" t="s">
        <v>272</v>
      </c>
      <c r="FS33" s="66" t="s">
        <v>272</v>
      </c>
      <c r="FT33" s="66" t="s">
        <v>272</v>
      </c>
      <c r="FU33" s="67" t="s">
        <v>272</v>
      </c>
      <c r="FV33" s="68" t="s">
        <v>272</v>
      </c>
      <c r="FW33" s="69" t="s">
        <v>272</v>
      </c>
      <c r="FX33" s="11"/>
      <c r="FY33" s="11"/>
      <c r="FZ33" s="118"/>
      <c r="GA33" s="12" t="s">
        <v>23</v>
      </c>
      <c r="GB33" s="66" t="s">
        <v>272</v>
      </c>
      <c r="GC33" s="66" t="s">
        <v>272</v>
      </c>
      <c r="GD33" s="66" t="s">
        <v>272</v>
      </c>
      <c r="GE33" s="67" t="s">
        <v>272</v>
      </c>
      <c r="GF33" s="68" t="s">
        <v>272</v>
      </c>
      <c r="GG33" s="69" t="s">
        <v>272</v>
      </c>
      <c r="GH33" s="11"/>
      <c r="GI33" s="11"/>
      <c r="GJ33" s="118"/>
      <c r="GK33" s="12" t="s">
        <v>23</v>
      </c>
      <c r="GL33" s="66"/>
      <c r="GM33" s="66"/>
      <c r="GN33" s="66"/>
      <c r="GO33" s="67"/>
      <c r="GP33" s="68"/>
      <c r="GQ33" s="69"/>
      <c r="GR33" s="11"/>
      <c r="GS33" s="11"/>
    </row>
    <row xmlns:x14ac="http://schemas.microsoft.com/office/spreadsheetml/2009/9/ac" r="34" s="3" customFormat="true" ht="16.5" customHeight="true" thickBot="true" x14ac:dyDescent="0.3">
      <c r="A34" s="374" t="str">
        <f ca="true">IF(ISBLANK('Data Summary'!A36),"",'Data Summary'!A36)</f>
        <v/>
      </c>
      <c r="B34" s="119"/>
      <c r="C34" s="24" t="s">
        <v>20</v>
      </c>
      <c r="D34" s="71"/>
      <c r="E34" s="71"/>
      <c r="F34" s="71"/>
      <c r="G34" s="71"/>
      <c r="H34" s="71">
        <v>38683</v>
      </c>
      <c r="I34" s="72">
        <v>7908</v>
      </c>
      <c r="J34" s="21"/>
      <c r="K34" s="21"/>
      <c r="L34" s="119"/>
      <c r="M34" s="24" t="s">
        <v>20</v>
      </c>
      <c r="N34" s="71"/>
      <c r="O34" s="71"/>
      <c r="P34" s="71"/>
      <c r="Q34" s="71"/>
      <c r="R34" s="71">
        <v>38648</v>
      </c>
      <c r="S34" s="72"/>
      <c r="T34" s="21"/>
      <c r="U34" s="21"/>
      <c r="V34" s="119"/>
      <c r="W34" s="24" t="s">
        <v>20</v>
      </c>
      <c r="X34" s="71"/>
      <c r="Y34" s="71"/>
      <c r="Z34" s="71"/>
      <c r="AA34" s="71"/>
      <c r="AB34" s="71"/>
      <c r="AC34" s="72"/>
      <c r="AD34" s="21"/>
      <c r="AE34" s="21"/>
      <c r="AF34" s="119"/>
      <c r="AG34" s="24" t="s">
        <v>20</v>
      </c>
      <c r="AH34" s="71"/>
      <c r="AI34" s="71"/>
      <c r="AJ34" s="71"/>
      <c r="AK34" s="71"/>
      <c r="AL34" s="71">
        <v>38680</v>
      </c>
      <c r="AM34" s="72">
        <v>8155</v>
      </c>
      <c r="AN34" s="21"/>
      <c r="AO34" s="21"/>
      <c r="AP34" s="119"/>
      <c r="AQ34" s="24" t="s">
        <v>20</v>
      </c>
      <c r="AR34" s="71"/>
      <c r="AS34" s="71"/>
      <c r="AT34" s="71"/>
      <c r="AU34" s="71"/>
      <c r="AV34" s="71"/>
      <c r="AW34" s="72"/>
      <c r="AX34" s="21"/>
      <c r="AY34" s="21"/>
      <c r="AZ34" s="119"/>
      <c r="BA34" s="24" t="s">
        <v>20</v>
      </c>
      <c r="BB34" s="71"/>
      <c r="BC34" s="71"/>
      <c r="BD34" s="71"/>
      <c r="BE34" s="71"/>
      <c r="BF34" s="71"/>
      <c r="BG34" s="72"/>
      <c r="BH34" s="21"/>
      <c r="BI34" s="21"/>
      <c r="BJ34" s="119"/>
      <c r="BK34" s="24" t="s">
        <v>20</v>
      </c>
      <c r="BL34" s="71"/>
      <c r="BM34" s="71"/>
      <c r="BN34" s="71"/>
      <c r="BO34" s="71"/>
      <c r="BP34" s="71"/>
      <c r="BQ34" s="72"/>
      <c r="BR34" s="21"/>
      <c r="BS34" s="21"/>
      <c r="BT34" s="119"/>
      <c r="BU34" s="24" t="s">
        <v>20</v>
      </c>
      <c r="BV34" s="71"/>
      <c r="BW34" s="71"/>
      <c r="BX34" s="71"/>
      <c r="BY34" s="71"/>
      <c r="BZ34" s="71"/>
      <c r="CA34" s="72"/>
      <c r="CB34" s="21"/>
      <c r="CC34" s="21"/>
      <c r="CD34" s="119"/>
      <c r="CE34" s="24" t="s">
        <v>20</v>
      </c>
      <c r="CF34" s="71">
        <f>CJ34+CK34</f>
        <v>47661</v>
      </c>
      <c r="CG34" s="71"/>
      <c r="CH34" s="71"/>
      <c r="CI34" s="71"/>
      <c r="CJ34" s="71">
        <f>'Water Data'!CJ31</f>
        <v>38911</v>
      </c>
      <c r="CK34" s="72">
        <f>'Water Data'!CK31</f>
        <v>8750</v>
      </c>
      <c r="CL34" s="21"/>
      <c r="CM34" s="21"/>
      <c r="CN34" s="119"/>
      <c r="CO34" s="24" t="s">
        <v>20</v>
      </c>
      <c r="CP34" s="71">
        <v>46645</v>
      </c>
      <c r="CQ34" s="71" t="s">
        <v>272</v>
      </c>
      <c r="CR34" s="71" t="s">
        <v>272</v>
      </c>
      <c r="CS34" s="71" t="s">
        <v>272</v>
      </c>
      <c r="CT34" s="71">
        <v>38659</v>
      </c>
      <c r="CU34" s="72">
        <v>7986</v>
      </c>
      <c r="CV34" s="21"/>
      <c r="CW34" s="21"/>
      <c r="CX34" s="119"/>
      <c r="CY34" s="24" t="s">
        <v>20</v>
      </c>
      <c r="CZ34" s="71"/>
      <c r="DA34" s="71"/>
      <c r="DB34" s="71"/>
      <c r="DC34" s="71"/>
      <c r="DD34" s="71"/>
      <c r="DE34" s="72"/>
      <c r="DF34" s="21"/>
      <c r="DG34" s="21"/>
      <c r="DH34" s="119"/>
      <c r="DI34" s="24" t="s">
        <v>20</v>
      </c>
      <c r="DJ34" s="71"/>
      <c r="DK34" s="71"/>
      <c r="DL34" s="71"/>
      <c r="DM34" s="71"/>
      <c r="DN34" s="71"/>
      <c r="DO34" s="72"/>
      <c r="DP34" s="21"/>
      <c r="DQ34" s="21"/>
      <c r="DR34" s="119"/>
      <c r="DS34" s="24" t="s">
        <v>20</v>
      </c>
      <c r="DT34" s="71">
        <v>47023</v>
      </c>
      <c r="DU34" s="71" t="s">
        <v>272</v>
      </c>
      <c r="DV34" s="71" t="s">
        <v>272</v>
      </c>
      <c r="DW34" s="71" t="s">
        <v>272</v>
      </c>
      <c r="DX34" s="71">
        <v>38712</v>
      </c>
      <c r="DY34" s="72">
        <v>8311</v>
      </c>
      <c r="DZ34" s="21"/>
      <c r="EA34" s="21"/>
      <c r="EB34" s="119"/>
      <c r="EC34" s="24" t="s">
        <v>20</v>
      </c>
      <c r="ED34" s="71">
        <v>47025</v>
      </c>
      <c r="EE34" s="71"/>
      <c r="EF34" s="71"/>
      <c r="EG34" s="71"/>
      <c r="EH34" s="71">
        <v>39022</v>
      </c>
      <c r="EI34" s="72">
        <v>9097</v>
      </c>
      <c r="EJ34" s="21"/>
      <c r="EK34" s="21"/>
      <c r="EL34" s="119"/>
      <c r="EM34" s="24" t="s">
        <v>20</v>
      </c>
      <c r="EN34" s="71"/>
      <c r="EO34" s="71"/>
      <c r="EP34" s="71"/>
      <c r="EQ34" s="71"/>
      <c r="ER34" s="71"/>
      <c r="ES34" s="72"/>
      <c r="ET34" s="21"/>
      <c r="EU34" s="21"/>
      <c r="EV34" s="119"/>
      <c r="EW34" s="24" t="s">
        <v>20</v>
      </c>
      <c r="EX34" s="71"/>
      <c r="EY34" s="71"/>
      <c r="EZ34" s="71"/>
      <c r="FA34" s="71"/>
      <c r="FB34" s="71"/>
      <c r="FC34" s="72"/>
      <c r="FD34" s="21"/>
      <c r="FE34" s="21"/>
      <c r="FF34" s="119"/>
      <c r="FG34" s="24" t="s">
        <v>20</v>
      </c>
      <c r="FH34" s="71"/>
      <c r="FI34" s="71"/>
      <c r="FJ34" s="71"/>
      <c r="FK34" s="71"/>
      <c r="FL34" s="71"/>
      <c r="FM34" s="72"/>
      <c r="FN34" s="21"/>
      <c r="FO34" s="21"/>
      <c r="FP34" s="119"/>
      <c r="FQ34" s="24" t="s">
        <v>20</v>
      </c>
      <c r="FR34" s="71">
        <v>47333</v>
      </c>
      <c r="FS34" s="71" t="s">
        <v>272</v>
      </c>
      <c r="FT34" s="71" t="s">
        <v>272</v>
      </c>
      <c r="FU34" s="71" t="s">
        <v>272</v>
      </c>
      <c r="FV34" s="71">
        <v>38739</v>
      </c>
      <c r="FW34" s="72">
        <v>8594</v>
      </c>
      <c r="FX34" s="21"/>
      <c r="FY34" s="21"/>
      <c r="FZ34" s="119"/>
      <c r="GA34" s="24" t="s">
        <v>20</v>
      </c>
      <c r="GB34" s="71">
        <v>48219</v>
      </c>
      <c r="GC34" s="71" t="s">
        <v>272</v>
      </c>
      <c r="GD34" s="71" t="s">
        <v>272</v>
      </c>
      <c r="GE34" s="71" t="s">
        <v>272</v>
      </c>
      <c r="GF34" s="71">
        <v>39018</v>
      </c>
      <c r="GG34" s="72">
        <v>9201</v>
      </c>
      <c r="GH34" s="21"/>
      <c r="GI34" s="21"/>
      <c r="GJ34" s="119"/>
      <c r="GK34" s="24" t="s">
        <v>20</v>
      </c>
      <c r="GL34" s="71"/>
      <c r="GM34" s="71"/>
      <c r="GN34" s="71"/>
      <c r="GO34" s="71"/>
      <c r="GP34" s="71"/>
      <c r="GQ34" s="72"/>
      <c r="GR34" s="21"/>
      <c r="GS34" s="21"/>
      <c r="GT34" s="120"/>
      <c r="HD34" s="120"/>
      <c r="HN34" s="120"/>
      <c r="HX34" s="120"/>
      <c r="IH34" s="120"/>
      <c r="IR34" s="120"/>
      <c r="JB34" s="120"/>
      <c r="JL34" s="120"/>
      <c r="JV34" s="120"/>
      <c r="KF34" s="120"/>
    </row>
    <row xmlns:x14ac="http://schemas.microsoft.com/office/spreadsheetml/2009/9/ac" r="35" s="3" customFormat="true" x14ac:dyDescent="0.25">
      <c r="A35" s="374" t="str">
        <f ca="true">IF(ISBLANK('Data Summary'!A37),"",'Data Summary'!A37)</f>
        <v/>
      </c>
      <c r="B35" s="120"/>
      <c r="L35" s="120"/>
      <c r="V35" s="120"/>
      <c r="AF35" s="120"/>
      <c r="AP35" s="120"/>
      <c r="AZ35" s="120"/>
      <c r="BJ35" s="120"/>
      <c r="BT35" s="120"/>
      <c r="CD35" s="120"/>
      <c r="CN35" s="120"/>
      <c r="CX35" s="182"/>
      <c r="CY35" s="183"/>
      <c r="CZ35" s="183"/>
      <c r="DA35" s="183"/>
      <c r="DB35" s="183"/>
      <c r="DC35" s="183"/>
      <c r="DD35" s="183"/>
      <c r="DE35" s="183"/>
      <c r="DF35" s="183"/>
      <c r="DG35" s="183"/>
      <c r="DH35" s="120"/>
      <c r="DR35" s="120"/>
      <c r="EB35" s="120"/>
      <c r="EL35" s="182"/>
      <c r="EM35" s="183"/>
      <c r="EN35" s="183"/>
      <c r="EO35" s="183"/>
      <c r="EP35" s="183"/>
      <c r="EQ35" s="183"/>
      <c r="ER35" s="183"/>
      <c r="ES35" s="183"/>
      <c r="ET35" s="183"/>
      <c r="EU35" s="183"/>
      <c r="EV35" s="182"/>
      <c r="EW35" s="183"/>
      <c r="EX35" s="183"/>
      <c r="EY35" s="183"/>
      <c r="EZ35" s="183"/>
      <c r="FA35" s="183"/>
      <c r="FB35" s="183"/>
      <c r="FC35" s="183"/>
      <c r="FD35" s="183"/>
      <c r="FE35" s="183"/>
      <c r="FF35" s="120"/>
      <c r="FP35" s="120"/>
      <c r="FZ35" s="120"/>
      <c r="GJ35" s="182"/>
      <c r="GK35" s="183"/>
      <c r="GL35" s="183"/>
      <c r="GM35" s="183"/>
      <c r="GN35" s="183"/>
      <c r="GO35" s="183"/>
      <c r="GP35" s="183"/>
      <c r="GQ35" s="183"/>
      <c r="GR35" s="183"/>
      <c r="GS35" s="183"/>
      <c r="GT35" s="120"/>
      <c r="HD35" s="120"/>
      <c r="HN35" s="120"/>
      <c r="HX35" s="120"/>
      <c r="IH35" s="120"/>
      <c r="IR35" s="120"/>
      <c r="JB35" s="120"/>
      <c r="JL35" s="120"/>
      <c r="JV35" s="120"/>
      <c r="KF35" s="120"/>
    </row>
    <row xmlns:x14ac="http://schemas.microsoft.com/office/spreadsheetml/2009/9/ac" r="36" s="3" customFormat="true" x14ac:dyDescent="0.25">
      <c r="A36" s="374" t="str">
        <f ca="true">IF(ISBLANK('Data Summary'!A38),"",'Data Summary'!A38)</f>
        <v/>
      </c>
      <c r="B36" s="120"/>
      <c r="L36" s="120"/>
      <c r="V36" s="120"/>
      <c r="AF36" s="120"/>
      <c r="AP36" s="120"/>
      <c r="AZ36" s="120"/>
      <c r="BJ36" s="120"/>
      <c r="BT36" s="120"/>
      <c r="CD36" s="120"/>
      <c r="CN36" s="120"/>
      <c r="CX36" s="182"/>
      <c r="CY36" s="183"/>
      <c r="CZ36" s="183"/>
      <c r="DA36" s="183"/>
      <c r="DB36" s="183"/>
      <c r="DC36" s="183"/>
      <c r="DD36" s="183"/>
      <c r="DE36" s="183"/>
      <c r="DF36" s="183"/>
      <c r="DG36" s="183"/>
      <c r="DH36" s="120"/>
      <c r="DR36" s="120"/>
      <c r="EB36" s="120"/>
      <c r="EL36" s="182"/>
      <c r="EM36" s="183"/>
      <c r="EN36" s="183"/>
      <c r="EO36" s="183"/>
      <c r="EP36" s="183"/>
      <c r="EQ36" s="183"/>
      <c r="ER36" s="183"/>
      <c r="ES36" s="183"/>
      <c r="ET36" s="183"/>
      <c r="EU36" s="183"/>
      <c r="EV36" s="182"/>
      <c r="EW36" s="183"/>
      <c r="EX36" s="183"/>
      <c r="EY36" s="183"/>
      <c r="EZ36" s="183"/>
      <c r="FA36" s="183"/>
      <c r="FB36" s="183"/>
      <c r="FC36" s="183"/>
      <c r="FD36" s="183"/>
      <c r="FE36" s="183"/>
      <c r="FF36" s="120"/>
      <c r="FP36" s="120"/>
      <c r="FZ36" s="120"/>
      <c r="GJ36" s="182"/>
      <c r="GK36" s="183"/>
      <c r="GL36" s="183"/>
      <c r="GM36" s="183"/>
      <c r="GN36" s="183"/>
      <c r="GO36" s="183"/>
      <c r="GP36" s="183"/>
      <c r="GQ36" s="183"/>
      <c r="GR36" s="183"/>
      <c r="GS36" s="183"/>
      <c r="GT36" s="120"/>
      <c r="HD36" s="120"/>
      <c r="HN36" s="120"/>
      <c r="HX36" s="120"/>
      <c r="IH36" s="120"/>
      <c r="IR36" s="120"/>
      <c r="JB36" s="120"/>
      <c r="JL36" s="120"/>
      <c r="JV36" s="120"/>
      <c r="KF36" s="120"/>
    </row>
    <row xmlns:x14ac="http://schemas.microsoft.com/office/spreadsheetml/2009/9/ac" r="37" s="3" customFormat="true" x14ac:dyDescent="0.25">
      <c r="A37" s="374" t="str">
        <f ca="true">IF(ISBLANK('Data Summary'!A39),"",'Data Summary'!A39)</f>
        <v/>
      </c>
      <c r="B37" s="120"/>
      <c r="L37" s="120"/>
      <c r="V37" s="120"/>
      <c r="AF37" s="120"/>
      <c r="AP37" s="120"/>
      <c r="AZ37" s="120"/>
      <c r="BJ37" s="120"/>
      <c r="BT37" s="120"/>
      <c r="CD37" s="120"/>
      <c r="CN37" s="120"/>
      <c r="CX37" s="182"/>
      <c r="CY37" s="183"/>
      <c r="CZ37" s="183"/>
      <c r="DA37" s="183"/>
      <c r="DB37" s="183"/>
      <c r="DC37" s="183"/>
      <c r="DD37" s="183"/>
      <c r="DE37" s="183"/>
      <c r="DF37" s="183"/>
      <c r="DG37" s="183"/>
      <c r="DH37" s="120"/>
      <c r="DR37" s="120"/>
      <c r="EB37" s="120"/>
      <c r="EL37" s="182"/>
      <c r="EM37" s="183"/>
      <c r="EN37" s="183"/>
      <c r="EO37" s="183"/>
      <c r="EP37" s="183"/>
      <c r="EQ37" s="183"/>
      <c r="ER37" s="183"/>
      <c r="ES37" s="183"/>
      <c r="ET37" s="183"/>
      <c r="EU37" s="183"/>
      <c r="EV37" s="182"/>
      <c r="EW37" s="183"/>
      <c r="EX37" s="183"/>
      <c r="EY37" s="183"/>
      <c r="EZ37" s="183"/>
      <c r="FA37" s="183"/>
      <c r="FB37" s="183"/>
      <c r="FC37" s="183"/>
      <c r="FD37" s="183"/>
      <c r="FE37" s="183"/>
      <c r="FF37" s="120"/>
      <c r="FP37" s="120"/>
      <c r="FZ37" s="120"/>
      <c r="GJ37" s="182"/>
      <c r="GK37" s="183"/>
      <c r="GL37" s="183"/>
      <c r="GM37" s="183"/>
      <c r="GN37" s="183"/>
      <c r="GO37" s="183"/>
      <c r="GP37" s="183"/>
      <c r="GQ37" s="183"/>
      <c r="GR37" s="183"/>
      <c r="GS37" s="183"/>
      <c r="GT37" s="120"/>
      <c r="HD37" s="120"/>
      <c r="HN37" s="120"/>
      <c r="HX37" s="120"/>
      <c r="IH37" s="120"/>
      <c r="IR37" s="120"/>
      <c r="JB37" s="120"/>
      <c r="JL37" s="120"/>
      <c r="JV37" s="120"/>
      <c r="KF37" s="120"/>
    </row>
    <row xmlns:x14ac="http://schemas.microsoft.com/office/spreadsheetml/2009/9/ac" r="38" s="3" customFormat="true" x14ac:dyDescent="0.25">
      <c r="A38" s="374" t="str">
        <f ca="true">IF(ISBLANK('Data Summary'!A40),"",'Data Summary'!A40)</f>
        <v/>
      </c>
      <c r="B38" s="120"/>
      <c r="L38" s="120"/>
      <c r="V38" s="120"/>
      <c r="AF38" s="120"/>
      <c r="AP38" s="120"/>
      <c r="AZ38" s="120"/>
      <c r="BJ38" s="120"/>
      <c r="BT38" s="120"/>
      <c r="CD38" s="120"/>
      <c r="CN38" s="120"/>
      <c r="CX38" s="182"/>
      <c r="CY38" s="183"/>
      <c r="CZ38" s="183"/>
      <c r="DA38" s="183"/>
      <c r="DB38" s="183"/>
      <c r="DC38" s="183"/>
      <c r="DD38" s="183"/>
      <c r="DE38" s="183"/>
      <c r="DF38" s="183"/>
      <c r="DG38" s="183"/>
      <c r="DH38" s="120"/>
      <c r="DR38" s="120"/>
      <c r="EB38" s="120"/>
      <c r="EL38" s="182"/>
      <c r="EM38" s="183"/>
      <c r="EN38" s="183"/>
      <c r="EO38" s="183"/>
      <c r="EP38" s="183"/>
      <c r="EQ38" s="183"/>
      <c r="ER38" s="183"/>
      <c r="ES38" s="183"/>
      <c r="ET38" s="183"/>
      <c r="EU38" s="183"/>
      <c r="EV38" s="182"/>
      <c r="EW38" s="183"/>
      <c r="EX38" s="183"/>
      <c r="EY38" s="183"/>
      <c r="EZ38" s="183"/>
      <c r="FA38" s="183"/>
      <c r="FB38" s="183"/>
      <c r="FC38" s="183"/>
      <c r="FD38" s="183"/>
      <c r="FE38" s="183"/>
      <c r="FF38" s="120"/>
      <c r="FP38" s="120"/>
      <c r="FZ38" s="120"/>
      <c r="GJ38" s="182"/>
      <c r="GK38" s="183"/>
      <c r="GL38" s="183"/>
      <c r="GM38" s="183"/>
      <c r="GN38" s="183"/>
      <c r="GO38" s="183"/>
      <c r="GP38" s="183"/>
      <c r="GQ38" s="183"/>
      <c r="GR38" s="183"/>
      <c r="GS38" s="183"/>
      <c r="GT38" s="120"/>
      <c r="HD38" s="120"/>
      <c r="HN38" s="120"/>
      <c r="HX38" s="120"/>
      <c r="IH38" s="120"/>
      <c r="IR38" s="120"/>
      <c r="JB38" s="120"/>
      <c r="JL38" s="120"/>
      <c r="JV38" s="120"/>
      <c r="KF38" s="120"/>
    </row>
    <row xmlns:x14ac="http://schemas.microsoft.com/office/spreadsheetml/2009/9/ac" r="39" s="3" customFormat="true" x14ac:dyDescent="0.25">
      <c r="A39" s="374" t="str">
        <f ca="true">IF(ISBLANK('Data Summary'!A41),"",'Data Summary'!A41)</f>
        <v/>
      </c>
      <c r="B39" s="120"/>
      <c r="L39" s="120"/>
      <c r="V39" s="120"/>
      <c r="AF39" s="120"/>
      <c r="AP39" s="120"/>
      <c r="AZ39" s="120"/>
      <c r="BJ39" s="120"/>
      <c r="BT39" s="120"/>
      <c r="CD39" s="120"/>
      <c r="CN39" s="120"/>
      <c r="CX39" s="182"/>
      <c r="CY39" s="183"/>
      <c r="CZ39" s="183"/>
      <c r="DA39" s="183"/>
      <c r="DB39" s="183"/>
      <c r="DC39" s="183"/>
      <c r="DD39" s="183"/>
      <c r="DE39" s="183"/>
      <c r="DF39" s="183"/>
      <c r="DG39" s="183"/>
      <c r="DH39" s="120"/>
      <c r="DR39" s="120"/>
      <c r="EB39" s="120"/>
      <c r="EL39" s="182"/>
      <c r="EM39" s="183"/>
      <c r="EN39" s="183"/>
      <c r="EO39" s="183"/>
      <c r="EP39" s="183"/>
      <c r="EQ39" s="183"/>
      <c r="ER39" s="183"/>
      <c r="ES39" s="183"/>
      <c r="ET39" s="183"/>
      <c r="EU39" s="183"/>
      <c r="EV39" s="182"/>
      <c r="EW39" s="183"/>
      <c r="EX39" s="183"/>
      <c r="EY39" s="183"/>
      <c r="EZ39" s="183"/>
      <c r="FA39" s="183"/>
      <c r="FB39" s="183"/>
      <c r="FC39" s="183"/>
      <c r="FD39" s="183"/>
      <c r="FE39" s="183"/>
      <c r="FF39" s="120"/>
      <c r="FP39" s="120"/>
      <c r="FZ39" s="120"/>
      <c r="GJ39" s="182"/>
      <c r="GK39" s="183"/>
      <c r="GL39" s="183"/>
      <c r="GM39" s="183"/>
      <c r="GN39" s="183"/>
      <c r="GO39" s="183"/>
      <c r="GP39" s="183"/>
      <c r="GQ39" s="183"/>
      <c r="GR39" s="183"/>
      <c r="GS39" s="183"/>
      <c r="GT39" s="120"/>
      <c r="HD39" s="120"/>
      <c r="HN39" s="120"/>
      <c r="HX39" s="120"/>
      <c r="IH39" s="120"/>
      <c r="IR39" s="120"/>
      <c r="JB39" s="120"/>
      <c r="JL39" s="120"/>
      <c r="JV39" s="120"/>
      <c r="KF39" s="120"/>
    </row>
    <row xmlns:x14ac="http://schemas.microsoft.com/office/spreadsheetml/2009/9/ac" r="40" s="3" customFormat="true" x14ac:dyDescent="0.25">
      <c r="A40" s="374" t="str">
        <f ca="true">IF(ISBLANK('Data Summary'!A42),"",'Data Summary'!A42)</f>
        <v/>
      </c>
      <c r="B40" s="120"/>
      <c r="L40" s="120"/>
      <c r="V40" s="120"/>
      <c r="AF40" s="120"/>
      <c r="AP40" s="120"/>
      <c r="AZ40" s="120"/>
      <c r="BJ40" s="120"/>
      <c r="BT40" s="120"/>
      <c r="CD40" s="120"/>
      <c r="CN40" s="120"/>
      <c r="CX40" s="182"/>
      <c r="CY40" s="183"/>
      <c r="CZ40" s="183"/>
      <c r="DA40" s="183"/>
      <c r="DB40" s="183"/>
      <c r="DC40" s="183"/>
      <c r="DD40" s="183"/>
      <c r="DE40" s="183"/>
      <c r="DF40" s="183"/>
      <c r="DG40" s="183"/>
      <c r="DH40" s="120"/>
      <c r="DR40" s="120"/>
      <c r="EB40" s="120"/>
      <c r="EL40" s="182"/>
      <c r="EM40" s="183"/>
      <c r="EN40" s="183"/>
      <c r="EO40" s="183"/>
      <c r="EP40" s="183"/>
      <c r="EQ40" s="183"/>
      <c r="ER40" s="183"/>
      <c r="ES40" s="183"/>
      <c r="ET40" s="183"/>
      <c r="EU40" s="183"/>
      <c r="EV40" s="182"/>
      <c r="EW40" s="183"/>
      <c r="EX40" s="183"/>
      <c r="EY40" s="183"/>
      <c r="EZ40" s="183"/>
      <c r="FA40" s="183"/>
      <c r="FB40" s="183"/>
      <c r="FC40" s="183"/>
      <c r="FD40" s="183"/>
      <c r="FE40" s="183"/>
      <c r="FF40" s="120"/>
      <c r="FP40" s="120"/>
      <c r="FZ40" s="120"/>
      <c r="GJ40" s="182"/>
      <c r="GK40" s="183"/>
      <c r="GL40" s="183"/>
      <c r="GM40" s="183"/>
      <c r="GN40" s="183"/>
      <c r="GO40" s="183"/>
      <c r="GP40" s="183"/>
      <c r="GQ40" s="183"/>
      <c r="GR40" s="183"/>
      <c r="GS40" s="183"/>
      <c r="GT40" s="120"/>
      <c r="HD40" s="120"/>
      <c r="HN40" s="120"/>
      <c r="HX40" s="120"/>
      <c r="IH40" s="120"/>
      <c r="IR40" s="120"/>
      <c r="JB40" s="120"/>
      <c r="JL40" s="120"/>
      <c r="JV40" s="120"/>
      <c r="KF40" s="120"/>
    </row>
    <row xmlns:x14ac="http://schemas.microsoft.com/office/spreadsheetml/2009/9/ac" r="41" s="3" customFormat="true" x14ac:dyDescent="0.25">
      <c r="A41" s="374" t="str">
        <f ca="true">IF(ISBLANK('Data Summary'!A43),"",'Data Summary'!A43)</f>
        <v/>
      </c>
      <c r="B41" s="120"/>
      <c r="L41" s="120"/>
      <c r="V41" s="120"/>
      <c r="AF41" s="120"/>
      <c r="AP41" s="120"/>
      <c r="AZ41" s="120"/>
      <c r="BJ41" s="120"/>
      <c r="BT41" s="120"/>
      <c r="CD41" s="120"/>
      <c r="CN41" s="120"/>
      <c r="CX41" s="182"/>
      <c r="CY41" s="183"/>
      <c r="CZ41" s="183"/>
      <c r="DA41" s="183"/>
      <c r="DB41" s="183"/>
      <c r="DC41" s="183"/>
      <c r="DD41" s="183"/>
      <c r="DE41" s="183"/>
      <c r="DF41" s="183"/>
      <c r="DG41" s="183"/>
      <c r="DH41" s="120"/>
      <c r="DR41" s="120"/>
      <c r="EB41" s="120"/>
      <c r="EL41" s="182"/>
      <c r="EM41" s="183"/>
      <c r="EN41" s="183"/>
      <c r="EO41" s="183"/>
      <c r="EP41" s="183"/>
      <c r="EQ41" s="183"/>
      <c r="ER41" s="183"/>
      <c r="ES41" s="183"/>
      <c r="ET41" s="183"/>
      <c r="EU41" s="183"/>
      <c r="EV41" s="182"/>
      <c r="EW41" s="183"/>
      <c r="EX41" s="183"/>
      <c r="EY41" s="183"/>
      <c r="EZ41" s="183"/>
      <c r="FA41" s="183"/>
      <c r="FB41" s="183"/>
      <c r="FC41" s="183"/>
      <c r="FD41" s="183"/>
      <c r="FE41" s="183"/>
      <c r="FF41" s="120"/>
      <c r="FP41" s="120"/>
      <c r="FZ41" s="120"/>
      <c r="GJ41" s="182"/>
      <c r="GK41" s="183"/>
      <c r="GL41" s="183"/>
      <c r="GM41" s="183"/>
      <c r="GN41" s="183"/>
      <c r="GO41" s="183"/>
      <c r="GP41" s="183"/>
      <c r="GQ41" s="183"/>
      <c r="GR41" s="183"/>
      <c r="GS41" s="183"/>
      <c r="GT41" s="120"/>
      <c r="HD41" s="120"/>
      <c r="HN41" s="120"/>
      <c r="HX41" s="120"/>
      <c r="IH41" s="120"/>
      <c r="IR41" s="120"/>
      <c r="JB41" s="120"/>
      <c r="JL41" s="120"/>
      <c r="JV41" s="120"/>
      <c r="KF41" s="120"/>
    </row>
    <row xmlns:x14ac="http://schemas.microsoft.com/office/spreadsheetml/2009/9/ac" r="42" s="3" customFormat="true" x14ac:dyDescent="0.25">
      <c r="A42" s="374" t="str">
        <f ca="true">IF(ISBLANK('Data Summary'!A44),"",'Data Summary'!A44)</f>
        <v/>
      </c>
      <c r="B42" s="120"/>
      <c r="L42" s="120"/>
      <c r="V42" s="120"/>
      <c r="AF42" s="120"/>
      <c r="AP42" s="120"/>
      <c r="AZ42" s="120"/>
      <c r="BJ42" s="120"/>
      <c r="BT42" s="120"/>
      <c r="CD42" s="120"/>
      <c r="CN42" s="120"/>
      <c r="CX42" s="182"/>
      <c r="CY42" s="183"/>
      <c r="CZ42" s="183"/>
      <c r="DA42" s="183"/>
      <c r="DB42" s="183"/>
      <c r="DC42" s="183"/>
      <c r="DD42" s="183"/>
      <c r="DE42" s="183"/>
      <c r="DF42" s="183"/>
      <c r="DG42" s="183"/>
      <c r="DH42" s="120"/>
      <c r="DR42" s="120"/>
      <c r="EB42" s="120"/>
      <c r="EL42" s="182"/>
      <c r="EM42" s="183"/>
      <c r="EN42" s="183"/>
      <c r="EO42" s="183"/>
      <c r="EP42" s="183"/>
      <c r="EQ42" s="183"/>
      <c r="ER42" s="183"/>
      <c r="ES42" s="183"/>
      <c r="ET42" s="183"/>
      <c r="EU42" s="183"/>
      <c r="EV42" s="182"/>
      <c r="EW42" s="183"/>
      <c r="EX42" s="183"/>
      <c r="EY42" s="183"/>
      <c r="EZ42" s="183"/>
      <c r="FA42" s="183"/>
      <c r="FB42" s="183"/>
      <c r="FC42" s="183"/>
      <c r="FD42" s="183"/>
      <c r="FE42" s="183"/>
      <c r="FF42" s="120"/>
      <c r="FP42" s="120"/>
      <c r="FZ42" s="120"/>
      <c r="GJ42" s="182"/>
      <c r="GK42" s="183"/>
      <c r="GL42" s="183"/>
      <c r="GM42" s="183"/>
      <c r="GN42" s="183"/>
      <c r="GO42" s="183"/>
      <c r="GP42" s="183"/>
      <c r="GQ42" s="183"/>
      <c r="GR42" s="183"/>
      <c r="GS42" s="183"/>
      <c r="GT42" s="120"/>
      <c r="HD42" s="120"/>
      <c r="HN42" s="120"/>
      <c r="HX42" s="120"/>
      <c r="IH42" s="120"/>
      <c r="IR42" s="120"/>
      <c r="JB42" s="120"/>
      <c r="JL42" s="120"/>
      <c r="JV42" s="120"/>
      <c r="KF42" s="120"/>
    </row>
    <row xmlns:x14ac="http://schemas.microsoft.com/office/spreadsheetml/2009/9/ac" r="43" s="3" customFormat="true" x14ac:dyDescent="0.25">
      <c r="A43" s="374" t="str">
        <f ca="true">IF(ISBLANK('Data Summary'!A45),"",'Data Summary'!A45)</f>
        <v/>
      </c>
      <c r="B43" s="120"/>
      <c r="L43" s="120"/>
      <c r="V43" s="120"/>
      <c r="AF43" s="120"/>
      <c r="AP43" s="120"/>
      <c r="AZ43" s="120"/>
      <c r="BJ43" s="120"/>
      <c r="BT43" s="120"/>
      <c r="CD43" s="120"/>
      <c r="CN43" s="120"/>
      <c r="CX43" s="182"/>
      <c r="CY43" s="183"/>
      <c r="CZ43" s="183"/>
      <c r="DA43" s="183"/>
      <c r="DB43" s="183"/>
      <c r="DC43" s="183"/>
      <c r="DD43" s="183"/>
      <c r="DE43" s="183"/>
      <c r="DF43" s="183"/>
      <c r="DG43" s="183"/>
      <c r="DH43" s="120"/>
      <c r="DR43" s="120"/>
      <c r="EB43" s="120"/>
      <c r="EL43" s="182"/>
      <c r="EM43" s="183"/>
      <c r="EN43" s="183"/>
      <c r="EO43" s="183"/>
      <c r="EP43" s="183"/>
      <c r="EQ43" s="183"/>
      <c r="ER43" s="183"/>
      <c r="ES43" s="183"/>
      <c r="ET43" s="183"/>
      <c r="EU43" s="183"/>
      <c r="EV43" s="182"/>
      <c r="EW43" s="183"/>
      <c r="EX43" s="183"/>
      <c r="EY43" s="183"/>
      <c r="EZ43" s="183"/>
      <c r="FA43" s="183"/>
      <c r="FB43" s="183"/>
      <c r="FC43" s="183"/>
      <c r="FD43" s="183"/>
      <c r="FE43" s="183"/>
      <c r="FF43" s="120"/>
      <c r="FP43" s="120"/>
      <c r="FZ43" s="120"/>
      <c r="GJ43" s="182"/>
      <c r="GK43" s="183"/>
      <c r="GL43" s="183"/>
      <c r="GM43" s="183"/>
      <c r="GN43" s="183"/>
      <c r="GO43" s="183"/>
      <c r="GP43" s="183"/>
      <c r="GQ43" s="183"/>
      <c r="GR43" s="183"/>
      <c r="GS43" s="183"/>
      <c r="GT43" s="120"/>
      <c r="HD43" s="120"/>
      <c r="HN43" s="120"/>
      <c r="HX43" s="120"/>
      <c r="IH43" s="120"/>
      <c r="IR43" s="120"/>
      <c r="JB43" s="120"/>
      <c r="JL43" s="120"/>
      <c r="JV43" s="120"/>
      <c r="KF43" s="120"/>
    </row>
    <row xmlns:x14ac="http://schemas.microsoft.com/office/spreadsheetml/2009/9/ac" r="44" s="3" customFormat="true" x14ac:dyDescent="0.25">
      <c r="A44" s="374" t="str">
        <f ca="true">IF(ISBLANK('Data Summary'!A46),"",'Data Summary'!A46)</f>
        <v/>
      </c>
      <c r="B44" s="120"/>
      <c r="L44" s="120"/>
      <c r="V44" s="120"/>
      <c r="AF44" s="120"/>
      <c r="AP44" s="120"/>
      <c r="AZ44" s="120"/>
      <c r="BJ44" s="120"/>
      <c r="BT44" s="120"/>
      <c r="CD44" s="120"/>
      <c r="CN44" s="120"/>
      <c r="CX44" s="182"/>
      <c r="CY44" s="183"/>
      <c r="CZ44" s="183"/>
      <c r="DA44" s="183"/>
      <c r="DB44" s="183"/>
      <c r="DC44" s="183"/>
      <c r="DD44" s="183"/>
      <c r="DE44" s="183"/>
      <c r="DF44" s="183"/>
      <c r="DG44" s="183"/>
      <c r="DH44" s="120"/>
      <c r="DR44" s="120"/>
      <c r="EB44" s="120"/>
      <c r="EL44" s="182"/>
      <c r="EM44" s="183"/>
      <c r="EN44" s="183"/>
      <c r="EO44" s="183"/>
      <c r="EP44" s="183"/>
      <c r="EQ44" s="183"/>
      <c r="ER44" s="183"/>
      <c r="ES44" s="183"/>
      <c r="ET44" s="183"/>
      <c r="EU44" s="183"/>
      <c r="EV44" s="182"/>
      <c r="EW44" s="183"/>
      <c r="EX44" s="183"/>
      <c r="EY44" s="183"/>
      <c r="EZ44" s="183"/>
      <c r="FA44" s="183"/>
      <c r="FB44" s="183"/>
      <c r="FC44" s="183"/>
      <c r="FD44" s="183"/>
      <c r="FE44" s="183"/>
      <c r="FF44" s="120"/>
      <c r="FP44" s="120"/>
      <c r="FZ44" s="120"/>
      <c r="GJ44" s="182"/>
      <c r="GK44" s="183"/>
      <c r="GL44" s="183"/>
      <c r="GM44" s="183"/>
      <c r="GN44" s="183"/>
      <c r="GO44" s="183"/>
      <c r="GP44" s="183"/>
      <c r="GQ44" s="183"/>
      <c r="GR44" s="183"/>
      <c r="GS44" s="183"/>
      <c r="GT44" s="120"/>
      <c r="HD44" s="120"/>
      <c r="HN44" s="120"/>
      <c r="HX44" s="120"/>
      <c r="IH44" s="120"/>
      <c r="IR44" s="120"/>
      <c r="JB44" s="120"/>
      <c r="JL44" s="120"/>
      <c r="JV44" s="120"/>
      <c r="KF44" s="120"/>
    </row>
    <row xmlns:x14ac="http://schemas.microsoft.com/office/spreadsheetml/2009/9/ac" r="45" s="3" customFormat="true" x14ac:dyDescent="0.25">
      <c r="A45" s="374" t="str">
        <f ca="true">IF(ISBLANK('Data Summary'!A47),"",'Data Summary'!A47)</f>
        <v/>
      </c>
      <c r="B45" s="120"/>
      <c r="L45" s="120"/>
      <c r="V45" s="120"/>
      <c r="AF45" s="120"/>
      <c r="AP45" s="120"/>
      <c r="AZ45" s="120"/>
      <c r="BJ45" s="120"/>
      <c r="BT45" s="120"/>
      <c r="CD45" s="120"/>
      <c r="CN45" s="120"/>
      <c r="CX45" s="182"/>
      <c r="CY45" s="183"/>
      <c r="CZ45" s="183"/>
      <c r="DA45" s="183"/>
      <c r="DB45" s="183"/>
      <c r="DC45" s="183"/>
      <c r="DD45" s="183"/>
      <c r="DE45" s="183"/>
      <c r="DF45" s="183"/>
      <c r="DG45" s="183"/>
      <c r="DH45" s="120"/>
      <c r="DR45" s="120"/>
      <c r="EB45" s="120"/>
      <c r="EL45" s="182"/>
      <c r="EM45" s="183"/>
      <c r="EN45" s="183"/>
      <c r="EO45" s="183"/>
      <c r="EP45" s="183"/>
      <c r="EQ45" s="183"/>
      <c r="ER45" s="183"/>
      <c r="ES45" s="183"/>
      <c r="ET45" s="183"/>
      <c r="EU45" s="183"/>
      <c r="EV45" s="182"/>
      <c r="EW45" s="183"/>
      <c r="EX45" s="183"/>
      <c r="EY45" s="183"/>
      <c r="EZ45" s="183"/>
      <c r="FA45" s="183"/>
      <c r="FB45" s="183"/>
      <c r="FC45" s="183"/>
      <c r="FD45" s="183"/>
      <c r="FE45" s="183"/>
      <c r="FF45" s="120"/>
      <c r="FP45" s="120"/>
      <c r="FZ45" s="120"/>
      <c r="GJ45" s="182"/>
      <c r="GK45" s="183"/>
      <c r="GL45" s="183"/>
      <c r="GM45" s="183"/>
      <c r="GN45" s="183"/>
      <c r="GO45" s="183"/>
      <c r="GP45" s="183"/>
      <c r="GQ45" s="183"/>
      <c r="GR45" s="183"/>
      <c r="GS45" s="183"/>
      <c r="GT45" s="120"/>
      <c r="HD45" s="120"/>
      <c r="HN45" s="120"/>
      <c r="HX45" s="120"/>
      <c r="IH45" s="120"/>
      <c r="IR45" s="120"/>
      <c r="JB45" s="120"/>
      <c r="JL45" s="120"/>
      <c r="JV45" s="120"/>
      <c r="KF45" s="120"/>
    </row>
    <row xmlns:x14ac="http://schemas.microsoft.com/office/spreadsheetml/2009/9/ac" r="46" s="3" customFormat="true" x14ac:dyDescent="0.25">
      <c r="A46" s="374" t="str">
        <f ca="true">IF(ISBLANK('Data Summary'!A48),"",'Data Summary'!A48)</f>
        <v/>
      </c>
      <c r="B46" s="120"/>
      <c r="L46" s="120"/>
      <c r="V46" s="120"/>
      <c r="AF46" s="120"/>
      <c r="AP46" s="120"/>
      <c r="AZ46" s="120"/>
      <c r="BJ46" s="120"/>
      <c r="BT46" s="120"/>
      <c r="CD46" s="120"/>
      <c r="CN46" s="120"/>
      <c r="CX46" s="182"/>
      <c r="CY46" s="183"/>
      <c r="CZ46" s="183"/>
      <c r="DA46" s="183"/>
      <c r="DB46" s="183"/>
      <c r="DC46" s="183"/>
      <c r="DD46" s="183"/>
      <c r="DE46" s="183"/>
      <c r="DF46" s="183"/>
      <c r="DG46" s="183"/>
      <c r="DH46" s="120"/>
      <c r="DR46" s="120"/>
      <c r="EB46" s="120"/>
      <c r="EL46" s="182"/>
      <c r="EM46" s="183"/>
      <c r="EN46" s="183"/>
      <c r="EO46" s="183"/>
      <c r="EP46" s="183"/>
      <c r="EQ46" s="183"/>
      <c r="ER46" s="183"/>
      <c r="ES46" s="183"/>
      <c r="ET46" s="183"/>
      <c r="EU46" s="183"/>
      <c r="EV46" s="182"/>
      <c r="EW46" s="183"/>
      <c r="EX46" s="183"/>
      <c r="EY46" s="183"/>
      <c r="EZ46" s="183"/>
      <c r="FA46" s="183"/>
      <c r="FB46" s="183"/>
      <c r="FC46" s="183"/>
      <c r="FD46" s="183"/>
      <c r="FE46" s="183"/>
      <c r="FF46" s="120"/>
      <c r="FP46" s="120"/>
      <c r="FZ46" s="120"/>
      <c r="GJ46" s="182"/>
      <c r="GK46" s="183"/>
      <c r="GL46" s="183"/>
      <c r="GM46" s="183"/>
      <c r="GN46" s="183"/>
      <c r="GO46" s="183"/>
      <c r="GP46" s="183"/>
      <c r="GQ46" s="183"/>
      <c r="GR46" s="183"/>
      <c r="GS46" s="183"/>
      <c r="GT46" s="120"/>
      <c r="HD46" s="120"/>
      <c r="HN46" s="120"/>
      <c r="HX46" s="120"/>
      <c r="IH46" s="120"/>
      <c r="IR46" s="120"/>
      <c r="JB46" s="120"/>
      <c r="JL46" s="120"/>
      <c r="JV46" s="120"/>
      <c r="KF46" s="120"/>
    </row>
    <row xmlns:x14ac="http://schemas.microsoft.com/office/spreadsheetml/2009/9/ac" r="47" s="3" customFormat="true" x14ac:dyDescent="0.25">
      <c r="A47" s="374" t="str">
        <f ca="true">IF(ISBLANK('Data Summary'!A49),"",'Data Summary'!A49)</f>
        <v/>
      </c>
      <c r="B47" s="120"/>
      <c r="L47" s="120"/>
      <c r="V47" s="120"/>
      <c r="AF47" s="120"/>
      <c r="AP47" s="120"/>
      <c r="AZ47" s="120"/>
      <c r="BJ47" s="120"/>
      <c r="BT47" s="120"/>
      <c r="CD47" s="120"/>
      <c r="CN47" s="120"/>
      <c r="CX47" s="182"/>
      <c r="CY47" s="183"/>
      <c r="CZ47" s="183"/>
      <c r="DA47" s="183"/>
      <c r="DB47" s="183"/>
      <c r="DC47" s="183"/>
      <c r="DD47" s="183"/>
      <c r="DE47" s="183"/>
      <c r="DF47" s="183"/>
      <c r="DG47" s="183"/>
      <c r="DH47" s="120"/>
      <c r="DR47" s="120"/>
      <c r="EB47" s="120"/>
      <c r="EL47" s="182"/>
      <c r="EM47" s="183"/>
      <c r="EN47" s="183"/>
      <c r="EO47" s="183"/>
      <c r="EP47" s="183"/>
      <c r="EQ47" s="183"/>
      <c r="ER47" s="183"/>
      <c r="ES47" s="183"/>
      <c r="ET47" s="183"/>
      <c r="EU47" s="183"/>
      <c r="EV47" s="182"/>
      <c r="EW47" s="183"/>
      <c r="EX47" s="183"/>
      <c r="EY47" s="183"/>
      <c r="EZ47" s="183"/>
      <c r="FA47" s="183"/>
      <c r="FB47" s="183"/>
      <c r="FC47" s="183"/>
      <c r="FD47" s="183"/>
      <c r="FE47" s="183"/>
      <c r="FF47" s="120"/>
      <c r="FP47" s="120"/>
      <c r="FZ47" s="120"/>
      <c r="GJ47" s="182"/>
      <c r="GK47" s="183"/>
      <c r="GL47" s="183"/>
      <c r="GM47" s="183"/>
      <c r="GN47" s="183"/>
      <c r="GO47" s="183"/>
      <c r="GP47" s="183"/>
      <c r="GQ47" s="183"/>
      <c r="GR47" s="183"/>
      <c r="GS47" s="183"/>
      <c r="GT47" s="120"/>
      <c r="HD47" s="120"/>
      <c r="HN47" s="120"/>
      <c r="HX47" s="120"/>
      <c r="IH47" s="120"/>
      <c r="IR47" s="120"/>
      <c r="JB47" s="120"/>
      <c r="JL47" s="120"/>
      <c r="JV47" s="120"/>
      <c r="KF47" s="120"/>
    </row>
    <row xmlns:x14ac="http://schemas.microsoft.com/office/spreadsheetml/2009/9/ac" r="48" s="3" customFormat="true" x14ac:dyDescent="0.25">
      <c r="A48" s="374" t="str">
        <f ca="true">IF(ISBLANK('Data Summary'!A50),"",'Data Summary'!A50)</f>
        <v/>
      </c>
      <c r="B48" s="120"/>
      <c r="L48" s="120"/>
      <c r="V48" s="120"/>
      <c r="AF48" s="120"/>
      <c r="AP48" s="120"/>
      <c r="AZ48" s="120"/>
      <c r="BJ48" s="120"/>
      <c r="BT48" s="120"/>
      <c r="CD48" s="120"/>
      <c r="CN48" s="120"/>
      <c r="CX48" s="182"/>
      <c r="CY48" s="183"/>
      <c r="CZ48" s="183"/>
      <c r="DA48" s="183"/>
      <c r="DB48" s="183"/>
      <c r="DC48" s="183"/>
      <c r="DD48" s="183"/>
      <c r="DE48" s="183"/>
      <c r="DF48" s="183"/>
      <c r="DG48" s="183"/>
      <c r="DH48" s="120"/>
      <c r="DR48" s="120"/>
      <c r="EB48" s="120"/>
      <c r="EL48" s="182"/>
      <c r="EM48" s="183"/>
      <c r="EN48" s="183"/>
      <c r="EO48" s="183"/>
      <c r="EP48" s="183"/>
      <c r="EQ48" s="183"/>
      <c r="ER48" s="183"/>
      <c r="ES48" s="183"/>
      <c r="ET48" s="183"/>
      <c r="EU48" s="183"/>
      <c r="EV48" s="182"/>
      <c r="EW48" s="183"/>
      <c r="EX48" s="183"/>
      <c r="EY48" s="183"/>
      <c r="EZ48" s="183"/>
      <c r="FA48" s="183"/>
      <c r="FB48" s="183"/>
      <c r="FC48" s="183"/>
      <c r="FD48" s="183"/>
      <c r="FE48" s="183"/>
      <c r="FF48" s="120"/>
      <c r="FP48" s="120"/>
      <c r="FZ48" s="120"/>
      <c r="GJ48" s="182"/>
      <c r="GK48" s="183"/>
      <c r="GL48" s="183"/>
      <c r="GM48" s="183"/>
      <c r="GN48" s="183"/>
      <c r="GO48" s="183"/>
      <c r="GP48" s="183"/>
      <c r="GQ48" s="183"/>
      <c r="GR48" s="183"/>
      <c r="GS48" s="183"/>
      <c r="GT48" s="120"/>
      <c r="HD48" s="120"/>
      <c r="HN48" s="120"/>
      <c r="HX48" s="120"/>
      <c r="IH48" s="120"/>
      <c r="IR48" s="120"/>
      <c r="JB48" s="120"/>
      <c r="JL48" s="120"/>
      <c r="JV48" s="120"/>
      <c r="KF48" s="120"/>
    </row>
    <row xmlns:x14ac="http://schemas.microsoft.com/office/spreadsheetml/2009/9/ac" r="49" s="3" customFormat="true" x14ac:dyDescent="0.25">
      <c r="A49" s="374" t="str">
        <f ca="true">IF(ISBLANK('Data Summary'!A51),"",'Data Summary'!A51)</f>
        <v/>
      </c>
      <c r="B49" s="120"/>
      <c r="L49" s="120"/>
      <c r="V49" s="120"/>
      <c r="AF49" s="120"/>
      <c r="AP49" s="120"/>
      <c r="AZ49" s="120"/>
      <c r="BJ49" s="120"/>
      <c r="BT49" s="120"/>
      <c r="CD49" s="120"/>
      <c r="CN49" s="120"/>
      <c r="CX49" s="182"/>
      <c r="CY49" s="183"/>
      <c r="CZ49" s="183"/>
      <c r="DA49" s="183"/>
      <c r="DB49" s="183"/>
      <c r="DC49" s="183"/>
      <c r="DD49" s="183"/>
      <c r="DE49" s="183"/>
      <c r="DF49" s="183"/>
      <c r="DG49" s="183"/>
      <c r="DH49" s="120"/>
      <c r="DR49" s="120"/>
      <c r="EB49" s="120"/>
      <c r="EL49" s="182"/>
      <c r="EM49" s="183"/>
      <c r="EN49" s="183"/>
      <c r="EO49" s="183"/>
      <c r="EP49" s="183"/>
      <c r="EQ49" s="183"/>
      <c r="ER49" s="183"/>
      <c r="ES49" s="183"/>
      <c r="ET49" s="183"/>
      <c r="EU49" s="183"/>
      <c r="EV49" s="182"/>
      <c r="EW49" s="183"/>
      <c r="EX49" s="183"/>
      <c r="EY49" s="183"/>
      <c r="EZ49" s="183"/>
      <c r="FA49" s="183"/>
      <c r="FB49" s="183"/>
      <c r="FC49" s="183"/>
      <c r="FD49" s="183"/>
      <c r="FE49" s="183"/>
      <c r="FF49" s="120"/>
      <c r="FP49" s="120"/>
      <c r="FZ49" s="120"/>
      <c r="GJ49" s="182"/>
      <c r="GK49" s="183"/>
      <c r="GL49" s="183"/>
      <c r="GM49" s="183"/>
      <c r="GN49" s="183"/>
      <c r="GO49" s="183"/>
      <c r="GP49" s="183"/>
      <c r="GQ49" s="183"/>
      <c r="GR49" s="183"/>
      <c r="GS49" s="183"/>
      <c r="GT49" s="120"/>
      <c r="HD49" s="120"/>
      <c r="HN49" s="120"/>
      <c r="HX49" s="120"/>
      <c r="IH49" s="120"/>
      <c r="IR49" s="120"/>
      <c r="JB49" s="120"/>
      <c r="JL49" s="120"/>
      <c r="JV49" s="120"/>
      <c r="KF49" s="120"/>
    </row>
    <row xmlns:x14ac="http://schemas.microsoft.com/office/spreadsheetml/2009/9/ac" r="50" s="3" customFormat="true" x14ac:dyDescent="0.25">
      <c r="A50" s="374" t="str">
        <f ca="true">IF(ISBLANK('Data Summary'!A52),"",'Data Summary'!A52)</f>
        <v/>
      </c>
      <c r="B50" s="120"/>
      <c r="L50" s="120"/>
      <c r="V50" s="120"/>
      <c r="AF50" s="120"/>
      <c r="AP50" s="120"/>
      <c r="AZ50" s="120"/>
      <c r="BJ50" s="120"/>
      <c r="BT50" s="120"/>
      <c r="CD50" s="120"/>
      <c r="CN50" s="120"/>
      <c r="CX50" s="182"/>
      <c r="CY50" s="183"/>
      <c r="CZ50" s="183"/>
      <c r="DA50" s="183"/>
      <c r="DB50" s="183"/>
      <c r="DC50" s="183"/>
      <c r="DD50" s="183"/>
      <c r="DE50" s="183"/>
      <c r="DF50" s="183"/>
      <c r="DG50" s="183"/>
      <c r="DH50" s="120"/>
      <c r="DR50" s="120"/>
      <c r="EB50" s="120"/>
      <c r="EL50" s="182"/>
      <c r="EM50" s="183"/>
      <c r="EN50" s="183"/>
      <c r="EO50" s="183"/>
      <c r="EP50" s="183"/>
      <c r="EQ50" s="183"/>
      <c r="ER50" s="183"/>
      <c r="ES50" s="183"/>
      <c r="ET50" s="183"/>
      <c r="EU50" s="183"/>
      <c r="EV50" s="182"/>
      <c r="EW50" s="183"/>
      <c r="EX50" s="183"/>
      <c r="EY50" s="183"/>
      <c r="EZ50" s="183"/>
      <c r="FA50" s="183"/>
      <c r="FB50" s="183"/>
      <c r="FC50" s="183"/>
      <c r="FD50" s="183"/>
      <c r="FE50" s="183"/>
      <c r="FF50" s="120"/>
      <c r="FP50" s="120"/>
      <c r="FZ50" s="120"/>
      <c r="GJ50" s="182"/>
      <c r="GK50" s="183"/>
      <c r="GL50" s="183"/>
      <c r="GM50" s="183"/>
      <c r="GN50" s="183"/>
      <c r="GO50" s="183"/>
      <c r="GP50" s="183"/>
      <c r="GQ50" s="183"/>
      <c r="GR50" s="183"/>
      <c r="GS50" s="183"/>
      <c r="GT50" s="120"/>
      <c r="HD50" s="120"/>
      <c r="HN50" s="120"/>
      <c r="HX50" s="120"/>
      <c r="IH50" s="120"/>
      <c r="IR50" s="120"/>
      <c r="JB50" s="120"/>
      <c r="JL50" s="120"/>
      <c r="JV50" s="120"/>
      <c r="KF50" s="120"/>
    </row>
    <row xmlns:x14ac="http://schemas.microsoft.com/office/spreadsheetml/2009/9/ac" r="51" s="3" customFormat="true" x14ac:dyDescent="0.25">
      <c r="A51" s="374" t="str">
        <f ca="true">IF(ISBLANK('Data Summary'!A53),"",'Data Summary'!A53)</f>
        <v/>
      </c>
      <c r="B51" s="120"/>
      <c r="L51" s="120"/>
      <c r="V51" s="120"/>
      <c r="AF51" s="120"/>
      <c r="AP51" s="120"/>
      <c r="AZ51" s="120"/>
      <c r="BJ51" s="120"/>
      <c r="BT51" s="120"/>
      <c r="CD51" s="120"/>
      <c r="CN51" s="120"/>
      <c r="CX51" s="182"/>
      <c r="CY51" s="183"/>
      <c r="CZ51" s="183"/>
      <c r="DA51" s="183"/>
      <c r="DB51" s="183"/>
      <c r="DC51" s="183"/>
      <c r="DD51" s="183"/>
      <c r="DE51" s="183"/>
      <c r="DF51" s="183"/>
      <c r="DG51" s="183"/>
      <c r="DH51" s="120"/>
      <c r="DR51" s="120"/>
      <c r="EB51" s="120"/>
      <c r="EL51" s="182"/>
      <c r="EM51" s="183"/>
      <c r="EN51" s="183"/>
      <c r="EO51" s="183"/>
      <c r="EP51" s="183"/>
      <c r="EQ51" s="183"/>
      <c r="ER51" s="183"/>
      <c r="ES51" s="183"/>
      <c r="ET51" s="183"/>
      <c r="EU51" s="183"/>
      <c r="EV51" s="182"/>
      <c r="EW51" s="183"/>
      <c r="EX51" s="183"/>
      <c r="EY51" s="183"/>
      <c r="EZ51" s="183"/>
      <c r="FA51" s="183"/>
      <c r="FB51" s="183"/>
      <c r="FC51" s="183"/>
      <c r="FD51" s="183"/>
      <c r="FE51" s="183"/>
      <c r="FF51" s="120"/>
      <c r="FP51" s="120"/>
      <c r="FZ51" s="120"/>
      <c r="GJ51" s="182"/>
      <c r="GK51" s="183"/>
      <c r="GL51" s="183"/>
      <c r="GM51" s="183"/>
      <c r="GN51" s="183"/>
      <c r="GO51" s="183"/>
      <c r="GP51" s="183"/>
      <c r="GQ51" s="183"/>
      <c r="GR51" s="183"/>
      <c r="GS51" s="183"/>
      <c r="GT51" s="120"/>
      <c r="HD51" s="120"/>
      <c r="HN51" s="120"/>
      <c r="HX51" s="120"/>
      <c r="IH51" s="120"/>
      <c r="IR51" s="120"/>
      <c r="JB51" s="120"/>
      <c r="JL51" s="120"/>
      <c r="JV51" s="120"/>
      <c r="KF51" s="120"/>
    </row>
    <row xmlns:x14ac="http://schemas.microsoft.com/office/spreadsheetml/2009/9/ac" r="52" s="3" customFormat="true" x14ac:dyDescent="0.25">
      <c r="A52" s="374" t="str">
        <f ca="true">IF(ISBLANK('Data Summary'!A54),"",'Data Summary'!A54)</f>
        <v/>
      </c>
      <c r="B52" s="120"/>
      <c r="L52" s="120"/>
      <c r="V52" s="120"/>
      <c r="AF52" s="120"/>
      <c r="AP52" s="120"/>
      <c r="AZ52" s="120"/>
      <c r="BJ52" s="120"/>
      <c r="BT52" s="120"/>
      <c r="CD52" s="120"/>
      <c r="CN52" s="120"/>
      <c r="CX52" s="182"/>
      <c r="CY52" s="183"/>
      <c r="CZ52" s="183"/>
      <c r="DA52" s="183"/>
      <c r="DB52" s="183"/>
      <c r="DC52" s="183"/>
      <c r="DD52" s="183"/>
      <c r="DE52" s="183"/>
      <c r="DF52" s="183"/>
      <c r="DG52" s="183"/>
      <c r="DH52" s="120"/>
      <c r="DR52" s="120"/>
      <c r="EB52" s="120"/>
      <c r="EL52" s="182"/>
      <c r="EM52" s="183"/>
      <c r="EN52" s="183"/>
      <c r="EO52" s="183"/>
      <c r="EP52" s="183"/>
      <c r="EQ52" s="183"/>
      <c r="ER52" s="183"/>
      <c r="ES52" s="183"/>
      <c r="ET52" s="183"/>
      <c r="EU52" s="183"/>
      <c r="EV52" s="182"/>
      <c r="EW52" s="183"/>
      <c r="EX52" s="183"/>
      <c r="EY52" s="183"/>
      <c r="EZ52" s="183"/>
      <c r="FA52" s="183"/>
      <c r="FB52" s="183"/>
      <c r="FC52" s="183"/>
      <c r="FD52" s="183"/>
      <c r="FE52" s="183"/>
      <c r="FF52" s="120"/>
      <c r="FP52" s="120"/>
      <c r="FZ52" s="120"/>
      <c r="GJ52" s="182"/>
      <c r="GK52" s="183"/>
      <c r="GL52" s="183"/>
      <c r="GM52" s="183"/>
      <c r="GN52" s="183"/>
      <c r="GO52" s="183"/>
      <c r="GP52" s="183"/>
      <c r="GQ52" s="183"/>
      <c r="GR52" s="183"/>
      <c r="GS52" s="183"/>
      <c r="GT52" s="120"/>
      <c r="HD52" s="120"/>
      <c r="HN52" s="120"/>
      <c r="HX52" s="120"/>
      <c r="IH52" s="120"/>
      <c r="IR52" s="120"/>
      <c r="JB52" s="120"/>
      <c r="JL52" s="120"/>
      <c r="JV52" s="120"/>
      <c r="KF52" s="120"/>
    </row>
    <row xmlns:x14ac="http://schemas.microsoft.com/office/spreadsheetml/2009/9/ac" r="53" s="3" customFormat="true" x14ac:dyDescent="0.25">
      <c r="A53" s="374" t="str">
        <f ca="true">IF(ISBLANK('Data Summary'!A55),"",'Data Summary'!A55)</f>
        <v/>
      </c>
      <c r="B53" s="120"/>
      <c r="L53" s="120"/>
      <c r="V53" s="120"/>
      <c r="AF53" s="120"/>
      <c r="AP53" s="120"/>
      <c r="AZ53" s="120"/>
      <c r="BJ53" s="120"/>
      <c r="BT53" s="120"/>
      <c r="CD53" s="120"/>
      <c r="CN53" s="120"/>
      <c r="CX53" s="182"/>
      <c r="CY53" s="183"/>
      <c r="CZ53" s="183"/>
      <c r="DA53" s="183"/>
      <c r="DB53" s="183"/>
      <c r="DC53" s="183"/>
      <c r="DD53" s="183"/>
      <c r="DE53" s="183"/>
      <c r="DF53" s="183"/>
      <c r="DG53" s="183"/>
      <c r="DH53" s="120"/>
      <c r="DR53" s="120"/>
      <c r="EB53" s="120"/>
      <c r="EL53" s="182"/>
      <c r="EM53" s="183"/>
      <c r="EN53" s="183"/>
      <c r="EO53" s="183"/>
      <c r="EP53" s="183"/>
      <c r="EQ53" s="183"/>
      <c r="ER53" s="183"/>
      <c r="ES53" s="183"/>
      <c r="ET53" s="183"/>
      <c r="EU53" s="183"/>
      <c r="EV53" s="182"/>
      <c r="EW53" s="183"/>
      <c r="EX53" s="183"/>
      <c r="EY53" s="183"/>
      <c r="EZ53" s="183"/>
      <c r="FA53" s="183"/>
      <c r="FB53" s="183"/>
      <c r="FC53" s="183"/>
      <c r="FD53" s="183"/>
      <c r="FE53" s="183"/>
      <c r="FF53" s="120"/>
      <c r="FP53" s="120"/>
      <c r="FZ53" s="120"/>
      <c r="GJ53" s="182"/>
      <c r="GK53" s="183"/>
      <c r="GL53" s="183"/>
      <c r="GM53" s="183"/>
      <c r="GN53" s="183"/>
      <c r="GO53" s="183"/>
      <c r="GP53" s="183"/>
      <c r="GQ53" s="183"/>
      <c r="GR53" s="183"/>
      <c r="GS53" s="183"/>
      <c r="GT53" s="120"/>
      <c r="HD53" s="120"/>
      <c r="HN53" s="120"/>
      <c r="HX53" s="120"/>
      <c r="IH53" s="120"/>
      <c r="IR53" s="120"/>
      <c r="JB53" s="120"/>
      <c r="JL53" s="120"/>
      <c r="JV53" s="120"/>
      <c r="KF53" s="120"/>
    </row>
    <row xmlns:x14ac="http://schemas.microsoft.com/office/spreadsheetml/2009/9/ac" r="54" s="3" customFormat="true" x14ac:dyDescent="0.25">
      <c r="A54" s="374" t="str">
        <f ca="true">IF(ISBLANK('Data Summary'!A56),"",'Data Summary'!A56)</f>
        <v/>
      </c>
      <c r="B54" s="120"/>
      <c r="L54" s="120"/>
      <c r="V54" s="120"/>
      <c r="AF54" s="120"/>
      <c r="AP54" s="120"/>
      <c r="AZ54" s="120"/>
      <c r="BJ54" s="120"/>
      <c r="BT54" s="120"/>
      <c r="CD54" s="120"/>
      <c r="CN54" s="120"/>
      <c r="CX54" s="182"/>
      <c r="CY54" s="183"/>
      <c r="CZ54" s="183"/>
      <c r="DA54" s="183"/>
      <c r="DB54" s="183"/>
      <c r="DC54" s="183"/>
      <c r="DD54" s="183"/>
      <c r="DE54" s="183"/>
      <c r="DF54" s="183"/>
      <c r="DG54" s="183"/>
      <c r="DH54" s="120"/>
      <c r="DR54" s="120"/>
      <c r="EB54" s="120"/>
      <c r="EL54" s="182"/>
      <c r="EM54" s="183"/>
      <c r="EN54" s="183"/>
      <c r="EO54" s="183"/>
      <c r="EP54" s="183"/>
      <c r="EQ54" s="183"/>
      <c r="ER54" s="183"/>
      <c r="ES54" s="183"/>
      <c r="ET54" s="183"/>
      <c r="EU54" s="183"/>
      <c r="EV54" s="182"/>
      <c r="EW54" s="183"/>
      <c r="EX54" s="183"/>
      <c r="EY54" s="183"/>
      <c r="EZ54" s="183"/>
      <c r="FA54" s="183"/>
      <c r="FB54" s="183"/>
      <c r="FC54" s="183"/>
      <c r="FD54" s="183"/>
      <c r="FE54" s="183"/>
      <c r="FF54" s="120"/>
      <c r="FP54" s="120"/>
      <c r="FZ54" s="120"/>
      <c r="GJ54" s="182"/>
      <c r="GK54" s="183"/>
      <c r="GL54" s="183"/>
      <c r="GM54" s="183"/>
      <c r="GN54" s="183"/>
      <c r="GO54" s="183"/>
      <c r="GP54" s="183"/>
      <c r="GQ54" s="183"/>
      <c r="GR54" s="183"/>
      <c r="GS54" s="183"/>
      <c r="GT54" s="120"/>
      <c r="HD54" s="120"/>
      <c r="HN54" s="120"/>
      <c r="HX54" s="120"/>
      <c r="IH54" s="120"/>
      <c r="IR54" s="120"/>
      <c r="JB54" s="120"/>
      <c r="JL54" s="120"/>
      <c r="JV54" s="120"/>
      <c r="KF54" s="120"/>
    </row>
    <row xmlns:x14ac="http://schemas.microsoft.com/office/spreadsheetml/2009/9/ac" r="55" s="3" customFormat="true" x14ac:dyDescent="0.25">
      <c r="A55" s="374" t="str">
        <f ca="true">IF(ISBLANK('Data Summary'!A57),"",'Data Summary'!A57)</f>
        <v/>
      </c>
      <c r="B55" s="120"/>
      <c r="L55" s="120"/>
      <c r="V55" s="120"/>
      <c r="AF55" s="120"/>
      <c r="AP55" s="120"/>
      <c r="AZ55" s="120"/>
      <c r="BJ55" s="120"/>
      <c r="BT55" s="120"/>
      <c r="CD55" s="120"/>
      <c r="CN55" s="120"/>
      <c r="CX55" s="182"/>
      <c r="CY55" s="183"/>
      <c r="CZ55" s="183"/>
      <c r="DA55" s="183"/>
      <c r="DB55" s="183"/>
      <c r="DC55" s="183"/>
      <c r="DD55" s="183"/>
      <c r="DE55" s="183"/>
      <c r="DF55" s="183"/>
      <c r="DG55" s="183"/>
      <c r="DH55" s="120"/>
      <c r="DR55" s="120"/>
      <c r="EB55" s="120"/>
      <c r="EL55" s="182"/>
      <c r="EM55" s="183"/>
      <c r="EN55" s="183"/>
      <c r="EO55" s="183"/>
      <c r="EP55" s="183"/>
      <c r="EQ55" s="183"/>
      <c r="ER55" s="183"/>
      <c r="ES55" s="183"/>
      <c r="ET55" s="183"/>
      <c r="EU55" s="183"/>
      <c r="EV55" s="182"/>
      <c r="EW55" s="183"/>
      <c r="EX55" s="183"/>
      <c r="EY55" s="183"/>
      <c r="EZ55" s="183"/>
      <c r="FA55" s="183"/>
      <c r="FB55" s="183"/>
      <c r="FC55" s="183"/>
      <c r="FD55" s="183"/>
      <c r="FE55" s="183"/>
      <c r="FF55" s="120"/>
      <c r="FP55" s="120"/>
      <c r="FZ55" s="120"/>
      <c r="GJ55" s="182"/>
      <c r="GK55" s="183"/>
      <c r="GL55" s="183"/>
      <c r="GM55" s="183"/>
      <c r="GN55" s="183"/>
      <c r="GO55" s="183"/>
      <c r="GP55" s="183"/>
      <c r="GQ55" s="183"/>
      <c r="GR55" s="183"/>
      <c r="GS55" s="183"/>
      <c r="GT55" s="120"/>
      <c r="HD55" s="120"/>
      <c r="HN55" s="120"/>
      <c r="HX55" s="120"/>
      <c r="IH55" s="120"/>
      <c r="IR55" s="120"/>
      <c r="JB55" s="120"/>
      <c r="JL55" s="120"/>
      <c r="JV55" s="120"/>
      <c r="KF55" s="120"/>
    </row>
    <row xmlns:x14ac="http://schemas.microsoft.com/office/spreadsheetml/2009/9/ac" r="56" s="3" customFormat="true" x14ac:dyDescent="0.25">
      <c r="A56" s="374" t="str">
        <f ca="true">IF(ISBLANK('Data Summary'!A58),"",'Data Summary'!A58)</f>
        <v/>
      </c>
      <c r="B56" s="120"/>
      <c r="L56" s="120"/>
      <c r="V56" s="120"/>
      <c r="AF56" s="120"/>
      <c r="AP56" s="120"/>
      <c r="AZ56" s="120"/>
      <c r="BJ56" s="120"/>
      <c r="BT56" s="120"/>
      <c r="CD56" s="120"/>
      <c r="CN56" s="120"/>
      <c r="CX56" s="182"/>
      <c r="CY56" s="183"/>
      <c r="CZ56" s="183"/>
      <c r="DA56" s="183"/>
      <c r="DB56" s="183"/>
      <c r="DC56" s="183"/>
      <c r="DD56" s="183"/>
      <c r="DE56" s="183"/>
      <c r="DF56" s="183"/>
      <c r="DG56" s="183"/>
      <c r="DH56" s="120"/>
      <c r="DR56" s="120"/>
      <c r="EB56" s="120"/>
      <c r="EL56" s="182"/>
      <c r="EM56" s="183"/>
      <c r="EN56" s="183"/>
      <c r="EO56" s="183"/>
      <c r="EP56" s="183"/>
      <c r="EQ56" s="183"/>
      <c r="ER56" s="183"/>
      <c r="ES56" s="183"/>
      <c r="ET56" s="183"/>
      <c r="EU56" s="183"/>
      <c r="EV56" s="182"/>
      <c r="EW56" s="183"/>
      <c r="EX56" s="183"/>
      <c r="EY56" s="183"/>
      <c r="EZ56" s="183"/>
      <c r="FA56" s="183"/>
      <c r="FB56" s="183"/>
      <c r="FC56" s="183"/>
      <c r="FD56" s="183"/>
      <c r="FE56" s="183"/>
      <c r="FF56" s="120"/>
      <c r="FP56" s="120"/>
      <c r="FZ56" s="120"/>
      <c r="GJ56" s="182"/>
      <c r="GK56" s="183"/>
      <c r="GL56" s="183"/>
      <c r="GM56" s="183"/>
      <c r="GN56" s="183"/>
      <c r="GO56" s="183"/>
      <c r="GP56" s="183"/>
      <c r="GQ56" s="183"/>
      <c r="GR56" s="183"/>
      <c r="GS56" s="183"/>
      <c r="GT56" s="120"/>
      <c r="HD56" s="120"/>
      <c r="HN56" s="120"/>
      <c r="HX56" s="120"/>
      <c r="IH56" s="120"/>
      <c r="IR56" s="120"/>
      <c r="JB56" s="120"/>
      <c r="JL56" s="120"/>
      <c r="JV56" s="120"/>
      <c r="KF56" s="120"/>
    </row>
    <row xmlns:x14ac="http://schemas.microsoft.com/office/spreadsheetml/2009/9/ac" r="57" s="3" customFormat="true" x14ac:dyDescent="0.25">
      <c r="A57" s="374" t="str">
        <f ca="true">IF(ISBLANK('Data Summary'!A59),"",'Data Summary'!A59)</f>
        <v/>
      </c>
      <c r="B57" s="120"/>
      <c r="L57" s="120"/>
      <c r="V57" s="120"/>
      <c r="AF57" s="120"/>
      <c r="AP57" s="120"/>
      <c r="AZ57" s="120"/>
      <c r="BJ57" s="120"/>
      <c r="BT57" s="120"/>
      <c r="CD57" s="120"/>
      <c r="CN57" s="120"/>
      <c r="CX57" s="182"/>
      <c r="CY57" s="183"/>
      <c r="CZ57" s="183"/>
      <c r="DA57" s="183"/>
      <c r="DB57" s="183"/>
      <c r="DC57" s="183"/>
      <c r="DD57" s="183"/>
      <c r="DE57" s="183"/>
      <c r="DF57" s="183"/>
      <c r="DG57" s="183"/>
      <c r="DH57" s="120"/>
      <c r="DR57" s="120"/>
      <c r="EB57" s="120"/>
      <c r="EL57" s="182"/>
      <c r="EM57" s="183"/>
      <c r="EN57" s="183"/>
      <c r="EO57" s="183"/>
      <c r="EP57" s="183"/>
      <c r="EQ57" s="183"/>
      <c r="ER57" s="183"/>
      <c r="ES57" s="183"/>
      <c r="ET57" s="183"/>
      <c r="EU57" s="183"/>
      <c r="EV57" s="182"/>
      <c r="EW57" s="183"/>
      <c r="EX57" s="183"/>
      <c r="EY57" s="183"/>
      <c r="EZ57" s="183"/>
      <c r="FA57" s="183"/>
      <c r="FB57" s="183"/>
      <c r="FC57" s="183"/>
      <c r="FD57" s="183"/>
      <c r="FE57" s="183"/>
      <c r="FF57" s="120"/>
      <c r="FP57" s="120"/>
      <c r="FZ57" s="120"/>
      <c r="GJ57" s="182"/>
      <c r="GK57" s="183"/>
      <c r="GL57" s="183"/>
      <c r="GM57" s="183"/>
      <c r="GN57" s="183"/>
      <c r="GO57" s="183"/>
      <c r="GP57" s="183"/>
      <c r="GQ57" s="183"/>
      <c r="GR57" s="183"/>
      <c r="GS57" s="183"/>
      <c r="GT57" s="120"/>
      <c r="HD57" s="120"/>
      <c r="HN57" s="120"/>
      <c r="HX57" s="120"/>
      <c r="IH57" s="120"/>
      <c r="IR57" s="120"/>
      <c r="JB57" s="120"/>
      <c r="JL57" s="120"/>
      <c r="JV57" s="120"/>
      <c r="KF57" s="120"/>
    </row>
    <row xmlns:x14ac="http://schemas.microsoft.com/office/spreadsheetml/2009/9/ac" r="58" s="3" customFormat="true" x14ac:dyDescent="0.25">
      <c r="A58" s="374" t="str">
        <f ca="true">IF(ISBLANK('Data Summary'!A60),"",'Data Summary'!A60)</f>
        <v/>
      </c>
      <c r="B58" s="120"/>
      <c r="L58" s="120"/>
      <c r="V58" s="120"/>
      <c r="AF58" s="120"/>
      <c r="AP58" s="120"/>
      <c r="AZ58" s="120"/>
      <c r="BJ58" s="120"/>
      <c r="BT58" s="120"/>
      <c r="CD58" s="120"/>
      <c r="CN58" s="120"/>
      <c r="CX58" s="182"/>
      <c r="CY58" s="183"/>
      <c r="CZ58" s="183"/>
      <c r="DA58" s="183"/>
      <c r="DB58" s="183"/>
      <c r="DC58" s="183"/>
      <c r="DD58" s="183"/>
      <c r="DE58" s="183"/>
      <c r="DF58" s="183"/>
      <c r="DG58" s="183"/>
      <c r="DH58" s="120"/>
      <c r="DR58" s="120"/>
      <c r="EB58" s="120"/>
      <c r="EL58" s="182"/>
      <c r="EM58" s="183"/>
      <c r="EN58" s="183"/>
      <c r="EO58" s="183"/>
      <c r="EP58" s="183"/>
      <c r="EQ58" s="183"/>
      <c r="ER58" s="183"/>
      <c r="ES58" s="183"/>
      <c r="ET58" s="183"/>
      <c r="EU58" s="183"/>
      <c r="EV58" s="182"/>
      <c r="EW58" s="183"/>
      <c r="EX58" s="183"/>
      <c r="EY58" s="183"/>
      <c r="EZ58" s="183"/>
      <c r="FA58" s="183"/>
      <c r="FB58" s="183"/>
      <c r="FC58" s="183"/>
      <c r="FD58" s="183"/>
      <c r="FE58" s="183"/>
      <c r="FF58" s="120"/>
      <c r="FP58" s="120"/>
      <c r="FZ58" s="120"/>
      <c r="GJ58" s="182"/>
      <c r="GK58" s="183"/>
      <c r="GL58" s="183"/>
      <c r="GM58" s="183"/>
      <c r="GN58" s="183"/>
      <c r="GO58" s="183"/>
      <c r="GP58" s="183"/>
      <c r="GQ58" s="183"/>
      <c r="GR58" s="183"/>
      <c r="GS58" s="183"/>
      <c r="GT58" s="120"/>
      <c r="HD58" s="120"/>
      <c r="HN58" s="120"/>
      <c r="HX58" s="120"/>
      <c r="IH58" s="120"/>
      <c r="IR58" s="120"/>
      <c r="JB58" s="120"/>
      <c r="JL58" s="120"/>
      <c r="JV58" s="120"/>
      <c r="KF58" s="120"/>
    </row>
    <row xmlns:x14ac="http://schemas.microsoft.com/office/spreadsheetml/2009/9/ac" r="59" s="3" customFormat="true" x14ac:dyDescent="0.25">
      <c r="A59" s="374" t="str">
        <f ca="true">IF(ISBLANK('Data Summary'!A61),"",'Data Summary'!A61)</f>
        <v/>
      </c>
      <c r="B59" s="120"/>
      <c r="L59" s="120"/>
      <c r="V59" s="120"/>
      <c r="AF59" s="120"/>
      <c r="AP59" s="120"/>
      <c r="AZ59" s="120"/>
      <c r="BJ59" s="120"/>
      <c r="BT59" s="120"/>
      <c r="CD59" s="120"/>
      <c r="CN59" s="120"/>
      <c r="CX59" s="182"/>
      <c r="CY59" s="183"/>
      <c r="CZ59" s="183"/>
      <c r="DA59" s="183"/>
      <c r="DB59" s="183"/>
      <c r="DC59" s="183"/>
      <c r="DD59" s="183"/>
      <c r="DE59" s="183"/>
      <c r="DF59" s="183"/>
      <c r="DG59" s="183"/>
      <c r="DH59" s="120"/>
      <c r="DR59" s="120"/>
      <c r="EB59" s="120"/>
      <c r="EL59" s="182"/>
      <c r="EM59" s="183"/>
      <c r="EN59" s="183"/>
      <c r="EO59" s="183"/>
      <c r="EP59" s="183"/>
      <c r="EQ59" s="183"/>
      <c r="ER59" s="183"/>
      <c r="ES59" s="183"/>
      <c r="ET59" s="183"/>
      <c r="EU59" s="183"/>
      <c r="EV59" s="182"/>
      <c r="EW59" s="183"/>
      <c r="EX59" s="183"/>
      <c r="EY59" s="183"/>
      <c r="EZ59" s="183"/>
      <c r="FA59" s="183"/>
      <c r="FB59" s="183"/>
      <c r="FC59" s="183"/>
      <c r="FD59" s="183"/>
      <c r="FE59" s="183"/>
      <c r="FF59" s="120"/>
      <c r="FP59" s="120"/>
      <c r="FZ59" s="120"/>
      <c r="GJ59" s="182"/>
      <c r="GK59" s="183"/>
      <c r="GL59" s="183"/>
      <c r="GM59" s="183"/>
      <c r="GN59" s="183"/>
      <c r="GO59" s="183"/>
      <c r="GP59" s="183"/>
      <c r="GQ59" s="183"/>
      <c r="GR59" s="183"/>
      <c r="GS59" s="183"/>
      <c r="GT59" s="120"/>
      <c r="HD59" s="120"/>
      <c r="HN59" s="120"/>
      <c r="HX59" s="120"/>
      <c r="IH59" s="120"/>
      <c r="IR59" s="120"/>
      <c r="JB59" s="120"/>
      <c r="JL59" s="120"/>
      <c r="JV59" s="120"/>
      <c r="KF59" s="120"/>
    </row>
    <row xmlns:x14ac="http://schemas.microsoft.com/office/spreadsheetml/2009/9/ac" r="60" s="3" customFormat="true" x14ac:dyDescent="0.25">
      <c r="A60" s="374" t="str">
        <f ca="true">IF(ISBLANK('Data Summary'!A62),"",'Data Summary'!A62)</f>
        <v/>
      </c>
      <c r="B60" s="120"/>
      <c r="L60" s="120"/>
      <c r="V60" s="120"/>
      <c r="AF60" s="120"/>
      <c r="AP60" s="120"/>
      <c r="AZ60" s="120"/>
      <c r="BJ60" s="120"/>
      <c r="BT60" s="120"/>
      <c r="CD60" s="120"/>
      <c r="CN60" s="120"/>
      <c r="CX60" s="182"/>
      <c r="CY60" s="183"/>
      <c r="CZ60" s="183"/>
      <c r="DA60" s="183"/>
      <c r="DB60" s="183"/>
      <c r="DC60" s="183"/>
      <c r="DD60" s="183"/>
      <c r="DE60" s="183"/>
      <c r="DF60" s="183"/>
      <c r="DG60" s="183"/>
      <c r="DH60" s="120"/>
      <c r="DR60" s="120"/>
      <c r="EB60" s="120"/>
      <c r="EL60" s="182"/>
      <c r="EM60" s="183"/>
      <c r="EN60" s="183"/>
      <c r="EO60" s="183"/>
      <c r="EP60" s="183"/>
      <c r="EQ60" s="183"/>
      <c r="ER60" s="183"/>
      <c r="ES60" s="183"/>
      <c r="ET60" s="183"/>
      <c r="EU60" s="183"/>
      <c r="EV60" s="182"/>
      <c r="EW60" s="183"/>
      <c r="EX60" s="183"/>
      <c r="EY60" s="183"/>
      <c r="EZ60" s="183"/>
      <c r="FA60" s="183"/>
      <c r="FB60" s="183"/>
      <c r="FC60" s="183"/>
      <c r="FD60" s="183"/>
      <c r="FE60" s="183"/>
      <c r="FF60" s="120"/>
      <c r="FP60" s="120"/>
      <c r="FZ60" s="120"/>
      <c r="GJ60" s="182"/>
      <c r="GK60" s="183"/>
      <c r="GL60" s="183"/>
      <c r="GM60" s="183"/>
      <c r="GN60" s="183"/>
      <c r="GO60" s="183"/>
      <c r="GP60" s="183"/>
      <c r="GQ60" s="183"/>
      <c r="GR60" s="183"/>
      <c r="GS60" s="183"/>
      <c r="GT60" s="120"/>
      <c r="HD60" s="120"/>
      <c r="HN60" s="120"/>
      <c r="HX60" s="120"/>
      <c r="IH60" s="120"/>
      <c r="IR60" s="120"/>
      <c r="JB60" s="120"/>
      <c r="JL60" s="120"/>
      <c r="JV60" s="120"/>
      <c r="KF60" s="120"/>
    </row>
    <row xmlns:x14ac="http://schemas.microsoft.com/office/spreadsheetml/2009/9/ac" r="61" s="3" customFormat="true" x14ac:dyDescent="0.25">
      <c r="A61" s="374" t="str">
        <f ca="true">IF(ISBLANK('Data Summary'!A63),"",'Data Summary'!A63)</f>
        <v/>
      </c>
      <c r="B61" s="120"/>
      <c r="L61" s="120"/>
      <c r="V61" s="120"/>
      <c r="AF61" s="120"/>
      <c r="AP61" s="120"/>
      <c r="AZ61" s="120"/>
      <c r="BJ61" s="120"/>
      <c r="BT61" s="120"/>
      <c r="CD61" s="120"/>
      <c r="CN61" s="120"/>
      <c r="CX61" s="182"/>
      <c r="CY61" s="183"/>
      <c r="CZ61" s="183"/>
      <c r="DA61" s="183"/>
      <c r="DB61" s="183"/>
      <c r="DC61" s="183"/>
      <c r="DD61" s="183"/>
      <c r="DE61" s="183"/>
      <c r="DF61" s="183"/>
      <c r="DG61" s="183"/>
      <c r="DH61" s="120"/>
      <c r="DR61" s="120"/>
      <c r="EB61" s="120"/>
      <c r="EL61" s="182"/>
      <c r="EM61" s="183"/>
      <c r="EN61" s="183"/>
      <c r="EO61" s="183"/>
      <c r="EP61" s="183"/>
      <c r="EQ61" s="183"/>
      <c r="ER61" s="183"/>
      <c r="ES61" s="183"/>
      <c r="ET61" s="183"/>
      <c r="EU61" s="183"/>
      <c r="EV61" s="182"/>
      <c r="EW61" s="183"/>
      <c r="EX61" s="183"/>
      <c r="EY61" s="183"/>
      <c r="EZ61" s="183"/>
      <c r="FA61" s="183"/>
      <c r="FB61" s="183"/>
      <c r="FC61" s="183"/>
      <c r="FD61" s="183"/>
      <c r="FE61" s="183"/>
      <c r="FF61" s="120"/>
      <c r="FP61" s="120"/>
      <c r="FZ61" s="120"/>
      <c r="GJ61" s="182"/>
      <c r="GK61" s="183"/>
      <c r="GL61" s="183"/>
      <c r="GM61" s="183"/>
      <c r="GN61" s="183"/>
      <c r="GO61" s="183"/>
      <c r="GP61" s="183"/>
      <c r="GQ61" s="183"/>
      <c r="GR61" s="183"/>
      <c r="GS61" s="183"/>
      <c r="GT61" s="120"/>
      <c r="HD61" s="120"/>
      <c r="HN61" s="120"/>
      <c r="HX61" s="120"/>
      <c r="IH61" s="120"/>
      <c r="IR61" s="120"/>
      <c r="JB61" s="120"/>
      <c r="JL61" s="120"/>
      <c r="JV61" s="120"/>
      <c r="KF61" s="120"/>
    </row>
    <row xmlns:x14ac="http://schemas.microsoft.com/office/spreadsheetml/2009/9/ac" r="62" s="3" customFormat="true" x14ac:dyDescent="0.25">
      <c r="A62" s="374" t="str">
        <f ca="true">IF(ISBLANK('Data Summary'!A64),"",'Data Summary'!A64)</f>
        <v/>
      </c>
      <c r="B62" s="120"/>
      <c r="L62" s="120"/>
      <c r="V62" s="120"/>
      <c r="AF62" s="120"/>
      <c r="AP62" s="120"/>
      <c r="AZ62" s="120"/>
      <c r="BJ62" s="120"/>
      <c r="BT62" s="120"/>
      <c r="CD62" s="120"/>
      <c r="CN62" s="120"/>
      <c r="CX62" s="182"/>
      <c r="CY62" s="183"/>
      <c r="CZ62" s="183"/>
      <c r="DA62" s="183"/>
      <c r="DB62" s="183"/>
      <c r="DC62" s="183"/>
      <c r="DD62" s="183"/>
      <c r="DE62" s="183"/>
      <c r="DF62" s="183"/>
      <c r="DG62" s="183"/>
      <c r="DH62" s="120"/>
      <c r="DR62" s="120"/>
      <c r="EB62" s="120"/>
      <c r="EL62" s="182"/>
      <c r="EM62" s="183"/>
      <c r="EN62" s="183"/>
      <c r="EO62" s="183"/>
      <c r="EP62" s="183"/>
      <c r="EQ62" s="183"/>
      <c r="ER62" s="183"/>
      <c r="ES62" s="183"/>
      <c r="ET62" s="183"/>
      <c r="EU62" s="183"/>
      <c r="EV62" s="182"/>
      <c r="EW62" s="183"/>
      <c r="EX62" s="183"/>
      <c r="EY62" s="183"/>
      <c r="EZ62" s="183"/>
      <c r="FA62" s="183"/>
      <c r="FB62" s="183"/>
      <c r="FC62" s="183"/>
      <c r="FD62" s="183"/>
      <c r="FE62" s="183"/>
      <c r="FF62" s="120"/>
      <c r="FP62" s="120"/>
      <c r="FZ62" s="120"/>
      <c r="GJ62" s="182"/>
      <c r="GK62" s="183"/>
      <c r="GL62" s="183"/>
      <c r="GM62" s="183"/>
      <c r="GN62" s="183"/>
      <c r="GO62" s="183"/>
      <c r="GP62" s="183"/>
      <c r="GQ62" s="183"/>
      <c r="GR62" s="183"/>
      <c r="GS62" s="183"/>
      <c r="GT62" s="120"/>
      <c r="HD62" s="120"/>
      <c r="HN62" s="120"/>
      <c r="HX62" s="120"/>
      <c r="IH62" s="120"/>
      <c r="IR62" s="120"/>
      <c r="JB62" s="120"/>
      <c r="JL62" s="120"/>
      <c r="JV62" s="120"/>
      <c r="KF62" s="120"/>
    </row>
    <row xmlns:x14ac="http://schemas.microsoft.com/office/spreadsheetml/2009/9/ac" r="63" s="3" customFormat="true" x14ac:dyDescent="0.25">
      <c r="A63" s="374" t="str">
        <f ca="true">IF(ISBLANK('Data Summary'!A65),"",'Data Summary'!A65)</f>
        <v/>
      </c>
      <c r="B63" s="120"/>
      <c r="L63" s="120"/>
      <c r="V63" s="120"/>
      <c r="AF63" s="120"/>
      <c r="AP63" s="120"/>
      <c r="AZ63" s="120"/>
      <c r="BJ63" s="120"/>
      <c r="BT63" s="120"/>
      <c r="CD63" s="120"/>
      <c r="CN63" s="120"/>
      <c r="CX63" s="182"/>
      <c r="CY63" s="183"/>
      <c r="CZ63" s="183"/>
      <c r="DA63" s="183"/>
      <c r="DB63" s="183"/>
      <c r="DC63" s="183"/>
      <c r="DD63" s="183"/>
      <c r="DE63" s="183"/>
      <c r="DF63" s="183"/>
      <c r="DG63" s="183"/>
      <c r="DH63" s="120"/>
      <c r="DR63" s="120"/>
      <c r="EB63" s="120"/>
      <c r="EL63" s="182"/>
      <c r="EM63" s="183"/>
      <c r="EN63" s="183"/>
      <c r="EO63" s="183"/>
      <c r="EP63" s="183"/>
      <c r="EQ63" s="183"/>
      <c r="ER63" s="183"/>
      <c r="ES63" s="183"/>
      <c r="ET63" s="183"/>
      <c r="EU63" s="183"/>
      <c r="EV63" s="182"/>
      <c r="EW63" s="183"/>
      <c r="EX63" s="183"/>
      <c r="EY63" s="183"/>
      <c r="EZ63" s="183"/>
      <c r="FA63" s="183"/>
      <c r="FB63" s="183"/>
      <c r="FC63" s="183"/>
      <c r="FD63" s="183"/>
      <c r="FE63" s="183"/>
      <c r="FF63" s="120"/>
      <c r="FP63" s="120"/>
      <c r="FZ63" s="120"/>
      <c r="GJ63" s="182"/>
      <c r="GK63" s="183"/>
      <c r="GL63" s="183"/>
      <c r="GM63" s="183"/>
      <c r="GN63" s="183"/>
      <c r="GO63" s="183"/>
      <c r="GP63" s="183"/>
      <c r="GQ63" s="183"/>
      <c r="GR63" s="183"/>
      <c r="GS63" s="183"/>
      <c r="GT63" s="120"/>
      <c r="HD63" s="120"/>
      <c r="HN63" s="120"/>
      <c r="HX63" s="120"/>
      <c r="IH63" s="120"/>
      <c r="IR63" s="120"/>
      <c r="JB63" s="120"/>
      <c r="JL63" s="120"/>
      <c r="JV63" s="120"/>
      <c r="KF63" s="120"/>
    </row>
    <row xmlns:x14ac="http://schemas.microsoft.com/office/spreadsheetml/2009/9/ac" r="64" s="3" customFormat="true" x14ac:dyDescent="0.25">
      <c r="A64" s="374" t="str">
        <f ca="true">IF(ISBLANK('Data Summary'!A66),"",'Data Summary'!A66)</f>
        <v/>
      </c>
      <c r="B64" s="120"/>
      <c r="L64" s="120"/>
      <c r="V64" s="120"/>
      <c r="AF64" s="120"/>
      <c r="AP64" s="120"/>
      <c r="AZ64" s="120"/>
      <c r="BJ64" s="120"/>
      <c r="BT64" s="120"/>
      <c r="CD64" s="120"/>
      <c r="CN64" s="120"/>
      <c r="CX64" s="182"/>
      <c r="CY64" s="183"/>
      <c r="CZ64" s="183"/>
      <c r="DA64" s="183"/>
      <c r="DB64" s="183"/>
      <c r="DC64" s="183"/>
      <c r="DD64" s="183"/>
      <c r="DE64" s="183"/>
      <c r="DF64" s="183"/>
      <c r="DG64" s="183"/>
      <c r="DH64" s="120"/>
      <c r="DR64" s="120"/>
      <c r="EB64" s="120"/>
      <c r="EL64" s="182"/>
      <c r="EM64" s="183"/>
      <c r="EN64" s="183"/>
      <c r="EO64" s="183"/>
      <c r="EP64" s="183"/>
      <c r="EQ64" s="183"/>
      <c r="ER64" s="183"/>
      <c r="ES64" s="183"/>
      <c r="ET64" s="183"/>
      <c r="EU64" s="183"/>
      <c r="EV64" s="182"/>
      <c r="EW64" s="183"/>
      <c r="EX64" s="183"/>
      <c r="EY64" s="183"/>
      <c r="EZ64" s="183"/>
      <c r="FA64" s="183"/>
      <c r="FB64" s="183"/>
      <c r="FC64" s="183"/>
      <c r="FD64" s="183"/>
      <c r="FE64" s="183"/>
      <c r="FF64" s="120"/>
      <c r="FP64" s="120"/>
      <c r="FZ64" s="120"/>
      <c r="GJ64" s="182"/>
      <c r="GK64" s="183"/>
      <c r="GL64" s="183"/>
      <c r="GM64" s="183"/>
      <c r="GN64" s="183"/>
      <c r="GO64" s="183"/>
      <c r="GP64" s="183"/>
      <c r="GQ64" s="183"/>
      <c r="GR64" s="183"/>
      <c r="GS64" s="183"/>
      <c r="GT64" s="120"/>
      <c r="HD64" s="120"/>
      <c r="HN64" s="120"/>
      <c r="HX64" s="120"/>
      <c r="IH64" s="120"/>
      <c r="IR64" s="120"/>
      <c r="JB64" s="120"/>
      <c r="JL64" s="120"/>
      <c r="JV64" s="120"/>
      <c r="KF64" s="120"/>
    </row>
    <row xmlns:x14ac="http://schemas.microsoft.com/office/spreadsheetml/2009/9/ac" r="65" s="3" customFormat="true" x14ac:dyDescent="0.25">
      <c r="A65" s="374" t="str">
        <f ca="true">IF(ISBLANK('Data Summary'!A67),"",'Data Summary'!A67)</f>
        <v/>
      </c>
      <c r="B65" s="120"/>
      <c r="L65" s="120"/>
      <c r="V65" s="120"/>
      <c r="AF65" s="120"/>
      <c r="AP65" s="120"/>
      <c r="AZ65" s="120"/>
      <c r="BJ65" s="120"/>
      <c r="BT65" s="120"/>
      <c r="CD65" s="120"/>
      <c r="CN65" s="120"/>
      <c r="CX65" s="182"/>
      <c r="CY65" s="183"/>
      <c r="CZ65" s="183"/>
      <c r="DA65" s="183"/>
      <c r="DB65" s="183"/>
      <c r="DC65" s="183"/>
      <c r="DD65" s="183"/>
      <c r="DE65" s="183"/>
      <c r="DF65" s="183"/>
      <c r="DG65" s="183"/>
      <c r="DH65" s="120"/>
      <c r="DR65" s="120"/>
      <c r="EB65" s="120"/>
      <c r="EL65" s="182"/>
      <c r="EM65" s="183"/>
      <c r="EN65" s="183"/>
      <c r="EO65" s="183"/>
      <c r="EP65" s="183"/>
      <c r="EQ65" s="183"/>
      <c r="ER65" s="183"/>
      <c r="ES65" s="183"/>
      <c r="ET65" s="183"/>
      <c r="EU65" s="183"/>
      <c r="EV65" s="182"/>
      <c r="EW65" s="183"/>
      <c r="EX65" s="183"/>
      <c r="EY65" s="183"/>
      <c r="EZ65" s="183"/>
      <c r="FA65" s="183"/>
      <c r="FB65" s="183"/>
      <c r="FC65" s="183"/>
      <c r="FD65" s="183"/>
      <c r="FE65" s="183"/>
      <c r="FF65" s="120"/>
      <c r="FP65" s="120"/>
      <c r="FZ65" s="120"/>
      <c r="GJ65" s="182"/>
      <c r="GK65" s="183"/>
      <c r="GL65" s="183"/>
      <c r="GM65" s="183"/>
      <c r="GN65" s="183"/>
      <c r="GO65" s="183"/>
      <c r="GP65" s="183"/>
      <c r="GQ65" s="183"/>
      <c r="GR65" s="183"/>
      <c r="GS65" s="183"/>
      <c r="GT65" s="120"/>
      <c r="HD65" s="120"/>
      <c r="HN65" s="120"/>
      <c r="HX65" s="120"/>
      <c r="IH65" s="120"/>
      <c r="IR65" s="120"/>
      <c r="JB65" s="120"/>
      <c r="JL65" s="120"/>
      <c r="JV65" s="120"/>
      <c r="KF65" s="120"/>
    </row>
    <row xmlns:x14ac="http://schemas.microsoft.com/office/spreadsheetml/2009/9/ac" r="66" s="3" customFormat="true" x14ac:dyDescent="0.25">
      <c r="A66" s="374" t="str">
        <f ca="true">IF(ISBLANK('Data Summary'!A68),"",'Data Summary'!A68)</f>
        <v/>
      </c>
      <c r="B66" s="120"/>
      <c r="L66" s="120"/>
      <c r="V66" s="120"/>
      <c r="AF66" s="120"/>
      <c r="AP66" s="120"/>
      <c r="AZ66" s="120"/>
      <c r="BJ66" s="120"/>
      <c r="BT66" s="120"/>
      <c r="CD66" s="120"/>
      <c r="CN66" s="120"/>
      <c r="CX66" s="182"/>
      <c r="CY66" s="183"/>
      <c r="CZ66" s="183"/>
      <c r="DA66" s="183"/>
      <c r="DB66" s="183"/>
      <c r="DC66" s="183"/>
      <c r="DD66" s="183"/>
      <c r="DE66" s="183"/>
      <c r="DF66" s="183"/>
      <c r="DG66" s="183"/>
      <c r="DH66" s="120"/>
      <c r="DR66" s="120"/>
      <c r="EB66" s="120"/>
      <c r="EL66" s="182"/>
      <c r="EM66" s="183"/>
      <c r="EN66" s="183"/>
      <c r="EO66" s="183"/>
      <c r="EP66" s="183"/>
      <c r="EQ66" s="183"/>
      <c r="ER66" s="183"/>
      <c r="ES66" s="183"/>
      <c r="ET66" s="183"/>
      <c r="EU66" s="183"/>
      <c r="EV66" s="182"/>
      <c r="EW66" s="183"/>
      <c r="EX66" s="183"/>
      <c r="EY66" s="183"/>
      <c r="EZ66" s="183"/>
      <c r="FA66" s="183"/>
      <c r="FB66" s="183"/>
      <c r="FC66" s="183"/>
      <c r="FD66" s="183"/>
      <c r="FE66" s="183"/>
      <c r="FF66" s="120"/>
      <c r="FP66" s="120"/>
      <c r="FZ66" s="120"/>
      <c r="GJ66" s="182"/>
      <c r="GK66" s="183"/>
      <c r="GL66" s="183"/>
      <c r="GM66" s="183"/>
      <c r="GN66" s="183"/>
      <c r="GO66" s="183"/>
      <c r="GP66" s="183"/>
      <c r="GQ66" s="183"/>
      <c r="GR66" s="183"/>
      <c r="GS66" s="183"/>
      <c r="GT66" s="120"/>
      <c r="HD66" s="120"/>
      <c r="HN66" s="120"/>
      <c r="HX66" s="120"/>
      <c r="IH66" s="120"/>
      <c r="IR66" s="120"/>
      <c r="JB66" s="120"/>
      <c r="JL66" s="120"/>
      <c r="JV66" s="120"/>
      <c r="KF66" s="120"/>
    </row>
    <row xmlns:x14ac="http://schemas.microsoft.com/office/spreadsheetml/2009/9/ac" r="67" s="3" customFormat="true" x14ac:dyDescent="0.25">
      <c r="A67" s="374" t="str">
        <f ca="true">IF(ISBLANK('Data Summary'!A69),"",'Data Summary'!A69)</f>
        <v/>
      </c>
      <c r="B67" s="120"/>
      <c r="L67" s="120"/>
      <c r="V67" s="120"/>
      <c r="AF67" s="120"/>
      <c r="AP67" s="120"/>
      <c r="AZ67" s="120"/>
      <c r="BJ67" s="120"/>
      <c r="BT67" s="120"/>
      <c r="CD67" s="120"/>
      <c r="CN67" s="120"/>
      <c r="CX67" s="182"/>
      <c r="CY67" s="183"/>
      <c r="CZ67" s="183"/>
      <c r="DA67" s="183"/>
      <c r="DB67" s="183"/>
      <c r="DC67" s="183"/>
      <c r="DD67" s="183"/>
      <c r="DE67" s="183"/>
      <c r="DF67" s="183"/>
      <c r="DG67" s="183"/>
      <c r="DH67" s="120"/>
      <c r="DR67" s="120"/>
      <c r="EB67" s="120"/>
      <c r="EL67" s="182"/>
      <c r="EM67" s="183"/>
      <c r="EN67" s="183"/>
      <c r="EO67" s="183"/>
      <c r="EP67" s="183"/>
      <c r="EQ67" s="183"/>
      <c r="ER67" s="183"/>
      <c r="ES67" s="183"/>
      <c r="ET67" s="183"/>
      <c r="EU67" s="183"/>
      <c r="EV67" s="182"/>
      <c r="EW67" s="183"/>
      <c r="EX67" s="183"/>
      <c r="EY67" s="183"/>
      <c r="EZ67" s="183"/>
      <c r="FA67" s="183"/>
      <c r="FB67" s="183"/>
      <c r="FC67" s="183"/>
      <c r="FD67" s="183"/>
      <c r="FE67" s="183"/>
      <c r="FF67" s="120"/>
      <c r="FP67" s="120"/>
      <c r="FZ67" s="120"/>
      <c r="GJ67" s="182"/>
      <c r="GK67" s="183"/>
      <c r="GL67" s="183"/>
      <c r="GM67" s="183"/>
      <c r="GN67" s="183"/>
      <c r="GO67" s="183"/>
      <c r="GP67" s="183"/>
      <c r="GQ67" s="183"/>
      <c r="GR67" s="183"/>
      <c r="GS67" s="183"/>
      <c r="GT67" s="120"/>
      <c r="HD67" s="120"/>
      <c r="HN67" s="120"/>
      <c r="HX67" s="120"/>
      <c r="IH67" s="120"/>
      <c r="IR67" s="120"/>
      <c r="JB67" s="120"/>
      <c r="JL67" s="120"/>
      <c r="JV67" s="120"/>
      <c r="KF67" s="120"/>
    </row>
    <row xmlns:x14ac="http://schemas.microsoft.com/office/spreadsheetml/2009/9/ac" r="68" s="3" customFormat="true" x14ac:dyDescent="0.25">
      <c r="A68" s="374" t="str">
        <f ca="true">IF(ISBLANK('Data Summary'!A70),"",'Data Summary'!A70)</f>
        <v/>
      </c>
      <c r="B68" s="120"/>
      <c r="L68" s="120"/>
      <c r="V68" s="120"/>
      <c r="AF68" s="120"/>
      <c r="AP68" s="120"/>
      <c r="AZ68" s="120"/>
      <c r="BJ68" s="120"/>
      <c r="BT68" s="120"/>
      <c r="CD68" s="120"/>
      <c r="CN68" s="120"/>
      <c r="CX68" s="182"/>
      <c r="CY68" s="183"/>
      <c r="CZ68" s="183"/>
      <c r="DA68" s="183"/>
      <c r="DB68" s="183"/>
      <c r="DC68" s="183"/>
      <c r="DD68" s="183"/>
      <c r="DE68" s="183"/>
      <c r="DF68" s="183"/>
      <c r="DG68" s="183"/>
      <c r="DH68" s="120"/>
      <c r="DR68" s="120"/>
      <c r="EB68" s="120"/>
      <c r="EL68" s="182"/>
      <c r="EM68" s="183"/>
      <c r="EN68" s="183"/>
      <c r="EO68" s="183"/>
      <c r="EP68" s="183"/>
      <c r="EQ68" s="183"/>
      <c r="ER68" s="183"/>
      <c r="ES68" s="183"/>
      <c r="ET68" s="183"/>
      <c r="EU68" s="183"/>
      <c r="EV68" s="182"/>
      <c r="EW68" s="183"/>
      <c r="EX68" s="183"/>
      <c r="EY68" s="183"/>
      <c r="EZ68" s="183"/>
      <c r="FA68" s="183"/>
      <c r="FB68" s="183"/>
      <c r="FC68" s="183"/>
      <c r="FD68" s="183"/>
      <c r="FE68" s="183"/>
      <c r="FF68" s="120"/>
      <c r="FP68" s="120"/>
      <c r="FZ68" s="120"/>
      <c r="GJ68" s="182"/>
      <c r="GK68" s="183"/>
      <c r="GL68" s="183"/>
      <c r="GM68" s="183"/>
      <c r="GN68" s="183"/>
      <c r="GO68" s="183"/>
      <c r="GP68" s="183"/>
      <c r="GQ68" s="183"/>
      <c r="GR68" s="183"/>
      <c r="GS68" s="183"/>
      <c r="GT68" s="120"/>
      <c r="HD68" s="120"/>
      <c r="HN68" s="120"/>
      <c r="HX68" s="120"/>
      <c r="IH68" s="120"/>
      <c r="IR68" s="120"/>
      <c r="JB68" s="120"/>
      <c r="JL68" s="120"/>
      <c r="JV68" s="120"/>
      <c r="KF68" s="120"/>
    </row>
    <row xmlns:x14ac="http://schemas.microsoft.com/office/spreadsheetml/2009/9/ac" r="69" s="3" customFormat="true" x14ac:dyDescent="0.25">
      <c r="A69" s="374" t="str">
        <f ca="true">IF(ISBLANK('Data Summary'!A71),"",'Data Summary'!A71)</f>
        <v/>
      </c>
      <c r="B69" s="120"/>
      <c r="L69" s="120"/>
      <c r="V69" s="120"/>
      <c r="AF69" s="120"/>
      <c r="AP69" s="120"/>
      <c r="AZ69" s="120"/>
      <c r="BJ69" s="120"/>
      <c r="BT69" s="120"/>
      <c r="CD69" s="120"/>
      <c r="CN69" s="120"/>
      <c r="CX69" s="182"/>
      <c r="CY69" s="183"/>
      <c r="CZ69" s="183"/>
      <c r="DA69" s="183"/>
      <c r="DB69" s="183"/>
      <c r="DC69" s="183"/>
      <c r="DD69" s="183"/>
      <c r="DE69" s="183"/>
      <c r="DF69" s="183"/>
      <c r="DG69" s="183"/>
      <c r="DH69" s="120"/>
      <c r="DR69" s="120"/>
      <c r="EB69" s="120"/>
      <c r="EL69" s="182"/>
      <c r="EM69" s="183"/>
      <c r="EN69" s="183"/>
      <c r="EO69" s="183"/>
      <c r="EP69" s="183"/>
      <c r="EQ69" s="183"/>
      <c r="ER69" s="183"/>
      <c r="ES69" s="183"/>
      <c r="ET69" s="183"/>
      <c r="EU69" s="183"/>
      <c r="EV69" s="182"/>
      <c r="EW69" s="183"/>
      <c r="EX69" s="183"/>
      <c r="EY69" s="183"/>
      <c r="EZ69" s="183"/>
      <c r="FA69" s="183"/>
      <c r="FB69" s="183"/>
      <c r="FC69" s="183"/>
      <c r="FD69" s="183"/>
      <c r="FE69" s="183"/>
      <c r="FF69" s="120"/>
      <c r="FP69" s="120"/>
      <c r="FZ69" s="120"/>
      <c r="GJ69" s="182"/>
      <c r="GK69" s="183"/>
      <c r="GL69" s="183"/>
      <c r="GM69" s="183"/>
      <c r="GN69" s="183"/>
      <c r="GO69" s="183"/>
      <c r="GP69" s="183"/>
      <c r="GQ69" s="183"/>
      <c r="GR69" s="183"/>
      <c r="GS69" s="183"/>
      <c r="GT69" s="120"/>
      <c r="HD69" s="120"/>
      <c r="HN69" s="120"/>
      <c r="HX69" s="120"/>
      <c r="IH69" s="120"/>
      <c r="IR69" s="120"/>
      <c r="JB69" s="120"/>
      <c r="JL69" s="120"/>
      <c r="JV69" s="120"/>
      <c r="KF69" s="120"/>
    </row>
    <row xmlns:x14ac="http://schemas.microsoft.com/office/spreadsheetml/2009/9/ac" r="70" s="3" customFormat="true" x14ac:dyDescent="0.25">
      <c r="A70" s="374" t="str">
        <f ca="true">IF(ISBLANK('Data Summary'!A72),"",'Data Summary'!A72)</f>
        <v/>
      </c>
      <c r="B70" s="120"/>
      <c r="L70" s="120"/>
      <c r="V70" s="120"/>
      <c r="AF70" s="120"/>
      <c r="AP70" s="120"/>
      <c r="AZ70" s="120"/>
      <c r="BJ70" s="120"/>
      <c r="BT70" s="120"/>
      <c r="CD70" s="120"/>
      <c r="CN70" s="120"/>
      <c r="CX70" s="182"/>
      <c r="CY70" s="183"/>
      <c r="CZ70" s="183"/>
      <c r="DA70" s="183"/>
      <c r="DB70" s="183"/>
      <c r="DC70" s="183"/>
      <c r="DD70" s="183"/>
      <c r="DE70" s="183"/>
      <c r="DF70" s="183"/>
      <c r="DG70" s="183"/>
      <c r="DH70" s="120"/>
      <c r="DR70" s="120"/>
      <c r="EB70" s="120"/>
      <c r="EL70" s="182"/>
      <c r="EM70" s="183"/>
      <c r="EN70" s="183"/>
      <c r="EO70" s="183"/>
      <c r="EP70" s="183"/>
      <c r="EQ70" s="183"/>
      <c r="ER70" s="183"/>
      <c r="ES70" s="183"/>
      <c r="ET70" s="183"/>
      <c r="EU70" s="183"/>
      <c r="EV70" s="182"/>
      <c r="EW70" s="183"/>
      <c r="EX70" s="183"/>
      <c r="EY70" s="183"/>
      <c r="EZ70" s="183"/>
      <c r="FA70" s="183"/>
      <c r="FB70" s="183"/>
      <c r="FC70" s="183"/>
      <c r="FD70" s="183"/>
      <c r="FE70" s="183"/>
      <c r="FF70" s="120"/>
      <c r="FP70" s="120"/>
      <c r="FZ70" s="120"/>
      <c r="GJ70" s="182"/>
      <c r="GK70" s="183"/>
      <c r="GL70" s="183"/>
      <c r="GM70" s="183"/>
      <c r="GN70" s="183"/>
      <c r="GO70" s="183"/>
      <c r="GP70" s="183"/>
      <c r="GQ70" s="183"/>
      <c r="GR70" s="183"/>
      <c r="GS70" s="183"/>
      <c r="GT70" s="120"/>
      <c r="HD70" s="120"/>
      <c r="HN70" s="120"/>
      <c r="HX70" s="120"/>
      <c r="IH70" s="120"/>
      <c r="IR70" s="120"/>
      <c r="JB70" s="120"/>
      <c r="JL70" s="120"/>
      <c r="JV70" s="120"/>
      <c r="KF70" s="120"/>
    </row>
    <row xmlns:x14ac="http://schemas.microsoft.com/office/spreadsheetml/2009/9/ac" r="71" s="3" customFormat="true" x14ac:dyDescent="0.25">
      <c r="A71" s="374" t="str">
        <f ca="true">IF(ISBLANK('Data Summary'!A73),"",'Data Summary'!A73)</f>
        <v/>
      </c>
      <c r="B71" s="120"/>
      <c r="L71" s="120"/>
      <c r="V71" s="120"/>
      <c r="AF71" s="120"/>
      <c r="AP71" s="120"/>
      <c r="AZ71" s="120"/>
      <c r="BJ71" s="120"/>
      <c r="BT71" s="120"/>
      <c r="CD71" s="120"/>
      <c r="CN71" s="120"/>
      <c r="CX71" s="182"/>
      <c r="CY71" s="183"/>
      <c r="CZ71" s="183"/>
      <c r="DA71" s="183"/>
      <c r="DB71" s="183"/>
      <c r="DC71" s="183"/>
      <c r="DD71" s="183"/>
      <c r="DE71" s="183"/>
      <c r="DF71" s="183"/>
      <c r="DG71" s="183"/>
      <c r="DH71" s="120"/>
      <c r="DR71" s="120"/>
      <c r="EB71" s="120"/>
      <c r="EL71" s="182"/>
      <c r="EM71" s="183"/>
      <c r="EN71" s="183"/>
      <c r="EO71" s="183"/>
      <c r="EP71" s="183"/>
      <c r="EQ71" s="183"/>
      <c r="ER71" s="183"/>
      <c r="ES71" s="183"/>
      <c r="ET71" s="183"/>
      <c r="EU71" s="183"/>
      <c r="EV71" s="182"/>
      <c r="EW71" s="183"/>
      <c r="EX71" s="183"/>
      <c r="EY71" s="183"/>
      <c r="EZ71" s="183"/>
      <c r="FA71" s="183"/>
      <c r="FB71" s="183"/>
      <c r="FC71" s="183"/>
      <c r="FD71" s="183"/>
      <c r="FE71" s="183"/>
      <c r="FF71" s="120"/>
      <c r="FP71" s="120"/>
      <c r="FZ71" s="120"/>
      <c r="GJ71" s="182"/>
      <c r="GK71" s="183"/>
      <c r="GL71" s="183"/>
      <c r="GM71" s="183"/>
      <c r="GN71" s="183"/>
      <c r="GO71" s="183"/>
      <c r="GP71" s="183"/>
      <c r="GQ71" s="183"/>
      <c r="GR71" s="183"/>
      <c r="GS71" s="183"/>
      <c r="GT71" s="120"/>
      <c r="HD71" s="120"/>
      <c r="HN71" s="120"/>
      <c r="HX71" s="120"/>
      <c r="IH71" s="120"/>
      <c r="IR71" s="120"/>
      <c r="JB71" s="120"/>
      <c r="JL71" s="120"/>
      <c r="JV71" s="120"/>
      <c r="KF71" s="120"/>
    </row>
    <row xmlns:x14ac="http://schemas.microsoft.com/office/spreadsheetml/2009/9/ac" r="72" s="3" customFormat="true" x14ac:dyDescent="0.25">
      <c r="A72" s="374" t="str">
        <f ca="true">IF(ISBLANK('Data Summary'!A74),"",'Data Summary'!A74)</f>
        <v/>
      </c>
      <c r="B72" s="120"/>
      <c r="L72" s="120"/>
      <c r="V72" s="120"/>
      <c r="AF72" s="120"/>
      <c r="AP72" s="120"/>
      <c r="AZ72" s="120"/>
      <c r="BJ72" s="120"/>
      <c r="BT72" s="120"/>
      <c r="CD72" s="120"/>
      <c r="CN72" s="120"/>
      <c r="CX72" s="182"/>
      <c r="CY72" s="183"/>
      <c r="CZ72" s="183"/>
      <c r="DA72" s="183"/>
      <c r="DB72" s="183"/>
      <c r="DC72" s="183"/>
      <c r="DD72" s="183"/>
      <c r="DE72" s="183"/>
      <c r="DF72" s="183"/>
      <c r="DG72" s="183"/>
      <c r="DH72" s="120"/>
      <c r="DR72" s="120"/>
      <c r="EB72" s="120"/>
      <c r="EL72" s="182"/>
      <c r="EM72" s="183"/>
      <c r="EN72" s="183"/>
      <c r="EO72" s="183"/>
      <c r="EP72" s="183"/>
      <c r="EQ72" s="183"/>
      <c r="ER72" s="183"/>
      <c r="ES72" s="183"/>
      <c r="ET72" s="183"/>
      <c r="EU72" s="183"/>
      <c r="EV72" s="182"/>
      <c r="EW72" s="183"/>
      <c r="EX72" s="183"/>
      <c r="EY72" s="183"/>
      <c r="EZ72" s="183"/>
      <c r="FA72" s="183"/>
      <c r="FB72" s="183"/>
      <c r="FC72" s="183"/>
      <c r="FD72" s="183"/>
      <c r="FE72" s="183"/>
      <c r="FF72" s="120"/>
      <c r="FP72" s="120"/>
      <c r="FZ72" s="120"/>
      <c r="GJ72" s="182"/>
      <c r="GK72" s="183"/>
      <c r="GL72" s="183"/>
      <c r="GM72" s="183"/>
      <c r="GN72" s="183"/>
      <c r="GO72" s="183"/>
      <c r="GP72" s="183"/>
      <c r="GQ72" s="183"/>
      <c r="GR72" s="183"/>
      <c r="GS72" s="183"/>
      <c r="GT72" s="120"/>
      <c r="HD72" s="120"/>
      <c r="HN72" s="120"/>
      <c r="HX72" s="120"/>
      <c r="IH72" s="120"/>
      <c r="IR72" s="120"/>
      <c r="JB72" s="120"/>
      <c r="JL72" s="120"/>
      <c r="JV72" s="120"/>
      <c r="KF72" s="120"/>
    </row>
    <row xmlns:x14ac="http://schemas.microsoft.com/office/spreadsheetml/2009/9/ac" r="73" s="3" customFormat="true" x14ac:dyDescent="0.25">
      <c r="A73" s="374" t="str">
        <f ca="true">IF(ISBLANK('Data Summary'!A75),"",'Data Summary'!A75)</f>
        <v/>
      </c>
      <c r="B73" s="120"/>
      <c r="L73" s="120"/>
      <c r="V73" s="120"/>
      <c r="AF73" s="120"/>
      <c r="AP73" s="120"/>
      <c r="AZ73" s="120"/>
      <c r="BJ73" s="120"/>
      <c r="BT73" s="120"/>
      <c r="CD73" s="120"/>
      <c r="CN73" s="120"/>
      <c r="CX73" s="182"/>
      <c r="CY73" s="183"/>
      <c r="CZ73" s="183"/>
      <c r="DA73" s="183"/>
      <c r="DB73" s="183"/>
      <c r="DC73" s="183"/>
      <c r="DD73" s="183"/>
      <c r="DE73" s="183"/>
      <c r="DF73" s="183"/>
      <c r="DG73" s="183"/>
      <c r="DH73" s="120"/>
      <c r="DR73" s="120"/>
      <c r="EB73" s="120"/>
      <c r="EL73" s="182"/>
      <c r="EM73" s="183"/>
      <c r="EN73" s="183"/>
      <c r="EO73" s="183"/>
      <c r="EP73" s="183"/>
      <c r="EQ73" s="183"/>
      <c r="ER73" s="183"/>
      <c r="ES73" s="183"/>
      <c r="ET73" s="183"/>
      <c r="EU73" s="183"/>
      <c r="EV73" s="182"/>
      <c r="EW73" s="183"/>
      <c r="EX73" s="183"/>
      <c r="EY73" s="183"/>
      <c r="EZ73" s="183"/>
      <c r="FA73" s="183"/>
      <c r="FB73" s="183"/>
      <c r="FC73" s="183"/>
      <c r="FD73" s="183"/>
      <c r="FE73" s="183"/>
      <c r="FF73" s="120"/>
      <c r="FP73" s="120"/>
      <c r="FZ73" s="120"/>
      <c r="GJ73" s="182"/>
      <c r="GK73" s="183"/>
      <c r="GL73" s="183"/>
      <c r="GM73" s="183"/>
      <c r="GN73" s="183"/>
      <c r="GO73" s="183"/>
      <c r="GP73" s="183"/>
      <c r="GQ73" s="183"/>
      <c r="GR73" s="183"/>
      <c r="GS73" s="183"/>
      <c r="GT73" s="120"/>
      <c r="HD73" s="120"/>
      <c r="HN73" s="120"/>
      <c r="HX73" s="120"/>
      <c r="IH73" s="120"/>
      <c r="IR73" s="120"/>
      <c r="JB73" s="120"/>
      <c r="JL73" s="120"/>
      <c r="JV73" s="120"/>
      <c r="KF73" s="120"/>
    </row>
    <row xmlns:x14ac="http://schemas.microsoft.com/office/spreadsheetml/2009/9/ac" r="74" s="3" customFormat="true" x14ac:dyDescent="0.25">
      <c r="A74" s="374" t="str">
        <f ca="true">IF(ISBLANK('Data Summary'!A76),"",'Data Summary'!A76)</f>
        <v/>
      </c>
      <c r="B74" s="120"/>
      <c r="L74" s="120"/>
      <c r="V74" s="120"/>
      <c r="AF74" s="120"/>
      <c r="AP74" s="120"/>
      <c r="AZ74" s="120"/>
      <c r="BJ74" s="120"/>
      <c r="BT74" s="120"/>
      <c r="CD74" s="120"/>
      <c r="CN74" s="120"/>
      <c r="CX74" s="182"/>
      <c r="CY74" s="183"/>
      <c r="CZ74" s="183"/>
      <c r="DA74" s="183"/>
      <c r="DB74" s="183"/>
      <c r="DC74" s="183"/>
      <c r="DD74" s="183"/>
      <c r="DE74" s="183"/>
      <c r="DF74" s="183"/>
      <c r="DG74" s="183"/>
      <c r="DH74" s="120"/>
      <c r="DR74" s="120"/>
      <c r="EB74" s="120"/>
      <c r="EL74" s="182"/>
      <c r="EM74" s="183"/>
      <c r="EN74" s="183"/>
      <c r="EO74" s="183"/>
      <c r="EP74" s="183"/>
      <c r="EQ74" s="183"/>
      <c r="ER74" s="183"/>
      <c r="ES74" s="183"/>
      <c r="ET74" s="183"/>
      <c r="EU74" s="183"/>
      <c r="EV74" s="182"/>
      <c r="EW74" s="183"/>
      <c r="EX74" s="183"/>
      <c r="EY74" s="183"/>
      <c r="EZ74" s="183"/>
      <c r="FA74" s="183"/>
      <c r="FB74" s="183"/>
      <c r="FC74" s="183"/>
      <c r="FD74" s="183"/>
      <c r="FE74" s="183"/>
      <c r="FF74" s="120"/>
      <c r="FP74" s="120"/>
      <c r="FZ74" s="120"/>
      <c r="GJ74" s="182"/>
      <c r="GK74" s="183"/>
      <c r="GL74" s="183"/>
      <c r="GM74" s="183"/>
      <c r="GN74" s="183"/>
      <c r="GO74" s="183"/>
      <c r="GP74" s="183"/>
      <c r="GQ74" s="183"/>
      <c r="GR74" s="183"/>
      <c r="GS74" s="183"/>
      <c r="GT74" s="120"/>
      <c r="HD74" s="120"/>
      <c r="HN74" s="120"/>
      <c r="HX74" s="120"/>
      <c r="IH74" s="120"/>
      <c r="IR74" s="120"/>
      <c r="JB74" s="120"/>
      <c r="JL74" s="120"/>
      <c r="JV74" s="120"/>
      <c r="KF74" s="120"/>
    </row>
    <row xmlns:x14ac="http://schemas.microsoft.com/office/spreadsheetml/2009/9/ac" r="75" s="3" customFormat="true" x14ac:dyDescent="0.25">
      <c r="A75" s="374" t="str">
        <f ca="true">IF(ISBLANK('Data Summary'!A77),"",'Data Summary'!A77)</f>
        <v/>
      </c>
      <c r="B75" s="120"/>
      <c r="L75" s="120"/>
      <c r="V75" s="120"/>
      <c r="AF75" s="120"/>
      <c r="AP75" s="120"/>
      <c r="AZ75" s="120"/>
      <c r="BJ75" s="120"/>
      <c r="BT75" s="120"/>
      <c r="CD75" s="120"/>
      <c r="CN75" s="120"/>
      <c r="CX75" s="182"/>
      <c r="CY75" s="183"/>
      <c r="CZ75" s="183"/>
      <c r="DA75" s="183"/>
      <c r="DB75" s="183"/>
      <c r="DC75" s="183"/>
      <c r="DD75" s="183"/>
      <c r="DE75" s="183"/>
      <c r="DF75" s="183"/>
      <c r="DG75" s="183"/>
      <c r="DH75" s="120"/>
      <c r="DR75" s="120"/>
      <c r="EB75" s="120"/>
      <c r="EL75" s="182"/>
      <c r="EM75" s="183"/>
      <c r="EN75" s="183"/>
      <c r="EO75" s="183"/>
      <c r="EP75" s="183"/>
      <c r="EQ75" s="183"/>
      <c r="ER75" s="183"/>
      <c r="ES75" s="183"/>
      <c r="ET75" s="183"/>
      <c r="EU75" s="183"/>
      <c r="EV75" s="182"/>
      <c r="EW75" s="183"/>
      <c r="EX75" s="183"/>
      <c r="EY75" s="183"/>
      <c r="EZ75" s="183"/>
      <c r="FA75" s="183"/>
      <c r="FB75" s="183"/>
      <c r="FC75" s="183"/>
      <c r="FD75" s="183"/>
      <c r="FE75" s="183"/>
      <c r="FF75" s="120"/>
      <c r="FP75" s="120"/>
      <c r="FZ75" s="120"/>
      <c r="GJ75" s="182"/>
      <c r="GK75" s="183"/>
      <c r="GL75" s="183"/>
      <c r="GM75" s="183"/>
      <c r="GN75" s="183"/>
      <c r="GO75" s="183"/>
      <c r="GP75" s="183"/>
      <c r="GQ75" s="183"/>
      <c r="GR75" s="183"/>
      <c r="GS75" s="183"/>
      <c r="GT75" s="120"/>
      <c r="HD75" s="120"/>
      <c r="HN75" s="120"/>
      <c r="HX75" s="120"/>
      <c r="IH75" s="120"/>
      <c r="IR75" s="120"/>
      <c r="JB75" s="120"/>
      <c r="JL75" s="120"/>
      <c r="JV75" s="120"/>
      <c r="KF75" s="120"/>
    </row>
    <row xmlns:x14ac="http://schemas.microsoft.com/office/spreadsheetml/2009/9/ac" r="76" s="3" customFormat="true" x14ac:dyDescent="0.25">
      <c r="A76" s="374" t="str">
        <f ca="true">IF(ISBLANK('Data Summary'!A78),"",'Data Summary'!A78)</f>
        <v/>
      </c>
      <c r="B76" s="120"/>
      <c r="L76" s="120"/>
      <c r="V76" s="120"/>
      <c r="AF76" s="120"/>
      <c r="AP76" s="120"/>
      <c r="AZ76" s="120"/>
      <c r="BJ76" s="120"/>
      <c r="BT76" s="120"/>
      <c r="CD76" s="120"/>
      <c r="CN76" s="120"/>
      <c r="CX76" s="182"/>
      <c r="CY76" s="183"/>
      <c r="CZ76" s="183"/>
      <c r="DA76" s="183"/>
      <c r="DB76" s="183"/>
      <c r="DC76" s="183"/>
      <c r="DD76" s="183"/>
      <c r="DE76" s="183"/>
      <c r="DF76" s="183"/>
      <c r="DG76" s="183"/>
      <c r="DH76" s="120"/>
      <c r="DR76" s="120"/>
      <c r="EB76" s="120"/>
      <c r="EL76" s="182"/>
      <c r="EM76" s="183"/>
      <c r="EN76" s="183"/>
      <c r="EO76" s="183"/>
      <c r="EP76" s="183"/>
      <c r="EQ76" s="183"/>
      <c r="ER76" s="183"/>
      <c r="ES76" s="183"/>
      <c r="ET76" s="183"/>
      <c r="EU76" s="183"/>
      <c r="EV76" s="182"/>
      <c r="EW76" s="183"/>
      <c r="EX76" s="183"/>
      <c r="EY76" s="183"/>
      <c r="EZ76" s="183"/>
      <c r="FA76" s="183"/>
      <c r="FB76" s="183"/>
      <c r="FC76" s="183"/>
      <c r="FD76" s="183"/>
      <c r="FE76" s="183"/>
      <c r="FF76" s="120"/>
      <c r="FP76" s="120"/>
      <c r="FZ76" s="120"/>
      <c r="GJ76" s="182"/>
      <c r="GK76" s="183"/>
      <c r="GL76" s="183"/>
      <c r="GM76" s="183"/>
      <c r="GN76" s="183"/>
      <c r="GO76" s="183"/>
      <c r="GP76" s="183"/>
      <c r="GQ76" s="183"/>
      <c r="GR76" s="183"/>
      <c r="GS76" s="183"/>
      <c r="GT76" s="120"/>
      <c r="HD76" s="120"/>
      <c r="HN76" s="120"/>
      <c r="HX76" s="120"/>
      <c r="IH76" s="120"/>
      <c r="IR76" s="120"/>
      <c r="JB76" s="120"/>
      <c r="JL76" s="120"/>
      <c r="JV76" s="120"/>
      <c r="KF76" s="120"/>
    </row>
    <row xmlns:x14ac="http://schemas.microsoft.com/office/spreadsheetml/2009/9/ac" r="77" s="3" customFormat="true" x14ac:dyDescent="0.25">
      <c r="A77" s="374" t="str">
        <f ca="true">IF(ISBLANK('Data Summary'!A79),"",'Data Summary'!A79)</f>
        <v/>
      </c>
      <c r="B77" s="120"/>
      <c r="L77" s="120"/>
      <c r="V77" s="120"/>
      <c r="AF77" s="120"/>
      <c r="AP77" s="120"/>
      <c r="AZ77" s="120"/>
      <c r="BJ77" s="120"/>
      <c r="BT77" s="120"/>
      <c r="CD77" s="120"/>
      <c r="CN77" s="120"/>
      <c r="CX77" s="182"/>
      <c r="CY77" s="183"/>
      <c r="CZ77" s="183"/>
      <c r="DA77" s="183"/>
      <c r="DB77" s="183"/>
      <c r="DC77" s="183"/>
      <c r="DD77" s="183"/>
      <c r="DE77" s="183"/>
      <c r="DF77" s="183"/>
      <c r="DG77" s="183"/>
      <c r="DH77" s="120"/>
      <c r="DR77" s="120"/>
      <c r="EB77" s="120"/>
      <c r="EL77" s="182"/>
      <c r="EM77" s="183"/>
      <c r="EN77" s="183"/>
      <c r="EO77" s="183"/>
      <c r="EP77" s="183"/>
      <c r="EQ77" s="183"/>
      <c r="ER77" s="183"/>
      <c r="ES77" s="183"/>
      <c r="ET77" s="183"/>
      <c r="EU77" s="183"/>
      <c r="EV77" s="182"/>
      <c r="EW77" s="183"/>
      <c r="EX77" s="183"/>
      <c r="EY77" s="183"/>
      <c r="EZ77" s="183"/>
      <c r="FA77" s="183"/>
      <c r="FB77" s="183"/>
      <c r="FC77" s="183"/>
      <c r="FD77" s="183"/>
      <c r="FE77" s="183"/>
      <c r="FF77" s="120"/>
      <c r="FP77" s="120"/>
      <c r="FZ77" s="120"/>
      <c r="GJ77" s="182"/>
      <c r="GK77" s="183"/>
      <c r="GL77" s="183"/>
      <c r="GM77" s="183"/>
      <c r="GN77" s="183"/>
      <c r="GO77" s="183"/>
      <c r="GP77" s="183"/>
      <c r="GQ77" s="183"/>
      <c r="GR77" s="183"/>
      <c r="GS77" s="183"/>
      <c r="GT77" s="120"/>
      <c r="HD77" s="120"/>
      <c r="HN77" s="120"/>
      <c r="HX77" s="120"/>
      <c r="IH77" s="120"/>
      <c r="IR77" s="120"/>
      <c r="JB77" s="120"/>
      <c r="JL77" s="120"/>
      <c r="JV77" s="120"/>
      <c r="KF77" s="120"/>
    </row>
    <row xmlns:x14ac="http://schemas.microsoft.com/office/spreadsheetml/2009/9/ac" r="78" s="3" customFormat="true" x14ac:dyDescent="0.25">
      <c r="A78" s="374" t="str">
        <f ca="true">IF(ISBLANK('Data Summary'!A80),"",'Data Summary'!A80)</f>
        <v/>
      </c>
      <c r="B78" s="120"/>
      <c r="L78" s="120"/>
      <c r="V78" s="120"/>
      <c r="AF78" s="120"/>
      <c r="AP78" s="120"/>
      <c r="AZ78" s="120"/>
      <c r="BJ78" s="120"/>
      <c r="BT78" s="120"/>
      <c r="CD78" s="120"/>
      <c r="CN78" s="120"/>
      <c r="CX78" s="182"/>
      <c r="CY78" s="183"/>
      <c r="CZ78" s="183"/>
      <c r="DA78" s="183"/>
      <c r="DB78" s="183"/>
      <c r="DC78" s="183"/>
      <c r="DD78" s="183"/>
      <c r="DE78" s="183"/>
      <c r="DF78" s="183"/>
      <c r="DG78" s="183"/>
      <c r="DH78" s="120"/>
      <c r="DR78" s="120"/>
      <c r="EB78" s="120"/>
      <c r="EL78" s="182"/>
      <c r="EM78" s="183"/>
      <c r="EN78" s="183"/>
      <c r="EO78" s="183"/>
      <c r="EP78" s="183"/>
      <c r="EQ78" s="183"/>
      <c r="ER78" s="183"/>
      <c r="ES78" s="183"/>
      <c r="ET78" s="183"/>
      <c r="EU78" s="183"/>
      <c r="EV78" s="182"/>
      <c r="EW78" s="183"/>
      <c r="EX78" s="183"/>
      <c r="EY78" s="183"/>
      <c r="EZ78" s="183"/>
      <c r="FA78" s="183"/>
      <c r="FB78" s="183"/>
      <c r="FC78" s="183"/>
      <c r="FD78" s="183"/>
      <c r="FE78" s="183"/>
      <c r="FF78" s="120"/>
      <c r="FP78" s="120"/>
      <c r="FZ78" s="120"/>
      <c r="GJ78" s="182"/>
      <c r="GK78" s="183"/>
      <c r="GL78" s="183"/>
      <c r="GM78" s="183"/>
      <c r="GN78" s="183"/>
      <c r="GO78" s="183"/>
      <c r="GP78" s="183"/>
      <c r="GQ78" s="183"/>
      <c r="GR78" s="183"/>
      <c r="GS78" s="183"/>
      <c r="GT78" s="120"/>
      <c r="HD78" s="120"/>
      <c r="HN78" s="120"/>
      <c r="HX78" s="120"/>
      <c r="IH78" s="120"/>
      <c r="IR78" s="120"/>
      <c r="JB78" s="120"/>
      <c r="JL78" s="120"/>
      <c r="JV78" s="120"/>
      <c r="KF78" s="120"/>
    </row>
    <row xmlns:x14ac="http://schemas.microsoft.com/office/spreadsheetml/2009/9/ac" r="79" s="3" customFormat="true" x14ac:dyDescent="0.25">
      <c r="A79" s="374" t="str">
        <f ca="true">IF(ISBLANK('Data Summary'!A81),"",'Data Summary'!A81)</f>
        <v/>
      </c>
      <c r="B79" s="120"/>
      <c r="L79" s="120"/>
      <c r="V79" s="120"/>
      <c r="AF79" s="120"/>
      <c r="AP79" s="120"/>
      <c r="AZ79" s="120"/>
      <c r="BJ79" s="120"/>
      <c r="BT79" s="120"/>
      <c r="CD79" s="120"/>
      <c r="CN79" s="120"/>
      <c r="CX79" s="182"/>
      <c r="CY79" s="183"/>
      <c r="CZ79" s="183"/>
      <c r="DA79" s="183"/>
      <c r="DB79" s="183"/>
      <c r="DC79" s="183"/>
      <c r="DD79" s="183"/>
      <c r="DE79" s="183"/>
      <c r="DF79" s="183"/>
      <c r="DG79" s="183"/>
      <c r="DH79" s="120"/>
      <c r="DR79" s="120"/>
      <c r="EB79" s="120"/>
      <c r="EL79" s="182"/>
      <c r="EM79" s="183"/>
      <c r="EN79" s="183"/>
      <c r="EO79" s="183"/>
      <c r="EP79" s="183"/>
      <c r="EQ79" s="183"/>
      <c r="ER79" s="183"/>
      <c r="ES79" s="183"/>
      <c r="ET79" s="183"/>
      <c r="EU79" s="183"/>
      <c r="EV79" s="182"/>
      <c r="EW79" s="183"/>
      <c r="EX79" s="183"/>
      <c r="EY79" s="183"/>
      <c r="EZ79" s="183"/>
      <c r="FA79" s="183"/>
      <c r="FB79" s="183"/>
      <c r="FC79" s="183"/>
      <c r="FD79" s="183"/>
      <c r="FE79" s="183"/>
      <c r="FF79" s="120"/>
      <c r="FP79" s="120"/>
      <c r="FZ79" s="120"/>
      <c r="GJ79" s="182"/>
      <c r="GK79" s="183"/>
      <c r="GL79" s="183"/>
      <c r="GM79" s="183"/>
      <c r="GN79" s="183"/>
      <c r="GO79" s="183"/>
      <c r="GP79" s="183"/>
      <c r="GQ79" s="183"/>
      <c r="GR79" s="183"/>
      <c r="GS79" s="183"/>
      <c r="GT79" s="120"/>
      <c r="HD79" s="120"/>
      <c r="HN79" s="120"/>
      <c r="HX79" s="120"/>
      <c r="IH79" s="120"/>
      <c r="IR79" s="120"/>
      <c r="JB79" s="120"/>
      <c r="JL79" s="120"/>
      <c r="JV79" s="120"/>
      <c r="KF79" s="120"/>
    </row>
    <row xmlns:x14ac="http://schemas.microsoft.com/office/spreadsheetml/2009/9/ac" r="80" s="3" customFormat="true" x14ac:dyDescent="0.25">
      <c r="A80" s="374" t="str">
        <f ca="true">IF(ISBLANK('Data Summary'!A82),"",'Data Summary'!A82)</f>
        <v/>
      </c>
      <c r="B80" s="120"/>
      <c r="L80" s="120"/>
      <c r="V80" s="120"/>
      <c r="AF80" s="120"/>
      <c r="AP80" s="120"/>
      <c r="AZ80" s="120"/>
      <c r="BJ80" s="120"/>
      <c r="BT80" s="120"/>
      <c r="CD80" s="120"/>
      <c r="CN80" s="120"/>
      <c r="CX80" s="182"/>
      <c r="CY80" s="183"/>
      <c r="CZ80" s="183"/>
      <c r="DA80" s="183"/>
      <c r="DB80" s="183"/>
      <c r="DC80" s="183"/>
      <c r="DD80" s="183"/>
      <c r="DE80" s="183"/>
      <c r="DF80" s="183"/>
      <c r="DG80" s="183"/>
      <c r="DH80" s="120"/>
      <c r="DR80" s="120"/>
      <c r="EB80" s="120"/>
      <c r="EL80" s="182"/>
      <c r="EM80" s="183"/>
      <c r="EN80" s="183"/>
      <c r="EO80" s="183"/>
      <c r="EP80" s="183"/>
      <c r="EQ80" s="183"/>
      <c r="ER80" s="183"/>
      <c r="ES80" s="183"/>
      <c r="ET80" s="183"/>
      <c r="EU80" s="183"/>
      <c r="EV80" s="182"/>
      <c r="EW80" s="183"/>
      <c r="EX80" s="183"/>
      <c r="EY80" s="183"/>
      <c r="EZ80" s="183"/>
      <c r="FA80" s="183"/>
      <c r="FB80" s="183"/>
      <c r="FC80" s="183"/>
      <c r="FD80" s="183"/>
      <c r="FE80" s="183"/>
      <c r="FF80" s="120"/>
      <c r="FP80" s="120"/>
      <c r="FZ80" s="120"/>
      <c r="GJ80" s="182"/>
      <c r="GK80" s="183"/>
      <c r="GL80" s="183"/>
      <c r="GM80" s="183"/>
      <c r="GN80" s="183"/>
      <c r="GO80" s="183"/>
      <c r="GP80" s="183"/>
      <c r="GQ80" s="183"/>
      <c r="GR80" s="183"/>
      <c r="GS80" s="183"/>
      <c r="GT80" s="120"/>
      <c r="HD80" s="120"/>
      <c r="HN80" s="120"/>
      <c r="HX80" s="120"/>
      <c r="IH80" s="120"/>
      <c r="IR80" s="120"/>
      <c r="JB80" s="120"/>
      <c r="JL80" s="120"/>
      <c r="JV80" s="120"/>
      <c r="KF80" s="120"/>
    </row>
    <row xmlns:x14ac="http://schemas.microsoft.com/office/spreadsheetml/2009/9/ac" r="81" s="3" customFormat="true" x14ac:dyDescent="0.25">
      <c r="A81" s="374" t="str">
        <f ca="true">IF(ISBLANK('Data Summary'!A83),"",'Data Summary'!A83)</f>
        <v/>
      </c>
      <c r="B81" s="120"/>
      <c r="L81" s="120"/>
      <c r="V81" s="120"/>
      <c r="AF81" s="120"/>
      <c r="AP81" s="120"/>
      <c r="AZ81" s="120"/>
      <c r="BJ81" s="120"/>
      <c r="BT81" s="120"/>
      <c r="CD81" s="120"/>
      <c r="CN81" s="120"/>
      <c r="CX81" s="182"/>
      <c r="CY81" s="183"/>
      <c r="CZ81" s="183"/>
      <c r="DA81" s="183"/>
      <c r="DB81" s="183"/>
      <c r="DC81" s="183"/>
      <c r="DD81" s="183"/>
      <c r="DE81" s="183"/>
      <c r="DF81" s="183"/>
      <c r="DG81" s="183"/>
      <c r="DH81" s="120"/>
      <c r="DR81" s="120"/>
      <c r="EB81" s="120"/>
      <c r="EL81" s="182"/>
      <c r="EM81" s="183"/>
      <c r="EN81" s="183"/>
      <c r="EO81" s="183"/>
      <c r="EP81" s="183"/>
      <c r="EQ81" s="183"/>
      <c r="ER81" s="183"/>
      <c r="ES81" s="183"/>
      <c r="ET81" s="183"/>
      <c r="EU81" s="183"/>
      <c r="EV81" s="182"/>
      <c r="EW81" s="183"/>
      <c r="EX81" s="183"/>
      <c r="EY81" s="183"/>
      <c r="EZ81" s="183"/>
      <c r="FA81" s="183"/>
      <c r="FB81" s="183"/>
      <c r="FC81" s="183"/>
      <c r="FD81" s="183"/>
      <c r="FE81" s="183"/>
      <c r="FF81" s="120"/>
      <c r="FP81" s="120"/>
      <c r="FZ81" s="120"/>
      <c r="GJ81" s="182"/>
      <c r="GK81" s="183"/>
      <c r="GL81" s="183"/>
      <c r="GM81" s="183"/>
      <c r="GN81" s="183"/>
      <c r="GO81" s="183"/>
      <c r="GP81" s="183"/>
      <c r="GQ81" s="183"/>
      <c r="GR81" s="183"/>
      <c r="GS81" s="183"/>
      <c r="GT81" s="120"/>
      <c r="HD81" s="120"/>
      <c r="HN81" s="120"/>
      <c r="HX81" s="120"/>
      <c r="IH81" s="120"/>
      <c r="IR81" s="120"/>
      <c r="JB81" s="120"/>
      <c r="JL81" s="120"/>
      <c r="JV81" s="120"/>
      <c r="KF81" s="120"/>
    </row>
    <row xmlns:x14ac="http://schemas.microsoft.com/office/spreadsheetml/2009/9/ac" r="82" s="3" customFormat="true" x14ac:dyDescent="0.25">
      <c r="A82" s="374" t="str">
        <f ca="true">IF(ISBLANK('Data Summary'!A84),"",'Data Summary'!A84)</f>
        <v/>
      </c>
      <c r="B82" s="120"/>
      <c r="L82" s="120"/>
      <c r="V82" s="120"/>
      <c r="AF82" s="120"/>
      <c r="AP82" s="120"/>
      <c r="AZ82" s="120"/>
      <c r="BJ82" s="120"/>
      <c r="BT82" s="120"/>
      <c r="CD82" s="120"/>
      <c r="CN82" s="120"/>
      <c r="CX82" s="182"/>
      <c r="CY82" s="183"/>
      <c r="CZ82" s="183"/>
      <c r="DA82" s="183"/>
      <c r="DB82" s="183"/>
      <c r="DC82" s="183"/>
      <c r="DD82" s="183"/>
      <c r="DE82" s="183"/>
      <c r="DF82" s="183"/>
      <c r="DG82" s="183"/>
      <c r="DH82" s="120"/>
      <c r="DR82" s="120"/>
      <c r="EB82" s="120"/>
      <c r="EL82" s="182"/>
      <c r="EM82" s="183"/>
      <c r="EN82" s="183"/>
      <c r="EO82" s="183"/>
      <c r="EP82" s="183"/>
      <c r="EQ82" s="183"/>
      <c r="ER82" s="183"/>
      <c r="ES82" s="183"/>
      <c r="ET82" s="183"/>
      <c r="EU82" s="183"/>
      <c r="EV82" s="182"/>
      <c r="EW82" s="183"/>
      <c r="EX82" s="183"/>
      <c r="EY82" s="183"/>
      <c r="EZ82" s="183"/>
      <c r="FA82" s="183"/>
      <c r="FB82" s="183"/>
      <c r="FC82" s="183"/>
      <c r="FD82" s="183"/>
      <c r="FE82" s="183"/>
      <c r="FF82" s="120"/>
      <c r="FP82" s="120"/>
      <c r="FZ82" s="120"/>
      <c r="GJ82" s="182"/>
      <c r="GK82" s="183"/>
      <c r="GL82" s="183"/>
      <c r="GM82" s="183"/>
      <c r="GN82" s="183"/>
      <c r="GO82" s="183"/>
      <c r="GP82" s="183"/>
      <c r="GQ82" s="183"/>
      <c r="GR82" s="183"/>
      <c r="GS82" s="183"/>
      <c r="GT82" s="120"/>
      <c r="HD82" s="120"/>
      <c r="HN82" s="120"/>
      <c r="HX82" s="120"/>
      <c r="IH82" s="120"/>
      <c r="IR82" s="120"/>
      <c r="JB82" s="120"/>
      <c r="JL82" s="120"/>
      <c r="JV82" s="120"/>
      <c r="KF82" s="120"/>
    </row>
    <row xmlns:x14ac="http://schemas.microsoft.com/office/spreadsheetml/2009/9/ac" r="83" s="3" customFormat="true" x14ac:dyDescent="0.25">
      <c r="A83" s="374" t="str">
        <f ca="true">IF(ISBLANK('Data Summary'!A85),"",'Data Summary'!A85)</f>
        <v/>
      </c>
      <c r="B83" s="120"/>
      <c r="L83" s="120"/>
      <c r="V83" s="120"/>
      <c r="AF83" s="120"/>
      <c r="AP83" s="120"/>
      <c r="AZ83" s="120"/>
      <c r="BJ83" s="120"/>
      <c r="BT83" s="120"/>
      <c r="CD83" s="120"/>
      <c r="CN83" s="120"/>
      <c r="CX83" s="182"/>
      <c r="CY83" s="183"/>
      <c r="CZ83" s="183"/>
      <c r="DA83" s="183"/>
      <c r="DB83" s="183"/>
      <c r="DC83" s="183"/>
      <c r="DD83" s="183"/>
      <c r="DE83" s="183"/>
      <c r="DF83" s="183"/>
      <c r="DG83" s="183"/>
      <c r="DH83" s="120"/>
      <c r="DR83" s="120"/>
      <c r="EB83" s="120"/>
      <c r="EL83" s="182"/>
      <c r="EM83" s="183"/>
      <c r="EN83" s="183"/>
      <c r="EO83" s="183"/>
      <c r="EP83" s="183"/>
      <c r="EQ83" s="183"/>
      <c r="ER83" s="183"/>
      <c r="ES83" s="183"/>
      <c r="ET83" s="183"/>
      <c r="EU83" s="183"/>
      <c r="EV83" s="182"/>
      <c r="EW83" s="183"/>
      <c r="EX83" s="183"/>
      <c r="EY83" s="183"/>
      <c r="EZ83" s="183"/>
      <c r="FA83" s="183"/>
      <c r="FB83" s="183"/>
      <c r="FC83" s="183"/>
      <c r="FD83" s="183"/>
      <c r="FE83" s="183"/>
      <c r="FF83" s="120"/>
      <c r="FP83" s="120"/>
      <c r="FZ83" s="120"/>
      <c r="GJ83" s="182"/>
      <c r="GK83" s="183"/>
      <c r="GL83" s="183"/>
      <c r="GM83" s="183"/>
      <c r="GN83" s="183"/>
      <c r="GO83" s="183"/>
      <c r="GP83" s="183"/>
      <c r="GQ83" s="183"/>
      <c r="GR83" s="183"/>
      <c r="GS83" s="183"/>
      <c r="GT83" s="120"/>
      <c r="HD83" s="120"/>
      <c r="HN83" s="120"/>
      <c r="HX83" s="120"/>
      <c r="IH83" s="120"/>
      <c r="IR83" s="120"/>
      <c r="JB83" s="120"/>
      <c r="JL83" s="120"/>
      <c r="JV83" s="120"/>
      <c r="KF83" s="120"/>
    </row>
    <row xmlns:x14ac="http://schemas.microsoft.com/office/spreadsheetml/2009/9/ac" r="84" s="3" customFormat="true" x14ac:dyDescent="0.25">
      <c r="A84" s="374" t="str">
        <f ca="true">IF(ISBLANK('Data Summary'!A86),"",'Data Summary'!A86)</f>
        <v/>
      </c>
      <c r="B84" s="120"/>
      <c r="L84" s="120"/>
      <c r="V84" s="120"/>
      <c r="AF84" s="120"/>
      <c r="AP84" s="120"/>
      <c r="AZ84" s="120"/>
      <c r="BJ84" s="120"/>
      <c r="BT84" s="120"/>
      <c r="CD84" s="120"/>
      <c r="CN84" s="120"/>
      <c r="CX84" s="182"/>
      <c r="CY84" s="183"/>
      <c r="CZ84" s="183"/>
      <c r="DA84" s="183"/>
      <c r="DB84" s="183"/>
      <c r="DC84" s="183"/>
      <c r="DD84" s="183"/>
      <c r="DE84" s="183"/>
      <c r="DF84" s="183"/>
      <c r="DG84" s="183"/>
      <c r="DH84" s="120"/>
      <c r="DR84" s="120"/>
      <c r="EB84" s="120"/>
      <c r="EL84" s="182"/>
      <c r="EM84" s="183"/>
      <c r="EN84" s="183"/>
      <c r="EO84" s="183"/>
      <c r="EP84" s="183"/>
      <c r="EQ84" s="183"/>
      <c r="ER84" s="183"/>
      <c r="ES84" s="183"/>
      <c r="ET84" s="183"/>
      <c r="EU84" s="183"/>
      <c r="EV84" s="182"/>
      <c r="EW84" s="183"/>
      <c r="EX84" s="183"/>
      <c r="EY84" s="183"/>
      <c r="EZ84" s="183"/>
      <c r="FA84" s="183"/>
      <c r="FB84" s="183"/>
      <c r="FC84" s="183"/>
      <c r="FD84" s="183"/>
      <c r="FE84" s="183"/>
      <c r="FF84" s="120"/>
      <c r="FP84" s="120"/>
      <c r="FZ84" s="120"/>
      <c r="GJ84" s="182"/>
      <c r="GK84" s="183"/>
      <c r="GL84" s="183"/>
      <c r="GM84" s="183"/>
      <c r="GN84" s="183"/>
      <c r="GO84" s="183"/>
      <c r="GP84" s="183"/>
      <c r="GQ84" s="183"/>
      <c r="GR84" s="183"/>
      <c r="GS84" s="183"/>
      <c r="GT84" s="120"/>
      <c r="HD84" s="120"/>
      <c r="HN84" s="120"/>
      <c r="HX84" s="120"/>
      <c r="IH84" s="120"/>
      <c r="IR84" s="120"/>
      <c r="JB84" s="120"/>
      <c r="JL84" s="120"/>
      <c r="JV84" s="120"/>
      <c r="KF84" s="120"/>
    </row>
    <row xmlns:x14ac="http://schemas.microsoft.com/office/spreadsheetml/2009/9/ac" r="85" s="3" customFormat="true" x14ac:dyDescent="0.25">
      <c r="A85" s="374" t="str">
        <f ca="true">IF(ISBLANK('Data Summary'!A87),"",'Data Summary'!A87)</f>
        <v/>
      </c>
      <c r="B85" s="120"/>
      <c r="L85" s="120"/>
      <c r="V85" s="120"/>
      <c r="AF85" s="120"/>
      <c r="AP85" s="120"/>
      <c r="AZ85" s="120"/>
      <c r="BJ85" s="120"/>
      <c r="BT85" s="120"/>
      <c r="CD85" s="120"/>
      <c r="CN85" s="120"/>
      <c r="CX85" s="182"/>
      <c r="CY85" s="183"/>
      <c r="CZ85" s="183"/>
      <c r="DA85" s="183"/>
      <c r="DB85" s="183"/>
      <c r="DC85" s="183"/>
      <c r="DD85" s="183"/>
      <c r="DE85" s="183"/>
      <c r="DF85" s="183"/>
      <c r="DG85" s="183"/>
      <c r="DH85" s="120"/>
      <c r="DR85" s="120"/>
      <c r="EB85" s="120"/>
      <c r="EL85" s="182"/>
      <c r="EM85" s="183"/>
      <c r="EN85" s="183"/>
      <c r="EO85" s="183"/>
      <c r="EP85" s="183"/>
      <c r="EQ85" s="183"/>
      <c r="ER85" s="183"/>
      <c r="ES85" s="183"/>
      <c r="ET85" s="183"/>
      <c r="EU85" s="183"/>
      <c r="EV85" s="182"/>
      <c r="EW85" s="183"/>
      <c r="EX85" s="183"/>
      <c r="EY85" s="183"/>
      <c r="EZ85" s="183"/>
      <c r="FA85" s="183"/>
      <c r="FB85" s="183"/>
      <c r="FC85" s="183"/>
      <c r="FD85" s="183"/>
      <c r="FE85" s="183"/>
      <c r="FF85" s="120"/>
      <c r="FP85" s="120"/>
      <c r="FZ85" s="120"/>
      <c r="GJ85" s="182"/>
      <c r="GK85" s="183"/>
      <c r="GL85" s="183"/>
      <c r="GM85" s="183"/>
      <c r="GN85" s="183"/>
      <c r="GO85" s="183"/>
      <c r="GP85" s="183"/>
      <c r="GQ85" s="183"/>
      <c r="GR85" s="183"/>
      <c r="GS85" s="183"/>
      <c r="GT85" s="120"/>
      <c r="HD85" s="120"/>
      <c r="HN85" s="120"/>
      <c r="HX85" s="120"/>
      <c r="IH85" s="120"/>
      <c r="IR85" s="120"/>
      <c r="JB85" s="120"/>
      <c r="JL85" s="120"/>
      <c r="JV85" s="120"/>
      <c r="KF85" s="120"/>
    </row>
    <row xmlns:x14ac="http://schemas.microsoft.com/office/spreadsheetml/2009/9/ac" r="86" s="3" customFormat="true" x14ac:dyDescent="0.25">
      <c r="A86" s="374" t="str">
        <f ca="true">IF(ISBLANK('Data Summary'!A88),"",'Data Summary'!A88)</f>
        <v/>
      </c>
      <c r="B86" s="120"/>
      <c r="L86" s="120"/>
      <c r="V86" s="120"/>
      <c r="AF86" s="120"/>
      <c r="AP86" s="120"/>
      <c r="AZ86" s="120"/>
      <c r="BJ86" s="120"/>
      <c r="BT86" s="120"/>
      <c r="CD86" s="120"/>
      <c r="CN86" s="120"/>
      <c r="CX86" s="182"/>
      <c r="CY86" s="183"/>
      <c r="CZ86" s="183"/>
      <c r="DA86" s="183"/>
      <c r="DB86" s="183"/>
      <c r="DC86" s="183"/>
      <c r="DD86" s="183"/>
      <c r="DE86" s="183"/>
      <c r="DF86" s="183"/>
      <c r="DG86" s="183"/>
      <c r="DH86" s="120"/>
      <c r="DR86" s="120"/>
      <c r="EB86" s="120"/>
      <c r="EL86" s="182"/>
      <c r="EM86" s="183"/>
      <c r="EN86" s="183"/>
      <c r="EO86" s="183"/>
      <c r="EP86" s="183"/>
      <c r="EQ86" s="183"/>
      <c r="ER86" s="183"/>
      <c r="ES86" s="183"/>
      <c r="ET86" s="183"/>
      <c r="EU86" s="183"/>
      <c r="EV86" s="182"/>
      <c r="EW86" s="183"/>
      <c r="EX86" s="183"/>
      <c r="EY86" s="183"/>
      <c r="EZ86" s="183"/>
      <c r="FA86" s="183"/>
      <c r="FB86" s="183"/>
      <c r="FC86" s="183"/>
      <c r="FD86" s="183"/>
      <c r="FE86" s="183"/>
      <c r="FF86" s="120"/>
      <c r="FP86" s="120"/>
      <c r="FZ86" s="120"/>
      <c r="GJ86" s="182"/>
      <c r="GK86" s="183"/>
      <c r="GL86" s="183"/>
      <c r="GM86" s="183"/>
      <c r="GN86" s="183"/>
      <c r="GO86" s="183"/>
      <c r="GP86" s="183"/>
      <c r="GQ86" s="183"/>
      <c r="GR86" s="183"/>
      <c r="GS86" s="183"/>
      <c r="GT86" s="120"/>
      <c r="HD86" s="120"/>
      <c r="HN86" s="120"/>
      <c r="HX86" s="120"/>
      <c r="IH86" s="120"/>
      <c r="IR86" s="120"/>
      <c r="JB86" s="120"/>
      <c r="JL86" s="120"/>
      <c r="JV86" s="120"/>
      <c r="KF86" s="120"/>
    </row>
    <row xmlns:x14ac="http://schemas.microsoft.com/office/spreadsheetml/2009/9/ac" r="87" s="3" customFormat="true" x14ac:dyDescent="0.25">
      <c r="A87" s="374" t="str">
        <f ca="true">IF(ISBLANK('Data Summary'!A89),"",'Data Summary'!A89)</f>
        <v/>
      </c>
      <c r="B87" s="120"/>
      <c r="L87" s="120"/>
      <c r="V87" s="120"/>
      <c r="AF87" s="120"/>
      <c r="AP87" s="120"/>
      <c r="AZ87" s="120"/>
      <c r="BJ87" s="120"/>
      <c r="BT87" s="120"/>
      <c r="CD87" s="120"/>
      <c r="CN87" s="120"/>
      <c r="CX87" s="182"/>
      <c r="CY87" s="183"/>
      <c r="CZ87" s="183"/>
      <c r="DA87" s="183"/>
      <c r="DB87" s="183"/>
      <c r="DC87" s="183"/>
      <c r="DD87" s="183"/>
      <c r="DE87" s="183"/>
      <c r="DF87" s="183"/>
      <c r="DG87" s="183"/>
      <c r="DH87" s="120"/>
      <c r="DR87" s="120"/>
      <c r="EB87" s="120"/>
      <c r="EL87" s="182"/>
      <c r="EM87" s="183"/>
      <c r="EN87" s="183"/>
      <c r="EO87" s="183"/>
      <c r="EP87" s="183"/>
      <c r="EQ87" s="183"/>
      <c r="ER87" s="183"/>
      <c r="ES87" s="183"/>
      <c r="ET87" s="183"/>
      <c r="EU87" s="183"/>
      <c r="EV87" s="182"/>
      <c r="EW87" s="183"/>
      <c r="EX87" s="183"/>
      <c r="EY87" s="183"/>
      <c r="EZ87" s="183"/>
      <c r="FA87" s="183"/>
      <c r="FB87" s="183"/>
      <c r="FC87" s="183"/>
      <c r="FD87" s="183"/>
      <c r="FE87" s="183"/>
      <c r="FF87" s="120"/>
      <c r="FP87" s="120"/>
      <c r="FZ87" s="120"/>
      <c r="GJ87" s="182"/>
      <c r="GK87" s="183"/>
      <c r="GL87" s="183"/>
      <c r="GM87" s="183"/>
      <c r="GN87" s="183"/>
      <c r="GO87" s="183"/>
      <c r="GP87" s="183"/>
      <c r="GQ87" s="183"/>
      <c r="GR87" s="183"/>
      <c r="GS87" s="183"/>
      <c r="GT87" s="120"/>
      <c r="HD87" s="120"/>
      <c r="HN87" s="120"/>
      <c r="HX87" s="120"/>
      <c r="IH87" s="120"/>
      <c r="IR87" s="120"/>
      <c r="JB87" s="120"/>
      <c r="JL87" s="120"/>
      <c r="JV87" s="120"/>
      <c r="KF87" s="120"/>
    </row>
    <row xmlns:x14ac="http://schemas.microsoft.com/office/spreadsheetml/2009/9/ac" r="88" s="3" customFormat="true" x14ac:dyDescent="0.25">
      <c r="A88" s="374" t="str">
        <f ca="true">IF(ISBLANK('Data Summary'!A90),"",'Data Summary'!A90)</f>
        <v/>
      </c>
      <c r="B88" s="120"/>
      <c r="L88" s="120"/>
      <c r="V88" s="120"/>
      <c r="AF88" s="120"/>
      <c r="AP88" s="120"/>
      <c r="AZ88" s="120"/>
      <c r="BJ88" s="120"/>
      <c r="BT88" s="120"/>
      <c r="CD88" s="120"/>
      <c r="CN88" s="120"/>
      <c r="CX88" s="182"/>
      <c r="CY88" s="183"/>
      <c r="CZ88" s="183"/>
      <c r="DA88" s="183"/>
      <c r="DB88" s="183"/>
      <c r="DC88" s="183"/>
      <c r="DD88" s="183"/>
      <c r="DE88" s="183"/>
      <c r="DF88" s="183"/>
      <c r="DG88" s="183"/>
      <c r="DH88" s="120"/>
      <c r="DR88" s="120"/>
      <c r="EB88" s="120"/>
      <c r="EL88" s="182"/>
      <c r="EM88" s="183"/>
      <c r="EN88" s="183"/>
      <c r="EO88" s="183"/>
      <c r="EP88" s="183"/>
      <c r="EQ88" s="183"/>
      <c r="ER88" s="183"/>
      <c r="ES88" s="183"/>
      <c r="ET88" s="183"/>
      <c r="EU88" s="183"/>
      <c r="EV88" s="182"/>
      <c r="EW88" s="183"/>
      <c r="EX88" s="183"/>
      <c r="EY88" s="183"/>
      <c r="EZ88" s="183"/>
      <c r="FA88" s="183"/>
      <c r="FB88" s="183"/>
      <c r="FC88" s="183"/>
      <c r="FD88" s="183"/>
      <c r="FE88" s="183"/>
      <c r="FF88" s="120"/>
      <c r="FP88" s="120"/>
      <c r="FZ88" s="120"/>
      <c r="GJ88" s="182"/>
      <c r="GK88" s="183"/>
      <c r="GL88" s="183"/>
      <c r="GM88" s="183"/>
      <c r="GN88" s="183"/>
      <c r="GO88" s="183"/>
      <c r="GP88" s="183"/>
      <c r="GQ88" s="183"/>
      <c r="GR88" s="183"/>
      <c r="GS88" s="183"/>
      <c r="GT88" s="120"/>
      <c r="HD88" s="120"/>
      <c r="HN88" s="120"/>
      <c r="HX88" s="120"/>
      <c r="IH88" s="120"/>
      <c r="IR88" s="120"/>
      <c r="JB88" s="120"/>
      <c r="JL88" s="120"/>
      <c r="JV88" s="120"/>
      <c r="KF88" s="120"/>
    </row>
    <row xmlns:x14ac="http://schemas.microsoft.com/office/spreadsheetml/2009/9/ac" r="89" s="3" customFormat="true" x14ac:dyDescent="0.25">
      <c r="A89" s="374" t="str">
        <f ca="true">IF(ISBLANK('Data Summary'!A91),"",'Data Summary'!A91)</f>
        <v/>
      </c>
      <c r="B89" s="120"/>
      <c r="L89" s="120"/>
      <c r="V89" s="120"/>
      <c r="AF89" s="120"/>
      <c r="AP89" s="120"/>
      <c r="AZ89" s="120"/>
      <c r="BJ89" s="120"/>
      <c r="BT89" s="120"/>
      <c r="CD89" s="120"/>
      <c r="CN89" s="120"/>
      <c r="CX89" s="182"/>
      <c r="CY89" s="183"/>
      <c r="CZ89" s="183"/>
      <c r="DA89" s="183"/>
      <c r="DB89" s="183"/>
      <c r="DC89" s="183"/>
      <c r="DD89" s="183"/>
      <c r="DE89" s="183"/>
      <c r="DF89" s="183"/>
      <c r="DG89" s="183"/>
      <c r="DH89" s="120"/>
      <c r="DR89" s="120"/>
      <c r="EB89" s="120"/>
      <c r="EL89" s="182"/>
      <c r="EM89" s="183"/>
      <c r="EN89" s="183"/>
      <c r="EO89" s="183"/>
      <c r="EP89" s="183"/>
      <c r="EQ89" s="183"/>
      <c r="ER89" s="183"/>
      <c r="ES89" s="183"/>
      <c r="ET89" s="183"/>
      <c r="EU89" s="183"/>
      <c r="EV89" s="182"/>
      <c r="EW89" s="183"/>
      <c r="EX89" s="183"/>
      <c r="EY89" s="183"/>
      <c r="EZ89" s="183"/>
      <c r="FA89" s="183"/>
      <c r="FB89" s="183"/>
      <c r="FC89" s="183"/>
      <c r="FD89" s="183"/>
      <c r="FE89" s="183"/>
      <c r="FF89" s="120"/>
      <c r="FP89" s="120"/>
      <c r="FZ89" s="120"/>
      <c r="GJ89" s="182"/>
      <c r="GK89" s="183"/>
      <c r="GL89" s="183"/>
      <c r="GM89" s="183"/>
      <c r="GN89" s="183"/>
      <c r="GO89" s="183"/>
      <c r="GP89" s="183"/>
      <c r="GQ89" s="183"/>
      <c r="GR89" s="183"/>
      <c r="GS89" s="183"/>
      <c r="GT89" s="120"/>
      <c r="HD89" s="120"/>
      <c r="HN89" s="120"/>
      <c r="HX89" s="120"/>
      <c r="IH89" s="120"/>
      <c r="IR89" s="120"/>
      <c r="JB89" s="120"/>
      <c r="JL89" s="120"/>
      <c r="JV89" s="120"/>
      <c r="KF89" s="120"/>
    </row>
    <row xmlns:x14ac="http://schemas.microsoft.com/office/spreadsheetml/2009/9/ac" r="90" s="3" customFormat="true" x14ac:dyDescent="0.25">
      <c r="A90" s="374" t="str">
        <f ca="true">IF(ISBLANK('Data Summary'!A92),"",'Data Summary'!A92)</f>
        <v/>
      </c>
      <c r="B90" s="120"/>
      <c r="L90" s="120"/>
      <c r="V90" s="120"/>
      <c r="AF90" s="120"/>
      <c r="AP90" s="120"/>
      <c r="AZ90" s="120"/>
      <c r="BJ90" s="120"/>
      <c r="BT90" s="120"/>
      <c r="CD90" s="120"/>
      <c r="CN90" s="120"/>
      <c r="CX90" s="182"/>
      <c r="CY90" s="183"/>
      <c r="CZ90" s="183"/>
      <c r="DA90" s="183"/>
      <c r="DB90" s="183"/>
      <c r="DC90" s="183"/>
      <c r="DD90" s="183"/>
      <c r="DE90" s="183"/>
      <c r="DF90" s="183"/>
      <c r="DG90" s="183"/>
      <c r="DH90" s="120"/>
      <c r="DR90" s="120"/>
      <c r="EB90" s="120"/>
      <c r="EL90" s="182"/>
      <c r="EM90" s="183"/>
      <c r="EN90" s="183"/>
      <c r="EO90" s="183"/>
      <c r="EP90" s="183"/>
      <c r="EQ90" s="183"/>
      <c r="ER90" s="183"/>
      <c r="ES90" s="183"/>
      <c r="ET90" s="183"/>
      <c r="EU90" s="183"/>
      <c r="EV90" s="182"/>
      <c r="EW90" s="183"/>
      <c r="EX90" s="183"/>
      <c r="EY90" s="183"/>
      <c r="EZ90" s="183"/>
      <c r="FA90" s="183"/>
      <c r="FB90" s="183"/>
      <c r="FC90" s="183"/>
      <c r="FD90" s="183"/>
      <c r="FE90" s="183"/>
      <c r="FF90" s="120"/>
      <c r="FP90" s="120"/>
      <c r="FZ90" s="120"/>
      <c r="GJ90" s="182"/>
      <c r="GK90" s="183"/>
      <c r="GL90" s="183"/>
      <c r="GM90" s="183"/>
      <c r="GN90" s="183"/>
      <c r="GO90" s="183"/>
      <c r="GP90" s="183"/>
      <c r="GQ90" s="183"/>
      <c r="GR90" s="183"/>
      <c r="GS90" s="183"/>
      <c r="GT90" s="120"/>
      <c r="HD90" s="120"/>
      <c r="HN90" s="120"/>
      <c r="HX90" s="120"/>
      <c r="IH90" s="120"/>
      <c r="IR90" s="120"/>
      <c r="JB90" s="120"/>
      <c r="JL90" s="120"/>
      <c r="JV90" s="120"/>
      <c r="KF90" s="120"/>
    </row>
    <row xmlns:x14ac="http://schemas.microsoft.com/office/spreadsheetml/2009/9/ac" r="91" s="3" customFormat="true" x14ac:dyDescent="0.25">
      <c r="A91" s="374" t="str">
        <f ca="true">IF(ISBLANK('Data Summary'!A93),"",'Data Summary'!A93)</f>
        <v/>
      </c>
      <c r="B91" s="120"/>
      <c r="L91" s="120"/>
      <c r="V91" s="120"/>
      <c r="AF91" s="120"/>
      <c r="AP91" s="120"/>
      <c r="AZ91" s="120"/>
      <c r="BJ91" s="120"/>
      <c r="BT91" s="120"/>
      <c r="CD91" s="120"/>
      <c r="CN91" s="120"/>
      <c r="CX91" s="182"/>
      <c r="CY91" s="183"/>
      <c r="CZ91" s="183"/>
      <c r="DA91" s="183"/>
      <c r="DB91" s="183"/>
      <c r="DC91" s="183"/>
      <c r="DD91" s="183"/>
      <c r="DE91" s="183"/>
      <c r="DF91" s="183"/>
      <c r="DG91" s="183"/>
      <c r="DH91" s="120"/>
      <c r="DR91" s="120"/>
      <c r="EB91" s="120"/>
      <c r="EL91" s="182"/>
      <c r="EM91" s="183"/>
      <c r="EN91" s="183"/>
      <c r="EO91" s="183"/>
      <c r="EP91" s="183"/>
      <c r="EQ91" s="183"/>
      <c r="ER91" s="183"/>
      <c r="ES91" s="183"/>
      <c r="ET91" s="183"/>
      <c r="EU91" s="183"/>
      <c r="EV91" s="182"/>
      <c r="EW91" s="183"/>
      <c r="EX91" s="183"/>
      <c r="EY91" s="183"/>
      <c r="EZ91" s="183"/>
      <c r="FA91" s="183"/>
      <c r="FB91" s="183"/>
      <c r="FC91" s="183"/>
      <c r="FD91" s="183"/>
      <c r="FE91" s="183"/>
      <c r="FF91" s="120"/>
      <c r="FP91" s="120"/>
      <c r="FZ91" s="120"/>
      <c r="GJ91" s="182"/>
      <c r="GK91" s="183"/>
      <c r="GL91" s="183"/>
      <c r="GM91" s="183"/>
      <c r="GN91" s="183"/>
      <c r="GO91" s="183"/>
      <c r="GP91" s="183"/>
      <c r="GQ91" s="183"/>
      <c r="GR91" s="183"/>
      <c r="GS91" s="183"/>
      <c r="GT91" s="120"/>
      <c r="HD91" s="120"/>
      <c r="HN91" s="120"/>
      <c r="HX91" s="120"/>
      <c r="IH91" s="120"/>
      <c r="IR91" s="120"/>
      <c r="JB91" s="120"/>
      <c r="JL91" s="120"/>
      <c r="JV91" s="120"/>
      <c r="KF91" s="120"/>
    </row>
    <row xmlns:x14ac="http://schemas.microsoft.com/office/spreadsheetml/2009/9/ac" r="92" s="3" customFormat="true" x14ac:dyDescent="0.25">
      <c r="A92" s="374" t="str">
        <f ca="true">IF(ISBLANK('Data Summary'!A94),"",'Data Summary'!A94)</f>
        <v/>
      </c>
      <c r="B92" s="120"/>
      <c r="L92" s="120"/>
      <c r="V92" s="120"/>
      <c r="AF92" s="120"/>
      <c r="AP92" s="120"/>
      <c r="AZ92" s="120"/>
      <c r="BJ92" s="120"/>
      <c r="BT92" s="120"/>
      <c r="CD92" s="120"/>
      <c r="CN92" s="120"/>
      <c r="CX92" s="182"/>
      <c r="CY92" s="183"/>
      <c r="CZ92" s="183"/>
      <c r="DA92" s="183"/>
      <c r="DB92" s="183"/>
      <c r="DC92" s="183"/>
      <c r="DD92" s="183"/>
      <c r="DE92" s="183"/>
      <c r="DF92" s="183"/>
      <c r="DG92" s="183"/>
      <c r="DH92" s="120"/>
      <c r="DR92" s="120"/>
      <c r="EB92" s="120"/>
      <c r="EL92" s="182"/>
      <c r="EM92" s="183"/>
      <c r="EN92" s="183"/>
      <c r="EO92" s="183"/>
      <c r="EP92" s="183"/>
      <c r="EQ92" s="183"/>
      <c r="ER92" s="183"/>
      <c r="ES92" s="183"/>
      <c r="ET92" s="183"/>
      <c r="EU92" s="183"/>
      <c r="EV92" s="182"/>
      <c r="EW92" s="183"/>
      <c r="EX92" s="183"/>
      <c r="EY92" s="183"/>
      <c r="EZ92" s="183"/>
      <c r="FA92" s="183"/>
      <c r="FB92" s="183"/>
      <c r="FC92" s="183"/>
      <c r="FD92" s="183"/>
      <c r="FE92" s="183"/>
      <c r="FF92" s="120"/>
      <c r="FP92" s="120"/>
      <c r="FZ92" s="120"/>
      <c r="GJ92" s="182"/>
      <c r="GK92" s="183"/>
      <c r="GL92" s="183"/>
      <c r="GM92" s="183"/>
      <c r="GN92" s="183"/>
      <c r="GO92" s="183"/>
      <c r="GP92" s="183"/>
      <c r="GQ92" s="183"/>
      <c r="GR92" s="183"/>
      <c r="GS92" s="183"/>
      <c r="GT92" s="120"/>
      <c r="HD92" s="120"/>
      <c r="HN92" s="120"/>
      <c r="HX92" s="120"/>
      <c r="IH92" s="120"/>
      <c r="IR92" s="120"/>
      <c r="JB92" s="120"/>
      <c r="JL92" s="120"/>
      <c r="JV92" s="120"/>
      <c r="KF92" s="120"/>
    </row>
    <row xmlns:x14ac="http://schemas.microsoft.com/office/spreadsheetml/2009/9/ac" r="93" s="3" customFormat="true" x14ac:dyDescent="0.25">
      <c r="A93" s="374" t="str">
        <f ca="true">IF(ISBLANK('Data Summary'!A95),"",'Data Summary'!A95)</f>
        <v/>
      </c>
      <c r="B93" s="120"/>
      <c r="L93" s="120"/>
      <c r="V93" s="120"/>
      <c r="AF93" s="120"/>
      <c r="AP93" s="120"/>
      <c r="AZ93" s="120"/>
      <c r="BJ93" s="120"/>
      <c r="BT93" s="120"/>
      <c r="CD93" s="120"/>
      <c r="CN93" s="120"/>
      <c r="CX93" s="182"/>
      <c r="CY93" s="183"/>
      <c r="CZ93" s="183"/>
      <c r="DA93" s="183"/>
      <c r="DB93" s="183"/>
      <c r="DC93" s="183"/>
      <c r="DD93" s="183"/>
      <c r="DE93" s="183"/>
      <c r="DF93" s="183"/>
      <c r="DG93" s="183"/>
      <c r="DH93" s="120"/>
      <c r="DR93" s="120"/>
      <c r="EB93" s="120"/>
      <c r="EL93" s="182"/>
      <c r="EM93" s="183"/>
      <c r="EN93" s="183"/>
      <c r="EO93" s="183"/>
      <c r="EP93" s="183"/>
      <c r="EQ93" s="183"/>
      <c r="ER93" s="183"/>
      <c r="ES93" s="183"/>
      <c r="ET93" s="183"/>
      <c r="EU93" s="183"/>
      <c r="EV93" s="182"/>
      <c r="EW93" s="183"/>
      <c r="EX93" s="183"/>
      <c r="EY93" s="183"/>
      <c r="EZ93" s="183"/>
      <c r="FA93" s="183"/>
      <c r="FB93" s="183"/>
      <c r="FC93" s="183"/>
      <c r="FD93" s="183"/>
      <c r="FE93" s="183"/>
      <c r="FF93" s="120"/>
      <c r="FP93" s="120"/>
      <c r="FZ93" s="120"/>
      <c r="GJ93" s="182"/>
      <c r="GK93" s="183"/>
      <c r="GL93" s="183"/>
      <c r="GM93" s="183"/>
      <c r="GN93" s="183"/>
      <c r="GO93" s="183"/>
      <c r="GP93" s="183"/>
      <c r="GQ93" s="183"/>
      <c r="GR93" s="183"/>
      <c r="GS93" s="183"/>
      <c r="GT93" s="120"/>
      <c r="HD93" s="120"/>
      <c r="HN93" s="120"/>
      <c r="HX93" s="120"/>
      <c r="IH93" s="120"/>
      <c r="IR93" s="120"/>
      <c r="JB93" s="120"/>
      <c r="JL93" s="120"/>
      <c r="JV93" s="120"/>
      <c r="KF93" s="120"/>
    </row>
    <row xmlns:x14ac="http://schemas.microsoft.com/office/spreadsheetml/2009/9/ac" r="94" s="3" customFormat="true" x14ac:dyDescent="0.25">
      <c r="A94" s="374" t="str">
        <f ca="true">IF(ISBLANK('Data Summary'!A96),"",'Data Summary'!A96)</f>
        <v/>
      </c>
      <c r="B94" s="120"/>
      <c r="L94" s="120"/>
      <c r="V94" s="120"/>
      <c r="AF94" s="120"/>
      <c r="AP94" s="120"/>
      <c r="AZ94" s="120"/>
      <c r="BJ94" s="120"/>
      <c r="BT94" s="120"/>
      <c r="CD94" s="120"/>
      <c r="CN94" s="120"/>
      <c r="CX94" s="182"/>
      <c r="CY94" s="183"/>
      <c r="CZ94" s="183"/>
      <c r="DA94" s="183"/>
      <c r="DB94" s="183"/>
      <c r="DC94" s="183"/>
      <c r="DD94" s="183"/>
      <c r="DE94" s="183"/>
      <c r="DF94" s="183"/>
      <c r="DG94" s="183"/>
      <c r="DH94" s="120"/>
      <c r="DR94" s="120"/>
      <c r="EB94" s="120"/>
      <c r="EL94" s="182"/>
      <c r="EM94" s="183"/>
      <c r="EN94" s="183"/>
      <c r="EO94" s="183"/>
      <c r="EP94" s="183"/>
      <c r="EQ94" s="183"/>
      <c r="ER94" s="183"/>
      <c r="ES94" s="183"/>
      <c r="ET94" s="183"/>
      <c r="EU94" s="183"/>
      <c r="EV94" s="182"/>
      <c r="EW94" s="183"/>
      <c r="EX94" s="183"/>
      <c r="EY94" s="183"/>
      <c r="EZ94" s="183"/>
      <c r="FA94" s="183"/>
      <c r="FB94" s="183"/>
      <c r="FC94" s="183"/>
      <c r="FD94" s="183"/>
      <c r="FE94" s="183"/>
      <c r="FF94" s="120"/>
      <c r="FP94" s="120"/>
      <c r="FZ94" s="120"/>
      <c r="GJ94" s="182"/>
      <c r="GK94" s="183"/>
      <c r="GL94" s="183"/>
      <c r="GM94" s="183"/>
      <c r="GN94" s="183"/>
      <c r="GO94" s="183"/>
      <c r="GP94" s="183"/>
      <c r="GQ94" s="183"/>
      <c r="GR94" s="183"/>
      <c r="GS94" s="183"/>
      <c r="GT94" s="120"/>
      <c r="HD94" s="120"/>
      <c r="HN94" s="120"/>
      <c r="HX94" s="120"/>
      <c r="IH94" s="120"/>
      <c r="IR94" s="120"/>
      <c r="JB94" s="120"/>
      <c r="JL94" s="120"/>
      <c r="JV94" s="120"/>
      <c r="KF94" s="120"/>
    </row>
    <row xmlns:x14ac="http://schemas.microsoft.com/office/spreadsheetml/2009/9/ac" r="95" s="3" customFormat="true" x14ac:dyDescent="0.25">
      <c r="A95" s="374" t="str">
        <f ca="true">IF(ISBLANK('Data Summary'!A97),"",'Data Summary'!A97)</f>
        <v/>
      </c>
      <c r="B95" s="120"/>
      <c r="L95" s="120"/>
      <c r="V95" s="120"/>
      <c r="AF95" s="120"/>
      <c r="AP95" s="120"/>
      <c r="AZ95" s="120"/>
      <c r="BJ95" s="120"/>
      <c r="BT95" s="120"/>
      <c r="CD95" s="120"/>
      <c r="CN95" s="120"/>
      <c r="CX95" s="182"/>
      <c r="CY95" s="183"/>
      <c r="CZ95" s="183"/>
      <c r="DA95" s="183"/>
      <c r="DB95" s="183"/>
      <c r="DC95" s="183"/>
      <c r="DD95" s="183"/>
      <c r="DE95" s="183"/>
      <c r="DF95" s="183"/>
      <c r="DG95" s="183"/>
      <c r="DH95" s="120"/>
      <c r="DR95" s="120"/>
      <c r="EB95" s="120"/>
      <c r="EL95" s="182"/>
      <c r="EM95" s="183"/>
      <c r="EN95" s="183"/>
      <c r="EO95" s="183"/>
      <c r="EP95" s="183"/>
      <c r="EQ95" s="183"/>
      <c r="ER95" s="183"/>
      <c r="ES95" s="183"/>
      <c r="ET95" s="183"/>
      <c r="EU95" s="183"/>
      <c r="EV95" s="182"/>
      <c r="EW95" s="183"/>
      <c r="EX95" s="183"/>
      <c r="EY95" s="183"/>
      <c r="EZ95" s="183"/>
      <c r="FA95" s="183"/>
      <c r="FB95" s="183"/>
      <c r="FC95" s="183"/>
      <c r="FD95" s="183"/>
      <c r="FE95" s="183"/>
      <c r="FF95" s="120"/>
      <c r="FP95" s="120"/>
      <c r="FZ95" s="120"/>
      <c r="GJ95" s="182"/>
      <c r="GK95" s="183"/>
      <c r="GL95" s="183"/>
      <c r="GM95" s="183"/>
      <c r="GN95" s="183"/>
      <c r="GO95" s="183"/>
      <c r="GP95" s="183"/>
      <c r="GQ95" s="183"/>
      <c r="GR95" s="183"/>
      <c r="GS95" s="183"/>
      <c r="GT95" s="120"/>
      <c r="HD95" s="120"/>
      <c r="HN95" s="120"/>
      <c r="HX95" s="120"/>
      <c r="IH95" s="120"/>
      <c r="IR95" s="120"/>
      <c r="JB95" s="120"/>
      <c r="JL95" s="120"/>
      <c r="JV95" s="120"/>
      <c r="KF95" s="120"/>
    </row>
    <row xmlns:x14ac="http://schemas.microsoft.com/office/spreadsheetml/2009/9/ac" r="96" s="3" customFormat="true" x14ac:dyDescent="0.25">
      <c r="A96" s="374" t="str">
        <f ca="true">IF(ISBLANK('Data Summary'!A98),"",'Data Summary'!A98)</f>
        <v/>
      </c>
      <c r="B96" s="120"/>
      <c r="L96" s="120"/>
      <c r="V96" s="120"/>
      <c r="AF96" s="120"/>
      <c r="AP96" s="120"/>
      <c r="AZ96" s="120"/>
      <c r="BJ96" s="120"/>
      <c r="BT96" s="120"/>
      <c r="CD96" s="120"/>
      <c r="CN96" s="120"/>
      <c r="CX96" s="182"/>
      <c r="CY96" s="183"/>
      <c r="CZ96" s="183"/>
      <c r="DA96" s="183"/>
      <c r="DB96" s="183"/>
      <c r="DC96" s="183"/>
      <c r="DD96" s="183"/>
      <c r="DE96" s="183"/>
      <c r="DF96" s="183"/>
      <c r="DG96" s="183"/>
      <c r="DH96" s="120"/>
      <c r="DR96" s="120"/>
      <c r="EB96" s="120"/>
      <c r="EL96" s="182"/>
      <c r="EM96" s="183"/>
      <c r="EN96" s="183"/>
      <c r="EO96" s="183"/>
      <c r="EP96" s="183"/>
      <c r="EQ96" s="183"/>
      <c r="ER96" s="183"/>
      <c r="ES96" s="183"/>
      <c r="ET96" s="183"/>
      <c r="EU96" s="183"/>
      <c r="EV96" s="182"/>
      <c r="EW96" s="183"/>
      <c r="EX96" s="183"/>
      <c r="EY96" s="183"/>
      <c r="EZ96" s="183"/>
      <c r="FA96" s="183"/>
      <c r="FB96" s="183"/>
      <c r="FC96" s="183"/>
      <c r="FD96" s="183"/>
      <c r="FE96" s="183"/>
      <c r="FF96" s="120"/>
      <c r="FP96" s="120"/>
      <c r="FZ96" s="120"/>
      <c r="GJ96" s="182"/>
      <c r="GK96" s="183"/>
      <c r="GL96" s="183"/>
      <c r="GM96" s="183"/>
      <c r="GN96" s="183"/>
      <c r="GO96" s="183"/>
      <c r="GP96" s="183"/>
      <c r="GQ96" s="183"/>
      <c r="GR96" s="183"/>
      <c r="GS96" s="183"/>
      <c r="GT96" s="120"/>
      <c r="HD96" s="120"/>
      <c r="HN96" s="120"/>
      <c r="HX96" s="120"/>
      <c r="IH96" s="120"/>
      <c r="IR96" s="120"/>
      <c r="JB96" s="120"/>
      <c r="JL96" s="120"/>
      <c r="JV96" s="120"/>
      <c r="KF96" s="120"/>
    </row>
    <row xmlns:x14ac="http://schemas.microsoft.com/office/spreadsheetml/2009/9/ac" r="97" s="3" customFormat="true" x14ac:dyDescent="0.25">
      <c r="A97" s="374" t="str">
        <f ca="true">IF(ISBLANK('Data Summary'!A99),"",'Data Summary'!A99)</f>
        <v/>
      </c>
      <c r="B97" s="120"/>
      <c r="L97" s="120"/>
      <c r="V97" s="120"/>
      <c r="AF97" s="120"/>
      <c r="AP97" s="120"/>
      <c r="AZ97" s="120"/>
      <c r="BJ97" s="120"/>
      <c r="BT97" s="120"/>
      <c r="CD97" s="120"/>
      <c r="CN97" s="120"/>
      <c r="CX97" s="182"/>
      <c r="CY97" s="183"/>
      <c r="CZ97" s="183"/>
      <c r="DA97" s="183"/>
      <c r="DB97" s="183"/>
      <c r="DC97" s="183"/>
      <c r="DD97" s="183"/>
      <c r="DE97" s="183"/>
      <c r="DF97" s="183"/>
      <c r="DG97" s="183"/>
      <c r="DH97" s="120"/>
      <c r="DR97" s="120"/>
      <c r="EB97" s="120"/>
      <c r="EL97" s="182"/>
      <c r="EM97" s="183"/>
      <c r="EN97" s="183"/>
      <c r="EO97" s="183"/>
      <c r="EP97" s="183"/>
      <c r="EQ97" s="183"/>
      <c r="ER97" s="183"/>
      <c r="ES97" s="183"/>
      <c r="ET97" s="183"/>
      <c r="EU97" s="183"/>
      <c r="EV97" s="182"/>
      <c r="EW97" s="183"/>
      <c r="EX97" s="183"/>
      <c r="EY97" s="183"/>
      <c r="EZ97" s="183"/>
      <c r="FA97" s="183"/>
      <c r="FB97" s="183"/>
      <c r="FC97" s="183"/>
      <c r="FD97" s="183"/>
      <c r="FE97" s="183"/>
      <c r="FF97" s="120"/>
      <c r="FP97" s="120"/>
      <c r="FZ97" s="120"/>
      <c r="GJ97" s="182"/>
      <c r="GK97" s="183"/>
      <c r="GL97" s="183"/>
      <c r="GM97" s="183"/>
      <c r="GN97" s="183"/>
      <c r="GO97" s="183"/>
      <c r="GP97" s="183"/>
      <c r="GQ97" s="183"/>
      <c r="GR97" s="183"/>
      <c r="GS97" s="183"/>
      <c r="GT97" s="120"/>
      <c r="HD97" s="120"/>
      <c r="HN97" s="120"/>
      <c r="HX97" s="120"/>
      <c r="IH97" s="120"/>
      <c r="IR97" s="120"/>
      <c r="JB97" s="120"/>
      <c r="JL97" s="120"/>
      <c r="JV97" s="120"/>
      <c r="KF97" s="120"/>
    </row>
    <row xmlns:x14ac="http://schemas.microsoft.com/office/spreadsheetml/2009/9/ac" r="98" s="3" customFormat="true" x14ac:dyDescent="0.25">
      <c r="A98" s="374" t="str">
        <f ca="true">IF(ISBLANK('Data Summary'!A100),"",'Data Summary'!A100)</f>
        <v/>
      </c>
      <c r="B98" s="120"/>
      <c r="L98" s="120"/>
      <c r="V98" s="120"/>
      <c r="AF98" s="120"/>
      <c r="AP98" s="120"/>
      <c r="AZ98" s="120"/>
      <c r="BJ98" s="120"/>
      <c r="BT98" s="120"/>
      <c r="CD98" s="120"/>
      <c r="CN98" s="120"/>
      <c r="CX98" s="182"/>
      <c r="CY98" s="183"/>
      <c r="CZ98" s="183"/>
      <c r="DA98" s="183"/>
      <c r="DB98" s="183"/>
      <c r="DC98" s="183"/>
      <c r="DD98" s="183"/>
      <c r="DE98" s="183"/>
      <c r="DF98" s="183"/>
      <c r="DG98" s="183"/>
      <c r="DH98" s="120"/>
      <c r="DR98" s="120"/>
      <c r="EB98" s="120"/>
      <c r="EL98" s="182"/>
      <c r="EM98" s="183"/>
      <c r="EN98" s="183"/>
      <c r="EO98" s="183"/>
      <c r="EP98" s="183"/>
      <c r="EQ98" s="183"/>
      <c r="ER98" s="183"/>
      <c r="ES98" s="183"/>
      <c r="ET98" s="183"/>
      <c r="EU98" s="183"/>
      <c r="EV98" s="182"/>
      <c r="EW98" s="183"/>
      <c r="EX98" s="183"/>
      <c r="EY98" s="183"/>
      <c r="EZ98" s="183"/>
      <c r="FA98" s="183"/>
      <c r="FB98" s="183"/>
      <c r="FC98" s="183"/>
      <c r="FD98" s="183"/>
      <c r="FE98" s="183"/>
      <c r="FF98" s="120"/>
      <c r="FP98" s="120"/>
      <c r="FZ98" s="120"/>
      <c r="GJ98" s="182"/>
      <c r="GK98" s="183"/>
      <c r="GL98" s="183"/>
      <c r="GM98" s="183"/>
      <c r="GN98" s="183"/>
      <c r="GO98" s="183"/>
      <c r="GP98" s="183"/>
      <c r="GQ98" s="183"/>
      <c r="GR98" s="183"/>
      <c r="GS98" s="183"/>
      <c r="GT98" s="120"/>
      <c r="HD98" s="120"/>
      <c r="HN98" s="120"/>
      <c r="HX98" s="120"/>
      <c r="IH98" s="120"/>
      <c r="IR98" s="120"/>
      <c r="JB98" s="120"/>
      <c r="JL98" s="120"/>
      <c r="JV98" s="120"/>
      <c r="KF98" s="120"/>
    </row>
    <row xmlns:x14ac="http://schemas.microsoft.com/office/spreadsheetml/2009/9/ac" r="99" s="3" customFormat="true" x14ac:dyDescent="0.25">
      <c r="A99" s="374" t="str">
        <f ca="true">IF(ISBLANK('Data Summary'!A101),"",'Data Summary'!A101)</f>
        <v/>
      </c>
      <c r="B99" s="120"/>
      <c r="L99" s="120"/>
      <c r="V99" s="120"/>
      <c r="AF99" s="120"/>
      <c r="AP99" s="120"/>
      <c r="AZ99" s="120"/>
      <c r="BJ99" s="120"/>
      <c r="BT99" s="120"/>
      <c r="CD99" s="120"/>
      <c r="CN99" s="120"/>
      <c r="CX99" s="182"/>
      <c r="CY99" s="183"/>
      <c r="CZ99" s="183"/>
      <c r="DA99" s="183"/>
      <c r="DB99" s="183"/>
      <c r="DC99" s="183"/>
      <c r="DD99" s="183"/>
      <c r="DE99" s="183"/>
      <c r="DF99" s="183"/>
      <c r="DG99" s="183"/>
      <c r="DH99" s="120"/>
      <c r="DR99" s="120"/>
      <c r="EB99" s="120"/>
      <c r="EL99" s="182"/>
      <c r="EM99" s="183"/>
      <c r="EN99" s="183"/>
      <c r="EO99" s="183"/>
      <c r="EP99" s="183"/>
      <c r="EQ99" s="183"/>
      <c r="ER99" s="183"/>
      <c r="ES99" s="183"/>
      <c r="ET99" s="183"/>
      <c r="EU99" s="183"/>
      <c r="EV99" s="182"/>
      <c r="EW99" s="183"/>
      <c r="EX99" s="183"/>
      <c r="EY99" s="183"/>
      <c r="EZ99" s="183"/>
      <c r="FA99" s="183"/>
      <c r="FB99" s="183"/>
      <c r="FC99" s="183"/>
      <c r="FD99" s="183"/>
      <c r="FE99" s="183"/>
      <c r="FF99" s="120"/>
      <c r="FP99" s="120"/>
      <c r="FZ99" s="120"/>
      <c r="GJ99" s="182"/>
      <c r="GK99" s="183"/>
      <c r="GL99" s="183"/>
      <c r="GM99" s="183"/>
      <c r="GN99" s="183"/>
      <c r="GO99" s="183"/>
      <c r="GP99" s="183"/>
      <c r="GQ99" s="183"/>
      <c r="GR99" s="183"/>
      <c r="GS99" s="183"/>
      <c r="GT99" s="120"/>
      <c r="HD99" s="120"/>
      <c r="HN99" s="120"/>
      <c r="HX99" s="120"/>
      <c r="IH99" s="120"/>
      <c r="IR99" s="120"/>
      <c r="JB99" s="120"/>
      <c r="JL99" s="120"/>
      <c r="JV99" s="120"/>
      <c r="KF99" s="120"/>
    </row>
    <row xmlns:x14ac="http://schemas.microsoft.com/office/spreadsheetml/2009/9/ac" r="100" s="3" customFormat="true" x14ac:dyDescent="0.25">
      <c r="A100" s="374" t="str">
        <f ca="true">IF(ISBLANK('Data Summary'!A102),"",'Data Summary'!A102)</f>
        <v/>
      </c>
      <c r="B100" s="120"/>
      <c r="L100" s="120"/>
      <c r="V100" s="120"/>
      <c r="AF100" s="120"/>
      <c r="AP100" s="120"/>
      <c r="AZ100" s="120"/>
      <c r="BJ100" s="120"/>
      <c r="BT100" s="120"/>
      <c r="CD100" s="120"/>
      <c r="CN100" s="120"/>
      <c r="CX100" s="182"/>
      <c r="CY100" s="183"/>
      <c r="CZ100" s="183"/>
      <c r="DA100" s="183"/>
      <c r="DB100" s="183"/>
      <c r="DC100" s="183"/>
      <c r="DD100" s="183"/>
      <c r="DE100" s="183"/>
      <c r="DF100" s="183"/>
      <c r="DG100" s="183"/>
      <c r="DH100" s="120"/>
      <c r="DR100" s="120"/>
      <c r="EB100" s="120"/>
      <c r="EL100" s="182"/>
      <c r="EM100" s="183"/>
      <c r="EN100" s="183"/>
      <c r="EO100" s="183"/>
      <c r="EP100" s="183"/>
      <c r="EQ100" s="183"/>
      <c r="ER100" s="183"/>
      <c r="ES100" s="183"/>
      <c r="ET100" s="183"/>
      <c r="EU100" s="183"/>
      <c r="EV100" s="182"/>
      <c r="EW100" s="183"/>
      <c r="EX100" s="183"/>
      <c r="EY100" s="183"/>
      <c r="EZ100" s="183"/>
      <c r="FA100" s="183"/>
      <c r="FB100" s="183"/>
      <c r="FC100" s="183"/>
      <c r="FD100" s="183"/>
      <c r="FE100" s="183"/>
      <c r="FF100" s="120"/>
      <c r="FP100" s="120"/>
      <c r="FZ100" s="120"/>
      <c r="GJ100" s="182"/>
      <c r="GK100" s="183"/>
      <c r="GL100" s="183"/>
      <c r="GM100" s="183"/>
      <c r="GN100" s="183"/>
      <c r="GO100" s="183"/>
      <c r="GP100" s="183"/>
      <c r="GQ100" s="183"/>
      <c r="GR100" s="183"/>
      <c r="GS100" s="183"/>
      <c r="GT100" s="120"/>
      <c r="HD100" s="120"/>
      <c r="HN100" s="120"/>
      <c r="HX100" s="120"/>
      <c r="IH100" s="120"/>
      <c r="IR100" s="120"/>
      <c r="JB100" s="120"/>
      <c r="JL100" s="120"/>
      <c r="JV100" s="120"/>
      <c r="KF100" s="120"/>
    </row>
    <row xmlns:x14ac="http://schemas.microsoft.com/office/spreadsheetml/2009/9/ac" r="101" s="3" customFormat="true" x14ac:dyDescent="0.25">
      <c r="A101" s="374" t="str">
        <f ca="true">IF(ISBLANK('Data Summary'!A103),"",'Data Summary'!A103)</f>
        <v/>
      </c>
      <c r="B101" s="120"/>
      <c r="L101" s="120"/>
      <c r="V101" s="120"/>
      <c r="AF101" s="120"/>
      <c r="AP101" s="120"/>
      <c r="AZ101" s="120"/>
      <c r="BJ101" s="120"/>
      <c r="BT101" s="120"/>
      <c r="CD101" s="120"/>
      <c r="CN101" s="120"/>
      <c r="CX101" s="182"/>
      <c r="CY101" s="183"/>
      <c r="CZ101" s="183"/>
      <c r="DA101" s="183"/>
      <c r="DB101" s="183"/>
      <c r="DC101" s="183"/>
      <c r="DD101" s="183"/>
      <c r="DE101" s="183"/>
      <c r="DF101" s="183"/>
      <c r="DG101" s="183"/>
      <c r="DH101" s="120"/>
      <c r="DR101" s="120"/>
      <c r="EB101" s="120"/>
      <c r="EL101" s="182"/>
      <c r="EM101" s="183"/>
      <c r="EN101" s="183"/>
      <c r="EO101" s="183"/>
      <c r="EP101" s="183"/>
      <c r="EQ101" s="183"/>
      <c r="ER101" s="183"/>
      <c r="ES101" s="183"/>
      <c r="ET101" s="183"/>
      <c r="EU101" s="183"/>
      <c r="EV101" s="182"/>
      <c r="EW101" s="183"/>
      <c r="EX101" s="183"/>
      <c r="EY101" s="183"/>
      <c r="EZ101" s="183"/>
      <c r="FA101" s="183"/>
      <c r="FB101" s="183"/>
      <c r="FC101" s="183"/>
      <c r="FD101" s="183"/>
      <c r="FE101" s="183"/>
      <c r="FF101" s="120"/>
      <c r="FP101" s="120"/>
      <c r="FZ101" s="120"/>
      <c r="GJ101" s="182"/>
      <c r="GK101" s="183"/>
      <c r="GL101" s="183"/>
      <c r="GM101" s="183"/>
      <c r="GN101" s="183"/>
      <c r="GO101" s="183"/>
      <c r="GP101" s="183"/>
      <c r="GQ101" s="183"/>
      <c r="GR101" s="183"/>
      <c r="GS101" s="183"/>
      <c r="GT101" s="120"/>
      <c r="HD101" s="120"/>
      <c r="HN101" s="120"/>
      <c r="HX101" s="120"/>
      <c r="IH101" s="120"/>
      <c r="IR101" s="120"/>
      <c r="JB101" s="120"/>
      <c r="JL101" s="120"/>
      <c r="JV101" s="120"/>
      <c r="KF101" s="120"/>
    </row>
    <row xmlns:x14ac="http://schemas.microsoft.com/office/spreadsheetml/2009/9/ac" r="102" s="3" customFormat="true" x14ac:dyDescent="0.25">
      <c r="A102" s="374" t="str">
        <f ca="true">IF(ISBLANK('Data Summary'!A104),"",'Data Summary'!A104)</f>
        <v/>
      </c>
      <c r="B102" s="120"/>
      <c r="L102" s="120"/>
      <c r="V102" s="120"/>
      <c r="AF102" s="120"/>
      <c r="AP102" s="120"/>
      <c r="AZ102" s="120"/>
      <c r="BJ102" s="120"/>
      <c r="BT102" s="120"/>
      <c r="CD102" s="120"/>
      <c r="CN102" s="120"/>
      <c r="CX102" s="182"/>
      <c r="CY102" s="183"/>
      <c r="CZ102" s="183"/>
      <c r="DA102" s="183"/>
      <c r="DB102" s="183"/>
      <c r="DC102" s="183"/>
      <c r="DD102" s="183"/>
      <c r="DE102" s="183"/>
      <c r="DF102" s="183"/>
      <c r="DG102" s="183"/>
      <c r="DH102" s="120"/>
      <c r="DR102" s="120"/>
      <c r="EB102" s="120"/>
      <c r="EL102" s="182"/>
      <c r="EM102" s="183"/>
      <c r="EN102" s="183"/>
      <c r="EO102" s="183"/>
      <c r="EP102" s="183"/>
      <c r="EQ102" s="183"/>
      <c r="ER102" s="183"/>
      <c r="ES102" s="183"/>
      <c r="ET102" s="183"/>
      <c r="EU102" s="183"/>
      <c r="EV102" s="182"/>
      <c r="EW102" s="183"/>
      <c r="EX102" s="183"/>
      <c r="EY102" s="183"/>
      <c r="EZ102" s="183"/>
      <c r="FA102" s="183"/>
      <c r="FB102" s="183"/>
      <c r="FC102" s="183"/>
      <c r="FD102" s="183"/>
      <c r="FE102" s="183"/>
      <c r="FF102" s="120"/>
      <c r="FP102" s="120"/>
      <c r="FZ102" s="120"/>
      <c r="GJ102" s="182"/>
      <c r="GK102" s="183"/>
      <c r="GL102" s="183"/>
      <c r="GM102" s="183"/>
      <c r="GN102" s="183"/>
      <c r="GO102" s="183"/>
      <c r="GP102" s="183"/>
      <c r="GQ102" s="183"/>
      <c r="GR102" s="183"/>
      <c r="GS102" s="183"/>
      <c r="GT102" s="120"/>
      <c r="HD102" s="120"/>
      <c r="HN102" s="120"/>
      <c r="HX102" s="120"/>
      <c r="IH102" s="120"/>
      <c r="IR102" s="120"/>
      <c r="JB102" s="120"/>
      <c r="JL102" s="120"/>
      <c r="JV102" s="120"/>
      <c r="KF102" s="120"/>
    </row>
    <row xmlns:x14ac="http://schemas.microsoft.com/office/spreadsheetml/2009/9/ac" r="103" s="3" customFormat="true" x14ac:dyDescent="0.25">
      <c r="A103" s="374" t="str">
        <f ca="true">IF(ISBLANK('Data Summary'!A105),"",'Data Summary'!A105)</f>
        <v/>
      </c>
      <c r="B103" s="120"/>
      <c r="L103" s="120"/>
      <c r="V103" s="120"/>
      <c r="AF103" s="120"/>
      <c r="AP103" s="120"/>
      <c r="AZ103" s="120"/>
      <c r="BJ103" s="120"/>
      <c r="BT103" s="120"/>
      <c r="CD103" s="120"/>
      <c r="CN103" s="120"/>
      <c r="CX103" s="182"/>
      <c r="CY103" s="183"/>
      <c r="CZ103" s="183"/>
      <c r="DA103" s="183"/>
      <c r="DB103" s="183"/>
      <c r="DC103" s="183"/>
      <c r="DD103" s="183"/>
      <c r="DE103" s="183"/>
      <c r="DF103" s="183"/>
      <c r="DG103" s="183"/>
      <c r="DH103" s="120"/>
      <c r="DR103" s="120"/>
      <c r="EB103" s="120"/>
      <c r="EL103" s="182"/>
      <c r="EM103" s="183"/>
      <c r="EN103" s="183"/>
      <c r="EO103" s="183"/>
      <c r="EP103" s="183"/>
      <c r="EQ103" s="183"/>
      <c r="ER103" s="183"/>
      <c r="ES103" s="183"/>
      <c r="ET103" s="183"/>
      <c r="EU103" s="183"/>
      <c r="EV103" s="182"/>
      <c r="EW103" s="183"/>
      <c r="EX103" s="183"/>
      <c r="EY103" s="183"/>
      <c r="EZ103" s="183"/>
      <c r="FA103" s="183"/>
      <c r="FB103" s="183"/>
      <c r="FC103" s="183"/>
      <c r="FD103" s="183"/>
      <c r="FE103" s="183"/>
      <c r="FF103" s="120"/>
      <c r="FP103" s="120"/>
      <c r="FZ103" s="120"/>
      <c r="GJ103" s="182"/>
      <c r="GK103" s="183"/>
      <c r="GL103" s="183"/>
      <c r="GM103" s="183"/>
      <c r="GN103" s="183"/>
      <c r="GO103" s="183"/>
      <c r="GP103" s="183"/>
      <c r="GQ103" s="183"/>
      <c r="GR103" s="183"/>
      <c r="GS103" s="183"/>
      <c r="GT103" s="120"/>
      <c r="HD103" s="120"/>
      <c r="HN103" s="120"/>
      <c r="HX103" s="120"/>
      <c r="IH103" s="120"/>
      <c r="IR103" s="120"/>
      <c r="JB103" s="120"/>
      <c r="JL103" s="120"/>
      <c r="JV103" s="120"/>
      <c r="KF103" s="120"/>
    </row>
    <row xmlns:x14ac="http://schemas.microsoft.com/office/spreadsheetml/2009/9/ac" r="104" s="3" customFormat="true" x14ac:dyDescent="0.25">
      <c r="A104" s="374" t="str">
        <f ca="true">IF(ISBLANK('Data Summary'!A106),"",'Data Summary'!A106)</f>
        <v/>
      </c>
      <c r="B104" s="120"/>
      <c r="L104" s="120"/>
      <c r="V104" s="120"/>
      <c r="AF104" s="120"/>
      <c r="AP104" s="120"/>
      <c r="AZ104" s="120"/>
      <c r="BJ104" s="120"/>
      <c r="BT104" s="120"/>
      <c r="CD104" s="120"/>
      <c r="CN104" s="120"/>
      <c r="CX104" s="182"/>
      <c r="CY104" s="183"/>
      <c r="CZ104" s="183"/>
      <c r="DA104" s="183"/>
      <c r="DB104" s="183"/>
      <c r="DC104" s="183"/>
      <c r="DD104" s="183"/>
      <c r="DE104" s="183"/>
      <c r="DF104" s="183"/>
      <c r="DG104" s="183"/>
      <c r="DH104" s="120"/>
      <c r="DR104" s="120"/>
      <c r="EB104" s="120"/>
      <c r="EL104" s="182"/>
      <c r="EM104" s="183"/>
      <c r="EN104" s="183"/>
      <c r="EO104" s="183"/>
      <c r="EP104" s="183"/>
      <c r="EQ104" s="183"/>
      <c r="ER104" s="183"/>
      <c r="ES104" s="183"/>
      <c r="ET104" s="183"/>
      <c r="EU104" s="183"/>
      <c r="EV104" s="182"/>
      <c r="EW104" s="183"/>
      <c r="EX104" s="183"/>
      <c r="EY104" s="183"/>
      <c r="EZ104" s="183"/>
      <c r="FA104" s="183"/>
      <c r="FB104" s="183"/>
      <c r="FC104" s="183"/>
      <c r="FD104" s="183"/>
      <c r="FE104" s="183"/>
      <c r="FF104" s="120"/>
      <c r="FP104" s="120"/>
      <c r="FZ104" s="120"/>
      <c r="GJ104" s="182"/>
      <c r="GK104" s="183"/>
      <c r="GL104" s="183"/>
      <c r="GM104" s="183"/>
      <c r="GN104" s="183"/>
      <c r="GO104" s="183"/>
      <c r="GP104" s="183"/>
      <c r="GQ104" s="183"/>
      <c r="GR104" s="183"/>
      <c r="GS104" s="183"/>
      <c r="GT104" s="120"/>
      <c r="HD104" s="120"/>
      <c r="HN104" s="120"/>
      <c r="HX104" s="120"/>
      <c r="IH104" s="120"/>
      <c r="IR104" s="120"/>
      <c r="JB104" s="120"/>
      <c r="JL104" s="120"/>
      <c r="JV104" s="120"/>
      <c r="KF104" s="120"/>
    </row>
    <row xmlns:x14ac="http://schemas.microsoft.com/office/spreadsheetml/2009/9/ac" r="105" s="3" customFormat="true" x14ac:dyDescent="0.25">
      <c r="A105" s="374" t="str">
        <f ca="true">IF(ISBLANK('Data Summary'!A107),"",'Data Summary'!A107)</f>
        <v/>
      </c>
      <c r="B105" s="120"/>
      <c r="L105" s="120"/>
      <c r="V105" s="120"/>
      <c r="AF105" s="120"/>
      <c r="AP105" s="120"/>
      <c r="AZ105" s="120"/>
      <c r="BJ105" s="120"/>
      <c r="BT105" s="120"/>
      <c r="CD105" s="120"/>
      <c r="CN105" s="120"/>
      <c r="CX105" s="182"/>
      <c r="CY105" s="183"/>
      <c r="CZ105" s="183"/>
      <c r="DA105" s="183"/>
      <c r="DB105" s="183"/>
      <c r="DC105" s="183"/>
      <c r="DD105" s="183"/>
      <c r="DE105" s="183"/>
      <c r="DF105" s="183"/>
      <c r="DG105" s="183"/>
      <c r="DH105" s="120"/>
      <c r="DR105" s="120"/>
      <c r="EB105" s="120"/>
      <c r="EL105" s="182"/>
      <c r="EM105" s="183"/>
      <c r="EN105" s="183"/>
      <c r="EO105" s="183"/>
      <c r="EP105" s="183"/>
      <c r="EQ105" s="183"/>
      <c r="ER105" s="183"/>
      <c r="ES105" s="183"/>
      <c r="ET105" s="183"/>
      <c r="EU105" s="183"/>
      <c r="EV105" s="182"/>
      <c r="EW105" s="183"/>
      <c r="EX105" s="183"/>
      <c r="EY105" s="183"/>
      <c r="EZ105" s="183"/>
      <c r="FA105" s="183"/>
      <c r="FB105" s="183"/>
      <c r="FC105" s="183"/>
      <c r="FD105" s="183"/>
      <c r="FE105" s="183"/>
      <c r="FF105" s="120"/>
      <c r="FP105" s="120"/>
      <c r="FZ105" s="120"/>
      <c r="GJ105" s="182"/>
      <c r="GK105" s="183"/>
      <c r="GL105" s="183"/>
      <c r="GM105" s="183"/>
      <c r="GN105" s="183"/>
      <c r="GO105" s="183"/>
      <c r="GP105" s="183"/>
      <c r="GQ105" s="183"/>
      <c r="GR105" s="183"/>
      <c r="GS105" s="183"/>
      <c r="GT105" s="120"/>
      <c r="HD105" s="120"/>
      <c r="HN105" s="120"/>
      <c r="HX105" s="120"/>
      <c r="IH105" s="120"/>
      <c r="IR105" s="120"/>
      <c r="JB105" s="120"/>
      <c r="JL105" s="120"/>
      <c r="JV105" s="120"/>
      <c r="KF105" s="120"/>
    </row>
    <row xmlns:x14ac="http://schemas.microsoft.com/office/spreadsheetml/2009/9/ac" r="106" s="3" customFormat="true" x14ac:dyDescent="0.25">
      <c r="A106" s="374" t="str">
        <f ca="true">IF(ISBLANK('Data Summary'!A108),"",'Data Summary'!A108)</f>
        <v/>
      </c>
      <c r="B106" s="120"/>
      <c r="L106" s="120"/>
      <c r="V106" s="120"/>
      <c r="AF106" s="120"/>
      <c r="AP106" s="120"/>
      <c r="AZ106" s="120"/>
      <c r="BJ106" s="120"/>
      <c r="BT106" s="120"/>
      <c r="CD106" s="120"/>
      <c r="CN106" s="120"/>
      <c r="CX106" s="182"/>
      <c r="CY106" s="183"/>
      <c r="CZ106" s="183"/>
      <c r="DA106" s="183"/>
      <c r="DB106" s="183"/>
      <c r="DC106" s="183"/>
      <c r="DD106" s="183"/>
      <c r="DE106" s="183"/>
      <c r="DF106" s="183"/>
      <c r="DG106" s="183"/>
      <c r="DH106" s="120"/>
      <c r="DR106" s="120"/>
      <c r="EB106" s="120"/>
      <c r="EL106" s="182"/>
      <c r="EM106" s="183"/>
      <c r="EN106" s="183"/>
      <c r="EO106" s="183"/>
      <c r="EP106" s="183"/>
      <c r="EQ106" s="183"/>
      <c r="ER106" s="183"/>
      <c r="ES106" s="183"/>
      <c r="ET106" s="183"/>
      <c r="EU106" s="183"/>
      <c r="EV106" s="182"/>
      <c r="EW106" s="183"/>
      <c r="EX106" s="183"/>
      <c r="EY106" s="183"/>
      <c r="EZ106" s="183"/>
      <c r="FA106" s="183"/>
      <c r="FB106" s="183"/>
      <c r="FC106" s="183"/>
      <c r="FD106" s="183"/>
      <c r="FE106" s="183"/>
      <c r="FF106" s="120"/>
      <c r="FP106" s="120"/>
      <c r="FZ106" s="120"/>
      <c r="GJ106" s="182"/>
      <c r="GK106" s="183"/>
      <c r="GL106" s="183"/>
      <c r="GM106" s="183"/>
      <c r="GN106" s="183"/>
      <c r="GO106" s="183"/>
      <c r="GP106" s="183"/>
      <c r="GQ106" s="183"/>
      <c r="GR106" s="183"/>
      <c r="GS106" s="183"/>
      <c r="GT106" s="120"/>
      <c r="HD106" s="120"/>
      <c r="HN106" s="120"/>
      <c r="HX106" s="120"/>
      <c r="IH106" s="120"/>
      <c r="IR106" s="120"/>
      <c r="JB106" s="120"/>
      <c r="JL106" s="120"/>
      <c r="JV106" s="120"/>
      <c r="KF106" s="120"/>
    </row>
    <row xmlns:x14ac="http://schemas.microsoft.com/office/spreadsheetml/2009/9/ac" r="107" s="3" customFormat="true" x14ac:dyDescent="0.25">
      <c r="A107" s="374" t="str">
        <f ca="true">IF(ISBLANK('Data Summary'!A109),"",'Data Summary'!A109)</f>
        <v/>
      </c>
      <c r="B107" s="120"/>
      <c r="L107" s="120"/>
      <c r="V107" s="120"/>
      <c r="AF107" s="120"/>
      <c r="AP107" s="120"/>
      <c r="AZ107" s="120"/>
      <c r="BJ107" s="120"/>
      <c r="BT107" s="120"/>
      <c r="CD107" s="120"/>
      <c r="CN107" s="120"/>
      <c r="CX107" s="182"/>
      <c r="CY107" s="183"/>
      <c r="CZ107" s="183"/>
      <c r="DA107" s="183"/>
      <c r="DB107" s="183"/>
      <c r="DC107" s="183"/>
      <c r="DD107" s="183"/>
      <c r="DE107" s="183"/>
      <c r="DF107" s="183"/>
      <c r="DG107" s="183"/>
      <c r="DH107" s="120"/>
      <c r="DR107" s="120"/>
      <c r="EB107" s="120"/>
      <c r="EL107" s="182"/>
      <c r="EM107" s="183"/>
      <c r="EN107" s="183"/>
      <c r="EO107" s="183"/>
      <c r="EP107" s="183"/>
      <c r="EQ107" s="183"/>
      <c r="ER107" s="183"/>
      <c r="ES107" s="183"/>
      <c r="ET107" s="183"/>
      <c r="EU107" s="183"/>
      <c r="EV107" s="182"/>
      <c r="EW107" s="183"/>
      <c r="EX107" s="183"/>
      <c r="EY107" s="183"/>
      <c r="EZ107" s="183"/>
      <c r="FA107" s="183"/>
      <c r="FB107" s="183"/>
      <c r="FC107" s="183"/>
      <c r="FD107" s="183"/>
      <c r="FE107" s="183"/>
      <c r="FF107" s="120"/>
      <c r="FP107" s="120"/>
      <c r="FZ107" s="120"/>
      <c r="GJ107" s="182"/>
      <c r="GK107" s="183"/>
      <c r="GL107" s="183"/>
      <c r="GM107" s="183"/>
      <c r="GN107" s="183"/>
      <c r="GO107" s="183"/>
      <c r="GP107" s="183"/>
      <c r="GQ107" s="183"/>
      <c r="GR107" s="183"/>
      <c r="GS107" s="183"/>
      <c r="GT107" s="120"/>
      <c r="HD107" s="120"/>
      <c r="HN107" s="120"/>
      <c r="HX107" s="120"/>
      <c r="IH107" s="120"/>
      <c r="IR107" s="120"/>
      <c r="JB107" s="120"/>
      <c r="JL107" s="120"/>
      <c r="JV107" s="120"/>
      <c r="KF107" s="120"/>
    </row>
    <row xmlns:x14ac="http://schemas.microsoft.com/office/spreadsheetml/2009/9/ac" r="108" s="3" customFormat="true" x14ac:dyDescent="0.25">
      <c r="A108" s="374" t="str">
        <f ca="true">IF(ISBLANK('Data Summary'!A110),"",'Data Summary'!A110)</f>
        <v/>
      </c>
      <c r="B108" s="120"/>
      <c r="L108" s="120"/>
      <c r="V108" s="120"/>
      <c r="AF108" s="120"/>
      <c r="AP108" s="120"/>
      <c r="AZ108" s="120"/>
      <c r="BJ108" s="120"/>
      <c r="BT108" s="120"/>
      <c r="CD108" s="120"/>
      <c r="CN108" s="120"/>
      <c r="CX108" s="182"/>
      <c r="CY108" s="183"/>
      <c r="CZ108" s="183"/>
      <c r="DA108" s="183"/>
      <c r="DB108" s="183"/>
      <c r="DC108" s="183"/>
      <c r="DD108" s="183"/>
      <c r="DE108" s="183"/>
      <c r="DF108" s="183"/>
      <c r="DG108" s="183"/>
      <c r="DH108" s="120"/>
      <c r="DR108" s="120"/>
      <c r="EB108" s="120"/>
      <c r="EL108" s="182"/>
      <c r="EM108" s="183"/>
      <c r="EN108" s="183"/>
      <c r="EO108" s="183"/>
      <c r="EP108" s="183"/>
      <c r="EQ108" s="183"/>
      <c r="ER108" s="183"/>
      <c r="ES108" s="183"/>
      <c r="ET108" s="183"/>
      <c r="EU108" s="183"/>
      <c r="EV108" s="182"/>
      <c r="EW108" s="183"/>
      <c r="EX108" s="183"/>
      <c r="EY108" s="183"/>
      <c r="EZ108" s="183"/>
      <c r="FA108" s="183"/>
      <c r="FB108" s="183"/>
      <c r="FC108" s="183"/>
      <c r="FD108" s="183"/>
      <c r="FE108" s="183"/>
      <c r="FF108" s="120"/>
      <c r="FP108" s="120"/>
      <c r="FZ108" s="120"/>
      <c r="GJ108" s="182"/>
      <c r="GK108" s="183"/>
      <c r="GL108" s="183"/>
      <c r="GM108" s="183"/>
      <c r="GN108" s="183"/>
      <c r="GO108" s="183"/>
      <c r="GP108" s="183"/>
      <c r="GQ108" s="183"/>
      <c r="GR108" s="183"/>
      <c r="GS108" s="183"/>
      <c r="GT108" s="120"/>
      <c r="HD108" s="120"/>
      <c r="HN108" s="120"/>
      <c r="HX108" s="120"/>
      <c r="IH108" s="120"/>
      <c r="IR108" s="120"/>
      <c r="JB108" s="120"/>
      <c r="JL108" s="120"/>
      <c r="JV108" s="120"/>
      <c r="KF108" s="120"/>
    </row>
    <row xmlns:x14ac="http://schemas.microsoft.com/office/spreadsheetml/2009/9/ac" r="109" s="3" customFormat="true" x14ac:dyDescent="0.25">
      <c r="A109" s="374" t="str">
        <f ca="true">IF(ISBLANK('Data Summary'!A111),"",'Data Summary'!A111)</f>
        <v/>
      </c>
      <c r="B109" s="120"/>
      <c r="L109" s="120"/>
      <c r="V109" s="120"/>
      <c r="AF109" s="120"/>
      <c r="AP109" s="120"/>
      <c r="AZ109" s="120"/>
      <c r="BJ109" s="120"/>
      <c r="BT109" s="120"/>
      <c r="CD109" s="120"/>
      <c r="CN109" s="120"/>
      <c r="CX109" s="182"/>
      <c r="CY109" s="183"/>
      <c r="CZ109" s="183"/>
      <c r="DA109" s="183"/>
      <c r="DB109" s="183"/>
      <c r="DC109" s="183"/>
      <c r="DD109" s="183"/>
      <c r="DE109" s="183"/>
      <c r="DF109" s="183"/>
      <c r="DG109" s="183"/>
      <c r="DH109" s="120"/>
      <c r="DR109" s="120"/>
      <c r="EB109" s="120"/>
      <c r="EL109" s="182"/>
      <c r="EM109" s="183"/>
      <c r="EN109" s="183"/>
      <c r="EO109" s="183"/>
      <c r="EP109" s="183"/>
      <c r="EQ109" s="183"/>
      <c r="ER109" s="183"/>
      <c r="ES109" s="183"/>
      <c r="ET109" s="183"/>
      <c r="EU109" s="183"/>
      <c r="EV109" s="182"/>
      <c r="EW109" s="183"/>
      <c r="EX109" s="183"/>
      <c r="EY109" s="183"/>
      <c r="EZ109" s="183"/>
      <c r="FA109" s="183"/>
      <c r="FB109" s="183"/>
      <c r="FC109" s="183"/>
      <c r="FD109" s="183"/>
      <c r="FE109" s="183"/>
      <c r="FF109" s="120"/>
      <c r="FP109" s="120"/>
      <c r="FZ109" s="120"/>
      <c r="GJ109" s="182"/>
      <c r="GK109" s="183"/>
      <c r="GL109" s="183"/>
      <c r="GM109" s="183"/>
      <c r="GN109" s="183"/>
      <c r="GO109" s="183"/>
      <c r="GP109" s="183"/>
      <c r="GQ109" s="183"/>
      <c r="GR109" s="183"/>
      <c r="GS109" s="183"/>
      <c r="GT109" s="120"/>
      <c r="HD109" s="120"/>
      <c r="HN109" s="120"/>
      <c r="HX109" s="120"/>
      <c r="IH109" s="120"/>
      <c r="IR109" s="120"/>
      <c r="JB109" s="120"/>
      <c r="JL109" s="120"/>
      <c r="JV109" s="120"/>
      <c r="KF109" s="120"/>
    </row>
    <row xmlns:x14ac="http://schemas.microsoft.com/office/spreadsheetml/2009/9/ac" r="110" s="3" customFormat="true" x14ac:dyDescent="0.25">
      <c r="A110" s="374" t="str">
        <f ca="true">IF(ISBLANK('Data Summary'!A112),"",'Data Summary'!A112)</f>
        <v/>
      </c>
      <c r="B110" s="120"/>
      <c r="L110" s="120"/>
      <c r="V110" s="120"/>
      <c r="AF110" s="120"/>
      <c r="AP110" s="120"/>
      <c r="AZ110" s="120"/>
      <c r="BJ110" s="120"/>
      <c r="BT110" s="120"/>
      <c r="CD110" s="120"/>
      <c r="CN110" s="120"/>
      <c r="CX110" s="182"/>
      <c r="CY110" s="183"/>
      <c r="CZ110" s="183"/>
      <c r="DA110" s="183"/>
      <c r="DB110" s="183"/>
      <c r="DC110" s="183"/>
      <c r="DD110" s="183"/>
      <c r="DE110" s="183"/>
      <c r="DF110" s="183"/>
      <c r="DG110" s="183"/>
      <c r="DH110" s="120"/>
      <c r="DR110" s="120"/>
      <c r="EB110" s="120"/>
      <c r="EL110" s="182"/>
      <c r="EM110" s="183"/>
      <c r="EN110" s="183"/>
      <c r="EO110" s="183"/>
      <c r="EP110" s="183"/>
      <c r="EQ110" s="183"/>
      <c r="ER110" s="183"/>
      <c r="ES110" s="183"/>
      <c r="ET110" s="183"/>
      <c r="EU110" s="183"/>
      <c r="EV110" s="182"/>
      <c r="EW110" s="183"/>
      <c r="EX110" s="183"/>
      <c r="EY110" s="183"/>
      <c r="EZ110" s="183"/>
      <c r="FA110" s="183"/>
      <c r="FB110" s="183"/>
      <c r="FC110" s="183"/>
      <c r="FD110" s="183"/>
      <c r="FE110" s="183"/>
      <c r="FF110" s="120"/>
      <c r="FP110" s="120"/>
      <c r="FZ110" s="120"/>
      <c r="GJ110" s="182"/>
      <c r="GK110" s="183"/>
      <c r="GL110" s="183"/>
      <c r="GM110" s="183"/>
      <c r="GN110" s="183"/>
      <c r="GO110" s="183"/>
      <c r="GP110" s="183"/>
      <c r="GQ110" s="183"/>
      <c r="GR110" s="183"/>
      <c r="GS110" s="183"/>
      <c r="GT110" s="120"/>
      <c r="HD110" s="120"/>
      <c r="HN110" s="120"/>
      <c r="HX110" s="120"/>
      <c r="IH110" s="120"/>
      <c r="IR110" s="120"/>
      <c r="JB110" s="120"/>
      <c r="JL110" s="120"/>
      <c r="JV110" s="120"/>
      <c r="KF110" s="120"/>
    </row>
    <row xmlns:x14ac="http://schemas.microsoft.com/office/spreadsheetml/2009/9/ac" r="111" s="3" customFormat="true" x14ac:dyDescent="0.25">
      <c r="A111" s="374" t="str">
        <f ca="true">IF(ISBLANK('Data Summary'!A113),"",'Data Summary'!A113)</f>
        <v/>
      </c>
      <c r="B111" s="120"/>
      <c r="L111" s="120"/>
      <c r="V111" s="120"/>
      <c r="AF111" s="120"/>
      <c r="AP111" s="120"/>
      <c r="AZ111" s="120"/>
      <c r="BJ111" s="120"/>
      <c r="BT111" s="120"/>
      <c r="CD111" s="120"/>
      <c r="CN111" s="120"/>
      <c r="CX111" s="182"/>
      <c r="CY111" s="183"/>
      <c r="CZ111" s="183"/>
      <c r="DA111" s="183"/>
      <c r="DB111" s="183"/>
      <c r="DC111" s="183"/>
      <c r="DD111" s="183"/>
      <c r="DE111" s="183"/>
      <c r="DF111" s="183"/>
      <c r="DG111" s="183"/>
      <c r="DH111" s="120"/>
      <c r="DR111" s="120"/>
      <c r="EB111" s="120"/>
      <c r="EL111" s="182"/>
      <c r="EM111" s="183"/>
      <c r="EN111" s="183"/>
      <c r="EO111" s="183"/>
      <c r="EP111" s="183"/>
      <c r="EQ111" s="183"/>
      <c r="ER111" s="183"/>
      <c r="ES111" s="183"/>
      <c r="ET111" s="183"/>
      <c r="EU111" s="183"/>
      <c r="EV111" s="182"/>
      <c r="EW111" s="183"/>
      <c r="EX111" s="183"/>
      <c r="EY111" s="183"/>
      <c r="EZ111" s="183"/>
      <c r="FA111" s="183"/>
      <c r="FB111" s="183"/>
      <c r="FC111" s="183"/>
      <c r="FD111" s="183"/>
      <c r="FE111" s="183"/>
      <c r="FF111" s="120"/>
      <c r="FP111" s="120"/>
      <c r="FZ111" s="120"/>
      <c r="GJ111" s="182"/>
      <c r="GK111" s="183"/>
      <c r="GL111" s="183"/>
      <c r="GM111" s="183"/>
      <c r="GN111" s="183"/>
      <c r="GO111" s="183"/>
      <c r="GP111" s="183"/>
      <c r="GQ111" s="183"/>
      <c r="GR111" s="183"/>
      <c r="GS111" s="183"/>
      <c r="GT111" s="120"/>
      <c r="HD111" s="120"/>
      <c r="HN111" s="120"/>
      <c r="HX111" s="120"/>
      <c r="IH111" s="120"/>
      <c r="IR111" s="120"/>
      <c r="JB111" s="120"/>
      <c r="JL111" s="120"/>
      <c r="JV111" s="120"/>
      <c r="KF111" s="120"/>
    </row>
    <row xmlns:x14ac="http://schemas.microsoft.com/office/spreadsheetml/2009/9/ac" r="112" s="3" customFormat="true" x14ac:dyDescent="0.25">
      <c r="A112" s="374" t="str">
        <f ca="true">IF(ISBLANK('Data Summary'!A114),"",'Data Summary'!A114)</f>
        <v/>
      </c>
      <c r="B112" s="120"/>
      <c r="L112" s="120"/>
      <c r="V112" s="120"/>
      <c r="AF112" s="120"/>
      <c r="AP112" s="120"/>
      <c r="AZ112" s="120"/>
      <c r="BJ112" s="120"/>
      <c r="BT112" s="120"/>
      <c r="CD112" s="120"/>
      <c r="CN112" s="120"/>
      <c r="CX112" s="182"/>
      <c r="CY112" s="183"/>
      <c r="CZ112" s="183"/>
      <c r="DA112" s="183"/>
      <c r="DB112" s="183"/>
      <c r="DC112" s="183"/>
      <c r="DD112" s="183"/>
      <c r="DE112" s="183"/>
      <c r="DF112" s="183"/>
      <c r="DG112" s="183"/>
      <c r="DH112" s="120"/>
      <c r="DR112" s="120"/>
      <c r="EB112" s="120"/>
      <c r="EL112" s="182"/>
      <c r="EM112" s="183"/>
      <c r="EN112" s="183"/>
      <c r="EO112" s="183"/>
      <c r="EP112" s="183"/>
      <c r="EQ112" s="183"/>
      <c r="ER112" s="183"/>
      <c r="ES112" s="183"/>
      <c r="ET112" s="183"/>
      <c r="EU112" s="183"/>
      <c r="EV112" s="182"/>
      <c r="EW112" s="183"/>
      <c r="EX112" s="183"/>
      <c r="EY112" s="183"/>
      <c r="EZ112" s="183"/>
      <c r="FA112" s="183"/>
      <c r="FB112" s="183"/>
      <c r="FC112" s="183"/>
      <c r="FD112" s="183"/>
      <c r="FE112" s="183"/>
      <c r="FF112" s="120"/>
      <c r="FP112" s="120"/>
      <c r="FZ112" s="120"/>
      <c r="GJ112" s="182"/>
      <c r="GK112" s="183"/>
      <c r="GL112" s="183"/>
      <c r="GM112" s="183"/>
      <c r="GN112" s="183"/>
      <c r="GO112" s="183"/>
      <c r="GP112" s="183"/>
      <c r="GQ112" s="183"/>
      <c r="GR112" s="183"/>
      <c r="GS112" s="183"/>
      <c r="GT112" s="120"/>
      <c r="HD112" s="120"/>
      <c r="HN112" s="120"/>
      <c r="HX112" s="120"/>
      <c r="IH112" s="120"/>
      <c r="IR112" s="120"/>
      <c r="JB112" s="120"/>
      <c r="JL112" s="120"/>
      <c r="JV112" s="120"/>
      <c r="KF112" s="120"/>
    </row>
    <row xmlns:x14ac="http://schemas.microsoft.com/office/spreadsheetml/2009/9/ac" r="113" s="3" customFormat="true" x14ac:dyDescent="0.25">
      <c r="A113" s="374" t="str">
        <f ca="true">IF(ISBLANK('Data Summary'!A115),"",'Data Summary'!A115)</f>
        <v/>
      </c>
      <c r="B113" s="120"/>
      <c r="L113" s="120"/>
      <c r="V113" s="120"/>
      <c r="AF113" s="120"/>
      <c r="AP113" s="120"/>
      <c r="AZ113" s="120"/>
      <c r="BJ113" s="120"/>
      <c r="BT113" s="120"/>
      <c r="CD113" s="120"/>
      <c r="CN113" s="120"/>
      <c r="CX113" s="182"/>
      <c r="CY113" s="183"/>
      <c r="CZ113" s="183"/>
      <c r="DA113" s="183"/>
      <c r="DB113" s="183"/>
      <c r="DC113" s="183"/>
      <c r="DD113" s="183"/>
      <c r="DE113" s="183"/>
      <c r="DF113" s="183"/>
      <c r="DG113" s="183"/>
      <c r="DH113" s="120"/>
      <c r="DR113" s="120"/>
      <c r="EB113" s="120"/>
      <c r="EL113" s="182"/>
      <c r="EM113" s="183"/>
      <c r="EN113" s="183"/>
      <c r="EO113" s="183"/>
      <c r="EP113" s="183"/>
      <c r="EQ113" s="183"/>
      <c r="ER113" s="183"/>
      <c r="ES113" s="183"/>
      <c r="ET113" s="183"/>
      <c r="EU113" s="183"/>
      <c r="EV113" s="182"/>
      <c r="EW113" s="183"/>
      <c r="EX113" s="183"/>
      <c r="EY113" s="183"/>
      <c r="EZ113" s="183"/>
      <c r="FA113" s="183"/>
      <c r="FB113" s="183"/>
      <c r="FC113" s="183"/>
      <c r="FD113" s="183"/>
      <c r="FE113" s="183"/>
      <c r="FF113" s="120"/>
      <c r="FP113" s="120"/>
      <c r="FZ113" s="120"/>
      <c r="GJ113" s="182"/>
      <c r="GK113" s="183"/>
      <c r="GL113" s="183"/>
      <c r="GM113" s="183"/>
      <c r="GN113" s="183"/>
      <c r="GO113" s="183"/>
      <c r="GP113" s="183"/>
      <c r="GQ113" s="183"/>
      <c r="GR113" s="183"/>
      <c r="GS113" s="183"/>
      <c r="GT113" s="120"/>
      <c r="HD113" s="120"/>
      <c r="HN113" s="120"/>
      <c r="HX113" s="120"/>
      <c r="IH113" s="120"/>
      <c r="IR113" s="120"/>
      <c r="JB113" s="120"/>
      <c r="JL113" s="120"/>
      <c r="JV113" s="120"/>
      <c r="KF113" s="120"/>
    </row>
    <row xmlns:x14ac="http://schemas.microsoft.com/office/spreadsheetml/2009/9/ac" r="114" s="3" customFormat="true" x14ac:dyDescent="0.25">
      <c r="A114" s="374" t="str">
        <f ca="true">IF(ISBLANK('Data Summary'!A116),"",'Data Summary'!A116)</f>
        <v/>
      </c>
      <c r="B114" s="120"/>
      <c r="L114" s="120"/>
      <c r="V114" s="120"/>
      <c r="AF114" s="120"/>
      <c r="AP114" s="120"/>
      <c r="AZ114" s="120"/>
      <c r="BJ114" s="120"/>
      <c r="BT114" s="120"/>
      <c r="CD114" s="120"/>
      <c r="CN114" s="120"/>
      <c r="CX114" s="182"/>
      <c r="CY114" s="183"/>
      <c r="CZ114" s="183"/>
      <c r="DA114" s="183"/>
      <c r="DB114" s="183"/>
      <c r="DC114" s="183"/>
      <c r="DD114" s="183"/>
      <c r="DE114" s="183"/>
      <c r="DF114" s="183"/>
      <c r="DG114" s="183"/>
      <c r="DH114" s="120"/>
      <c r="DR114" s="120"/>
      <c r="EB114" s="120"/>
      <c r="EL114" s="182"/>
      <c r="EM114" s="183"/>
      <c r="EN114" s="183"/>
      <c r="EO114" s="183"/>
      <c r="EP114" s="183"/>
      <c r="EQ114" s="183"/>
      <c r="ER114" s="183"/>
      <c r="ES114" s="183"/>
      <c r="ET114" s="183"/>
      <c r="EU114" s="183"/>
      <c r="EV114" s="182"/>
      <c r="EW114" s="183"/>
      <c r="EX114" s="183"/>
      <c r="EY114" s="183"/>
      <c r="EZ114" s="183"/>
      <c r="FA114" s="183"/>
      <c r="FB114" s="183"/>
      <c r="FC114" s="183"/>
      <c r="FD114" s="183"/>
      <c r="FE114" s="183"/>
      <c r="FF114" s="120"/>
      <c r="FP114" s="120"/>
      <c r="FZ114" s="120"/>
      <c r="GJ114" s="182"/>
      <c r="GK114" s="183"/>
      <c r="GL114" s="183"/>
      <c r="GM114" s="183"/>
      <c r="GN114" s="183"/>
      <c r="GO114" s="183"/>
      <c r="GP114" s="183"/>
      <c r="GQ114" s="183"/>
      <c r="GR114" s="183"/>
      <c r="GS114" s="183"/>
      <c r="GT114" s="120"/>
      <c r="HD114" s="120"/>
      <c r="HN114" s="120"/>
      <c r="HX114" s="120"/>
      <c r="IH114" s="120"/>
      <c r="IR114" s="120"/>
      <c r="JB114" s="120"/>
      <c r="JL114" s="120"/>
      <c r="JV114" s="120"/>
      <c r="KF114" s="120"/>
    </row>
    <row xmlns:x14ac="http://schemas.microsoft.com/office/spreadsheetml/2009/9/ac" r="115" s="3" customFormat="true" x14ac:dyDescent="0.25">
      <c r="A115" s="374" t="str">
        <f ca="true">IF(ISBLANK('Data Summary'!A117),"",'Data Summary'!A117)</f>
        <v/>
      </c>
      <c r="B115" s="120"/>
      <c r="L115" s="120"/>
      <c r="V115" s="120"/>
      <c r="AF115" s="120"/>
      <c r="AP115" s="120"/>
      <c r="AZ115" s="120"/>
      <c r="BJ115" s="120"/>
      <c r="BT115" s="120"/>
      <c r="CD115" s="120"/>
      <c r="CN115" s="120"/>
      <c r="CX115" s="182"/>
      <c r="CY115" s="183"/>
      <c r="CZ115" s="183"/>
      <c r="DA115" s="183"/>
      <c r="DB115" s="183"/>
      <c r="DC115" s="183"/>
      <c r="DD115" s="183"/>
      <c r="DE115" s="183"/>
      <c r="DF115" s="183"/>
      <c r="DG115" s="183"/>
      <c r="DH115" s="120"/>
      <c r="DR115" s="120"/>
      <c r="EB115" s="120"/>
      <c r="EL115" s="182"/>
      <c r="EM115" s="183"/>
      <c r="EN115" s="183"/>
      <c r="EO115" s="183"/>
      <c r="EP115" s="183"/>
      <c r="EQ115" s="183"/>
      <c r="ER115" s="183"/>
      <c r="ES115" s="183"/>
      <c r="ET115" s="183"/>
      <c r="EU115" s="183"/>
      <c r="EV115" s="182"/>
      <c r="EW115" s="183"/>
      <c r="EX115" s="183"/>
      <c r="EY115" s="183"/>
      <c r="EZ115" s="183"/>
      <c r="FA115" s="183"/>
      <c r="FB115" s="183"/>
      <c r="FC115" s="183"/>
      <c r="FD115" s="183"/>
      <c r="FE115" s="183"/>
      <c r="FF115" s="120"/>
      <c r="FP115" s="120"/>
      <c r="FZ115" s="120"/>
      <c r="GJ115" s="182"/>
      <c r="GK115" s="183"/>
      <c r="GL115" s="183"/>
      <c r="GM115" s="183"/>
      <c r="GN115" s="183"/>
      <c r="GO115" s="183"/>
      <c r="GP115" s="183"/>
      <c r="GQ115" s="183"/>
      <c r="GR115" s="183"/>
      <c r="GS115" s="183"/>
      <c r="GT115" s="120"/>
      <c r="HD115" s="120"/>
      <c r="HN115" s="120"/>
      <c r="HX115" s="120"/>
      <c r="IH115" s="120"/>
      <c r="IR115" s="120"/>
      <c r="JB115" s="120"/>
      <c r="JL115" s="120"/>
      <c r="JV115" s="120"/>
      <c r="KF115" s="120"/>
    </row>
    <row xmlns:x14ac="http://schemas.microsoft.com/office/spreadsheetml/2009/9/ac" r="116" s="3" customFormat="true" x14ac:dyDescent="0.25">
      <c r="A116" s="374" t="str">
        <f ca="true">IF(ISBLANK('Data Summary'!A118),"",'Data Summary'!A118)</f>
        <v/>
      </c>
      <c r="B116" s="120"/>
      <c r="L116" s="120"/>
      <c r="V116" s="120"/>
      <c r="AF116" s="120"/>
      <c r="AP116" s="120"/>
      <c r="AZ116" s="120"/>
      <c r="BJ116" s="120"/>
      <c r="BT116" s="120"/>
      <c r="CD116" s="120"/>
      <c r="CN116" s="120"/>
      <c r="CX116" s="182"/>
      <c r="CY116" s="183"/>
      <c r="CZ116" s="183"/>
      <c r="DA116" s="183"/>
      <c r="DB116" s="183"/>
      <c r="DC116" s="183"/>
      <c r="DD116" s="183"/>
      <c r="DE116" s="183"/>
      <c r="DF116" s="183"/>
      <c r="DG116" s="183"/>
      <c r="DH116" s="120"/>
      <c r="DR116" s="120"/>
      <c r="EB116" s="120"/>
      <c r="EL116" s="182"/>
      <c r="EM116" s="183"/>
      <c r="EN116" s="183"/>
      <c r="EO116" s="183"/>
      <c r="EP116" s="183"/>
      <c r="EQ116" s="183"/>
      <c r="ER116" s="183"/>
      <c r="ES116" s="183"/>
      <c r="ET116" s="183"/>
      <c r="EU116" s="183"/>
      <c r="EV116" s="182"/>
      <c r="EW116" s="183"/>
      <c r="EX116" s="183"/>
      <c r="EY116" s="183"/>
      <c r="EZ116" s="183"/>
      <c r="FA116" s="183"/>
      <c r="FB116" s="183"/>
      <c r="FC116" s="183"/>
      <c r="FD116" s="183"/>
      <c r="FE116" s="183"/>
      <c r="FF116" s="120"/>
      <c r="FP116" s="120"/>
      <c r="FZ116" s="120"/>
      <c r="GJ116" s="182"/>
      <c r="GK116" s="183"/>
      <c r="GL116" s="183"/>
      <c r="GM116" s="183"/>
      <c r="GN116" s="183"/>
      <c r="GO116" s="183"/>
      <c r="GP116" s="183"/>
      <c r="GQ116" s="183"/>
      <c r="GR116" s="183"/>
      <c r="GS116" s="183"/>
      <c r="GT116" s="120"/>
      <c r="HD116" s="120"/>
      <c r="HN116" s="120"/>
      <c r="HX116" s="120"/>
      <c r="IH116" s="120"/>
      <c r="IR116" s="120"/>
      <c r="JB116" s="120"/>
      <c r="JL116" s="120"/>
      <c r="JV116" s="120"/>
      <c r="KF116" s="120"/>
    </row>
    <row xmlns:x14ac="http://schemas.microsoft.com/office/spreadsheetml/2009/9/ac" r="117" s="3" customFormat="true" x14ac:dyDescent="0.25">
      <c r="A117" s="374" t="str">
        <f ca="true">IF(ISBLANK('Data Summary'!A119),"",'Data Summary'!A119)</f>
        <v/>
      </c>
      <c r="B117" s="120"/>
      <c r="L117" s="120"/>
      <c r="V117" s="120"/>
      <c r="AF117" s="120"/>
      <c r="AP117" s="120"/>
      <c r="AZ117" s="120"/>
      <c r="BJ117" s="120"/>
      <c r="BT117" s="120"/>
      <c r="CD117" s="120"/>
      <c r="CN117" s="120"/>
      <c r="CX117" s="182"/>
      <c r="CY117" s="183"/>
      <c r="CZ117" s="183"/>
      <c r="DA117" s="183"/>
      <c r="DB117" s="183"/>
      <c r="DC117" s="183"/>
      <c r="DD117" s="183"/>
      <c r="DE117" s="183"/>
      <c r="DF117" s="183"/>
      <c r="DG117" s="183"/>
      <c r="DH117" s="120"/>
      <c r="DR117" s="120"/>
      <c r="EB117" s="120"/>
      <c r="EL117" s="182"/>
      <c r="EM117" s="183"/>
      <c r="EN117" s="183"/>
      <c r="EO117" s="183"/>
      <c r="EP117" s="183"/>
      <c r="EQ117" s="183"/>
      <c r="ER117" s="183"/>
      <c r="ES117" s="183"/>
      <c r="ET117" s="183"/>
      <c r="EU117" s="183"/>
      <c r="EV117" s="182"/>
      <c r="EW117" s="183"/>
      <c r="EX117" s="183"/>
      <c r="EY117" s="183"/>
      <c r="EZ117" s="183"/>
      <c r="FA117" s="183"/>
      <c r="FB117" s="183"/>
      <c r="FC117" s="183"/>
      <c r="FD117" s="183"/>
      <c r="FE117" s="183"/>
      <c r="FF117" s="120"/>
      <c r="FP117" s="120"/>
      <c r="FZ117" s="120"/>
      <c r="GJ117" s="182"/>
      <c r="GK117" s="183"/>
      <c r="GL117" s="183"/>
      <c r="GM117" s="183"/>
      <c r="GN117" s="183"/>
      <c r="GO117" s="183"/>
      <c r="GP117" s="183"/>
      <c r="GQ117" s="183"/>
      <c r="GR117" s="183"/>
      <c r="GS117" s="183"/>
      <c r="GT117" s="120"/>
      <c r="HD117" s="120"/>
      <c r="HN117" s="120"/>
      <c r="HX117" s="120"/>
      <c r="IH117" s="120"/>
      <c r="IR117" s="120"/>
      <c r="JB117" s="120"/>
      <c r="JL117" s="120"/>
      <c r="JV117" s="120"/>
      <c r="KF117" s="120"/>
    </row>
    <row xmlns:x14ac="http://schemas.microsoft.com/office/spreadsheetml/2009/9/ac" r="118" s="3" customFormat="true" x14ac:dyDescent="0.25">
      <c r="A118" s="374" t="str">
        <f ca="true">IF(ISBLANK('Data Summary'!A120),"",'Data Summary'!A120)</f>
        <v/>
      </c>
      <c r="B118" s="120"/>
      <c r="L118" s="120"/>
      <c r="V118" s="120"/>
      <c r="AF118" s="120"/>
      <c r="AP118" s="120"/>
      <c r="AZ118" s="120"/>
      <c r="BJ118" s="120"/>
      <c r="BT118" s="120"/>
      <c r="CD118" s="120"/>
      <c r="CN118" s="120"/>
      <c r="CX118" s="182"/>
      <c r="CY118" s="183"/>
      <c r="CZ118" s="183"/>
      <c r="DA118" s="183"/>
      <c r="DB118" s="183"/>
      <c r="DC118" s="183"/>
      <c r="DD118" s="183"/>
      <c r="DE118" s="183"/>
      <c r="DF118" s="183"/>
      <c r="DG118" s="183"/>
      <c r="DH118" s="120"/>
      <c r="DR118" s="120"/>
      <c r="EB118" s="120"/>
      <c r="EL118" s="182"/>
      <c r="EM118" s="183"/>
      <c r="EN118" s="183"/>
      <c r="EO118" s="183"/>
      <c r="EP118" s="183"/>
      <c r="EQ118" s="183"/>
      <c r="ER118" s="183"/>
      <c r="ES118" s="183"/>
      <c r="ET118" s="183"/>
      <c r="EU118" s="183"/>
      <c r="EV118" s="182"/>
      <c r="EW118" s="183"/>
      <c r="EX118" s="183"/>
      <c r="EY118" s="183"/>
      <c r="EZ118" s="183"/>
      <c r="FA118" s="183"/>
      <c r="FB118" s="183"/>
      <c r="FC118" s="183"/>
      <c r="FD118" s="183"/>
      <c r="FE118" s="183"/>
      <c r="FF118" s="120"/>
      <c r="FP118" s="120"/>
      <c r="FZ118" s="120"/>
      <c r="GJ118" s="182"/>
      <c r="GK118" s="183"/>
      <c r="GL118" s="183"/>
      <c r="GM118" s="183"/>
      <c r="GN118" s="183"/>
      <c r="GO118" s="183"/>
      <c r="GP118" s="183"/>
      <c r="GQ118" s="183"/>
      <c r="GR118" s="183"/>
      <c r="GS118" s="183"/>
      <c r="GT118" s="120"/>
      <c r="HD118" s="120"/>
      <c r="HN118" s="120"/>
      <c r="HX118" s="120"/>
      <c r="IH118" s="120"/>
      <c r="IR118" s="120"/>
      <c r="JB118" s="120"/>
      <c r="JL118" s="120"/>
      <c r="JV118" s="120"/>
      <c r="KF118" s="120"/>
    </row>
    <row xmlns:x14ac="http://schemas.microsoft.com/office/spreadsheetml/2009/9/ac" r="119" s="3" customFormat="true" x14ac:dyDescent="0.25">
      <c r="A119" s="374" t="str">
        <f ca="true">IF(ISBLANK('Data Summary'!A121),"",'Data Summary'!A121)</f>
        <v/>
      </c>
      <c r="B119" s="120"/>
      <c r="L119" s="120"/>
      <c r="V119" s="120"/>
      <c r="AF119" s="120"/>
      <c r="AP119" s="120"/>
      <c r="AZ119" s="120"/>
      <c r="BJ119" s="120"/>
      <c r="BT119" s="120"/>
      <c r="CD119" s="120"/>
      <c r="CN119" s="120"/>
      <c r="CX119" s="182"/>
      <c r="CY119" s="183"/>
      <c r="CZ119" s="183"/>
      <c r="DA119" s="183"/>
      <c r="DB119" s="183"/>
      <c r="DC119" s="183"/>
      <c r="DD119" s="183"/>
      <c r="DE119" s="183"/>
      <c r="DF119" s="183"/>
      <c r="DG119" s="183"/>
      <c r="DH119" s="120"/>
      <c r="DR119" s="120"/>
      <c r="EB119" s="120"/>
      <c r="EL119" s="182"/>
      <c r="EM119" s="183"/>
      <c r="EN119" s="183"/>
      <c r="EO119" s="183"/>
      <c r="EP119" s="183"/>
      <c r="EQ119" s="183"/>
      <c r="ER119" s="183"/>
      <c r="ES119" s="183"/>
      <c r="ET119" s="183"/>
      <c r="EU119" s="183"/>
      <c r="EV119" s="182"/>
      <c r="EW119" s="183"/>
      <c r="EX119" s="183"/>
      <c r="EY119" s="183"/>
      <c r="EZ119" s="183"/>
      <c r="FA119" s="183"/>
      <c r="FB119" s="183"/>
      <c r="FC119" s="183"/>
      <c r="FD119" s="183"/>
      <c r="FE119" s="183"/>
      <c r="FF119" s="120"/>
      <c r="FP119" s="120"/>
      <c r="FZ119" s="120"/>
      <c r="GJ119" s="182"/>
      <c r="GK119" s="183"/>
      <c r="GL119" s="183"/>
      <c r="GM119" s="183"/>
      <c r="GN119" s="183"/>
      <c r="GO119" s="183"/>
      <c r="GP119" s="183"/>
      <c r="GQ119" s="183"/>
      <c r="GR119" s="183"/>
      <c r="GS119" s="183"/>
      <c r="GT119" s="120"/>
      <c r="HD119" s="120"/>
      <c r="HN119" s="120"/>
      <c r="HX119" s="120"/>
      <c r="IH119" s="120"/>
      <c r="IR119" s="120"/>
      <c r="JB119" s="120"/>
      <c r="JL119" s="120"/>
      <c r="JV119" s="120"/>
      <c r="KF119" s="120"/>
    </row>
    <row xmlns:x14ac="http://schemas.microsoft.com/office/spreadsheetml/2009/9/ac" r="120" s="3" customFormat="true" x14ac:dyDescent="0.25">
      <c r="A120" s="374" t="str">
        <f ca="true">IF(ISBLANK('Data Summary'!A122),"",'Data Summary'!A122)</f>
        <v/>
      </c>
      <c r="B120" s="120"/>
      <c r="L120" s="120"/>
      <c r="V120" s="120"/>
      <c r="AF120" s="120"/>
      <c r="AP120" s="120"/>
      <c r="AZ120" s="120"/>
      <c r="BJ120" s="120"/>
      <c r="BT120" s="120"/>
      <c r="CD120" s="120"/>
      <c r="CN120" s="120"/>
      <c r="CX120" s="182"/>
      <c r="CY120" s="183"/>
      <c r="CZ120" s="183"/>
      <c r="DA120" s="183"/>
      <c r="DB120" s="183"/>
      <c r="DC120" s="183"/>
      <c r="DD120" s="183"/>
      <c r="DE120" s="183"/>
      <c r="DF120" s="183"/>
      <c r="DG120" s="183"/>
      <c r="DH120" s="120"/>
      <c r="DR120" s="120"/>
      <c r="EB120" s="120"/>
      <c r="EL120" s="182"/>
      <c r="EM120" s="183"/>
      <c r="EN120" s="183"/>
      <c r="EO120" s="183"/>
      <c r="EP120" s="183"/>
      <c r="EQ120" s="183"/>
      <c r="ER120" s="183"/>
      <c r="ES120" s="183"/>
      <c r="ET120" s="183"/>
      <c r="EU120" s="183"/>
      <c r="EV120" s="182"/>
      <c r="EW120" s="183"/>
      <c r="EX120" s="183"/>
      <c r="EY120" s="183"/>
      <c r="EZ120" s="183"/>
      <c r="FA120" s="183"/>
      <c r="FB120" s="183"/>
      <c r="FC120" s="183"/>
      <c r="FD120" s="183"/>
      <c r="FE120" s="183"/>
      <c r="FF120" s="120"/>
      <c r="FP120" s="120"/>
      <c r="FZ120" s="120"/>
      <c r="GJ120" s="182"/>
      <c r="GK120" s="183"/>
      <c r="GL120" s="183"/>
      <c r="GM120" s="183"/>
      <c r="GN120" s="183"/>
      <c r="GO120" s="183"/>
      <c r="GP120" s="183"/>
      <c r="GQ120" s="183"/>
      <c r="GR120" s="183"/>
      <c r="GS120" s="183"/>
      <c r="GT120" s="120"/>
      <c r="HD120" s="120"/>
      <c r="HN120" s="120"/>
      <c r="HX120" s="120"/>
      <c r="IH120" s="120"/>
      <c r="IR120" s="120"/>
      <c r="JB120" s="120"/>
      <c r="JL120" s="120"/>
      <c r="JV120" s="120"/>
      <c r="KF120" s="120"/>
    </row>
    <row xmlns:x14ac="http://schemas.microsoft.com/office/spreadsheetml/2009/9/ac" r="121" s="3" customFormat="true" x14ac:dyDescent="0.25">
      <c r="A121" s="374" t="str">
        <f ca="true">IF(ISBLANK('Data Summary'!A123),"",'Data Summary'!A123)</f>
        <v/>
      </c>
      <c r="B121" s="120"/>
      <c r="L121" s="120"/>
      <c r="V121" s="120"/>
      <c r="AF121" s="120"/>
      <c r="AP121" s="120"/>
      <c r="AZ121" s="120"/>
      <c r="BJ121" s="120"/>
      <c r="BT121" s="120"/>
      <c r="CD121" s="120"/>
      <c r="CN121" s="120"/>
      <c r="CX121" s="182"/>
      <c r="CY121" s="183"/>
      <c r="CZ121" s="183"/>
      <c r="DA121" s="183"/>
      <c r="DB121" s="183"/>
      <c r="DC121" s="183"/>
      <c r="DD121" s="183"/>
      <c r="DE121" s="183"/>
      <c r="DF121" s="183"/>
      <c r="DG121" s="183"/>
      <c r="DH121" s="120"/>
      <c r="DR121" s="120"/>
      <c r="EB121" s="120"/>
      <c r="EL121" s="182"/>
      <c r="EM121" s="183"/>
      <c r="EN121" s="183"/>
      <c r="EO121" s="183"/>
      <c r="EP121" s="183"/>
      <c r="EQ121" s="183"/>
      <c r="ER121" s="183"/>
      <c r="ES121" s="183"/>
      <c r="ET121" s="183"/>
      <c r="EU121" s="183"/>
      <c r="EV121" s="182"/>
      <c r="EW121" s="183"/>
      <c r="EX121" s="183"/>
      <c r="EY121" s="183"/>
      <c r="EZ121" s="183"/>
      <c r="FA121" s="183"/>
      <c r="FB121" s="183"/>
      <c r="FC121" s="183"/>
      <c r="FD121" s="183"/>
      <c r="FE121" s="183"/>
      <c r="FF121" s="120"/>
      <c r="FP121" s="120"/>
      <c r="FZ121" s="120"/>
      <c r="GJ121" s="182"/>
      <c r="GK121" s="183"/>
      <c r="GL121" s="183"/>
      <c r="GM121" s="183"/>
      <c r="GN121" s="183"/>
      <c r="GO121" s="183"/>
      <c r="GP121" s="183"/>
      <c r="GQ121" s="183"/>
      <c r="GR121" s="183"/>
      <c r="GS121" s="183"/>
      <c r="GT121" s="120"/>
      <c r="HD121" s="120"/>
      <c r="HN121" s="120"/>
      <c r="HX121" s="120"/>
      <c r="IH121" s="120"/>
      <c r="IR121" s="120"/>
      <c r="JB121" s="120"/>
      <c r="JL121" s="120"/>
      <c r="JV121" s="120"/>
      <c r="KF121" s="120"/>
    </row>
    <row xmlns:x14ac="http://schemas.microsoft.com/office/spreadsheetml/2009/9/ac" r="122" s="3" customFormat="true" x14ac:dyDescent="0.25">
      <c r="A122" s="374" t="str">
        <f ca="true">IF(ISBLANK('Data Summary'!A124),"",'Data Summary'!A124)</f>
        <v/>
      </c>
      <c r="B122" s="120"/>
      <c r="L122" s="120"/>
      <c r="V122" s="120"/>
      <c r="AF122" s="120"/>
      <c r="AP122" s="120"/>
      <c r="AZ122" s="120"/>
      <c r="BJ122" s="120"/>
      <c r="BT122" s="120"/>
      <c r="CD122" s="120"/>
      <c r="CN122" s="120"/>
      <c r="CX122" s="182"/>
      <c r="CY122" s="183"/>
      <c r="CZ122" s="183"/>
      <c r="DA122" s="183"/>
      <c r="DB122" s="183"/>
      <c r="DC122" s="183"/>
      <c r="DD122" s="183"/>
      <c r="DE122" s="183"/>
      <c r="DF122" s="183"/>
      <c r="DG122" s="183"/>
      <c r="DH122" s="120"/>
      <c r="DR122" s="120"/>
      <c r="EB122" s="120"/>
      <c r="EL122" s="182"/>
      <c r="EM122" s="183"/>
      <c r="EN122" s="183"/>
      <c r="EO122" s="183"/>
      <c r="EP122" s="183"/>
      <c r="EQ122" s="183"/>
      <c r="ER122" s="183"/>
      <c r="ES122" s="183"/>
      <c r="ET122" s="183"/>
      <c r="EU122" s="183"/>
      <c r="EV122" s="182"/>
      <c r="EW122" s="183"/>
      <c r="EX122" s="183"/>
      <c r="EY122" s="183"/>
      <c r="EZ122" s="183"/>
      <c r="FA122" s="183"/>
      <c r="FB122" s="183"/>
      <c r="FC122" s="183"/>
      <c r="FD122" s="183"/>
      <c r="FE122" s="183"/>
      <c r="FF122" s="120"/>
      <c r="FP122" s="120"/>
      <c r="FZ122" s="120"/>
      <c r="GJ122" s="182"/>
      <c r="GK122" s="183"/>
      <c r="GL122" s="183"/>
      <c r="GM122" s="183"/>
      <c r="GN122" s="183"/>
      <c r="GO122" s="183"/>
      <c r="GP122" s="183"/>
      <c r="GQ122" s="183"/>
      <c r="GR122" s="183"/>
      <c r="GS122" s="183"/>
      <c r="GT122" s="120"/>
      <c r="HD122" s="120"/>
      <c r="HN122" s="120"/>
      <c r="HX122" s="120"/>
      <c r="IH122" s="120"/>
      <c r="IR122" s="120"/>
      <c r="JB122" s="120"/>
      <c r="JL122" s="120"/>
      <c r="JV122" s="120"/>
      <c r="KF122" s="120"/>
    </row>
    <row xmlns:x14ac="http://schemas.microsoft.com/office/spreadsheetml/2009/9/ac" r="123" s="3" customFormat="true" x14ac:dyDescent="0.25">
      <c r="A123" s="374" t="str">
        <f ca="true">IF(ISBLANK('Data Summary'!A125),"",'Data Summary'!A125)</f>
        <v/>
      </c>
      <c r="B123" s="120"/>
      <c r="L123" s="120"/>
      <c r="V123" s="120"/>
      <c r="AF123" s="120"/>
      <c r="AP123" s="120"/>
      <c r="AZ123" s="120"/>
      <c r="BJ123" s="120"/>
      <c r="BT123" s="120"/>
      <c r="CD123" s="120"/>
      <c r="CN123" s="120"/>
      <c r="CX123" s="182"/>
      <c r="CY123" s="183"/>
      <c r="CZ123" s="183"/>
      <c r="DA123" s="183"/>
      <c r="DB123" s="183"/>
      <c r="DC123" s="183"/>
      <c r="DD123" s="183"/>
      <c r="DE123" s="183"/>
      <c r="DF123" s="183"/>
      <c r="DG123" s="183"/>
      <c r="DH123" s="120"/>
      <c r="DR123" s="120"/>
      <c r="EB123" s="120"/>
      <c r="EL123" s="182"/>
      <c r="EM123" s="183"/>
      <c r="EN123" s="183"/>
      <c r="EO123" s="183"/>
      <c r="EP123" s="183"/>
      <c r="EQ123" s="183"/>
      <c r="ER123" s="183"/>
      <c r="ES123" s="183"/>
      <c r="ET123" s="183"/>
      <c r="EU123" s="183"/>
      <c r="EV123" s="182"/>
      <c r="EW123" s="183"/>
      <c r="EX123" s="183"/>
      <c r="EY123" s="183"/>
      <c r="EZ123" s="183"/>
      <c r="FA123" s="183"/>
      <c r="FB123" s="183"/>
      <c r="FC123" s="183"/>
      <c r="FD123" s="183"/>
      <c r="FE123" s="183"/>
      <c r="FF123" s="120"/>
      <c r="FP123" s="120"/>
      <c r="FZ123" s="120"/>
      <c r="GJ123" s="182"/>
      <c r="GK123" s="183"/>
      <c r="GL123" s="183"/>
      <c r="GM123" s="183"/>
      <c r="GN123" s="183"/>
      <c r="GO123" s="183"/>
      <c r="GP123" s="183"/>
      <c r="GQ123" s="183"/>
      <c r="GR123" s="183"/>
      <c r="GS123" s="183"/>
      <c r="GT123" s="120"/>
      <c r="HD123" s="120"/>
      <c r="HN123" s="120"/>
      <c r="HX123" s="120"/>
      <c r="IH123" s="120"/>
      <c r="IR123" s="120"/>
      <c r="JB123" s="120"/>
      <c r="JL123" s="120"/>
      <c r="JV123" s="120"/>
      <c r="KF123" s="120"/>
    </row>
    <row xmlns:x14ac="http://schemas.microsoft.com/office/spreadsheetml/2009/9/ac" r="124" s="3" customFormat="true" x14ac:dyDescent="0.25">
      <c r="A124" s="374" t="str">
        <f ca="true">IF(ISBLANK('Data Summary'!A126),"",'Data Summary'!A126)</f>
        <v/>
      </c>
      <c r="B124" s="120"/>
      <c r="L124" s="120"/>
      <c r="V124" s="120"/>
      <c r="AF124" s="120"/>
      <c r="AP124" s="120"/>
      <c r="AZ124" s="120"/>
      <c r="BJ124" s="120"/>
      <c r="BT124" s="120"/>
      <c r="CD124" s="120"/>
      <c r="CN124" s="120"/>
      <c r="CX124" s="182"/>
      <c r="CY124" s="183"/>
      <c r="CZ124" s="183"/>
      <c r="DA124" s="183"/>
      <c r="DB124" s="183"/>
      <c r="DC124" s="183"/>
      <c r="DD124" s="183"/>
      <c r="DE124" s="183"/>
      <c r="DF124" s="183"/>
      <c r="DG124" s="183"/>
      <c r="DH124" s="120"/>
      <c r="DR124" s="120"/>
      <c r="EB124" s="120"/>
      <c r="EL124" s="182"/>
      <c r="EM124" s="183"/>
      <c r="EN124" s="183"/>
      <c r="EO124" s="183"/>
      <c r="EP124" s="183"/>
      <c r="EQ124" s="183"/>
      <c r="ER124" s="183"/>
      <c r="ES124" s="183"/>
      <c r="ET124" s="183"/>
      <c r="EU124" s="183"/>
      <c r="EV124" s="182"/>
      <c r="EW124" s="183"/>
      <c r="EX124" s="183"/>
      <c r="EY124" s="183"/>
      <c r="EZ124" s="183"/>
      <c r="FA124" s="183"/>
      <c r="FB124" s="183"/>
      <c r="FC124" s="183"/>
      <c r="FD124" s="183"/>
      <c r="FE124" s="183"/>
      <c r="FF124" s="120"/>
      <c r="FP124" s="120"/>
      <c r="FZ124" s="120"/>
      <c r="GJ124" s="182"/>
      <c r="GK124" s="183"/>
      <c r="GL124" s="183"/>
      <c r="GM124" s="183"/>
      <c r="GN124" s="183"/>
      <c r="GO124" s="183"/>
      <c r="GP124" s="183"/>
      <c r="GQ124" s="183"/>
      <c r="GR124" s="183"/>
      <c r="GS124" s="183"/>
      <c r="GT124" s="120"/>
      <c r="HD124" s="120"/>
      <c r="HN124" s="120"/>
      <c r="HX124" s="120"/>
      <c r="IH124" s="120"/>
      <c r="IR124" s="120"/>
      <c r="JB124" s="120"/>
      <c r="JL124" s="120"/>
      <c r="JV124" s="120"/>
      <c r="KF124" s="120"/>
    </row>
    <row xmlns:x14ac="http://schemas.microsoft.com/office/spreadsheetml/2009/9/ac" r="125" s="3" customFormat="true" x14ac:dyDescent="0.25">
      <c r="A125" s="374" t="str">
        <f ca="true">IF(ISBLANK('Data Summary'!A127),"",'Data Summary'!A127)</f>
        <v/>
      </c>
      <c r="B125" s="120"/>
      <c r="L125" s="120"/>
      <c r="V125" s="120"/>
      <c r="AF125" s="120"/>
      <c r="AP125" s="120"/>
      <c r="AZ125" s="120"/>
      <c r="BJ125" s="120"/>
      <c r="BT125" s="120"/>
      <c r="CD125" s="120"/>
      <c r="CN125" s="120"/>
      <c r="CX125" s="182"/>
      <c r="CY125" s="183"/>
      <c r="CZ125" s="183"/>
      <c r="DA125" s="183"/>
      <c r="DB125" s="183"/>
      <c r="DC125" s="183"/>
      <c r="DD125" s="183"/>
      <c r="DE125" s="183"/>
      <c r="DF125" s="183"/>
      <c r="DG125" s="183"/>
      <c r="DH125" s="120"/>
      <c r="DR125" s="120"/>
      <c r="EB125" s="120"/>
      <c r="EL125" s="182"/>
      <c r="EM125" s="183"/>
      <c r="EN125" s="183"/>
      <c r="EO125" s="183"/>
      <c r="EP125" s="183"/>
      <c r="EQ125" s="183"/>
      <c r="ER125" s="183"/>
      <c r="ES125" s="183"/>
      <c r="ET125" s="183"/>
      <c r="EU125" s="183"/>
      <c r="EV125" s="182"/>
      <c r="EW125" s="183"/>
      <c r="EX125" s="183"/>
      <c r="EY125" s="183"/>
      <c r="EZ125" s="183"/>
      <c r="FA125" s="183"/>
      <c r="FB125" s="183"/>
      <c r="FC125" s="183"/>
      <c r="FD125" s="183"/>
      <c r="FE125" s="183"/>
      <c r="FF125" s="120"/>
      <c r="FP125" s="120"/>
      <c r="FZ125" s="120"/>
      <c r="GJ125" s="182"/>
      <c r="GK125" s="183"/>
      <c r="GL125" s="183"/>
      <c r="GM125" s="183"/>
      <c r="GN125" s="183"/>
      <c r="GO125" s="183"/>
      <c r="GP125" s="183"/>
      <c r="GQ125" s="183"/>
      <c r="GR125" s="183"/>
      <c r="GS125" s="183"/>
      <c r="GT125" s="120"/>
      <c r="HD125" s="120"/>
      <c r="HN125" s="120"/>
      <c r="HX125" s="120"/>
      <c r="IH125" s="120"/>
      <c r="IR125" s="120"/>
      <c r="JB125" s="120"/>
      <c r="JL125" s="120"/>
      <c r="JV125" s="120"/>
      <c r="KF125" s="120"/>
    </row>
    <row xmlns:x14ac="http://schemas.microsoft.com/office/spreadsheetml/2009/9/ac" r="126" s="3" customFormat="true" x14ac:dyDescent="0.25">
      <c r="A126" s="374" t="str">
        <f ca="true">IF(ISBLANK('Data Summary'!A128),"",'Data Summary'!A128)</f>
        <v/>
      </c>
      <c r="B126" s="120"/>
      <c r="L126" s="120"/>
      <c r="V126" s="120"/>
      <c r="AF126" s="120"/>
      <c r="AP126" s="120"/>
      <c r="AZ126" s="120"/>
      <c r="BJ126" s="120"/>
      <c r="BT126" s="120"/>
      <c r="CD126" s="120"/>
      <c r="CN126" s="120"/>
      <c r="CX126" s="182"/>
      <c r="CY126" s="183"/>
      <c r="CZ126" s="183"/>
      <c r="DA126" s="183"/>
      <c r="DB126" s="183"/>
      <c r="DC126" s="183"/>
      <c r="DD126" s="183"/>
      <c r="DE126" s="183"/>
      <c r="DF126" s="183"/>
      <c r="DG126" s="183"/>
      <c r="DH126" s="120"/>
      <c r="DR126" s="120"/>
      <c r="EB126" s="120"/>
      <c r="EL126" s="182"/>
      <c r="EM126" s="183"/>
      <c r="EN126" s="183"/>
      <c r="EO126" s="183"/>
      <c r="EP126" s="183"/>
      <c r="EQ126" s="183"/>
      <c r="ER126" s="183"/>
      <c r="ES126" s="183"/>
      <c r="ET126" s="183"/>
      <c r="EU126" s="183"/>
      <c r="EV126" s="182"/>
      <c r="EW126" s="183"/>
      <c r="EX126" s="183"/>
      <c r="EY126" s="183"/>
      <c r="EZ126" s="183"/>
      <c r="FA126" s="183"/>
      <c r="FB126" s="183"/>
      <c r="FC126" s="183"/>
      <c r="FD126" s="183"/>
      <c r="FE126" s="183"/>
      <c r="FF126" s="120"/>
      <c r="FP126" s="120"/>
      <c r="FZ126" s="120"/>
      <c r="GJ126" s="182"/>
      <c r="GK126" s="183"/>
      <c r="GL126" s="183"/>
      <c r="GM126" s="183"/>
      <c r="GN126" s="183"/>
      <c r="GO126" s="183"/>
      <c r="GP126" s="183"/>
      <c r="GQ126" s="183"/>
      <c r="GR126" s="183"/>
      <c r="GS126" s="183"/>
      <c r="GT126" s="120"/>
      <c r="HD126" s="120"/>
      <c r="HN126" s="120"/>
      <c r="HX126" s="120"/>
      <c r="IH126" s="120"/>
      <c r="IR126" s="120"/>
      <c r="JB126" s="120"/>
      <c r="JL126" s="120"/>
      <c r="JV126" s="120"/>
      <c r="KF126" s="120"/>
    </row>
    <row xmlns:x14ac="http://schemas.microsoft.com/office/spreadsheetml/2009/9/ac" r="127" s="3" customFormat="true" x14ac:dyDescent="0.25">
      <c r="A127" s="374" t="str">
        <f ca="true">IF(ISBLANK('Data Summary'!A129),"",'Data Summary'!A129)</f>
        <v/>
      </c>
      <c r="B127" s="120"/>
      <c r="L127" s="120"/>
      <c r="V127" s="120"/>
      <c r="AF127" s="120"/>
      <c r="AP127" s="120"/>
      <c r="AZ127" s="120"/>
      <c r="BJ127" s="120"/>
      <c r="BT127" s="120"/>
      <c r="CD127" s="120"/>
      <c r="CN127" s="120"/>
      <c r="CX127" s="182"/>
      <c r="CY127" s="183"/>
      <c r="CZ127" s="183"/>
      <c r="DA127" s="183"/>
      <c r="DB127" s="183"/>
      <c r="DC127" s="183"/>
      <c r="DD127" s="183"/>
      <c r="DE127" s="183"/>
      <c r="DF127" s="183"/>
      <c r="DG127" s="183"/>
      <c r="DH127" s="120"/>
      <c r="DR127" s="120"/>
      <c r="EB127" s="120"/>
      <c r="EL127" s="182"/>
      <c r="EM127" s="183"/>
      <c r="EN127" s="183"/>
      <c r="EO127" s="183"/>
      <c r="EP127" s="183"/>
      <c r="EQ127" s="183"/>
      <c r="ER127" s="183"/>
      <c r="ES127" s="183"/>
      <c r="ET127" s="183"/>
      <c r="EU127" s="183"/>
      <c r="EV127" s="182"/>
      <c r="EW127" s="183"/>
      <c r="EX127" s="183"/>
      <c r="EY127" s="183"/>
      <c r="EZ127" s="183"/>
      <c r="FA127" s="183"/>
      <c r="FB127" s="183"/>
      <c r="FC127" s="183"/>
      <c r="FD127" s="183"/>
      <c r="FE127" s="183"/>
      <c r="FF127" s="120"/>
      <c r="FP127" s="120"/>
      <c r="FZ127" s="120"/>
      <c r="GJ127" s="182"/>
      <c r="GK127" s="183"/>
      <c r="GL127" s="183"/>
      <c r="GM127" s="183"/>
      <c r="GN127" s="183"/>
      <c r="GO127" s="183"/>
      <c r="GP127" s="183"/>
      <c r="GQ127" s="183"/>
      <c r="GR127" s="183"/>
      <c r="GS127" s="183"/>
      <c r="GT127" s="120"/>
      <c r="HD127" s="120"/>
      <c r="HN127" s="120"/>
      <c r="HX127" s="120"/>
      <c r="IH127" s="120"/>
      <c r="IR127" s="120"/>
      <c r="JB127" s="120"/>
      <c r="JL127" s="120"/>
      <c r="JV127" s="120"/>
      <c r="KF127" s="120"/>
    </row>
    <row xmlns:x14ac="http://schemas.microsoft.com/office/spreadsheetml/2009/9/ac" r="128" s="3" customFormat="true" x14ac:dyDescent="0.25">
      <c r="A128" s="374" t="str">
        <f ca="true">IF(ISBLANK('Data Summary'!A130),"",'Data Summary'!A130)</f>
        <v/>
      </c>
      <c r="B128" s="120"/>
      <c r="L128" s="120"/>
      <c r="V128" s="120"/>
      <c r="AF128" s="120"/>
      <c r="AP128" s="120"/>
      <c r="AZ128" s="120"/>
      <c r="BJ128" s="120"/>
      <c r="BT128" s="120"/>
      <c r="CD128" s="120"/>
      <c r="CN128" s="120"/>
      <c r="CX128" s="182"/>
      <c r="CY128" s="183"/>
      <c r="CZ128" s="183"/>
      <c r="DA128" s="183"/>
      <c r="DB128" s="183"/>
      <c r="DC128" s="183"/>
      <c r="DD128" s="183"/>
      <c r="DE128" s="183"/>
      <c r="DF128" s="183"/>
      <c r="DG128" s="183"/>
      <c r="DH128" s="120"/>
      <c r="DR128" s="120"/>
      <c r="EB128" s="120"/>
      <c r="EL128" s="182"/>
      <c r="EM128" s="183"/>
      <c r="EN128" s="183"/>
      <c r="EO128" s="183"/>
      <c r="EP128" s="183"/>
      <c r="EQ128" s="183"/>
      <c r="ER128" s="183"/>
      <c r="ES128" s="183"/>
      <c r="ET128" s="183"/>
      <c r="EU128" s="183"/>
      <c r="EV128" s="182"/>
      <c r="EW128" s="183"/>
      <c r="EX128" s="183"/>
      <c r="EY128" s="183"/>
      <c r="EZ128" s="183"/>
      <c r="FA128" s="183"/>
      <c r="FB128" s="183"/>
      <c r="FC128" s="183"/>
      <c r="FD128" s="183"/>
      <c r="FE128" s="183"/>
      <c r="FF128" s="120"/>
      <c r="FP128" s="120"/>
      <c r="FZ128" s="120"/>
      <c r="GJ128" s="182"/>
      <c r="GK128" s="183"/>
      <c r="GL128" s="183"/>
      <c r="GM128" s="183"/>
      <c r="GN128" s="183"/>
      <c r="GO128" s="183"/>
      <c r="GP128" s="183"/>
      <c r="GQ128" s="183"/>
      <c r="GR128" s="183"/>
      <c r="GS128" s="183"/>
      <c r="GT128" s="120"/>
      <c r="HD128" s="120"/>
      <c r="HN128" s="120"/>
      <c r="HX128" s="120"/>
      <c r="IH128" s="120"/>
      <c r="IR128" s="120"/>
      <c r="JB128" s="120"/>
      <c r="JL128" s="120"/>
      <c r="JV128" s="120"/>
      <c r="KF128" s="120"/>
    </row>
    <row xmlns:x14ac="http://schemas.microsoft.com/office/spreadsheetml/2009/9/ac" r="129" s="3" customFormat="true" x14ac:dyDescent="0.25">
      <c r="A129" s="374" t="str">
        <f ca="true">IF(ISBLANK('Data Summary'!A131),"",'Data Summary'!A131)</f>
        <v/>
      </c>
      <c r="B129" s="120"/>
      <c r="L129" s="120"/>
      <c r="V129" s="120"/>
      <c r="AF129" s="120"/>
      <c r="AP129" s="120"/>
      <c r="AZ129" s="120"/>
      <c r="BJ129" s="120"/>
      <c r="BT129" s="120"/>
      <c r="CD129" s="120"/>
      <c r="CN129" s="120"/>
      <c r="CX129" s="182"/>
      <c r="CY129" s="183"/>
      <c r="CZ129" s="183"/>
      <c r="DA129" s="183"/>
      <c r="DB129" s="183"/>
      <c r="DC129" s="183"/>
      <c r="DD129" s="183"/>
      <c r="DE129" s="183"/>
      <c r="DF129" s="183"/>
      <c r="DG129" s="183"/>
      <c r="DH129" s="120"/>
      <c r="DR129" s="120"/>
      <c r="EB129" s="120"/>
      <c r="EL129" s="182"/>
      <c r="EM129" s="183"/>
      <c r="EN129" s="183"/>
      <c r="EO129" s="183"/>
      <c r="EP129" s="183"/>
      <c r="EQ129" s="183"/>
      <c r="ER129" s="183"/>
      <c r="ES129" s="183"/>
      <c r="ET129" s="183"/>
      <c r="EU129" s="183"/>
      <c r="EV129" s="182"/>
      <c r="EW129" s="183"/>
      <c r="EX129" s="183"/>
      <c r="EY129" s="183"/>
      <c r="EZ129" s="183"/>
      <c r="FA129" s="183"/>
      <c r="FB129" s="183"/>
      <c r="FC129" s="183"/>
      <c r="FD129" s="183"/>
      <c r="FE129" s="183"/>
      <c r="FF129" s="120"/>
      <c r="FP129" s="120"/>
      <c r="FZ129" s="120"/>
      <c r="GJ129" s="182"/>
      <c r="GK129" s="183"/>
      <c r="GL129" s="183"/>
      <c r="GM129" s="183"/>
      <c r="GN129" s="183"/>
      <c r="GO129" s="183"/>
      <c r="GP129" s="183"/>
      <c r="GQ129" s="183"/>
      <c r="GR129" s="183"/>
      <c r="GS129" s="183"/>
      <c r="GT129" s="120"/>
      <c r="HD129" s="120"/>
      <c r="HN129" s="120"/>
      <c r="HX129" s="120"/>
      <c r="IH129" s="120"/>
      <c r="IR129" s="120"/>
      <c r="JB129" s="120"/>
      <c r="JL129" s="120"/>
      <c r="JV129" s="120"/>
      <c r="KF129" s="120"/>
    </row>
    <row xmlns:x14ac="http://schemas.microsoft.com/office/spreadsheetml/2009/9/ac" r="130" s="3" customFormat="true" x14ac:dyDescent="0.25">
      <c r="A130" s="374" t="str">
        <f ca="true">IF(ISBLANK('Data Summary'!A132),"",'Data Summary'!A132)</f>
        <v/>
      </c>
      <c r="B130" s="120"/>
      <c r="L130" s="120"/>
      <c r="V130" s="120"/>
      <c r="AF130" s="120"/>
      <c r="AP130" s="120"/>
      <c r="AZ130" s="120"/>
      <c r="BJ130" s="120"/>
      <c r="BT130" s="120"/>
      <c r="CD130" s="120"/>
      <c r="CN130" s="120"/>
      <c r="CX130" s="182"/>
      <c r="CY130" s="183"/>
      <c r="CZ130" s="183"/>
      <c r="DA130" s="183"/>
      <c r="DB130" s="183"/>
      <c r="DC130" s="183"/>
      <c r="DD130" s="183"/>
      <c r="DE130" s="183"/>
      <c r="DF130" s="183"/>
      <c r="DG130" s="183"/>
      <c r="DH130" s="120"/>
      <c r="DR130" s="120"/>
      <c r="EB130" s="120"/>
      <c r="EL130" s="182"/>
      <c r="EM130" s="183"/>
      <c r="EN130" s="183"/>
      <c r="EO130" s="183"/>
      <c r="EP130" s="183"/>
      <c r="EQ130" s="183"/>
      <c r="ER130" s="183"/>
      <c r="ES130" s="183"/>
      <c r="ET130" s="183"/>
      <c r="EU130" s="183"/>
      <c r="EV130" s="182"/>
      <c r="EW130" s="183"/>
      <c r="EX130" s="183"/>
      <c r="EY130" s="183"/>
      <c r="EZ130" s="183"/>
      <c r="FA130" s="183"/>
      <c r="FB130" s="183"/>
      <c r="FC130" s="183"/>
      <c r="FD130" s="183"/>
      <c r="FE130" s="183"/>
      <c r="FF130" s="120"/>
      <c r="FP130" s="120"/>
      <c r="FZ130" s="120"/>
      <c r="GJ130" s="182"/>
      <c r="GK130" s="183"/>
      <c r="GL130" s="183"/>
      <c r="GM130" s="183"/>
      <c r="GN130" s="183"/>
      <c r="GO130" s="183"/>
      <c r="GP130" s="183"/>
      <c r="GQ130" s="183"/>
      <c r="GR130" s="183"/>
      <c r="GS130" s="183"/>
      <c r="GT130" s="120"/>
      <c r="HD130" s="120"/>
      <c r="HN130" s="120"/>
      <c r="HX130" s="120"/>
      <c r="IH130" s="120"/>
      <c r="IR130" s="120"/>
      <c r="JB130" s="120"/>
      <c r="JL130" s="120"/>
      <c r="JV130" s="120"/>
      <c r="KF130" s="120"/>
    </row>
    <row xmlns:x14ac="http://schemas.microsoft.com/office/spreadsheetml/2009/9/ac" r="131" s="3" customFormat="true" x14ac:dyDescent="0.25">
      <c r="A131" s="374" t="str">
        <f ca="true">IF(ISBLANK('Data Summary'!A133),"",'Data Summary'!A133)</f>
        <v/>
      </c>
      <c r="B131" s="120"/>
      <c r="L131" s="120"/>
      <c r="V131" s="120"/>
      <c r="AF131" s="120"/>
      <c r="AP131" s="120"/>
      <c r="AZ131" s="120"/>
      <c r="BJ131" s="120"/>
      <c r="BT131" s="120"/>
      <c r="CD131" s="120"/>
      <c r="CN131" s="120"/>
      <c r="CX131" s="182"/>
      <c r="CY131" s="183"/>
      <c r="CZ131" s="183"/>
      <c r="DA131" s="183"/>
      <c r="DB131" s="183"/>
      <c r="DC131" s="183"/>
      <c r="DD131" s="183"/>
      <c r="DE131" s="183"/>
      <c r="DF131" s="183"/>
      <c r="DG131" s="183"/>
      <c r="DH131" s="120"/>
      <c r="DR131" s="120"/>
      <c r="EB131" s="120"/>
      <c r="EL131" s="182"/>
      <c r="EM131" s="183"/>
      <c r="EN131" s="183"/>
      <c r="EO131" s="183"/>
      <c r="EP131" s="183"/>
      <c r="EQ131" s="183"/>
      <c r="ER131" s="183"/>
      <c r="ES131" s="183"/>
      <c r="ET131" s="183"/>
      <c r="EU131" s="183"/>
      <c r="EV131" s="182"/>
      <c r="EW131" s="183"/>
      <c r="EX131" s="183"/>
      <c r="EY131" s="183"/>
      <c r="EZ131" s="183"/>
      <c r="FA131" s="183"/>
      <c r="FB131" s="183"/>
      <c r="FC131" s="183"/>
      <c r="FD131" s="183"/>
      <c r="FE131" s="183"/>
      <c r="FF131" s="120"/>
      <c r="FP131" s="120"/>
      <c r="FZ131" s="120"/>
      <c r="GJ131" s="182"/>
      <c r="GK131" s="183"/>
      <c r="GL131" s="183"/>
      <c r="GM131" s="183"/>
      <c r="GN131" s="183"/>
      <c r="GO131" s="183"/>
      <c r="GP131" s="183"/>
      <c r="GQ131" s="183"/>
      <c r="GR131" s="183"/>
      <c r="GS131" s="183"/>
      <c r="GT131" s="120"/>
      <c r="HD131" s="120"/>
      <c r="HN131" s="120"/>
      <c r="HX131" s="120"/>
      <c r="IH131" s="120"/>
      <c r="IR131" s="120"/>
      <c r="JB131" s="120"/>
      <c r="JL131" s="120"/>
      <c r="JV131" s="120"/>
      <c r="KF131" s="120"/>
    </row>
    <row xmlns:x14ac="http://schemas.microsoft.com/office/spreadsheetml/2009/9/ac" r="132" s="3" customFormat="true" x14ac:dyDescent="0.25">
      <c r="A132" s="374" t="str">
        <f ca="true">IF(ISBLANK('Data Summary'!A134),"",'Data Summary'!A134)</f>
        <v/>
      </c>
      <c r="B132" s="120"/>
      <c r="L132" s="120"/>
      <c r="V132" s="120"/>
      <c r="AF132" s="120"/>
      <c r="AP132" s="120"/>
      <c r="AZ132" s="120"/>
      <c r="BJ132" s="120"/>
      <c r="BT132" s="120"/>
      <c r="CD132" s="120"/>
      <c r="CN132" s="120"/>
      <c r="CX132" s="182"/>
      <c r="CY132" s="183"/>
      <c r="CZ132" s="183"/>
      <c r="DA132" s="183"/>
      <c r="DB132" s="183"/>
      <c r="DC132" s="183"/>
      <c r="DD132" s="183"/>
      <c r="DE132" s="183"/>
      <c r="DF132" s="183"/>
      <c r="DG132" s="183"/>
      <c r="DH132" s="120"/>
      <c r="DR132" s="120"/>
      <c r="EB132" s="120"/>
      <c r="EL132" s="182"/>
      <c r="EM132" s="183"/>
      <c r="EN132" s="183"/>
      <c r="EO132" s="183"/>
      <c r="EP132" s="183"/>
      <c r="EQ132" s="183"/>
      <c r="ER132" s="183"/>
      <c r="ES132" s="183"/>
      <c r="ET132" s="183"/>
      <c r="EU132" s="183"/>
      <c r="EV132" s="182"/>
      <c r="EW132" s="183"/>
      <c r="EX132" s="183"/>
      <c r="EY132" s="183"/>
      <c r="EZ132" s="183"/>
      <c r="FA132" s="183"/>
      <c r="FB132" s="183"/>
      <c r="FC132" s="183"/>
      <c r="FD132" s="183"/>
      <c r="FE132" s="183"/>
      <c r="FF132" s="120"/>
      <c r="FP132" s="120"/>
      <c r="FZ132" s="120"/>
      <c r="GJ132" s="182"/>
      <c r="GK132" s="183"/>
      <c r="GL132" s="183"/>
      <c r="GM132" s="183"/>
      <c r="GN132" s="183"/>
      <c r="GO132" s="183"/>
      <c r="GP132" s="183"/>
      <c r="GQ132" s="183"/>
      <c r="GR132" s="183"/>
      <c r="GS132" s="183"/>
      <c r="GT132" s="120"/>
      <c r="HD132" s="120"/>
      <c r="HN132" s="120"/>
      <c r="HX132" s="120"/>
      <c r="IH132" s="120"/>
      <c r="IR132" s="120"/>
      <c r="JB132" s="120"/>
      <c r="JL132" s="120"/>
      <c r="JV132" s="120"/>
      <c r="KF132" s="120"/>
    </row>
    <row xmlns:x14ac="http://schemas.microsoft.com/office/spreadsheetml/2009/9/ac" r="133" s="3" customFormat="true" x14ac:dyDescent="0.25">
      <c r="A133" s="374" t="str">
        <f ca="true">IF(ISBLANK('Data Summary'!A135),"",'Data Summary'!A135)</f>
        <v/>
      </c>
      <c r="B133" s="120"/>
      <c r="L133" s="120"/>
      <c r="V133" s="120"/>
      <c r="AF133" s="120"/>
      <c r="AP133" s="120"/>
      <c r="AZ133" s="120"/>
      <c r="BJ133" s="120"/>
      <c r="BT133" s="120"/>
      <c r="CD133" s="120"/>
      <c r="CN133" s="120"/>
      <c r="CX133" s="182"/>
      <c r="CY133" s="183"/>
      <c r="CZ133" s="183"/>
      <c r="DA133" s="183"/>
      <c r="DB133" s="183"/>
      <c r="DC133" s="183"/>
      <c r="DD133" s="183"/>
      <c r="DE133" s="183"/>
      <c r="DF133" s="183"/>
      <c r="DG133" s="183"/>
      <c r="DH133" s="120"/>
      <c r="DR133" s="120"/>
      <c r="EB133" s="120"/>
      <c r="EL133" s="182"/>
      <c r="EM133" s="183"/>
      <c r="EN133" s="183"/>
      <c r="EO133" s="183"/>
      <c r="EP133" s="183"/>
      <c r="EQ133" s="183"/>
      <c r="ER133" s="183"/>
      <c r="ES133" s="183"/>
      <c r="ET133" s="183"/>
      <c r="EU133" s="183"/>
      <c r="EV133" s="182"/>
      <c r="EW133" s="183"/>
      <c r="EX133" s="183"/>
      <c r="EY133" s="183"/>
      <c r="EZ133" s="183"/>
      <c r="FA133" s="183"/>
      <c r="FB133" s="183"/>
      <c r="FC133" s="183"/>
      <c r="FD133" s="183"/>
      <c r="FE133" s="183"/>
      <c r="FF133" s="120"/>
      <c r="FP133" s="120"/>
      <c r="FZ133" s="120"/>
      <c r="GJ133" s="182"/>
      <c r="GK133" s="183"/>
      <c r="GL133" s="183"/>
      <c r="GM133" s="183"/>
      <c r="GN133" s="183"/>
      <c r="GO133" s="183"/>
      <c r="GP133" s="183"/>
      <c r="GQ133" s="183"/>
      <c r="GR133" s="183"/>
      <c r="GS133" s="183"/>
      <c r="GT133" s="120"/>
      <c r="HD133" s="120"/>
      <c r="HN133" s="120"/>
      <c r="HX133" s="120"/>
      <c r="IH133" s="120"/>
      <c r="IR133" s="120"/>
      <c r="JB133" s="120"/>
      <c r="JL133" s="120"/>
      <c r="JV133" s="120"/>
      <c r="KF133" s="120"/>
    </row>
    <row xmlns:x14ac="http://schemas.microsoft.com/office/spreadsheetml/2009/9/ac" r="134" s="3" customFormat="true" x14ac:dyDescent="0.25">
      <c r="A134" s="374" t="str">
        <f ca="true">IF(ISBLANK('Data Summary'!A136),"",'Data Summary'!A136)</f>
        <v/>
      </c>
      <c r="B134" s="120"/>
      <c r="L134" s="120"/>
      <c r="V134" s="120"/>
      <c r="AF134" s="120"/>
      <c r="AP134" s="120"/>
      <c r="AZ134" s="120"/>
      <c r="BJ134" s="120"/>
      <c r="BT134" s="120"/>
      <c r="CD134" s="120"/>
      <c r="CN134" s="120"/>
      <c r="CX134" s="182"/>
      <c r="CY134" s="183"/>
      <c r="CZ134" s="183"/>
      <c r="DA134" s="183"/>
      <c r="DB134" s="183"/>
      <c r="DC134" s="183"/>
      <c r="DD134" s="183"/>
      <c r="DE134" s="183"/>
      <c r="DF134" s="183"/>
      <c r="DG134" s="183"/>
      <c r="DH134" s="120"/>
      <c r="DR134" s="120"/>
      <c r="EB134" s="120"/>
      <c r="EL134" s="182"/>
      <c r="EM134" s="183"/>
      <c r="EN134" s="183"/>
      <c r="EO134" s="183"/>
      <c r="EP134" s="183"/>
      <c r="EQ134" s="183"/>
      <c r="ER134" s="183"/>
      <c r="ES134" s="183"/>
      <c r="ET134" s="183"/>
      <c r="EU134" s="183"/>
      <c r="EV134" s="182"/>
      <c r="EW134" s="183"/>
      <c r="EX134" s="183"/>
      <c r="EY134" s="183"/>
      <c r="EZ134" s="183"/>
      <c r="FA134" s="183"/>
      <c r="FB134" s="183"/>
      <c r="FC134" s="183"/>
      <c r="FD134" s="183"/>
      <c r="FE134" s="183"/>
      <c r="FF134" s="120"/>
      <c r="FP134" s="120"/>
      <c r="FZ134" s="120"/>
      <c r="GJ134" s="182"/>
      <c r="GK134" s="183"/>
      <c r="GL134" s="183"/>
      <c r="GM134" s="183"/>
      <c r="GN134" s="183"/>
      <c r="GO134" s="183"/>
      <c r="GP134" s="183"/>
      <c r="GQ134" s="183"/>
      <c r="GR134" s="183"/>
      <c r="GS134" s="183"/>
      <c r="GT134" s="120"/>
      <c r="HD134" s="120"/>
      <c r="HN134" s="120"/>
      <c r="HX134" s="120"/>
      <c r="IH134" s="120"/>
      <c r="IR134" s="120"/>
      <c r="JB134" s="120"/>
      <c r="JL134" s="120"/>
      <c r="JV134" s="120"/>
      <c r="KF134" s="120"/>
    </row>
    <row xmlns:x14ac="http://schemas.microsoft.com/office/spreadsheetml/2009/9/ac" r="135" s="3" customFormat="true" x14ac:dyDescent="0.25">
      <c r="A135" s="374" t="str">
        <f ca="true">IF(ISBLANK('Data Summary'!A137),"",'Data Summary'!A137)</f>
        <v/>
      </c>
      <c r="B135" s="120"/>
      <c r="L135" s="120"/>
      <c r="V135" s="120"/>
      <c r="AF135" s="120"/>
      <c r="AP135" s="120"/>
      <c r="AZ135" s="120"/>
      <c r="BJ135" s="120"/>
      <c r="BT135" s="120"/>
      <c r="CD135" s="120"/>
      <c r="CN135" s="120"/>
      <c r="CX135" s="182"/>
      <c r="CY135" s="183"/>
      <c r="CZ135" s="183"/>
      <c r="DA135" s="183"/>
      <c r="DB135" s="183"/>
      <c r="DC135" s="183"/>
      <c r="DD135" s="183"/>
      <c r="DE135" s="183"/>
      <c r="DF135" s="183"/>
      <c r="DG135" s="183"/>
      <c r="DH135" s="120"/>
      <c r="DR135" s="120"/>
      <c r="EB135" s="120"/>
      <c r="EL135" s="182"/>
      <c r="EM135" s="183"/>
      <c r="EN135" s="183"/>
      <c r="EO135" s="183"/>
      <c r="EP135" s="183"/>
      <c r="EQ135" s="183"/>
      <c r="ER135" s="183"/>
      <c r="ES135" s="183"/>
      <c r="ET135" s="183"/>
      <c r="EU135" s="183"/>
      <c r="EV135" s="182"/>
      <c r="EW135" s="183"/>
      <c r="EX135" s="183"/>
      <c r="EY135" s="183"/>
      <c r="EZ135" s="183"/>
      <c r="FA135" s="183"/>
      <c r="FB135" s="183"/>
      <c r="FC135" s="183"/>
      <c r="FD135" s="183"/>
      <c r="FE135" s="183"/>
      <c r="FF135" s="120"/>
      <c r="FP135" s="120"/>
      <c r="FZ135" s="120"/>
      <c r="GJ135" s="182"/>
      <c r="GK135" s="183"/>
      <c r="GL135" s="183"/>
      <c r="GM135" s="183"/>
      <c r="GN135" s="183"/>
      <c r="GO135" s="183"/>
      <c r="GP135" s="183"/>
      <c r="GQ135" s="183"/>
      <c r="GR135" s="183"/>
      <c r="GS135" s="183"/>
      <c r="GT135" s="120"/>
      <c r="HD135" s="120"/>
      <c r="HN135" s="120"/>
      <c r="HX135" s="120"/>
      <c r="IH135" s="120"/>
      <c r="IR135" s="120"/>
      <c r="JB135" s="120"/>
      <c r="JL135" s="120"/>
      <c r="JV135" s="120"/>
      <c r="KF135" s="120"/>
    </row>
    <row xmlns:x14ac="http://schemas.microsoft.com/office/spreadsheetml/2009/9/ac" r="136" s="3" customFormat="true" x14ac:dyDescent="0.25">
      <c r="A136" s="374" t="str">
        <f ca="true">IF(ISBLANK('Data Summary'!A138),"",'Data Summary'!A138)</f>
        <v/>
      </c>
      <c r="B136" s="120"/>
      <c r="L136" s="120"/>
      <c r="V136" s="120"/>
      <c r="AF136" s="120"/>
      <c r="AP136" s="120"/>
      <c r="AZ136" s="120"/>
      <c r="BJ136" s="120"/>
      <c r="BT136" s="120"/>
      <c r="CD136" s="120"/>
      <c r="CN136" s="120"/>
      <c r="CX136" s="182"/>
      <c r="CY136" s="183"/>
      <c r="CZ136" s="183"/>
      <c r="DA136" s="183"/>
      <c r="DB136" s="183"/>
      <c r="DC136" s="183"/>
      <c r="DD136" s="183"/>
      <c r="DE136" s="183"/>
      <c r="DF136" s="183"/>
      <c r="DG136" s="183"/>
      <c r="DH136" s="120"/>
      <c r="DR136" s="120"/>
      <c r="EB136" s="120"/>
      <c r="EL136" s="182"/>
      <c r="EM136" s="183"/>
      <c r="EN136" s="183"/>
      <c r="EO136" s="183"/>
      <c r="EP136" s="183"/>
      <c r="EQ136" s="183"/>
      <c r="ER136" s="183"/>
      <c r="ES136" s="183"/>
      <c r="ET136" s="183"/>
      <c r="EU136" s="183"/>
      <c r="EV136" s="182"/>
      <c r="EW136" s="183"/>
      <c r="EX136" s="183"/>
      <c r="EY136" s="183"/>
      <c r="EZ136" s="183"/>
      <c r="FA136" s="183"/>
      <c r="FB136" s="183"/>
      <c r="FC136" s="183"/>
      <c r="FD136" s="183"/>
      <c r="FE136" s="183"/>
      <c r="FF136" s="120"/>
      <c r="FP136" s="120"/>
      <c r="FZ136" s="120"/>
      <c r="GJ136" s="182"/>
      <c r="GK136" s="183"/>
      <c r="GL136" s="183"/>
      <c r="GM136" s="183"/>
      <c r="GN136" s="183"/>
      <c r="GO136" s="183"/>
      <c r="GP136" s="183"/>
      <c r="GQ136" s="183"/>
      <c r="GR136" s="183"/>
      <c r="GS136" s="183"/>
      <c r="GT136" s="120"/>
      <c r="HD136" s="120"/>
      <c r="HN136" s="120"/>
      <c r="HX136" s="120"/>
      <c r="IH136" s="120"/>
      <c r="IR136" s="120"/>
      <c r="JB136" s="120"/>
      <c r="JL136" s="120"/>
      <c r="JV136" s="120"/>
      <c r="KF136" s="120"/>
    </row>
    <row xmlns:x14ac="http://schemas.microsoft.com/office/spreadsheetml/2009/9/ac" r="137" s="3" customFormat="true" x14ac:dyDescent="0.25">
      <c r="A137" s="374" t="str">
        <f ca="true">IF(ISBLANK('Data Summary'!A139),"",'Data Summary'!A139)</f>
        <v/>
      </c>
      <c r="B137" s="120"/>
      <c r="L137" s="120"/>
      <c r="V137" s="120"/>
      <c r="AF137" s="120"/>
      <c r="AP137" s="120"/>
      <c r="AZ137" s="120"/>
      <c r="BJ137" s="120"/>
      <c r="BT137" s="120"/>
      <c r="CD137" s="120"/>
      <c r="CN137" s="120"/>
      <c r="CX137" s="182"/>
      <c r="CY137" s="183"/>
      <c r="CZ137" s="183"/>
      <c r="DA137" s="183"/>
      <c r="DB137" s="183"/>
      <c r="DC137" s="183"/>
      <c r="DD137" s="183"/>
      <c r="DE137" s="183"/>
      <c r="DF137" s="183"/>
      <c r="DG137" s="183"/>
      <c r="DH137" s="120"/>
      <c r="DR137" s="120"/>
      <c r="EB137" s="120"/>
      <c r="EL137" s="182"/>
      <c r="EM137" s="183"/>
      <c r="EN137" s="183"/>
      <c r="EO137" s="183"/>
      <c r="EP137" s="183"/>
      <c r="EQ137" s="183"/>
      <c r="ER137" s="183"/>
      <c r="ES137" s="183"/>
      <c r="ET137" s="183"/>
      <c r="EU137" s="183"/>
      <c r="EV137" s="182"/>
      <c r="EW137" s="183"/>
      <c r="EX137" s="183"/>
      <c r="EY137" s="183"/>
      <c r="EZ137" s="183"/>
      <c r="FA137" s="183"/>
      <c r="FB137" s="183"/>
      <c r="FC137" s="183"/>
      <c r="FD137" s="183"/>
      <c r="FE137" s="183"/>
      <c r="FF137" s="120"/>
      <c r="FP137" s="120"/>
      <c r="FZ137" s="120"/>
      <c r="GJ137" s="182"/>
      <c r="GK137" s="183"/>
      <c r="GL137" s="183"/>
      <c r="GM137" s="183"/>
      <c r="GN137" s="183"/>
      <c r="GO137" s="183"/>
      <c r="GP137" s="183"/>
      <c r="GQ137" s="183"/>
      <c r="GR137" s="183"/>
      <c r="GS137" s="183"/>
      <c r="GT137" s="120"/>
      <c r="HD137" s="120"/>
      <c r="HN137" s="120"/>
      <c r="HX137" s="120"/>
      <c r="IH137" s="120"/>
      <c r="IR137" s="120"/>
      <c r="JB137" s="120"/>
      <c r="JL137" s="120"/>
      <c r="JV137" s="120"/>
      <c r="KF137" s="120"/>
    </row>
    <row xmlns:x14ac="http://schemas.microsoft.com/office/spreadsheetml/2009/9/ac" r="138" s="3" customFormat="true" x14ac:dyDescent="0.25">
      <c r="A138" s="374" t="str">
        <f ca="true">IF(ISBLANK('Data Summary'!A140),"",'Data Summary'!A140)</f>
        <v/>
      </c>
      <c r="B138" s="120"/>
      <c r="L138" s="120"/>
      <c r="V138" s="120"/>
      <c r="AF138" s="120"/>
      <c r="AP138" s="120"/>
      <c r="AZ138" s="120"/>
      <c r="BJ138" s="120"/>
      <c r="BT138" s="120"/>
      <c r="CD138" s="120"/>
      <c r="CN138" s="120"/>
      <c r="CX138" s="182"/>
      <c r="CY138" s="183"/>
      <c r="CZ138" s="183"/>
      <c r="DA138" s="183"/>
      <c r="DB138" s="183"/>
      <c r="DC138" s="183"/>
      <c r="DD138" s="183"/>
      <c r="DE138" s="183"/>
      <c r="DF138" s="183"/>
      <c r="DG138" s="183"/>
      <c r="DH138" s="120"/>
      <c r="DR138" s="120"/>
      <c r="EB138" s="120"/>
      <c r="EL138" s="182"/>
      <c r="EM138" s="183"/>
      <c r="EN138" s="183"/>
      <c r="EO138" s="183"/>
      <c r="EP138" s="183"/>
      <c r="EQ138" s="183"/>
      <c r="ER138" s="183"/>
      <c r="ES138" s="183"/>
      <c r="ET138" s="183"/>
      <c r="EU138" s="183"/>
      <c r="EV138" s="182"/>
      <c r="EW138" s="183"/>
      <c r="EX138" s="183"/>
      <c r="EY138" s="183"/>
      <c r="EZ138" s="183"/>
      <c r="FA138" s="183"/>
      <c r="FB138" s="183"/>
      <c r="FC138" s="183"/>
      <c r="FD138" s="183"/>
      <c r="FE138" s="183"/>
      <c r="FF138" s="120"/>
      <c r="FP138" s="120"/>
      <c r="FZ138" s="120"/>
      <c r="GJ138" s="182"/>
      <c r="GK138" s="183"/>
      <c r="GL138" s="183"/>
      <c r="GM138" s="183"/>
      <c r="GN138" s="183"/>
      <c r="GO138" s="183"/>
      <c r="GP138" s="183"/>
      <c r="GQ138" s="183"/>
      <c r="GR138" s="183"/>
      <c r="GS138" s="183"/>
      <c r="GT138" s="120"/>
      <c r="HD138" s="120"/>
      <c r="HN138" s="120"/>
      <c r="HX138" s="120"/>
      <c r="IH138" s="120"/>
      <c r="IR138" s="120"/>
      <c r="JB138" s="120"/>
      <c r="JL138" s="120"/>
      <c r="JV138" s="120"/>
      <c r="KF138" s="120"/>
    </row>
    <row xmlns:x14ac="http://schemas.microsoft.com/office/spreadsheetml/2009/9/ac" r="139" s="3" customFormat="true" x14ac:dyDescent="0.25">
      <c r="A139" s="374" t="str">
        <f ca="true">IF(ISBLANK('Data Summary'!A141),"",'Data Summary'!A141)</f>
        <v/>
      </c>
      <c r="B139" s="120"/>
      <c r="L139" s="120"/>
      <c r="V139" s="120"/>
      <c r="AF139" s="120"/>
      <c r="AP139" s="120"/>
      <c r="AZ139" s="120"/>
      <c r="BJ139" s="120"/>
      <c r="BT139" s="120"/>
      <c r="CD139" s="120"/>
      <c r="CN139" s="120"/>
      <c r="CX139" s="182"/>
      <c r="CY139" s="183"/>
      <c r="CZ139" s="183"/>
      <c r="DA139" s="183"/>
      <c r="DB139" s="183"/>
      <c r="DC139" s="183"/>
      <c r="DD139" s="183"/>
      <c r="DE139" s="183"/>
      <c r="DF139" s="183"/>
      <c r="DG139" s="183"/>
      <c r="DH139" s="120"/>
      <c r="DR139" s="120"/>
      <c r="EB139" s="120"/>
      <c r="EL139" s="182"/>
      <c r="EM139" s="183"/>
      <c r="EN139" s="183"/>
      <c r="EO139" s="183"/>
      <c r="EP139" s="183"/>
      <c r="EQ139" s="183"/>
      <c r="ER139" s="183"/>
      <c r="ES139" s="183"/>
      <c r="ET139" s="183"/>
      <c r="EU139" s="183"/>
      <c r="EV139" s="182"/>
      <c r="EW139" s="183"/>
      <c r="EX139" s="183"/>
      <c r="EY139" s="183"/>
      <c r="EZ139" s="183"/>
      <c r="FA139" s="183"/>
      <c r="FB139" s="183"/>
      <c r="FC139" s="183"/>
      <c r="FD139" s="183"/>
      <c r="FE139" s="183"/>
      <c r="FF139" s="120"/>
      <c r="FP139" s="120"/>
      <c r="FZ139" s="120"/>
      <c r="GJ139" s="182"/>
      <c r="GK139" s="183"/>
      <c r="GL139" s="183"/>
      <c r="GM139" s="183"/>
      <c r="GN139" s="183"/>
      <c r="GO139" s="183"/>
      <c r="GP139" s="183"/>
      <c r="GQ139" s="183"/>
      <c r="GR139" s="183"/>
      <c r="GS139" s="183"/>
      <c r="GT139" s="120"/>
      <c r="HD139" s="120"/>
      <c r="HN139" s="120"/>
      <c r="HX139" s="120"/>
      <c r="IH139" s="120"/>
      <c r="IR139" s="120"/>
      <c r="JB139" s="120"/>
      <c r="JL139" s="120"/>
      <c r="JV139" s="120"/>
      <c r="KF139" s="120"/>
    </row>
    <row xmlns:x14ac="http://schemas.microsoft.com/office/spreadsheetml/2009/9/ac" r="140" s="3" customFormat="true" x14ac:dyDescent="0.25">
      <c r="A140" s="374" t="str">
        <f ca="true">IF(ISBLANK('Data Summary'!A142),"",'Data Summary'!A142)</f>
        <v/>
      </c>
      <c r="B140" s="120"/>
      <c r="L140" s="120"/>
      <c r="V140" s="120"/>
      <c r="AF140" s="120"/>
      <c r="AP140" s="120"/>
      <c r="AZ140" s="120"/>
      <c r="BJ140" s="120"/>
      <c r="BT140" s="120"/>
      <c r="CD140" s="120"/>
      <c r="CN140" s="120"/>
      <c r="CX140" s="182"/>
      <c r="CY140" s="183"/>
      <c r="CZ140" s="183"/>
      <c r="DA140" s="183"/>
      <c r="DB140" s="183"/>
      <c r="DC140" s="183"/>
      <c r="DD140" s="183"/>
      <c r="DE140" s="183"/>
      <c r="DF140" s="183"/>
      <c r="DG140" s="183"/>
      <c r="DH140" s="120"/>
      <c r="DR140" s="120"/>
      <c r="EB140" s="120"/>
      <c r="EL140" s="182"/>
      <c r="EM140" s="183"/>
      <c r="EN140" s="183"/>
      <c r="EO140" s="183"/>
      <c r="EP140" s="183"/>
      <c r="EQ140" s="183"/>
      <c r="ER140" s="183"/>
      <c r="ES140" s="183"/>
      <c r="ET140" s="183"/>
      <c r="EU140" s="183"/>
      <c r="EV140" s="182"/>
      <c r="EW140" s="183"/>
      <c r="EX140" s="183"/>
      <c r="EY140" s="183"/>
      <c r="EZ140" s="183"/>
      <c r="FA140" s="183"/>
      <c r="FB140" s="183"/>
      <c r="FC140" s="183"/>
      <c r="FD140" s="183"/>
      <c r="FE140" s="183"/>
      <c r="FF140" s="120"/>
      <c r="FP140" s="120"/>
      <c r="FZ140" s="120"/>
      <c r="GJ140" s="182"/>
      <c r="GK140" s="183"/>
      <c r="GL140" s="183"/>
      <c r="GM140" s="183"/>
      <c r="GN140" s="183"/>
      <c r="GO140" s="183"/>
      <c r="GP140" s="183"/>
      <c r="GQ140" s="183"/>
      <c r="GR140" s="183"/>
      <c r="GS140" s="183"/>
      <c r="GT140" s="120"/>
      <c r="HD140" s="120"/>
      <c r="HN140" s="120"/>
      <c r="HX140" s="120"/>
      <c r="IH140" s="120"/>
      <c r="IR140" s="120"/>
      <c r="JB140" s="120"/>
      <c r="JL140" s="120"/>
      <c r="JV140" s="120"/>
      <c r="KF140" s="120"/>
    </row>
    <row xmlns:x14ac="http://schemas.microsoft.com/office/spreadsheetml/2009/9/ac" r="141" s="3" customFormat="true" x14ac:dyDescent="0.25">
      <c r="A141" s="374" t="str">
        <f ca="true">IF(ISBLANK('Data Summary'!A143),"",'Data Summary'!A143)</f>
        <v/>
      </c>
      <c r="B141" s="120"/>
      <c r="L141" s="120"/>
      <c r="V141" s="120"/>
      <c r="AF141" s="120"/>
      <c r="AP141" s="120"/>
      <c r="AZ141" s="120"/>
      <c r="BJ141" s="120"/>
      <c r="BT141" s="120"/>
      <c r="CD141" s="120"/>
      <c r="CN141" s="120"/>
      <c r="CX141" s="182"/>
      <c r="CY141" s="183"/>
      <c r="CZ141" s="183"/>
      <c r="DA141" s="183"/>
      <c r="DB141" s="183"/>
      <c r="DC141" s="183"/>
      <c r="DD141" s="183"/>
      <c r="DE141" s="183"/>
      <c r="DF141" s="183"/>
      <c r="DG141" s="183"/>
      <c r="DH141" s="120"/>
      <c r="DR141" s="120"/>
      <c r="EB141" s="120"/>
      <c r="EL141" s="182"/>
      <c r="EM141" s="183"/>
      <c r="EN141" s="183"/>
      <c r="EO141" s="183"/>
      <c r="EP141" s="183"/>
      <c r="EQ141" s="183"/>
      <c r="ER141" s="183"/>
      <c r="ES141" s="183"/>
      <c r="ET141" s="183"/>
      <c r="EU141" s="183"/>
      <c r="EV141" s="182"/>
      <c r="EW141" s="183"/>
      <c r="EX141" s="183"/>
      <c r="EY141" s="183"/>
      <c r="EZ141" s="183"/>
      <c r="FA141" s="183"/>
      <c r="FB141" s="183"/>
      <c r="FC141" s="183"/>
      <c r="FD141" s="183"/>
      <c r="FE141" s="183"/>
      <c r="FF141" s="120"/>
      <c r="FP141" s="120"/>
      <c r="FZ141" s="120"/>
      <c r="GJ141" s="182"/>
      <c r="GK141" s="183"/>
      <c r="GL141" s="183"/>
      <c r="GM141" s="183"/>
      <c r="GN141" s="183"/>
      <c r="GO141" s="183"/>
      <c r="GP141" s="183"/>
      <c r="GQ141" s="183"/>
      <c r="GR141" s="183"/>
      <c r="GS141" s="183"/>
      <c r="GT141" s="120"/>
      <c r="HD141" s="120"/>
      <c r="HN141" s="120"/>
      <c r="HX141" s="120"/>
      <c r="IH141" s="120"/>
      <c r="IR141" s="120"/>
      <c r="JB141" s="120"/>
      <c r="JL141" s="120"/>
      <c r="JV141" s="120"/>
      <c r="KF141" s="120"/>
    </row>
    <row xmlns:x14ac="http://schemas.microsoft.com/office/spreadsheetml/2009/9/ac" r="142" s="3" customFormat="true" x14ac:dyDescent="0.25">
      <c r="A142" s="374" t="str">
        <f ca="true">IF(ISBLANK('Data Summary'!A144),"",'Data Summary'!A144)</f>
        <v/>
      </c>
      <c r="B142" s="120"/>
      <c r="L142" s="120"/>
      <c r="V142" s="120"/>
      <c r="AF142" s="120"/>
      <c r="AP142" s="120"/>
      <c r="AZ142" s="120"/>
      <c r="BJ142" s="120"/>
      <c r="BT142" s="120"/>
      <c r="CD142" s="120"/>
      <c r="CN142" s="120"/>
      <c r="CX142" s="182"/>
      <c r="CY142" s="183"/>
      <c r="CZ142" s="183"/>
      <c r="DA142" s="183"/>
      <c r="DB142" s="183"/>
      <c r="DC142" s="183"/>
      <c r="DD142" s="183"/>
      <c r="DE142" s="183"/>
      <c r="DF142" s="183"/>
      <c r="DG142" s="183"/>
      <c r="DH142" s="120"/>
      <c r="DR142" s="120"/>
      <c r="EB142" s="120"/>
      <c r="EL142" s="182"/>
      <c r="EM142" s="183"/>
      <c r="EN142" s="183"/>
      <c r="EO142" s="183"/>
      <c r="EP142" s="183"/>
      <c r="EQ142" s="183"/>
      <c r="ER142" s="183"/>
      <c r="ES142" s="183"/>
      <c r="ET142" s="183"/>
      <c r="EU142" s="183"/>
      <c r="EV142" s="182"/>
      <c r="EW142" s="183"/>
      <c r="EX142" s="183"/>
      <c r="EY142" s="183"/>
      <c r="EZ142" s="183"/>
      <c r="FA142" s="183"/>
      <c r="FB142" s="183"/>
      <c r="FC142" s="183"/>
      <c r="FD142" s="183"/>
      <c r="FE142" s="183"/>
      <c r="FF142" s="120"/>
      <c r="FP142" s="120"/>
      <c r="FZ142" s="120"/>
      <c r="GJ142" s="182"/>
      <c r="GK142" s="183"/>
      <c r="GL142" s="183"/>
      <c r="GM142" s="183"/>
      <c r="GN142" s="183"/>
      <c r="GO142" s="183"/>
      <c r="GP142" s="183"/>
      <c r="GQ142" s="183"/>
      <c r="GR142" s="183"/>
      <c r="GS142" s="183"/>
      <c r="GT142" s="120"/>
      <c r="HD142" s="120"/>
      <c r="HN142" s="120"/>
      <c r="HX142" s="120"/>
      <c r="IH142" s="120"/>
      <c r="IR142" s="120"/>
      <c r="JB142" s="120"/>
      <c r="JL142" s="120"/>
      <c r="JV142" s="120"/>
      <c r="KF142" s="120"/>
    </row>
    <row xmlns:x14ac="http://schemas.microsoft.com/office/spreadsheetml/2009/9/ac" r="143" s="3" customFormat="true" x14ac:dyDescent="0.25">
      <c r="A143" s="374" t="str">
        <f ca="true">IF(ISBLANK('Data Summary'!A145),"",'Data Summary'!A145)</f>
        <v/>
      </c>
      <c r="B143" s="120"/>
      <c r="L143" s="120"/>
      <c r="V143" s="120"/>
      <c r="AF143" s="120"/>
      <c r="AP143" s="120"/>
      <c r="AZ143" s="120"/>
      <c r="BJ143" s="120"/>
      <c r="BT143" s="120"/>
      <c r="CD143" s="120"/>
      <c r="CN143" s="120"/>
      <c r="CX143" s="182"/>
      <c r="CY143" s="183"/>
      <c r="CZ143" s="183"/>
      <c r="DA143" s="183"/>
      <c r="DB143" s="183"/>
      <c r="DC143" s="183"/>
      <c r="DD143" s="183"/>
      <c r="DE143" s="183"/>
      <c r="DF143" s="183"/>
      <c r="DG143" s="183"/>
      <c r="DH143" s="120"/>
      <c r="DR143" s="120"/>
      <c r="EB143" s="120"/>
      <c r="EL143" s="182"/>
      <c r="EM143" s="183"/>
      <c r="EN143" s="183"/>
      <c r="EO143" s="183"/>
      <c r="EP143" s="183"/>
      <c r="EQ143" s="183"/>
      <c r="ER143" s="183"/>
      <c r="ES143" s="183"/>
      <c r="ET143" s="183"/>
      <c r="EU143" s="183"/>
      <c r="EV143" s="182"/>
      <c r="EW143" s="183"/>
      <c r="EX143" s="183"/>
      <c r="EY143" s="183"/>
      <c r="EZ143" s="183"/>
      <c r="FA143" s="183"/>
      <c r="FB143" s="183"/>
      <c r="FC143" s="183"/>
      <c r="FD143" s="183"/>
      <c r="FE143" s="183"/>
      <c r="FF143" s="120"/>
      <c r="FP143" s="120"/>
      <c r="FZ143" s="120"/>
      <c r="GJ143" s="182"/>
      <c r="GK143" s="183"/>
      <c r="GL143" s="183"/>
      <c r="GM143" s="183"/>
      <c r="GN143" s="183"/>
      <c r="GO143" s="183"/>
      <c r="GP143" s="183"/>
      <c r="GQ143" s="183"/>
      <c r="GR143" s="183"/>
      <c r="GS143" s="183"/>
      <c r="GT143" s="120"/>
      <c r="HD143" s="120"/>
      <c r="HN143" s="120"/>
      <c r="HX143" s="120"/>
      <c r="IH143" s="120"/>
      <c r="IR143" s="120"/>
      <c r="JB143" s="120"/>
      <c r="JL143" s="120"/>
      <c r="JV143" s="120"/>
      <c r="KF143" s="120"/>
    </row>
    <row xmlns:x14ac="http://schemas.microsoft.com/office/spreadsheetml/2009/9/ac" r="144" s="3" customFormat="true" x14ac:dyDescent="0.25">
      <c r="A144" s="374" t="str">
        <f ca="true">IF(ISBLANK('Data Summary'!A146),"",'Data Summary'!A146)</f>
        <v/>
      </c>
      <c r="B144" s="120"/>
      <c r="L144" s="120"/>
      <c r="V144" s="120"/>
      <c r="AF144" s="120"/>
      <c r="AP144" s="120"/>
      <c r="AZ144" s="120"/>
      <c r="BJ144" s="120"/>
      <c r="BT144" s="120"/>
      <c r="CD144" s="120"/>
      <c r="CN144" s="120"/>
      <c r="CX144" s="182"/>
      <c r="CY144" s="183"/>
      <c r="CZ144" s="183"/>
      <c r="DA144" s="183"/>
      <c r="DB144" s="183"/>
      <c r="DC144" s="183"/>
      <c r="DD144" s="183"/>
      <c r="DE144" s="183"/>
      <c r="DF144" s="183"/>
      <c r="DG144" s="183"/>
      <c r="DH144" s="120"/>
      <c r="DR144" s="120"/>
      <c r="EB144" s="120"/>
      <c r="EL144" s="182"/>
      <c r="EM144" s="183"/>
      <c r="EN144" s="183"/>
      <c r="EO144" s="183"/>
      <c r="EP144" s="183"/>
      <c r="EQ144" s="183"/>
      <c r="ER144" s="183"/>
      <c r="ES144" s="183"/>
      <c r="ET144" s="183"/>
      <c r="EU144" s="183"/>
      <c r="EV144" s="182"/>
      <c r="EW144" s="183"/>
      <c r="EX144" s="183"/>
      <c r="EY144" s="183"/>
      <c r="EZ144" s="183"/>
      <c r="FA144" s="183"/>
      <c r="FB144" s="183"/>
      <c r="FC144" s="183"/>
      <c r="FD144" s="183"/>
      <c r="FE144" s="183"/>
      <c r="FF144" s="120"/>
      <c r="FP144" s="120"/>
      <c r="FZ144" s="120"/>
      <c r="GJ144" s="182"/>
      <c r="GK144" s="183"/>
      <c r="GL144" s="183"/>
      <c r="GM144" s="183"/>
      <c r="GN144" s="183"/>
      <c r="GO144" s="183"/>
      <c r="GP144" s="183"/>
      <c r="GQ144" s="183"/>
      <c r="GR144" s="183"/>
      <c r="GS144" s="183"/>
      <c r="GT144" s="120"/>
      <c r="HD144" s="120"/>
      <c r="HN144" s="120"/>
      <c r="HX144" s="120"/>
      <c r="IH144" s="120"/>
      <c r="IR144" s="120"/>
      <c r="JB144" s="120"/>
      <c r="JL144" s="120"/>
      <c r="JV144" s="120"/>
      <c r="KF144" s="120"/>
    </row>
    <row xmlns:x14ac="http://schemas.microsoft.com/office/spreadsheetml/2009/9/ac" r="145" s="3" customFormat="true" x14ac:dyDescent="0.25">
      <c r="A145" s="374" t="str">
        <f ca="true">IF(ISBLANK('Data Summary'!A147),"",'Data Summary'!A147)</f>
        <v/>
      </c>
      <c r="B145" s="120"/>
      <c r="L145" s="120"/>
      <c r="V145" s="120"/>
      <c r="AF145" s="120"/>
      <c r="AP145" s="120"/>
      <c r="AZ145" s="120"/>
      <c r="BJ145" s="120"/>
      <c r="BT145" s="120"/>
      <c r="CD145" s="120"/>
      <c r="CN145" s="120"/>
      <c r="CX145" s="182"/>
      <c r="CY145" s="183"/>
      <c r="CZ145" s="183"/>
      <c r="DA145" s="183"/>
      <c r="DB145" s="183"/>
      <c r="DC145" s="183"/>
      <c r="DD145" s="183"/>
      <c r="DE145" s="183"/>
      <c r="DF145" s="183"/>
      <c r="DG145" s="183"/>
      <c r="DH145" s="120"/>
      <c r="DR145" s="120"/>
      <c r="EB145" s="120"/>
      <c r="EL145" s="182"/>
      <c r="EM145" s="183"/>
      <c r="EN145" s="183"/>
      <c r="EO145" s="183"/>
      <c r="EP145" s="183"/>
      <c r="EQ145" s="183"/>
      <c r="ER145" s="183"/>
      <c r="ES145" s="183"/>
      <c r="ET145" s="183"/>
      <c r="EU145" s="183"/>
      <c r="EV145" s="182"/>
      <c r="EW145" s="183"/>
      <c r="EX145" s="183"/>
      <c r="EY145" s="183"/>
      <c r="EZ145" s="183"/>
      <c r="FA145" s="183"/>
      <c r="FB145" s="183"/>
      <c r="FC145" s="183"/>
      <c r="FD145" s="183"/>
      <c r="FE145" s="183"/>
      <c r="FF145" s="120"/>
      <c r="FP145" s="120"/>
      <c r="FZ145" s="120"/>
      <c r="GJ145" s="182"/>
      <c r="GK145" s="183"/>
      <c r="GL145" s="183"/>
      <c r="GM145" s="183"/>
      <c r="GN145" s="183"/>
      <c r="GO145" s="183"/>
      <c r="GP145" s="183"/>
      <c r="GQ145" s="183"/>
      <c r="GR145" s="183"/>
      <c r="GS145" s="183"/>
      <c r="GT145" s="120"/>
      <c r="HD145" s="120"/>
      <c r="HN145" s="120"/>
      <c r="HX145" s="120"/>
      <c r="IH145" s="120"/>
      <c r="IR145" s="120"/>
      <c r="JB145" s="120"/>
      <c r="JL145" s="120"/>
      <c r="JV145" s="120"/>
      <c r="KF145" s="120"/>
    </row>
    <row xmlns:x14ac="http://schemas.microsoft.com/office/spreadsheetml/2009/9/ac" r="146" s="3" customFormat="true" x14ac:dyDescent="0.25">
      <c r="A146" s="374" t="str">
        <f ca="true">IF(ISBLANK('Data Summary'!A148),"",'Data Summary'!A148)</f>
        <v/>
      </c>
      <c r="B146" s="120"/>
      <c r="L146" s="120"/>
      <c r="V146" s="120"/>
      <c r="AF146" s="120"/>
      <c r="AP146" s="120"/>
      <c r="AZ146" s="120"/>
      <c r="BJ146" s="120"/>
      <c r="BT146" s="120"/>
      <c r="CD146" s="120"/>
      <c r="CN146" s="120"/>
      <c r="CX146" s="182"/>
      <c r="CY146" s="183"/>
      <c r="CZ146" s="183"/>
      <c r="DA146" s="183"/>
      <c r="DB146" s="183"/>
      <c r="DC146" s="183"/>
      <c r="DD146" s="183"/>
      <c r="DE146" s="183"/>
      <c r="DF146" s="183"/>
      <c r="DG146" s="183"/>
      <c r="DH146" s="120"/>
      <c r="DR146" s="120"/>
      <c r="EB146" s="120"/>
      <c r="EL146" s="182"/>
      <c r="EM146" s="183"/>
      <c r="EN146" s="183"/>
      <c r="EO146" s="183"/>
      <c r="EP146" s="183"/>
      <c r="EQ146" s="183"/>
      <c r="ER146" s="183"/>
      <c r="ES146" s="183"/>
      <c r="ET146" s="183"/>
      <c r="EU146" s="183"/>
      <c r="EV146" s="182"/>
      <c r="EW146" s="183"/>
      <c r="EX146" s="183"/>
      <c r="EY146" s="183"/>
      <c r="EZ146" s="183"/>
      <c r="FA146" s="183"/>
      <c r="FB146" s="183"/>
      <c r="FC146" s="183"/>
      <c r="FD146" s="183"/>
      <c r="FE146" s="183"/>
      <c r="FF146" s="120"/>
      <c r="FP146" s="120"/>
      <c r="FZ146" s="120"/>
      <c r="GJ146" s="182"/>
      <c r="GK146" s="183"/>
      <c r="GL146" s="183"/>
      <c r="GM146" s="183"/>
      <c r="GN146" s="183"/>
      <c r="GO146" s="183"/>
      <c r="GP146" s="183"/>
      <c r="GQ146" s="183"/>
      <c r="GR146" s="183"/>
      <c r="GS146" s="183"/>
      <c r="GT146" s="120"/>
      <c r="HD146" s="120"/>
      <c r="HN146" s="120"/>
      <c r="HX146" s="120"/>
      <c r="IH146" s="120"/>
      <c r="IR146" s="120"/>
      <c r="JB146" s="120"/>
      <c r="JL146" s="120"/>
      <c r="JV146" s="120"/>
      <c r="KF146" s="120"/>
    </row>
    <row xmlns:x14ac="http://schemas.microsoft.com/office/spreadsheetml/2009/9/ac" r="147" s="3" customFormat="true" x14ac:dyDescent="0.25">
      <c r="A147" s="374" t="str">
        <f ca="true">IF(ISBLANK('Data Summary'!A149),"",'Data Summary'!A149)</f>
        <v/>
      </c>
      <c r="B147" s="120"/>
      <c r="L147" s="120"/>
      <c r="V147" s="120"/>
      <c r="AF147" s="120"/>
      <c r="AP147" s="120"/>
      <c r="AZ147" s="120"/>
      <c r="BJ147" s="120"/>
      <c r="BT147" s="120"/>
      <c r="CD147" s="120"/>
      <c r="CN147" s="120"/>
      <c r="CX147" s="182"/>
      <c r="CY147" s="183"/>
      <c r="CZ147" s="183"/>
      <c r="DA147" s="183"/>
      <c r="DB147" s="183"/>
      <c r="DC147" s="183"/>
      <c r="DD147" s="183"/>
      <c r="DE147" s="183"/>
      <c r="DF147" s="183"/>
      <c r="DG147" s="183"/>
      <c r="DH147" s="120"/>
      <c r="DR147" s="120"/>
      <c r="EB147" s="120"/>
      <c r="EL147" s="182"/>
      <c r="EM147" s="183"/>
      <c r="EN147" s="183"/>
      <c r="EO147" s="183"/>
      <c r="EP147" s="183"/>
      <c r="EQ147" s="183"/>
      <c r="ER147" s="183"/>
      <c r="ES147" s="183"/>
      <c r="ET147" s="183"/>
      <c r="EU147" s="183"/>
      <c r="EV147" s="182"/>
      <c r="EW147" s="183"/>
      <c r="EX147" s="183"/>
      <c r="EY147" s="183"/>
      <c r="EZ147" s="183"/>
      <c r="FA147" s="183"/>
      <c r="FB147" s="183"/>
      <c r="FC147" s="183"/>
      <c r="FD147" s="183"/>
      <c r="FE147" s="183"/>
      <c r="FF147" s="120"/>
      <c r="FP147" s="120"/>
      <c r="FZ147" s="120"/>
      <c r="GJ147" s="182"/>
      <c r="GK147" s="183"/>
      <c r="GL147" s="183"/>
      <c r="GM147" s="183"/>
      <c r="GN147" s="183"/>
      <c r="GO147" s="183"/>
      <c r="GP147" s="183"/>
      <c r="GQ147" s="183"/>
      <c r="GR147" s="183"/>
      <c r="GS147" s="183"/>
      <c r="GT147" s="120"/>
      <c r="HD147" s="120"/>
      <c r="HN147" s="120"/>
      <c r="HX147" s="120"/>
      <c r="IH147" s="120"/>
      <c r="IR147" s="120"/>
      <c r="JB147" s="120"/>
      <c r="JL147" s="120"/>
      <c r="JV147" s="120"/>
      <c r="KF147" s="120"/>
    </row>
    <row xmlns:x14ac="http://schemas.microsoft.com/office/spreadsheetml/2009/9/ac" r="148" s="3" customFormat="true" x14ac:dyDescent="0.25">
      <c r="A148" s="374" t="str">
        <f ca="true">IF(ISBLANK('Data Summary'!A150),"",'Data Summary'!A150)</f>
        <v/>
      </c>
      <c r="B148" s="120"/>
      <c r="L148" s="120"/>
      <c r="V148" s="120"/>
      <c r="AF148" s="120"/>
      <c r="AP148" s="120"/>
      <c r="AZ148" s="120"/>
      <c r="BJ148" s="120"/>
      <c r="BT148" s="120"/>
      <c r="CD148" s="120"/>
      <c r="CN148" s="120"/>
      <c r="CX148" s="182"/>
      <c r="CY148" s="183"/>
      <c r="CZ148" s="183"/>
      <c r="DA148" s="183"/>
      <c r="DB148" s="183"/>
      <c r="DC148" s="183"/>
      <c r="DD148" s="183"/>
      <c r="DE148" s="183"/>
      <c r="DF148" s="183"/>
      <c r="DG148" s="183"/>
      <c r="DH148" s="120"/>
      <c r="DR148" s="120"/>
      <c r="EB148" s="120"/>
      <c r="EL148" s="182"/>
      <c r="EM148" s="183"/>
      <c r="EN148" s="183"/>
      <c r="EO148" s="183"/>
      <c r="EP148" s="183"/>
      <c r="EQ148" s="183"/>
      <c r="ER148" s="183"/>
      <c r="ES148" s="183"/>
      <c r="ET148" s="183"/>
      <c r="EU148" s="183"/>
      <c r="EV148" s="182"/>
      <c r="EW148" s="183"/>
      <c r="EX148" s="183"/>
      <c r="EY148" s="183"/>
      <c r="EZ148" s="183"/>
      <c r="FA148" s="183"/>
      <c r="FB148" s="183"/>
      <c r="FC148" s="183"/>
      <c r="FD148" s="183"/>
      <c r="FE148" s="183"/>
      <c r="FF148" s="120"/>
      <c r="FP148" s="120"/>
      <c r="FZ148" s="120"/>
      <c r="GJ148" s="182"/>
      <c r="GK148" s="183"/>
      <c r="GL148" s="183"/>
      <c r="GM148" s="183"/>
      <c r="GN148" s="183"/>
      <c r="GO148" s="183"/>
      <c r="GP148" s="183"/>
      <c r="GQ148" s="183"/>
      <c r="GR148" s="183"/>
      <c r="GS148" s="183"/>
      <c r="GT148" s="120"/>
      <c r="HD148" s="120"/>
      <c r="HN148" s="120"/>
      <c r="HX148" s="120"/>
      <c r="IH148" s="120"/>
      <c r="IR148" s="120"/>
      <c r="JB148" s="120"/>
      <c r="JL148" s="120"/>
      <c r="JV148" s="120"/>
      <c r="KF148" s="120"/>
    </row>
    <row xmlns:x14ac="http://schemas.microsoft.com/office/spreadsheetml/2009/9/ac" r="149" s="3" customFormat="true" x14ac:dyDescent="0.25">
      <c r="A149" s="374" t="str">
        <f ca="true">IF(ISBLANK('Data Summary'!A151),"",'Data Summary'!A151)</f>
        <v/>
      </c>
      <c r="B149" s="120"/>
      <c r="L149" s="120"/>
      <c r="V149" s="120"/>
      <c r="AF149" s="120"/>
      <c r="AP149" s="120"/>
      <c r="AZ149" s="120"/>
      <c r="BJ149" s="120"/>
      <c r="BT149" s="120"/>
      <c r="CD149" s="120"/>
      <c r="CN149" s="120"/>
      <c r="CX149" s="182"/>
      <c r="CY149" s="183"/>
      <c r="CZ149" s="183"/>
      <c r="DA149" s="183"/>
      <c r="DB149" s="183"/>
      <c r="DC149" s="183"/>
      <c r="DD149" s="183"/>
      <c r="DE149" s="183"/>
      <c r="DF149" s="183"/>
      <c r="DG149" s="183"/>
      <c r="DH149" s="120"/>
      <c r="DR149" s="120"/>
      <c r="EB149" s="120"/>
      <c r="EL149" s="182"/>
      <c r="EM149" s="183"/>
      <c r="EN149" s="183"/>
      <c r="EO149" s="183"/>
      <c r="EP149" s="183"/>
      <c r="EQ149" s="183"/>
      <c r="ER149" s="183"/>
      <c r="ES149" s="183"/>
      <c r="ET149" s="183"/>
      <c r="EU149" s="183"/>
      <c r="EV149" s="182"/>
      <c r="EW149" s="183"/>
      <c r="EX149" s="183"/>
      <c r="EY149" s="183"/>
      <c r="EZ149" s="183"/>
      <c r="FA149" s="183"/>
      <c r="FB149" s="183"/>
      <c r="FC149" s="183"/>
      <c r="FD149" s="183"/>
      <c r="FE149" s="183"/>
      <c r="FF149" s="120"/>
      <c r="FP149" s="120"/>
      <c r="FZ149" s="120"/>
      <c r="GJ149" s="182"/>
      <c r="GK149" s="183"/>
      <c r="GL149" s="183"/>
      <c r="GM149" s="183"/>
      <c r="GN149" s="183"/>
      <c r="GO149" s="183"/>
      <c r="GP149" s="183"/>
      <c r="GQ149" s="183"/>
      <c r="GR149" s="183"/>
      <c r="GS149" s="183"/>
      <c r="GT149" s="120"/>
      <c r="HD149" s="120"/>
      <c r="HN149" s="120"/>
      <c r="HX149" s="120"/>
      <c r="IH149" s="120"/>
      <c r="IR149" s="120"/>
      <c r="JB149" s="120"/>
      <c r="JL149" s="120"/>
      <c r="JV149" s="120"/>
      <c r="KF149" s="120"/>
    </row>
    <row xmlns:x14ac="http://schemas.microsoft.com/office/spreadsheetml/2009/9/ac" r="150" s="3" customFormat="true" x14ac:dyDescent="0.25">
      <c r="A150" s="374" t="str">
        <f ca="true">IF(ISBLANK('Data Summary'!A152),"",'Data Summary'!A152)</f>
        <v/>
      </c>
      <c r="B150" s="120"/>
      <c r="L150" s="120"/>
      <c r="V150" s="120"/>
      <c r="AF150" s="120"/>
      <c r="AP150" s="120"/>
      <c r="AZ150" s="120"/>
      <c r="BJ150" s="120"/>
      <c r="BT150" s="120"/>
      <c r="CD150" s="120"/>
      <c r="CN150" s="120"/>
      <c r="CX150" s="182"/>
      <c r="CY150" s="183"/>
      <c r="CZ150" s="183"/>
      <c r="DA150" s="183"/>
      <c r="DB150" s="183"/>
      <c r="DC150" s="183"/>
      <c r="DD150" s="183"/>
      <c r="DE150" s="183"/>
      <c r="DF150" s="183"/>
      <c r="DG150" s="183"/>
      <c r="DH150" s="120"/>
      <c r="DR150" s="120"/>
      <c r="EB150" s="120"/>
      <c r="EL150" s="182"/>
      <c r="EM150" s="183"/>
      <c r="EN150" s="183"/>
      <c r="EO150" s="183"/>
      <c r="EP150" s="183"/>
      <c r="EQ150" s="183"/>
      <c r="ER150" s="183"/>
      <c r="ES150" s="183"/>
      <c r="ET150" s="183"/>
      <c r="EU150" s="183"/>
      <c r="EV150" s="182"/>
      <c r="EW150" s="183"/>
      <c r="EX150" s="183"/>
      <c r="EY150" s="183"/>
      <c r="EZ150" s="183"/>
      <c r="FA150" s="183"/>
      <c r="FB150" s="183"/>
      <c r="FC150" s="183"/>
      <c r="FD150" s="183"/>
      <c r="FE150" s="183"/>
      <c r="FF150" s="120"/>
      <c r="FP150" s="120"/>
      <c r="FZ150" s="120"/>
      <c r="GJ150" s="182"/>
      <c r="GK150" s="183"/>
      <c r="GL150" s="183"/>
      <c r="GM150" s="183"/>
      <c r="GN150" s="183"/>
      <c r="GO150" s="183"/>
      <c r="GP150" s="183"/>
      <c r="GQ150" s="183"/>
      <c r="GR150" s="183"/>
      <c r="GS150" s="183"/>
      <c r="GT150" s="120"/>
      <c r="HD150" s="120"/>
      <c r="HN150" s="120"/>
      <c r="HX150" s="120"/>
      <c r="IH150" s="120"/>
      <c r="IR150" s="120"/>
      <c r="JB150" s="120"/>
      <c r="JL150" s="120"/>
      <c r="JV150" s="120"/>
      <c r="KF150" s="120"/>
    </row>
    <row xmlns:x14ac="http://schemas.microsoft.com/office/spreadsheetml/2009/9/ac" r="151" s="3" customFormat="true" x14ac:dyDescent="0.25">
      <c r="A151" s="374" t="str">
        <f ca="true">IF(ISBLANK('Data Summary'!A153),"",'Data Summary'!A153)</f>
        <v/>
      </c>
      <c r="B151" s="120"/>
      <c r="L151" s="120"/>
      <c r="V151" s="120"/>
      <c r="AF151" s="120"/>
      <c r="AP151" s="120"/>
      <c r="AZ151" s="120"/>
      <c r="BJ151" s="120"/>
      <c r="BT151" s="120"/>
      <c r="CD151" s="120"/>
      <c r="CN151" s="120"/>
      <c r="CX151" s="182"/>
      <c r="CY151" s="183"/>
      <c r="CZ151" s="183"/>
      <c r="DA151" s="183"/>
      <c r="DB151" s="183"/>
      <c r="DC151" s="183"/>
      <c r="DD151" s="183"/>
      <c r="DE151" s="183"/>
      <c r="DF151" s="183"/>
      <c r="DG151" s="183"/>
      <c r="DH151" s="120"/>
      <c r="DR151" s="120"/>
      <c r="EB151" s="120"/>
      <c r="EL151" s="182"/>
      <c r="EM151" s="183"/>
      <c r="EN151" s="183"/>
      <c r="EO151" s="183"/>
      <c r="EP151" s="183"/>
      <c r="EQ151" s="183"/>
      <c r="ER151" s="183"/>
      <c r="ES151" s="183"/>
      <c r="ET151" s="183"/>
      <c r="EU151" s="183"/>
      <c r="EV151" s="182"/>
      <c r="EW151" s="183"/>
      <c r="EX151" s="183"/>
      <c r="EY151" s="183"/>
      <c r="EZ151" s="183"/>
      <c r="FA151" s="183"/>
      <c r="FB151" s="183"/>
      <c r="FC151" s="183"/>
      <c r="FD151" s="183"/>
      <c r="FE151" s="183"/>
      <c r="FF151" s="120"/>
      <c r="FP151" s="120"/>
      <c r="FZ151" s="120"/>
      <c r="GJ151" s="182"/>
      <c r="GK151" s="183"/>
      <c r="GL151" s="183"/>
      <c r="GM151" s="183"/>
      <c r="GN151" s="183"/>
      <c r="GO151" s="183"/>
      <c r="GP151" s="183"/>
      <c r="GQ151" s="183"/>
      <c r="GR151" s="183"/>
      <c r="GS151" s="183"/>
      <c r="GT151" s="120"/>
      <c r="HD151" s="120"/>
      <c r="HN151" s="120"/>
      <c r="HX151" s="120"/>
      <c r="IH151" s="120"/>
      <c r="IR151" s="120"/>
      <c r="JB151" s="120"/>
      <c r="JL151" s="120"/>
      <c r="JV151" s="120"/>
      <c r="KF151" s="120"/>
    </row>
    <row xmlns:x14ac="http://schemas.microsoft.com/office/spreadsheetml/2009/9/ac" r="152" s="3" customFormat="true" x14ac:dyDescent="0.25">
      <c r="A152" s="370"/>
      <c r="B152" s="120"/>
      <c r="L152" s="120"/>
      <c r="V152" s="120"/>
      <c r="AF152" s="120"/>
      <c r="AP152" s="120"/>
      <c r="AZ152" s="120"/>
      <c r="BJ152" s="120"/>
      <c r="BT152" s="120"/>
      <c r="CD152" s="120"/>
      <c r="CN152" s="120"/>
      <c r="CX152" s="182"/>
      <c r="CY152" s="183"/>
      <c r="CZ152" s="183"/>
      <c r="DA152" s="183"/>
      <c r="DB152" s="183"/>
      <c r="DC152" s="183"/>
      <c r="DD152" s="183"/>
      <c r="DE152" s="183"/>
      <c r="DF152" s="183"/>
      <c r="DG152" s="183"/>
      <c r="DH152" s="120"/>
      <c r="DR152" s="120"/>
      <c r="EB152" s="120"/>
      <c r="EL152" s="182"/>
      <c r="EM152" s="183"/>
      <c r="EN152" s="183"/>
      <c r="EO152" s="183"/>
      <c r="EP152" s="183"/>
      <c r="EQ152" s="183"/>
      <c r="ER152" s="183"/>
      <c r="ES152" s="183"/>
      <c r="ET152" s="183"/>
      <c r="EU152" s="183"/>
      <c r="EV152" s="182"/>
      <c r="EW152" s="183"/>
      <c r="EX152" s="183"/>
      <c r="EY152" s="183"/>
      <c r="EZ152" s="183"/>
      <c r="FA152" s="183"/>
      <c r="FB152" s="183"/>
      <c r="FC152" s="183"/>
      <c r="FD152" s="183"/>
      <c r="FE152" s="183"/>
      <c r="FF152" s="120"/>
      <c r="FP152" s="120"/>
      <c r="FZ152" s="120"/>
      <c r="GJ152" s="182"/>
      <c r="GK152" s="183"/>
      <c r="GL152" s="183"/>
      <c r="GM152" s="183"/>
      <c r="GN152" s="183"/>
      <c r="GO152" s="183"/>
      <c r="GP152" s="183"/>
      <c r="GQ152" s="183"/>
      <c r="GR152" s="183"/>
      <c r="GS152" s="183"/>
      <c r="GT152" s="120"/>
      <c r="HD152" s="120"/>
      <c r="HN152" s="120"/>
      <c r="HX152" s="120"/>
      <c r="IH152" s="120"/>
      <c r="IR152" s="120"/>
      <c r="JB152" s="120"/>
      <c r="JL152" s="120"/>
      <c r="JV152" s="120"/>
      <c r="KF152" s="120"/>
    </row>
    <row xmlns:x14ac="http://schemas.microsoft.com/office/spreadsheetml/2009/9/ac" r="153" s="3" customFormat="true" x14ac:dyDescent="0.25">
      <c r="A153" s="370"/>
      <c r="B153" s="120"/>
      <c r="L153" s="120"/>
      <c r="V153" s="120"/>
      <c r="AF153" s="120"/>
      <c r="AP153" s="120"/>
      <c r="AZ153" s="120"/>
      <c r="BJ153" s="120"/>
      <c r="BT153" s="120"/>
      <c r="CD153" s="120"/>
      <c r="CN153" s="120"/>
      <c r="CX153" s="182"/>
      <c r="CY153" s="183"/>
      <c r="CZ153" s="183"/>
      <c r="DA153" s="183"/>
      <c r="DB153" s="183"/>
      <c r="DC153" s="183"/>
      <c r="DD153" s="183"/>
      <c r="DE153" s="183"/>
      <c r="DF153" s="183"/>
      <c r="DG153" s="183"/>
      <c r="DH153" s="120"/>
      <c r="DR153" s="120"/>
      <c r="EB153" s="120"/>
      <c r="EL153" s="182"/>
      <c r="EM153" s="183"/>
      <c r="EN153" s="183"/>
      <c r="EO153" s="183"/>
      <c r="EP153" s="183"/>
      <c r="EQ153" s="183"/>
      <c r="ER153" s="183"/>
      <c r="ES153" s="183"/>
      <c r="ET153" s="183"/>
      <c r="EU153" s="183"/>
      <c r="EV153" s="182"/>
      <c r="EW153" s="183"/>
      <c r="EX153" s="183"/>
      <c r="EY153" s="183"/>
      <c r="EZ153" s="183"/>
      <c r="FA153" s="183"/>
      <c r="FB153" s="183"/>
      <c r="FC153" s="183"/>
      <c r="FD153" s="183"/>
      <c r="FE153" s="183"/>
      <c r="FF153" s="120"/>
      <c r="FP153" s="120"/>
      <c r="FZ153" s="120"/>
      <c r="GJ153" s="182"/>
      <c r="GK153" s="183"/>
      <c r="GL153" s="183"/>
      <c r="GM153" s="183"/>
      <c r="GN153" s="183"/>
      <c r="GO153" s="183"/>
      <c r="GP153" s="183"/>
      <c r="GQ153" s="183"/>
      <c r="GR153" s="183"/>
      <c r="GS153" s="183"/>
      <c r="GT153" s="120"/>
      <c r="HD153" s="120"/>
      <c r="HN153" s="120"/>
      <c r="HX153" s="120"/>
      <c r="IH153" s="120"/>
      <c r="IR153" s="120"/>
      <c r="JB153" s="120"/>
      <c r="JL153" s="120"/>
      <c r="JV153" s="120"/>
      <c r="KF153" s="120"/>
    </row>
    <row xmlns:x14ac="http://schemas.microsoft.com/office/spreadsheetml/2009/9/ac" r="154" s="3" customFormat="true" x14ac:dyDescent="0.25">
      <c r="A154" s="370"/>
      <c r="B154" s="120"/>
      <c r="L154" s="120"/>
      <c r="V154" s="120"/>
      <c r="AF154" s="120"/>
      <c r="AP154" s="120"/>
      <c r="AZ154" s="120"/>
      <c r="BJ154" s="120"/>
      <c r="BT154" s="120"/>
      <c r="CD154" s="120"/>
      <c r="CN154" s="120"/>
      <c r="CX154" s="182"/>
      <c r="CY154" s="183"/>
      <c r="CZ154" s="183"/>
      <c r="DA154" s="183"/>
      <c r="DB154" s="183"/>
      <c r="DC154" s="183"/>
      <c r="DD154" s="183"/>
      <c r="DE154" s="183"/>
      <c r="DF154" s="183"/>
      <c r="DG154" s="183"/>
      <c r="DH154" s="120"/>
      <c r="DR154" s="120"/>
      <c r="EB154" s="120"/>
      <c r="EL154" s="182"/>
      <c r="EM154" s="183"/>
      <c r="EN154" s="183"/>
      <c r="EO154" s="183"/>
      <c r="EP154" s="183"/>
      <c r="EQ154" s="183"/>
      <c r="ER154" s="183"/>
      <c r="ES154" s="183"/>
      <c r="ET154" s="183"/>
      <c r="EU154" s="183"/>
      <c r="EV154" s="182"/>
      <c r="EW154" s="183"/>
      <c r="EX154" s="183"/>
      <c r="EY154" s="183"/>
      <c r="EZ154" s="183"/>
      <c r="FA154" s="183"/>
      <c r="FB154" s="183"/>
      <c r="FC154" s="183"/>
      <c r="FD154" s="183"/>
      <c r="FE154" s="183"/>
      <c r="FF154" s="120"/>
      <c r="FP154" s="120"/>
      <c r="FZ154" s="120"/>
      <c r="GJ154" s="182"/>
      <c r="GK154" s="183"/>
      <c r="GL154" s="183"/>
      <c r="GM154" s="183"/>
      <c r="GN154" s="183"/>
      <c r="GO154" s="183"/>
      <c r="GP154" s="183"/>
      <c r="GQ154" s="183"/>
      <c r="GR154" s="183"/>
      <c r="GS154" s="183"/>
      <c r="GT154" s="120"/>
      <c r="HD154" s="120"/>
      <c r="HN154" s="120"/>
      <c r="HX154" s="120"/>
      <c r="IH154" s="120"/>
      <c r="IR154" s="120"/>
      <c r="JB154" s="120"/>
      <c r="JL154" s="120"/>
      <c r="JV154" s="120"/>
      <c r="KF154" s="120"/>
    </row>
    <row xmlns:x14ac="http://schemas.microsoft.com/office/spreadsheetml/2009/9/ac" r="155" s="3" customFormat="true" x14ac:dyDescent="0.25">
      <c r="A155" s="370"/>
      <c r="B155" s="120"/>
      <c r="L155" s="120"/>
      <c r="V155" s="120"/>
      <c r="AF155" s="120"/>
      <c r="AP155" s="120"/>
      <c r="AZ155" s="120"/>
      <c r="BJ155" s="120"/>
      <c r="BT155" s="120"/>
      <c r="CD155" s="120"/>
      <c r="CN155" s="120"/>
      <c r="CX155" s="182"/>
      <c r="CY155" s="183"/>
      <c r="CZ155" s="183"/>
      <c r="DA155" s="183"/>
      <c r="DB155" s="183"/>
      <c r="DC155" s="183"/>
      <c r="DD155" s="183"/>
      <c r="DE155" s="183"/>
      <c r="DF155" s="183"/>
      <c r="DG155" s="183"/>
      <c r="DH155" s="120"/>
      <c r="DR155" s="120"/>
      <c r="EB155" s="120"/>
      <c r="EL155" s="182"/>
      <c r="EM155" s="183"/>
      <c r="EN155" s="183"/>
      <c r="EO155" s="183"/>
      <c r="EP155" s="183"/>
      <c r="EQ155" s="183"/>
      <c r="ER155" s="183"/>
      <c r="ES155" s="183"/>
      <c r="ET155" s="183"/>
      <c r="EU155" s="183"/>
      <c r="EV155" s="182"/>
      <c r="EW155" s="183"/>
      <c r="EX155" s="183"/>
      <c r="EY155" s="183"/>
      <c r="EZ155" s="183"/>
      <c r="FA155" s="183"/>
      <c r="FB155" s="183"/>
      <c r="FC155" s="183"/>
      <c r="FD155" s="183"/>
      <c r="FE155" s="183"/>
      <c r="FF155" s="120"/>
      <c r="FP155" s="120"/>
      <c r="FZ155" s="120"/>
      <c r="GJ155" s="182"/>
      <c r="GK155" s="183"/>
      <c r="GL155" s="183"/>
      <c r="GM155" s="183"/>
      <c r="GN155" s="183"/>
      <c r="GO155" s="183"/>
      <c r="GP155" s="183"/>
      <c r="GQ155" s="183"/>
      <c r="GR155" s="183"/>
      <c r="GS155" s="183"/>
      <c r="GT155" s="120"/>
      <c r="HD155" s="120"/>
      <c r="HN155" s="120"/>
      <c r="HX155" s="120"/>
      <c r="IH155" s="120"/>
      <c r="IR155" s="120"/>
      <c r="JB155" s="120"/>
      <c r="JL155" s="120"/>
      <c r="JV155" s="120"/>
      <c r="KF155" s="120"/>
    </row>
    <row xmlns:x14ac="http://schemas.microsoft.com/office/spreadsheetml/2009/9/ac" r="156" s="3" customFormat="true" x14ac:dyDescent="0.25">
      <c r="A156" s="370"/>
      <c r="B156" s="120"/>
      <c r="L156" s="120"/>
      <c r="V156" s="120"/>
      <c r="AF156" s="120"/>
      <c r="AP156" s="120"/>
      <c r="AZ156" s="120"/>
      <c r="BJ156" s="120"/>
      <c r="BT156" s="120"/>
      <c r="CD156" s="120"/>
      <c r="CN156" s="120"/>
      <c r="CX156" s="182"/>
      <c r="CY156" s="183"/>
      <c r="CZ156" s="183"/>
      <c r="DA156" s="183"/>
      <c r="DB156" s="183"/>
      <c r="DC156" s="183"/>
      <c r="DD156" s="183"/>
      <c r="DE156" s="183"/>
      <c r="DF156" s="183"/>
      <c r="DG156" s="183"/>
      <c r="DH156" s="120"/>
      <c r="DR156" s="120"/>
      <c r="EB156" s="120"/>
      <c r="EL156" s="182"/>
      <c r="EM156" s="183"/>
      <c r="EN156" s="183"/>
      <c r="EO156" s="183"/>
      <c r="EP156" s="183"/>
      <c r="EQ156" s="183"/>
      <c r="ER156" s="183"/>
      <c r="ES156" s="183"/>
      <c r="ET156" s="183"/>
      <c r="EU156" s="183"/>
      <c r="EV156" s="182"/>
      <c r="EW156" s="183"/>
      <c r="EX156" s="183"/>
      <c r="EY156" s="183"/>
      <c r="EZ156" s="183"/>
      <c r="FA156" s="183"/>
      <c r="FB156" s="183"/>
      <c r="FC156" s="183"/>
      <c r="FD156" s="183"/>
      <c r="FE156" s="183"/>
      <c r="FF156" s="120"/>
      <c r="FP156" s="120"/>
      <c r="FZ156" s="120"/>
      <c r="GJ156" s="182"/>
      <c r="GK156" s="183"/>
      <c r="GL156" s="183"/>
      <c r="GM156" s="183"/>
      <c r="GN156" s="183"/>
      <c r="GO156" s="183"/>
      <c r="GP156" s="183"/>
      <c r="GQ156" s="183"/>
      <c r="GR156" s="183"/>
      <c r="GS156" s="183"/>
      <c r="GT156" s="120"/>
      <c r="HD156" s="120"/>
      <c r="HN156" s="120"/>
      <c r="HX156" s="120"/>
      <c r="IH156" s="120"/>
      <c r="IR156" s="120"/>
      <c r="JB156" s="120"/>
      <c r="JL156" s="120"/>
      <c r="JV156" s="120"/>
      <c r="KF156" s="120"/>
    </row>
    <row xmlns:x14ac="http://schemas.microsoft.com/office/spreadsheetml/2009/9/ac" r="157" s="3" customFormat="true" x14ac:dyDescent="0.25">
      <c r="A157" s="370"/>
      <c r="B157" s="120"/>
      <c r="L157" s="120"/>
      <c r="V157" s="120"/>
      <c r="AF157" s="120"/>
      <c r="AP157" s="120"/>
      <c r="AZ157" s="120"/>
      <c r="BJ157" s="120"/>
      <c r="BT157" s="120"/>
      <c r="CD157" s="120"/>
      <c r="CN157" s="120"/>
      <c r="CX157" s="182"/>
      <c r="CY157" s="183"/>
      <c r="CZ157" s="183"/>
      <c r="DA157" s="183"/>
      <c r="DB157" s="183"/>
      <c r="DC157" s="183"/>
      <c r="DD157" s="183"/>
      <c r="DE157" s="183"/>
      <c r="DF157" s="183"/>
      <c r="DG157" s="183"/>
      <c r="DH157" s="120"/>
      <c r="DR157" s="120"/>
      <c r="EB157" s="120"/>
      <c r="EL157" s="182"/>
      <c r="EM157" s="183"/>
      <c r="EN157" s="183"/>
      <c r="EO157" s="183"/>
      <c r="EP157" s="183"/>
      <c r="EQ157" s="183"/>
      <c r="ER157" s="183"/>
      <c r="ES157" s="183"/>
      <c r="ET157" s="183"/>
      <c r="EU157" s="183"/>
      <c r="EV157" s="182"/>
      <c r="EW157" s="183"/>
      <c r="EX157" s="183"/>
      <c r="EY157" s="183"/>
      <c r="EZ157" s="183"/>
      <c r="FA157" s="183"/>
      <c r="FB157" s="183"/>
      <c r="FC157" s="183"/>
      <c r="FD157" s="183"/>
      <c r="FE157" s="183"/>
      <c r="FF157" s="120"/>
      <c r="FP157" s="120"/>
      <c r="FZ157" s="120"/>
      <c r="GJ157" s="182"/>
      <c r="GK157" s="183"/>
      <c r="GL157" s="183"/>
      <c r="GM157" s="183"/>
      <c r="GN157" s="183"/>
      <c r="GO157" s="183"/>
      <c r="GP157" s="183"/>
      <c r="GQ157" s="183"/>
      <c r="GR157" s="183"/>
      <c r="GS157" s="183"/>
      <c r="GT157" s="120"/>
      <c r="HD157" s="120"/>
      <c r="HN157" s="120"/>
      <c r="HX157" s="120"/>
      <c r="IH157" s="120"/>
      <c r="IR157" s="120"/>
      <c r="JB157" s="120"/>
      <c r="JL157" s="120"/>
      <c r="JV157" s="120"/>
      <c r="KF157" s="120"/>
    </row>
    <row xmlns:x14ac="http://schemas.microsoft.com/office/spreadsheetml/2009/9/ac" r="158" s="3" customFormat="true" x14ac:dyDescent="0.25">
      <c r="A158" s="370"/>
      <c r="B158" s="120"/>
      <c r="L158" s="120"/>
      <c r="V158" s="120"/>
      <c r="AF158" s="120"/>
      <c r="AP158" s="120"/>
      <c r="AZ158" s="120"/>
      <c r="BJ158" s="120"/>
      <c r="BT158" s="120"/>
      <c r="CD158" s="120"/>
      <c r="CN158" s="120"/>
      <c r="CX158" s="182"/>
      <c r="CY158" s="183"/>
      <c r="CZ158" s="183"/>
      <c r="DA158" s="183"/>
      <c r="DB158" s="183"/>
      <c r="DC158" s="183"/>
      <c r="DD158" s="183"/>
      <c r="DE158" s="183"/>
      <c r="DF158" s="183"/>
      <c r="DG158" s="183"/>
      <c r="DH158" s="120"/>
      <c r="DR158" s="120"/>
      <c r="EB158" s="120"/>
      <c r="EL158" s="182"/>
      <c r="EM158" s="183"/>
      <c r="EN158" s="183"/>
      <c r="EO158" s="183"/>
      <c r="EP158" s="183"/>
      <c r="EQ158" s="183"/>
      <c r="ER158" s="183"/>
      <c r="ES158" s="183"/>
      <c r="ET158" s="183"/>
      <c r="EU158" s="183"/>
      <c r="EV158" s="182"/>
      <c r="EW158" s="183"/>
      <c r="EX158" s="183"/>
      <c r="EY158" s="183"/>
      <c r="EZ158" s="183"/>
      <c r="FA158" s="183"/>
      <c r="FB158" s="183"/>
      <c r="FC158" s="183"/>
      <c r="FD158" s="183"/>
      <c r="FE158" s="183"/>
      <c r="FF158" s="120"/>
      <c r="FP158" s="120"/>
      <c r="FZ158" s="120"/>
      <c r="GJ158" s="182"/>
      <c r="GK158" s="183"/>
      <c r="GL158" s="183"/>
      <c r="GM158" s="183"/>
      <c r="GN158" s="183"/>
      <c r="GO158" s="183"/>
      <c r="GP158" s="183"/>
      <c r="GQ158" s="183"/>
      <c r="GR158" s="183"/>
      <c r="GS158" s="183"/>
      <c r="GT158" s="120"/>
      <c r="HD158" s="120"/>
      <c r="HN158" s="120"/>
      <c r="HX158" s="120"/>
      <c r="IH158" s="120"/>
      <c r="IR158" s="120"/>
      <c r="JB158" s="120"/>
      <c r="JL158" s="120"/>
      <c r="JV158" s="120"/>
      <c r="KF158" s="120"/>
    </row>
    <row xmlns:x14ac="http://schemas.microsoft.com/office/spreadsheetml/2009/9/ac" r="159" s="3" customFormat="true" x14ac:dyDescent="0.25">
      <c r="A159" s="370"/>
      <c r="B159" s="120"/>
      <c r="L159" s="120"/>
      <c r="V159" s="120"/>
      <c r="AF159" s="120"/>
      <c r="AP159" s="120"/>
      <c r="AZ159" s="120"/>
      <c r="BJ159" s="120"/>
      <c r="BT159" s="120"/>
      <c r="CD159" s="120"/>
      <c r="CN159" s="120"/>
      <c r="CX159" s="182"/>
      <c r="CY159" s="183"/>
      <c r="CZ159" s="183"/>
      <c r="DA159" s="183"/>
      <c r="DB159" s="183"/>
      <c r="DC159" s="183"/>
      <c r="DD159" s="183"/>
      <c r="DE159" s="183"/>
      <c r="DF159" s="183"/>
      <c r="DG159" s="183"/>
      <c r="DH159" s="120"/>
      <c r="DR159" s="120"/>
      <c r="EB159" s="120"/>
      <c r="EL159" s="182"/>
      <c r="EM159" s="183"/>
      <c r="EN159" s="183"/>
      <c r="EO159" s="183"/>
      <c r="EP159" s="183"/>
      <c r="EQ159" s="183"/>
      <c r="ER159" s="183"/>
      <c r="ES159" s="183"/>
      <c r="ET159" s="183"/>
      <c r="EU159" s="183"/>
      <c r="EV159" s="182"/>
      <c r="EW159" s="183"/>
      <c r="EX159" s="183"/>
      <c r="EY159" s="183"/>
      <c r="EZ159" s="183"/>
      <c r="FA159" s="183"/>
      <c r="FB159" s="183"/>
      <c r="FC159" s="183"/>
      <c r="FD159" s="183"/>
      <c r="FE159" s="183"/>
      <c r="FF159" s="120"/>
      <c r="FP159" s="120"/>
      <c r="FZ159" s="120"/>
      <c r="GJ159" s="182"/>
      <c r="GK159" s="183"/>
      <c r="GL159" s="183"/>
      <c r="GM159" s="183"/>
      <c r="GN159" s="183"/>
      <c r="GO159" s="183"/>
      <c r="GP159" s="183"/>
      <c r="GQ159" s="183"/>
      <c r="GR159" s="183"/>
      <c r="GS159" s="183"/>
      <c r="GT159" s="120"/>
      <c r="HD159" s="120"/>
      <c r="HN159" s="120"/>
      <c r="HX159" s="120"/>
      <c r="IH159" s="120"/>
      <c r="IR159" s="120"/>
      <c r="JB159" s="120"/>
      <c r="JL159" s="120"/>
      <c r="JV159" s="120"/>
      <c r="KF159" s="120"/>
    </row>
    <row xmlns:x14ac="http://schemas.microsoft.com/office/spreadsheetml/2009/9/ac" r="160" s="3" customFormat="true" x14ac:dyDescent="0.25">
      <c r="A160" s="370"/>
      <c r="B160" s="120"/>
      <c r="L160" s="120"/>
      <c r="V160" s="120"/>
      <c r="AF160" s="120"/>
      <c r="AP160" s="120"/>
      <c r="AZ160" s="120"/>
      <c r="BJ160" s="120"/>
      <c r="BT160" s="120"/>
      <c r="CD160" s="120"/>
      <c r="CN160" s="120"/>
      <c r="CX160" s="182"/>
      <c r="CY160" s="183"/>
      <c r="CZ160" s="183"/>
      <c r="DA160" s="183"/>
      <c r="DB160" s="183"/>
      <c r="DC160" s="183"/>
      <c r="DD160" s="183"/>
      <c r="DE160" s="183"/>
      <c r="DF160" s="183"/>
      <c r="DG160" s="183"/>
      <c r="DH160" s="120"/>
      <c r="DR160" s="120"/>
      <c r="EB160" s="120"/>
      <c r="EL160" s="182"/>
      <c r="EM160" s="183"/>
      <c r="EN160" s="183"/>
      <c r="EO160" s="183"/>
      <c r="EP160" s="183"/>
      <c r="EQ160" s="183"/>
      <c r="ER160" s="183"/>
      <c r="ES160" s="183"/>
      <c r="ET160" s="183"/>
      <c r="EU160" s="183"/>
      <c r="EV160" s="182"/>
      <c r="EW160" s="183"/>
      <c r="EX160" s="183"/>
      <c r="EY160" s="183"/>
      <c r="EZ160" s="183"/>
      <c r="FA160" s="183"/>
      <c r="FB160" s="183"/>
      <c r="FC160" s="183"/>
      <c r="FD160" s="183"/>
      <c r="FE160" s="183"/>
      <c r="FF160" s="120"/>
      <c r="FP160" s="120"/>
      <c r="FZ160" s="120"/>
      <c r="GJ160" s="182"/>
      <c r="GK160" s="183"/>
      <c r="GL160" s="183"/>
      <c r="GM160" s="183"/>
      <c r="GN160" s="183"/>
      <c r="GO160" s="183"/>
      <c r="GP160" s="183"/>
      <c r="GQ160" s="183"/>
      <c r="GR160" s="183"/>
      <c r="GS160" s="183"/>
      <c r="GT160" s="120"/>
      <c r="HD160" s="120"/>
      <c r="HN160" s="120"/>
      <c r="HX160" s="120"/>
      <c r="IH160" s="120"/>
      <c r="IR160" s="120"/>
      <c r="JB160" s="120"/>
      <c r="JL160" s="120"/>
      <c r="JV160" s="120"/>
      <c r="KF160" s="120"/>
    </row>
    <row xmlns:x14ac="http://schemas.microsoft.com/office/spreadsheetml/2009/9/ac" r="161" s="3" customFormat="true" x14ac:dyDescent="0.25">
      <c r="A161" s="370"/>
      <c r="B161" s="120"/>
      <c r="L161" s="120"/>
      <c r="V161" s="120"/>
      <c r="AF161" s="120"/>
      <c r="AP161" s="120"/>
      <c r="AZ161" s="120"/>
      <c r="BJ161" s="120"/>
      <c r="BT161" s="120"/>
      <c r="CD161" s="120"/>
      <c r="CN161" s="120"/>
      <c r="CX161" s="182"/>
      <c r="CY161" s="183"/>
      <c r="CZ161" s="183"/>
      <c r="DA161" s="183"/>
      <c r="DB161" s="183"/>
      <c r="DC161" s="183"/>
      <c r="DD161" s="183"/>
      <c r="DE161" s="183"/>
      <c r="DF161" s="183"/>
      <c r="DG161" s="183"/>
      <c r="DH161" s="120"/>
      <c r="DR161" s="120"/>
      <c r="EB161" s="120"/>
      <c r="EL161" s="182"/>
      <c r="EM161" s="183"/>
      <c r="EN161" s="183"/>
      <c r="EO161" s="183"/>
      <c r="EP161" s="183"/>
      <c r="EQ161" s="183"/>
      <c r="ER161" s="183"/>
      <c r="ES161" s="183"/>
      <c r="ET161" s="183"/>
      <c r="EU161" s="183"/>
      <c r="EV161" s="182"/>
      <c r="EW161" s="183"/>
      <c r="EX161" s="183"/>
      <c r="EY161" s="183"/>
      <c r="EZ161" s="183"/>
      <c r="FA161" s="183"/>
      <c r="FB161" s="183"/>
      <c r="FC161" s="183"/>
      <c r="FD161" s="183"/>
      <c r="FE161" s="183"/>
      <c r="FF161" s="120"/>
      <c r="FP161" s="120"/>
      <c r="FZ161" s="120"/>
      <c r="GJ161" s="182"/>
      <c r="GK161" s="183"/>
      <c r="GL161" s="183"/>
      <c r="GM161" s="183"/>
      <c r="GN161" s="183"/>
      <c r="GO161" s="183"/>
      <c r="GP161" s="183"/>
      <c r="GQ161" s="183"/>
      <c r="GR161" s="183"/>
      <c r="GS161" s="183"/>
      <c r="GT161" s="120"/>
      <c r="HD161" s="120"/>
      <c r="HN161" s="120"/>
      <c r="HX161" s="120"/>
      <c r="IH161" s="120"/>
      <c r="IR161" s="120"/>
      <c r="JB161" s="120"/>
      <c r="JL161" s="120"/>
      <c r="JV161" s="120"/>
      <c r="KF161" s="120"/>
    </row>
    <row xmlns:x14ac="http://schemas.microsoft.com/office/spreadsheetml/2009/9/ac" r="162" s="3" customFormat="true" x14ac:dyDescent="0.25">
      <c r="A162" s="370"/>
      <c r="B162" s="120"/>
      <c r="L162" s="120"/>
      <c r="V162" s="120"/>
      <c r="AF162" s="120"/>
      <c r="AP162" s="120"/>
      <c r="AZ162" s="120"/>
      <c r="BJ162" s="120"/>
      <c r="BT162" s="120"/>
      <c r="CD162" s="120"/>
      <c r="CN162" s="120"/>
      <c r="CX162" s="182"/>
      <c r="CY162" s="183"/>
      <c r="CZ162" s="183"/>
      <c r="DA162" s="183"/>
      <c r="DB162" s="183"/>
      <c r="DC162" s="183"/>
      <c r="DD162" s="183"/>
      <c r="DE162" s="183"/>
      <c r="DF162" s="183"/>
      <c r="DG162" s="183"/>
      <c r="DH162" s="120"/>
      <c r="DR162" s="120"/>
      <c r="EB162" s="120"/>
      <c r="EL162" s="182"/>
      <c r="EM162" s="183"/>
      <c r="EN162" s="183"/>
      <c r="EO162" s="183"/>
      <c r="EP162" s="183"/>
      <c r="EQ162" s="183"/>
      <c r="ER162" s="183"/>
      <c r="ES162" s="183"/>
      <c r="ET162" s="183"/>
      <c r="EU162" s="183"/>
      <c r="EV162" s="182"/>
      <c r="EW162" s="183"/>
      <c r="EX162" s="183"/>
      <c r="EY162" s="183"/>
      <c r="EZ162" s="183"/>
      <c r="FA162" s="183"/>
      <c r="FB162" s="183"/>
      <c r="FC162" s="183"/>
      <c r="FD162" s="183"/>
      <c r="FE162" s="183"/>
      <c r="FF162" s="120"/>
      <c r="FP162" s="120"/>
      <c r="FZ162" s="120"/>
      <c r="GJ162" s="182"/>
      <c r="GK162" s="183"/>
      <c r="GL162" s="183"/>
      <c r="GM162" s="183"/>
      <c r="GN162" s="183"/>
      <c r="GO162" s="183"/>
      <c r="GP162" s="183"/>
      <c r="GQ162" s="183"/>
      <c r="GR162" s="183"/>
      <c r="GS162" s="183"/>
      <c r="GT162" s="120"/>
      <c r="HD162" s="120"/>
      <c r="HN162" s="120"/>
      <c r="HX162" s="120"/>
      <c r="IH162" s="120"/>
      <c r="IR162" s="120"/>
      <c r="JB162" s="120"/>
      <c r="JL162" s="120"/>
      <c r="JV162" s="120"/>
      <c r="KF162" s="120"/>
    </row>
    <row xmlns:x14ac="http://schemas.microsoft.com/office/spreadsheetml/2009/9/ac" r="163" s="3" customFormat="true" x14ac:dyDescent="0.25">
      <c r="A163" s="370"/>
      <c r="B163" s="120"/>
      <c r="L163" s="120"/>
      <c r="V163" s="120"/>
      <c r="AF163" s="120"/>
      <c r="AP163" s="120"/>
      <c r="AZ163" s="120"/>
      <c r="BJ163" s="120"/>
      <c r="BT163" s="120"/>
      <c r="CD163" s="120"/>
      <c r="CN163" s="120"/>
      <c r="CX163" s="182"/>
      <c r="CY163" s="183"/>
      <c r="CZ163" s="183"/>
      <c r="DA163" s="183"/>
      <c r="DB163" s="183"/>
      <c r="DC163" s="183"/>
      <c r="DD163" s="183"/>
      <c r="DE163" s="183"/>
      <c r="DF163" s="183"/>
      <c r="DG163" s="183"/>
      <c r="DH163" s="120"/>
      <c r="DR163" s="120"/>
      <c r="EB163" s="120"/>
      <c r="EL163" s="182"/>
      <c r="EM163" s="183"/>
      <c r="EN163" s="183"/>
      <c r="EO163" s="183"/>
      <c r="EP163" s="183"/>
      <c r="EQ163" s="183"/>
      <c r="ER163" s="183"/>
      <c r="ES163" s="183"/>
      <c r="ET163" s="183"/>
      <c r="EU163" s="183"/>
      <c r="EV163" s="182"/>
      <c r="EW163" s="183"/>
      <c r="EX163" s="183"/>
      <c r="EY163" s="183"/>
      <c r="EZ163" s="183"/>
      <c r="FA163" s="183"/>
      <c r="FB163" s="183"/>
      <c r="FC163" s="183"/>
      <c r="FD163" s="183"/>
      <c r="FE163" s="183"/>
      <c r="FF163" s="120"/>
      <c r="FP163" s="120"/>
      <c r="FZ163" s="120"/>
      <c r="GJ163" s="182"/>
      <c r="GK163" s="183"/>
      <c r="GL163" s="183"/>
      <c r="GM163" s="183"/>
      <c r="GN163" s="183"/>
      <c r="GO163" s="183"/>
      <c r="GP163" s="183"/>
      <c r="GQ163" s="183"/>
      <c r="GR163" s="183"/>
      <c r="GS163" s="183"/>
      <c r="GT163" s="120"/>
      <c r="HD163" s="120"/>
      <c r="HN163" s="120"/>
      <c r="HX163" s="120"/>
      <c r="IH163" s="120"/>
      <c r="IR163" s="120"/>
      <c r="JB163" s="120"/>
      <c r="JL163" s="120"/>
      <c r="JV163" s="120"/>
      <c r="KF163" s="120"/>
    </row>
    <row xmlns:x14ac="http://schemas.microsoft.com/office/spreadsheetml/2009/9/ac" r="164" s="3" customFormat="true" x14ac:dyDescent="0.25">
      <c r="A164" s="370"/>
      <c r="B164" s="120"/>
      <c r="L164" s="120"/>
      <c r="V164" s="120"/>
      <c r="AF164" s="120"/>
      <c r="AP164" s="120"/>
      <c r="AZ164" s="120"/>
      <c r="BJ164" s="120"/>
      <c r="BT164" s="120"/>
      <c r="CD164" s="120"/>
      <c r="CN164" s="120"/>
      <c r="CX164" s="182"/>
      <c r="CY164" s="183"/>
      <c r="CZ164" s="183"/>
      <c r="DA164" s="183"/>
      <c r="DB164" s="183"/>
      <c r="DC164" s="183"/>
      <c r="DD164" s="183"/>
      <c r="DE164" s="183"/>
      <c r="DF164" s="183"/>
      <c r="DG164" s="183"/>
      <c r="DH164" s="120"/>
      <c r="DR164" s="120"/>
      <c r="EB164" s="120"/>
      <c r="EL164" s="182"/>
      <c r="EM164" s="183"/>
      <c r="EN164" s="183"/>
      <c r="EO164" s="183"/>
      <c r="EP164" s="183"/>
      <c r="EQ164" s="183"/>
      <c r="ER164" s="183"/>
      <c r="ES164" s="183"/>
      <c r="ET164" s="183"/>
      <c r="EU164" s="183"/>
      <c r="EV164" s="182"/>
      <c r="EW164" s="183"/>
      <c r="EX164" s="183"/>
      <c r="EY164" s="183"/>
      <c r="EZ164" s="183"/>
      <c r="FA164" s="183"/>
      <c r="FB164" s="183"/>
      <c r="FC164" s="183"/>
      <c r="FD164" s="183"/>
      <c r="FE164" s="183"/>
      <c r="FF164" s="120"/>
      <c r="FP164" s="120"/>
      <c r="FZ164" s="120"/>
      <c r="GJ164" s="182"/>
      <c r="GK164" s="183"/>
      <c r="GL164" s="183"/>
      <c r="GM164" s="183"/>
      <c r="GN164" s="183"/>
      <c r="GO164" s="183"/>
      <c r="GP164" s="183"/>
      <c r="GQ164" s="183"/>
      <c r="GR164" s="183"/>
      <c r="GS164" s="183"/>
      <c r="GT164" s="120"/>
      <c r="HD164" s="120"/>
      <c r="HN164" s="120"/>
      <c r="HX164" s="120"/>
      <c r="IH164" s="120"/>
      <c r="IR164" s="120"/>
      <c r="JB164" s="120"/>
      <c r="JL164" s="120"/>
      <c r="JV164" s="120"/>
      <c r="KF164" s="120"/>
    </row>
    <row xmlns:x14ac="http://schemas.microsoft.com/office/spreadsheetml/2009/9/ac" r="165" s="3" customFormat="true" x14ac:dyDescent="0.25">
      <c r="A165" s="370"/>
      <c r="B165" s="120"/>
      <c r="L165" s="120"/>
      <c r="V165" s="120"/>
      <c r="AF165" s="120"/>
      <c r="AP165" s="120"/>
      <c r="AZ165" s="120"/>
      <c r="BJ165" s="120"/>
      <c r="BT165" s="120"/>
      <c r="CD165" s="120"/>
      <c r="CN165" s="120"/>
      <c r="CX165" s="182"/>
      <c r="CY165" s="183"/>
      <c r="CZ165" s="183"/>
      <c r="DA165" s="183"/>
      <c r="DB165" s="183"/>
      <c r="DC165" s="183"/>
      <c r="DD165" s="183"/>
      <c r="DE165" s="183"/>
      <c r="DF165" s="183"/>
      <c r="DG165" s="183"/>
      <c r="DH165" s="120"/>
      <c r="DR165" s="120"/>
      <c r="EB165" s="120"/>
      <c r="EL165" s="182"/>
      <c r="EM165" s="183"/>
      <c r="EN165" s="183"/>
      <c r="EO165" s="183"/>
      <c r="EP165" s="183"/>
      <c r="EQ165" s="183"/>
      <c r="ER165" s="183"/>
      <c r="ES165" s="183"/>
      <c r="ET165" s="183"/>
      <c r="EU165" s="183"/>
      <c r="EV165" s="182"/>
      <c r="EW165" s="183"/>
      <c r="EX165" s="183"/>
      <c r="EY165" s="183"/>
      <c r="EZ165" s="183"/>
      <c r="FA165" s="183"/>
      <c r="FB165" s="183"/>
      <c r="FC165" s="183"/>
      <c r="FD165" s="183"/>
      <c r="FE165" s="183"/>
      <c r="FF165" s="120"/>
      <c r="FP165" s="120"/>
      <c r="FZ165" s="120"/>
      <c r="GJ165" s="182"/>
      <c r="GK165" s="183"/>
      <c r="GL165" s="183"/>
      <c r="GM165" s="183"/>
      <c r="GN165" s="183"/>
      <c r="GO165" s="183"/>
      <c r="GP165" s="183"/>
      <c r="GQ165" s="183"/>
      <c r="GR165" s="183"/>
      <c r="GS165" s="183"/>
      <c r="GT165" s="120"/>
      <c r="HD165" s="120"/>
      <c r="HN165" s="120"/>
      <c r="HX165" s="120"/>
      <c r="IH165" s="120"/>
      <c r="IR165" s="120"/>
      <c r="JB165" s="120"/>
      <c r="JL165" s="120"/>
      <c r="JV165" s="120"/>
      <c r="KF165" s="120"/>
    </row>
    <row xmlns:x14ac="http://schemas.microsoft.com/office/spreadsheetml/2009/9/ac" r="166" s="3" customFormat="true" x14ac:dyDescent="0.25">
      <c r="A166" s="370"/>
      <c r="B166" s="120"/>
      <c r="L166" s="120"/>
      <c r="V166" s="120"/>
      <c r="AF166" s="120"/>
      <c r="AP166" s="120"/>
      <c r="AZ166" s="120"/>
      <c r="BJ166" s="120"/>
      <c r="BT166" s="120"/>
      <c r="CD166" s="120"/>
      <c r="CN166" s="120"/>
      <c r="CX166" s="182"/>
      <c r="CY166" s="183"/>
      <c r="CZ166" s="183"/>
      <c r="DA166" s="183"/>
      <c r="DB166" s="183"/>
      <c r="DC166" s="183"/>
      <c r="DD166" s="183"/>
      <c r="DE166" s="183"/>
      <c r="DF166" s="183"/>
      <c r="DG166" s="183"/>
      <c r="DH166" s="120"/>
      <c r="DR166" s="120"/>
      <c r="EB166" s="120"/>
      <c r="EL166" s="182"/>
      <c r="EM166" s="183"/>
      <c r="EN166" s="183"/>
      <c r="EO166" s="183"/>
      <c r="EP166" s="183"/>
      <c r="EQ166" s="183"/>
      <c r="ER166" s="183"/>
      <c r="ES166" s="183"/>
      <c r="ET166" s="183"/>
      <c r="EU166" s="183"/>
      <c r="EV166" s="182"/>
      <c r="EW166" s="183"/>
      <c r="EX166" s="183"/>
      <c r="EY166" s="183"/>
      <c r="EZ166" s="183"/>
      <c r="FA166" s="183"/>
      <c r="FB166" s="183"/>
      <c r="FC166" s="183"/>
      <c r="FD166" s="183"/>
      <c r="FE166" s="183"/>
      <c r="FF166" s="120"/>
      <c r="FP166" s="120"/>
      <c r="FZ166" s="120"/>
      <c r="GJ166" s="182"/>
      <c r="GK166" s="183"/>
      <c r="GL166" s="183"/>
      <c r="GM166" s="183"/>
      <c r="GN166" s="183"/>
      <c r="GO166" s="183"/>
      <c r="GP166" s="183"/>
      <c r="GQ166" s="183"/>
      <c r="GR166" s="183"/>
      <c r="GS166" s="183"/>
      <c r="GT166" s="120"/>
      <c r="HD166" s="120"/>
      <c r="HN166" s="120"/>
      <c r="HX166" s="120"/>
      <c r="IH166" s="120"/>
      <c r="IR166" s="120"/>
      <c r="JB166" s="120"/>
      <c r="JL166" s="120"/>
      <c r="JV166" s="120"/>
      <c r="KF166" s="120"/>
    </row>
    <row xmlns:x14ac="http://schemas.microsoft.com/office/spreadsheetml/2009/9/ac" r="167" s="3" customFormat="true" x14ac:dyDescent="0.25">
      <c r="A167" s="370"/>
      <c r="B167" s="120"/>
      <c r="L167" s="120"/>
      <c r="V167" s="120"/>
      <c r="AF167" s="120"/>
      <c r="AP167" s="120"/>
      <c r="AZ167" s="120"/>
      <c r="BJ167" s="120"/>
      <c r="BT167" s="120"/>
      <c r="CD167" s="120"/>
      <c r="CN167" s="120"/>
      <c r="CX167" s="182"/>
      <c r="CY167" s="183"/>
      <c r="CZ167" s="183"/>
      <c r="DA167" s="183"/>
      <c r="DB167" s="183"/>
      <c r="DC167" s="183"/>
      <c r="DD167" s="183"/>
      <c r="DE167" s="183"/>
      <c r="DF167" s="183"/>
      <c r="DG167" s="183"/>
      <c r="DH167" s="120"/>
      <c r="DR167" s="120"/>
      <c r="EB167" s="120"/>
      <c r="EL167" s="182"/>
      <c r="EM167" s="183"/>
      <c r="EN167" s="183"/>
      <c r="EO167" s="183"/>
      <c r="EP167" s="183"/>
      <c r="EQ167" s="183"/>
      <c r="ER167" s="183"/>
      <c r="ES167" s="183"/>
      <c r="ET167" s="183"/>
      <c r="EU167" s="183"/>
      <c r="EV167" s="182"/>
      <c r="EW167" s="183"/>
      <c r="EX167" s="183"/>
      <c r="EY167" s="183"/>
      <c r="EZ167" s="183"/>
      <c r="FA167" s="183"/>
      <c r="FB167" s="183"/>
      <c r="FC167" s="183"/>
      <c r="FD167" s="183"/>
      <c r="FE167" s="183"/>
      <c r="FF167" s="120"/>
      <c r="FP167" s="120"/>
      <c r="FZ167" s="120"/>
      <c r="GJ167" s="182"/>
      <c r="GK167" s="183"/>
      <c r="GL167" s="183"/>
      <c r="GM167" s="183"/>
      <c r="GN167" s="183"/>
      <c r="GO167" s="183"/>
      <c r="GP167" s="183"/>
      <c r="GQ167" s="183"/>
      <c r="GR167" s="183"/>
      <c r="GS167" s="183"/>
      <c r="GT167" s="120"/>
      <c r="HD167" s="120"/>
      <c r="HN167" s="120"/>
      <c r="HX167" s="120"/>
      <c r="IH167" s="120"/>
      <c r="IR167" s="120"/>
      <c r="JB167" s="120"/>
      <c r="JL167" s="120"/>
      <c r="JV167" s="120"/>
      <c r="KF167" s="120"/>
    </row>
    <row xmlns:x14ac="http://schemas.microsoft.com/office/spreadsheetml/2009/9/ac" r="168" s="3" customFormat="true" x14ac:dyDescent="0.25">
      <c r="A168" s="370"/>
      <c r="B168" s="120"/>
      <c r="L168" s="120"/>
      <c r="V168" s="120"/>
      <c r="AF168" s="120"/>
      <c r="AP168" s="120"/>
      <c r="AZ168" s="120"/>
      <c r="BJ168" s="120"/>
      <c r="BT168" s="120"/>
      <c r="CD168" s="120"/>
      <c r="CN168" s="120"/>
      <c r="CX168" s="182"/>
      <c r="CY168" s="183"/>
      <c r="CZ168" s="183"/>
      <c r="DA168" s="183"/>
      <c r="DB168" s="183"/>
      <c r="DC168" s="183"/>
      <c r="DD168" s="183"/>
      <c r="DE168" s="183"/>
      <c r="DF168" s="183"/>
      <c r="DG168" s="183"/>
      <c r="DH168" s="120"/>
      <c r="DR168" s="120"/>
      <c r="EB168" s="120"/>
      <c r="EL168" s="182"/>
      <c r="EM168" s="183"/>
      <c r="EN168" s="183"/>
      <c r="EO168" s="183"/>
      <c r="EP168" s="183"/>
      <c r="EQ168" s="183"/>
      <c r="ER168" s="183"/>
      <c r="ES168" s="183"/>
      <c r="ET168" s="183"/>
      <c r="EU168" s="183"/>
      <c r="EV168" s="182"/>
      <c r="EW168" s="183"/>
      <c r="EX168" s="183"/>
      <c r="EY168" s="183"/>
      <c r="EZ168" s="183"/>
      <c r="FA168" s="183"/>
      <c r="FB168" s="183"/>
      <c r="FC168" s="183"/>
      <c r="FD168" s="183"/>
      <c r="FE168" s="183"/>
      <c r="FF168" s="120"/>
      <c r="FP168" s="120"/>
      <c r="FZ168" s="120"/>
      <c r="GJ168" s="182"/>
      <c r="GK168" s="183"/>
      <c r="GL168" s="183"/>
      <c r="GM168" s="183"/>
      <c r="GN168" s="183"/>
      <c r="GO168" s="183"/>
      <c r="GP168" s="183"/>
      <c r="GQ168" s="183"/>
      <c r="GR168" s="183"/>
      <c r="GS168" s="183"/>
      <c r="GT168" s="120"/>
      <c r="HD168" s="120"/>
      <c r="HN168" s="120"/>
      <c r="HX168" s="120"/>
      <c r="IH168" s="120"/>
      <c r="IR168" s="120"/>
      <c r="JB168" s="120"/>
      <c r="JL168" s="120"/>
      <c r="JV168" s="120"/>
      <c r="KF168" s="120"/>
    </row>
    <row xmlns:x14ac="http://schemas.microsoft.com/office/spreadsheetml/2009/9/ac" r="169" s="3" customFormat="true" x14ac:dyDescent="0.25">
      <c r="A169" s="370"/>
      <c r="B169" s="120"/>
      <c r="L169" s="120"/>
      <c r="V169" s="120"/>
      <c r="AF169" s="120"/>
      <c r="AP169" s="120"/>
      <c r="AZ169" s="120"/>
      <c r="BJ169" s="120"/>
      <c r="BT169" s="120"/>
      <c r="CD169" s="120"/>
      <c r="CN169" s="120"/>
      <c r="CX169" s="182"/>
      <c r="CY169" s="183"/>
      <c r="CZ169" s="183"/>
      <c r="DA169" s="183"/>
      <c r="DB169" s="183"/>
      <c r="DC169" s="183"/>
      <c r="DD169" s="183"/>
      <c r="DE169" s="183"/>
      <c r="DF169" s="183"/>
      <c r="DG169" s="183"/>
      <c r="DH169" s="120"/>
      <c r="DR169" s="120"/>
      <c r="EB169" s="120"/>
      <c r="EL169" s="182"/>
      <c r="EM169" s="183"/>
      <c r="EN169" s="183"/>
      <c r="EO169" s="183"/>
      <c r="EP169" s="183"/>
      <c r="EQ169" s="183"/>
      <c r="ER169" s="183"/>
      <c r="ES169" s="183"/>
      <c r="ET169" s="183"/>
      <c r="EU169" s="183"/>
      <c r="EV169" s="182"/>
      <c r="EW169" s="183"/>
      <c r="EX169" s="183"/>
      <c r="EY169" s="183"/>
      <c r="EZ169" s="183"/>
      <c r="FA169" s="183"/>
      <c r="FB169" s="183"/>
      <c r="FC169" s="183"/>
      <c r="FD169" s="183"/>
      <c r="FE169" s="183"/>
      <c r="FF169" s="120"/>
      <c r="FP169" s="120"/>
      <c r="FZ169" s="120"/>
      <c r="GJ169" s="182"/>
      <c r="GK169" s="183"/>
      <c r="GL169" s="183"/>
      <c r="GM169" s="183"/>
      <c r="GN169" s="183"/>
      <c r="GO169" s="183"/>
      <c r="GP169" s="183"/>
      <c r="GQ169" s="183"/>
      <c r="GR169" s="183"/>
      <c r="GS169" s="183"/>
      <c r="GT169" s="120"/>
      <c r="HD169" s="120"/>
      <c r="HN169" s="120"/>
      <c r="HX169" s="120"/>
      <c r="IH169" s="120"/>
      <c r="IR169" s="120"/>
      <c r="JB169" s="120"/>
      <c r="JL169" s="120"/>
      <c r="JV169" s="120"/>
      <c r="KF169" s="120"/>
    </row>
    <row xmlns:x14ac="http://schemas.microsoft.com/office/spreadsheetml/2009/9/ac" r="170" s="3" customFormat="true" x14ac:dyDescent="0.25">
      <c r="A170" s="370"/>
      <c r="B170" s="120"/>
      <c r="L170" s="120"/>
      <c r="V170" s="120"/>
      <c r="AF170" s="120"/>
      <c r="AP170" s="120"/>
      <c r="AZ170" s="120"/>
      <c r="BJ170" s="120"/>
      <c r="BT170" s="120"/>
      <c r="CD170" s="120"/>
      <c r="CN170" s="120"/>
      <c r="CX170" s="182"/>
      <c r="CY170" s="183"/>
      <c r="CZ170" s="183"/>
      <c r="DA170" s="183"/>
      <c r="DB170" s="183"/>
      <c r="DC170" s="183"/>
      <c r="DD170" s="183"/>
      <c r="DE170" s="183"/>
      <c r="DF170" s="183"/>
      <c r="DG170" s="183"/>
      <c r="DH170" s="120"/>
      <c r="DR170" s="120"/>
      <c r="EB170" s="120"/>
      <c r="EL170" s="182"/>
      <c r="EM170" s="183"/>
      <c r="EN170" s="183"/>
      <c r="EO170" s="183"/>
      <c r="EP170" s="183"/>
      <c r="EQ170" s="183"/>
      <c r="ER170" s="183"/>
      <c r="ES170" s="183"/>
      <c r="ET170" s="183"/>
      <c r="EU170" s="183"/>
      <c r="EV170" s="182"/>
      <c r="EW170" s="183"/>
      <c r="EX170" s="183"/>
      <c r="EY170" s="183"/>
      <c r="EZ170" s="183"/>
      <c r="FA170" s="183"/>
      <c r="FB170" s="183"/>
      <c r="FC170" s="183"/>
      <c r="FD170" s="183"/>
      <c r="FE170" s="183"/>
      <c r="FF170" s="120"/>
      <c r="FP170" s="120"/>
      <c r="FZ170" s="120"/>
      <c r="GJ170" s="182"/>
      <c r="GK170" s="183"/>
      <c r="GL170" s="183"/>
      <c r="GM170" s="183"/>
      <c r="GN170" s="183"/>
      <c r="GO170" s="183"/>
      <c r="GP170" s="183"/>
      <c r="GQ170" s="183"/>
      <c r="GR170" s="183"/>
      <c r="GS170" s="183"/>
      <c r="GT170" s="120"/>
      <c r="HD170" s="120"/>
      <c r="HN170" s="120"/>
      <c r="HX170" s="120"/>
      <c r="IH170" s="120"/>
      <c r="IR170" s="120"/>
      <c r="JB170" s="120"/>
      <c r="JL170" s="120"/>
      <c r="JV170" s="120"/>
      <c r="KF170" s="120"/>
    </row>
    <row xmlns:x14ac="http://schemas.microsoft.com/office/spreadsheetml/2009/9/ac" r="171" s="3" customFormat="true" x14ac:dyDescent="0.25">
      <c r="A171" s="370"/>
      <c r="B171" s="120"/>
      <c r="L171" s="120"/>
      <c r="V171" s="120"/>
      <c r="AF171" s="120"/>
      <c r="AP171" s="120"/>
      <c r="AZ171" s="120"/>
      <c r="BJ171" s="120"/>
      <c r="BT171" s="120"/>
      <c r="CD171" s="120"/>
      <c r="CN171" s="120"/>
      <c r="CX171" s="182"/>
      <c r="CY171" s="183"/>
      <c r="CZ171" s="183"/>
      <c r="DA171" s="183"/>
      <c r="DB171" s="183"/>
      <c r="DC171" s="183"/>
      <c r="DD171" s="183"/>
      <c r="DE171" s="183"/>
      <c r="DF171" s="183"/>
      <c r="DG171" s="183"/>
      <c r="DH171" s="120"/>
      <c r="DR171" s="120"/>
      <c r="EB171" s="120"/>
      <c r="EL171" s="182"/>
      <c r="EM171" s="183"/>
      <c r="EN171" s="183"/>
      <c r="EO171" s="183"/>
      <c r="EP171" s="183"/>
      <c r="EQ171" s="183"/>
      <c r="ER171" s="183"/>
      <c r="ES171" s="183"/>
      <c r="ET171" s="183"/>
      <c r="EU171" s="183"/>
      <c r="EV171" s="182"/>
      <c r="EW171" s="183"/>
      <c r="EX171" s="183"/>
      <c r="EY171" s="183"/>
      <c r="EZ171" s="183"/>
      <c r="FA171" s="183"/>
      <c r="FB171" s="183"/>
      <c r="FC171" s="183"/>
      <c r="FD171" s="183"/>
      <c r="FE171" s="183"/>
      <c r="FF171" s="120"/>
      <c r="FP171" s="120"/>
      <c r="FZ171" s="120"/>
      <c r="GJ171" s="182"/>
      <c r="GK171" s="183"/>
      <c r="GL171" s="183"/>
      <c r="GM171" s="183"/>
      <c r="GN171" s="183"/>
      <c r="GO171" s="183"/>
      <c r="GP171" s="183"/>
      <c r="GQ171" s="183"/>
      <c r="GR171" s="183"/>
      <c r="GS171" s="183"/>
      <c r="GT171" s="120"/>
      <c r="HD171" s="120"/>
      <c r="HN171" s="120"/>
      <c r="HX171" s="120"/>
      <c r="IH171" s="120"/>
      <c r="IR171" s="120"/>
      <c r="JB171" s="120"/>
      <c r="JL171" s="120"/>
      <c r="JV171" s="120"/>
      <c r="KF171" s="120"/>
    </row>
    <row xmlns:x14ac="http://schemas.microsoft.com/office/spreadsheetml/2009/9/ac" r="172" s="3" customFormat="true" x14ac:dyDescent="0.25">
      <c r="A172" s="370"/>
      <c r="B172" s="120"/>
      <c r="L172" s="120"/>
      <c r="V172" s="120"/>
      <c r="AF172" s="120"/>
      <c r="AP172" s="120"/>
      <c r="AZ172" s="120"/>
      <c r="BJ172" s="120"/>
      <c r="BT172" s="120"/>
      <c r="CD172" s="120"/>
      <c r="CN172" s="120"/>
      <c r="CX172" s="182"/>
      <c r="CY172" s="183"/>
      <c r="CZ172" s="183"/>
      <c r="DA172" s="183"/>
      <c r="DB172" s="183"/>
      <c r="DC172" s="183"/>
      <c r="DD172" s="183"/>
      <c r="DE172" s="183"/>
      <c r="DF172" s="183"/>
      <c r="DG172" s="183"/>
      <c r="DH172" s="120"/>
      <c r="DR172" s="120"/>
      <c r="EB172" s="120"/>
      <c r="EL172" s="182"/>
      <c r="EM172" s="183"/>
      <c r="EN172" s="183"/>
      <c r="EO172" s="183"/>
      <c r="EP172" s="183"/>
      <c r="EQ172" s="183"/>
      <c r="ER172" s="183"/>
      <c r="ES172" s="183"/>
      <c r="ET172" s="183"/>
      <c r="EU172" s="183"/>
      <c r="EV172" s="182"/>
      <c r="EW172" s="183"/>
      <c r="EX172" s="183"/>
      <c r="EY172" s="183"/>
      <c r="EZ172" s="183"/>
      <c r="FA172" s="183"/>
      <c r="FB172" s="183"/>
      <c r="FC172" s="183"/>
      <c r="FD172" s="183"/>
      <c r="FE172" s="183"/>
      <c r="FF172" s="120"/>
      <c r="FP172" s="120"/>
      <c r="FZ172" s="120"/>
      <c r="GJ172" s="182"/>
      <c r="GK172" s="183"/>
      <c r="GL172" s="183"/>
      <c r="GM172" s="183"/>
      <c r="GN172" s="183"/>
      <c r="GO172" s="183"/>
      <c r="GP172" s="183"/>
      <c r="GQ172" s="183"/>
      <c r="GR172" s="183"/>
      <c r="GS172" s="183"/>
      <c r="GT172" s="120"/>
      <c r="HD172" s="120"/>
      <c r="HN172" s="120"/>
      <c r="HX172" s="120"/>
      <c r="IH172" s="120"/>
      <c r="IR172" s="120"/>
      <c r="JB172" s="120"/>
      <c r="JL172" s="120"/>
      <c r="JV172" s="120"/>
      <c r="KF172" s="120"/>
    </row>
    <row xmlns:x14ac="http://schemas.microsoft.com/office/spreadsheetml/2009/9/ac" r="173" s="3" customFormat="true" x14ac:dyDescent="0.25">
      <c r="A173" s="370"/>
      <c r="B173" s="120"/>
      <c r="L173" s="120"/>
      <c r="V173" s="120"/>
      <c r="AF173" s="120"/>
      <c r="AP173" s="120"/>
      <c r="AZ173" s="120"/>
      <c r="BJ173" s="120"/>
      <c r="BT173" s="120"/>
      <c r="CD173" s="120"/>
      <c r="CN173" s="120"/>
      <c r="CX173" s="182"/>
      <c r="CY173" s="183"/>
      <c r="CZ173" s="183"/>
      <c r="DA173" s="183"/>
      <c r="DB173" s="183"/>
      <c r="DC173" s="183"/>
      <c r="DD173" s="183"/>
      <c r="DE173" s="183"/>
      <c r="DF173" s="183"/>
      <c r="DG173" s="183"/>
      <c r="DH173" s="120"/>
      <c r="DR173" s="120"/>
      <c r="EB173" s="120"/>
      <c r="EL173" s="182"/>
      <c r="EM173" s="183"/>
      <c r="EN173" s="183"/>
      <c r="EO173" s="183"/>
      <c r="EP173" s="183"/>
      <c r="EQ173" s="183"/>
      <c r="ER173" s="183"/>
      <c r="ES173" s="183"/>
      <c r="ET173" s="183"/>
      <c r="EU173" s="183"/>
      <c r="EV173" s="182"/>
      <c r="EW173" s="183"/>
      <c r="EX173" s="183"/>
      <c r="EY173" s="183"/>
      <c r="EZ173" s="183"/>
      <c r="FA173" s="183"/>
      <c r="FB173" s="183"/>
      <c r="FC173" s="183"/>
      <c r="FD173" s="183"/>
      <c r="FE173" s="183"/>
      <c r="FF173" s="120"/>
      <c r="FP173" s="120"/>
      <c r="FZ173" s="120"/>
      <c r="GJ173" s="182"/>
      <c r="GK173" s="183"/>
      <c r="GL173" s="183"/>
      <c r="GM173" s="183"/>
      <c r="GN173" s="183"/>
      <c r="GO173" s="183"/>
      <c r="GP173" s="183"/>
      <c r="GQ173" s="183"/>
      <c r="GR173" s="183"/>
      <c r="GS173" s="183"/>
      <c r="GT173" s="120"/>
      <c r="HD173" s="120"/>
      <c r="HN173" s="120"/>
      <c r="HX173" s="120"/>
      <c r="IH173" s="120"/>
      <c r="IR173" s="120"/>
      <c r="JB173" s="120"/>
      <c r="JL173" s="120"/>
      <c r="JV173" s="120"/>
      <c r="KF173" s="120"/>
    </row>
    <row xmlns:x14ac="http://schemas.microsoft.com/office/spreadsheetml/2009/9/ac" r="174" s="3" customFormat="true" x14ac:dyDescent="0.25">
      <c r="A174" s="370"/>
      <c r="B174" s="120"/>
      <c r="L174" s="120"/>
      <c r="V174" s="120"/>
      <c r="AF174" s="120"/>
      <c r="AP174" s="120"/>
      <c r="AZ174" s="120"/>
      <c r="BJ174" s="120"/>
      <c r="BT174" s="120"/>
      <c r="CD174" s="120"/>
      <c r="CN174" s="120"/>
      <c r="CX174" s="182"/>
      <c r="CY174" s="183"/>
      <c r="CZ174" s="183"/>
      <c r="DA174" s="183"/>
      <c r="DB174" s="183"/>
      <c r="DC174" s="183"/>
      <c r="DD174" s="183"/>
      <c r="DE174" s="183"/>
      <c r="DF174" s="183"/>
      <c r="DG174" s="183"/>
      <c r="DH174" s="120"/>
      <c r="DR174" s="120"/>
      <c r="EB174" s="120"/>
      <c r="EL174" s="182"/>
      <c r="EM174" s="183"/>
      <c r="EN174" s="183"/>
      <c r="EO174" s="183"/>
      <c r="EP174" s="183"/>
      <c r="EQ174" s="183"/>
      <c r="ER174" s="183"/>
      <c r="ES174" s="183"/>
      <c r="ET174" s="183"/>
      <c r="EU174" s="183"/>
      <c r="EV174" s="182"/>
      <c r="EW174" s="183"/>
      <c r="EX174" s="183"/>
      <c r="EY174" s="183"/>
      <c r="EZ174" s="183"/>
      <c r="FA174" s="183"/>
      <c r="FB174" s="183"/>
      <c r="FC174" s="183"/>
      <c r="FD174" s="183"/>
      <c r="FE174" s="183"/>
      <c r="FF174" s="120"/>
      <c r="FP174" s="120"/>
      <c r="FZ174" s="120"/>
      <c r="GJ174" s="182"/>
      <c r="GK174" s="183"/>
      <c r="GL174" s="183"/>
      <c r="GM174" s="183"/>
      <c r="GN174" s="183"/>
      <c r="GO174" s="183"/>
      <c r="GP174" s="183"/>
      <c r="GQ174" s="183"/>
      <c r="GR174" s="183"/>
      <c r="GS174" s="183"/>
      <c r="GT174" s="120"/>
      <c r="HD174" s="120"/>
      <c r="HN174" s="120"/>
      <c r="HX174" s="120"/>
      <c r="IH174" s="120"/>
      <c r="IR174" s="120"/>
      <c r="JB174" s="120"/>
      <c r="JL174" s="120"/>
      <c r="JV174" s="120"/>
      <c r="KF174" s="120"/>
    </row>
    <row xmlns:x14ac="http://schemas.microsoft.com/office/spreadsheetml/2009/9/ac" r="175" s="3" customFormat="true" x14ac:dyDescent="0.25">
      <c r="A175" s="370"/>
      <c r="B175" s="120"/>
      <c r="L175" s="120"/>
      <c r="V175" s="120"/>
      <c r="AF175" s="120"/>
      <c r="AP175" s="120"/>
      <c r="AZ175" s="120"/>
      <c r="BJ175" s="120"/>
      <c r="BT175" s="120"/>
      <c r="CD175" s="120"/>
      <c r="CN175" s="120"/>
      <c r="CX175" s="182"/>
      <c r="CY175" s="183"/>
      <c r="CZ175" s="183"/>
      <c r="DA175" s="183"/>
      <c r="DB175" s="183"/>
      <c r="DC175" s="183"/>
      <c r="DD175" s="183"/>
      <c r="DE175" s="183"/>
      <c r="DF175" s="183"/>
      <c r="DG175" s="183"/>
      <c r="DH175" s="120"/>
      <c r="DR175" s="120"/>
      <c r="EB175" s="120"/>
      <c r="EL175" s="182"/>
      <c r="EM175" s="183"/>
      <c r="EN175" s="183"/>
      <c r="EO175" s="183"/>
      <c r="EP175" s="183"/>
      <c r="EQ175" s="183"/>
      <c r="ER175" s="183"/>
      <c r="ES175" s="183"/>
      <c r="ET175" s="183"/>
      <c r="EU175" s="183"/>
      <c r="EV175" s="182"/>
      <c r="EW175" s="183"/>
      <c r="EX175" s="183"/>
      <c r="EY175" s="183"/>
      <c r="EZ175" s="183"/>
      <c r="FA175" s="183"/>
      <c r="FB175" s="183"/>
      <c r="FC175" s="183"/>
      <c r="FD175" s="183"/>
      <c r="FE175" s="183"/>
      <c r="FF175" s="120"/>
      <c r="FP175" s="120"/>
      <c r="FZ175" s="120"/>
      <c r="GJ175" s="182"/>
      <c r="GK175" s="183"/>
      <c r="GL175" s="183"/>
      <c r="GM175" s="183"/>
      <c r="GN175" s="183"/>
      <c r="GO175" s="183"/>
      <c r="GP175" s="183"/>
      <c r="GQ175" s="183"/>
      <c r="GR175" s="183"/>
      <c r="GS175" s="183"/>
      <c r="GT175" s="120"/>
      <c r="HD175" s="120"/>
      <c r="HN175" s="120"/>
      <c r="HX175" s="120"/>
      <c r="IH175" s="120"/>
      <c r="IR175" s="120"/>
      <c r="JB175" s="120"/>
      <c r="JL175" s="120"/>
      <c r="JV175" s="120"/>
      <c r="KF175" s="120"/>
    </row>
    <row xmlns:x14ac="http://schemas.microsoft.com/office/spreadsheetml/2009/9/ac" r="176" s="3" customFormat="true" x14ac:dyDescent="0.25">
      <c r="A176" s="370"/>
      <c r="B176" s="120"/>
      <c r="L176" s="120"/>
      <c r="V176" s="120"/>
      <c r="AF176" s="120"/>
      <c r="AP176" s="120"/>
      <c r="AZ176" s="120"/>
      <c r="BJ176" s="120"/>
      <c r="BT176" s="120"/>
      <c r="CD176" s="120"/>
      <c r="CN176" s="120"/>
      <c r="CX176" s="182"/>
      <c r="CY176" s="183"/>
      <c r="CZ176" s="183"/>
      <c r="DA176" s="183"/>
      <c r="DB176" s="183"/>
      <c r="DC176" s="183"/>
      <c r="DD176" s="183"/>
      <c r="DE176" s="183"/>
      <c r="DF176" s="183"/>
      <c r="DG176" s="183"/>
      <c r="DH176" s="120"/>
      <c r="DR176" s="120"/>
      <c r="EB176" s="120"/>
      <c r="EL176" s="182"/>
      <c r="EM176" s="183"/>
      <c r="EN176" s="183"/>
      <c r="EO176" s="183"/>
      <c r="EP176" s="183"/>
      <c r="EQ176" s="183"/>
      <c r="ER176" s="183"/>
      <c r="ES176" s="183"/>
      <c r="ET176" s="183"/>
      <c r="EU176" s="183"/>
      <c r="EV176" s="182"/>
      <c r="EW176" s="183"/>
      <c r="EX176" s="183"/>
      <c r="EY176" s="183"/>
      <c r="EZ176" s="183"/>
      <c r="FA176" s="183"/>
      <c r="FB176" s="183"/>
      <c r="FC176" s="183"/>
      <c r="FD176" s="183"/>
      <c r="FE176" s="183"/>
      <c r="FF176" s="120"/>
      <c r="FP176" s="120"/>
      <c r="FZ176" s="120"/>
      <c r="GJ176" s="182"/>
      <c r="GK176" s="183"/>
      <c r="GL176" s="183"/>
      <c r="GM176" s="183"/>
      <c r="GN176" s="183"/>
      <c r="GO176" s="183"/>
      <c r="GP176" s="183"/>
      <c r="GQ176" s="183"/>
      <c r="GR176" s="183"/>
      <c r="GS176" s="183"/>
      <c r="GT176" s="120"/>
      <c r="HD176" s="120"/>
      <c r="HN176" s="120"/>
      <c r="HX176" s="120"/>
      <c r="IH176" s="120"/>
      <c r="IR176" s="120"/>
      <c r="JB176" s="120"/>
      <c r="JL176" s="120"/>
      <c r="JV176" s="120"/>
      <c r="KF176" s="120"/>
    </row>
    <row xmlns:x14ac="http://schemas.microsoft.com/office/spreadsheetml/2009/9/ac" r="177" s="3" customFormat="true" x14ac:dyDescent="0.25">
      <c r="A177" s="370"/>
      <c r="B177" s="120"/>
      <c r="L177" s="120"/>
      <c r="V177" s="120"/>
      <c r="AF177" s="120"/>
      <c r="AP177" s="120"/>
      <c r="AZ177" s="120"/>
      <c r="BJ177" s="120"/>
      <c r="BT177" s="120"/>
      <c r="CD177" s="120"/>
      <c r="CN177" s="120"/>
      <c r="CX177" s="182"/>
      <c r="CY177" s="183"/>
      <c r="CZ177" s="183"/>
      <c r="DA177" s="183"/>
      <c r="DB177" s="183"/>
      <c r="DC177" s="183"/>
      <c r="DD177" s="183"/>
      <c r="DE177" s="183"/>
      <c r="DF177" s="183"/>
      <c r="DG177" s="183"/>
      <c r="DH177" s="120"/>
      <c r="DR177" s="120"/>
      <c r="EB177" s="120"/>
      <c r="EL177" s="182"/>
      <c r="EM177" s="183"/>
      <c r="EN177" s="183"/>
      <c r="EO177" s="183"/>
      <c r="EP177" s="183"/>
      <c r="EQ177" s="183"/>
      <c r="ER177" s="183"/>
      <c r="ES177" s="183"/>
      <c r="ET177" s="183"/>
      <c r="EU177" s="183"/>
      <c r="EV177" s="182"/>
      <c r="EW177" s="183"/>
      <c r="EX177" s="183"/>
      <c r="EY177" s="183"/>
      <c r="EZ177" s="183"/>
      <c r="FA177" s="183"/>
      <c r="FB177" s="183"/>
      <c r="FC177" s="183"/>
      <c r="FD177" s="183"/>
      <c r="FE177" s="183"/>
      <c r="FF177" s="120"/>
      <c r="FP177" s="120"/>
      <c r="FZ177" s="120"/>
      <c r="GJ177" s="182"/>
      <c r="GK177" s="183"/>
      <c r="GL177" s="183"/>
      <c r="GM177" s="183"/>
      <c r="GN177" s="183"/>
      <c r="GO177" s="183"/>
      <c r="GP177" s="183"/>
      <c r="GQ177" s="183"/>
      <c r="GR177" s="183"/>
      <c r="GS177" s="183"/>
      <c r="GT177" s="120"/>
      <c r="HD177" s="120"/>
      <c r="HN177" s="120"/>
      <c r="HX177" s="120"/>
      <c r="IH177" s="120"/>
      <c r="IR177" s="120"/>
      <c r="JB177" s="120"/>
      <c r="JL177" s="120"/>
      <c r="JV177" s="120"/>
      <c r="KF177" s="120"/>
    </row>
    <row xmlns:x14ac="http://schemas.microsoft.com/office/spreadsheetml/2009/9/ac" r="178" s="3" customFormat="true" x14ac:dyDescent="0.25">
      <c r="A178" s="370"/>
      <c r="B178" s="120"/>
      <c r="L178" s="120"/>
      <c r="V178" s="120"/>
      <c r="AF178" s="120"/>
      <c r="AP178" s="120"/>
      <c r="AZ178" s="120"/>
      <c r="BJ178" s="120"/>
      <c r="BT178" s="120"/>
      <c r="CD178" s="120"/>
      <c r="CN178" s="120"/>
      <c r="CX178" s="182"/>
      <c r="CY178" s="183"/>
      <c r="CZ178" s="183"/>
      <c r="DA178" s="183"/>
      <c r="DB178" s="183"/>
      <c r="DC178" s="183"/>
      <c r="DD178" s="183"/>
      <c r="DE178" s="183"/>
      <c r="DF178" s="183"/>
      <c r="DG178" s="183"/>
      <c r="DH178" s="120"/>
      <c r="DR178" s="120"/>
      <c r="EB178" s="120"/>
      <c r="EL178" s="182"/>
      <c r="EM178" s="183"/>
      <c r="EN178" s="183"/>
      <c r="EO178" s="183"/>
      <c r="EP178" s="183"/>
      <c r="EQ178" s="183"/>
      <c r="ER178" s="183"/>
      <c r="ES178" s="183"/>
      <c r="ET178" s="183"/>
      <c r="EU178" s="183"/>
      <c r="EV178" s="182"/>
      <c r="EW178" s="183"/>
      <c r="EX178" s="183"/>
      <c r="EY178" s="183"/>
      <c r="EZ178" s="183"/>
      <c r="FA178" s="183"/>
      <c r="FB178" s="183"/>
      <c r="FC178" s="183"/>
      <c r="FD178" s="183"/>
      <c r="FE178" s="183"/>
      <c r="FF178" s="120"/>
      <c r="FP178" s="120"/>
      <c r="FZ178" s="120"/>
      <c r="GJ178" s="182"/>
      <c r="GK178" s="183"/>
      <c r="GL178" s="183"/>
      <c r="GM178" s="183"/>
      <c r="GN178" s="183"/>
      <c r="GO178" s="183"/>
      <c r="GP178" s="183"/>
      <c r="GQ178" s="183"/>
      <c r="GR178" s="183"/>
      <c r="GS178" s="183"/>
      <c r="GT178" s="120"/>
      <c r="HD178" s="120"/>
      <c r="HN178" s="120"/>
      <c r="HX178" s="120"/>
      <c r="IH178" s="120"/>
      <c r="IR178" s="120"/>
      <c r="JB178" s="120"/>
      <c r="JL178" s="120"/>
      <c r="JV178" s="120"/>
      <c r="KF178" s="120"/>
    </row>
    <row xmlns:x14ac="http://schemas.microsoft.com/office/spreadsheetml/2009/9/ac" r="179" s="3" customFormat="true" x14ac:dyDescent="0.25">
      <c r="A179" s="370"/>
      <c r="B179" s="120"/>
      <c r="L179" s="120"/>
      <c r="V179" s="120"/>
      <c r="AF179" s="120"/>
      <c r="AP179" s="120"/>
      <c r="AZ179" s="120"/>
      <c r="BJ179" s="120"/>
      <c r="BT179" s="120"/>
      <c r="CD179" s="120"/>
      <c r="CN179" s="120"/>
      <c r="CX179" s="182"/>
      <c r="CY179" s="183"/>
      <c r="CZ179" s="183"/>
      <c r="DA179" s="183"/>
      <c r="DB179" s="183"/>
      <c r="DC179" s="183"/>
      <c r="DD179" s="183"/>
      <c r="DE179" s="183"/>
      <c r="DF179" s="183"/>
      <c r="DG179" s="183"/>
      <c r="DH179" s="120"/>
      <c r="DR179" s="120"/>
      <c r="EB179" s="120"/>
      <c r="EL179" s="182"/>
      <c r="EM179" s="183"/>
      <c r="EN179" s="183"/>
      <c r="EO179" s="183"/>
      <c r="EP179" s="183"/>
      <c r="EQ179" s="183"/>
      <c r="ER179" s="183"/>
      <c r="ES179" s="183"/>
      <c r="ET179" s="183"/>
      <c r="EU179" s="183"/>
      <c r="EV179" s="182"/>
      <c r="EW179" s="183"/>
      <c r="EX179" s="183"/>
      <c r="EY179" s="183"/>
      <c r="EZ179" s="183"/>
      <c r="FA179" s="183"/>
      <c r="FB179" s="183"/>
      <c r="FC179" s="183"/>
      <c r="FD179" s="183"/>
      <c r="FE179" s="183"/>
      <c r="FF179" s="120"/>
      <c r="FP179" s="120"/>
      <c r="FZ179" s="120"/>
      <c r="GJ179" s="182"/>
      <c r="GK179" s="183"/>
      <c r="GL179" s="183"/>
      <c r="GM179" s="183"/>
      <c r="GN179" s="183"/>
      <c r="GO179" s="183"/>
      <c r="GP179" s="183"/>
      <c r="GQ179" s="183"/>
      <c r="GR179" s="183"/>
      <c r="GS179" s="183"/>
      <c r="GT179" s="120"/>
      <c r="HD179" s="120"/>
      <c r="HN179" s="120"/>
      <c r="HX179" s="120"/>
      <c r="IH179" s="120"/>
      <c r="IR179" s="120"/>
      <c r="JB179" s="120"/>
      <c r="JL179" s="120"/>
      <c r="JV179" s="120"/>
      <c r="KF179" s="120"/>
    </row>
    <row xmlns:x14ac="http://schemas.microsoft.com/office/spreadsheetml/2009/9/ac" r="180" s="3" customFormat="true" x14ac:dyDescent="0.25">
      <c r="A180" s="370"/>
      <c r="B180" s="120"/>
      <c r="L180" s="120"/>
      <c r="V180" s="120"/>
      <c r="AF180" s="120"/>
      <c r="AP180" s="120"/>
      <c r="AZ180" s="120"/>
      <c r="BJ180" s="120"/>
      <c r="BT180" s="120"/>
      <c r="CD180" s="120"/>
      <c r="CN180" s="120"/>
      <c r="CX180" s="182"/>
      <c r="CY180" s="183"/>
      <c r="CZ180" s="183"/>
      <c r="DA180" s="183"/>
      <c r="DB180" s="183"/>
      <c r="DC180" s="183"/>
      <c r="DD180" s="183"/>
      <c r="DE180" s="183"/>
      <c r="DF180" s="183"/>
      <c r="DG180" s="183"/>
      <c r="DH180" s="120"/>
      <c r="DR180" s="120"/>
      <c r="EB180" s="120"/>
      <c r="EL180" s="182"/>
      <c r="EM180" s="183"/>
      <c r="EN180" s="183"/>
      <c r="EO180" s="183"/>
      <c r="EP180" s="183"/>
      <c r="EQ180" s="183"/>
      <c r="ER180" s="183"/>
      <c r="ES180" s="183"/>
      <c r="ET180" s="183"/>
      <c r="EU180" s="183"/>
      <c r="EV180" s="182"/>
      <c r="EW180" s="183"/>
      <c r="EX180" s="183"/>
      <c r="EY180" s="183"/>
      <c r="EZ180" s="183"/>
      <c r="FA180" s="183"/>
      <c r="FB180" s="183"/>
      <c r="FC180" s="183"/>
      <c r="FD180" s="183"/>
      <c r="FE180" s="183"/>
      <c r="FF180" s="120"/>
      <c r="FP180" s="120"/>
      <c r="FZ180" s="120"/>
      <c r="GJ180" s="182"/>
      <c r="GK180" s="183"/>
      <c r="GL180" s="183"/>
      <c r="GM180" s="183"/>
      <c r="GN180" s="183"/>
      <c r="GO180" s="183"/>
      <c r="GP180" s="183"/>
      <c r="GQ180" s="183"/>
      <c r="GR180" s="183"/>
      <c r="GS180" s="183"/>
      <c r="GT180" s="120"/>
      <c r="HD180" s="120"/>
      <c r="HN180" s="120"/>
      <c r="HX180" s="120"/>
      <c r="IH180" s="120"/>
      <c r="IR180" s="120"/>
      <c r="JB180" s="120"/>
      <c r="JL180" s="120"/>
      <c r="JV180" s="120"/>
      <c r="KF180" s="120"/>
    </row>
    <row xmlns:x14ac="http://schemas.microsoft.com/office/spreadsheetml/2009/9/ac" r="181" s="3" customFormat="true" x14ac:dyDescent="0.25">
      <c r="A181" s="370"/>
      <c r="B181" s="120"/>
      <c r="L181" s="120"/>
      <c r="V181" s="120"/>
      <c r="AF181" s="120"/>
      <c r="AP181" s="120"/>
      <c r="AZ181" s="120"/>
      <c r="BJ181" s="120"/>
      <c r="BT181" s="120"/>
      <c r="CD181" s="120"/>
      <c r="CN181" s="120"/>
      <c r="CX181" s="182"/>
      <c r="CY181" s="183"/>
      <c r="CZ181" s="183"/>
      <c r="DA181" s="183"/>
      <c r="DB181" s="183"/>
      <c r="DC181" s="183"/>
      <c r="DD181" s="183"/>
      <c r="DE181" s="183"/>
      <c r="DF181" s="183"/>
      <c r="DG181" s="183"/>
      <c r="DH181" s="120"/>
      <c r="DR181" s="120"/>
      <c r="EB181" s="120"/>
      <c r="EL181" s="182"/>
      <c r="EM181" s="183"/>
      <c r="EN181" s="183"/>
      <c r="EO181" s="183"/>
      <c r="EP181" s="183"/>
      <c r="EQ181" s="183"/>
      <c r="ER181" s="183"/>
      <c r="ES181" s="183"/>
      <c r="ET181" s="183"/>
      <c r="EU181" s="183"/>
      <c r="EV181" s="182"/>
      <c r="EW181" s="183"/>
      <c r="EX181" s="183"/>
      <c r="EY181" s="183"/>
      <c r="EZ181" s="183"/>
      <c r="FA181" s="183"/>
      <c r="FB181" s="183"/>
      <c r="FC181" s="183"/>
      <c r="FD181" s="183"/>
      <c r="FE181" s="183"/>
      <c r="FF181" s="120"/>
      <c r="FP181" s="120"/>
      <c r="FZ181" s="120"/>
      <c r="GJ181" s="182"/>
      <c r="GK181" s="183"/>
      <c r="GL181" s="183"/>
      <c r="GM181" s="183"/>
      <c r="GN181" s="183"/>
      <c r="GO181" s="183"/>
      <c r="GP181" s="183"/>
      <c r="GQ181" s="183"/>
      <c r="GR181" s="183"/>
      <c r="GS181" s="183"/>
      <c r="GT181" s="120"/>
      <c r="HD181" s="120"/>
      <c r="HN181" s="120"/>
      <c r="HX181" s="120"/>
      <c r="IH181" s="120"/>
      <c r="IR181" s="120"/>
      <c r="JB181" s="120"/>
      <c r="JL181" s="120"/>
      <c r="JV181" s="120"/>
      <c r="KF181" s="120"/>
    </row>
    <row xmlns:x14ac="http://schemas.microsoft.com/office/spreadsheetml/2009/9/ac" r="182" s="3" customFormat="true" x14ac:dyDescent="0.25">
      <c r="A182" s="370"/>
      <c r="B182" s="120"/>
      <c r="L182" s="120"/>
      <c r="V182" s="120"/>
      <c r="AF182" s="120"/>
      <c r="AP182" s="120"/>
      <c r="AZ182" s="120"/>
      <c r="BJ182" s="120"/>
      <c r="BT182" s="120"/>
      <c r="CD182" s="120"/>
      <c r="CN182" s="120"/>
      <c r="CX182" s="182"/>
      <c r="CY182" s="183"/>
      <c r="CZ182" s="183"/>
      <c r="DA182" s="183"/>
      <c r="DB182" s="183"/>
      <c r="DC182" s="183"/>
      <c r="DD182" s="183"/>
      <c r="DE182" s="183"/>
      <c r="DF182" s="183"/>
      <c r="DG182" s="183"/>
      <c r="DH182" s="120"/>
      <c r="DR182" s="120"/>
      <c r="EB182" s="120"/>
      <c r="EL182" s="182"/>
      <c r="EM182" s="183"/>
      <c r="EN182" s="183"/>
      <c r="EO182" s="183"/>
      <c r="EP182" s="183"/>
      <c r="EQ182" s="183"/>
      <c r="ER182" s="183"/>
      <c r="ES182" s="183"/>
      <c r="ET182" s="183"/>
      <c r="EU182" s="183"/>
      <c r="EV182" s="182"/>
      <c r="EW182" s="183"/>
      <c r="EX182" s="183"/>
      <c r="EY182" s="183"/>
      <c r="EZ182" s="183"/>
      <c r="FA182" s="183"/>
      <c r="FB182" s="183"/>
      <c r="FC182" s="183"/>
      <c r="FD182" s="183"/>
      <c r="FE182" s="183"/>
      <c r="FF182" s="120"/>
      <c r="FP182" s="120"/>
      <c r="FZ182" s="120"/>
      <c r="GJ182" s="182"/>
      <c r="GK182" s="183"/>
      <c r="GL182" s="183"/>
      <c r="GM182" s="183"/>
      <c r="GN182" s="183"/>
      <c r="GO182" s="183"/>
      <c r="GP182" s="183"/>
      <c r="GQ182" s="183"/>
      <c r="GR182" s="183"/>
      <c r="GS182" s="183"/>
      <c r="GT182" s="120"/>
      <c r="HD182" s="120"/>
      <c r="HN182" s="120"/>
      <c r="HX182" s="120"/>
      <c r="IH182" s="120"/>
      <c r="IR182" s="120"/>
      <c r="JB182" s="120"/>
      <c r="JL182" s="120"/>
      <c r="JV182" s="120"/>
      <c r="KF182" s="120"/>
    </row>
    <row xmlns:x14ac="http://schemas.microsoft.com/office/spreadsheetml/2009/9/ac" r="183" s="3" customFormat="true" x14ac:dyDescent="0.25">
      <c r="A183" s="370"/>
      <c r="B183" s="120"/>
      <c r="L183" s="120"/>
      <c r="V183" s="120"/>
      <c r="AF183" s="120"/>
      <c r="AP183" s="120"/>
      <c r="AZ183" s="120"/>
      <c r="BJ183" s="120"/>
      <c r="BT183" s="120"/>
      <c r="CD183" s="120"/>
      <c r="CN183" s="120"/>
      <c r="CX183" s="182"/>
      <c r="CY183" s="183"/>
      <c r="CZ183" s="183"/>
      <c r="DA183" s="183"/>
      <c r="DB183" s="183"/>
      <c r="DC183" s="183"/>
      <c r="DD183" s="183"/>
      <c r="DE183" s="183"/>
      <c r="DF183" s="183"/>
      <c r="DG183" s="183"/>
      <c r="DH183" s="120"/>
      <c r="DR183" s="120"/>
      <c r="EB183" s="120"/>
      <c r="EL183" s="182"/>
      <c r="EM183" s="183"/>
      <c r="EN183" s="183"/>
      <c r="EO183" s="183"/>
      <c r="EP183" s="183"/>
      <c r="EQ183" s="183"/>
      <c r="ER183" s="183"/>
      <c r="ES183" s="183"/>
      <c r="ET183" s="183"/>
      <c r="EU183" s="183"/>
      <c r="EV183" s="182"/>
      <c r="EW183" s="183"/>
      <c r="EX183" s="183"/>
      <c r="EY183" s="183"/>
      <c r="EZ183" s="183"/>
      <c r="FA183" s="183"/>
      <c r="FB183" s="183"/>
      <c r="FC183" s="183"/>
      <c r="FD183" s="183"/>
      <c r="FE183" s="183"/>
      <c r="FF183" s="120"/>
      <c r="FP183" s="120"/>
      <c r="FZ183" s="120"/>
      <c r="GJ183" s="182"/>
      <c r="GK183" s="183"/>
      <c r="GL183" s="183"/>
      <c r="GM183" s="183"/>
      <c r="GN183" s="183"/>
      <c r="GO183" s="183"/>
      <c r="GP183" s="183"/>
      <c r="GQ183" s="183"/>
      <c r="GR183" s="183"/>
      <c r="GS183" s="183"/>
      <c r="GT183" s="120"/>
      <c r="HD183" s="120"/>
      <c r="HN183" s="120"/>
      <c r="HX183" s="120"/>
      <c r="IH183" s="120"/>
      <c r="IR183" s="120"/>
      <c r="JB183" s="120"/>
      <c r="JL183" s="120"/>
      <c r="JV183" s="120"/>
      <c r="KF183" s="120"/>
    </row>
    <row xmlns:x14ac="http://schemas.microsoft.com/office/spreadsheetml/2009/9/ac" r="184" s="3" customFormat="true" x14ac:dyDescent="0.25">
      <c r="A184" s="370"/>
      <c r="B184" s="120"/>
      <c r="L184" s="120"/>
      <c r="V184" s="120"/>
      <c r="AF184" s="120"/>
      <c r="AP184" s="120"/>
      <c r="AZ184" s="120"/>
      <c r="BJ184" s="120"/>
      <c r="BT184" s="120"/>
      <c r="CD184" s="120"/>
      <c r="CN184" s="120"/>
      <c r="CX184" s="182"/>
      <c r="CY184" s="183"/>
      <c r="CZ184" s="183"/>
      <c r="DA184" s="183"/>
      <c r="DB184" s="183"/>
      <c r="DC184" s="183"/>
      <c r="DD184" s="183"/>
      <c r="DE184" s="183"/>
      <c r="DF184" s="183"/>
      <c r="DG184" s="183"/>
      <c r="DH184" s="120"/>
      <c r="DR184" s="120"/>
      <c r="EB184" s="120"/>
      <c r="EL184" s="182"/>
      <c r="EM184" s="183"/>
      <c r="EN184" s="183"/>
      <c r="EO184" s="183"/>
      <c r="EP184" s="183"/>
      <c r="EQ184" s="183"/>
      <c r="ER184" s="183"/>
      <c r="ES184" s="183"/>
      <c r="ET184" s="183"/>
      <c r="EU184" s="183"/>
      <c r="EV184" s="182"/>
      <c r="EW184" s="183"/>
      <c r="EX184" s="183"/>
      <c r="EY184" s="183"/>
      <c r="EZ184" s="183"/>
      <c r="FA184" s="183"/>
      <c r="FB184" s="183"/>
      <c r="FC184" s="183"/>
      <c r="FD184" s="183"/>
      <c r="FE184" s="183"/>
      <c r="FF184" s="120"/>
      <c r="FP184" s="120"/>
      <c r="FZ184" s="120"/>
      <c r="GJ184" s="182"/>
      <c r="GK184" s="183"/>
      <c r="GL184" s="183"/>
      <c r="GM184" s="183"/>
      <c r="GN184" s="183"/>
      <c r="GO184" s="183"/>
      <c r="GP184" s="183"/>
      <c r="GQ184" s="183"/>
      <c r="GR184" s="183"/>
      <c r="GS184" s="183"/>
      <c r="GT184" s="120"/>
      <c r="HD184" s="120"/>
      <c r="HN184" s="120"/>
      <c r="HX184" s="120"/>
      <c r="IH184" s="120"/>
      <c r="IR184" s="120"/>
      <c r="JB184" s="120"/>
      <c r="JL184" s="120"/>
      <c r="JV184" s="120"/>
      <c r="KF184" s="120"/>
    </row>
    <row xmlns:x14ac="http://schemas.microsoft.com/office/spreadsheetml/2009/9/ac" r="185" s="3" customFormat="true" x14ac:dyDescent="0.25">
      <c r="A185" s="370"/>
      <c r="B185" s="120"/>
      <c r="L185" s="120"/>
      <c r="V185" s="120"/>
      <c r="AF185" s="120"/>
      <c r="AP185" s="120"/>
      <c r="AZ185" s="120"/>
      <c r="BJ185" s="120"/>
      <c r="BT185" s="120"/>
      <c r="CD185" s="120"/>
      <c r="CN185" s="120"/>
      <c r="CX185" s="182"/>
      <c r="CY185" s="183"/>
      <c r="CZ185" s="183"/>
      <c r="DA185" s="183"/>
      <c r="DB185" s="183"/>
      <c r="DC185" s="183"/>
      <c r="DD185" s="183"/>
      <c r="DE185" s="183"/>
      <c r="DF185" s="183"/>
      <c r="DG185" s="183"/>
      <c r="DH185" s="120"/>
      <c r="DR185" s="120"/>
      <c r="EB185" s="120"/>
      <c r="EL185" s="182"/>
      <c r="EM185" s="183"/>
      <c r="EN185" s="183"/>
      <c r="EO185" s="183"/>
      <c r="EP185" s="183"/>
      <c r="EQ185" s="183"/>
      <c r="ER185" s="183"/>
      <c r="ES185" s="183"/>
      <c r="ET185" s="183"/>
      <c r="EU185" s="183"/>
      <c r="EV185" s="182"/>
      <c r="EW185" s="183"/>
      <c r="EX185" s="183"/>
      <c r="EY185" s="183"/>
      <c r="EZ185" s="183"/>
      <c r="FA185" s="183"/>
      <c r="FB185" s="183"/>
      <c r="FC185" s="183"/>
      <c r="FD185" s="183"/>
      <c r="FE185" s="183"/>
      <c r="FF185" s="120"/>
      <c r="FP185" s="120"/>
      <c r="FZ185" s="120"/>
      <c r="GJ185" s="182"/>
      <c r="GK185" s="183"/>
      <c r="GL185" s="183"/>
      <c r="GM185" s="183"/>
      <c r="GN185" s="183"/>
      <c r="GO185" s="183"/>
      <c r="GP185" s="183"/>
      <c r="GQ185" s="183"/>
      <c r="GR185" s="183"/>
      <c r="GS185" s="183"/>
      <c r="GT185" s="120"/>
      <c r="HD185" s="120"/>
      <c r="HN185" s="120"/>
      <c r="HX185" s="120"/>
      <c r="IH185" s="120"/>
      <c r="IR185" s="120"/>
      <c r="JB185" s="120"/>
      <c r="JL185" s="120"/>
      <c r="JV185" s="120"/>
      <c r="KF185" s="120"/>
    </row>
    <row xmlns:x14ac="http://schemas.microsoft.com/office/spreadsheetml/2009/9/ac" r="186" s="3" customFormat="true" x14ac:dyDescent="0.25">
      <c r="A186" s="370"/>
      <c r="B186" s="120"/>
      <c r="L186" s="120"/>
      <c r="V186" s="120"/>
      <c r="AF186" s="120"/>
      <c r="AP186" s="120"/>
      <c r="AZ186" s="120"/>
      <c r="BJ186" s="120"/>
      <c r="BT186" s="120"/>
      <c r="CD186" s="120"/>
      <c r="CN186" s="120"/>
      <c r="CX186" s="182"/>
      <c r="CY186" s="183"/>
      <c r="CZ186" s="183"/>
      <c r="DA186" s="183"/>
      <c r="DB186" s="183"/>
      <c r="DC186" s="183"/>
      <c r="DD186" s="183"/>
      <c r="DE186" s="183"/>
      <c r="DF186" s="183"/>
      <c r="DG186" s="183"/>
      <c r="DH186" s="120"/>
      <c r="DR186" s="120"/>
      <c r="EB186" s="120"/>
      <c r="EL186" s="182"/>
      <c r="EM186" s="183"/>
      <c r="EN186" s="183"/>
      <c r="EO186" s="183"/>
      <c r="EP186" s="183"/>
      <c r="EQ186" s="183"/>
      <c r="ER186" s="183"/>
      <c r="ES186" s="183"/>
      <c r="ET186" s="183"/>
      <c r="EU186" s="183"/>
      <c r="EV186" s="182"/>
      <c r="EW186" s="183"/>
      <c r="EX186" s="183"/>
      <c r="EY186" s="183"/>
      <c r="EZ186" s="183"/>
      <c r="FA186" s="183"/>
      <c r="FB186" s="183"/>
      <c r="FC186" s="183"/>
      <c r="FD186" s="183"/>
      <c r="FE186" s="183"/>
      <c r="FF186" s="120"/>
      <c r="FP186" s="120"/>
      <c r="FZ186" s="120"/>
      <c r="GJ186" s="182"/>
      <c r="GK186" s="183"/>
      <c r="GL186" s="183"/>
      <c r="GM186" s="183"/>
      <c r="GN186" s="183"/>
      <c r="GO186" s="183"/>
      <c r="GP186" s="183"/>
      <c r="GQ186" s="183"/>
      <c r="GR186" s="183"/>
      <c r="GS186" s="183"/>
      <c r="GT186" s="120"/>
      <c r="HD186" s="120"/>
      <c r="HN186" s="120"/>
      <c r="HX186" s="120"/>
      <c r="IH186" s="120"/>
      <c r="IR186" s="120"/>
      <c r="JB186" s="120"/>
      <c r="JL186" s="120"/>
      <c r="JV186" s="120"/>
      <c r="KF186" s="120"/>
    </row>
    <row xmlns:x14ac="http://schemas.microsoft.com/office/spreadsheetml/2009/9/ac" r="187" s="3" customFormat="true" x14ac:dyDescent="0.25">
      <c r="A187" s="370"/>
      <c r="B187" s="120"/>
      <c r="L187" s="120"/>
      <c r="V187" s="120"/>
      <c r="AF187" s="120"/>
      <c r="AP187" s="120"/>
      <c r="AZ187" s="120"/>
      <c r="BJ187" s="120"/>
      <c r="BT187" s="120"/>
      <c r="CD187" s="120"/>
      <c r="CN187" s="120"/>
      <c r="CX187" s="182"/>
      <c r="CY187" s="183"/>
      <c r="CZ187" s="183"/>
      <c r="DA187" s="183"/>
      <c r="DB187" s="183"/>
      <c r="DC187" s="183"/>
      <c r="DD187" s="183"/>
      <c r="DE187" s="183"/>
      <c r="DF187" s="183"/>
      <c r="DG187" s="183"/>
      <c r="DH187" s="120"/>
      <c r="DR187" s="120"/>
      <c r="EB187" s="120"/>
      <c r="EL187" s="182"/>
      <c r="EM187" s="183"/>
      <c r="EN187" s="183"/>
      <c r="EO187" s="183"/>
      <c r="EP187" s="183"/>
      <c r="EQ187" s="183"/>
      <c r="ER187" s="183"/>
      <c r="ES187" s="183"/>
      <c r="ET187" s="183"/>
      <c r="EU187" s="183"/>
      <c r="EV187" s="182"/>
      <c r="EW187" s="183"/>
      <c r="EX187" s="183"/>
      <c r="EY187" s="183"/>
      <c r="EZ187" s="183"/>
      <c r="FA187" s="183"/>
      <c r="FB187" s="183"/>
      <c r="FC187" s="183"/>
      <c r="FD187" s="183"/>
      <c r="FE187" s="183"/>
      <c r="FF187" s="120"/>
      <c r="FP187" s="120"/>
      <c r="FZ187" s="120"/>
      <c r="GJ187" s="182"/>
      <c r="GK187" s="183"/>
      <c r="GL187" s="183"/>
      <c r="GM187" s="183"/>
      <c r="GN187" s="183"/>
      <c r="GO187" s="183"/>
      <c r="GP187" s="183"/>
      <c r="GQ187" s="183"/>
      <c r="GR187" s="183"/>
      <c r="GS187" s="183"/>
      <c r="GT187" s="120"/>
      <c r="HD187" s="120"/>
      <c r="HN187" s="120"/>
      <c r="HX187" s="120"/>
      <c r="IH187" s="120"/>
      <c r="IR187" s="120"/>
      <c r="JB187" s="120"/>
      <c r="JL187" s="120"/>
      <c r="JV187" s="120"/>
      <c r="KF187" s="120"/>
    </row>
    <row xmlns:x14ac="http://schemas.microsoft.com/office/spreadsheetml/2009/9/ac" r="188" s="3" customFormat="true" x14ac:dyDescent="0.25">
      <c r="A188" s="370"/>
      <c r="B188" s="120"/>
      <c r="L188" s="120"/>
      <c r="V188" s="120"/>
      <c r="AF188" s="120"/>
      <c r="AP188" s="120"/>
      <c r="AZ188" s="120"/>
      <c r="BJ188" s="120"/>
      <c r="BT188" s="120"/>
      <c r="CD188" s="120"/>
      <c r="CN188" s="120"/>
      <c r="CX188" s="182"/>
      <c r="CY188" s="183"/>
      <c r="CZ188" s="183"/>
      <c r="DA188" s="183"/>
      <c r="DB188" s="183"/>
      <c r="DC188" s="183"/>
      <c r="DD188" s="183"/>
      <c r="DE188" s="183"/>
      <c r="DF188" s="183"/>
      <c r="DG188" s="183"/>
      <c r="DH188" s="120"/>
      <c r="DR188" s="120"/>
      <c r="EB188" s="120"/>
      <c r="EL188" s="182"/>
      <c r="EM188" s="183"/>
      <c r="EN188" s="183"/>
      <c r="EO188" s="183"/>
      <c r="EP188" s="183"/>
      <c r="EQ188" s="183"/>
      <c r="ER188" s="183"/>
      <c r="ES188" s="183"/>
      <c r="ET188" s="183"/>
      <c r="EU188" s="183"/>
      <c r="EV188" s="182"/>
      <c r="EW188" s="183"/>
      <c r="EX188" s="183"/>
      <c r="EY188" s="183"/>
      <c r="EZ188" s="183"/>
      <c r="FA188" s="183"/>
      <c r="FB188" s="183"/>
      <c r="FC188" s="183"/>
      <c r="FD188" s="183"/>
      <c r="FE188" s="183"/>
      <c r="FF188" s="120"/>
      <c r="FP188" s="120"/>
      <c r="FZ188" s="120"/>
      <c r="GJ188" s="182"/>
      <c r="GK188" s="183"/>
      <c r="GL188" s="183"/>
      <c r="GM188" s="183"/>
      <c r="GN188" s="183"/>
      <c r="GO188" s="183"/>
      <c r="GP188" s="183"/>
      <c r="GQ188" s="183"/>
      <c r="GR188" s="183"/>
      <c r="GS188" s="183"/>
      <c r="GT188" s="120"/>
      <c r="HD188" s="120"/>
      <c r="HN188" s="120"/>
      <c r="HX188" s="120"/>
      <c r="IH188" s="120"/>
      <c r="IR188" s="120"/>
      <c r="JB188" s="120"/>
      <c r="JL188" s="120"/>
      <c r="JV188" s="120"/>
      <c r="KF188" s="120"/>
    </row>
    <row xmlns:x14ac="http://schemas.microsoft.com/office/spreadsheetml/2009/9/ac" r="189" s="3" customFormat="true" x14ac:dyDescent="0.25">
      <c r="A189" s="370"/>
      <c r="B189" s="120"/>
      <c r="L189" s="120"/>
      <c r="V189" s="120"/>
      <c r="AF189" s="120"/>
      <c r="AP189" s="120"/>
      <c r="AZ189" s="120"/>
      <c r="BJ189" s="120"/>
      <c r="BT189" s="120"/>
      <c r="CD189" s="120"/>
      <c r="CN189" s="120"/>
      <c r="CX189" s="182"/>
      <c r="CY189" s="183"/>
      <c r="CZ189" s="183"/>
      <c r="DA189" s="183"/>
      <c r="DB189" s="183"/>
      <c r="DC189" s="183"/>
      <c r="DD189" s="183"/>
      <c r="DE189" s="183"/>
      <c r="DF189" s="183"/>
      <c r="DG189" s="183"/>
      <c r="DH189" s="120"/>
      <c r="DR189" s="120"/>
      <c r="EB189" s="120"/>
      <c r="EL189" s="182"/>
      <c r="EM189" s="183"/>
      <c r="EN189" s="183"/>
      <c r="EO189" s="183"/>
      <c r="EP189" s="183"/>
      <c r="EQ189" s="183"/>
      <c r="ER189" s="183"/>
      <c r="ES189" s="183"/>
      <c r="ET189" s="183"/>
      <c r="EU189" s="183"/>
      <c r="EV189" s="182"/>
      <c r="EW189" s="183"/>
      <c r="EX189" s="183"/>
      <c r="EY189" s="183"/>
      <c r="EZ189" s="183"/>
      <c r="FA189" s="183"/>
      <c r="FB189" s="183"/>
      <c r="FC189" s="183"/>
      <c r="FD189" s="183"/>
      <c r="FE189" s="183"/>
      <c r="FF189" s="120"/>
      <c r="FP189" s="120"/>
      <c r="FZ189" s="120"/>
      <c r="GJ189" s="182"/>
      <c r="GK189" s="183"/>
      <c r="GL189" s="183"/>
      <c r="GM189" s="183"/>
      <c r="GN189" s="183"/>
      <c r="GO189" s="183"/>
      <c r="GP189" s="183"/>
      <c r="GQ189" s="183"/>
      <c r="GR189" s="183"/>
      <c r="GS189" s="183"/>
      <c r="GT189" s="120"/>
      <c r="HD189" s="120"/>
      <c r="HN189" s="120"/>
      <c r="HX189" s="120"/>
      <c r="IH189" s="120"/>
      <c r="IR189" s="120"/>
      <c r="JB189" s="120"/>
      <c r="JL189" s="120"/>
      <c r="JV189" s="120"/>
      <c r="KF189" s="120"/>
    </row>
    <row xmlns:x14ac="http://schemas.microsoft.com/office/spreadsheetml/2009/9/ac" r="190" s="3" customFormat="true" x14ac:dyDescent="0.25">
      <c r="A190" s="370"/>
      <c r="B190" s="120"/>
      <c r="L190" s="120"/>
      <c r="V190" s="120"/>
      <c r="AF190" s="120"/>
      <c r="AP190" s="120"/>
      <c r="AZ190" s="120"/>
      <c r="BJ190" s="120"/>
      <c r="BT190" s="120"/>
      <c r="CD190" s="120"/>
      <c r="CN190" s="120"/>
      <c r="CX190" s="182"/>
      <c r="CY190" s="183"/>
      <c r="CZ190" s="183"/>
      <c r="DA190" s="183"/>
      <c r="DB190" s="183"/>
      <c r="DC190" s="183"/>
      <c r="DD190" s="183"/>
      <c r="DE190" s="183"/>
      <c r="DF190" s="183"/>
      <c r="DG190" s="183"/>
      <c r="DH190" s="120"/>
      <c r="DR190" s="120"/>
      <c r="EB190" s="120"/>
      <c r="EL190" s="182"/>
      <c r="EM190" s="183"/>
      <c r="EN190" s="183"/>
      <c r="EO190" s="183"/>
      <c r="EP190" s="183"/>
      <c r="EQ190" s="183"/>
      <c r="ER190" s="183"/>
      <c r="ES190" s="183"/>
      <c r="ET190" s="183"/>
      <c r="EU190" s="183"/>
      <c r="EV190" s="182"/>
      <c r="EW190" s="183"/>
      <c r="EX190" s="183"/>
      <c r="EY190" s="183"/>
      <c r="EZ190" s="183"/>
      <c r="FA190" s="183"/>
      <c r="FB190" s="183"/>
      <c r="FC190" s="183"/>
      <c r="FD190" s="183"/>
      <c r="FE190" s="183"/>
      <c r="FF190" s="120"/>
      <c r="FP190" s="120"/>
      <c r="FZ190" s="120"/>
      <c r="GJ190" s="182"/>
      <c r="GK190" s="183"/>
      <c r="GL190" s="183"/>
      <c r="GM190" s="183"/>
      <c r="GN190" s="183"/>
      <c r="GO190" s="183"/>
      <c r="GP190" s="183"/>
      <c r="GQ190" s="183"/>
      <c r="GR190" s="183"/>
      <c r="GS190" s="183"/>
      <c r="GT190" s="120"/>
      <c r="HD190" s="120"/>
      <c r="HN190" s="120"/>
      <c r="HX190" s="120"/>
      <c r="IH190" s="120"/>
      <c r="IR190" s="120"/>
      <c r="JB190" s="120"/>
      <c r="JL190" s="120"/>
      <c r="JV190" s="120"/>
      <c r="KF190" s="120"/>
    </row>
    <row xmlns:x14ac="http://schemas.microsoft.com/office/spreadsheetml/2009/9/ac" r="191" s="3" customFormat="true" x14ac:dyDescent="0.25">
      <c r="A191" s="370"/>
      <c r="B191" s="120"/>
      <c r="L191" s="120"/>
      <c r="V191" s="120"/>
      <c r="AF191" s="120"/>
      <c r="AP191" s="120"/>
      <c r="AZ191" s="120"/>
      <c r="BJ191" s="120"/>
      <c r="BT191" s="120"/>
      <c r="CD191" s="120"/>
      <c r="CN191" s="120"/>
      <c r="CX191" s="182"/>
      <c r="CY191" s="183"/>
      <c r="CZ191" s="183"/>
      <c r="DA191" s="183"/>
      <c r="DB191" s="183"/>
      <c r="DC191" s="183"/>
      <c r="DD191" s="183"/>
      <c r="DE191" s="183"/>
      <c r="DF191" s="183"/>
      <c r="DG191" s="183"/>
      <c r="DH191" s="120"/>
      <c r="DR191" s="120"/>
      <c r="EB191" s="120"/>
      <c r="EL191" s="182"/>
      <c r="EM191" s="183"/>
      <c r="EN191" s="183"/>
      <c r="EO191" s="183"/>
      <c r="EP191" s="183"/>
      <c r="EQ191" s="183"/>
      <c r="ER191" s="183"/>
      <c r="ES191" s="183"/>
      <c r="ET191" s="183"/>
      <c r="EU191" s="183"/>
      <c r="EV191" s="182"/>
      <c r="EW191" s="183"/>
      <c r="EX191" s="183"/>
      <c r="EY191" s="183"/>
      <c r="EZ191" s="183"/>
      <c r="FA191" s="183"/>
      <c r="FB191" s="183"/>
      <c r="FC191" s="183"/>
      <c r="FD191" s="183"/>
      <c r="FE191" s="183"/>
      <c r="FF191" s="120"/>
      <c r="FP191" s="120"/>
      <c r="FZ191" s="120"/>
      <c r="GJ191" s="182"/>
      <c r="GK191" s="183"/>
      <c r="GL191" s="183"/>
      <c r="GM191" s="183"/>
      <c r="GN191" s="183"/>
      <c r="GO191" s="183"/>
      <c r="GP191" s="183"/>
      <c r="GQ191" s="183"/>
      <c r="GR191" s="183"/>
      <c r="GS191" s="183"/>
      <c r="GT191" s="120"/>
      <c r="HD191" s="120"/>
      <c r="HN191" s="120"/>
      <c r="HX191" s="120"/>
      <c r="IH191" s="120"/>
      <c r="IR191" s="120"/>
      <c r="JB191" s="120"/>
      <c r="JL191" s="120"/>
      <c r="JV191" s="120"/>
      <c r="KF191" s="120"/>
    </row>
    <row xmlns:x14ac="http://schemas.microsoft.com/office/spreadsheetml/2009/9/ac" r="192" s="3" customFormat="true" x14ac:dyDescent="0.25">
      <c r="A192" s="370"/>
      <c r="B192" s="120"/>
      <c r="L192" s="120"/>
      <c r="V192" s="120"/>
      <c r="AF192" s="120"/>
      <c r="AP192" s="120"/>
      <c r="AZ192" s="120"/>
      <c r="BJ192" s="120"/>
      <c r="BT192" s="120"/>
      <c r="CD192" s="120"/>
      <c r="CN192" s="120"/>
      <c r="CX192" s="182"/>
      <c r="CY192" s="183"/>
      <c r="CZ192" s="183"/>
      <c r="DA192" s="183"/>
      <c r="DB192" s="183"/>
      <c r="DC192" s="183"/>
      <c r="DD192" s="183"/>
      <c r="DE192" s="183"/>
      <c r="DF192" s="183"/>
      <c r="DG192" s="183"/>
      <c r="DH192" s="120"/>
      <c r="DR192" s="120"/>
      <c r="EB192" s="120"/>
      <c r="EL192" s="182"/>
      <c r="EM192" s="183"/>
      <c r="EN192" s="183"/>
      <c r="EO192" s="183"/>
      <c r="EP192" s="183"/>
      <c r="EQ192" s="183"/>
      <c r="ER192" s="183"/>
      <c r="ES192" s="183"/>
      <c r="ET192" s="183"/>
      <c r="EU192" s="183"/>
      <c r="EV192" s="182"/>
      <c r="EW192" s="183"/>
      <c r="EX192" s="183"/>
      <c r="EY192" s="183"/>
      <c r="EZ192" s="183"/>
      <c r="FA192" s="183"/>
      <c r="FB192" s="183"/>
      <c r="FC192" s="183"/>
      <c r="FD192" s="183"/>
      <c r="FE192" s="183"/>
      <c r="FF192" s="120"/>
      <c r="FP192" s="120"/>
      <c r="FZ192" s="120"/>
      <c r="GJ192" s="182"/>
      <c r="GK192" s="183"/>
      <c r="GL192" s="183"/>
      <c r="GM192" s="183"/>
      <c r="GN192" s="183"/>
      <c r="GO192" s="183"/>
      <c r="GP192" s="183"/>
      <c r="GQ192" s="183"/>
      <c r="GR192" s="183"/>
      <c r="GS192" s="183"/>
      <c r="GT192" s="120"/>
      <c r="HD192" s="120"/>
      <c r="HN192" s="120"/>
      <c r="HX192" s="120"/>
      <c r="IH192" s="120"/>
      <c r="IR192" s="120"/>
      <c r="JB192" s="120"/>
      <c r="JL192" s="120"/>
      <c r="JV192" s="120"/>
      <c r="KF192" s="120"/>
    </row>
    <row xmlns:x14ac="http://schemas.microsoft.com/office/spreadsheetml/2009/9/ac" r="193" s="3" customFormat="true" x14ac:dyDescent="0.25">
      <c r="A193" s="370"/>
      <c r="B193" s="120"/>
      <c r="L193" s="120"/>
      <c r="V193" s="120"/>
      <c r="AF193" s="120"/>
      <c r="AP193" s="120"/>
      <c r="AZ193" s="120"/>
      <c r="BJ193" s="120"/>
      <c r="BT193" s="120"/>
      <c r="CD193" s="120"/>
      <c r="CN193" s="120"/>
      <c r="CX193" s="182"/>
      <c r="CY193" s="183"/>
      <c r="CZ193" s="183"/>
      <c r="DA193" s="183"/>
      <c r="DB193" s="183"/>
      <c r="DC193" s="183"/>
      <c r="DD193" s="183"/>
      <c r="DE193" s="183"/>
      <c r="DF193" s="183"/>
      <c r="DG193" s="183"/>
      <c r="DH193" s="120"/>
      <c r="DR193" s="120"/>
      <c r="EB193" s="120"/>
      <c r="EL193" s="182"/>
      <c r="EM193" s="183"/>
      <c r="EN193" s="183"/>
      <c r="EO193" s="183"/>
      <c r="EP193" s="183"/>
      <c r="EQ193" s="183"/>
      <c r="ER193" s="183"/>
      <c r="ES193" s="183"/>
      <c r="ET193" s="183"/>
      <c r="EU193" s="183"/>
      <c r="EV193" s="182"/>
      <c r="EW193" s="183"/>
      <c r="EX193" s="183"/>
      <c r="EY193" s="183"/>
      <c r="EZ193" s="183"/>
      <c r="FA193" s="183"/>
      <c r="FB193" s="183"/>
      <c r="FC193" s="183"/>
      <c r="FD193" s="183"/>
      <c r="FE193" s="183"/>
      <c r="FF193" s="120"/>
      <c r="FP193" s="120"/>
      <c r="FZ193" s="120"/>
      <c r="GJ193" s="182"/>
      <c r="GK193" s="183"/>
      <c r="GL193" s="183"/>
      <c r="GM193" s="183"/>
      <c r="GN193" s="183"/>
      <c r="GO193" s="183"/>
      <c r="GP193" s="183"/>
      <c r="GQ193" s="183"/>
      <c r="GR193" s="183"/>
      <c r="GS193" s="183"/>
      <c r="GT193" s="120"/>
      <c r="HD193" s="120"/>
      <c r="HN193" s="120"/>
      <c r="HX193" s="120"/>
      <c r="IH193" s="120"/>
      <c r="IR193" s="120"/>
      <c r="JB193" s="120"/>
      <c r="JL193" s="120"/>
      <c r="JV193" s="120"/>
      <c r="KF193" s="120"/>
    </row>
    <row xmlns:x14ac="http://schemas.microsoft.com/office/spreadsheetml/2009/9/ac" r="194" s="3" customFormat="true" x14ac:dyDescent="0.25">
      <c r="A194" s="370"/>
      <c r="B194" s="120"/>
      <c r="L194" s="120"/>
      <c r="V194" s="120"/>
      <c r="AF194" s="120"/>
      <c r="AP194" s="120"/>
      <c r="AZ194" s="120"/>
      <c r="BJ194" s="120"/>
      <c r="BT194" s="120"/>
      <c r="CD194" s="120"/>
      <c r="CN194" s="120"/>
      <c r="CX194" s="182"/>
      <c r="CY194" s="183"/>
      <c r="CZ194" s="183"/>
      <c r="DA194" s="183"/>
      <c r="DB194" s="183"/>
      <c r="DC194" s="183"/>
      <c r="DD194" s="183"/>
      <c r="DE194" s="183"/>
      <c r="DF194" s="183"/>
      <c r="DG194" s="183"/>
      <c r="DH194" s="120"/>
      <c r="DR194" s="120"/>
      <c r="EB194" s="120"/>
      <c r="EL194" s="182"/>
      <c r="EM194" s="183"/>
      <c r="EN194" s="183"/>
      <c r="EO194" s="183"/>
      <c r="EP194" s="183"/>
      <c r="EQ194" s="183"/>
      <c r="ER194" s="183"/>
      <c r="ES194" s="183"/>
      <c r="ET194" s="183"/>
      <c r="EU194" s="183"/>
      <c r="EV194" s="182"/>
      <c r="EW194" s="183"/>
      <c r="EX194" s="183"/>
      <c r="EY194" s="183"/>
      <c r="EZ194" s="183"/>
      <c r="FA194" s="183"/>
      <c r="FB194" s="183"/>
      <c r="FC194" s="183"/>
      <c r="FD194" s="183"/>
      <c r="FE194" s="183"/>
      <c r="FF194" s="120"/>
      <c r="FP194" s="120"/>
      <c r="FZ194" s="120"/>
      <c r="GJ194" s="182"/>
      <c r="GK194" s="183"/>
      <c r="GL194" s="183"/>
      <c r="GM194" s="183"/>
      <c r="GN194" s="183"/>
      <c r="GO194" s="183"/>
      <c r="GP194" s="183"/>
      <c r="GQ194" s="183"/>
      <c r="GR194" s="183"/>
      <c r="GS194" s="183"/>
      <c r="GT194" s="120"/>
      <c r="HD194" s="120"/>
      <c r="HN194" s="120"/>
      <c r="HX194" s="120"/>
      <c r="IH194" s="120"/>
      <c r="IR194" s="120"/>
      <c r="JB194" s="120"/>
      <c r="JL194" s="120"/>
      <c r="JV194" s="120"/>
      <c r="KF194" s="120"/>
    </row>
    <row xmlns:x14ac="http://schemas.microsoft.com/office/spreadsheetml/2009/9/ac" r="195" s="3" customFormat="true" x14ac:dyDescent="0.25">
      <c r="A195" s="370"/>
      <c r="B195" s="120"/>
      <c r="L195" s="120"/>
      <c r="V195" s="120"/>
      <c r="AF195" s="120"/>
      <c r="AP195" s="120"/>
      <c r="AZ195" s="120"/>
      <c r="BJ195" s="120"/>
      <c r="BT195" s="120"/>
      <c r="CD195" s="120"/>
      <c r="CN195" s="120"/>
      <c r="CX195" s="182"/>
      <c r="CY195" s="183"/>
      <c r="CZ195" s="183"/>
      <c r="DA195" s="183"/>
      <c r="DB195" s="183"/>
      <c r="DC195" s="183"/>
      <c r="DD195" s="183"/>
      <c r="DE195" s="183"/>
      <c r="DF195" s="183"/>
      <c r="DG195" s="183"/>
      <c r="DH195" s="120"/>
      <c r="DR195" s="120"/>
      <c r="EB195" s="120"/>
      <c r="EL195" s="182"/>
      <c r="EM195" s="183"/>
      <c r="EN195" s="183"/>
      <c r="EO195" s="183"/>
      <c r="EP195" s="183"/>
      <c r="EQ195" s="183"/>
      <c r="ER195" s="183"/>
      <c r="ES195" s="183"/>
      <c r="ET195" s="183"/>
      <c r="EU195" s="183"/>
      <c r="EV195" s="182"/>
      <c r="EW195" s="183"/>
      <c r="EX195" s="183"/>
      <c r="EY195" s="183"/>
      <c r="EZ195" s="183"/>
      <c r="FA195" s="183"/>
      <c r="FB195" s="183"/>
      <c r="FC195" s="183"/>
      <c r="FD195" s="183"/>
      <c r="FE195" s="183"/>
      <c r="FF195" s="120"/>
      <c r="FP195" s="120"/>
      <c r="FZ195" s="120"/>
      <c r="GJ195" s="182"/>
      <c r="GK195" s="183"/>
      <c r="GL195" s="183"/>
      <c r="GM195" s="183"/>
      <c r="GN195" s="183"/>
      <c r="GO195" s="183"/>
      <c r="GP195" s="183"/>
      <c r="GQ195" s="183"/>
      <c r="GR195" s="183"/>
      <c r="GS195" s="183"/>
      <c r="GT195" s="120"/>
      <c r="HD195" s="120"/>
      <c r="HN195" s="120"/>
      <c r="HX195" s="120"/>
      <c r="IH195" s="120"/>
      <c r="IR195" s="120"/>
      <c r="JB195" s="120"/>
      <c r="JL195" s="120"/>
      <c r="JV195" s="120"/>
      <c r="KF195" s="120"/>
    </row>
    <row xmlns:x14ac="http://schemas.microsoft.com/office/spreadsheetml/2009/9/ac" r="196" s="3" customFormat="true" x14ac:dyDescent="0.25">
      <c r="A196" s="370"/>
      <c r="B196" s="120"/>
      <c r="L196" s="120"/>
      <c r="V196" s="120"/>
      <c r="AF196" s="120"/>
      <c r="AP196" s="120"/>
      <c r="AZ196" s="120"/>
      <c r="BJ196" s="120"/>
      <c r="BT196" s="120"/>
      <c r="CD196" s="120"/>
      <c r="CN196" s="120"/>
      <c r="CX196" s="182"/>
      <c r="CY196" s="183"/>
      <c r="CZ196" s="183"/>
      <c r="DA196" s="183"/>
      <c r="DB196" s="183"/>
      <c r="DC196" s="183"/>
      <c r="DD196" s="183"/>
      <c r="DE196" s="183"/>
      <c r="DF196" s="183"/>
      <c r="DG196" s="183"/>
      <c r="DH196" s="120"/>
      <c r="DR196" s="120"/>
      <c r="EB196" s="120"/>
      <c r="EL196" s="182"/>
      <c r="EM196" s="183"/>
      <c r="EN196" s="183"/>
      <c r="EO196" s="183"/>
      <c r="EP196" s="183"/>
      <c r="EQ196" s="183"/>
      <c r="ER196" s="183"/>
      <c r="ES196" s="183"/>
      <c r="ET196" s="183"/>
      <c r="EU196" s="183"/>
      <c r="EV196" s="182"/>
      <c r="EW196" s="183"/>
      <c r="EX196" s="183"/>
      <c r="EY196" s="183"/>
      <c r="EZ196" s="183"/>
      <c r="FA196" s="183"/>
      <c r="FB196" s="183"/>
      <c r="FC196" s="183"/>
      <c r="FD196" s="183"/>
      <c r="FE196" s="183"/>
      <c r="FF196" s="120"/>
      <c r="FP196" s="120"/>
      <c r="FZ196" s="120"/>
      <c r="GJ196" s="182"/>
      <c r="GK196" s="183"/>
      <c r="GL196" s="183"/>
      <c r="GM196" s="183"/>
      <c r="GN196" s="183"/>
      <c r="GO196" s="183"/>
      <c r="GP196" s="183"/>
      <c r="GQ196" s="183"/>
      <c r="GR196" s="183"/>
      <c r="GS196" s="183"/>
      <c r="GT196" s="120"/>
      <c r="HD196" s="120"/>
      <c r="HN196" s="120"/>
      <c r="HX196" s="120"/>
      <c r="IH196" s="120"/>
      <c r="IR196" s="120"/>
      <c r="JB196" s="120"/>
      <c r="JL196" s="120"/>
      <c r="JV196" s="120"/>
      <c r="KF196" s="120"/>
    </row>
    <row xmlns:x14ac="http://schemas.microsoft.com/office/spreadsheetml/2009/9/ac" r="197" s="3" customFormat="true" x14ac:dyDescent="0.25">
      <c r="A197" s="370"/>
      <c r="B197" s="120"/>
      <c r="L197" s="120"/>
      <c r="V197" s="120"/>
      <c r="AF197" s="120"/>
      <c r="AP197" s="120"/>
      <c r="AZ197" s="120"/>
      <c r="BJ197" s="120"/>
      <c r="BT197" s="120"/>
      <c r="CD197" s="120"/>
      <c r="CN197" s="120"/>
      <c r="CX197" s="182"/>
      <c r="CY197" s="183"/>
      <c r="CZ197" s="183"/>
      <c r="DA197" s="183"/>
      <c r="DB197" s="183"/>
      <c r="DC197" s="183"/>
      <c r="DD197" s="183"/>
      <c r="DE197" s="183"/>
      <c r="DF197" s="183"/>
      <c r="DG197" s="183"/>
      <c r="DH197" s="120"/>
      <c r="DR197" s="120"/>
      <c r="EB197" s="120"/>
      <c r="EL197" s="182"/>
      <c r="EM197" s="183"/>
      <c r="EN197" s="183"/>
      <c r="EO197" s="183"/>
      <c r="EP197" s="183"/>
      <c r="EQ197" s="183"/>
      <c r="ER197" s="183"/>
      <c r="ES197" s="183"/>
      <c r="ET197" s="183"/>
      <c r="EU197" s="183"/>
      <c r="EV197" s="182"/>
      <c r="EW197" s="183"/>
      <c r="EX197" s="183"/>
      <c r="EY197" s="183"/>
      <c r="EZ197" s="183"/>
      <c r="FA197" s="183"/>
      <c r="FB197" s="183"/>
      <c r="FC197" s="183"/>
      <c r="FD197" s="183"/>
      <c r="FE197" s="183"/>
      <c r="FF197" s="120"/>
      <c r="FP197" s="120"/>
      <c r="FZ197" s="120"/>
      <c r="GJ197" s="182"/>
      <c r="GK197" s="183"/>
      <c r="GL197" s="183"/>
      <c r="GM197" s="183"/>
      <c r="GN197" s="183"/>
      <c r="GO197" s="183"/>
      <c r="GP197" s="183"/>
      <c r="GQ197" s="183"/>
      <c r="GR197" s="183"/>
      <c r="GS197" s="183"/>
      <c r="GT197" s="120"/>
      <c r="HD197" s="120"/>
      <c r="HN197" s="120"/>
      <c r="HX197" s="120"/>
      <c r="IH197" s="120"/>
      <c r="IR197" s="120"/>
      <c r="JB197" s="120"/>
      <c r="JL197" s="120"/>
      <c r="JV197" s="120"/>
      <c r="KF197" s="120"/>
    </row>
    <row xmlns:x14ac="http://schemas.microsoft.com/office/spreadsheetml/2009/9/ac" r="198" s="3" customFormat="true" x14ac:dyDescent="0.25">
      <c r="A198" s="370"/>
      <c r="B198" s="120"/>
      <c r="L198" s="120"/>
      <c r="V198" s="120"/>
      <c r="AF198" s="120"/>
      <c r="AP198" s="120"/>
      <c r="AZ198" s="120"/>
      <c r="BJ198" s="120"/>
      <c r="BT198" s="120"/>
      <c r="CD198" s="120"/>
      <c r="CN198" s="120"/>
      <c r="CX198" s="182"/>
      <c r="CY198" s="183"/>
      <c r="CZ198" s="183"/>
      <c r="DA198" s="183"/>
      <c r="DB198" s="183"/>
      <c r="DC198" s="183"/>
      <c r="DD198" s="183"/>
      <c r="DE198" s="183"/>
      <c r="DF198" s="183"/>
      <c r="DG198" s="183"/>
      <c r="DH198" s="120"/>
      <c r="DR198" s="120"/>
      <c r="EB198" s="120"/>
      <c r="EL198" s="182"/>
      <c r="EM198" s="183"/>
      <c r="EN198" s="183"/>
      <c r="EO198" s="183"/>
      <c r="EP198" s="183"/>
      <c r="EQ198" s="183"/>
      <c r="ER198" s="183"/>
      <c r="ES198" s="183"/>
      <c r="ET198" s="183"/>
      <c r="EU198" s="183"/>
      <c r="EV198" s="182"/>
      <c r="EW198" s="183"/>
      <c r="EX198" s="183"/>
      <c r="EY198" s="183"/>
      <c r="EZ198" s="183"/>
      <c r="FA198" s="183"/>
      <c r="FB198" s="183"/>
      <c r="FC198" s="183"/>
      <c r="FD198" s="183"/>
      <c r="FE198" s="183"/>
      <c r="FF198" s="120"/>
      <c r="FP198" s="120"/>
      <c r="FZ198" s="120"/>
      <c r="GJ198" s="182"/>
      <c r="GK198" s="183"/>
      <c r="GL198" s="183"/>
      <c r="GM198" s="183"/>
      <c r="GN198" s="183"/>
      <c r="GO198" s="183"/>
      <c r="GP198" s="183"/>
      <c r="GQ198" s="183"/>
      <c r="GR198" s="183"/>
      <c r="GS198" s="183"/>
      <c r="GT198" s="120"/>
      <c r="HD198" s="120"/>
      <c r="HN198" s="120"/>
      <c r="HX198" s="120"/>
      <c r="IH198" s="120"/>
      <c r="IR198" s="120"/>
      <c r="JB198" s="120"/>
      <c r="JL198" s="120"/>
      <c r="JV198" s="120"/>
      <c r="KF198" s="120"/>
    </row>
    <row xmlns:x14ac="http://schemas.microsoft.com/office/spreadsheetml/2009/9/ac" r="199" s="3" customFormat="true" x14ac:dyDescent="0.25">
      <c r="A199" s="370"/>
      <c r="B199" s="120"/>
      <c r="L199" s="120"/>
      <c r="V199" s="120"/>
      <c r="AF199" s="120"/>
      <c r="AP199" s="120"/>
      <c r="AZ199" s="120"/>
      <c r="BJ199" s="120"/>
      <c r="BT199" s="120"/>
      <c r="CD199" s="120"/>
      <c r="CN199" s="120"/>
      <c r="CX199" s="182"/>
      <c r="CY199" s="183"/>
      <c r="CZ199" s="183"/>
      <c r="DA199" s="183"/>
      <c r="DB199" s="183"/>
      <c r="DC199" s="183"/>
      <c r="DD199" s="183"/>
      <c r="DE199" s="183"/>
      <c r="DF199" s="183"/>
      <c r="DG199" s="183"/>
      <c r="DH199" s="120"/>
      <c r="DR199" s="120"/>
      <c r="EB199" s="120"/>
      <c r="EL199" s="182"/>
      <c r="EM199" s="183"/>
      <c r="EN199" s="183"/>
      <c r="EO199" s="183"/>
      <c r="EP199" s="183"/>
      <c r="EQ199" s="183"/>
      <c r="ER199" s="183"/>
      <c r="ES199" s="183"/>
      <c r="ET199" s="183"/>
      <c r="EU199" s="183"/>
      <c r="EV199" s="182"/>
      <c r="EW199" s="183"/>
      <c r="EX199" s="183"/>
      <c r="EY199" s="183"/>
      <c r="EZ199" s="183"/>
      <c r="FA199" s="183"/>
      <c r="FB199" s="183"/>
      <c r="FC199" s="183"/>
      <c r="FD199" s="183"/>
      <c r="FE199" s="183"/>
      <c r="FF199" s="120"/>
      <c r="FP199" s="120"/>
      <c r="FZ199" s="120"/>
      <c r="GJ199" s="182"/>
      <c r="GK199" s="183"/>
      <c r="GL199" s="183"/>
      <c r="GM199" s="183"/>
      <c r="GN199" s="183"/>
      <c r="GO199" s="183"/>
      <c r="GP199" s="183"/>
      <c r="GQ199" s="183"/>
      <c r="GR199" s="183"/>
      <c r="GS199" s="183"/>
      <c r="GT199" s="120"/>
      <c r="HD199" s="120"/>
      <c r="HN199" s="120"/>
      <c r="HX199" s="120"/>
      <c r="IH199" s="120"/>
      <c r="IR199" s="120"/>
      <c r="JB199" s="120"/>
      <c r="JL199" s="120"/>
      <c r="JV199" s="120"/>
      <c r="KF199" s="120"/>
    </row>
    <row xmlns:x14ac="http://schemas.microsoft.com/office/spreadsheetml/2009/9/ac" r="200" s="3" customFormat="true" x14ac:dyDescent="0.25">
      <c r="A200" s="370"/>
      <c r="B200" s="120"/>
      <c r="L200" s="120"/>
      <c r="V200" s="120"/>
      <c r="AF200" s="120"/>
      <c r="AP200" s="120"/>
      <c r="AZ200" s="120"/>
      <c r="BJ200" s="120"/>
      <c r="BT200" s="120"/>
      <c r="CD200" s="120"/>
      <c r="CN200" s="120"/>
      <c r="CX200" s="182"/>
      <c r="CY200" s="183"/>
      <c r="CZ200" s="183"/>
      <c r="DA200" s="183"/>
      <c r="DB200" s="183"/>
      <c r="DC200" s="183"/>
      <c r="DD200" s="183"/>
      <c r="DE200" s="183"/>
      <c r="DF200" s="183"/>
      <c r="DG200" s="183"/>
      <c r="DH200" s="120"/>
      <c r="DR200" s="120"/>
      <c r="EB200" s="120"/>
      <c r="EL200" s="182"/>
      <c r="EM200" s="183"/>
      <c r="EN200" s="183"/>
      <c r="EO200" s="183"/>
      <c r="EP200" s="183"/>
      <c r="EQ200" s="183"/>
      <c r="ER200" s="183"/>
      <c r="ES200" s="183"/>
      <c r="ET200" s="183"/>
      <c r="EU200" s="183"/>
      <c r="EV200" s="182"/>
      <c r="EW200" s="183"/>
      <c r="EX200" s="183"/>
      <c r="EY200" s="183"/>
      <c r="EZ200" s="183"/>
      <c r="FA200" s="183"/>
      <c r="FB200" s="183"/>
      <c r="FC200" s="183"/>
      <c r="FD200" s="183"/>
      <c r="FE200" s="183"/>
      <c r="FF200" s="120"/>
      <c r="FP200" s="120"/>
      <c r="FZ200" s="120"/>
      <c r="GJ200" s="182"/>
      <c r="GK200" s="183"/>
      <c r="GL200" s="183"/>
      <c r="GM200" s="183"/>
      <c r="GN200" s="183"/>
      <c r="GO200" s="183"/>
      <c r="GP200" s="183"/>
      <c r="GQ200" s="183"/>
      <c r="GR200" s="183"/>
      <c r="GS200" s="183"/>
      <c r="GT200" s="120"/>
      <c r="HD200" s="120"/>
      <c r="HN200" s="120"/>
      <c r="HX200" s="120"/>
      <c r="IH200" s="120"/>
      <c r="IR200" s="120"/>
      <c r="JB200" s="120"/>
      <c r="JL200" s="120"/>
      <c r="JV200" s="120"/>
      <c r="KF200" s="120"/>
    </row>
    <row xmlns:x14ac="http://schemas.microsoft.com/office/spreadsheetml/2009/9/ac" r="201" s="3" customFormat="true" x14ac:dyDescent="0.25">
      <c r="A201" s="370"/>
      <c r="B201" s="120"/>
      <c r="L201" s="120"/>
      <c r="V201" s="120"/>
      <c r="AF201" s="120"/>
      <c r="AP201" s="120"/>
      <c r="AZ201" s="120"/>
      <c r="BJ201" s="120"/>
      <c r="BT201" s="120"/>
      <c r="CD201" s="120"/>
      <c r="CN201" s="120"/>
      <c r="CX201" s="182"/>
      <c r="CY201" s="183"/>
      <c r="CZ201" s="183"/>
      <c r="DA201" s="183"/>
      <c r="DB201" s="183"/>
      <c r="DC201" s="183"/>
      <c r="DD201" s="183"/>
      <c r="DE201" s="183"/>
      <c r="DF201" s="183"/>
      <c r="DG201" s="183"/>
      <c r="DH201" s="120"/>
      <c r="DR201" s="120"/>
      <c r="EB201" s="120"/>
      <c r="EL201" s="182"/>
      <c r="EM201" s="183"/>
      <c r="EN201" s="183"/>
      <c r="EO201" s="183"/>
      <c r="EP201" s="183"/>
      <c r="EQ201" s="183"/>
      <c r="ER201" s="183"/>
      <c r="ES201" s="183"/>
      <c r="ET201" s="183"/>
      <c r="EU201" s="183"/>
      <c r="EV201" s="182"/>
      <c r="EW201" s="183"/>
      <c r="EX201" s="183"/>
      <c r="EY201" s="183"/>
      <c r="EZ201" s="183"/>
      <c r="FA201" s="183"/>
      <c r="FB201" s="183"/>
      <c r="FC201" s="183"/>
      <c r="FD201" s="183"/>
      <c r="FE201" s="183"/>
      <c r="FF201" s="120"/>
      <c r="FP201" s="120"/>
      <c r="FZ201" s="120"/>
      <c r="GJ201" s="182"/>
      <c r="GK201" s="183"/>
      <c r="GL201" s="183"/>
      <c r="GM201" s="183"/>
      <c r="GN201" s="183"/>
      <c r="GO201" s="183"/>
      <c r="GP201" s="183"/>
      <c r="GQ201" s="183"/>
      <c r="GR201" s="183"/>
      <c r="GS201" s="183"/>
      <c r="GT201" s="120"/>
      <c r="HD201" s="120"/>
      <c r="HN201" s="120"/>
      <c r="HX201" s="120"/>
      <c r="IH201" s="120"/>
      <c r="IR201" s="120"/>
      <c r="JB201" s="120"/>
      <c r="JL201" s="120"/>
      <c r="JV201" s="120"/>
      <c r="KF201" s="120"/>
    </row>
    <row xmlns:x14ac="http://schemas.microsoft.com/office/spreadsheetml/2009/9/ac" r="202" s="3" customFormat="true" x14ac:dyDescent="0.25">
      <c r="A202" s="370"/>
      <c r="B202" s="120"/>
      <c r="L202" s="120"/>
      <c r="V202" s="120"/>
      <c r="AF202" s="120"/>
      <c r="AP202" s="120"/>
      <c r="AZ202" s="120"/>
      <c r="BJ202" s="120"/>
      <c r="BT202" s="120"/>
      <c r="CD202" s="120"/>
      <c r="CN202" s="120"/>
      <c r="CX202" s="182"/>
      <c r="CY202" s="183"/>
      <c r="CZ202" s="183"/>
      <c r="DA202" s="183"/>
      <c r="DB202" s="183"/>
      <c r="DC202" s="183"/>
      <c r="DD202" s="183"/>
      <c r="DE202" s="183"/>
      <c r="DF202" s="183"/>
      <c r="DG202" s="183"/>
      <c r="DH202" s="120"/>
      <c r="DR202" s="120"/>
      <c r="EB202" s="120"/>
      <c r="EL202" s="182"/>
      <c r="EM202" s="183"/>
      <c r="EN202" s="183"/>
      <c r="EO202" s="183"/>
      <c r="EP202" s="183"/>
      <c r="EQ202" s="183"/>
      <c r="ER202" s="183"/>
      <c r="ES202" s="183"/>
      <c r="ET202" s="183"/>
      <c r="EU202" s="183"/>
      <c r="EV202" s="182"/>
      <c r="EW202" s="183"/>
      <c r="EX202" s="183"/>
      <c r="EY202" s="183"/>
      <c r="EZ202" s="183"/>
      <c r="FA202" s="183"/>
      <c r="FB202" s="183"/>
      <c r="FC202" s="183"/>
      <c r="FD202" s="183"/>
      <c r="FE202" s="183"/>
      <c r="FF202" s="120"/>
      <c r="FP202" s="120"/>
      <c r="FZ202" s="120"/>
      <c r="GJ202" s="182"/>
      <c r="GK202" s="183"/>
      <c r="GL202" s="183"/>
      <c r="GM202" s="183"/>
      <c r="GN202" s="183"/>
      <c r="GO202" s="183"/>
      <c r="GP202" s="183"/>
      <c r="GQ202" s="183"/>
      <c r="GR202" s="183"/>
      <c r="GS202" s="183"/>
      <c r="GT202" s="120"/>
      <c r="HD202" s="120"/>
      <c r="HN202" s="120"/>
      <c r="HX202" s="120"/>
      <c r="IH202" s="120"/>
      <c r="IR202" s="120"/>
      <c r="JB202" s="120"/>
      <c r="JL202" s="120"/>
      <c r="JV202" s="120"/>
      <c r="KF202" s="120"/>
    </row>
    <row xmlns:x14ac="http://schemas.microsoft.com/office/spreadsheetml/2009/9/ac" r="203" s="3" customFormat="true" x14ac:dyDescent="0.25">
      <c r="A203" s="370"/>
      <c r="B203" s="120"/>
      <c r="L203" s="120"/>
      <c r="V203" s="120"/>
      <c r="AF203" s="120"/>
      <c r="AP203" s="120"/>
      <c r="AZ203" s="120"/>
      <c r="BJ203" s="120"/>
      <c r="BT203" s="120"/>
      <c r="CD203" s="120"/>
      <c r="CN203" s="120"/>
      <c r="CX203" s="182"/>
      <c r="CY203" s="183"/>
      <c r="CZ203" s="183"/>
      <c r="DA203" s="183"/>
      <c r="DB203" s="183"/>
      <c r="DC203" s="183"/>
      <c r="DD203" s="183"/>
      <c r="DE203" s="183"/>
      <c r="DF203" s="183"/>
      <c r="DG203" s="183"/>
      <c r="DH203" s="120"/>
      <c r="DR203" s="120"/>
      <c r="EB203" s="120"/>
      <c r="EL203" s="182"/>
      <c r="EM203" s="183"/>
      <c r="EN203" s="183"/>
      <c r="EO203" s="183"/>
      <c r="EP203" s="183"/>
      <c r="EQ203" s="183"/>
      <c r="ER203" s="183"/>
      <c r="ES203" s="183"/>
      <c r="ET203" s="183"/>
      <c r="EU203" s="183"/>
      <c r="EV203" s="182"/>
      <c r="EW203" s="183"/>
      <c r="EX203" s="183"/>
      <c r="EY203" s="183"/>
      <c r="EZ203" s="183"/>
      <c r="FA203" s="183"/>
      <c r="FB203" s="183"/>
      <c r="FC203" s="183"/>
      <c r="FD203" s="183"/>
      <c r="FE203" s="183"/>
      <c r="FF203" s="120"/>
      <c r="FP203" s="120"/>
      <c r="FZ203" s="120"/>
      <c r="GJ203" s="182"/>
      <c r="GK203" s="183"/>
      <c r="GL203" s="183"/>
      <c r="GM203" s="183"/>
      <c r="GN203" s="183"/>
      <c r="GO203" s="183"/>
      <c r="GP203" s="183"/>
      <c r="GQ203" s="183"/>
      <c r="GR203" s="183"/>
      <c r="GS203" s="183"/>
      <c r="GT203" s="120"/>
      <c r="HD203" s="120"/>
      <c r="HN203" s="120"/>
      <c r="HX203" s="120"/>
      <c r="IH203" s="120"/>
      <c r="IR203" s="120"/>
      <c r="JB203" s="120"/>
      <c r="JL203" s="120"/>
      <c r="JV203" s="120"/>
      <c r="KF203" s="120"/>
    </row>
    <row xmlns:x14ac="http://schemas.microsoft.com/office/spreadsheetml/2009/9/ac" r="204" s="3" customFormat="true" x14ac:dyDescent="0.25">
      <c r="A204" s="370"/>
      <c r="B204" s="120"/>
      <c r="L204" s="120"/>
      <c r="V204" s="120"/>
      <c r="AF204" s="120"/>
      <c r="AP204" s="120"/>
      <c r="AZ204" s="120"/>
      <c r="BJ204" s="120"/>
      <c r="BT204" s="120"/>
      <c r="CD204" s="120"/>
      <c r="CN204" s="120"/>
      <c r="CX204" s="182"/>
      <c r="CY204" s="183"/>
      <c r="CZ204" s="183"/>
      <c r="DA204" s="183"/>
      <c r="DB204" s="183"/>
      <c r="DC204" s="183"/>
      <c r="DD204" s="183"/>
      <c r="DE204" s="183"/>
      <c r="DF204" s="183"/>
      <c r="DG204" s="183"/>
      <c r="DH204" s="120"/>
      <c r="DR204" s="120"/>
      <c r="EB204" s="120"/>
      <c r="EL204" s="182"/>
      <c r="EM204" s="183"/>
      <c r="EN204" s="183"/>
      <c r="EO204" s="183"/>
      <c r="EP204" s="183"/>
      <c r="EQ204" s="183"/>
      <c r="ER204" s="183"/>
      <c r="ES204" s="183"/>
      <c r="ET204" s="183"/>
      <c r="EU204" s="183"/>
      <c r="EV204" s="182"/>
      <c r="EW204" s="183"/>
      <c r="EX204" s="183"/>
      <c r="EY204" s="183"/>
      <c r="EZ204" s="183"/>
      <c r="FA204" s="183"/>
      <c r="FB204" s="183"/>
      <c r="FC204" s="183"/>
      <c r="FD204" s="183"/>
      <c r="FE204" s="183"/>
      <c r="FF204" s="120"/>
      <c r="FP204" s="120"/>
      <c r="FZ204" s="120"/>
      <c r="GJ204" s="182"/>
      <c r="GK204" s="183"/>
      <c r="GL204" s="183"/>
      <c r="GM204" s="183"/>
      <c r="GN204" s="183"/>
      <c r="GO204" s="183"/>
      <c r="GP204" s="183"/>
      <c r="GQ204" s="183"/>
      <c r="GR204" s="183"/>
      <c r="GS204" s="183"/>
      <c r="GT204" s="120"/>
      <c r="HD204" s="120"/>
      <c r="HN204" s="120"/>
      <c r="HX204" s="120"/>
      <c r="IH204" s="120"/>
      <c r="IR204" s="120"/>
      <c r="JB204" s="120"/>
      <c r="JL204" s="120"/>
      <c r="JV204" s="120"/>
      <c r="KF204" s="120"/>
    </row>
    <row xmlns:x14ac="http://schemas.microsoft.com/office/spreadsheetml/2009/9/ac" r="205" s="3" customFormat="true" x14ac:dyDescent="0.25">
      <c r="A205" s="370"/>
      <c r="B205" s="120"/>
      <c r="L205" s="120"/>
      <c r="V205" s="120"/>
      <c r="AF205" s="120"/>
      <c r="AP205" s="120"/>
      <c r="AZ205" s="120"/>
      <c r="BJ205" s="120"/>
      <c r="BT205" s="120"/>
      <c r="CD205" s="120"/>
      <c r="CN205" s="120"/>
      <c r="CX205" s="182"/>
      <c r="CY205" s="183"/>
      <c r="CZ205" s="183"/>
      <c r="DA205" s="183"/>
      <c r="DB205" s="183"/>
      <c r="DC205" s="183"/>
      <c r="DD205" s="183"/>
      <c r="DE205" s="183"/>
      <c r="DF205" s="183"/>
      <c r="DG205" s="183"/>
      <c r="DH205" s="120"/>
      <c r="DR205" s="120"/>
      <c r="EB205" s="120"/>
      <c r="EL205" s="182"/>
      <c r="EM205" s="183"/>
      <c r="EN205" s="183"/>
      <c r="EO205" s="183"/>
      <c r="EP205" s="183"/>
      <c r="EQ205" s="183"/>
      <c r="ER205" s="183"/>
      <c r="ES205" s="183"/>
      <c r="ET205" s="183"/>
      <c r="EU205" s="183"/>
      <c r="EV205" s="182"/>
      <c r="EW205" s="183"/>
      <c r="EX205" s="183"/>
      <c r="EY205" s="183"/>
      <c r="EZ205" s="183"/>
      <c r="FA205" s="183"/>
      <c r="FB205" s="183"/>
      <c r="FC205" s="183"/>
      <c r="FD205" s="183"/>
      <c r="FE205" s="183"/>
      <c r="FF205" s="120"/>
      <c r="FP205" s="120"/>
      <c r="FZ205" s="120"/>
      <c r="GJ205" s="182"/>
      <c r="GK205" s="183"/>
      <c r="GL205" s="183"/>
      <c r="GM205" s="183"/>
      <c r="GN205" s="183"/>
      <c r="GO205" s="183"/>
      <c r="GP205" s="183"/>
      <c r="GQ205" s="183"/>
      <c r="GR205" s="183"/>
      <c r="GS205" s="183"/>
      <c r="GT205" s="120"/>
      <c r="HD205" s="120"/>
      <c r="HN205" s="120"/>
      <c r="HX205" s="120"/>
      <c r="IH205" s="120"/>
      <c r="IR205" s="120"/>
      <c r="JB205" s="120"/>
      <c r="JL205" s="120"/>
      <c r="JV205" s="120"/>
      <c r="KF205" s="120"/>
    </row>
    <row xmlns:x14ac="http://schemas.microsoft.com/office/spreadsheetml/2009/9/ac" r="206" s="3" customFormat="true" x14ac:dyDescent="0.25">
      <c r="A206" s="370"/>
      <c r="B206" s="120"/>
      <c r="L206" s="120"/>
      <c r="V206" s="120"/>
      <c r="AF206" s="120"/>
      <c r="AP206" s="120"/>
      <c r="AZ206" s="120"/>
      <c r="BJ206" s="120"/>
      <c r="BT206" s="120"/>
      <c r="CD206" s="120"/>
      <c r="CN206" s="120"/>
      <c r="CX206" s="182"/>
      <c r="CY206" s="183"/>
      <c r="CZ206" s="183"/>
      <c r="DA206" s="183"/>
      <c r="DB206" s="183"/>
      <c r="DC206" s="183"/>
      <c r="DD206" s="183"/>
      <c r="DE206" s="183"/>
      <c r="DF206" s="183"/>
      <c r="DG206" s="183"/>
      <c r="DH206" s="120"/>
      <c r="DR206" s="120"/>
      <c r="EB206" s="120"/>
      <c r="EL206" s="182"/>
      <c r="EM206" s="183"/>
      <c r="EN206" s="183"/>
      <c r="EO206" s="183"/>
      <c r="EP206" s="183"/>
      <c r="EQ206" s="183"/>
      <c r="ER206" s="183"/>
      <c r="ES206" s="183"/>
      <c r="ET206" s="183"/>
      <c r="EU206" s="183"/>
      <c r="EV206" s="182"/>
      <c r="EW206" s="183"/>
      <c r="EX206" s="183"/>
      <c r="EY206" s="183"/>
      <c r="EZ206" s="183"/>
      <c r="FA206" s="183"/>
      <c r="FB206" s="183"/>
      <c r="FC206" s="183"/>
      <c r="FD206" s="183"/>
      <c r="FE206" s="183"/>
      <c r="FF206" s="120"/>
      <c r="FP206" s="120"/>
      <c r="FZ206" s="120"/>
      <c r="GJ206" s="182"/>
      <c r="GK206" s="183"/>
      <c r="GL206" s="183"/>
      <c r="GM206" s="183"/>
      <c r="GN206" s="183"/>
      <c r="GO206" s="183"/>
      <c r="GP206" s="183"/>
      <c r="GQ206" s="183"/>
      <c r="GR206" s="183"/>
      <c r="GS206" s="183"/>
      <c r="GT206" s="120"/>
      <c r="HD206" s="120"/>
      <c r="HN206" s="120"/>
      <c r="HX206" s="120"/>
      <c r="IH206" s="120"/>
      <c r="IR206" s="120"/>
      <c r="JB206" s="120"/>
      <c r="JL206" s="120"/>
      <c r="JV206" s="120"/>
      <c r="KF206" s="120"/>
    </row>
    <row xmlns:x14ac="http://schemas.microsoft.com/office/spreadsheetml/2009/9/ac" r="207" s="3" customFormat="true" x14ac:dyDescent="0.25">
      <c r="A207" s="370"/>
      <c r="B207" s="120"/>
      <c r="L207" s="120"/>
      <c r="V207" s="120"/>
      <c r="AF207" s="120"/>
      <c r="AP207" s="120"/>
      <c r="AZ207" s="120"/>
      <c r="BJ207" s="120"/>
      <c r="BT207" s="120"/>
      <c r="CD207" s="120"/>
      <c r="CN207" s="120"/>
      <c r="CX207" s="182"/>
      <c r="CY207" s="183"/>
      <c r="CZ207" s="183"/>
      <c r="DA207" s="183"/>
      <c r="DB207" s="183"/>
      <c r="DC207" s="183"/>
      <c r="DD207" s="183"/>
      <c r="DE207" s="183"/>
      <c r="DF207" s="183"/>
      <c r="DG207" s="183"/>
      <c r="DH207" s="120"/>
      <c r="DR207" s="120"/>
      <c r="EB207" s="120"/>
      <c r="EL207" s="182"/>
      <c r="EM207" s="183"/>
      <c r="EN207" s="183"/>
      <c r="EO207" s="183"/>
      <c r="EP207" s="183"/>
      <c r="EQ207" s="183"/>
      <c r="ER207" s="183"/>
      <c r="ES207" s="183"/>
      <c r="ET207" s="183"/>
      <c r="EU207" s="183"/>
      <c r="EV207" s="182"/>
      <c r="EW207" s="183"/>
      <c r="EX207" s="183"/>
      <c r="EY207" s="183"/>
      <c r="EZ207" s="183"/>
      <c r="FA207" s="183"/>
      <c r="FB207" s="183"/>
      <c r="FC207" s="183"/>
      <c r="FD207" s="183"/>
      <c r="FE207" s="183"/>
      <c r="FF207" s="120"/>
      <c r="FP207" s="120"/>
      <c r="FZ207" s="120"/>
      <c r="GJ207" s="182"/>
      <c r="GK207" s="183"/>
      <c r="GL207" s="183"/>
      <c r="GM207" s="183"/>
      <c r="GN207" s="183"/>
      <c r="GO207" s="183"/>
      <c r="GP207" s="183"/>
      <c r="GQ207" s="183"/>
      <c r="GR207" s="183"/>
      <c r="GS207" s="183"/>
      <c r="GT207" s="120"/>
      <c r="HD207" s="120"/>
      <c r="HN207" s="120"/>
      <c r="HX207" s="120"/>
      <c r="IH207" s="120"/>
      <c r="IR207" s="120"/>
      <c r="JB207" s="120"/>
      <c r="JL207" s="120"/>
      <c r="JV207" s="120"/>
      <c r="KF207" s="120"/>
    </row>
    <row xmlns:x14ac="http://schemas.microsoft.com/office/spreadsheetml/2009/9/ac" r="208" s="3" customFormat="true" x14ac:dyDescent="0.25">
      <c r="A208" s="370"/>
      <c r="B208" s="120"/>
      <c r="L208" s="120"/>
      <c r="V208" s="120"/>
      <c r="AF208" s="120"/>
      <c r="AP208" s="120"/>
      <c r="AZ208" s="120"/>
      <c r="BJ208" s="120"/>
      <c r="BT208" s="120"/>
      <c r="CD208" s="120"/>
      <c r="CN208" s="120"/>
      <c r="CX208" s="182"/>
      <c r="CY208" s="183"/>
      <c r="CZ208" s="183"/>
      <c r="DA208" s="183"/>
      <c r="DB208" s="183"/>
      <c r="DC208" s="183"/>
      <c r="DD208" s="183"/>
      <c r="DE208" s="183"/>
      <c r="DF208" s="183"/>
      <c r="DG208" s="183"/>
      <c r="DH208" s="120"/>
      <c r="DR208" s="120"/>
      <c r="EB208" s="120"/>
      <c r="EL208" s="182"/>
      <c r="EM208" s="183"/>
      <c r="EN208" s="183"/>
      <c r="EO208" s="183"/>
      <c r="EP208" s="183"/>
      <c r="EQ208" s="183"/>
      <c r="ER208" s="183"/>
      <c r="ES208" s="183"/>
      <c r="ET208" s="183"/>
      <c r="EU208" s="183"/>
      <c r="EV208" s="182"/>
      <c r="EW208" s="183"/>
      <c r="EX208" s="183"/>
      <c r="EY208" s="183"/>
      <c r="EZ208" s="183"/>
      <c r="FA208" s="183"/>
      <c r="FB208" s="183"/>
      <c r="FC208" s="183"/>
      <c r="FD208" s="183"/>
      <c r="FE208" s="183"/>
      <c r="FF208" s="120"/>
      <c r="FP208" s="120"/>
      <c r="FZ208" s="120"/>
      <c r="GJ208" s="182"/>
      <c r="GK208" s="183"/>
      <c r="GL208" s="183"/>
      <c r="GM208" s="183"/>
      <c r="GN208" s="183"/>
      <c r="GO208" s="183"/>
      <c r="GP208" s="183"/>
      <c r="GQ208" s="183"/>
      <c r="GR208" s="183"/>
      <c r="GS208" s="183"/>
      <c r="GT208" s="120"/>
      <c r="HD208" s="120"/>
      <c r="HN208" s="120"/>
      <c r="HX208" s="120"/>
      <c r="IH208" s="120"/>
      <c r="IR208" s="120"/>
      <c r="JB208" s="120"/>
      <c r="JL208" s="120"/>
      <c r="JV208" s="120"/>
      <c r="KF208" s="120"/>
    </row>
    <row xmlns:x14ac="http://schemas.microsoft.com/office/spreadsheetml/2009/9/ac" r="209" s="3" customFormat="true" x14ac:dyDescent="0.25">
      <c r="A209" s="370"/>
      <c r="B209" s="120"/>
      <c r="L209" s="120"/>
      <c r="V209" s="120"/>
      <c r="AF209" s="120"/>
      <c r="AP209" s="120"/>
      <c r="AZ209" s="120"/>
      <c r="BJ209" s="120"/>
      <c r="BT209" s="120"/>
      <c r="CD209" s="120"/>
      <c r="CN209" s="120"/>
      <c r="CX209" s="182"/>
      <c r="CY209" s="183"/>
      <c r="CZ209" s="183"/>
      <c r="DA209" s="183"/>
      <c r="DB209" s="183"/>
      <c r="DC209" s="183"/>
      <c r="DD209" s="183"/>
      <c r="DE209" s="183"/>
      <c r="DF209" s="183"/>
      <c r="DG209" s="183"/>
      <c r="DH209" s="120"/>
      <c r="DR209" s="120"/>
      <c r="EB209" s="120"/>
      <c r="EL209" s="182"/>
      <c r="EM209" s="183"/>
      <c r="EN209" s="183"/>
      <c r="EO209" s="183"/>
      <c r="EP209" s="183"/>
      <c r="EQ209" s="183"/>
      <c r="ER209" s="183"/>
      <c r="ES209" s="183"/>
      <c r="ET209" s="183"/>
      <c r="EU209" s="183"/>
      <c r="EV209" s="182"/>
      <c r="EW209" s="183"/>
      <c r="EX209" s="183"/>
      <c r="EY209" s="183"/>
      <c r="EZ209" s="183"/>
      <c r="FA209" s="183"/>
      <c r="FB209" s="183"/>
      <c r="FC209" s="183"/>
      <c r="FD209" s="183"/>
      <c r="FE209" s="183"/>
      <c r="FF209" s="120"/>
      <c r="FP209" s="120"/>
      <c r="FZ209" s="120"/>
      <c r="GJ209" s="182"/>
      <c r="GK209" s="183"/>
      <c r="GL209" s="183"/>
      <c r="GM209" s="183"/>
      <c r="GN209" s="183"/>
      <c r="GO209" s="183"/>
      <c r="GP209" s="183"/>
      <c r="GQ209" s="183"/>
      <c r="GR209" s="183"/>
      <c r="GS209" s="183"/>
      <c r="GT209" s="120"/>
      <c r="HD209" s="120"/>
      <c r="HN209" s="120"/>
      <c r="HX209" s="120"/>
      <c r="IH209" s="120"/>
      <c r="IR209" s="120"/>
      <c r="JB209" s="120"/>
      <c r="JL209" s="120"/>
      <c r="JV209" s="120"/>
      <c r="KF209" s="120"/>
    </row>
    <row xmlns:x14ac="http://schemas.microsoft.com/office/spreadsheetml/2009/9/ac" r="210" s="3" customFormat="true" x14ac:dyDescent="0.25">
      <c r="A210" s="370"/>
      <c r="B210" s="120"/>
      <c r="L210" s="120"/>
      <c r="V210" s="120"/>
      <c r="AF210" s="120"/>
      <c r="AP210" s="120"/>
      <c r="AZ210" s="120"/>
      <c r="BJ210" s="120"/>
      <c r="BT210" s="120"/>
      <c r="CD210" s="120"/>
      <c r="CN210" s="120"/>
      <c r="CX210" s="182"/>
      <c r="CY210" s="183"/>
      <c r="CZ210" s="183"/>
      <c r="DA210" s="183"/>
      <c r="DB210" s="183"/>
      <c r="DC210" s="183"/>
      <c r="DD210" s="183"/>
      <c r="DE210" s="183"/>
      <c r="DF210" s="183"/>
      <c r="DG210" s="183"/>
      <c r="DH210" s="120"/>
      <c r="DR210" s="120"/>
      <c r="EB210" s="120"/>
      <c r="EL210" s="182"/>
      <c r="EM210" s="183"/>
      <c r="EN210" s="183"/>
      <c r="EO210" s="183"/>
      <c r="EP210" s="183"/>
      <c r="EQ210" s="183"/>
      <c r="ER210" s="183"/>
      <c r="ES210" s="183"/>
      <c r="ET210" s="183"/>
      <c r="EU210" s="183"/>
      <c r="EV210" s="182"/>
      <c r="EW210" s="183"/>
      <c r="EX210" s="183"/>
      <c r="EY210" s="183"/>
      <c r="EZ210" s="183"/>
      <c r="FA210" s="183"/>
      <c r="FB210" s="183"/>
      <c r="FC210" s="183"/>
      <c r="FD210" s="183"/>
      <c r="FE210" s="183"/>
      <c r="FF210" s="120"/>
      <c r="FP210" s="120"/>
      <c r="FZ210" s="120"/>
      <c r="GJ210" s="182"/>
      <c r="GK210" s="183"/>
      <c r="GL210" s="183"/>
      <c r="GM210" s="183"/>
      <c r="GN210" s="183"/>
      <c r="GO210" s="183"/>
      <c r="GP210" s="183"/>
      <c r="GQ210" s="183"/>
      <c r="GR210" s="183"/>
      <c r="GS210" s="183"/>
      <c r="GT210" s="120"/>
      <c r="HD210" s="120"/>
      <c r="HN210" s="120"/>
      <c r="HX210" s="120"/>
      <c r="IH210" s="120"/>
      <c r="IR210" s="120"/>
      <c r="JB210" s="120"/>
      <c r="JL210" s="120"/>
      <c r="JV210" s="120"/>
      <c r="KF210" s="120"/>
    </row>
    <row xmlns:x14ac="http://schemas.microsoft.com/office/spreadsheetml/2009/9/ac" r="211" s="3" customFormat="true" x14ac:dyDescent="0.25">
      <c r="A211" s="370"/>
      <c r="B211" s="120"/>
      <c r="L211" s="120"/>
      <c r="V211" s="120"/>
      <c r="AF211" s="120"/>
      <c r="AP211" s="120"/>
      <c r="AZ211" s="120"/>
      <c r="BJ211" s="120"/>
      <c r="BT211" s="120"/>
      <c r="CD211" s="120"/>
      <c r="CN211" s="120"/>
      <c r="CX211" s="182"/>
      <c r="CY211" s="183"/>
      <c r="CZ211" s="183"/>
      <c r="DA211" s="183"/>
      <c r="DB211" s="183"/>
      <c r="DC211" s="183"/>
      <c r="DD211" s="183"/>
      <c r="DE211" s="183"/>
      <c r="DF211" s="183"/>
      <c r="DG211" s="183"/>
      <c r="DH211" s="120"/>
      <c r="DR211" s="120"/>
      <c r="EB211" s="120"/>
      <c r="EL211" s="182"/>
      <c r="EM211" s="183"/>
      <c r="EN211" s="183"/>
      <c r="EO211" s="183"/>
      <c r="EP211" s="183"/>
      <c r="EQ211" s="183"/>
      <c r="ER211" s="183"/>
      <c r="ES211" s="183"/>
      <c r="ET211" s="183"/>
      <c r="EU211" s="183"/>
      <c r="EV211" s="182"/>
      <c r="EW211" s="183"/>
      <c r="EX211" s="183"/>
      <c r="EY211" s="183"/>
      <c r="EZ211" s="183"/>
      <c r="FA211" s="183"/>
      <c r="FB211" s="183"/>
      <c r="FC211" s="183"/>
      <c r="FD211" s="183"/>
      <c r="FE211" s="183"/>
      <c r="FF211" s="120"/>
      <c r="FP211" s="120"/>
      <c r="FZ211" s="120"/>
      <c r="GJ211" s="182"/>
      <c r="GK211" s="183"/>
      <c r="GL211" s="183"/>
      <c r="GM211" s="183"/>
      <c r="GN211" s="183"/>
      <c r="GO211" s="183"/>
      <c r="GP211" s="183"/>
      <c r="GQ211" s="183"/>
      <c r="GR211" s="183"/>
      <c r="GS211" s="183"/>
      <c r="GT211" s="120"/>
      <c r="HD211" s="120"/>
      <c r="HN211" s="120"/>
      <c r="HX211" s="120"/>
      <c r="IH211" s="120"/>
      <c r="IR211" s="120"/>
      <c r="JB211" s="120"/>
      <c r="JL211" s="120"/>
      <c r="JV211" s="120"/>
      <c r="KF211" s="120"/>
    </row>
    <row xmlns:x14ac="http://schemas.microsoft.com/office/spreadsheetml/2009/9/ac" r="212" s="3" customFormat="true" x14ac:dyDescent="0.25">
      <c r="A212" s="370"/>
      <c r="B212" s="120"/>
      <c r="L212" s="120"/>
      <c r="V212" s="120"/>
      <c r="AF212" s="120"/>
      <c r="AP212" s="120"/>
      <c r="AZ212" s="120"/>
      <c r="BJ212" s="120"/>
      <c r="BT212" s="120"/>
      <c r="CD212" s="120"/>
      <c r="CN212" s="120"/>
      <c r="CX212" s="182"/>
      <c r="CY212" s="183"/>
      <c r="CZ212" s="183"/>
      <c r="DA212" s="183"/>
      <c r="DB212" s="183"/>
      <c r="DC212" s="183"/>
      <c r="DD212" s="183"/>
      <c r="DE212" s="183"/>
      <c r="DF212" s="183"/>
      <c r="DG212" s="183"/>
      <c r="DH212" s="120"/>
      <c r="DR212" s="120"/>
      <c r="EB212" s="120"/>
      <c r="EL212" s="182"/>
      <c r="EM212" s="183"/>
      <c r="EN212" s="183"/>
      <c r="EO212" s="183"/>
      <c r="EP212" s="183"/>
      <c r="EQ212" s="183"/>
      <c r="ER212" s="183"/>
      <c r="ES212" s="183"/>
      <c r="ET212" s="183"/>
      <c r="EU212" s="183"/>
      <c r="EV212" s="182"/>
      <c r="EW212" s="183"/>
      <c r="EX212" s="183"/>
      <c r="EY212" s="183"/>
      <c r="EZ212" s="183"/>
      <c r="FA212" s="183"/>
      <c r="FB212" s="183"/>
      <c r="FC212" s="183"/>
      <c r="FD212" s="183"/>
      <c r="FE212" s="183"/>
      <c r="FF212" s="120"/>
      <c r="FP212" s="120"/>
      <c r="FZ212" s="120"/>
      <c r="GJ212" s="182"/>
      <c r="GK212" s="183"/>
      <c r="GL212" s="183"/>
      <c r="GM212" s="183"/>
      <c r="GN212" s="183"/>
      <c r="GO212" s="183"/>
      <c r="GP212" s="183"/>
      <c r="GQ212" s="183"/>
      <c r="GR212" s="183"/>
      <c r="GS212" s="183"/>
      <c r="GT212" s="120"/>
      <c r="HD212" s="120"/>
      <c r="HN212" s="120"/>
      <c r="HX212" s="120"/>
      <c r="IH212" s="120"/>
      <c r="IR212" s="120"/>
      <c r="JB212" s="120"/>
      <c r="JL212" s="120"/>
      <c r="JV212" s="120"/>
      <c r="KF212" s="120"/>
    </row>
    <row xmlns:x14ac="http://schemas.microsoft.com/office/spreadsheetml/2009/9/ac" r="213" s="3" customFormat="true" x14ac:dyDescent="0.25">
      <c r="A213" s="370"/>
      <c r="B213" s="120"/>
      <c r="L213" s="120"/>
      <c r="V213" s="120"/>
      <c r="AF213" s="120"/>
      <c r="AP213" s="120"/>
      <c r="AZ213" s="120"/>
      <c r="BJ213" s="120"/>
      <c r="BT213" s="120"/>
      <c r="CD213" s="120"/>
      <c r="CN213" s="120"/>
      <c r="CX213" s="182"/>
      <c r="CY213" s="183"/>
      <c r="CZ213" s="183"/>
      <c r="DA213" s="183"/>
      <c r="DB213" s="183"/>
      <c r="DC213" s="183"/>
      <c r="DD213" s="183"/>
      <c r="DE213" s="183"/>
      <c r="DF213" s="183"/>
      <c r="DG213" s="183"/>
      <c r="DH213" s="120"/>
      <c r="DR213" s="120"/>
      <c r="EB213" s="120"/>
      <c r="EL213" s="182"/>
      <c r="EM213" s="183"/>
      <c r="EN213" s="183"/>
      <c r="EO213" s="183"/>
      <c r="EP213" s="183"/>
      <c r="EQ213" s="183"/>
      <c r="ER213" s="183"/>
      <c r="ES213" s="183"/>
      <c r="ET213" s="183"/>
      <c r="EU213" s="183"/>
      <c r="EV213" s="182"/>
      <c r="EW213" s="183"/>
      <c r="EX213" s="183"/>
      <c r="EY213" s="183"/>
      <c r="EZ213" s="183"/>
      <c r="FA213" s="183"/>
      <c r="FB213" s="183"/>
      <c r="FC213" s="183"/>
      <c r="FD213" s="183"/>
      <c r="FE213" s="183"/>
      <c r="FF213" s="120"/>
      <c r="FP213" s="120"/>
      <c r="FZ213" s="120"/>
      <c r="GJ213" s="182"/>
      <c r="GK213" s="183"/>
      <c r="GL213" s="183"/>
      <c r="GM213" s="183"/>
      <c r="GN213" s="183"/>
      <c r="GO213" s="183"/>
      <c r="GP213" s="183"/>
      <c r="GQ213" s="183"/>
      <c r="GR213" s="183"/>
      <c r="GS213" s="183"/>
      <c r="GT213" s="120"/>
      <c r="HD213" s="120"/>
      <c r="HN213" s="120"/>
      <c r="HX213" s="120"/>
      <c r="IH213" s="120"/>
      <c r="IR213" s="120"/>
      <c r="JB213" s="120"/>
      <c r="JL213" s="120"/>
      <c r="JV213" s="120"/>
      <c r="KF213" s="120"/>
    </row>
    <row xmlns:x14ac="http://schemas.microsoft.com/office/spreadsheetml/2009/9/ac" r="214" s="3" customFormat="true" x14ac:dyDescent="0.25">
      <c r="A214" s="370"/>
      <c r="B214" s="120"/>
      <c r="L214" s="120"/>
      <c r="V214" s="120"/>
      <c r="AF214" s="120"/>
      <c r="AP214" s="120"/>
      <c r="AZ214" s="120"/>
      <c r="BJ214" s="120"/>
      <c r="BT214" s="120"/>
      <c r="CD214" s="120"/>
      <c r="CN214" s="120"/>
      <c r="CX214" s="182"/>
      <c r="CY214" s="183"/>
      <c r="CZ214" s="183"/>
      <c r="DA214" s="183"/>
      <c r="DB214" s="183"/>
      <c r="DC214" s="183"/>
      <c r="DD214" s="183"/>
      <c r="DE214" s="183"/>
      <c r="DF214" s="183"/>
      <c r="DG214" s="183"/>
      <c r="DH214" s="120"/>
      <c r="DR214" s="120"/>
      <c r="EB214" s="120"/>
      <c r="EL214" s="182"/>
      <c r="EM214" s="183"/>
      <c r="EN214" s="183"/>
      <c r="EO214" s="183"/>
      <c r="EP214" s="183"/>
      <c r="EQ214" s="183"/>
      <c r="ER214" s="183"/>
      <c r="ES214" s="183"/>
      <c r="ET214" s="183"/>
      <c r="EU214" s="183"/>
      <c r="EV214" s="182"/>
      <c r="EW214" s="183"/>
      <c r="EX214" s="183"/>
      <c r="EY214" s="183"/>
      <c r="EZ214" s="183"/>
      <c r="FA214" s="183"/>
      <c r="FB214" s="183"/>
      <c r="FC214" s="183"/>
      <c r="FD214" s="183"/>
      <c r="FE214" s="183"/>
      <c r="FF214" s="120"/>
      <c r="FP214" s="120"/>
      <c r="FZ214" s="120"/>
      <c r="GJ214" s="182"/>
      <c r="GK214" s="183"/>
      <c r="GL214" s="183"/>
      <c r="GM214" s="183"/>
      <c r="GN214" s="183"/>
      <c r="GO214" s="183"/>
      <c r="GP214" s="183"/>
      <c r="GQ214" s="183"/>
      <c r="GR214" s="183"/>
      <c r="GS214" s="183"/>
      <c r="GT214" s="120"/>
      <c r="HD214" s="120"/>
      <c r="HN214" s="120"/>
      <c r="HX214" s="120"/>
      <c r="IH214" s="120"/>
      <c r="IR214" s="120"/>
      <c r="JB214" s="120"/>
      <c r="JL214" s="120"/>
      <c r="JV214" s="120"/>
      <c r="KF214" s="120"/>
    </row>
    <row xmlns:x14ac="http://schemas.microsoft.com/office/spreadsheetml/2009/9/ac" r="215" s="3" customFormat="true" x14ac:dyDescent="0.25">
      <c r="A215" s="370"/>
      <c r="B215" s="120"/>
      <c r="L215" s="120"/>
      <c r="V215" s="120"/>
      <c r="AF215" s="120"/>
      <c r="AP215" s="120"/>
      <c r="AZ215" s="120"/>
      <c r="BJ215" s="120"/>
      <c r="BT215" s="120"/>
      <c r="CD215" s="120"/>
      <c r="CN215" s="120"/>
      <c r="CX215" s="182"/>
      <c r="CY215" s="183"/>
      <c r="CZ215" s="183"/>
      <c r="DA215" s="183"/>
      <c r="DB215" s="183"/>
      <c r="DC215" s="183"/>
      <c r="DD215" s="183"/>
      <c r="DE215" s="183"/>
      <c r="DF215" s="183"/>
      <c r="DG215" s="183"/>
      <c r="DH215" s="120"/>
      <c r="DR215" s="120"/>
      <c r="EB215" s="120"/>
      <c r="EL215" s="182"/>
      <c r="EM215" s="183"/>
      <c r="EN215" s="183"/>
      <c r="EO215" s="183"/>
      <c r="EP215" s="183"/>
      <c r="EQ215" s="183"/>
      <c r="ER215" s="183"/>
      <c r="ES215" s="183"/>
      <c r="ET215" s="183"/>
      <c r="EU215" s="183"/>
      <c r="EV215" s="182"/>
      <c r="EW215" s="183"/>
      <c r="EX215" s="183"/>
      <c r="EY215" s="183"/>
      <c r="EZ215" s="183"/>
      <c r="FA215" s="183"/>
      <c r="FB215" s="183"/>
      <c r="FC215" s="183"/>
      <c r="FD215" s="183"/>
      <c r="FE215" s="183"/>
      <c r="FF215" s="120"/>
      <c r="FP215" s="120"/>
      <c r="FZ215" s="120"/>
      <c r="GJ215" s="182"/>
      <c r="GK215" s="183"/>
      <c r="GL215" s="183"/>
      <c r="GM215" s="183"/>
      <c r="GN215" s="183"/>
      <c r="GO215" s="183"/>
      <c r="GP215" s="183"/>
      <c r="GQ215" s="183"/>
      <c r="GR215" s="183"/>
      <c r="GS215" s="183"/>
      <c r="GT215" s="120"/>
      <c r="HD215" s="120"/>
      <c r="HN215" s="120"/>
      <c r="HX215" s="120"/>
      <c r="IH215" s="120"/>
      <c r="IR215" s="120"/>
      <c r="JB215" s="120"/>
      <c r="JL215" s="120"/>
      <c r="JV215" s="120"/>
      <c r="KF215" s="120"/>
    </row>
    <row xmlns:x14ac="http://schemas.microsoft.com/office/spreadsheetml/2009/9/ac" r="216" s="3" customFormat="true" x14ac:dyDescent="0.25">
      <c r="A216" s="370"/>
      <c r="B216" s="120"/>
      <c r="L216" s="120"/>
      <c r="V216" s="120"/>
      <c r="AF216" s="120"/>
      <c r="AP216" s="120"/>
      <c r="AZ216" s="120"/>
      <c r="BJ216" s="120"/>
      <c r="BT216" s="120"/>
      <c r="CD216" s="120"/>
      <c r="CN216" s="120"/>
      <c r="CX216" s="182"/>
      <c r="CY216" s="183"/>
      <c r="CZ216" s="183"/>
      <c r="DA216" s="183"/>
      <c r="DB216" s="183"/>
      <c r="DC216" s="183"/>
      <c r="DD216" s="183"/>
      <c r="DE216" s="183"/>
      <c r="DF216" s="183"/>
      <c r="DG216" s="183"/>
      <c r="DH216" s="120"/>
      <c r="DR216" s="120"/>
      <c r="EB216" s="120"/>
      <c r="EL216" s="182"/>
      <c r="EM216" s="183"/>
      <c r="EN216" s="183"/>
      <c r="EO216" s="183"/>
      <c r="EP216" s="183"/>
      <c r="EQ216" s="183"/>
      <c r="ER216" s="183"/>
      <c r="ES216" s="183"/>
      <c r="ET216" s="183"/>
      <c r="EU216" s="183"/>
      <c r="EV216" s="182"/>
      <c r="EW216" s="183"/>
      <c r="EX216" s="183"/>
      <c r="EY216" s="183"/>
      <c r="EZ216" s="183"/>
      <c r="FA216" s="183"/>
      <c r="FB216" s="183"/>
      <c r="FC216" s="183"/>
      <c r="FD216" s="183"/>
      <c r="FE216" s="183"/>
      <c r="FF216" s="120"/>
      <c r="FP216" s="120"/>
      <c r="FZ216" s="120"/>
      <c r="GJ216" s="182"/>
      <c r="GK216" s="183"/>
      <c r="GL216" s="183"/>
      <c r="GM216" s="183"/>
      <c r="GN216" s="183"/>
      <c r="GO216" s="183"/>
      <c r="GP216" s="183"/>
      <c r="GQ216" s="183"/>
      <c r="GR216" s="183"/>
      <c r="GS216" s="183"/>
      <c r="GT216" s="120"/>
      <c r="HD216" s="120"/>
      <c r="HN216" s="120"/>
      <c r="HX216" s="120"/>
      <c r="IH216" s="120"/>
      <c r="IR216" s="120"/>
      <c r="JB216" s="120"/>
      <c r="JL216" s="120"/>
      <c r="JV216" s="120"/>
      <c r="KF216" s="120"/>
    </row>
    <row xmlns:x14ac="http://schemas.microsoft.com/office/spreadsheetml/2009/9/ac" r="217" s="3" customFormat="true" x14ac:dyDescent="0.25">
      <c r="A217" s="370"/>
      <c r="B217" s="120"/>
      <c r="L217" s="120"/>
      <c r="V217" s="120"/>
      <c r="AF217" s="120"/>
      <c r="AP217" s="120"/>
      <c r="AZ217" s="120"/>
      <c r="BJ217" s="120"/>
      <c r="BT217" s="120"/>
      <c r="CD217" s="120"/>
      <c r="CN217" s="120"/>
      <c r="CX217" s="182"/>
      <c r="CY217" s="183"/>
      <c r="CZ217" s="183"/>
      <c r="DA217" s="183"/>
      <c r="DB217" s="183"/>
      <c r="DC217" s="183"/>
      <c r="DD217" s="183"/>
      <c r="DE217" s="183"/>
      <c r="DF217" s="183"/>
      <c r="DG217" s="183"/>
      <c r="DH217" s="120"/>
      <c r="DR217" s="120"/>
      <c r="EB217" s="120"/>
      <c r="EL217" s="182"/>
      <c r="EM217" s="183"/>
      <c r="EN217" s="183"/>
      <c r="EO217" s="183"/>
      <c r="EP217" s="183"/>
      <c r="EQ217" s="183"/>
      <c r="ER217" s="183"/>
      <c r="ES217" s="183"/>
      <c r="ET217" s="183"/>
      <c r="EU217" s="183"/>
      <c r="EV217" s="182"/>
      <c r="EW217" s="183"/>
      <c r="EX217" s="183"/>
      <c r="EY217" s="183"/>
      <c r="EZ217" s="183"/>
      <c r="FA217" s="183"/>
      <c r="FB217" s="183"/>
      <c r="FC217" s="183"/>
      <c r="FD217" s="183"/>
      <c r="FE217" s="183"/>
      <c r="FF217" s="120"/>
      <c r="FP217" s="120"/>
      <c r="FZ217" s="120"/>
      <c r="GJ217" s="182"/>
      <c r="GK217" s="183"/>
      <c r="GL217" s="183"/>
      <c r="GM217" s="183"/>
      <c r="GN217" s="183"/>
      <c r="GO217" s="183"/>
      <c r="GP217" s="183"/>
      <c r="GQ217" s="183"/>
      <c r="GR217" s="183"/>
      <c r="GS217" s="183"/>
      <c r="GT217" s="120"/>
      <c r="HD217" s="120"/>
      <c r="HN217" s="120"/>
      <c r="HX217" s="120"/>
      <c r="IH217" s="120"/>
      <c r="IR217" s="120"/>
      <c r="JB217" s="120"/>
      <c r="JL217" s="120"/>
      <c r="JV217" s="120"/>
      <c r="KF217" s="120"/>
    </row>
    <row xmlns:x14ac="http://schemas.microsoft.com/office/spreadsheetml/2009/9/ac" r="218" s="3" customFormat="true" x14ac:dyDescent="0.25">
      <c r="A218" s="370"/>
      <c r="B218" s="120"/>
      <c r="L218" s="120"/>
      <c r="V218" s="120"/>
      <c r="AF218" s="120"/>
      <c r="AP218" s="120"/>
      <c r="AZ218" s="120"/>
      <c r="BJ218" s="120"/>
      <c r="BT218" s="120"/>
      <c r="CD218" s="120"/>
      <c r="CN218" s="120"/>
      <c r="CX218" s="182"/>
      <c r="CY218" s="183"/>
      <c r="CZ218" s="183"/>
      <c r="DA218" s="183"/>
      <c r="DB218" s="183"/>
      <c r="DC218" s="183"/>
      <c r="DD218" s="183"/>
      <c r="DE218" s="183"/>
      <c r="DF218" s="183"/>
      <c r="DG218" s="183"/>
      <c r="DH218" s="120"/>
      <c r="DR218" s="120"/>
      <c r="EB218" s="120"/>
      <c r="EL218" s="182"/>
      <c r="EM218" s="183"/>
      <c r="EN218" s="183"/>
      <c r="EO218" s="183"/>
      <c r="EP218" s="183"/>
      <c r="EQ218" s="183"/>
      <c r="ER218" s="183"/>
      <c r="ES218" s="183"/>
      <c r="ET218" s="183"/>
      <c r="EU218" s="183"/>
      <c r="EV218" s="182"/>
      <c r="EW218" s="183"/>
      <c r="EX218" s="183"/>
      <c r="EY218" s="183"/>
      <c r="EZ218" s="183"/>
      <c r="FA218" s="183"/>
      <c r="FB218" s="183"/>
      <c r="FC218" s="183"/>
      <c r="FD218" s="183"/>
      <c r="FE218" s="183"/>
      <c r="FF218" s="120"/>
      <c r="FP218" s="120"/>
      <c r="FZ218" s="120"/>
      <c r="GJ218" s="182"/>
      <c r="GK218" s="183"/>
      <c r="GL218" s="183"/>
      <c r="GM218" s="183"/>
      <c r="GN218" s="183"/>
      <c r="GO218" s="183"/>
      <c r="GP218" s="183"/>
      <c r="GQ218" s="183"/>
      <c r="GR218" s="183"/>
      <c r="GS218" s="183"/>
      <c r="GT218" s="120"/>
      <c r="HD218" s="120"/>
      <c r="HN218" s="120"/>
      <c r="HX218" s="120"/>
      <c r="IH218" s="120"/>
      <c r="IR218" s="120"/>
      <c r="JB218" s="120"/>
      <c r="JL218" s="120"/>
      <c r="JV218" s="120"/>
      <c r="KF218" s="120"/>
    </row>
    <row xmlns:x14ac="http://schemas.microsoft.com/office/spreadsheetml/2009/9/ac" r="219" s="3" customFormat="true" x14ac:dyDescent="0.25">
      <c r="A219" s="370"/>
      <c r="B219" s="120"/>
      <c r="L219" s="120"/>
      <c r="V219" s="120"/>
      <c r="AF219" s="120"/>
      <c r="AP219" s="120"/>
      <c r="AZ219" s="120"/>
      <c r="BJ219" s="120"/>
      <c r="BT219" s="120"/>
      <c r="CD219" s="120"/>
      <c r="CN219" s="120"/>
      <c r="CX219" s="182"/>
      <c r="CY219" s="183"/>
      <c r="CZ219" s="183"/>
      <c r="DA219" s="183"/>
      <c r="DB219" s="183"/>
      <c r="DC219" s="183"/>
      <c r="DD219" s="183"/>
      <c r="DE219" s="183"/>
      <c r="DF219" s="183"/>
      <c r="DG219" s="183"/>
      <c r="DH219" s="120"/>
      <c r="DR219" s="120"/>
      <c r="EB219" s="120"/>
      <c r="EL219" s="182"/>
      <c r="EM219" s="183"/>
      <c r="EN219" s="183"/>
      <c r="EO219" s="183"/>
      <c r="EP219" s="183"/>
      <c r="EQ219" s="183"/>
      <c r="ER219" s="183"/>
      <c r="ES219" s="183"/>
      <c r="ET219" s="183"/>
      <c r="EU219" s="183"/>
      <c r="EV219" s="182"/>
      <c r="EW219" s="183"/>
      <c r="EX219" s="183"/>
      <c r="EY219" s="183"/>
      <c r="EZ219" s="183"/>
      <c r="FA219" s="183"/>
      <c r="FB219" s="183"/>
      <c r="FC219" s="183"/>
      <c r="FD219" s="183"/>
      <c r="FE219" s="183"/>
      <c r="FF219" s="120"/>
      <c r="FP219" s="120"/>
      <c r="FZ219" s="120"/>
      <c r="GJ219" s="182"/>
      <c r="GK219" s="183"/>
      <c r="GL219" s="183"/>
      <c r="GM219" s="183"/>
      <c r="GN219" s="183"/>
      <c r="GO219" s="183"/>
      <c r="GP219" s="183"/>
      <c r="GQ219" s="183"/>
      <c r="GR219" s="183"/>
      <c r="GS219" s="183"/>
      <c r="GT219" s="120"/>
      <c r="HD219" s="120"/>
      <c r="HN219" s="120"/>
      <c r="HX219" s="120"/>
      <c r="IH219" s="120"/>
      <c r="IR219" s="120"/>
      <c r="JB219" s="120"/>
      <c r="JL219" s="120"/>
      <c r="JV219" s="120"/>
      <c r="KF219" s="120"/>
    </row>
    <row xmlns:x14ac="http://schemas.microsoft.com/office/spreadsheetml/2009/9/ac" r="220" s="3" customFormat="true" x14ac:dyDescent="0.25">
      <c r="A220" s="370"/>
      <c r="B220" s="120"/>
      <c r="L220" s="120"/>
      <c r="V220" s="120"/>
      <c r="AF220" s="120"/>
      <c r="AP220" s="120"/>
      <c r="AZ220" s="120"/>
      <c r="BJ220" s="120"/>
      <c r="BT220" s="120"/>
      <c r="CD220" s="120"/>
      <c r="CN220" s="120"/>
      <c r="CX220" s="182"/>
      <c r="CY220" s="183"/>
      <c r="CZ220" s="183"/>
      <c r="DA220" s="183"/>
      <c r="DB220" s="183"/>
      <c r="DC220" s="183"/>
      <c r="DD220" s="183"/>
      <c r="DE220" s="183"/>
      <c r="DF220" s="183"/>
      <c r="DG220" s="183"/>
      <c r="DH220" s="120"/>
      <c r="DR220" s="120"/>
      <c r="EB220" s="120"/>
      <c r="EL220" s="182"/>
      <c r="EM220" s="183"/>
      <c r="EN220" s="183"/>
      <c r="EO220" s="183"/>
      <c r="EP220" s="183"/>
      <c r="EQ220" s="183"/>
      <c r="ER220" s="183"/>
      <c r="ES220" s="183"/>
      <c r="ET220" s="183"/>
      <c r="EU220" s="183"/>
      <c r="EV220" s="182"/>
      <c r="EW220" s="183"/>
      <c r="EX220" s="183"/>
      <c r="EY220" s="183"/>
      <c r="EZ220" s="183"/>
      <c r="FA220" s="183"/>
      <c r="FB220" s="183"/>
      <c r="FC220" s="183"/>
      <c r="FD220" s="183"/>
      <c r="FE220" s="183"/>
      <c r="FF220" s="120"/>
      <c r="FP220" s="120"/>
      <c r="FZ220" s="120"/>
      <c r="GJ220" s="182"/>
      <c r="GK220" s="183"/>
      <c r="GL220" s="183"/>
      <c r="GM220" s="183"/>
      <c r="GN220" s="183"/>
      <c r="GO220" s="183"/>
      <c r="GP220" s="183"/>
      <c r="GQ220" s="183"/>
      <c r="GR220" s="183"/>
      <c r="GS220" s="183"/>
      <c r="GT220" s="120"/>
      <c r="HD220" s="120"/>
      <c r="HN220" s="120"/>
      <c r="HX220" s="120"/>
      <c r="IH220" s="120"/>
      <c r="IR220" s="120"/>
      <c r="JB220" s="120"/>
      <c r="JL220" s="120"/>
      <c r="JV220" s="120"/>
      <c r="KF220" s="120"/>
    </row>
    <row xmlns:x14ac="http://schemas.microsoft.com/office/spreadsheetml/2009/9/ac" r="221" s="3" customFormat="true" x14ac:dyDescent="0.25">
      <c r="A221" s="370"/>
      <c r="B221" s="120"/>
      <c r="L221" s="120"/>
      <c r="V221" s="120"/>
      <c r="AF221" s="120"/>
      <c r="AP221" s="120"/>
      <c r="AZ221" s="120"/>
      <c r="BJ221" s="120"/>
      <c r="BT221" s="120"/>
      <c r="CD221" s="120"/>
      <c r="CN221" s="120"/>
      <c r="CX221" s="182"/>
      <c r="CY221" s="183"/>
      <c r="CZ221" s="183"/>
      <c r="DA221" s="183"/>
      <c r="DB221" s="183"/>
      <c r="DC221" s="183"/>
      <c r="DD221" s="183"/>
      <c r="DE221" s="183"/>
      <c r="DF221" s="183"/>
      <c r="DG221" s="183"/>
      <c r="DH221" s="120"/>
      <c r="DR221" s="120"/>
      <c r="EB221" s="120"/>
      <c r="EL221" s="182"/>
      <c r="EM221" s="183"/>
      <c r="EN221" s="183"/>
      <c r="EO221" s="183"/>
      <c r="EP221" s="183"/>
      <c r="EQ221" s="183"/>
      <c r="ER221" s="183"/>
      <c r="ES221" s="183"/>
      <c r="ET221" s="183"/>
      <c r="EU221" s="183"/>
      <c r="EV221" s="182"/>
      <c r="EW221" s="183"/>
      <c r="EX221" s="183"/>
      <c r="EY221" s="183"/>
      <c r="EZ221" s="183"/>
      <c r="FA221" s="183"/>
      <c r="FB221" s="183"/>
      <c r="FC221" s="183"/>
      <c r="FD221" s="183"/>
      <c r="FE221" s="183"/>
      <c r="FF221" s="120"/>
      <c r="FP221" s="120"/>
      <c r="FZ221" s="120"/>
      <c r="GJ221" s="182"/>
      <c r="GK221" s="183"/>
      <c r="GL221" s="183"/>
      <c r="GM221" s="183"/>
      <c r="GN221" s="183"/>
      <c r="GO221" s="183"/>
      <c r="GP221" s="183"/>
      <c r="GQ221" s="183"/>
      <c r="GR221" s="183"/>
      <c r="GS221" s="183"/>
      <c r="GT221" s="120"/>
      <c r="HD221" s="120"/>
      <c r="HN221" s="120"/>
      <c r="HX221" s="120"/>
      <c r="IH221" s="120"/>
      <c r="IR221" s="120"/>
      <c r="JB221" s="120"/>
      <c r="JL221" s="120"/>
      <c r="JV221" s="120"/>
      <c r="KF221" s="120"/>
    </row>
    <row xmlns:x14ac="http://schemas.microsoft.com/office/spreadsheetml/2009/9/ac" r="222" s="3" customFormat="true" x14ac:dyDescent="0.25">
      <c r="A222" s="370"/>
      <c r="B222" s="120"/>
      <c r="L222" s="120"/>
      <c r="V222" s="120"/>
      <c r="AF222" s="120"/>
      <c r="AP222" s="120"/>
      <c r="AZ222" s="120"/>
      <c r="BJ222" s="120"/>
      <c r="BT222" s="120"/>
      <c r="CD222" s="120"/>
      <c r="CN222" s="120"/>
      <c r="CX222" s="182"/>
      <c r="CY222" s="183"/>
      <c r="CZ222" s="183"/>
      <c r="DA222" s="183"/>
      <c r="DB222" s="183"/>
      <c r="DC222" s="183"/>
      <c r="DD222" s="183"/>
      <c r="DE222" s="183"/>
      <c r="DF222" s="183"/>
      <c r="DG222" s="183"/>
      <c r="DH222" s="120"/>
      <c r="DR222" s="120"/>
      <c r="EB222" s="120"/>
      <c r="EL222" s="182"/>
      <c r="EM222" s="183"/>
      <c r="EN222" s="183"/>
      <c r="EO222" s="183"/>
      <c r="EP222" s="183"/>
      <c r="EQ222" s="183"/>
      <c r="ER222" s="183"/>
      <c r="ES222" s="183"/>
      <c r="ET222" s="183"/>
      <c r="EU222" s="183"/>
      <c r="EV222" s="182"/>
      <c r="EW222" s="183"/>
      <c r="EX222" s="183"/>
      <c r="EY222" s="183"/>
      <c r="EZ222" s="183"/>
      <c r="FA222" s="183"/>
      <c r="FB222" s="183"/>
      <c r="FC222" s="183"/>
      <c r="FD222" s="183"/>
      <c r="FE222" s="183"/>
      <c r="FF222" s="120"/>
      <c r="FP222" s="120"/>
      <c r="FZ222" s="120"/>
      <c r="GJ222" s="182"/>
      <c r="GK222" s="183"/>
      <c r="GL222" s="183"/>
      <c r="GM222" s="183"/>
      <c r="GN222" s="183"/>
      <c r="GO222" s="183"/>
      <c r="GP222" s="183"/>
      <c r="GQ222" s="183"/>
      <c r="GR222" s="183"/>
      <c r="GS222" s="183"/>
      <c r="GT222" s="120"/>
      <c r="HD222" s="120"/>
      <c r="HN222" s="120"/>
      <c r="HX222" s="120"/>
      <c r="IH222" s="120"/>
      <c r="IR222" s="120"/>
      <c r="JB222" s="120"/>
      <c r="JL222" s="120"/>
      <c r="JV222" s="120"/>
      <c r="KF222" s="120"/>
    </row>
    <row xmlns:x14ac="http://schemas.microsoft.com/office/spreadsheetml/2009/9/ac" r="223" s="3" customFormat="true" x14ac:dyDescent="0.25">
      <c r="A223" s="370"/>
      <c r="B223" s="120"/>
      <c r="L223" s="120"/>
      <c r="V223" s="120"/>
      <c r="AF223" s="120"/>
      <c r="AP223" s="120"/>
      <c r="AZ223" s="120"/>
      <c r="BJ223" s="120"/>
      <c r="BT223" s="120"/>
      <c r="CD223" s="120"/>
      <c r="CN223" s="120"/>
      <c r="CX223" s="182"/>
      <c r="CY223" s="183"/>
      <c r="CZ223" s="183"/>
      <c r="DA223" s="183"/>
      <c r="DB223" s="183"/>
      <c r="DC223" s="183"/>
      <c r="DD223" s="183"/>
      <c r="DE223" s="183"/>
      <c r="DF223" s="183"/>
      <c r="DG223" s="183"/>
      <c r="DH223" s="120"/>
      <c r="DR223" s="120"/>
      <c r="EB223" s="120"/>
      <c r="EL223" s="182"/>
      <c r="EM223" s="183"/>
      <c r="EN223" s="183"/>
      <c r="EO223" s="183"/>
      <c r="EP223" s="183"/>
      <c r="EQ223" s="183"/>
      <c r="ER223" s="183"/>
      <c r="ES223" s="183"/>
      <c r="ET223" s="183"/>
      <c r="EU223" s="183"/>
      <c r="EV223" s="182"/>
      <c r="EW223" s="183"/>
      <c r="EX223" s="183"/>
      <c r="EY223" s="183"/>
      <c r="EZ223" s="183"/>
      <c r="FA223" s="183"/>
      <c r="FB223" s="183"/>
      <c r="FC223" s="183"/>
      <c r="FD223" s="183"/>
      <c r="FE223" s="183"/>
      <c r="FF223" s="120"/>
      <c r="FP223" s="120"/>
      <c r="FZ223" s="120"/>
      <c r="GJ223" s="182"/>
      <c r="GK223" s="183"/>
      <c r="GL223" s="183"/>
      <c r="GM223" s="183"/>
      <c r="GN223" s="183"/>
      <c r="GO223" s="183"/>
      <c r="GP223" s="183"/>
      <c r="GQ223" s="183"/>
      <c r="GR223" s="183"/>
      <c r="GS223" s="183"/>
      <c r="GT223" s="120"/>
      <c r="HD223" s="120"/>
      <c r="HN223" s="120"/>
      <c r="HX223" s="120"/>
      <c r="IH223" s="120"/>
      <c r="IR223" s="120"/>
      <c r="JB223" s="120"/>
      <c r="JL223" s="120"/>
      <c r="JV223" s="120"/>
      <c r="KF223" s="120"/>
    </row>
    <row xmlns:x14ac="http://schemas.microsoft.com/office/spreadsheetml/2009/9/ac" r="224" s="3" customFormat="true" x14ac:dyDescent="0.25">
      <c r="A224" s="370"/>
      <c r="B224" s="120"/>
      <c r="L224" s="120"/>
      <c r="V224" s="120"/>
      <c r="AF224" s="120"/>
      <c r="AP224" s="120"/>
      <c r="AZ224" s="120"/>
      <c r="BJ224" s="120"/>
      <c r="BT224" s="120"/>
      <c r="CD224" s="120"/>
      <c r="CN224" s="120"/>
      <c r="CX224" s="182"/>
      <c r="CY224" s="183"/>
      <c r="CZ224" s="183"/>
      <c r="DA224" s="183"/>
      <c r="DB224" s="183"/>
      <c r="DC224" s="183"/>
      <c r="DD224" s="183"/>
      <c r="DE224" s="183"/>
      <c r="DF224" s="183"/>
      <c r="DG224" s="183"/>
      <c r="DH224" s="120"/>
      <c r="DR224" s="120"/>
      <c r="EB224" s="120"/>
      <c r="EL224" s="182"/>
      <c r="EM224" s="183"/>
      <c r="EN224" s="183"/>
      <c r="EO224" s="183"/>
      <c r="EP224" s="183"/>
      <c r="EQ224" s="183"/>
      <c r="ER224" s="183"/>
      <c r="ES224" s="183"/>
      <c r="ET224" s="183"/>
      <c r="EU224" s="183"/>
      <c r="EV224" s="182"/>
      <c r="EW224" s="183"/>
      <c r="EX224" s="183"/>
      <c r="EY224" s="183"/>
      <c r="EZ224" s="183"/>
      <c r="FA224" s="183"/>
      <c r="FB224" s="183"/>
      <c r="FC224" s="183"/>
      <c r="FD224" s="183"/>
      <c r="FE224" s="183"/>
      <c r="FF224" s="120"/>
      <c r="FP224" s="120"/>
      <c r="FZ224" s="120"/>
      <c r="GJ224" s="182"/>
      <c r="GK224" s="183"/>
      <c r="GL224" s="183"/>
      <c r="GM224" s="183"/>
      <c r="GN224" s="183"/>
      <c r="GO224" s="183"/>
      <c r="GP224" s="183"/>
      <c r="GQ224" s="183"/>
      <c r="GR224" s="183"/>
      <c r="GS224" s="183"/>
      <c r="GT224" s="120"/>
      <c r="HD224" s="120"/>
      <c r="HN224" s="120"/>
      <c r="HX224" s="120"/>
      <c r="IH224" s="120"/>
      <c r="IR224" s="120"/>
      <c r="JB224" s="120"/>
      <c r="JL224" s="120"/>
      <c r="JV224" s="120"/>
      <c r="KF224" s="120"/>
    </row>
    <row xmlns:x14ac="http://schemas.microsoft.com/office/spreadsheetml/2009/9/ac" r="225" s="3" customFormat="true" x14ac:dyDescent="0.25">
      <c r="A225" s="370"/>
      <c r="B225" s="120"/>
      <c r="L225" s="120"/>
      <c r="V225" s="120"/>
      <c r="AF225" s="120"/>
      <c r="AP225" s="120"/>
      <c r="AZ225" s="120"/>
      <c r="BJ225" s="120"/>
      <c r="BT225" s="120"/>
      <c r="CD225" s="120"/>
      <c r="CN225" s="120"/>
      <c r="CX225" s="182"/>
      <c r="CY225" s="183"/>
      <c r="CZ225" s="183"/>
      <c r="DA225" s="183"/>
      <c r="DB225" s="183"/>
      <c r="DC225" s="183"/>
      <c r="DD225" s="183"/>
      <c r="DE225" s="183"/>
      <c r="DF225" s="183"/>
      <c r="DG225" s="183"/>
      <c r="DH225" s="120"/>
      <c r="DR225" s="120"/>
      <c r="EB225" s="120"/>
      <c r="EL225" s="182"/>
      <c r="EM225" s="183"/>
      <c r="EN225" s="183"/>
      <c r="EO225" s="183"/>
      <c r="EP225" s="183"/>
      <c r="EQ225" s="183"/>
      <c r="ER225" s="183"/>
      <c r="ES225" s="183"/>
      <c r="ET225" s="183"/>
      <c r="EU225" s="183"/>
      <c r="EV225" s="182"/>
      <c r="EW225" s="183"/>
      <c r="EX225" s="183"/>
      <c r="EY225" s="183"/>
      <c r="EZ225" s="183"/>
      <c r="FA225" s="183"/>
      <c r="FB225" s="183"/>
      <c r="FC225" s="183"/>
      <c r="FD225" s="183"/>
      <c r="FE225" s="183"/>
      <c r="FF225" s="120"/>
      <c r="FP225" s="120"/>
      <c r="FZ225" s="120"/>
      <c r="GJ225" s="182"/>
      <c r="GK225" s="183"/>
      <c r="GL225" s="183"/>
      <c r="GM225" s="183"/>
      <c r="GN225" s="183"/>
      <c r="GO225" s="183"/>
      <c r="GP225" s="183"/>
      <c r="GQ225" s="183"/>
      <c r="GR225" s="183"/>
      <c r="GS225" s="183"/>
      <c r="GT225" s="120"/>
      <c r="HD225" s="120"/>
      <c r="HN225" s="120"/>
      <c r="HX225" s="120"/>
      <c r="IH225" s="120"/>
      <c r="IR225" s="120"/>
      <c r="JB225" s="120"/>
      <c r="JL225" s="120"/>
      <c r="JV225" s="120"/>
      <c r="KF225" s="120"/>
    </row>
    <row xmlns:x14ac="http://schemas.microsoft.com/office/spreadsheetml/2009/9/ac" r="226" s="3" customFormat="true" x14ac:dyDescent="0.25">
      <c r="A226" s="370"/>
      <c r="B226" s="120"/>
      <c r="L226" s="120"/>
      <c r="V226" s="120"/>
      <c r="AF226" s="120"/>
      <c r="AP226" s="120"/>
      <c r="AZ226" s="120"/>
      <c r="BJ226" s="120"/>
      <c r="BT226" s="120"/>
      <c r="CD226" s="120"/>
      <c r="CN226" s="120"/>
      <c r="CX226" s="182"/>
      <c r="CY226" s="183"/>
      <c r="CZ226" s="183"/>
      <c r="DA226" s="183"/>
      <c r="DB226" s="183"/>
      <c r="DC226" s="183"/>
      <c r="DD226" s="183"/>
      <c r="DE226" s="183"/>
      <c r="DF226" s="183"/>
      <c r="DG226" s="183"/>
      <c r="DH226" s="120"/>
      <c r="DR226" s="120"/>
      <c r="EB226" s="120"/>
      <c r="EL226" s="182"/>
      <c r="EM226" s="183"/>
      <c r="EN226" s="183"/>
      <c r="EO226" s="183"/>
      <c r="EP226" s="183"/>
      <c r="EQ226" s="183"/>
      <c r="ER226" s="183"/>
      <c r="ES226" s="183"/>
      <c r="ET226" s="183"/>
      <c r="EU226" s="183"/>
      <c r="EV226" s="182"/>
      <c r="EW226" s="183"/>
      <c r="EX226" s="183"/>
      <c r="EY226" s="183"/>
      <c r="EZ226" s="183"/>
      <c r="FA226" s="183"/>
      <c r="FB226" s="183"/>
      <c r="FC226" s="183"/>
      <c r="FD226" s="183"/>
      <c r="FE226" s="183"/>
      <c r="FF226" s="120"/>
      <c r="FP226" s="120"/>
      <c r="FZ226" s="120"/>
      <c r="GJ226" s="182"/>
      <c r="GK226" s="183"/>
      <c r="GL226" s="183"/>
      <c r="GM226" s="183"/>
      <c r="GN226" s="183"/>
      <c r="GO226" s="183"/>
      <c r="GP226" s="183"/>
      <c r="GQ226" s="183"/>
      <c r="GR226" s="183"/>
      <c r="GS226" s="183"/>
      <c r="GT226" s="120"/>
      <c r="HD226" s="120"/>
      <c r="HN226" s="120"/>
      <c r="HX226" s="120"/>
      <c r="IH226" s="120"/>
      <c r="IR226" s="120"/>
      <c r="JB226" s="120"/>
      <c r="JL226" s="120"/>
      <c r="JV226" s="120"/>
      <c r="KF226" s="120"/>
    </row>
    <row xmlns:x14ac="http://schemas.microsoft.com/office/spreadsheetml/2009/9/ac" r="227" s="3" customFormat="true" x14ac:dyDescent="0.25">
      <c r="A227" s="370"/>
      <c r="B227" s="120"/>
      <c r="L227" s="120"/>
      <c r="V227" s="120"/>
      <c r="AF227" s="120"/>
      <c r="AP227" s="120"/>
      <c r="AZ227" s="120"/>
      <c r="BJ227" s="120"/>
      <c r="BT227" s="120"/>
      <c r="CD227" s="120"/>
      <c r="CN227" s="120"/>
      <c r="CX227" s="182"/>
      <c r="CY227" s="183"/>
      <c r="CZ227" s="183"/>
      <c r="DA227" s="183"/>
      <c r="DB227" s="183"/>
      <c r="DC227" s="183"/>
      <c r="DD227" s="183"/>
      <c r="DE227" s="183"/>
      <c r="DF227" s="183"/>
      <c r="DG227" s="183"/>
      <c r="DH227" s="120"/>
      <c r="DR227" s="120"/>
      <c r="EB227" s="120"/>
      <c r="EL227" s="182"/>
      <c r="EM227" s="183"/>
      <c r="EN227" s="183"/>
      <c r="EO227" s="183"/>
      <c r="EP227" s="183"/>
      <c r="EQ227" s="183"/>
      <c r="ER227" s="183"/>
      <c r="ES227" s="183"/>
      <c r="ET227" s="183"/>
      <c r="EU227" s="183"/>
      <c r="EV227" s="182"/>
      <c r="EW227" s="183"/>
      <c r="EX227" s="183"/>
      <c r="EY227" s="183"/>
      <c r="EZ227" s="183"/>
      <c r="FA227" s="183"/>
      <c r="FB227" s="183"/>
      <c r="FC227" s="183"/>
      <c r="FD227" s="183"/>
      <c r="FE227" s="183"/>
      <c r="FF227" s="120"/>
      <c r="FP227" s="120"/>
      <c r="FZ227" s="120"/>
      <c r="GJ227" s="182"/>
      <c r="GK227" s="183"/>
      <c r="GL227" s="183"/>
      <c r="GM227" s="183"/>
      <c r="GN227" s="183"/>
      <c r="GO227" s="183"/>
      <c r="GP227" s="183"/>
      <c r="GQ227" s="183"/>
      <c r="GR227" s="183"/>
      <c r="GS227" s="183"/>
      <c r="GT227" s="120"/>
      <c r="HD227" s="120"/>
      <c r="HN227" s="120"/>
      <c r="HX227" s="120"/>
      <c r="IH227" s="120"/>
      <c r="IR227" s="120"/>
      <c r="JB227" s="120"/>
      <c r="JL227" s="120"/>
      <c r="JV227" s="120"/>
      <c r="KF227" s="120"/>
    </row>
    <row xmlns:x14ac="http://schemas.microsoft.com/office/spreadsheetml/2009/9/ac" r="228" s="3" customFormat="true" x14ac:dyDescent="0.25">
      <c r="A228" s="370"/>
      <c r="B228" s="120"/>
      <c r="L228" s="120"/>
      <c r="V228" s="120"/>
      <c r="AF228" s="120"/>
      <c r="AP228" s="120"/>
      <c r="AZ228" s="120"/>
      <c r="BJ228" s="120"/>
      <c r="BT228" s="120"/>
      <c r="CD228" s="120"/>
      <c r="CN228" s="120"/>
      <c r="CX228" s="182"/>
      <c r="CY228" s="183"/>
      <c r="CZ228" s="183"/>
      <c r="DA228" s="183"/>
      <c r="DB228" s="183"/>
      <c r="DC228" s="183"/>
      <c r="DD228" s="183"/>
      <c r="DE228" s="183"/>
      <c r="DF228" s="183"/>
      <c r="DG228" s="183"/>
      <c r="DH228" s="120"/>
      <c r="DR228" s="120"/>
      <c r="EB228" s="120"/>
      <c r="EL228" s="182"/>
      <c r="EM228" s="183"/>
      <c r="EN228" s="183"/>
      <c r="EO228" s="183"/>
      <c r="EP228" s="183"/>
      <c r="EQ228" s="183"/>
      <c r="ER228" s="183"/>
      <c r="ES228" s="183"/>
      <c r="ET228" s="183"/>
      <c r="EU228" s="183"/>
      <c r="EV228" s="182"/>
      <c r="EW228" s="183"/>
      <c r="EX228" s="183"/>
      <c r="EY228" s="183"/>
      <c r="EZ228" s="183"/>
      <c r="FA228" s="183"/>
      <c r="FB228" s="183"/>
      <c r="FC228" s="183"/>
      <c r="FD228" s="183"/>
      <c r="FE228" s="183"/>
      <c r="FF228" s="120"/>
      <c r="FP228" s="120"/>
      <c r="FZ228" s="120"/>
      <c r="GJ228" s="182"/>
      <c r="GK228" s="183"/>
      <c r="GL228" s="183"/>
      <c r="GM228" s="183"/>
      <c r="GN228" s="183"/>
      <c r="GO228" s="183"/>
      <c r="GP228" s="183"/>
      <c r="GQ228" s="183"/>
      <c r="GR228" s="183"/>
      <c r="GS228" s="183"/>
      <c r="GT228" s="120"/>
      <c r="HD228" s="120"/>
      <c r="HN228" s="120"/>
      <c r="HX228" s="120"/>
      <c r="IH228" s="120"/>
      <c r="IR228" s="120"/>
      <c r="JB228" s="120"/>
      <c r="JL228" s="120"/>
      <c r="JV228" s="120"/>
      <c r="KF228" s="120"/>
    </row>
    <row xmlns:x14ac="http://schemas.microsoft.com/office/spreadsheetml/2009/9/ac" r="229" s="3" customFormat="true" x14ac:dyDescent="0.25">
      <c r="A229" s="370"/>
      <c r="B229" s="120"/>
      <c r="L229" s="120"/>
      <c r="V229" s="120"/>
      <c r="AF229" s="120"/>
      <c r="AP229" s="120"/>
      <c r="AZ229" s="120"/>
      <c r="BJ229" s="120"/>
      <c r="BT229" s="120"/>
      <c r="CD229" s="120"/>
      <c r="CN229" s="120"/>
      <c r="CX229" s="182"/>
      <c r="CY229" s="183"/>
      <c r="CZ229" s="183"/>
      <c r="DA229" s="183"/>
      <c r="DB229" s="183"/>
      <c r="DC229" s="183"/>
      <c r="DD229" s="183"/>
      <c r="DE229" s="183"/>
      <c r="DF229" s="183"/>
      <c r="DG229" s="183"/>
      <c r="DH229" s="120"/>
      <c r="DR229" s="120"/>
      <c r="EB229" s="120"/>
      <c r="EL229" s="182"/>
      <c r="EM229" s="183"/>
      <c r="EN229" s="183"/>
      <c r="EO229" s="183"/>
      <c r="EP229" s="183"/>
      <c r="EQ229" s="183"/>
      <c r="ER229" s="183"/>
      <c r="ES229" s="183"/>
      <c r="ET229" s="183"/>
      <c r="EU229" s="183"/>
      <c r="EV229" s="182"/>
      <c r="EW229" s="183"/>
      <c r="EX229" s="183"/>
      <c r="EY229" s="183"/>
      <c r="EZ229" s="183"/>
      <c r="FA229" s="183"/>
      <c r="FB229" s="183"/>
      <c r="FC229" s="183"/>
      <c r="FD229" s="183"/>
      <c r="FE229" s="183"/>
      <c r="FF229" s="120"/>
      <c r="FP229" s="120"/>
      <c r="FZ229" s="120"/>
      <c r="GJ229" s="182"/>
      <c r="GK229" s="183"/>
      <c r="GL229" s="183"/>
      <c r="GM229" s="183"/>
      <c r="GN229" s="183"/>
      <c r="GO229" s="183"/>
      <c r="GP229" s="183"/>
      <c r="GQ229" s="183"/>
      <c r="GR229" s="183"/>
      <c r="GS229" s="183"/>
      <c r="GT229" s="120"/>
      <c r="HD229" s="120"/>
      <c r="HN229" s="120"/>
      <c r="HX229" s="120"/>
      <c r="IH229" s="120"/>
      <c r="IR229" s="120"/>
      <c r="JB229" s="120"/>
      <c r="JL229" s="120"/>
      <c r="JV229" s="120"/>
      <c r="KF229" s="120"/>
    </row>
    <row xmlns:x14ac="http://schemas.microsoft.com/office/spreadsheetml/2009/9/ac" r="230" s="3" customFormat="true" x14ac:dyDescent="0.25">
      <c r="A230" s="370"/>
      <c r="B230" s="120"/>
      <c r="L230" s="120"/>
      <c r="V230" s="120"/>
      <c r="AF230" s="120"/>
      <c r="AP230" s="120"/>
      <c r="AZ230" s="120"/>
      <c r="BJ230" s="120"/>
      <c r="BT230" s="120"/>
      <c r="CD230" s="120"/>
      <c r="CN230" s="120"/>
      <c r="CX230" s="182"/>
      <c r="CY230" s="183"/>
      <c r="CZ230" s="183"/>
      <c r="DA230" s="183"/>
      <c r="DB230" s="183"/>
      <c r="DC230" s="183"/>
      <c r="DD230" s="183"/>
      <c r="DE230" s="183"/>
      <c r="DF230" s="183"/>
      <c r="DG230" s="183"/>
      <c r="DH230" s="120"/>
      <c r="DR230" s="120"/>
      <c r="EB230" s="120"/>
      <c r="EL230" s="182"/>
      <c r="EM230" s="183"/>
      <c r="EN230" s="183"/>
      <c r="EO230" s="183"/>
      <c r="EP230" s="183"/>
      <c r="EQ230" s="183"/>
      <c r="ER230" s="183"/>
      <c r="ES230" s="183"/>
      <c r="ET230" s="183"/>
      <c r="EU230" s="183"/>
      <c r="EV230" s="182"/>
      <c r="EW230" s="183"/>
      <c r="EX230" s="183"/>
      <c r="EY230" s="183"/>
      <c r="EZ230" s="183"/>
      <c r="FA230" s="183"/>
      <c r="FB230" s="183"/>
      <c r="FC230" s="183"/>
      <c r="FD230" s="183"/>
      <c r="FE230" s="183"/>
      <c r="FF230" s="120"/>
      <c r="FP230" s="120"/>
      <c r="FZ230" s="120"/>
      <c r="GJ230" s="182"/>
      <c r="GK230" s="183"/>
      <c r="GL230" s="183"/>
      <c r="GM230" s="183"/>
      <c r="GN230" s="183"/>
      <c r="GO230" s="183"/>
      <c r="GP230" s="183"/>
      <c r="GQ230" s="183"/>
      <c r="GR230" s="183"/>
      <c r="GS230" s="183"/>
      <c r="GT230" s="120"/>
      <c r="HD230" s="120"/>
      <c r="HN230" s="120"/>
      <c r="HX230" s="120"/>
      <c r="IH230" s="120"/>
      <c r="IR230" s="120"/>
      <c r="JB230" s="120"/>
      <c r="JL230" s="120"/>
      <c r="JV230" s="120"/>
      <c r="KF230" s="120"/>
    </row>
    <row xmlns:x14ac="http://schemas.microsoft.com/office/spreadsheetml/2009/9/ac" r="231" s="3" customFormat="true" x14ac:dyDescent="0.25">
      <c r="A231" s="370"/>
      <c r="B231" s="120"/>
      <c r="L231" s="120"/>
      <c r="V231" s="120"/>
      <c r="AF231" s="120"/>
      <c r="AP231" s="120"/>
      <c r="AZ231" s="120"/>
      <c r="BJ231" s="120"/>
      <c r="BT231" s="120"/>
      <c r="CD231" s="120"/>
      <c r="CN231" s="120"/>
      <c r="CX231" s="182"/>
      <c r="CY231" s="183"/>
      <c r="CZ231" s="183"/>
      <c r="DA231" s="183"/>
      <c r="DB231" s="183"/>
      <c r="DC231" s="183"/>
      <c r="DD231" s="183"/>
      <c r="DE231" s="183"/>
      <c r="DF231" s="183"/>
      <c r="DG231" s="183"/>
      <c r="DH231" s="120"/>
      <c r="DR231" s="120"/>
      <c r="EB231" s="120"/>
      <c r="EL231" s="182"/>
      <c r="EM231" s="183"/>
      <c r="EN231" s="183"/>
      <c r="EO231" s="183"/>
      <c r="EP231" s="183"/>
      <c r="EQ231" s="183"/>
      <c r="ER231" s="183"/>
      <c r="ES231" s="183"/>
      <c r="ET231" s="183"/>
      <c r="EU231" s="183"/>
      <c r="EV231" s="182"/>
      <c r="EW231" s="183"/>
      <c r="EX231" s="183"/>
      <c r="EY231" s="183"/>
      <c r="EZ231" s="183"/>
      <c r="FA231" s="183"/>
      <c r="FB231" s="183"/>
      <c r="FC231" s="183"/>
      <c r="FD231" s="183"/>
      <c r="FE231" s="183"/>
      <c r="FF231" s="120"/>
      <c r="FP231" s="120"/>
      <c r="FZ231" s="120"/>
      <c r="GJ231" s="182"/>
      <c r="GK231" s="183"/>
      <c r="GL231" s="183"/>
      <c r="GM231" s="183"/>
      <c r="GN231" s="183"/>
      <c r="GO231" s="183"/>
      <c r="GP231" s="183"/>
      <c r="GQ231" s="183"/>
      <c r="GR231" s="183"/>
      <c r="GS231" s="183"/>
      <c r="GT231" s="120"/>
      <c r="HD231" s="120"/>
      <c r="HN231" s="120"/>
      <c r="HX231" s="120"/>
      <c r="IH231" s="120"/>
      <c r="IR231" s="120"/>
      <c r="JB231" s="120"/>
      <c r="JL231" s="120"/>
      <c r="JV231" s="120"/>
      <c r="KF231" s="120"/>
    </row>
    <row xmlns:x14ac="http://schemas.microsoft.com/office/spreadsheetml/2009/9/ac" r="232" s="3" customFormat="true" x14ac:dyDescent="0.25">
      <c r="A232" s="370"/>
      <c r="B232" s="120"/>
      <c r="L232" s="120"/>
      <c r="V232" s="120"/>
      <c r="AF232" s="120"/>
      <c r="AP232" s="120"/>
      <c r="AZ232" s="120"/>
      <c r="BJ232" s="120"/>
      <c r="BT232" s="120"/>
      <c r="CD232" s="120"/>
      <c r="CN232" s="120"/>
      <c r="CX232" s="182"/>
      <c r="CY232" s="183"/>
      <c r="CZ232" s="183"/>
      <c r="DA232" s="183"/>
      <c r="DB232" s="183"/>
      <c r="DC232" s="183"/>
      <c r="DD232" s="183"/>
      <c r="DE232" s="183"/>
      <c r="DF232" s="183"/>
      <c r="DG232" s="183"/>
      <c r="DH232" s="120"/>
      <c r="DR232" s="120"/>
      <c r="EB232" s="120"/>
      <c r="EL232" s="182"/>
      <c r="EM232" s="183"/>
      <c r="EN232" s="183"/>
      <c r="EO232" s="183"/>
      <c r="EP232" s="183"/>
      <c r="EQ232" s="183"/>
      <c r="ER232" s="183"/>
      <c r="ES232" s="183"/>
      <c r="ET232" s="183"/>
      <c r="EU232" s="183"/>
      <c r="EV232" s="182"/>
      <c r="EW232" s="183"/>
      <c r="EX232" s="183"/>
      <c r="EY232" s="183"/>
      <c r="EZ232" s="183"/>
      <c r="FA232" s="183"/>
      <c r="FB232" s="183"/>
      <c r="FC232" s="183"/>
      <c r="FD232" s="183"/>
      <c r="FE232" s="183"/>
      <c r="FF232" s="120"/>
      <c r="FP232" s="120"/>
      <c r="FZ232" s="120"/>
      <c r="GJ232" s="182"/>
      <c r="GK232" s="183"/>
      <c r="GL232" s="183"/>
      <c r="GM232" s="183"/>
      <c r="GN232" s="183"/>
      <c r="GO232" s="183"/>
      <c r="GP232" s="183"/>
      <c r="GQ232" s="183"/>
      <c r="GR232" s="183"/>
      <c r="GS232" s="183"/>
      <c r="GT232" s="120"/>
      <c r="HD232" s="120"/>
      <c r="HN232" s="120"/>
      <c r="HX232" s="120"/>
      <c r="IH232" s="120"/>
      <c r="IR232" s="120"/>
      <c r="JB232" s="120"/>
      <c r="JL232" s="120"/>
      <c r="JV232" s="120"/>
      <c r="KF232" s="120"/>
    </row>
    <row xmlns:x14ac="http://schemas.microsoft.com/office/spreadsheetml/2009/9/ac" r="233" s="3" customFormat="true" x14ac:dyDescent="0.25">
      <c r="A233" s="370"/>
      <c r="B233" s="120"/>
      <c r="L233" s="120"/>
      <c r="V233" s="120"/>
      <c r="AF233" s="120"/>
      <c r="AP233" s="120"/>
      <c r="AZ233" s="120"/>
      <c r="BJ233" s="120"/>
      <c r="BT233" s="120"/>
      <c r="CD233" s="120"/>
      <c r="CN233" s="120"/>
      <c r="CX233" s="182"/>
      <c r="CY233" s="183"/>
      <c r="CZ233" s="183"/>
      <c r="DA233" s="183"/>
      <c r="DB233" s="183"/>
      <c r="DC233" s="183"/>
      <c r="DD233" s="183"/>
      <c r="DE233" s="183"/>
      <c r="DF233" s="183"/>
      <c r="DG233" s="183"/>
      <c r="DH233" s="120"/>
      <c r="DR233" s="120"/>
      <c r="EB233" s="120"/>
      <c r="EL233" s="182"/>
      <c r="EM233" s="183"/>
      <c r="EN233" s="183"/>
      <c r="EO233" s="183"/>
      <c r="EP233" s="183"/>
      <c r="EQ233" s="183"/>
      <c r="ER233" s="183"/>
      <c r="ES233" s="183"/>
      <c r="ET233" s="183"/>
      <c r="EU233" s="183"/>
      <c r="EV233" s="182"/>
      <c r="EW233" s="183"/>
      <c r="EX233" s="183"/>
      <c r="EY233" s="183"/>
      <c r="EZ233" s="183"/>
      <c r="FA233" s="183"/>
      <c r="FB233" s="183"/>
      <c r="FC233" s="183"/>
      <c r="FD233" s="183"/>
      <c r="FE233" s="183"/>
      <c r="FF233" s="120"/>
      <c r="FP233" s="120"/>
      <c r="FZ233" s="120"/>
      <c r="GJ233" s="182"/>
      <c r="GK233" s="183"/>
      <c r="GL233" s="183"/>
      <c r="GM233" s="183"/>
      <c r="GN233" s="183"/>
      <c r="GO233" s="183"/>
      <c r="GP233" s="183"/>
      <c r="GQ233" s="183"/>
      <c r="GR233" s="183"/>
      <c r="GS233" s="183"/>
      <c r="GT233" s="120"/>
      <c r="HD233" s="120"/>
      <c r="HN233" s="120"/>
      <c r="HX233" s="120"/>
      <c r="IH233" s="120"/>
      <c r="IR233" s="120"/>
      <c r="JB233" s="120"/>
      <c r="JL233" s="120"/>
      <c r="JV233" s="120"/>
      <c r="KF233" s="120"/>
    </row>
    <row xmlns:x14ac="http://schemas.microsoft.com/office/spreadsheetml/2009/9/ac" r="234" s="3" customFormat="true" x14ac:dyDescent="0.25">
      <c r="A234" s="370"/>
      <c r="B234" s="120"/>
      <c r="L234" s="120"/>
      <c r="V234" s="120"/>
      <c r="AF234" s="120"/>
      <c r="AP234" s="120"/>
      <c r="AZ234" s="120"/>
      <c r="BJ234" s="120"/>
      <c r="BT234" s="120"/>
      <c r="CD234" s="120"/>
      <c r="CN234" s="120"/>
      <c r="CX234" s="182"/>
      <c r="CY234" s="183"/>
      <c r="CZ234" s="183"/>
      <c r="DA234" s="183"/>
      <c r="DB234" s="183"/>
      <c r="DC234" s="183"/>
      <c r="DD234" s="183"/>
      <c r="DE234" s="183"/>
      <c r="DF234" s="183"/>
      <c r="DG234" s="183"/>
      <c r="DH234" s="120"/>
      <c r="DR234" s="120"/>
      <c r="EB234" s="120"/>
      <c r="EL234" s="182"/>
      <c r="EM234" s="183"/>
      <c r="EN234" s="183"/>
      <c r="EO234" s="183"/>
      <c r="EP234" s="183"/>
      <c r="EQ234" s="183"/>
      <c r="ER234" s="183"/>
      <c r="ES234" s="183"/>
      <c r="ET234" s="183"/>
      <c r="EU234" s="183"/>
      <c r="EV234" s="182"/>
      <c r="EW234" s="183"/>
      <c r="EX234" s="183"/>
      <c r="EY234" s="183"/>
      <c r="EZ234" s="183"/>
      <c r="FA234" s="183"/>
      <c r="FB234" s="183"/>
      <c r="FC234" s="183"/>
      <c r="FD234" s="183"/>
      <c r="FE234" s="183"/>
      <c r="FF234" s="120"/>
      <c r="FP234" s="120"/>
      <c r="FZ234" s="120"/>
      <c r="GJ234" s="182"/>
      <c r="GK234" s="183"/>
      <c r="GL234" s="183"/>
      <c r="GM234" s="183"/>
      <c r="GN234" s="183"/>
      <c r="GO234" s="183"/>
      <c r="GP234" s="183"/>
      <c r="GQ234" s="183"/>
      <c r="GR234" s="183"/>
      <c r="GS234" s="183"/>
      <c r="GT234" s="120"/>
      <c r="HD234" s="120"/>
      <c r="HN234" s="120"/>
      <c r="HX234" s="120"/>
      <c r="IH234" s="120"/>
      <c r="IR234" s="120"/>
      <c r="JB234" s="120"/>
      <c r="JL234" s="120"/>
      <c r="JV234" s="120"/>
      <c r="KF234" s="120"/>
    </row>
    <row xmlns:x14ac="http://schemas.microsoft.com/office/spreadsheetml/2009/9/ac" r="235" s="3" customFormat="true" x14ac:dyDescent="0.25">
      <c r="A235" s="370"/>
      <c r="B235" s="120"/>
      <c r="L235" s="120"/>
      <c r="V235" s="120"/>
      <c r="AF235" s="120"/>
      <c r="AP235" s="120"/>
      <c r="AZ235" s="120"/>
      <c r="BJ235" s="120"/>
      <c r="BT235" s="120"/>
      <c r="CD235" s="120"/>
      <c r="CN235" s="120"/>
      <c r="CX235" s="182"/>
      <c r="CY235" s="183"/>
      <c r="CZ235" s="183"/>
      <c r="DA235" s="183"/>
      <c r="DB235" s="183"/>
      <c r="DC235" s="183"/>
      <c r="DD235" s="183"/>
      <c r="DE235" s="183"/>
      <c r="DF235" s="183"/>
      <c r="DG235" s="183"/>
      <c r="DH235" s="120"/>
      <c r="DR235" s="120"/>
      <c r="EB235" s="120"/>
      <c r="EL235" s="182"/>
      <c r="EM235" s="183"/>
      <c r="EN235" s="183"/>
      <c r="EO235" s="183"/>
      <c r="EP235" s="183"/>
      <c r="EQ235" s="183"/>
      <c r="ER235" s="183"/>
      <c r="ES235" s="183"/>
      <c r="ET235" s="183"/>
      <c r="EU235" s="183"/>
      <c r="EV235" s="182"/>
      <c r="EW235" s="183"/>
      <c r="EX235" s="183"/>
      <c r="EY235" s="183"/>
      <c r="EZ235" s="183"/>
      <c r="FA235" s="183"/>
      <c r="FB235" s="183"/>
      <c r="FC235" s="183"/>
      <c r="FD235" s="183"/>
      <c r="FE235" s="183"/>
      <c r="FF235" s="120"/>
      <c r="FP235" s="120"/>
      <c r="FZ235" s="120"/>
      <c r="GJ235" s="182"/>
      <c r="GK235" s="183"/>
      <c r="GL235" s="183"/>
      <c r="GM235" s="183"/>
      <c r="GN235" s="183"/>
      <c r="GO235" s="183"/>
      <c r="GP235" s="183"/>
      <c r="GQ235" s="183"/>
      <c r="GR235" s="183"/>
      <c r="GS235" s="183"/>
      <c r="GT235" s="120"/>
      <c r="HD235" s="120"/>
      <c r="HN235" s="120"/>
      <c r="HX235" s="120"/>
      <c r="IH235" s="120"/>
      <c r="IR235" s="120"/>
      <c r="JB235" s="120"/>
      <c r="JL235" s="120"/>
      <c r="JV235" s="120"/>
      <c r="KF235" s="120"/>
    </row>
    <row xmlns:x14ac="http://schemas.microsoft.com/office/spreadsheetml/2009/9/ac" r="236" s="3" customFormat="true" x14ac:dyDescent="0.25">
      <c r="A236" s="370"/>
      <c r="B236" s="120"/>
      <c r="L236" s="120"/>
      <c r="V236" s="120"/>
      <c r="AF236" s="120"/>
      <c r="AP236" s="120"/>
      <c r="AZ236" s="120"/>
      <c r="BJ236" s="120"/>
      <c r="BT236" s="120"/>
      <c r="CD236" s="120"/>
      <c r="CN236" s="120"/>
      <c r="CX236" s="182"/>
      <c r="CY236" s="183"/>
      <c r="CZ236" s="183"/>
      <c r="DA236" s="183"/>
      <c r="DB236" s="183"/>
      <c r="DC236" s="183"/>
      <c r="DD236" s="183"/>
      <c r="DE236" s="183"/>
      <c r="DF236" s="183"/>
      <c r="DG236" s="183"/>
      <c r="DH236" s="120"/>
      <c r="DR236" s="120"/>
      <c r="EB236" s="120"/>
      <c r="EL236" s="182"/>
      <c r="EM236" s="183"/>
      <c r="EN236" s="183"/>
      <c r="EO236" s="183"/>
      <c r="EP236" s="183"/>
      <c r="EQ236" s="183"/>
      <c r="ER236" s="183"/>
      <c r="ES236" s="183"/>
      <c r="ET236" s="183"/>
      <c r="EU236" s="183"/>
      <c r="EV236" s="182"/>
      <c r="EW236" s="183"/>
      <c r="EX236" s="183"/>
      <c r="EY236" s="183"/>
      <c r="EZ236" s="183"/>
      <c r="FA236" s="183"/>
      <c r="FB236" s="183"/>
      <c r="FC236" s="183"/>
      <c r="FD236" s="183"/>
      <c r="FE236" s="183"/>
      <c r="FF236" s="120"/>
      <c r="FP236" s="120"/>
      <c r="FZ236" s="120"/>
      <c r="GJ236" s="182"/>
      <c r="GK236" s="183"/>
      <c r="GL236" s="183"/>
      <c r="GM236" s="183"/>
      <c r="GN236" s="183"/>
      <c r="GO236" s="183"/>
      <c r="GP236" s="183"/>
      <c r="GQ236" s="183"/>
      <c r="GR236" s="183"/>
      <c r="GS236" s="183"/>
      <c r="GT236" s="120"/>
      <c r="HD236" s="120"/>
      <c r="HN236" s="120"/>
      <c r="HX236" s="120"/>
      <c r="IH236" s="120"/>
      <c r="IR236" s="120"/>
      <c r="JB236" s="120"/>
      <c r="JL236" s="120"/>
      <c r="JV236" s="120"/>
      <c r="KF236" s="120"/>
    </row>
    <row xmlns:x14ac="http://schemas.microsoft.com/office/spreadsheetml/2009/9/ac" r="237" s="3" customFormat="true" x14ac:dyDescent="0.25">
      <c r="A237" s="370"/>
      <c r="B237" s="120"/>
      <c r="L237" s="120"/>
      <c r="V237" s="120"/>
      <c r="AF237" s="120"/>
      <c r="AP237" s="120"/>
      <c r="AZ237" s="120"/>
      <c r="BJ237" s="120"/>
      <c r="BT237" s="120"/>
      <c r="CD237" s="120"/>
      <c r="CN237" s="120"/>
      <c r="CX237" s="182"/>
      <c r="CY237" s="183"/>
      <c r="CZ237" s="183"/>
      <c r="DA237" s="183"/>
      <c r="DB237" s="183"/>
      <c r="DC237" s="183"/>
      <c r="DD237" s="183"/>
      <c r="DE237" s="183"/>
      <c r="DF237" s="183"/>
      <c r="DG237" s="183"/>
      <c r="DH237" s="120"/>
      <c r="DR237" s="120"/>
      <c r="EB237" s="120"/>
      <c r="EL237" s="182"/>
      <c r="EM237" s="183"/>
      <c r="EN237" s="183"/>
      <c r="EO237" s="183"/>
      <c r="EP237" s="183"/>
      <c r="EQ237" s="183"/>
      <c r="ER237" s="183"/>
      <c r="ES237" s="183"/>
      <c r="ET237" s="183"/>
      <c r="EU237" s="183"/>
      <c r="EV237" s="182"/>
      <c r="EW237" s="183"/>
      <c r="EX237" s="183"/>
      <c r="EY237" s="183"/>
      <c r="EZ237" s="183"/>
      <c r="FA237" s="183"/>
      <c r="FB237" s="183"/>
      <c r="FC237" s="183"/>
      <c r="FD237" s="183"/>
      <c r="FE237" s="183"/>
      <c r="FF237" s="120"/>
      <c r="FP237" s="120"/>
      <c r="FZ237" s="120"/>
      <c r="GJ237" s="182"/>
      <c r="GK237" s="183"/>
      <c r="GL237" s="183"/>
      <c r="GM237" s="183"/>
      <c r="GN237" s="183"/>
      <c r="GO237" s="183"/>
      <c r="GP237" s="183"/>
      <c r="GQ237" s="183"/>
      <c r="GR237" s="183"/>
      <c r="GS237" s="183"/>
      <c r="GT237" s="120"/>
      <c r="HD237" s="120"/>
      <c r="HN237" s="120"/>
      <c r="HX237" s="120"/>
      <c r="IH237" s="120"/>
      <c r="IR237" s="120"/>
      <c r="JB237" s="120"/>
      <c r="JL237" s="120"/>
      <c r="JV237" s="120"/>
      <c r="KF237" s="120"/>
    </row>
    <row xmlns:x14ac="http://schemas.microsoft.com/office/spreadsheetml/2009/9/ac" r="238" s="3" customFormat="true" x14ac:dyDescent="0.25">
      <c r="A238" s="370"/>
      <c r="B238" s="120"/>
      <c r="L238" s="120"/>
      <c r="V238" s="120"/>
      <c r="AF238" s="120"/>
      <c r="AP238" s="120"/>
      <c r="AZ238" s="120"/>
      <c r="BJ238" s="120"/>
      <c r="BT238" s="120"/>
      <c r="CD238" s="120"/>
      <c r="CN238" s="120"/>
      <c r="CX238" s="182"/>
      <c r="CY238" s="183"/>
      <c r="CZ238" s="183"/>
      <c r="DA238" s="183"/>
      <c r="DB238" s="183"/>
      <c r="DC238" s="183"/>
      <c r="DD238" s="183"/>
      <c r="DE238" s="183"/>
      <c r="DF238" s="183"/>
      <c r="DG238" s="183"/>
      <c r="DH238" s="120"/>
      <c r="DR238" s="120"/>
      <c r="EB238" s="120"/>
      <c r="EL238" s="182"/>
      <c r="EM238" s="183"/>
      <c r="EN238" s="183"/>
      <c r="EO238" s="183"/>
      <c r="EP238" s="183"/>
      <c r="EQ238" s="183"/>
      <c r="ER238" s="183"/>
      <c r="ES238" s="183"/>
      <c r="ET238" s="183"/>
      <c r="EU238" s="183"/>
      <c r="EV238" s="182"/>
      <c r="EW238" s="183"/>
      <c r="EX238" s="183"/>
      <c r="EY238" s="183"/>
      <c r="EZ238" s="183"/>
      <c r="FA238" s="183"/>
      <c r="FB238" s="183"/>
      <c r="FC238" s="183"/>
      <c r="FD238" s="183"/>
      <c r="FE238" s="183"/>
      <c r="FF238" s="120"/>
      <c r="FP238" s="120"/>
      <c r="FZ238" s="120"/>
      <c r="GJ238" s="182"/>
      <c r="GK238" s="183"/>
      <c r="GL238" s="183"/>
      <c r="GM238" s="183"/>
      <c r="GN238" s="183"/>
      <c r="GO238" s="183"/>
      <c r="GP238" s="183"/>
      <c r="GQ238" s="183"/>
      <c r="GR238" s="183"/>
      <c r="GS238" s="183"/>
      <c r="GT238" s="120"/>
      <c r="HD238" s="120"/>
      <c r="HN238" s="120"/>
      <c r="HX238" s="120"/>
      <c r="IH238" s="120"/>
      <c r="IR238" s="120"/>
      <c r="JB238" s="120"/>
      <c r="JL238" s="120"/>
      <c r="JV238" s="120"/>
      <c r="KF238" s="120"/>
    </row>
    <row xmlns:x14ac="http://schemas.microsoft.com/office/spreadsheetml/2009/9/ac" r="239" s="3" customFormat="true" x14ac:dyDescent="0.25">
      <c r="A239" s="370"/>
      <c r="B239" s="120"/>
      <c r="L239" s="120"/>
      <c r="V239" s="120"/>
      <c r="AF239" s="120"/>
      <c r="AP239" s="120"/>
      <c r="AZ239" s="120"/>
      <c r="BJ239" s="120"/>
      <c r="BT239" s="120"/>
      <c r="CD239" s="120"/>
      <c r="CN239" s="120"/>
      <c r="CX239" s="182"/>
      <c r="CY239" s="183"/>
      <c r="CZ239" s="183"/>
      <c r="DA239" s="183"/>
      <c r="DB239" s="183"/>
      <c r="DC239" s="183"/>
      <c r="DD239" s="183"/>
      <c r="DE239" s="183"/>
      <c r="DF239" s="183"/>
      <c r="DG239" s="183"/>
      <c r="DH239" s="120"/>
      <c r="DR239" s="120"/>
      <c r="EB239" s="120"/>
      <c r="EL239" s="182"/>
      <c r="EM239" s="183"/>
      <c r="EN239" s="183"/>
      <c r="EO239" s="183"/>
      <c r="EP239" s="183"/>
      <c r="EQ239" s="183"/>
      <c r="ER239" s="183"/>
      <c r="ES239" s="183"/>
      <c r="ET239" s="183"/>
      <c r="EU239" s="183"/>
      <c r="EV239" s="182"/>
      <c r="EW239" s="183"/>
      <c r="EX239" s="183"/>
      <c r="EY239" s="183"/>
      <c r="EZ239" s="183"/>
      <c r="FA239" s="183"/>
      <c r="FB239" s="183"/>
      <c r="FC239" s="183"/>
      <c r="FD239" s="183"/>
      <c r="FE239" s="183"/>
      <c r="FF239" s="120"/>
      <c r="FP239" s="120"/>
      <c r="FZ239" s="120"/>
      <c r="GJ239" s="182"/>
      <c r="GK239" s="183"/>
      <c r="GL239" s="183"/>
      <c r="GM239" s="183"/>
      <c r="GN239" s="183"/>
      <c r="GO239" s="183"/>
      <c r="GP239" s="183"/>
      <c r="GQ239" s="183"/>
      <c r="GR239" s="183"/>
      <c r="GS239" s="183"/>
      <c r="GT239" s="120"/>
      <c r="HD239" s="120"/>
      <c r="HN239" s="120"/>
      <c r="HX239" s="120"/>
      <c r="IH239" s="120"/>
      <c r="IR239" s="120"/>
      <c r="JB239" s="120"/>
      <c r="JL239" s="120"/>
      <c r="JV239" s="120"/>
      <c r="KF239" s="120"/>
    </row>
    <row xmlns:x14ac="http://schemas.microsoft.com/office/spreadsheetml/2009/9/ac" r="240" s="3" customFormat="true" x14ac:dyDescent="0.25">
      <c r="A240" s="370"/>
      <c r="B240" s="120"/>
      <c r="L240" s="120"/>
      <c r="V240" s="120"/>
      <c r="AF240" s="120"/>
      <c r="AP240" s="120"/>
      <c r="AZ240" s="120"/>
      <c r="BJ240" s="120"/>
      <c r="BT240" s="120"/>
      <c r="CD240" s="120"/>
      <c r="CN240" s="120"/>
      <c r="CX240" s="182"/>
      <c r="CY240" s="183"/>
      <c r="CZ240" s="183"/>
      <c r="DA240" s="183"/>
      <c r="DB240" s="183"/>
      <c r="DC240" s="183"/>
      <c r="DD240" s="183"/>
      <c r="DE240" s="183"/>
      <c r="DF240" s="183"/>
      <c r="DG240" s="183"/>
      <c r="DH240" s="120"/>
      <c r="DR240" s="120"/>
      <c r="EB240" s="120"/>
      <c r="EL240" s="182"/>
      <c r="EM240" s="183"/>
      <c r="EN240" s="183"/>
      <c r="EO240" s="183"/>
      <c r="EP240" s="183"/>
      <c r="EQ240" s="183"/>
      <c r="ER240" s="183"/>
      <c r="ES240" s="183"/>
      <c r="ET240" s="183"/>
      <c r="EU240" s="183"/>
      <c r="EV240" s="182"/>
      <c r="EW240" s="183"/>
      <c r="EX240" s="183"/>
      <c r="EY240" s="183"/>
      <c r="EZ240" s="183"/>
      <c r="FA240" s="183"/>
      <c r="FB240" s="183"/>
      <c r="FC240" s="183"/>
      <c r="FD240" s="183"/>
      <c r="FE240" s="183"/>
      <c r="FF240" s="120"/>
      <c r="FP240" s="120"/>
      <c r="FZ240" s="120"/>
      <c r="GJ240" s="182"/>
      <c r="GK240" s="183"/>
      <c r="GL240" s="183"/>
      <c r="GM240" s="183"/>
      <c r="GN240" s="183"/>
      <c r="GO240" s="183"/>
      <c r="GP240" s="183"/>
      <c r="GQ240" s="183"/>
      <c r="GR240" s="183"/>
      <c r="GS240" s="183"/>
      <c r="GT240" s="120"/>
      <c r="HD240" s="120"/>
      <c r="HN240" s="120"/>
      <c r="HX240" s="120"/>
      <c r="IH240" s="120"/>
      <c r="IR240" s="120"/>
      <c r="JB240" s="120"/>
      <c r="JL240" s="120"/>
      <c r="JV240" s="120"/>
      <c r="KF240" s="120"/>
    </row>
    <row xmlns:x14ac="http://schemas.microsoft.com/office/spreadsheetml/2009/9/ac" r="241" s="3" customFormat="true" x14ac:dyDescent="0.25">
      <c r="A241" s="370"/>
      <c r="B241" s="120"/>
      <c r="L241" s="120"/>
      <c r="V241" s="120"/>
      <c r="AF241" s="120"/>
      <c r="AP241" s="120"/>
      <c r="AZ241" s="120"/>
      <c r="BJ241" s="120"/>
      <c r="BT241" s="120"/>
      <c r="CD241" s="120"/>
      <c r="CN241" s="120"/>
      <c r="CX241" s="182"/>
      <c r="CY241" s="183"/>
      <c r="CZ241" s="183"/>
      <c r="DA241" s="183"/>
      <c r="DB241" s="183"/>
      <c r="DC241" s="183"/>
      <c r="DD241" s="183"/>
      <c r="DE241" s="183"/>
      <c r="DF241" s="183"/>
      <c r="DG241" s="183"/>
      <c r="DH241" s="120"/>
      <c r="DR241" s="120"/>
      <c r="EB241" s="120"/>
      <c r="EL241" s="182"/>
      <c r="EM241" s="183"/>
      <c r="EN241" s="183"/>
      <c r="EO241" s="183"/>
      <c r="EP241" s="183"/>
      <c r="EQ241" s="183"/>
      <c r="ER241" s="183"/>
      <c r="ES241" s="183"/>
      <c r="ET241" s="183"/>
      <c r="EU241" s="183"/>
      <c r="EV241" s="182"/>
      <c r="EW241" s="183"/>
      <c r="EX241" s="183"/>
      <c r="EY241" s="183"/>
      <c r="EZ241" s="183"/>
      <c r="FA241" s="183"/>
      <c r="FB241" s="183"/>
      <c r="FC241" s="183"/>
      <c r="FD241" s="183"/>
      <c r="FE241" s="183"/>
      <c r="FF241" s="120"/>
      <c r="FP241" s="120"/>
      <c r="FZ241" s="120"/>
      <c r="GJ241" s="182"/>
      <c r="GK241" s="183"/>
      <c r="GL241" s="183"/>
      <c r="GM241" s="183"/>
      <c r="GN241" s="183"/>
      <c r="GO241" s="183"/>
      <c r="GP241" s="183"/>
      <c r="GQ241" s="183"/>
      <c r="GR241" s="183"/>
      <c r="GS241" s="183"/>
      <c r="GT241" s="120"/>
      <c r="HD241" s="120"/>
      <c r="HN241" s="120"/>
      <c r="HX241" s="120"/>
      <c r="IH241" s="120"/>
      <c r="IR241" s="120"/>
      <c r="JB241" s="120"/>
      <c r="JL241" s="120"/>
      <c r="JV241" s="120"/>
      <c r="KF241" s="120"/>
    </row>
    <row xmlns:x14ac="http://schemas.microsoft.com/office/spreadsheetml/2009/9/ac" r="242" s="3" customFormat="true" x14ac:dyDescent="0.25">
      <c r="A242" s="370"/>
      <c r="B242" s="120"/>
      <c r="L242" s="120"/>
      <c r="V242" s="120"/>
      <c r="AF242" s="120"/>
      <c r="AP242" s="120"/>
      <c r="AZ242" s="120"/>
      <c r="BJ242" s="120"/>
      <c r="BT242" s="120"/>
      <c r="CD242" s="120"/>
      <c r="CN242" s="120"/>
      <c r="CX242" s="182"/>
      <c r="CY242" s="183"/>
      <c r="CZ242" s="183"/>
      <c r="DA242" s="183"/>
      <c r="DB242" s="183"/>
      <c r="DC242" s="183"/>
      <c r="DD242" s="183"/>
      <c r="DE242" s="183"/>
      <c r="DF242" s="183"/>
      <c r="DG242" s="183"/>
      <c r="DH242" s="120"/>
      <c r="DR242" s="120"/>
      <c r="EB242" s="120"/>
      <c r="EL242" s="182"/>
      <c r="EM242" s="183"/>
      <c r="EN242" s="183"/>
      <c r="EO242" s="183"/>
      <c r="EP242" s="183"/>
      <c r="EQ242" s="183"/>
      <c r="ER242" s="183"/>
      <c r="ES242" s="183"/>
      <c r="ET242" s="183"/>
      <c r="EU242" s="183"/>
      <c r="EV242" s="182"/>
      <c r="EW242" s="183"/>
      <c r="EX242" s="183"/>
      <c r="EY242" s="183"/>
      <c r="EZ242" s="183"/>
      <c r="FA242" s="183"/>
      <c r="FB242" s="183"/>
      <c r="FC242" s="183"/>
      <c r="FD242" s="183"/>
      <c r="FE242" s="183"/>
      <c r="FF242" s="120"/>
      <c r="FP242" s="120"/>
      <c r="FZ242" s="120"/>
      <c r="GJ242" s="182"/>
      <c r="GK242" s="183"/>
      <c r="GL242" s="183"/>
      <c r="GM242" s="183"/>
      <c r="GN242" s="183"/>
      <c r="GO242" s="183"/>
      <c r="GP242" s="183"/>
      <c r="GQ242" s="183"/>
      <c r="GR242" s="183"/>
      <c r="GS242" s="183"/>
      <c r="GT242" s="120"/>
      <c r="HD242" s="120"/>
      <c r="HN242" s="120"/>
      <c r="HX242" s="120"/>
      <c r="IH242" s="120"/>
      <c r="IR242" s="120"/>
      <c r="JB242" s="120"/>
      <c r="JL242" s="120"/>
      <c r="JV242" s="120"/>
      <c r="KF242" s="120"/>
    </row>
    <row xmlns:x14ac="http://schemas.microsoft.com/office/spreadsheetml/2009/9/ac" r="243" s="3" customFormat="true" x14ac:dyDescent="0.25">
      <c r="A243" s="370"/>
      <c r="B243" s="120"/>
      <c r="L243" s="120"/>
      <c r="V243" s="120"/>
      <c r="AF243" s="120"/>
      <c r="AP243" s="120"/>
      <c r="AZ243" s="120"/>
      <c r="BJ243" s="120"/>
      <c r="BT243" s="120"/>
      <c r="CD243" s="120"/>
      <c r="CN243" s="120"/>
      <c r="CX243" s="182"/>
      <c r="CY243" s="183"/>
      <c r="CZ243" s="183"/>
      <c r="DA243" s="183"/>
      <c r="DB243" s="183"/>
      <c r="DC243" s="183"/>
      <c r="DD243" s="183"/>
      <c r="DE243" s="183"/>
      <c r="DF243" s="183"/>
      <c r="DG243" s="183"/>
      <c r="DH243" s="120"/>
      <c r="DR243" s="120"/>
      <c r="EB243" s="120"/>
      <c r="EL243" s="182"/>
      <c r="EM243" s="183"/>
      <c r="EN243" s="183"/>
      <c r="EO243" s="183"/>
      <c r="EP243" s="183"/>
      <c r="EQ243" s="183"/>
      <c r="ER243" s="183"/>
      <c r="ES243" s="183"/>
      <c r="ET243" s="183"/>
      <c r="EU243" s="183"/>
      <c r="EV243" s="182"/>
      <c r="EW243" s="183"/>
      <c r="EX243" s="183"/>
      <c r="EY243" s="183"/>
      <c r="EZ243" s="183"/>
      <c r="FA243" s="183"/>
      <c r="FB243" s="183"/>
      <c r="FC243" s="183"/>
      <c r="FD243" s="183"/>
      <c r="FE243" s="183"/>
      <c r="FF243" s="120"/>
      <c r="FP243" s="120"/>
      <c r="FZ243" s="120"/>
      <c r="GJ243" s="182"/>
      <c r="GK243" s="183"/>
      <c r="GL243" s="183"/>
      <c r="GM243" s="183"/>
      <c r="GN243" s="183"/>
      <c r="GO243" s="183"/>
      <c r="GP243" s="183"/>
      <c r="GQ243" s="183"/>
      <c r="GR243" s="183"/>
      <c r="GS243" s="183"/>
      <c r="GT243" s="120"/>
      <c r="HD243" s="120"/>
      <c r="HN243" s="120"/>
      <c r="HX243" s="120"/>
      <c r="IH243" s="120"/>
      <c r="IR243" s="120"/>
      <c r="JB243" s="120"/>
      <c r="JL243" s="120"/>
      <c r="JV243" s="120"/>
      <c r="KF243" s="120"/>
    </row>
    <row xmlns:x14ac="http://schemas.microsoft.com/office/spreadsheetml/2009/9/ac" r="244" s="3" customFormat="true" x14ac:dyDescent="0.25">
      <c r="A244" s="370"/>
      <c r="B244" s="120"/>
      <c r="L244" s="120"/>
      <c r="V244" s="120"/>
      <c r="AF244" s="120"/>
      <c r="AP244" s="120"/>
      <c r="AZ244" s="120"/>
      <c r="BJ244" s="120"/>
      <c r="BT244" s="120"/>
      <c r="CD244" s="120"/>
      <c r="CN244" s="120"/>
      <c r="CX244" s="182"/>
      <c r="CY244" s="183"/>
      <c r="CZ244" s="183"/>
      <c r="DA244" s="183"/>
      <c r="DB244" s="183"/>
      <c r="DC244" s="183"/>
      <c r="DD244" s="183"/>
      <c r="DE244" s="183"/>
      <c r="DF244" s="183"/>
      <c r="DG244" s="183"/>
      <c r="DH244" s="120"/>
      <c r="DR244" s="120"/>
      <c r="EB244" s="120"/>
      <c r="EL244" s="182"/>
      <c r="EM244" s="183"/>
      <c r="EN244" s="183"/>
      <c r="EO244" s="183"/>
      <c r="EP244" s="183"/>
      <c r="EQ244" s="183"/>
      <c r="ER244" s="183"/>
      <c r="ES244" s="183"/>
      <c r="ET244" s="183"/>
      <c r="EU244" s="183"/>
      <c r="EV244" s="182"/>
      <c r="EW244" s="183"/>
      <c r="EX244" s="183"/>
      <c r="EY244" s="183"/>
      <c r="EZ244" s="183"/>
      <c r="FA244" s="183"/>
      <c r="FB244" s="183"/>
      <c r="FC244" s="183"/>
      <c r="FD244" s="183"/>
      <c r="FE244" s="183"/>
      <c r="FF244" s="120"/>
      <c r="FP244" s="120"/>
      <c r="FZ244" s="120"/>
      <c r="GJ244" s="182"/>
      <c r="GK244" s="183"/>
      <c r="GL244" s="183"/>
      <c r="GM244" s="183"/>
      <c r="GN244" s="183"/>
      <c r="GO244" s="183"/>
      <c r="GP244" s="183"/>
      <c r="GQ244" s="183"/>
      <c r="GR244" s="183"/>
      <c r="GS244" s="183"/>
      <c r="GT244" s="120"/>
      <c r="HD244" s="120"/>
      <c r="HN244" s="120"/>
      <c r="HX244" s="120"/>
      <c r="IH244" s="120"/>
      <c r="IR244" s="120"/>
      <c r="JB244" s="120"/>
      <c r="JL244" s="120"/>
      <c r="JV244" s="120"/>
      <c r="KF244" s="120"/>
    </row>
    <row xmlns:x14ac="http://schemas.microsoft.com/office/spreadsheetml/2009/9/ac" r="245" s="3" customFormat="true" x14ac:dyDescent="0.25">
      <c r="A245" s="370"/>
      <c r="B245" s="120"/>
      <c r="L245" s="120"/>
      <c r="V245" s="120"/>
      <c r="AF245" s="120"/>
      <c r="AP245" s="120"/>
      <c r="AZ245" s="120"/>
      <c r="BJ245" s="120"/>
      <c r="BT245" s="120"/>
      <c r="CD245" s="120"/>
      <c r="CN245" s="120"/>
      <c r="CX245" s="182"/>
      <c r="CY245" s="183"/>
      <c r="CZ245" s="183"/>
      <c r="DA245" s="183"/>
      <c r="DB245" s="183"/>
      <c r="DC245" s="183"/>
      <c r="DD245" s="183"/>
      <c r="DE245" s="183"/>
      <c r="DF245" s="183"/>
      <c r="DG245" s="183"/>
      <c r="DH245" s="120"/>
      <c r="DR245" s="120"/>
      <c r="EB245" s="120"/>
      <c r="EL245" s="182"/>
      <c r="EM245" s="183"/>
      <c r="EN245" s="183"/>
      <c r="EO245" s="183"/>
      <c r="EP245" s="183"/>
      <c r="EQ245" s="183"/>
      <c r="ER245" s="183"/>
      <c r="ES245" s="183"/>
      <c r="ET245" s="183"/>
      <c r="EU245" s="183"/>
      <c r="EV245" s="182"/>
      <c r="EW245" s="183"/>
      <c r="EX245" s="183"/>
      <c r="EY245" s="183"/>
      <c r="EZ245" s="183"/>
      <c r="FA245" s="183"/>
      <c r="FB245" s="183"/>
      <c r="FC245" s="183"/>
      <c r="FD245" s="183"/>
      <c r="FE245" s="183"/>
      <c r="FF245" s="120"/>
      <c r="FP245" s="120"/>
      <c r="FZ245" s="120"/>
      <c r="GJ245" s="182"/>
      <c r="GK245" s="183"/>
      <c r="GL245" s="183"/>
      <c r="GM245" s="183"/>
      <c r="GN245" s="183"/>
      <c r="GO245" s="183"/>
      <c r="GP245" s="183"/>
      <c r="GQ245" s="183"/>
      <c r="GR245" s="183"/>
      <c r="GS245" s="183"/>
      <c r="GT245" s="120"/>
      <c r="HD245" s="120"/>
      <c r="HN245" s="120"/>
      <c r="HX245" s="120"/>
      <c r="IH245" s="120"/>
      <c r="IR245" s="120"/>
      <c r="JB245" s="120"/>
      <c r="JL245" s="120"/>
      <c r="JV245" s="120"/>
      <c r="KF245" s="120"/>
    </row>
    <row xmlns:x14ac="http://schemas.microsoft.com/office/spreadsheetml/2009/9/ac" r="246" s="3" customFormat="true" x14ac:dyDescent="0.25">
      <c r="A246" s="370"/>
      <c r="B246" s="120"/>
      <c r="L246" s="120"/>
      <c r="V246" s="120"/>
      <c r="AF246" s="120"/>
      <c r="AP246" s="120"/>
      <c r="AZ246" s="120"/>
      <c r="BJ246" s="120"/>
      <c r="BT246" s="120"/>
      <c r="CD246" s="120"/>
      <c r="CN246" s="120"/>
      <c r="CX246" s="182"/>
      <c r="CY246" s="183"/>
      <c r="CZ246" s="183"/>
      <c r="DA246" s="183"/>
      <c r="DB246" s="183"/>
      <c r="DC246" s="183"/>
      <c r="DD246" s="183"/>
      <c r="DE246" s="183"/>
      <c r="DF246" s="183"/>
      <c r="DG246" s="183"/>
      <c r="DH246" s="120"/>
      <c r="DR246" s="120"/>
      <c r="EB246" s="120"/>
      <c r="EL246" s="182"/>
      <c r="EM246" s="183"/>
      <c r="EN246" s="183"/>
      <c r="EO246" s="183"/>
      <c r="EP246" s="183"/>
      <c r="EQ246" s="183"/>
      <c r="ER246" s="183"/>
      <c r="ES246" s="183"/>
      <c r="ET246" s="183"/>
      <c r="EU246" s="183"/>
      <c r="EV246" s="182"/>
      <c r="EW246" s="183"/>
      <c r="EX246" s="183"/>
      <c r="EY246" s="183"/>
      <c r="EZ246" s="183"/>
      <c r="FA246" s="183"/>
      <c r="FB246" s="183"/>
      <c r="FC246" s="183"/>
      <c r="FD246" s="183"/>
      <c r="FE246" s="183"/>
      <c r="FF246" s="120"/>
      <c r="FP246" s="120"/>
      <c r="FZ246" s="120"/>
      <c r="GJ246" s="182"/>
      <c r="GK246" s="183"/>
      <c r="GL246" s="183"/>
      <c r="GM246" s="183"/>
      <c r="GN246" s="183"/>
      <c r="GO246" s="183"/>
      <c r="GP246" s="183"/>
      <c r="GQ246" s="183"/>
      <c r="GR246" s="183"/>
      <c r="GS246" s="183"/>
      <c r="GT246" s="120"/>
      <c r="HD246" s="120"/>
      <c r="HN246" s="120"/>
      <c r="HX246" s="120"/>
      <c r="IH246" s="120"/>
      <c r="IR246" s="120"/>
      <c r="JB246" s="120"/>
      <c r="JL246" s="120"/>
      <c r="JV246" s="120"/>
      <c r="KF246" s="120"/>
    </row>
    <row xmlns:x14ac="http://schemas.microsoft.com/office/spreadsheetml/2009/9/ac" r="247" s="3" customFormat="true" x14ac:dyDescent="0.25">
      <c r="A247" s="370"/>
      <c r="B247" s="120"/>
      <c r="L247" s="120"/>
      <c r="V247" s="120"/>
      <c r="AF247" s="120"/>
      <c r="AP247" s="120"/>
      <c r="AZ247" s="120"/>
      <c r="BJ247" s="120"/>
      <c r="BT247" s="120"/>
      <c r="CD247" s="120"/>
      <c r="CN247" s="120"/>
      <c r="CX247" s="182"/>
      <c r="CY247" s="183"/>
      <c r="CZ247" s="183"/>
      <c r="DA247" s="183"/>
      <c r="DB247" s="183"/>
      <c r="DC247" s="183"/>
      <c r="DD247" s="183"/>
      <c r="DE247" s="183"/>
      <c r="DF247" s="183"/>
      <c r="DG247" s="183"/>
      <c r="DH247" s="120"/>
      <c r="DR247" s="120"/>
      <c r="EB247" s="120"/>
      <c r="EL247" s="182"/>
      <c r="EM247" s="183"/>
      <c r="EN247" s="183"/>
      <c r="EO247" s="183"/>
      <c r="EP247" s="183"/>
      <c r="EQ247" s="183"/>
      <c r="ER247" s="183"/>
      <c r="ES247" s="183"/>
      <c r="ET247" s="183"/>
      <c r="EU247" s="183"/>
      <c r="EV247" s="182"/>
      <c r="EW247" s="183"/>
      <c r="EX247" s="183"/>
      <c r="EY247" s="183"/>
      <c r="EZ247" s="183"/>
      <c r="FA247" s="183"/>
      <c r="FB247" s="183"/>
      <c r="FC247" s="183"/>
      <c r="FD247" s="183"/>
      <c r="FE247" s="183"/>
      <c r="FF247" s="120"/>
      <c r="FP247" s="120"/>
      <c r="FZ247" s="120"/>
      <c r="GJ247" s="182"/>
      <c r="GK247" s="183"/>
      <c r="GL247" s="183"/>
      <c r="GM247" s="183"/>
      <c r="GN247" s="183"/>
      <c r="GO247" s="183"/>
      <c r="GP247" s="183"/>
      <c r="GQ247" s="183"/>
      <c r="GR247" s="183"/>
      <c r="GS247" s="183"/>
      <c r="GT247" s="120"/>
      <c r="HD247" s="120"/>
      <c r="HN247" s="120"/>
      <c r="HX247" s="120"/>
      <c r="IH247" s="120"/>
      <c r="IR247" s="120"/>
      <c r="JB247" s="120"/>
      <c r="JL247" s="120"/>
      <c r="JV247" s="120"/>
      <c r="KF247" s="120"/>
    </row>
    <row xmlns:x14ac="http://schemas.microsoft.com/office/spreadsheetml/2009/9/ac" r="248" s="3" customFormat="true" x14ac:dyDescent="0.25">
      <c r="A248" s="370"/>
      <c r="B248" s="120"/>
      <c r="L248" s="120"/>
      <c r="V248" s="120"/>
      <c r="AF248" s="120"/>
      <c r="AP248" s="120"/>
      <c r="AZ248" s="120"/>
      <c r="BJ248" s="120"/>
      <c r="BT248" s="120"/>
      <c r="CD248" s="120"/>
      <c r="CN248" s="120"/>
      <c r="CX248" s="182"/>
      <c r="CY248" s="183"/>
      <c r="CZ248" s="183"/>
      <c r="DA248" s="183"/>
      <c r="DB248" s="183"/>
      <c r="DC248" s="183"/>
      <c r="DD248" s="183"/>
      <c r="DE248" s="183"/>
      <c r="DF248" s="183"/>
      <c r="DG248" s="183"/>
      <c r="DH248" s="120"/>
      <c r="DR248" s="120"/>
      <c r="EB248" s="120"/>
      <c r="EL248" s="182"/>
      <c r="EM248" s="183"/>
      <c r="EN248" s="183"/>
      <c r="EO248" s="183"/>
      <c r="EP248" s="183"/>
      <c r="EQ248" s="183"/>
      <c r="ER248" s="183"/>
      <c r="ES248" s="183"/>
      <c r="ET248" s="183"/>
      <c r="EU248" s="183"/>
      <c r="EV248" s="182"/>
      <c r="EW248" s="183"/>
      <c r="EX248" s="183"/>
      <c r="EY248" s="183"/>
      <c r="EZ248" s="183"/>
      <c r="FA248" s="183"/>
      <c r="FB248" s="183"/>
      <c r="FC248" s="183"/>
      <c r="FD248" s="183"/>
      <c r="FE248" s="183"/>
      <c r="FF248" s="120"/>
      <c r="FP248" s="120"/>
      <c r="FZ248" s="120"/>
      <c r="GJ248" s="182"/>
      <c r="GK248" s="183"/>
      <c r="GL248" s="183"/>
      <c r="GM248" s="183"/>
      <c r="GN248" s="183"/>
      <c r="GO248" s="183"/>
      <c r="GP248" s="183"/>
      <c r="GQ248" s="183"/>
      <c r="GR248" s="183"/>
      <c r="GS248" s="183"/>
      <c r="GT248" s="120"/>
      <c r="HD248" s="120"/>
      <c r="HN248" s="120"/>
      <c r="HX248" s="120"/>
      <c r="IH248" s="120"/>
      <c r="IR248" s="120"/>
      <c r="JB248" s="120"/>
      <c r="JL248" s="120"/>
      <c r="JV248" s="120"/>
      <c r="KF248" s="120"/>
    </row>
    <row xmlns:x14ac="http://schemas.microsoft.com/office/spreadsheetml/2009/9/ac" r="249" s="3" customFormat="true" x14ac:dyDescent="0.25">
      <c r="A249" s="370"/>
      <c r="B249" s="120"/>
      <c r="L249" s="120"/>
      <c r="V249" s="120"/>
      <c r="AF249" s="120"/>
      <c r="AP249" s="120"/>
      <c r="AZ249" s="120"/>
      <c r="BJ249" s="120"/>
      <c r="BT249" s="120"/>
      <c r="CD249" s="120"/>
      <c r="CN249" s="120"/>
      <c r="CX249" s="182"/>
      <c r="CY249" s="183"/>
      <c r="CZ249" s="183"/>
      <c r="DA249" s="183"/>
      <c r="DB249" s="183"/>
      <c r="DC249" s="183"/>
      <c r="DD249" s="183"/>
      <c r="DE249" s="183"/>
      <c r="DF249" s="183"/>
      <c r="DG249" s="183"/>
      <c r="DH249" s="120"/>
      <c r="DR249" s="120"/>
      <c r="EB249" s="120"/>
      <c r="EL249" s="182"/>
      <c r="EM249" s="183"/>
      <c r="EN249" s="183"/>
      <c r="EO249" s="183"/>
      <c r="EP249" s="183"/>
      <c r="EQ249" s="183"/>
      <c r="ER249" s="183"/>
      <c r="ES249" s="183"/>
      <c r="ET249" s="183"/>
      <c r="EU249" s="183"/>
      <c r="EV249" s="182"/>
      <c r="EW249" s="183"/>
      <c r="EX249" s="183"/>
      <c r="EY249" s="183"/>
      <c r="EZ249" s="183"/>
      <c r="FA249" s="183"/>
      <c r="FB249" s="183"/>
      <c r="FC249" s="183"/>
      <c r="FD249" s="183"/>
      <c r="FE249" s="183"/>
      <c r="FF249" s="120"/>
      <c r="FP249" s="120"/>
      <c r="FZ249" s="120"/>
      <c r="GJ249" s="182"/>
      <c r="GK249" s="183"/>
      <c r="GL249" s="183"/>
      <c r="GM249" s="183"/>
      <c r="GN249" s="183"/>
      <c r="GO249" s="183"/>
      <c r="GP249" s="183"/>
      <c r="GQ249" s="183"/>
      <c r="GR249" s="183"/>
      <c r="GS249" s="183"/>
      <c r="GT249" s="120"/>
      <c r="HD249" s="120"/>
      <c r="HN249" s="120"/>
      <c r="HX249" s="120"/>
      <c r="IH249" s="120"/>
      <c r="IR249" s="120"/>
      <c r="JB249" s="120"/>
      <c r="JL249" s="120"/>
      <c r="JV249" s="120"/>
      <c r="KF249" s="120"/>
    </row>
    <row xmlns:x14ac="http://schemas.microsoft.com/office/spreadsheetml/2009/9/ac" r="250" s="3" customFormat="true" x14ac:dyDescent="0.25">
      <c r="A250" s="370"/>
      <c r="B250" s="120"/>
      <c r="L250" s="120"/>
      <c r="V250" s="120"/>
      <c r="AF250" s="120"/>
      <c r="AP250" s="120"/>
      <c r="AZ250" s="120"/>
      <c r="BJ250" s="120"/>
      <c r="BT250" s="120"/>
      <c r="CD250" s="120"/>
      <c r="CN250" s="120"/>
      <c r="CX250" s="182"/>
      <c r="CY250" s="183"/>
      <c r="CZ250" s="183"/>
      <c r="DA250" s="183"/>
      <c r="DB250" s="183"/>
      <c r="DC250" s="183"/>
      <c r="DD250" s="183"/>
      <c r="DE250" s="183"/>
      <c r="DF250" s="183"/>
      <c r="DG250" s="183"/>
      <c r="DH250" s="120"/>
      <c r="DR250" s="120"/>
      <c r="EB250" s="120"/>
      <c r="EL250" s="182"/>
      <c r="EM250" s="183"/>
      <c r="EN250" s="183"/>
      <c r="EO250" s="183"/>
      <c r="EP250" s="183"/>
      <c r="EQ250" s="183"/>
      <c r="ER250" s="183"/>
      <c r="ES250" s="183"/>
      <c r="ET250" s="183"/>
      <c r="EU250" s="183"/>
      <c r="EV250" s="182"/>
      <c r="EW250" s="183"/>
      <c r="EX250" s="183"/>
      <c r="EY250" s="183"/>
      <c r="EZ250" s="183"/>
      <c r="FA250" s="183"/>
      <c r="FB250" s="183"/>
      <c r="FC250" s="183"/>
      <c r="FD250" s="183"/>
      <c r="FE250" s="183"/>
      <c r="FF250" s="120"/>
      <c r="FP250" s="120"/>
      <c r="FZ250" s="120"/>
      <c r="GJ250" s="182"/>
      <c r="GK250" s="183"/>
      <c r="GL250" s="183"/>
      <c r="GM250" s="183"/>
      <c r="GN250" s="183"/>
      <c r="GO250" s="183"/>
      <c r="GP250" s="183"/>
      <c r="GQ250" s="183"/>
      <c r="GR250" s="183"/>
      <c r="GS250" s="183"/>
      <c r="GT250" s="120"/>
      <c r="HD250" s="120"/>
      <c r="HN250" s="120"/>
      <c r="HX250" s="120"/>
      <c r="IH250" s="120"/>
      <c r="IR250" s="120"/>
      <c r="JB250" s="120"/>
      <c r="JL250" s="120"/>
      <c r="JV250" s="120"/>
      <c r="KF250" s="120"/>
    </row>
    <row xmlns:x14ac="http://schemas.microsoft.com/office/spreadsheetml/2009/9/ac" r="251" s="3" customFormat="true" x14ac:dyDescent="0.25">
      <c r="A251" s="370"/>
      <c r="B251" s="120"/>
      <c r="L251" s="120"/>
      <c r="V251" s="120"/>
      <c r="AF251" s="120"/>
      <c r="AP251" s="120"/>
      <c r="AZ251" s="120"/>
      <c r="BJ251" s="120"/>
      <c r="BT251" s="120"/>
      <c r="CD251" s="120"/>
      <c r="CN251" s="120"/>
      <c r="CX251" s="182"/>
      <c r="CY251" s="183"/>
      <c r="CZ251" s="183"/>
      <c r="DA251" s="183"/>
      <c r="DB251" s="183"/>
      <c r="DC251" s="183"/>
      <c r="DD251" s="183"/>
      <c r="DE251" s="183"/>
      <c r="DF251" s="183"/>
      <c r="DG251" s="183"/>
      <c r="DH251" s="120"/>
      <c r="DR251" s="120"/>
      <c r="EB251" s="120"/>
      <c r="EL251" s="182"/>
      <c r="EM251" s="183"/>
      <c r="EN251" s="183"/>
      <c r="EO251" s="183"/>
      <c r="EP251" s="183"/>
      <c r="EQ251" s="183"/>
      <c r="ER251" s="183"/>
      <c r="ES251" s="183"/>
      <c r="ET251" s="183"/>
      <c r="EU251" s="183"/>
      <c r="EV251" s="182"/>
      <c r="EW251" s="183"/>
      <c r="EX251" s="183"/>
      <c r="EY251" s="183"/>
      <c r="EZ251" s="183"/>
      <c r="FA251" s="183"/>
      <c r="FB251" s="183"/>
      <c r="FC251" s="183"/>
      <c r="FD251" s="183"/>
      <c r="FE251" s="183"/>
      <c r="FF251" s="120"/>
      <c r="FP251" s="120"/>
      <c r="FZ251" s="120"/>
      <c r="GJ251" s="182"/>
      <c r="GK251" s="183"/>
      <c r="GL251" s="183"/>
      <c r="GM251" s="183"/>
      <c r="GN251" s="183"/>
      <c r="GO251" s="183"/>
      <c r="GP251" s="183"/>
      <c r="GQ251" s="183"/>
      <c r="GR251" s="183"/>
      <c r="GS251" s="183"/>
      <c r="GT251" s="120"/>
      <c r="HD251" s="120"/>
      <c r="HN251" s="120"/>
      <c r="HX251" s="120"/>
      <c r="IH251" s="120"/>
      <c r="IR251" s="120"/>
      <c r="JB251" s="120"/>
      <c r="JL251" s="120"/>
      <c r="JV251" s="120"/>
      <c r="KF251" s="120"/>
    </row>
    <row xmlns:x14ac="http://schemas.microsoft.com/office/spreadsheetml/2009/9/ac" r="252" s="3" customFormat="true" x14ac:dyDescent="0.25">
      <c r="A252" s="370"/>
      <c r="B252" s="120"/>
      <c r="L252" s="120"/>
      <c r="V252" s="120"/>
      <c r="AF252" s="120"/>
      <c r="AP252" s="120"/>
      <c r="AZ252" s="120"/>
      <c r="BJ252" s="120"/>
      <c r="BT252" s="120"/>
      <c r="CD252" s="120"/>
      <c r="CN252" s="120"/>
      <c r="CX252" s="182"/>
      <c r="CY252" s="183"/>
      <c r="CZ252" s="183"/>
      <c r="DA252" s="183"/>
      <c r="DB252" s="183"/>
      <c r="DC252" s="183"/>
      <c r="DD252" s="183"/>
      <c r="DE252" s="183"/>
      <c r="DF252" s="183"/>
      <c r="DG252" s="183"/>
      <c r="DH252" s="120"/>
      <c r="DR252" s="120"/>
      <c r="EB252" s="120"/>
      <c r="EL252" s="182"/>
      <c r="EM252" s="183"/>
      <c r="EN252" s="183"/>
      <c r="EO252" s="183"/>
      <c r="EP252" s="183"/>
      <c r="EQ252" s="183"/>
      <c r="ER252" s="183"/>
      <c r="ES252" s="183"/>
      <c r="ET252" s="183"/>
      <c r="EU252" s="183"/>
      <c r="EV252" s="182"/>
      <c r="EW252" s="183"/>
      <c r="EX252" s="183"/>
      <c r="EY252" s="183"/>
      <c r="EZ252" s="183"/>
      <c r="FA252" s="183"/>
      <c r="FB252" s="183"/>
      <c r="FC252" s="183"/>
      <c r="FD252" s="183"/>
      <c r="FE252" s="183"/>
      <c r="FF252" s="120"/>
      <c r="FP252" s="120"/>
      <c r="FZ252" s="120"/>
      <c r="GJ252" s="182"/>
      <c r="GK252" s="183"/>
      <c r="GL252" s="183"/>
      <c r="GM252" s="183"/>
      <c r="GN252" s="183"/>
      <c r="GO252" s="183"/>
      <c r="GP252" s="183"/>
      <c r="GQ252" s="183"/>
      <c r="GR252" s="183"/>
      <c r="GS252" s="183"/>
      <c r="GT252" s="120"/>
      <c r="HD252" s="120"/>
      <c r="HN252" s="120"/>
      <c r="HX252" s="120"/>
      <c r="IH252" s="120"/>
      <c r="IR252" s="120"/>
      <c r="JB252" s="120"/>
      <c r="JL252" s="120"/>
      <c r="JV252" s="120"/>
      <c r="KF252" s="120"/>
    </row>
    <row xmlns:x14ac="http://schemas.microsoft.com/office/spreadsheetml/2009/9/ac" r="253" s="3" customFormat="true" x14ac:dyDescent="0.25">
      <c r="A253" s="370"/>
      <c r="B253" s="120"/>
      <c r="L253" s="120"/>
      <c r="V253" s="120"/>
      <c r="AF253" s="120"/>
      <c r="AP253" s="120"/>
      <c r="AZ253" s="120"/>
      <c r="BJ253" s="120"/>
      <c r="BT253" s="120"/>
      <c r="CD253" s="120"/>
      <c r="CN253" s="120"/>
      <c r="CX253" s="182"/>
      <c r="CY253" s="183"/>
      <c r="CZ253" s="183"/>
      <c r="DA253" s="183"/>
      <c r="DB253" s="183"/>
      <c r="DC253" s="183"/>
      <c r="DD253" s="183"/>
      <c r="DE253" s="183"/>
      <c r="DF253" s="183"/>
      <c r="DG253" s="183"/>
      <c r="DH253" s="120"/>
      <c r="DR253" s="120"/>
      <c r="EB253" s="120"/>
      <c r="EL253" s="182"/>
      <c r="EM253" s="183"/>
      <c r="EN253" s="183"/>
      <c r="EO253" s="183"/>
      <c r="EP253" s="183"/>
      <c r="EQ253" s="183"/>
      <c r="ER253" s="183"/>
      <c r="ES253" s="183"/>
      <c r="ET253" s="183"/>
      <c r="EU253" s="183"/>
      <c r="EV253" s="182"/>
      <c r="EW253" s="183"/>
      <c r="EX253" s="183"/>
      <c r="EY253" s="183"/>
      <c r="EZ253" s="183"/>
      <c r="FA253" s="183"/>
      <c r="FB253" s="183"/>
      <c r="FC253" s="183"/>
      <c r="FD253" s="183"/>
      <c r="FE253" s="183"/>
      <c r="FF253" s="120"/>
      <c r="FP253" s="120"/>
      <c r="FZ253" s="120"/>
      <c r="GJ253" s="182"/>
      <c r="GK253" s="183"/>
      <c r="GL253" s="183"/>
      <c r="GM253" s="183"/>
      <c r="GN253" s="183"/>
      <c r="GO253" s="183"/>
      <c r="GP253" s="183"/>
      <c r="GQ253" s="183"/>
      <c r="GR253" s="183"/>
      <c r="GS253" s="183"/>
      <c r="GT253" s="120"/>
      <c r="HD253" s="120"/>
      <c r="HN253" s="120"/>
      <c r="HX253" s="120"/>
      <c r="IH253" s="120"/>
      <c r="IR253" s="120"/>
      <c r="JB253" s="120"/>
      <c r="JL253" s="120"/>
      <c r="JV253" s="120"/>
      <c r="KF253" s="120"/>
    </row>
    <row xmlns:x14ac="http://schemas.microsoft.com/office/spreadsheetml/2009/9/ac" r="254" s="3" customFormat="true" x14ac:dyDescent="0.25">
      <c r="A254" s="370"/>
      <c r="B254" s="120"/>
      <c r="L254" s="120"/>
      <c r="V254" s="120"/>
      <c r="AF254" s="120"/>
      <c r="AP254" s="120"/>
      <c r="AZ254" s="120"/>
      <c r="BJ254" s="120"/>
      <c r="BT254" s="120"/>
      <c r="CD254" s="120"/>
      <c r="CN254" s="120"/>
      <c r="CX254" s="182"/>
      <c r="CY254" s="183"/>
      <c r="CZ254" s="183"/>
      <c r="DA254" s="183"/>
      <c r="DB254" s="183"/>
      <c r="DC254" s="183"/>
      <c r="DD254" s="183"/>
      <c r="DE254" s="183"/>
      <c r="DF254" s="183"/>
      <c r="DG254" s="183"/>
      <c r="DH254" s="120"/>
      <c r="DR254" s="120"/>
      <c r="EB254" s="120"/>
      <c r="EL254" s="182"/>
      <c r="EM254" s="183"/>
      <c r="EN254" s="183"/>
      <c r="EO254" s="183"/>
      <c r="EP254" s="183"/>
      <c r="EQ254" s="183"/>
      <c r="ER254" s="183"/>
      <c r="ES254" s="183"/>
      <c r="ET254" s="183"/>
      <c r="EU254" s="183"/>
      <c r="EV254" s="182"/>
      <c r="EW254" s="183"/>
      <c r="EX254" s="183"/>
      <c r="EY254" s="183"/>
      <c r="EZ254" s="183"/>
      <c r="FA254" s="183"/>
      <c r="FB254" s="183"/>
      <c r="FC254" s="183"/>
      <c r="FD254" s="183"/>
      <c r="FE254" s="183"/>
      <c r="FF254" s="120"/>
      <c r="FP254" s="120"/>
      <c r="FZ254" s="120"/>
      <c r="GJ254" s="182"/>
      <c r="GK254" s="183"/>
      <c r="GL254" s="183"/>
      <c r="GM254" s="183"/>
      <c r="GN254" s="183"/>
      <c r="GO254" s="183"/>
      <c r="GP254" s="183"/>
      <c r="GQ254" s="183"/>
      <c r="GR254" s="183"/>
      <c r="GS254" s="183"/>
      <c r="GT254" s="120"/>
      <c r="HD254" s="120"/>
      <c r="HN254" s="120"/>
      <c r="HX254" s="120"/>
      <c r="IH254" s="120"/>
      <c r="IR254" s="120"/>
      <c r="JB254" s="120"/>
      <c r="JL254" s="120"/>
      <c r="JV254" s="120"/>
      <c r="KF254" s="120"/>
    </row>
    <row xmlns:x14ac="http://schemas.microsoft.com/office/spreadsheetml/2009/9/ac" r="255" s="3" customFormat="true" x14ac:dyDescent="0.25">
      <c r="A255" s="370"/>
      <c r="B255" s="120"/>
      <c r="L255" s="120"/>
      <c r="V255" s="120"/>
      <c r="AF255" s="120"/>
      <c r="AP255" s="120"/>
      <c r="AZ255" s="120"/>
      <c r="BJ255" s="120"/>
      <c r="BT255" s="120"/>
      <c r="CD255" s="120"/>
      <c r="CN255" s="120"/>
      <c r="CX255" s="182"/>
      <c r="CY255" s="183"/>
      <c r="CZ255" s="183"/>
      <c r="DA255" s="183"/>
      <c r="DB255" s="183"/>
      <c r="DC255" s="183"/>
      <c r="DD255" s="183"/>
      <c r="DE255" s="183"/>
      <c r="DF255" s="183"/>
      <c r="DG255" s="183"/>
      <c r="DH255" s="120"/>
      <c r="DR255" s="120"/>
      <c r="EB255" s="120"/>
      <c r="EL255" s="182"/>
      <c r="EM255" s="183"/>
      <c r="EN255" s="183"/>
      <c r="EO255" s="183"/>
      <c r="EP255" s="183"/>
      <c r="EQ255" s="183"/>
      <c r="ER255" s="183"/>
      <c r="ES255" s="183"/>
      <c r="ET255" s="183"/>
      <c r="EU255" s="183"/>
      <c r="EV255" s="182"/>
      <c r="EW255" s="183"/>
      <c r="EX255" s="183"/>
      <c r="EY255" s="183"/>
      <c r="EZ255" s="183"/>
      <c r="FA255" s="183"/>
      <c r="FB255" s="183"/>
      <c r="FC255" s="183"/>
      <c r="FD255" s="183"/>
      <c r="FE255" s="183"/>
      <c r="FF255" s="120"/>
      <c r="FP255" s="120"/>
      <c r="FZ255" s="120"/>
      <c r="GJ255" s="182"/>
      <c r="GK255" s="183"/>
      <c r="GL255" s="183"/>
      <c r="GM255" s="183"/>
      <c r="GN255" s="183"/>
      <c r="GO255" s="183"/>
      <c r="GP255" s="183"/>
      <c r="GQ255" s="183"/>
      <c r="GR255" s="183"/>
      <c r="GS255" s="183"/>
      <c r="GT255" s="120"/>
      <c r="HD255" s="120"/>
      <c r="HN255" s="120"/>
      <c r="HX255" s="120"/>
      <c r="IH255" s="120"/>
      <c r="IR255" s="120"/>
      <c r="JB255" s="120"/>
      <c r="JL255" s="120"/>
      <c r="JV255" s="120"/>
      <c r="KF255" s="120"/>
    </row>
    <row xmlns:x14ac="http://schemas.microsoft.com/office/spreadsheetml/2009/9/ac" r="256" s="3" customFormat="true" x14ac:dyDescent="0.25">
      <c r="A256" s="370"/>
      <c r="B256" s="120"/>
      <c r="L256" s="120"/>
      <c r="V256" s="120"/>
      <c r="AF256" s="120"/>
      <c r="AP256" s="120"/>
      <c r="AZ256" s="120"/>
      <c r="BJ256" s="120"/>
      <c r="BT256" s="120"/>
      <c r="CD256" s="120"/>
      <c r="CN256" s="120"/>
      <c r="CX256" s="182"/>
      <c r="CY256" s="183"/>
      <c r="CZ256" s="183"/>
      <c r="DA256" s="183"/>
      <c r="DB256" s="183"/>
      <c r="DC256" s="183"/>
      <c r="DD256" s="183"/>
      <c r="DE256" s="183"/>
      <c r="DF256" s="183"/>
      <c r="DG256" s="183"/>
      <c r="DH256" s="120"/>
      <c r="DR256" s="120"/>
      <c r="EB256" s="120"/>
      <c r="EL256" s="182"/>
      <c r="EM256" s="183"/>
      <c r="EN256" s="183"/>
      <c r="EO256" s="183"/>
      <c r="EP256" s="183"/>
      <c r="EQ256" s="183"/>
      <c r="ER256" s="183"/>
      <c r="ES256" s="183"/>
      <c r="ET256" s="183"/>
      <c r="EU256" s="183"/>
      <c r="EV256" s="182"/>
      <c r="EW256" s="183"/>
      <c r="EX256" s="183"/>
      <c r="EY256" s="183"/>
      <c r="EZ256" s="183"/>
      <c r="FA256" s="183"/>
      <c r="FB256" s="183"/>
      <c r="FC256" s="183"/>
      <c r="FD256" s="183"/>
      <c r="FE256" s="183"/>
      <c r="FF256" s="120"/>
      <c r="FP256" s="120"/>
      <c r="FZ256" s="120"/>
      <c r="GJ256" s="182"/>
      <c r="GK256" s="183"/>
      <c r="GL256" s="183"/>
      <c r="GM256" s="183"/>
      <c r="GN256" s="183"/>
      <c r="GO256" s="183"/>
      <c r="GP256" s="183"/>
      <c r="GQ256" s="183"/>
      <c r="GR256" s="183"/>
      <c r="GS256" s="183"/>
      <c r="GT256" s="120"/>
      <c r="HD256" s="120"/>
      <c r="HN256" s="120"/>
      <c r="HX256" s="120"/>
      <c r="IH256" s="120"/>
      <c r="IR256" s="120"/>
      <c r="JB256" s="120"/>
      <c r="JL256" s="120"/>
      <c r="JV256" s="120"/>
      <c r="KF256" s="120"/>
    </row>
    <row xmlns:x14ac="http://schemas.microsoft.com/office/spreadsheetml/2009/9/ac" r="257" s="3" customFormat="true" x14ac:dyDescent="0.25">
      <c r="A257" s="370"/>
      <c r="B257" s="120"/>
      <c r="L257" s="120"/>
      <c r="V257" s="120"/>
      <c r="AF257" s="120"/>
      <c r="AP257" s="120"/>
      <c r="AZ257" s="120"/>
      <c r="BJ257" s="120"/>
      <c r="BT257" s="120"/>
      <c r="CD257" s="120"/>
      <c r="CN257" s="120"/>
      <c r="CX257" s="182"/>
      <c r="CY257" s="183"/>
      <c r="CZ257" s="183"/>
      <c r="DA257" s="183"/>
      <c r="DB257" s="183"/>
      <c r="DC257" s="183"/>
      <c r="DD257" s="183"/>
      <c r="DE257" s="183"/>
      <c r="DF257" s="183"/>
      <c r="DG257" s="183"/>
      <c r="DH257" s="120"/>
      <c r="DR257" s="120"/>
      <c r="EB257" s="120"/>
      <c r="EL257" s="182"/>
      <c r="EM257" s="183"/>
      <c r="EN257" s="183"/>
      <c r="EO257" s="183"/>
      <c r="EP257" s="183"/>
      <c r="EQ257" s="183"/>
      <c r="ER257" s="183"/>
      <c r="ES257" s="183"/>
      <c r="ET257" s="183"/>
      <c r="EU257" s="183"/>
      <c r="EV257" s="182"/>
      <c r="EW257" s="183"/>
      <c r="EX257" s="183"/>
      <c r="EY257" s="183"/>
      <c r="EZ257" s="183"/>
      <c r="FA257" s="183"/>
      <c r="FB257" s="183"/>
      <c r="FC257" s="183"/>
      <c r="FD257" s="183"/>
      <c r="FE257" s="183"/>
      <c r="FF257" s="120"/>
      <c r="FP257" s="120"/>
      <c r="FZ257" s="120"/>
      <c r="GJ257" s="182"/>
      <c r="GK257" s="183"/>
      <c r="GL257" s="183"/>
      <c r="GM257" s="183"/>
      <c r="GN257" s="183"/>
      <c r="GO257" s="183"/>
      <c r="GP257" s="183"/>
      <c r="GQ257" s="183"/>
      <c r="GR257" s="183"/>
      <c r="GS257" s="183"/>
      <c r="GT257" s="120"/>
      <c r="HD257" s="120"/>
      <c r="HN257" s="120"/>
      <c r="HX257" s="120"/>
      <c r="IH257" s="120"/>
      <c r="IR257" s="120"/>
      <c r="JB257" s="120"/>
      <c r="JL257" s="120"/>
      <c r="JV257" s="120"/>
      <c r="KF257" s="120"/>
    </row>
    <row xmlns:x14ac="http://schemas.microsoft.com/office/spreadsheetml/2009/9/ac" r="258" s="3" customFormat="true" x14ac:dyDescent="0.25">
      <c r="A258" s="370"/>
      <c r="B258" s="120"/>
      <c r="L258" s="120"/>
      <c r="V258" s="120"/>
      <c r="AF258" s="120"/>
      <c r="AP258" s="120"/>
      <c r="AZ258" s="120"/>
      <c r="BJ258" s="120"/>
      <c r="BT258" s="120"/>
      <c r="CD258" s="120"/>
      <c r="CN258" s="120"/>
      <c r="CX258" s="182"/>
      <c r="CY258" s="183"/>
      <c r="CZ258" s="183"/>
      <c r="DA258" s="183"/>
      <c r="DB258" s="183"/>
      <c r="DC258" s="183"/>
      <c r="DD258" s="183"/>
      <c r="DE258" s="183"/>
      <c r="DF258" s="183"/>
      <c r="DG258" s="183"/>
      <c r="DH258" s="120"/>
      <c r="DR258" s="120"/>
      <c r="EB258" s="120"/>
      <c r="EL258" s="182"/>
      <c r="EM258" s="183"/>
      <c r="EN258" s="183"/>
      <c r="EO258" s="183"/>
      <c r="EP258" s="183"/>
      <c r="EQ258" s="183"/>
      <c r="ER258" s="183"/>
      <c r="ES258" s="183"/>
      <c r="ET258" s="183"/>
      <c r="EU258" s="183"/>
      <c r="EV258" s="182"/>
      <c r="EW258" s="183"/>
      <c r="EX258" s="183"/>
      <c r="EY258" s="183"/>
      <c r="EZ258" s="183"/>
      <c r="FA258" s="183"/>
      <c r="FB258" s="183"/>
      <c r="FC258" s="183"/>
      <c r="FD258" s="183"/>
      <c r="FE258" s="183"/>
      <c r="FF258" s="120"/>
      <c r="FP258" s="120"/>
      <c r="FZ258" s="120"/>
      <c r="GJ258" s="182"/>
      <c r="GK258" s="183"/>
      <c r="GL258" s="183"/>
      <c r="GM258" s="183"/>
      <c r="GN258" s="183"/>
      <c r="GO258" s="183"/>
      <c r="GP258" s="183"/>
      <c r="GQ258" s="183"/>
      <c r="GR258" s="183"/>
      <c r="GS258" s="183"/>
      <c r="GT258" s="120"/>
      <c r="HD258" s="120"/>
      <c r="HN258" s="120"/>
      <c r="HX258" s="120"/>
      <c r="IH258" s="120"/>
      <c r="IR258" s="120"/>
      <c r="JB258" s="120"/>
      <c r="JL258" s="120"/>
      <c r="JV258" s="120"/>
      <c r="KF258" s="120"/>
    </row>
    <row xmlns:x14ac="http://schemas.microsoft.com/office/spreadsheetml/2009/9/ac" r="259" s="3" customFormat="true" x14ac:dyDescent="0.25">
      <c r="A259" s="370"/>
      <c r="B259" s="120"/>
      <c r="L259" s="120"/>
      <c r="V259" s="120"/>
      <c r="AF259" s="120"/>
      <c r="AP259" s="120"/>
      <c r="AZ259" s="120"/>
      <c r="BJ259" s="120"/>
      <c r="BT259" s="120"/>
      <c r="CD259" s="120"/>
      <c r="CN259" s="120"/>
      <c r="CX259" s="182"/>
      <c r="CY259" s="183"/>
      <c r="CZ259" s="183"/>
      <c r="DA259" s="183"/>
      <c r="DB259" s="183"/>
      <c r="DC259" s="183"/>
      <c r="DD259" s="183"/>
      <c r="DE259" s="183"/>
      <c r="DF259" s="183"/>
      <c r="DG259" s="183"/>
      <c r="DH259" s="120"/>
      <c r="DR259" s="120"/>
      <c r="EB259" s="120"/>
      <c r="EL259" s="182"/>
      <c r="EM259" s="183"/>
      <c r="EN259" s="183"/>
      <c r="EO259" s="183"/>
      <c r="EP259" s="183"/>
      <c r="EQ259" s="183"/>
      <c r="ER259" s="183"/>
      <c r="ES259" s="183"/>
      <c r="ET259" s="183"/>
      <c r="EU259" s="183"/>
      <c r="EV259" s="182"/>
      <c r="EW259" s="183"/>
      <c r="EX259" s="183"/>
      <c r="EY259" s="183"/>
      <c r="EZ259" s="183"/>
      <c r="FA259" s="183"/>
      <c r="FB259" s="183"/>
      <c r="FC259" s="183"/>
      <c r="FD259" s="183"/>
      <c r="FE259" s="183"/>
      <c r="FF259" s="120"/>
      <c r="FP259" s="120"/>
      <c r="FZ259" s="120"/>
      <c r="GJ259" s="182"/>
      <c r="GK259" s="183"/>
      <c r="GL259" s="183"/>
      <c r="GM259" s="183"/>
      <c r="GN259" s="183"/>
      <c r="GO259" s="183"/>
      <c r="GP259" s="183"/>
      <c r="GQ259" s="183"/>
      <c r="GR259" s="183"/>
      <c r="GS259" s="183"/>
      <c r="GT259" s="120"/>
      <c r="HD259" s="120"/>
      <c r="HN259" s="120"/>
      <c r="HX259" s="120"/>
      <c r="IH259" s="120"/>
      <c r="IR259" s="120"/>
      <c r="JB259" s="120"/>
      <c r="JL259" s="120"/>
      <c r="JV259" s="120"/>
      <c r="KF259" s="120"/>
    </row>
    <row xmlns:x14ac="http://schemas.microsoft.com/office/spreadsheetml/2009/9/ac" r="260" s="3" customFormat="true" x14ac:dyDescent="0.25">
      <c r="A260" s="370"/>
      <c r="B260" s="120"/>
      <c r="L260" s="120"/>
      <c r="V260" s="120"/>
      <c r="AF260" s="120"/>
      <c r="AP260" s="120"/>
      <c r="AZ260" s="120"/>
      <c r="BJ260" s="120"/>
      <c r="BT260" s="120"/>
      <c r="CD260" s="120"/>
      <c r="CN260" s="120"/>
      <c r="CX260" s="182"/>
      <c r="CY260" s="183"/>
      <c r="CZ260" s="183"/>
      <c r="DA260" s="183"/>
      <c r="DB260" s="183"/>
      <c r="DC260" s="183"/>
      <c r="DD260" s="183"/>
      <c r="DE260" s="183"/>
      <c r="DF260" s="183"/>
      <c r="DG260" s="183"/>
      <c r="DH260" s="120"/>
      <c r="DR260" s="120"/>
      <c r="EB260" s="120"/>
      <c r="EL260" s="182"/>
      <c r="EM260" s="183"/>
      <c r="EN260" s="183"/>
      <c r="EO260" s="183"/>
      <c r="EP260" s="183"/>
      <c r="EQ260" s="183"/>
      <c r="ER260" s="183"/>
      <c r="ES260" s="183"/>
      <c r="ET260" s="183"/>
      <c r="EU260" s="183"/>
      <c r="EV260" s="182"/>
      <c r="EW260" s="183"/>
      <c r="EX260" s="183"/>
      <c r="EY260" s="183"/>
      <c r="EZ260" s="183"/>
      <c r="FA260" s="183"/>
      <c r="FB260" s="183"/>
      <c r="FC260" s="183"/>
      <c r="FD260" s="183"/>
      <c r="FE260" s="183"/>
      <c r="FF260" s="120"/>
      <c r="FP260" s="120"/>
      <c r="FZ260" s="120"/>
      <c r="GJ260" s="182"/>
      <c r="GK260" s="183"/>
      <c r="GL260" s="183"/>
      <c r="GM260" s="183"/>
      <c r="GN260" s="183"/>
      <c r="GO260" s="183"/>
      <c r="GP260" s="183"/>
      <c r="GQ260" s="183"/>
      <c r="GR260" s="183"/>
      <c r="GS260" s="183"/>
      <c r="GT260" s="120"/>
      <c r="HD260" s="120"/>
      <c r="HN260" s="120"/>
      <c r="HX260" s="120"/>
      <c r="IH260" s="120"/>
      <c r="IR260" s="120"/>
      <c r="JB260" s="120"/>
      <c r="JL260" s="120"/>
      <c r="JV260" s="120"/>
      <c r="KF260" s="120"/>
    </row>
    <row xmlns:x14ac="http://schemas.microsoft.com/office/spreadsheetml/2009/9/ac" r="261" s="3" customFormat="true" x14ac:dyDescent="0.25">
      <c r="A261" s="370"/>
      <c r="B261" s="120"/>
      <c r="L261" s="120"/>
      <c r="V261" s="120"/>
      <c r="AF261" s="120"/>
      <c r="AP261" s="120"/>
      <c r="AZ261" s="120"/>
      <c r="BJ261" s="120"/>
      <c r="BT261" s="120"/>
      <c r="CD261" s="120"/>
      <c r="CN261" s="120"/>
      <c r="CX261" s="182"/>
      <c r="CY261" s="183"/>
      <c r="CZ261" s="183"/>
      <c r="DA261" s="183"/>
      <c r="DB261" s="183"/>
      <c r="DC261" s="183"/>
      <c r="DD261" s="183"/>
      <c r="DE261" s="183"/>
      <c r="DF261" s="183"/>
      <c r="DG261" s="183"/>
      <c r="DH261" s="120"/>
      <c r="DR261" s="120"/>
      <c r="EB261" s="120"/>
      <c r="EL261" s="182"/>
      <c r="EM261" s="183"/>
      <c r="EN261" s="183"/>
      <c r="EO261" s="183"/>
      <c r="EP261" s="183"/>
      <c r="EQ261" s="183"/>
      <c r="ER261" s="183"/>
      <c r="ES261" s="183"/>
      <c r="ET261" s="183"/>
      <c r="EU261" s="183"/>
      <c r="EV261" s="182"/>
      <c r="EW261" s="183"/>
      <c r="EX261" s="183"/>
      <c r="EY261" s="183"/>
      <c r="EZ261" s="183"/>
      <c r="FA261" s="183"/>
      <c r="FB261" s="183"/>
      <c r="FC261" s="183"/>
      <c r="FD261" s="183"/>
      <c r="FE261" s="183"/>
      <c r="FF261" s="120"/>
      <c r="FP261" s="120"/>
      <c r="FZ261" s="120"/>
      <c r="GJ261" s="182"/>
      <c r="GK261" s="183"/>
      <c r="GL261" s="183"/>
      <c r="GM261" s="183"/>
      <c r="GN261" s="183"/>
      <c r="GO261" s="183"/>
      <c r="GP261" s="183"/>
      <c r="GQ261" s="183"/>
      <c r="GR261" s="183"/>
      <c r="GS261" s="183"/>
      <c r="GT261" s="120"/>
      <c r="HD261" s="120"/>
      <c r="HN261" s="120"/>
      <c r="HX261" s="120"/>
      <c r="IH261" s="120"/>
      <c r="IR261" s="120"/>
      <c r="JB261" s="120"/>
      <c r="JL261" s="120"/>
      <c r="JV261" s="120"/>
      <c r="KF261" s="120"/>
    </row>
    <row xmlns:x14ac="http://schemas.microsoft.com/office/spreadsheetml/2009/9/ac" r="262" s="3" customFormat="true" x14ac:dyDescent="0.25">
      <c r="A262" s="370"/>
      <c r="B262" s="120"/>
      <c r="L262" s="120"/>
      <c r="V262" s="120"/>
      <c r="AF262" s="120"/>
      <c r="AP262" s="120"/>
      <c r="AZ262" s="120"/>
      <c r="BJ262" s="120"/>
      <c r="BT262" s="120"/>
      <c r="CD262" s="120"/>
      <c r="CN262" s="120"/>
      <c r="CX262" s="182"/>
      <c r="CY262" s="183"/>
      <c r="CZ262" s="183"/>
      <c r="DA262" s="183"/>
      <c r="DB262" s="183"/>
      <c r="DC262" s="183"/>
      <c r="DD262" s="183"/>
      <c r="DE262" s="183"/>
      <c r="DF262" s="183"/>
      <c r="DG262" s="183"/>
      <c r="DH262" s="120"/>
      <c r="DR262" s="120"/>
      <c r="EB262" s="120"/>
      <c r="EL262" s="182"/>
      <c r="EM262" s="183"/>
      <c r="EN262" s="183"/>
      <c r="EO262" s="183"/>
      <c r="EP262" s="183"/>
      <c r="EQ262" s="183"/>
      <c r="ER262" s="183"/>
      <c r="ES262" s="183"/>
      <c r="ET262" s="183"/>
      <c r="EU262" s="183"/>
      <c r="EV262" s="182"/>
      <c r="EW262" s="183"/>
      <c r="EX262" s="183"/>
      <c r="EY262" s="183"/>
      <c r="EZ262" s="183"/>
      <c r="FA262" s="183"/>
      <c r="FB262" s="183"/>
      <c r="FC262" s="183"/>
      <c r="FD262" s="183"/>
      <c r="FE262" s="183"/>
      <c r="FF262" s="120"/>
      <c r="FP262" s="120"/>
      <c r="FZ262" s="120"/>
      <c r="GJ262" s="182"/>
      <c r="GK262" s="183"/>
      <c r="GL262" s="183"/>
      <c r="GM262" s="183"/>
      <c r="GN262" s="183"/>
      <c r="GO262" s="183"/>
      <c r="GP262" s="183"/>
      <c r="GQ262" s="183"/>
      <c r="GR262" s="183"/>
      <c r="GS262" s="183"/>
      <c r="GT262" s="120"/>
      <c r="HD262" s="120"/>
      <c r="HN262" s="120"/>
      <c r="HX262" s="120"/>
      <c r="IH262" s="120"/>
      <c r="IR262" s="120"/>
      <c r="JB262" s="120"/>
      <c r="JL262" s="120"/>
      <c r="JV262" s="120"/>
      <c r="KF262" s="120"/>
    </row>
    <row xmlns:x14ac="http://schemas.microsoft.com/office/spreadsheetml/2009/9/ac" r="263" s="3" customFormat="true" x14ac:dyDescent="0.25">
      <c r="A263" s="370"/>
      <c r="B263" s="120"/>
      <c r="L263" s="120"/>
      <c r="V263" s="120"/>
      <c r="AF263" s="120"/>
      <c r="AP263" s="120"/>
      <c r="AZ263" s="120"/>
      <c r="BJ263" s="120"/>
      <c r="BT263" s="120"/>
      <c r="CD263" s="120"/>
      <c r="CN263" s="120"/>
      <c r="CX263" s="182"/>
      <c r="CY263" s="183"/>
      <c r="CZ263" s="183"/>
      <c r="DA263" s="183"/>
      <c r="DB263" s="183"/>
      <c r="DC263" s="183"/>
      <c r="DD263" s="183"/>
      <c r="DE263" s="183"/>
      <c r="DF263" s="183"/>
      <c r="DG263" s="183"/>
      <c r="DH263" s="120"/>
      <c r="DR263" s="120"/>
      <c r="EB263" s="120"/>
      <c r="EL263" s="182"/>
      <c r="EM263" s="183"/>
      <c r="EN263" s="183"/>
      <c r="EO263" s="183"/>
      <c r="EP263" s="183"/>
      <c r="EQ263" s="183"/>
      <c r="ER263" s="183"/>
      <c r="ES263" s="183"/>
      <c r="ET263" s="183"/>
      <c r="EU263" s="183"/>
      <c r="EV263" s="182"/>
      <c r="EW263" s="183"/>
      <c r="EX263" s="183"/>
      <c r="EY263" s="183"/>
      <c r="EZ263" s="183"/>
      <c r="FA263" s="183"/>
      <c r="FB263" s="183"/>
      <c r="FC263" s="183"/>
      <c r="FD263" s="183"/>
      <c r="FE263" s="183"/>
      <c r="FF263" s="120"/>
      <c r="FP263" s="120"/>
      <c r="FZ263" s="120"/>
      <c r="GJ263" s="182"/>
      <c r="GK263" s="183"/>
      <c r="GL263" s="183"/>
      <c r="GM263" s="183"/>
      <c r="GN263" s="183"/>
      <c r="GO263" s="183"/>
      <c r="GP263" s="183"/>
      <c r="GQ263" s="183"/>
      <c r="GR263" s="183"/>
      <c r="GS263" s="183"/>
      <c r="GT263" s="120"/>
      <c r="HD263" s="120"/>
      <c r="HN263" s="120"/>
      <c r="HX263" s="120"/>
      <c r="IH263" s="120"/>
      <c r="IR263" s="120"/>
      <c r="JB263" s="120"/>
      <c r="JL263" s="120"/>
      <c r="JV263" s="120"/>
      <c r="KF263" s="120"/>
    </row>
    <row xmlns:x14ac="http://schemas.microsoft.com/office/spreadsheetml/2009/9/ac" r="264" s="3" customFormat="true" x14ac:dyDescent="0.25">
      <c r="A264" s="370"/>
      <c r="B264" s="120"/>
      <c r="L264" s="120"/>
      <c r="V264" s="120"/>
      <c r="AF264" s="120"/>
      <c r="AP264" s="120"/>
      <c r="AZ264" s="120"/>
      <c r="BJ264" s="120"/>
      <c r="BT264" s="120"/>
      <c r="CD264" s="120"/>
      <c r="CN264" s="120"/>
      <c r="CX264" s="182"/>
      <c r="CY264" s="183"/>
      <c r="CZ264" s="183"/>
      <c r="DA264" s="183"/>
      <c r="DB264" s="183"/>
      <c r="DC264" s="183"/>
      <c r="DD264" s="183"/>
      <c r="DE264" s="183"/>
      <c r="DF264" s="183"/>
      <c r="DG264" s="183"/>
      <c r="DH264" s="120"/>
      <c r="DR264" s="120"/>
      <c r="EB264" s="120"/>
      <c r="EL264" s="182"/>
      <c r="EM264" s="183"/>
      <c r="EN264" s="183"/>
      <c r="EO264" s="183"/>
      <c r="EP264" s="183"/>
      <c r="EQ264" s="183"/>
      <c r="ER264" s="183"/>
      <c r="ES264" s="183"/>
      <c r="ET264" s="183"/>
      <c r="EU264" s="183"/>
      <c r="EV264" s="182"/>
      <c r="EW264" s="183"/>
      <c r="EX264" s="183"/>
      <c r="EY264" s="183"/>
      <c r="EZ264" s="183"/>
      <c r="FA264" s="183"/>
      <c r="FB264" s="183"/>
      <c r="FC264" s="183"/>
      <c r="FD264" s="183"/>
      <c r="FE264" s="183"/>
      <c r="FF264" s="120"/>
      <c r="FP264" s="120"/>
      <c r="FZ264" s="120"/>
      <c r="GJ264" s="182"/>
      <c r="GK264" s="183"/>
      <c r="GL264" s="183"/>
      <c r="GM264" s="183"/>
      <c r="GN264" s="183"/>
      <c r="GO264" s="183"/>
      <c r="GP264" s="183"/>
      <c r="GQ264" s="183"/>
      <c r="GR264" s="183"/>
      <c r="GS264" s="183"/>
      <c r="GT264" s="120"/>
      <c r="HD264" s="120"/>
      <c r="HN264" s="120"/>
      <c r="HX264" s="120"/>
      <c r="IH264" s="120"/>
      <c r="IR264" s="120"/>
      <c r="JB264" s="120"/>
      <c r="JL264" s="120"/>
      <c r="JV264" s="120"/>
      <c r="KF264" s="120"/>
    </row>
    <row xmlns:x14ac="http://schemas.microsoft.com/office/spreadsheetml/2009/9/ac" r="265" s="3" customFormat="true" x14ac:dyDescent="0.25">
      <c r="A265" s="370"/>
      <c r="B265" s="120"/>
      <c r="L265" s="120"/>
      <c r="V265" s="120"/>
      <c r="AF265" s="120"/>
      <c r="AP265" s="120"/>
      <c r="AZ265" s="120"/>
      <c r="BJ265" s="120"/>
      <c r="BT265" s="120"/>
      <c r="CD265" s="120"/>
      <c r="CN265" s="120"/>
      <c r="CX265" s="182"/>
      <c r="CY265" s="183"/>
      <c r="CZ265" s="183"/>
      <c r="DA265" s="183"/>
      <c r="DB265" s="183"/>
      <c r="DC265" s="183"/>
      <c r="DD265" s="183"/>
      <c r="DE265" s="183"/>
      <c r="DF265" s="183"/>
      <c r="DG265" s="183"/>
      <c r="DH265" s="120"/>
      <c r="DR265" s="120"/>
      <c r="EB265" s="120"/>
      <c r="EL265" s="182"/>
      <c r="EM265" s="183"/>
      <c r="EN265" s="183"/>
      <c r="EO265" s="183"/>
      <c r="EP265" s="183"/>
      <c r="EQ265" s="183"/>
      <c r="ER265" s="183"/>
      <c r="ES265" s="183"/>
      <c r="ET265" s="183"/>
      <c r="EU265" s="183"/>
      <c r="EV265" s="182"/>
      <c r="EW265" s="183"/>
      <c r="EX265" s="183"/>
      <c r="EY265" s="183"/>
      <c r="EZ265" s="183"/>
      <c r="FA265" s="183"/>
      <c r="FB265" s="183"/>
      <c r="FC265" s="183"/>
      <c r="FD265" s="183"/>
      <c r="FE265" s="183"/>
      <c r="FF265" s="120"/>
      <c r="FP265" s="120"/>
      <c r="FZ265" s="120"/>
      <c r="GJ265" s="182"/>
      <c r="GK265" s="183"/>
      <c r="GL265" s="183"/>
      <c r="GM265" s="183"/>
      <c r="GN265" s="183"/>
      <c r="GO265" s="183"/>
      <c r="GP265" s="183"/>
      <c r="GQ265" s="183"/>
      <c r="GR265" s="183"/>
      <c r="GS265" s="183"/>
      <c r="GT265" s="120"/>
      <c r="HD265" s="120"/>
      <c r="HN265" s="120"/>
      <c r="HX265" s="120"/>
      <c r="IH265" s="120"/>
      <c r="IR265" s="120"/>
      <c r="JB265" s="120"/>
      <c r="JL265" s="120"/>
      <c r="JV265" s="120"/>
      <c r="KF265" s="120"/>
    </row>
    <row xmlns:x14ac="http://schemas.microsoft.com/office/spreadsheetml/2009/9/ac" r="266" s="3" customFormat="true" x14ac:dyDescent="0.25">
      <c r="A266" s="370"/>
      <c r="B266" s="120"/>
      <c r="L266" s="120"/>
      <c r="V266" s="120"/>
      <c r="AF266" s="120"/>
      <c r="AP266" s="120"/>
      <c r="AZ266" s="120"/>
      <c r="BJ266" s="120"/>
      <c r="BT266" s="120"/>
      <c r="CD266" s="120"/>
      <c r="CN266" s="120"/>
      <c r="CX266" s="182"/>
      <c r="CY266" s="183"/>
      <c r="CZ266" s="183"/>
      <c r="DA266" s="183"/>
      <c r="DB266" s="183"/>
      <c r="DC266" s="183"/>
      <c r="DD266" s="183"/>
      <c r="DE266" s="183"/>
      <c r="DF266" s="183"/>
      <c r="DG266" s="183"/>
      <c r="DH266" s="120"/>
      <c r="DR266" s="120"/>
      <c r="EB266" s="120"/>
      <c r="EL266" s="182"/>
      <c r="EM266" s="183"/>
      <c r="EN266" s="183"/>
      <c r="EO266" s="183"/>
      <c r="EP266" s="183"/>
      <c r="EQ266" s="183"/>
      <c r="ER266" s="183"/>
      <c r="ES266" s="183"/>
      <c r="ET266" s="183"/>
      <c r="EU266" s="183"/>
      <c r="EV266" s="182"/>
      <c r="EW266" s="183"/>
      <c r="EX266" s="183"/>
      <c r="EY266" s="183"/>
      <c r="EZ266" s="183"/>
      <c r="FA266" s="183"/>
      <c r="FB266" s="183"/>
      <c r="FC266" s="183"/>
      <c r="FD266" s="183"/>
      <c r="FE266" s="183"/>
      <c r="FF266" s="120"/>
      <c r="FP266" s="120"/>
      <c r="FZ266" s="120"/>
      <c r="GJ266" s="182"/>
      <c r="GK266" s="183"/>
      <c r="GL266" s="183"/>
      <c r="GM266" s="183"/>
      <c r="GN266" s="183"/>
      <c r="GO266" s="183"/>
      <c r="GP266" s="183"/>
      <c r="GQ266" s="183"/>
      <c r="GR266" s="183"/>
      <c r="GS266" s="183"/>
      <c r="GT266" s="120"/>
      <c r="HD266" s="120"/>
      <c r="HN266" s="120"/>
      <c r="HX266" s="120"/>
      <c r="IH266" s="120"/>
      <c r="IR266" s="120"/>
      <c r="JB266" s="120"/>
      <c r="JL266" s="120"/>
      <c r="JV266" s="120"/>
      <c r="KF266" s="120"/>
    </row>
    <row xmlns:x14ac="http://schemas.microsoft.com/office/spreadsheetml/2009/9/ac" r="267" s="3" customFormat="true" x14ac:dyDescent="0.25">
      <c r="A267" s="370"/>
      <c r="B267" s="120"/>
      <c r="L267" s="120"/>
      <c r="V267" s="120"/>
      <c r="AF267" s="120"/>
      <c r="AP267" s="120"/>
      <c r="AZ267" s="120"/>
      <c r="BJ267" s="120"/>
      <c r="BT267" s="120"/>
      <c r="CD267" s="120"/>
      <c r="CN267" s="120"/>
      <c r="CX267" s="182"/>
      <c r="CY267" s="183"/>
      <c r="CZ267" s="183"/>
      <c r="DA267" s="183"/>
      <c r="DB267" s="183"/>
      <c r="DC267" s="183"/>
      <c r="DD267" s="183"/>
      <c r="DE267" s="183"/>
      <c r="DF267" s="183"/>
      <c r="DG267" s="183"/>
      <c r="DH267" s="120"/>
      <c r="DR267" s="120"/>
      <c r="EB267" s="120"/>
      <c r="EL267" s="182"/>
      <c r="EM267" s="183"/>
      <c r="EN267" s="183"/>
      <c r="EO267" s="183"/>
      <c r="EP267" s="183"/>
      <c r="EQ267" s="183"/>
      <c r="ER267" s="183"/>
      <c r="ES267" s="183"/>
      <c r="ET267" s="183"/>
      <c r="EU267" s="183"/>
      <c r="EV267" s="182"/>
      <c r="EW267" s="183"/>
      <c r="EX267" s="183"/>
      <c r="EY267" s="183"/>
      <c r="EZ267" s="183"/>
      <c r="FA267" s="183"/>
      <c r="FB267" s="183"/>
      <c r="FC267" s="183"/>
      <c r="FD267" s="183"/>
      <c r="FE267" s="183"/>
      <c r="FF267" s="120"/>
      <c r="FP267" s="120"/>
      <c r="FZ267" s="120"/>
      <c r="GJ267" s="182"/>
      <c r="GK267" s="183"/>
      <c r="GL267" s="183"/>
      <c r="GM267" s="183"/>
      <c r="GN267" s="183"/>
      <c r="GO267" s="183"/>
      <c r="GP267" s="183"/>
      <c r="GQ267" s="183"/>
      <c r="GR267" s="183"/>
      <c r="GS267" s="183"/>
      <c r="GT267" s="120"/>
      <c r="HD267" s="120"/>
      <c r="HN267" s="120"/>
      <c r="HX267" s="120"/>
      <c r="IH267" s="120"/>
      <c r="IR267" s="120"/>
      <c r="JB267" s="120"/>
      <c r="JL267" s="120"/>
      <c r="JV267" s="120"/>
      <c r="KF267" s="120"/>
    </row>
    <row xmlns:x14ac="http://schemas.microsoft.com/office/spreadsheetml/2009/9/ac" r="268" s="3" customFormat="true" x14ac:dyDescent="0.25">
      <c r="A268" s="370"/>
      <c r="B268" s="120"/>
      <c r="L268" s="120"/>
      <c r="V268" s="120"/>
      <c r="AF268" s="120"/>
      <c r="AP268" s="120"/>
      <c r="AZ268" s="120"/>
      <c r="BJ268" s="120"/>
      <c r="BT268" s="120"/>
      <c r="CD268" s="120"/>
      <c r="CN268" s="120"/>
      <c r="CX268" s="182"/>
      <c r="CY268" s="183"/>
      <c r="CZ268" s="183"/>
      <c r="DA268" s="183"/>
      <c r="DB268" s="183"/>
      <c r="DC268" s="183"/>
      <c r="DD268" s="183"/>
      <c r="DE268" s="183"/>
      <c r="DF268" s="183"/>
      <c r="DG268" s="183"/>
      <c r="DH268" s="120"/>
      <c r="DR268" s="120"/>
      <c r="EB268" s="120"/>
      <c r="EL268" s="182"/>
      <c r="EM268" s="183"/>
      <c r="EN268" s="183"/>
      <c r="EO268" s="183"/>
      <c r="EP268" s="183"/>
      <c r="EQ268" s="183"/>
      <c r="ER268" s="183"/>
      <c r="ES268" s="183"/>
      <c r="ET268" s="183"/>
      <c r="EU268" s="183"/>
      <c r="EV268" s="182"/>
      <c r="EW268" s="183"/>
      <c r="EX268" s="183"/>
      <c r="EY268" s="183"/>
      <c r="EZ268" s="183"/>
      <c r="FA268" s="183"/>
      <c r="FB268" s="183"/>
      <c r="FC268" s="183"/>
      <c r="FD268" s="183"/>
      <c r="FE268" s="183"/>
      <c r="FF268" s="120"/>
      <c r="FP268" s="120"/>
      <c r="FZ268" s="120"/>
      <c r="GJ268" s="182"/>
      <c r="GK268" s="183"/>
      <c r="GL268" s="183"/>
      <c r="GM268" s="183"/>
      <c r="GN268" s="183"/>
      <c r="GO268" s="183"/>
      <c r="GP268" s="183"/>
      <c r="GQ268" s="183"/>
      <c r="GR268" s="183"/>
      <c r="GS268" s="183"/>
      <c r="GT268" s="120"/>
      <c r="HD268" s="120"/>
      <c r="HN268" s="120"/>
      <c r="HX268" s="120"/>
      <c r="IH268" s="120"/>
      <c r="IR268" s="120"/>
      <c r="JB268" s="120"/>
      <c r="JL268" s="120"/>
      <c r="JV268" s="120"/>
      <c r="KF268" s="120"/>
    </row>
    <row xmlns:x14ac="http://schemas.microsoft.com/office/spreadsheetml/2009/9/ac" r="269" s="3" customFormat="true" x14ac:dyDescent="0.25">
      <c r="A269" s="370"/>
      <c r="B269" s="120"/>
      <c r="L269" s="120"/>
      <c r="V269" s="120"/>
      <c r="AF269" s="120"/>
      <c r="AP269" s="120"/>
      <c r="AZ269" s="120"/>
      <c r="BJ269" s="120"/>
      <c r="BT269" s="120"/>
      <c r="CD269" s="120"/>
      <c r="CN269" s="120"/>
      <c r="CX269" s="182"/>
      <c r="CY269" s="183"/>
      <c r="CZ269" s="183"/>
      <c r="DA269" s="183"/>
      <c r="DB269" s="183"/>
      <c r="DC269" s="183"/>
      <c r="DD269" s="183"/>
      <c r="DE269" s="183"/>
      <c r="DF269" s="183"/>
      <c r="DG269" s="183"/>
      <c r="DH269" s="120"/>
      <c r="DR269" s="120"/>
      <c r="EB269" s="120"/>
      <c r="EL269" s="182"/>
      <c r="EM269" s="183"/>
      <c r="EN269" s="183"/>
      <c r="EO269" s="183"/>
      <c r="EP269" s="183"/>
      <c r="EQ269" s="183"/>
      <c r="ER269" s="183"/>
      <c r="ES269" s="183"/>
      <c r="ET269" s="183"/>
      <c r="EU269" s="183"/>
      <c r="EV269" s="182"/>
      <c r="EW269" s="183"/>
      <c r="EX269" s="183"/>
      <c r="EY269" s="183"/>
      <c r="EZ269" s="183"/>
      <c r="FA269" s="183"/>
      <c r="FB269" s="183"/>
      <c r="FC269" s="183"/>
      <c r="FD269" s="183"/>
      <c r="FE269" s="183"/>
      <c r="FF269" s="120"/>
      <c r="FP269" s="120"/>
      <c r="FZ269" s="120"/>
      <c r="GJ269" s="182"/>
      <c r="GK269" s="183"/>
      <c r="GL269" s="183"/>
      <c r="GM269" s="183"/>
      <c r="GN269" s="183"/>
      <c r="GO269" s="183"/>
      <c r="GP269" s="183"/>
      <c r="GQ269" s="183"/>
      <c r="GR269" s="183"/>
      <c r="GS269" s="183"/>
      <c r="GT269" s="120"/>
      <c r="HD269" s="120"/>
      <c r="HN269" s="120"/>
      <c r="HX269" s="120"/>
      <c r="IH269" s="120"/>
      <c r="IR269" s="120"/>
      <c r="JB269" s="120"/>
      <c r="JL269" s="120"/>
      <c r="JV269" s="120"/>
      <c r="KF269" s="120"/>
    </row>
    <row xmlns:x14ac="http://schemas.microsoft.com/office/spreadsheetml/2009/9/ac" r="270" s="3" customFormat="true" x14ac:dyDescent="0.25">
      <c r="A270" s="370"/>
      <c r="B270" s="120"/>
      <c r="L270" s="120"/>
      <c r="V270" s="120"/>
      <c r="AF270" s="120"/>
      <c r="AP270" s="120"/>
      <c r="AZ270" s="120"/>
      <c r="BJ270" s="120"/>
      <c r="BT270" s="120"/>
      <c r="CD270" s="120"/>
      <c r="CN270" s="120"/>
      <c r="CX270" s="182"/>
      <c r="CY270" s="183"/>
      <c r="CZ270" s="183"/>
      <c r="DA270" s="183"/>
      <c r="DB270" s="183"/>
      <c r="DC270" s="183"/>
      <c r="DD270" s="183"/>
      <c r="DE270" s="183"/>
      <c r="DF270" s="183"/>
      <c r="DG270" s="183"/>
      <c r="DH270" s="120"/>
      <c r="DR270" s="120"/>
      <c r="EB270" s="120"/>
      <c r="EL270" s="182"/>
      <c r="EM270" s="183"/>
      <c r="EN270" s="183"/>
      <c r="EO270" s="183"/>
      <c r="EP270" s="183"/>
      <c r="EQ270" s="183"/>
      <c r="ER270" s="183"/>
      <c r="ES270" s="183"/>
      <c r="ET270" s="183"/>
      <c r="EU270" s="183"/>
      <c r="EV270" s="182"/>
      <c r="EW270" s="183"/>
      <c r="EX270" s="183"/>
      <c r="EY270" s="183"/>
      <c r="EZ270" s="183"/>
      <c r="FA270" s="183"/>
      <c r="FB270" s="183"/>
      <c r="FC270" s="183"/>
      <c r="FD270" s="183"/>
      <c r="FE270" s="183"/>
      <c r="FF270" s="120"/>
      <c r="FP270" s="120"/>
      <c r="FZ270" s="120"/>
      <c r="GJ270" s="182"/>
      <c r="GK270" s="183"/>
      <c r="GL270" s="183"/>
      <c r="GM270" s="183"/>
      <c r="GN270" s="183"/>
      <c r="GO270" s="183"/>
      <c r="GP270" s="183"/>
      <c r="GQ270" s="183"/>
      <c r="GR270" s="183"/>
      <c r="GS270" s="183"/>
      <c r="GT270" s="120"/>
      <c r="HD270" s="120"/>
      <c r="HN270" s="120"/>
      <c r="HX270" s="120"/>
      <c r="IH270" s="120"/>
      <c r="IR270" s="120"/>
      <c r="JB270" s="120"/>
      <c r="JL270" s="120"/>
      <c r="JV270" s="120"/>
      <c r="KF270" s="120"/>
    </row>
    <row xmlns:x14ac="http://schemas.microsoft.com/office/spreadsheetml/2009/9/ac" r="271" s="3" customFormat="true" x14ac:dyDescent="0.25">
      <c r="A271" s="370"/>
      <c r="B271" s="120"/>
      <c r="L271" s="120"/>
      <c r="V271" s="120"/>
      <c r="AF271" s="120"/>
      <c r="AP271" s="120"/>
      <c r="AZ271" s="120"/>
      <c r="BJ271" s="120"/>
      <c r="BT271" s="120"/>
      <c r="CD271" s="120"/>
      <c r="CN271" s="120"/>
      <c r="CX271" s="182"/>
      <c r="CY271" s="183"/>
      <c r="CZ271" s="183"/>
      <c r="DA271" s="183"/>
      <c r="DB271" s="183"/>
      <c r="DC271" s="183"/>
      <c r="DD271" s="183"/>
      <c r="DE271" s="183"/>
      <c r="DF271" s="183"/>
      <c r="DG271" s="183"/>
      <c r="DH271" s="120"/>
      <c r="DR271" s="120"/>
      <c r="EB271" s="120"/>
      <c r="EL271" s="182"/>
      <c r="EM271" s="183"/>
      <c r="EN271" s="183"/>
      <c r="EO271" s="183"/>
      <c r="EP271" s="183"/>
      <c r="EQ271" s="183"/>
      <c r="ER271" s="183"/>
      <c r="ES271" s="183"/>
      <c r="ET271" s="183"/>
      <c r="EU271" s="183"/>
      <c r="EV271" s="182"/>
      <c r="EW271" s="183"/>
      <c r="EX271" s="183"/>
      <c r="EY271" s="183"/>
      <c r="EZ271" s="183"/>
      <c r="FA271" s="183"/>
      <c r="FB271" s="183"/>
      <c r="FC271" s="183"/>
      <c r="FD271" s="183"/>
      <c r="FE271" s="183"/>
      <c r="FF271" s="120"/>
      <c r="FP271" s="120"/>
      <c r="FZ271" s="120"/>
      <c r="GJ271" s="182"/>
      <c r="GK271" s="183"/>
      <c r="GL271" s="183"/>
      <c r="GM271" s="183"/>
      <c r="GN271" s="183"/>
      <c r="GO271" s="183"/>
      <c r="GP271" s="183"/>
      <c r="GQ271" s="183"/>
      <c r="GR271" s="183"/>
      <c r="GS271" s="183"/>
      <c r="GT271" s="120"/>
      <c r="HD271" s="120"/>
      <c r="HN271" s="120"/>
      <c r="HX271" s="120"/>
      <c r="IH271" s="120"/>
      <c r="IR271" s="120"/>
      <c r="JB271" s="120"/>
      <c r="JL271" s="120"/>
      <c r="JV271" s="120"/>
      <c r="KF271" s="120"/>
    </row>
    <row xmlns:x14ac="http://schemas.microsoft.com/office/spreadsheetml/2009/9/ac" r="272" s="3" customFormat="true" x14ac:dyDescent="0.25">
      <c r="A272" s="370"/>
      <c r="B272" s="120"/>
      <c r="L272" s="120"/>
      <c r="V272" s="120"/>
      <c r="AF272" s="120"/>
      <c r="AP272" s="120"/>
      <c r="AZ272" s="120"/>
      <c r="BJ272" s="120"/>
      <c r="BT272" s="120"/>
      <c r="CD272" s="120"/>
      <c r="CN272" s="120"/>
      <c r="CX272" s="182"/>
      <c r="CY272" s="183"/>
      <c r="CZ272" s="183"/>
      <c r="DA272" s="183"/>
      <c r="DB272" s="183"/>
      <c r="DC272" s="183"/>
      <c r="DD272" s="183"/>
      <c r="DE272" s="183"/>
      <c r="DF272" s="183"/>
      <c r="DG272" s="183"/>
      <c r="DH272" s="120"/>
      <c r="DR272" s="120"/>
      <c r="EB272" s="120"/>
      <c r="EL272" s="182"/>
      <c r="EM272" s="183"/>
      <c r="EN272" s="183"/>
      <c r="EO272" s="183"/>
      <c r="EP272" s="183"/>
      <c r="EQ272" s="183"/>
      <c r="ER272" s="183"/>
      <c r="ES272" s="183"/>
      <c r="ET272" s="183"/>
      <c r="EU272" s="183"/>
      <c r="EV272" s="182"/>
      <c r="EW272" s="183"/>
      <c r="EX272" s="183"/>
      <c r="EY272" s="183"/>
      <c r="EZ272" s="183"/>
      <c r="FA272" s="183"/>
      <c r="FB272" s="183"/>
      <c r="FC272" s="183"/>
      <c r="FD272" s="183"/>
      <c r="FE272" s="183"/>
      <c r="FF272" s="120"/>
      <c r="FP272" s="120"/>
      <c r="FZ272" s="120"/>
      <c r="GJ272" s="182"/>
      <c r="GK272" s="183"/>
      <c r="GL272" s="183"/>
      <c r="GM272" s="183"/>
      <c r="GN272" s="183"/>
      <c r="GO272" s="183"/>
      <c r="GP272" s="183"/>
      <c r="GQ272" s="183"/>
      <c r="GR272" s="183"/>
      <c r="GS272" s="183"/>
      <c r="GT272" s="120"/>
      <c r="HD272" s="120"/>
      <c r="HN272" s="120"/>
      <c r="HX272" s="120"/>
      <c r="IH272" s="120"/>
      <c r="IR272" s="120"/>
      <c r="JB272" s="120"/>
      <c r="JL272" s="120"/>
      <c r="JV272" s="120"/>
      <c r="KF272" s="120"/>
    </row>
    <row xmlns:x14ac="http://schemas.microsoft.com/office/spreadsheetml/2009/9/ac" r="273" s="3" customFormat="true" x14ac:dyDescent="0.25">
      <c r="A273" s="370"/>
      <c r="B273" s="120"/>
      <c r="L273" s="120"/>
      <c r="V273" s="120"/>
      <c r="AF273" s="120"/>
      <c r="AP273" s="120"/>
      <c r="AZ273" s="120"/>
      <c r="BJ273" s="120"/>
      <c r="BT273" s="120"/>
      <c r="CD273" s="120"/>
      <c r="CN273" s="120"/>
      <c r="CX273" s="182"/>
      <c r="CY273" s="183"/>
      <c r="CZ273" s="183"/>
      <c r="DA273" s="183"/>
      <c r="DB273" s="183"/>
      <c r="DC273" s="183"/>
      <c r="DD273" s="183"/>
      <c r="DE273" s="183"/>
      <c r="DF273" s="183"/>
      <c r="DG273" s="183"/>
      <c r="DH273" s="120"/>
      <c r="DR273" s="120"/>
      <c r="EB273" s="120"/>
      <c r="EL273" s="182"/>
      <c r="EM273" s="183"/>
      <c r="EN273" s="183"/>
      <c r="EO273" s="183"/>
      <c r="EP273" s="183"/>
      <c r="EQ273" s="183"/>
      <c r="ER273" s="183"/>
      <c r="ES273" s="183"/>
      <c r="ET273" s="183"/>
      <c r="EU273" s="183"/>
      <c r="EV273" s="182"/>
      <c r="EW273" s="183"/>
      <c r="EX273" s="183"/>
      <c r="EY273" s="183"/>
      <c r="EZ273" s="183"/>
      <c r="FA273" s="183"/>
      <c r="FB273" s="183"/>
      <c r="FC273" s="183"/>
      <c r="FD273" s="183"/>
      <c r="FE273" s="183"/>
      <c r="FF273" s="120"/>
      <c r="FP273" s="120"/>
      <c r="FZ273" s="120"/>
      <c r="GJ273" s="182"/>
      <c r="GK273" s="183"/>
      <c r="GL273" s="183"/>
      <c r="GM273" s="183"/>
      <c r="GN273" s="183"/>
      <c r="GO273" s="183"/>
      <c r="GP273" s="183"/>
      <c r="GQ273" s="183"/>
      <c r="GR273" s="183"/>
      <c r="GS273" s="183"/>
      <c r="GT273" s="120"/>
      <c r="HD273" s="120"/>
      <c r="HN273" s="120"/>
      <c r="HX273" s="120"/>
      <c r="IH273" s="120"/>
      <c r="IR273" s="120"/>
      <c r="JB273" s="120"/>
      <c r="JL273" s="120"/>
      <c r="JV273" s="120"/>
      <c r="KF273" s="120"/>
    </row>
    <row xmlns:x14ac="http://schemas.microsoft.com/office/spreadsheetml/2009/9/ac" r="274" s="3" customFormat="true" x14ac:dyDescent="0.25">
      <c r="A274" s="370"/>
      <c r="B274" s="120"/>
      <c r="L274" s="120"/>
      <c r="V274" s="120"/>
      <c r="AF274" s="120"/>
      <c r="AP274" s="120"/>
      <c r="AZ274" s="120"/>
      <c r="BJ274" s="120"/>
      <c r="BT274" s="120"/>
      <c r="CD274" s="120"/>
      <c r="CN274" s="120"/>
      <c r="CX274" s="182"/>
      <c r="CY274" s="183"/>
      <c r="CZ274" s="183"/>
      <c r="DA274" s="183"/>
      <c r="DB274" s="183"/>
      <c r="DC274" s="183"/>
      <c r="DD274" s="183"/>
      <c r="DE274" s="183"/>
      <c r="DF274" s="183"/>
      <c r="DG274" s="183"/>
      <c r="DH274" s="120"/>
      <c r="DR274" s="120"/>
      <c r="EB274" s="120"/>
      <c r="EL274" s="182"/>
      <c r="EM274" s="183"/>
      <c r="EN274" s="183"/>
      <c r="EO274" s="183"/>
      <c r="EP274" s="183"/>
      <c r="EQ274" s="183"/>
      <c r="ER274" s="183"/>
      <c r="ES274" s="183"/>
      <c r="ET274" s="183"/>
      <c r="EU274" s="183"/>
      <c r="EV274" s="182"/>
      <c r="EW274" s="183"/>
      <c r="EX274" s="183"/>
      <c r="EY274" s="183"/>
      <c r="EZ274" s="183"/>
      <c r="FA274" s="183"/>
      <c r="FB274" s="183"/>
      <c r="FC274" s="183"/>
      <c r="FD274" s="183"/>
      <c r="FE274" s="183"/>
      <c r="FF274" s="120"/>
      <c r="FP274" s="120"/>
      <c r="FZ274" s="120"/>
      <c r="GJ274" s="182"/>
      <c r="GK274" s="183"/>
      <c r="GL274" s="183"/>
      <c r="GM274" s="183"/>
      <c r="GN274" s="183"/>
      <c r="GO274" s="183"/>
      <c r="GP274" s="183"/>
      <c r="GQ274" s="183"/>
      <c r="GR274" s="183"/>
      <c r="GS274" s="183"/>
      <c r="GT274" s="120"/>
      <c r="HD274" s="120"/>
      <c r="HN274" s="120"/>
      <c r="HX274" s="120"/>
      <c r="IH274" s="120"/>
      <c r="IR274" s="120"/>
      <c r="JB274" s="120"/>
      <c r="JL274" s="120"/>
      <c r="JV274" s="120"/>
      <c r="KF274" s="120"/>
    </row>
    <row xmlns:x14ac="http://schemas.microsoft.com/office/spreadsheetml/2009/9/ac" r="275" s="3" customFormat="true" x14ac:dyDescent="0.25">
      <c r="A275" s="370"/>
      <c r="B275" s="120"/>
      <c r="L275" s="120"/>
      <c r="V275" s="120"/>
      <c r="AF275" s="120"/>
      <c r="AP275" s="120"/>
      <c r="AZ275" s="120"/>
      <c r="BJ275" s="120"/>
      <c r="BT275" s="120"/>
      <c r="CD275" s="120"/>
      <c r="CN275" s="120"/>
      <c r="CX275" s="182"/>
      <c r="CY275" s="183"/>
      <c r="CZ275" s="183"/>
      <c r="DA275" s="183"/>
      <c r="DB275" s="183"/>
      <c r="DC275" s="183"/>
      <c r="DD275" s="183"/>
      <c r="DE275" s="183"/>
      <c r="DF275" s="183"/>
      <c r="DG275" s="183"/>
      <c r="DH275" s="120"/>
      <c r="DR275" s="120"/>
      <c r="EB275" s="120"/>
      <c r="EL275" s="182"/>
      <c r="EM275" s="183"/>
      <c r="EN275" s="183"/>
      <c r="EO275" s="183"/>
      <c r="EP275" s="183"/>
      <c r="EQ275" s="183"/>
      <c r="ER275" s="183"/>
      <c r="ES275" s="183"/>
      <c r="ET275" s="183"/>
      <c r="EU275" s="183"/>
      <c r="EV275" s="182"/>
      <c r="EW275" s="183"/>
      <c r="EX275" s="183"/>
      <c r="EY275" s="183"/>
      <c r="EZ275" s="183"/>
      <c r="FA275" s="183"/>
      <c r="FB275" s="183"/>
      <c r="FC275" s="183"/>
      <c r="FD275" s="183"/>
      <c r="FE275" s="183"/>
      <c r="FF275" s="120"/>
      <c r="FP275" s="120"/>
      <c r="FZ275" s="120"/>
      <c r="GJ275" s="182"/>
      <c r="GK275" s="183"/>
      <c r="GL275" s="183"/>
      <c r="GM275" s="183"/>
      <c r="GN275" s="183"/>
      <c r="GO275" s="183"/>
      <c r="GP275" s="183"/>
      <c r="GQ275" s="183"/>
      <c r="GR275" s="183"/>
      <c r="GS275" s="183"/>
      <c r="GT275" s="120"/>
      <c r="HD275" s="120"/>
      <c r="HN275" s="120"/>
      <c r="HX275" s="120"/>
      <c r="IH275" s="120"/>
      <c r="IR275" s="120"/>
      <c r="JB275" s="120"/>
      <c r="JL275" s="120"/>
      <c r="JV275" s="120"/>
      <c r="KF275" s="120"/>
    </row>
    <row xmlns:x14ac="http://schemas.microsoft.com/office/spreadsheetml/2009/9/ac" r="276" s="3" customFormat="true" x14ac:dyDescent="0.25">
      <c r="A276" s="370"/>
      <c r="B276" s="120"/>
      <c r="L276" s="120"/>
      <c r="V276" s="120"/>
      <c r="AF276" s="120"/>
      <c r="AP276" s="120"/>
      <c r="AZ276" s="120"/>
      <c r="BJ276" s="120"/>
      <c r="BT276" s="120"/>
      <c r="CD276" s="120"/>
      <c r="CN276" s="120"/>
      <c r="CX276" s="182"/>
      <c r="CY276" s="183"/>
      <c r="CZ276" s="183"/>
      <c r="DA276" s="183"/>
      <c r="DB276" s="183"/>
      <c r="DC276" s="183"/>
      <c r="DD276" s="183"/>
      <c r="DE276" s="183"/>
      <c r="DF276" s="183"/>
      <c r="DG276" s="183"/>
      <c r="DH276" s="120"/>
      <c r="DR276" s="120"/>
      <c r="EB276" s="120"/>
      <c r="EL276" s="182"/>
      <c r="EM276" s="183"/>
      <c r="EN276" s="183"/>
      <c r="EO276" s="183"/>
      <c r="EP276" s="183"/>
      <c r="EQ276" s="183"/>
      <c r="ER276" s="183"/>
      <c r="ES276" s="183"/>
      <c r="ET276" s="183"/>
      <c r="EU276" s="183"/>
      <c r="EV276" s="182"/>
      <c r="EW276" s="183"/>
      <c r="EX276" s="183"/>
      <c r="EY276" s="183"/>
      <c r="EZ276" s="183"/>
      <c r="FA276" s="183"/>
      <c r="FB276" s="183"/>
      <c r="FC276" s="183"/>
      <c r="FD276" s="183"/>
      <c r="FE276" s="183"/>
      <c r="FF276" s="120"/>
      <c r="FP276" s="120"/>
      <c r="FZ276" s="120"/>
      <c r="GJ276" s="182"/>
      <c r="GK276" s="183"/>
      <c r="GL276" s="183"/>
      <c r="GM276" s="183"/>
      <c r="GN276" s="183"/>
      <c r="GO276" s="183"/>
      <c r="GP276" s="183"/>
      <c r="GQ276" s="183"/>
      <c r="GR276" s="183"/>
      <c r="GS276" s="183"/>
      <c r="GT276" s="120"/>
      <c r="HD276" s="120"/>
      <c r="HN276" s="120"/>
      <c r="HX276" s="120"/>
      <c r="IH276" s="120"/>
      <c r="IR276" s="120"/>
      <c r="JB276" s="120"/>
      <c r="JL276" s="120"/>
      <c r="JV276" s="120"/>
      <c r="KF276" s="120"/>
    </row>
    <row xmlns:x14ac="http://schemas.microsoft.com/office/spreadsheetml/2009/9/ac" r="277" s="3" customFormat="true" x14ac:dyDescent="0.25">
      <c r="A277" s="370"/>
      <c r="B277" s="120"/>
      <c r="L277" s="120"/>
      <c r="V277" s="120"/>
      <c r="AF277" s="120"/>
      <c r="AP277" s="120"/>
      <c r="AZ277" s="120"/>
      <c r="BJ277" s="120"/>
      <c r="BT277" s="120"/>
      <c r="CD277" s="120"/>
      <c r="CN277" s="120"/>
      <c r="CX277" s="182"/>
      <c r="CY277" s="183"/>
      <c r="CZ277" s="183"/>
      <c r="DA277" s="183"/>
      <c r="DB277" s="183"/>
      <c r="DC277" s="183"/>
      <c r="DD277" s="183"/>
      <c r="DE277" s="183"/>
      <c r="DF277" s="183"/>
      <c r="DG277" s="183"/>
      <c r="DH277" s="120"/>
      <c r="DR277" s="120"/>
      <c r="EB277" s="120"/>
      <c r="EL277" s="182"/>
      <c r="EM277" s="183"/>
      <c r="EN277" s="183"/>
      <c r="EO277" s="183"/>
      <c r="EP277" s="183"/>
      <c r="EQ277" s="183"/>
      <c r="ER277" s="183"/>
      <c r="ES277" s="183"/>
      <c r="ET277" s="183"/>
      <c r="EU277" s="183"/>
      <c r="EV277" s="182"/>
      <c r="EW277" s="183"/>
      <c r="EX277" s="183"/>
      <c r="EY277" s="183"/>
      <c r="EZ277" s="183"/>
      <c r="FA277" s="183"/>
      <c r="FB277" s="183"/>
      <c r="FC277" s="183"/>
      <c r="FD277" s="183"/>
      <c r="FE277" s="183"/>
      <c r="FF277" s="120"/>
      <c r="FP277" s="120"/>
      <c r="FZ277" s="120"/>
      <c r="GJ277" s="182"/>
      <c r="GK277" s="183"/>
      <c r="GL277" s="183"/>
      <c r="GM277" s="183"/>
      <c r="GN277" s="183"/>
      <c r="GO277" s="183"/>
      <c r="GP277" s="183"/>
      <c r="GQ277" s="183"/>
      <c r="GR277" s="183"/>
      <c r="GS277" s="183"/>
      <c r="GT277" s="120"/>
      <c r="HD277" s="120"/>
      <c r="HN277" s="120"/>
      <c r="HX277" s="120"/>
      <c r="IH277" s="120"/>
      <c r="IR277" s="120"/>
      <c r="JB277" s="120"/>
      <c r="JL277" s="120"/>
      <c r="JV277" s="120"/>
      <c r="KF277" s="120"/>
    </row>
    <row xmlns:x14ac="http://schemas.microsoft.com/office/spreadsheetml/2009/9/ac" r="278" s="3" customFormat="true" x14ac:dyDescent="0.25">
      <c r="A278" s="370"/>
      <c r="B278" s="120"/>
      <c r="L278" s="120"/>
      <c r="V278" s="120"/>
      <c r="AF278" s="120"/>
      <c r="AP278" s="120"/>
      <c r="AZ278" s="120"/>
      <c r="BJ278" s="120"/>
      <c r="BT278" s="120"/>
      <c r="CD278" s="120"/>
      <c r="CN278" s="120"/>
      <c r="CX278" s="182"/>
      <c r="CY278" s="183"/>
      <c r="CZ278" s="183"/>
      <c r="DA278" s="183"/>
      <c r="DB278" s="183"/>
      <c r="DC278" s="183"/>
      <c r="DD278" s="183"/>
      <c r="DE278" s="183"/>
      <c r="DF278" s="183"/>
      <c r="DG278" s="183"/>
      <c r="DH278" s="120"/>
      <c r="DR278" s="120"/>
      <c r="EB278" s="120"/>
      <c r="EL278" s="182"/>
      <c r="EM278" s="183"/>
      <c r="EN278" s="183"/>
      <c r="EO278" s="183"/>
      <c r="EP278" s="183"/>
      <c r="EQ278" s="183"/>
      <c r="ER278" s="183"/>
      <c r="ES278" s="183"/>
      <c r="ET278" s="183"/>
      <c r="EU278" s="183"/>
      <c r="EV278" s="182"/>
      <c r="EW278" s="183"/>
      <c r="EX278" s="183"/>
      <c r="EY278" s="183"/>
      <c r="EZ278" s="183"/>
      <c r="FA278" s="183"/>
      <c r="FB278" s="183"/>
      <c r="FC278" s="183"/>
      <c r="FD278" s="183"/>
      <c r="FE278" s="183"/>
      <c r="FF278" s="120"/>
      <c r="FP278" s="120"/>
      <c r="FZ278" s="120"/>
      <c r="GJ278" s="182"/>
      <c r="GK278" s="183"/>
      <c r="GL278" s="183"/>
      <c r="GM278" s="183"/>
      <c r="GN278" s="183"/>
      <c r="GO278" s="183"/>
      <c r="GP278" s="183"/>
      <c r="GQ278" s="183"/>
      <c r="GR278" s="183"/>
      <c r="GS278" s="183"/>
      <c r="GT278" s="120"/>
      <c r="HD278" s="120"/>
      <c r="HN278" s="120"/>
      <c r="HX278" s="120"/>
      <c r="IH278" s="120"/>
      <c r="IR278" s="120"/>
      <c r="JB278" s="120"/>
      <c r="JL278" s="120"/>
      <c r="JV278" s="120"/>
      <c r="KF278" s="120"/>
    </row>
    <row xmlns:x14ac="http://schemas.microsoft.com/office/spreadsheetml/2009/9/ac" r="279" s="3" customFormat="true" x14ac:dyDescent="0.25">
      <c r="A279" s="370"/>
      <c r="B279" s="120"/>
      <c r="L279" s="120"/>
      <c r="V279" s="120"/>
      <c r="AF279" s="120"/>
      <c r="AP279" s="120"/>
      <c r="AZ279" s="120"/>
      <c r="BJ279" s="120"/>
      <c r="BT279" s="120"/>
      <c r="CD279" s="120"/>
      <c r="CN279" s="120"/>
      <c r="CX279" s="182"/>
      <c r="CY279" s="183"/>
      <c r="CZ279" s="183"/>
      <c r="DA279" s="183"/>
      <c r="DB279" s="183"/>
      <c r="DC279" s="183"/>
      <c r="DD279" s="183"/>
      <c r="DE279" s="183"/>
      <c r="DF279" s="183"/>
      <c r="DG279" s="183"/>
      <c r="DH279" s="120"/>
      <c r="DR279" s="120"/>
      <c r="EB279" s="120"/>
      <c r="EL279" s="182"/>
      <c r="EM279" s="183"/>
      <c r="EN279" s="183"/>
      <c r="EO279" s="183"/>
      <c r="EP279" s="183"/>
      <c r="EQ279" s="183"/>
      <c r="ER279" s="183"/>
      <c r="ES279" s="183"/>
      <c r="ET279" s="183"/>
      <c r="EU279" s="183"/>
      <c r="EV279" s="182"/>
      <c r="EW279" s="183"/>
      <c r="EX279" s="183"/>
      <c r="EY279" s="183"/>
      <c r="EZ279" s="183"/>
      <c r="FA279" s="183"/>
      <c r="FB279" s="183"/>
      <c r="FC279" s="183"/>
      <c r="FD279" s="183"/>
      <c r="FE279" s="183"/>
      <c r="FF279" s="120"/>
      <c r="FP279" s="120"/>
      <c r="FZ279" s="120"/>
      <c r="GJ279" s="182"/>
      <c r="GK279" s="183"/>
      <c r="GL279" s="183"/>
      <c r="GM279" s="183"/>
      <c r="GN279" s="183"/>
      <c r="GO279" s="183"/>
      <c r="GP279" s="183"/>
      <c r="GQ279" s="183"/>
      <c r="GR279" s="183"/>
      <c r="GS279" s="183"/>
      <c r="GT279" s="120"/>
      <c r="HD279" s="120"/>
      <c r="HN279" s="120"/>
      <c r="HX279" s="120"/>
      <c r="IH279" s="120"/>
      <c r="IR279" s="120"/>
      <c r="JB279" s="120"/>
      <c r="JL279" s="120"/>
      <c r="JV279" s="120"/>
      <c r="KF279" s="120"/>
    </row>
    <row xmlns:x14ac="http://schemas.microsoft.com/office/spreadsheetml/2009/9/ac" r="280" s="3" customFormat="true" x14ac:dyDescent="0.25">
      <c r="A280" s="370"/>
      <c r="B280" s="120"/>
      <c r="L280" s="120"/>
      <c r="V280" s="120"/>
      <c r="AF280" s="120"/>
      <c r="AP280" s="120"/>
      <c r="AZ280" s="120"/>
      <c r="BJ280" s="120"/>
      <c r="BT280" s="120"/>
      <c r="CD280" s="120"/>
      <c r="CN280" s="120"/>
      <c r="CX280" s="182"/>
      <c r="CY280" s="183"/>
      <c r="CZ280" s="183"/>
      <c r="DA280" s="183"/>
      <c r="DB280" s="183"/>
      <c r="DC280" s="183"/>
      <c r="DD280" s="183"/>
      <c r="DE280" s="183"/>
      <c r="DF280" s="183"/>
      <c r="DG280" s="183"/>
      <c r="DH280" s="120"/>
      <c r="DR280" s="120"/>
      <c r="EB280" s="120"/>
      <c r="EL280" s="182"/>
      <c r="EM280" s="183"/>
      <c r="EN280" s="183"/>
      <c r="EO280" s="183"/>
      <c r="EP280" s="183"/>
      <c r="EQ280" s="183"/>
      <c r="ER280" s="183"/>
      <c r="ES280" s="183"/>
      <c r="ET280" s="183"/>
      <c r="EU280" s="183"/>
      <c r="EV280" s="182"/>
      <c r="EW280" s="183"/>
      <c r="EX280" s="183"/>
      <c r="EY280" s="183"/>
      <c r="EZ280" s="183"/>
      <c r="FA280" s="183"/>
      <c r="FB280" s="183"/>
      <c r="FC280" s="183"/>
      <c r="FD280" s="183"/>
      <c r="FE280" s="183"/>
      <c r="FF280" s="120"/>
      <c r="FP280" s="120"/>
      <c r="FZ280" s="120"/>
      <c r="GJ280" s="182"/>
      <c r="GK280" s="183"/>
      <c r="GL280" s="183"/>
      <c r="GM280" s="183"/>
      <c r="GN280" s="183"/>
      <c r="GO280" s="183"/>
      <c r="GP280" s="183"/>
      <c r="GQ280" s="183"/>
      <c r="GR280" s="183"/>
      <c r="GS280" s="183"/>
      <c r="GT280" s="120"/>
      <c r="HD280" s="120"/>
      <c r="HN280" s="120"/>
      <c r="HX280" s="120"/>
      <c r="IH280" s="120"/>
      <c r="IR280" s="120"/>
      <c r="JB280" s="120"/>
      <c r="JL280" s="120"/>
      <c r="JV280" s="120"/>
      <c r="KF280" s="120"/>
    </row>
    <row xmlns:x14ac="http://schemas.microsoft.com/office/spreadsheetml/2009/9/ac" r="281" s="3" customFormat="true" x14ac:dyDescent="0.25">
      <c r="A281" s="370"/>
      <c r="B281" s="120"/>
      <c r="L281" s="120"/>
      <c r="V281" s="120"/>
      <c r="AF281" s="120"/>
      <c r="AP281" s="120"/>
      <c r="AZ281" s="120"/>
      <c r="BJ281" s="120"/>
      <c r="BT281" s="120"/>
      <c r="CD281" s="120"/>
      <c r="CN281" s="120"/>
      <c r="CX281" s="182"/>
      <c r="CY281" s="183"/>
      <c r="CZ281" s="183"/>
      <c r="DA281" s="183"/>
      <c r="DB281" s="183"/>
      <c r="DC281" s="183"/>
      <c r="DD281" s="183"/>
      <c r="DE281" s="183"/>
      <c r="DF281" s="183"/>
      <c r="DG281" s="183"/>
      <c r="DH281" s="120"/>
      <c r="DR281" s="120"/>
      <c r="EB281" s="120"/>
      <c r="EL281" s="182"/>
      <c r="EM281" s="183"/>
      <c r="EN281" s="183"/>
      <c r="EO281" s="183"/>
      <c r="EP281" s="183"/>
      <c r="EQ281" s="183"/>
      <c r="ER281" s="183"/>
      <c r="ES281" s="183"/>
      <c r="ET281" s="183"/>
      <c r="EU281" s="183"/>
      <c r="EV281" s="182"/>
      <c r="EW281" s="183"/>
      <c r="EX281" s="183"/>
      <c r="EY281" s="183"/>
      <c r="EZ281" s="183"/>
      <c r="FA281" s="183"/>
      <c r="FB281" s="183"/>
      <c r="FC281" s="183"/>
      <c r="FD281" s="183"/>
      <c r="FE281" s="183"/>
      <c r="FF281" s="120"/>
      <c r="FP281" s="120"/>
      <c r="FZ281" s="120"/>
      <c r="GJ281" s="182"/>
      <c r="GK281" s="183"/>
      <c r="GL281" s="183"/>
      <c r="GM281" s="183"/>
      <c r="GN281" s="183"/>
      <c r="GO281" s="183"/>
      <c r="GP281" s="183"/>
      <c r="GQ281" s="183"/>
      <c r="GR281" s="183"/>
      <c r="GS281" s="183"/>
      <c r="GT281" s="120"/>
      <c r="HD281" s="120"/>
      <c r="HN281" s="120"/>
      <c r="HX281" s="120"/>
      <c r="IH281" s="120"/>
      <c r="IR281" s="120"/>
      <c r="JB281" s="120"/>
      <c r="JL281" s="120"/>
      <c r="JV281" s="120"/>
      <c r="KF281" s="120"/>
    </row>
    <row xmlns:x14ac="http://schemas.microsoft.com/office/spreadsheetml/2009/9/ac" r="282" s="3" customFormat="true" x14ac:dyDescent="0.25">
      <c r="A282" s="370"/>
      <c r="B282" s="120"/>
      <c r="L282" s="120"/>
      <c r="V282" s="120"/>
      <c r="AF282" s="120"/>
      <c r="AP282" s="120"/>
      <c r="AZ282" s="120"/>
      <c r="BJ282" s="120"/>
      <c r="BT282" s="120"/>
      <c r="CD282" s="120"/>
      <c r="CN282" s="120"/>
      <c r="CX282" s="182"/>
      <c r="CY282" s="183"/>
      <c r="CZ282" s="183"/>
      <c r="DA282" s="183"/>
      <c r="DB282" s="183"/>
      <c r="DC282" s="183"/>
      <c r="DD282" s="183"/>
      <c r="DE282" s="183"/>
      <c r="DF282" s="183"/>
      <c r="DG282" s="183"/>
      <c r="DH282" s="120"/>
      <c r="DR282" s="120"/>
      <c r="EB282" s="120"/>
      <c r="EL282" s="182"/>
      <c r="EM282" s="183"/>
      <c r="EN282" s="183"/>
      <c r="EO282" s="183"/>
      <c r="EP282" s="183"/>
      <c r="EQ282" s="183"/>
      <c r="ER282" s="183"/>
      <c r="ES282" s="183"/>
      <c r="ET282" s="183"/>
      <c r="EU282" s="183"/>
      <c r="EV282" s="182"/>
      <c r="EW282" s="183"/>
      <c r="EX282" s="183"/>
      <c r="EY282" s="183"/>
      <c r="EZ282" s="183"/>
      <c r="FA282" s="183"/>
      <c r="FB282" s="183"/>
      <c r="FC282" s="183"/>
      <c r="FD282" s="183"/>
      <c r="FE282" s="183"/>
      <c r="FF282" s="120"/>
      <c r="FP282" s="120"/>
      <c r="FZ282" s="120"/>
      <c r="GJ282" s="182"/>
      <c r="GK282" s="183"/>
      <c r="GL282" s="183"/>
      <c r="GM282" s="183"/>
      <c r="GN282" s="183"/>
      <c r="GO282" s="183"/>
      <c r="GP282" s="183"/>
      <c r="GQ282" s="183"/>
      <c r="GR282" s="183"/>
      <c r="GS282" s="183"/>
      <c r="GT282" s="120"/>
      <c r="HD282" s="120"/>
      <c r="HN282" s="120"/>
      <c r="HX282" s="120"/>
      <c r="IH282" s="120"/>
      <c r="IR282" s="120"/>
      <c r="JB282" s="120"/>
      <c r="JL282" s="120"/>
      <c r="JV282" s="120"/>
      <c r="KF282" s="120"/>
    </row>
    <row xmlns:x14ac="http://schemas.microsoft.com/office/spreadsheetml/2009/9/ac" r="283" s="3" customFormat="true" x14ac:dyDescent="0.25">
      <c r="A283" s="370"/>
      <c r="B283" s="120"/>
      <c r="L283" s="120"/>
      <c r="V283" s="120"/>
      <c r="AF283" s="120"/>
      <c r="AP283" s="120"/>
      <c r="AZ283" s="120"/>
      <c r="BJ283" s="120"/>
      <c r="BT283" s="120"/>
      <c r="CD283" s="120"/>
      <c r="CN283" s="120"/>
      <c r="CX283" s="182"/>
      <c r="CY283" s="183"/>
      <c r="CZ283" s="183"/>
      <c r="DA283" s="183"/>
      <c r="DB283" s="183"/>
      <c r="DC283" s="183"/>
      <c r="DD283" s="183"/>
      <c r="DE283" s="183"/>
      <c r="DF283" s="183"/>
      <c r="DG283" s="183"/>
      <c r="DH283" s="120"/>
      <c r="DR283" s="120"/>
      <c r="EB283" s="120"/>
      <c r="EL283" s="182"/>
      <c r="EM283" s="183"/>
      <c r="EN283" s="183"/>
      <c r="EO283" s="183"/>
      <c r="EP283" s="183"/>
      <c r="EQ283" s="183"/>
      <c r="ER283" s="183"/>
      <c r="ES283" s="183"/>
      <c r="ET283" s="183"/>
      <c r="EU283" s="183"/>
      <c r="EV283" s="182"/>
      <c r="EW283" s="183"/>
      <c r="EX283" s="183"/>
      <c r="EY283" s="183"/>
      <c r="EZ283" s="183"/>
      <c r="FA283" s="183"/>
      <c r="FB283" s="183"/>
      <c r="FC283" s="183"/>
      <c r="FD283" s="183"/>
      <c r="FE283" s="183"/>
      <c r="FF283" s="120"/>
      <c r="FP283" s="120"/>
      <c r="FZ283" s="120"/>
      <c r="GJ283" s="182"/>
      <c r="GK283" s="183"/>
      <c r="GL283" s="183"/>
      <c r="GM283" s="183"/>
      <c r="GN283" s="183"/>
      <c r="GO283" s="183"/>
      <c r="GP283" s="183"/>
      <c r="GQ283" s="183"/>
      <c r="GR283" s="183"/>
      <c r="GS283" s="183"/>
      <c r="GT283" s="120"/>
      <c r="HD283" s="120"/>
      <c r="HN283" s="120"/>
      <c r="HX283" s="120"/>
      <c r="IH283" s="120"/>
      <c r="IR283" s="120"/>
      <c r="JB283" s="120"/>
      <c r="JL283" s="120"/>
      <c r="JV283" s="120"/>
      <c r="KF283" s="120"/>
    </row>
    <row xmlns:x14ac="http://schemas.microsoft.com/office/spreadsheetml/2009/9/ac" r="284" s="3" customFormat="true" x14ac:dyDescent="0.25">
      <c r="A284" s="370"/>
      <c r="B284" s="120"/>
      <c r="L284" s="120"/>
      <c r="V284" s="120"/>
      <c r="AF284" s="120"/>
      <c r="AP284" s="120"/>
      <c r="AZ284" s="120"/>
      <c r="BJ284" s="120"/>
      <c r="BT284" s="120"/>
      <c r="CD284" s="120"/>
      <c r="CN284" s="120"/>
      <c r="CX284" s="182"/>
      <c r="CY284" s="183"/>
      <c r="CZ284" s="183"/>
      <c r="DA284" s="183"/>
      <c r="DB284" s="183"/>
      <c r="DC284" s="183"/>
      <c r="DD284" s="183"/>
      <c r="DE284" s="183"/>
      <c r="DF284" s="183"/>
      <c r="DG284" s="183"/>
      <c r="DH284" s="120"/>
      <c r="DR284" s="120"/>
      <c r="EB284" s="120"/>
      <c r="EL284" s="182"/>
      <c r="EM284" s="183"/>
      <c r="EN284" s="183"/>
      <c r="EO284" s="183"/>
      <c r="EP284" s="183"/>
      <c r="EQ284" s="183"/>
      <c r="ER284" s="183"/>
      <c r="ES284" s="183"/>
      <c r="ET284" s="183"/>
      <c r="EU284" s="183"/>
      <c r="EV284" s="182"/>
      <c r="EW284" s="183"/>
      <c r="EX284" s="183"/>
      <c r="EY284" s="183"/>
      <c r="EZ284" s="183"/>
      <c r="FA284" s="183"/>
      <c r="FB284" s="183"/>
      <c r="FC284" s="183"/>
      <c r="FD284" s="183"/>
      <c r="FE284" s="183"/>
      <c r="FF284" s="120"/>
      <c r="FP284" s="120"/>
      <c r="FZ284" s="120"/>
      <c r="GJ284" s="182"/>
      <c r="GK284" s="183"/>
      <c r="GL284" s="183"/>
      <c r="GM284" s="183"/>
      <c r="GN284" s="183"/>
      <c r="GO284" s="183"/>
      <c r="GP284" s="183"/>
      <c r="GQ284" s="183"/>
      <c r="GR284" s="183"/>
      <c r="GS284" s="183"/>
      <c r="GT284" s="120"/>
      <c r="HD284" s="120"/>
      <c r="HN284" s="120"/>
      <c r="HX284" s="120"/>
      <c r="IH284" s="120"/>
      <c r="IR284" s="120"/>
      <c r="JB284" s="120"/>
      <c r="JL284" s="120"/>
      <c r="JV284" s="120"/>
      <c r="KF284" s="120"/>
    </row>
    <row xmlns:x14ac="http://schemas.microsoft.com/office/spreadsheetml/2009/9/ac" r="285" s="3" customFormat="true" x14ac:dyDescent="0.25">
      <c r="A285" s="370"/>
      <c r="B285" s="120"/>
      <c r="L285" s="120"/>
      <c r="V285" s="120"/>
      <c r="AF285" s="120"/>
      <c r="AP285" s="120"/>
      <c r="AZ285" s="120"/>
      <c r="BJ285" s="120"/>
      <c r="BT285" s="120"/>
      <c r="CD285" s="120"/>
      <c r="CN285" s="120"/>
      <c r="CX285" s="182"/>
      <c r="CY285" s="183"/>
      <c r="CZ285" s="183"/>
      <c r="DA285" s="183"/>
      <c r="DB285" s="183"/>
      <c r="DC285" s="183"/>
      <c r="DD285" s="183"/>
      <c r="DE285" s="183"/>
      <c r="DF285" s="183"/>
      <c r="DG285" s="183"/>
      <c r="DH285" s="120"/>
      <c r="DR285" s="120"/>
      <c r="EB285" s="120"/>
      <c r="EL285" s="182"/>
      <c r="EM285" s="183"/>
      <c r="EN285" s="183"/>
      <c r="EO285" s="183"/>
      <c r="EP285" s="183"/>
      <c r="EQ285" s="183"/>
      <c r="ER285" s="183"/>
      <c r="ES285" s="183"/>
      <c r="ET285" s="183"/>
      <c r="EU285" s="183"/>
      <c r="EV285" s="182"/>
      <c r="EW285" s="183"/>
      <c r="EX285" s="183"/>
      <c r="EY285" s="183"/>
      <c r="EZ285" s="183"/>
      <c r="FA285" s="183"/>
      <c r="FB285" s="183"/>
      <c r="FC285" s="183"/>
      <c r="FD285" s="183"/>
      <c r="FE285" s="183"/>
      <c r="FF285" s="120"/>
      <c r="FP285" s="120"/>
      <c r="FZ285" s="120"/>
      <c r="GJ285" s="182"/>
      <c r="GK285" s="183"/>
      <c r="GL285" s="183"/>
      <c r="GM285" s="183"/>
      <c r="GN285" s="183"/>
      <c r="GO285" s="183"/>
      <c r="GP285" s="183"/>
      <c r="GQ285" s="183"/>
      <c r="GR285" s="183"/>
      <c r="GS285" s="183"/>
      <c r="GT285" s="120"/>
      <c r="HD285" s="120"/>
      <c r="HN285" s="120"/>
      <c r="HX285" s="120"/>
      <c r="IH285" s="120"/>
      <c r="IR285" s="120"/>
      <c r="JB285" s="120"/>
      <c r="JL285" s="120"/>
      <c r="JV285" s="120"/>
      <c r="KF285" s="120"/>
    </row>
    <row xmlns:x14ac="http://schemas.microsoft.com/office/spreadsheetml/2009/9/ac" r="286" s="3" customFormat="true" x14ac:dyDescent="0.25">
      <c r="A286" s="370"/>
      <c r="B286" s="120"/>
      <c r="L286" s="120"/>
      <c r="V286" s="120"/>
      <c r="AF286" s="120"/>
      <c r="AP286" s="120"/>
      <c r="AZ286" s="120"/>
      <c r="BJ286" s="120"/>
      <c r="BT286" s="120"/>
      <c r="CD286" s="120"/>
      <c r="CN286" s="120"/>
      <c r="CX286" s="182"/>
      <c r="CY286" s="183"/>
      <c r="CZ286" s="183"/>
      <c r="DA286" s="183"/>
      <c r="DB286" s="183"/>
      <c r="DC286" s="183"/>
      <c r="DD286" s="183"/>
      <c r="DE286" s="183"/>
      <c r="DF286" s="183"/>
      <c r="DG286" s="183"/>
      <c r="DH286" s="120"/>
      <c r="DR286" s="120"/>
      <c r="EB286" s="120"/>
      <c r="EL286" s="182"/>
      <c r="EM286" s="183"/>
      <c r="EN286" s="183"/>
      <c r="EO286" s="183"/>
      <c r="EP286" s="183"/>
      <c r="EQ286" s="183"/>
      <c r="ER286" s="183"/>
      <c r="ES286" s="183"/>
      <c r="ET286" s="183"/>
      <c r="EU286" s="183"/>
      <c r="EV286" s="182"/>
      <c r="EW286" s="183"/>
      <c r="EX286" s="183"/>
      <c r="EY286" s="183"/>
      <c r="EZ286" s="183"/>
      <c r="FA286" s="183"/>
      <c r="FB286" s="183"/>
      <c r="FC286" s="183"/>
      <c r="FD286" s="183"/>
      <c r="FE286" s="183"/>
      <c r="FF286" s="120"/>
      <c r="FP286" s="120"/>
      <c r="FZ286" s="120"/>
      <c r="GJ286" s="182"/>
      <c r="GK286" s="183"/>
      <c r="GL286" s="183"/>
      <c r="GM286" s="183"/>
      <c r="GN286" s="183"/>
      <c r="GO286" s="183"/>
      <c r="GP286" s="183"/>
      <c r="GQ286" s="183"/>
      <c r="GR286" s="183"/>
      <c r="GS286" s="183"/>
      <c r="GT286" s="120"/>
      <c r="HD286" s="120"/>
      <c r="HN286" s="120"/>
      <c r="HX286" s="120"/>
      <c r="IH286" s="120"/>
      <c r="IR286" s="120"/>
      <c r="JB286" s="120"/>
      <c r="JL286" s="120"/>
      <c r="JV286" s="120"/>
      <c r="KF286" s="120"/>
    </row>
    <row xmlns:x14ac="http://schemas.microsoft.com/office/spreadsheetml/2009/9/ac" r="287" s="3" customFormat="true" x14ac:dyDescent="0.25">
      <c r="A287" s="370"/>
      <c r="B287" s="120"/>
      <c r="L287" s="120"/>
      <c r="V287" s="120"/>
      <c r="AF287" s="120"/>
      <c r="AP287" s="120"/>
      <c r="AZ287" s="120"/>
      <c r="BJ287" s="120"/>
      <c r="BT287" s="120"/>
      <c r="CD287" s="120"/>
      <c r="CN287" s="120"/>
      <c r="CX287" s="182"/>
      <c r="CY287" s="183"/>
      <c r="CZ287" s="183"/>
      <c r="DA287" s="183"/>
      <c r="DB287" s="183"/>
      <c r="DC287" s="183"/>
      <c r="DD287" s="183"/>
      <c r="DE287" s="183"/>
      <c r="DF287" s="183"/>
      <c r="DG287" s="183"/>
      <c r="DH287" s="120"/>
      <c r="DR287" s="120"/>
      <c r="EB287" s="120"/>
      <c r="EL287" s="182"/>
      <c r="EM287" s="183"/>
      <c r="EN287" s="183"/>
      <c r="EO287" s="183"/>
      <c r="EP287" s="183"/>
      <c r="EQ287" s="183"/>
      <c r="ER287" s="183"/>
      <c r="ES287" s="183"/>
      <c r="ET287" s="183"/>
      <c r="EU287" s="183"/>
      <c r="EV287" s="182"/>
      <c r="EW287" s="183"/>
      <c r="EX287" s="183"/>
      <c r="EY287" s="183"/>
      <c r="EZ287" s="183"/>
      <c r="FA287" s="183"/>
      <c r="FB287" s="183"/>
      <c r="FC287" s="183"/>
      <c r="FD287" s="183"/>
      <c r="FE287" s="183"/>
      <c r="FF287" s="120"/>
      <c r="FP287" s="120"/>
      <c r="FZ287" s="120"/>
      <c r="GJ287" s="182"/>
      <c r="GK287" s="183"/>
      <c r="GL287" s="183"/>
      <c r="GM287" s="183"/>
      <c r="GN287" s="183"/>
      <c r="GO287" s="183"/>
      <c r="GP287" s="183"/>
      <c r="GQ287" s="183"/>
      <c r="GR287" s="183"/>
      <c r="GS287" s="183"/>
      <c r="GT287" s="120"/>
      <c r="HD287" s="120"/>
      <c r="HN287" s="120"/>
      <c r="HX287" s="120"/>
      <c r="IH287" s="120"/>
      <c r="IR287" s="120"/>
      <c r="JB287" s="120"/>
      <c r="JL287" s="120"/>
      <c r="JV287" s="120"/>
      <c r="KF287" s="120"/>
    </row>
    <row xmlns:x14ac="http://schemas.microsoft.com/office/spreadsheetml/2009/9/ac" r="288" s="3" customFormat="true" x14ac:dyDescent="0.25">
      <c r="A288" s="370"/>
      <c r="B288" s="120"/>
      <c r="L288" s="120"/>
      <c r="V288" s="120"/>
      <c r="AF288" s="120"/>
      <c r="AP288" s="120"/>
      <c r="AZ288" s="120"/>
      <c r="BJ288" s="120"/>
      <c r="BT288" s="120"/>
      <c r="CD288" s="120"/>
      <c r="CN288" s="120"/>
      <c r="CX288" s="182"/>
      <c r="CY288" s="183"/>
      <c r="CZ288" s="183"/>
      <c r="DA288" s="183"/>
      <c r="DB288" s="183"/>
      <c r="DC288" s="183"/>
      <c r="DD288" s="183"/>
      <c r="DE288" s="183"/>
      <c r="DF288" s="183"/>
      <c r="DG288" s="183"/>
      <c r="DH288" s="120"/>
      <c r="DR288" s="120"/>
      <c r="EB288" s="120"/>
      <c r="EL288" s="182"/>
      <c r="EM288" s="183"/>
      <c r="EN288" s="183"/>
      <c r="EO288" s="183"/>
      <c r="EP288" s="183"/>
      <c r="EQ288" s="183"/>
      <c r="ER288" s="183"/>
      <c r="ES288" s="183"/>
      <c r="ET288" s="183"/>
      <c r="EU288" s="183"/>
      <c r="EV288" s="182"/>
      <c r="EW288" s="183"/>
      <c r="EX288" s="183"/>
      <c r="EY288" s="183"/>
      <c r="EZ288" s="183"/>
      <c r="FA288" s="183"/>
      <c r="FB288" s="183"/>
      <c r="FC288" s="183"/>
      <c r="FD288" s="183"/>
      <c r="FE288" s="183"/>
      <c r="FF288" s="120"/>
      <c r="FP288" s="120"/>
      <c r="FZ288" s="120"/>
      <c r="GJ288" s="182"/>
      <c r="GK288" s="183"/>
      <c r="GL288" s="183"/>
      <c r="GM288" s="183"/>
      <c r="GN288" s="183"/>
      <c r="GO288" s="183"/>
      <c r="GP288" s="183"/>
      <c r="GQ288" s="183"/>
      <c r="GR288" s="183"/>
      <c r="GS288" s="183"/>
      <c r="GT288" s="120"/>
      <c r="HD288" s="120"/>
      <c r="HN288" s="120"/>
      <c r="HX288" s="120"/>
      <c r="IH288" s="120"/>
      <c r="IR288" s="120"/>
      <c r="JB288" s="120"/>
      <c r="JL288" s="120"/>
      <c r="JV288" s="120"/>
      <c r="KF288" s="120"/>
    </row>
    <row xmlns:x14ac="http://schemas.microsoft.com/office/spreadsheetml/2009/9/ac" r="289" s="3" customFormat="true" x14ac:dyDescent="0.25">
      <c r="A289" s="370"/>
      <c r="B289" s="120"/>
      <c r="L289" s="120"/>
      <c r="V289" s="120"/>
      <c r="AF289" s="120"/>
      <c r="AP289" s="120"/>
      <c r="AZ289" s="120"/>
      <c r="BJ289" s="120"/>
      <c r="BT289" s="120"/>
      <c r="CD289" s="120"/>
      <c r="CN289" s="120"/>
      <c r="CX289" s="182"/>
      <c r="CY289" s="183"/>
      <c r="CZ289" s="183"/>
      <c r="DA289" s="183"/>
      <c r="DB289" s="183"/>
      <c r="DC289" s="183"/>
      <c r="DD289" s="183"/>
      <c r="DE289" s="183"/>
      <c r="DF289" s="183"/>
      <c r="DG289" s="183"/>
      <c r="DH289" s="120"/>
      <c r="DR289" s="120"/>
      <c r="EB289" s="120"/>
      <c r="EL289" s="182"/>
      <c r="EM289" s="183"/>
      <c r="EN289" s="183"/>
      <c r="EO289" s="183"/>
      <c r="EP289" s="183"/>
      <c r="EQ289" s="183"/>
      <c r="ER289" s="183"/>
      <c r="ES289" s="183"/>
      <c r="ET289" s="183"/>
      <c r="EU289" s="183"/>
      <c r="EV289" s="182"/>
      <c r="EW289" s="183"/>
      <c r="EX289" s="183"/>
      <c r="EY289" s="183"/>
      <c r="EZ289" s="183"/>
      <c r="FA289" s="183"/>
      <c r="FB289" s="183"/>
      <c r="FC289" s="183"/>
      <c r="FD289" s="183"/>
      <c r="FE289" s="183"/>
      <c r="FF289" s="120"/>
      <c r="FP289" s="120"/>
      <c r="FZ289" s="120"/>
      <c r="GJ289" s="182"/>
      <c r="GK289" s="183"/>
      <c r="GL289" s="183"/>
      <c r="GM289" s="183"/>
      <c r="GN289" s="183"/>
      <c r="GO289" s="183"/>
      <c r="GP289" s="183"/>
      <c r="GQ289" s="183"/>
      <c r="GR289" s="183"/>
      <c r="GS289" s="183"/>
      <c r="GT289" s="120"/>
      <c r="HD289" s="120"/>
      <c r="HN289" s="120"/>
      <c r="HX289" s="120"/>
      <c r="IH289" s="120"/>
      <c r="IR289" s="120"/>
      <c r="JB289" s="120"/>
      <c r="JL289" s="120"/>
      <c r="JV289" s="120"/>
      <c r="KF289" s="120"/>
    </row>
    <row xmlns:x14ac="http://schemas.microsoft.com/office/spreadsheetml/2009/9/ac" r="290" s="3" customFormat="true" x14ac:dyDescent="0.25">
      <c r="A290" s="370"/>
      <c r="B290" s="120"/>
      <c r="L290" s="120"/>
      <c r="V290" s="120"/>
      <c r="AF290" s="120"/>
      <c r="AP290" s="120"/>
      <c r="AZ290" s="120"/>
      <c r="BJ290" s="120"/>
      <c r="BT290" s="120"/>
      <c r="CD290" s="120"/>
      <c r="CN290" s="120"/>
      <c r="CX290" s="182"/>
      <c r="CY290" s="183"/>
      <c r="CZ290" s="183"/>
      <c r="DA290" s="183"/>
      <c r="DB290" s="183"/>
      <c r="DC290" s="183"/>
      <c r="DD290" s="183"/>
      <c r="DE290" s="183"/>
      <c r="DF290" s="183"/>
      <c r="DG290" s="183"/>
      <c r="DH290" s="120"/>
      <c r="DR290" s="120"/>
      <c r="EB290" s="120"/>
      <c r="EL290" s="182"/>
      <c r="EM290" s="183"/>
      <c r="EN290" s="183"/>
      <c r="EO290" s="183"/>
      <c r="EP290" s="183"/>
      <c r="EQ290" s="183"/>
      <c r="ER290" s="183"/>
      <c r="ES290" s="183"/>
      <c r="ET290" s="183"/>
      <c r="EU290" s="183"/>
      <c r="EV290" s="182"/>
      <c r="EW290" s="183"/>
      <c r="EX290" s="183"/>
      <c r="EY290" s="183"/>
      <c r="EZ290" s="183"/>
      <c r="FA290" s="183"/>
      <c r="FB290" s="183"/>
      <c r="FC290" s="183"/>
      <c r="FD290" s="183"/>
      <c r="FE290" s="183"/>
      <c r="FF290" s="120"/>
      <c r="FP290" s="120"/>
      <c r="FZ290" s="120"/>
      <c r="GJ290" s="182"/>
      <c r="GK290" s="183"/>
      <c r="GL290" s="183"/>
      <c r="GM290" s="183"/>
      <c r="GN290" s="183"/>
      <c r="GO290" s="183"/>
      <c r="GP290" s="183"/>
      <c r="GQ290" s="183"/>
      <c r="GR290" s="183"/>
      <c r="GS290" s="183"/>
      <c r="GT290" s="120"/>
      <c r="HD290" s="120"/>
      <c r="HN290" s="120"/>
      <c r="HX290" s="120"/>
      <c r="IH290" s="120"/>
      <c r="IR290" s="120"/>
      <c r="JB290" s="120"/>
      <c r="JL290" s="120"/>
      <c r="JV290" s="120"/>
      <c r="KF290" s="120"/>
    </row>
    <row xmlns:x14ac="http://schemas.microsoft.com/office/spreadsheetml/2009/9/ac" r="291" s="3" customFormat="true" x14ac:dyDescent="0.25">
      <c r="A291" s="370"/>
      <c r="B291" s="120"/>
      <c r="L291" s="120"/>
      <c r="V291" s="120"/>
      <c r="AF291" s="120"/>
      <c r="AP291" s="120"/>
      <c r="AZ291" s="120"/>
      <c r="BJ291" s="120"/>
      <c r="BT291" s="120"/>
      <c r="CD291" s="120"/>
      <c r="CN291" s="120"/>
      <c r="CX291" s="182"/>
      <c r="CY291" s="183"/>
      <c r="CZ291" s="183"/>
      <c r="DA291" s="183"/>
      <c r="DB291" s="183"/>
      <c r="DC291" s="183"/>
      <c r="DD291" s="183"/>
      <c r="DE291" s="183"/>
      <c r="DF291" s="183"/>
      <c r="DG291" s="183"/>
      <c r="DH291" s="120"/>
      <c r="DR291" s="120"/>
      <c r="EB291" s="120"/>
      <c r="EL291" s="182"/>
      <c r="EM291" s="183"/>
      <c r="EN291" s="183"/>
      <c r="EO291" s="183"/>
      <c r="EP291" s="183"/>
      <c r="EQ291" s="183"/>
      <c r="ER291" s="183"/>
      <c r="ES291" s="183"/>
      <c r="ET291" s="183"/>
      <c r="EU291" s="183"/>
      <c r="EV291" s="182"/>
      <c r="EW291" s="183"/>
      <c r="EX291" s="183"/>
      <c r="EY291" s="183"/>
      <c r="EZ291" s="183"/>
      <c r="FA291" s="183"/>
      <c r="FB291" s="183"/>
      <c r="FC291" s="183"/>
      <c r="FD291" s="183"/>
      <c r="FE291" s="183"/>
      <c r="FF291" s="120"/>
      <c r="FP291" s="120"/>
      <c r="FZ291" s="120"/>
      <c r="GJ291" s="182"/>
      <c r="GK291" s="183"/>
      <c r="GL291" s="183"/>
      <c r="GM291" s="183"/>
      <c r="GN291" s="183"/>
      <c r="GO291" s="183"/>
      <c r="GP291" s="183"/>
      <c r="GQ291" s="183"/>
      <c r="GR291" s="183"/>
      <c r="GS291" s="183"/>
      <c r="GT291" s="120"/>
      <c r="HD291" s="120"/>
      <c r="HN291" s="120"/>
      <c r="HX291" s="120"/>
      <c r="IH291" s="120"/>
      <c r="IR291" s="120"/>
      <c r="JB291" s="120"/>
      <c r="JL291" s="120"/>
      <c r="JV291" s="120"/>
      <c r="KF291" s="120"/>
    </row>
    <row xmlns:x14ac="http://schemas.microsoft.com/office/spreadsheetml/2009/9/ac" r="292" s="3" customFormat="true" x14ac:dyDescent="0.25">
      <c r="A292" s="370"/>
      <c r="B292" s="120"/>
      <c r="L292" s="120"/>
      <c r="V292" s="120"/>
      <c r="AF292" s="120"/>
      <c r="AP292" s="120"/>
      <c r="AZ292" s="120"/>
      <c r="BJ292" s="120"/>
      <c r="BT292" s="120"/>
      <c r="CD292" s="120"/>
      <c r="CN292" s="120"/>
      <c r="CX292" s="182"/>
      <c r="CY292" s="183"/>
      <c r="CZ292" s="183"/>
      <c r="DA292" s="183"/>
      <c r="DB292" s="183"/>
      <c r="DC292" s="183"/>
      <c r="DD292" s="183"/>
      <c r="DE292" s="183"/>
      <c r="DF292" s="183"/>
      <c r="DG292" s="183"/>
      <c r="DH292" s="120"/>
      <c r="DR292" s="120"/>
      <c r="EB292" s="120"/>
      <c r="EL292" s="182"/>
      <c r="EM292" s="183"/>
      <c r="EN292" s="183"/>
      <c r="EO292" s="183"/>
      <c r="EP292" s="183"/>
      <c r="EQ292" s="183"/>
      <c r="ER292" s="183"/>
      <c r="ES292" s="183"/>
      <c r="ET292" s="183"/>
      <c r="EU292" s="183"/>
      <c r="EV292" s="182"/>
      <c r="EW292" s="183"/>
      <c r="EX292" s="183"/>
      <c r="EY292" s="183"/>
      <c r="EZ292" s="183"/>
      <c r="FA292" s="183"/>
      <c r="FB292" s="183"/>
      <c r="FC292" s="183"/>
      <c r="FD292" s="183"/>
      <c r="FE292" s="183"/>
      <c r="FF292" s="120"/>
      <c r="FP292" s="120"/>
      <c r="FZ292" s="120"/>
      <c r="GJ292" s="182"/>
      <c r="GK292" s="183"/>
      <c r="GL292" s="183"/>
      <c r="GM292" s="183"/>
      <c r="GN292" s="183"/>
      <c r="GO292" s="183"/>
      <c r="GP292" s="183"/>
      <c r="GQ292" s="183"/>
      <c r="GR292" s="183"/>
      <c r="GS292" s="183"/>
      <c r="GT292" s="120"/>
      <c r="HD292" s="120"/>
      <c r="HN292" s="120"/>
      <c r="HX292" s="120"/>
      <c r="IH292" s="120"/>
      <c r="IR292" s="120"/>
      <c r="JB292" s="120"/>
      <c r="JL292" s="120"/>
      <c r="JV292" s="120"/>
      <c r="KF292" s="120"/>
    </row>
    <row xmlns:x14ac="http://schemas.microsoft.com/office/spreadsheetml/2009/9/ac" r="293" s="3" customFormat="true" x14ac:dyDescent="0.25">
      <c r="A293" s="370"/>
      <c r="B293" s="120"/>
      <c r="L293" s="120"/>
      <c r="V293" s="120"/>
      <c r="AF293" s="120"/>
      <c r="AP293" s="120"/>
      <c r="AZ293" s="120"/>
      <c r="BJ293" s="120"/>
      <c r="BT293" s="120"/>
      <c r="CD293" s="120"/>
      <c r="CN293" s="120"/>
      <c r="CX293" s="182"/>
      <c r="CY293" s="183"/>
      <c r="CZ293" s="183"/>
      <c r="DA293" s="183"/>
      <c r="DB293" s="183"/>
      <c r="DC293" s="183"/>
      <c r="DD293" s="183"/>
      <c r="DE293" s="183"/>
      <c r="DF293" s="183"/>
      <c r="DG293" s="183"/>
      <c r="DH293" s="120"/>
      <c r="DR293" s="120"/>
      <c r="EB293" s="120"/>
      <c r="EL293" s="182"/>
      <c r="EM293" s="183"/>
      <c r="EN293" s="183"/>
      <c r="EO293" s="183"/>
      <c r="EP293" s="183"/>
      <c r="EQ293" s="183"/>
      <c r="ER293" s="183"/>
      <c r="ES293" s="183"/>
      <c r="ET293" s="183"/>
      <c r="EU293" s="183"/>
      <c r="EV293" s="182"/>
      <c r="EW293" s="183"/>
      <c r="EX293" s="183"/>
      <c r="EY293" s="183"/>
      <c r="EZ293" s="183"/>
      <c r="FA293" s="183"/>
      <c r="FB293" s="183"/>
      <c r="FC293" s="183"/>
      <c r="FD293" s="183"/>
      <c r="FE293" s="183"/>
      <c r="FF293" s="120"/>
      <c r="FP293" s="120"/>
      <c r="FZ293" s="120"/>
      <c r="GJ293" s="182"/>
      <c r="GK293" s="183"/>
      <c r="GL293" s="183"/>
      <c r="GM293" s="183"/>
      <c r="GN293" s="183"/>
      <c r="GO293" s="183"/>
      <c r="GP293" s="183"/>
      <c r="GQ293" s="183"/>
      <c r="GR293" s="183"/>
      <c r="GS293" s="183"/>
      <c r="GT293" s="120"/>
      <c r="HD293" s="120"/>
      <c r="HN293" s="120"/>
      <c r="HX293" s="120"/>
      <c r="IH293" s="120"/>
      <c r="IR293" s="120"/>
      <c r="JB293" s="120"/>
      <c r="JL293" s="120"/>
      <c r="JV293" s="120"/>
      <c r="KF293" s="120"/>
    </row>
    <row xmlns:x14ac="http://schemas.microsoft.com/office/spreadsheetml/2009/9/ac" r="294" s="3" customFormat="true" x14ac:dyDescent="0.25">
      <c r="A294" s="370"/>
      <c r="B294" s="120"/>
      <c r="L294" s="120"/>
      <c r="V294" s="120"/>
      <c r="AF294" s="120"/>
      <c r="AP294" s="120"/>
      <c r="AZ294" s="120"/>
      <c r="BJ294" s="120"/>
      <c r="BT294" s="120"/>
      <c r="CD294" s="120"/>
      <c r="CN294" s="120"/>
      <c r="CX294" s="182"/>
      <c r="CY294" s="183"/>
      <c r="CZ294" s="183"/>
      <c r="DA294" s="183"/>
      <c r="DB294" s="183"/>
      <c r="DC294" s="183"/>
      <c r="DD294" s="183"/>
      <c r="DE294" s="183"/>
      <c r="DF294" s="183"/>
      <c r="DG294" s="183"/>
      <c r="DH294" s="120"/>
      <c r="DR294" s="120"/>
      <c r="EB294" s="120"/>
      <c r="EL294" s="182"/>
      <c r="EM294" s="183"/>
      <c r="EN294" s="183"/>
      <c r="EO294" s="183"/>
      <c r="EP294" s="183"/>
      <c r="EQ294" s="183"/>
      <c r="ER294" s="183"/>
      <c r="ES294" s="183"/>
      <c r="ET294" s="183"/>
      <c r="EU294" s="183"/>
      <c r="EV294" s="182"/>
      <c r="EW294" s="183"/>
      <c r="EX294" s="183"/>
      <c r="EY294" s="183"/>
      <c r="EZ294" s="183"/>
      <c r="FA294" s="183"/>
      <c r="FB294" s="183"/>
      <c r="FC294" s="183"/>
      <c r="FD294" s="183"/>
      <c r="FE294" s="183"/>
      <c r="FF294" s="120"/>
      <c r="FP294" s="120"/>
      <c r="FZ294" s="120"/>
      <c r="GJ294" s="182"/>
      <c r="GK294" s="183"/>
      <c r="GL294" s="183"/>
      <c r="GM294" s="183"/>
      <c r="GN294" s="183"/>
      <c r="GO294" s="183"/>
      <c r="GP294" s="183"/>
      <c r="GQ294" s="183"/>
      <c r="GR294" s="183"/>
      <c r="GS294" s="183"/>
      <c r="GT294" s="120"/>
      <c r="HD294" s="120"/>
      <c r="HN294" s="120"/>
      <c r="HX294" s="120"/>
      <c r="IH294" s="120"/>
      <c r="IR294" s="120"/>
      <c r="JB294" s="120"/>
      <c r="JL294" s="120"/>
      <c r="JV294" s="120"/>
      <c r="KF294" s="120"/>
    </row>
    <row xmlns:x14ac="http://schemas.microsoft.com/office/spreadsheetml/2009/9/ac" r="295" s="3" customFormat="true" x14ac:dyDescent="0.25">
      <c r="A295" s="370"/>
      <c r="B295" s="120"/>
      <c r="L295" s="120"/>
      <c r="V295" s="120"/>
      <c r="AF295" s="120"/>
      <c r="AP295" s="120"/>
      <c r="AZ295" s="120"/>
      <c r="BJ295" s="120"/>
      <c r="BT295" s="120"/>
      <c r="CD295" s="120"/>
      <c r="CN295" s="120"/>
      <c r="CX295" s="182"/>
      <c r="CY295" s="183"/>
      <c r="CZ295" s="183"/>
      <c r="DA295" s="183"/>
      <c r="DB295" s="183"/>
      <c r="DC295" s="183"/>
      <c r="DD295" s="183"/>
      <c r="DE295" s="183"/>
      <c r="DF295" s="183"/>
      <c r="DG295" s="183"/>
      <c r="DH295" s="120"/>
      <c r="DR295" s="120"/>
      <c r="EB295" s="120"/>
      <c r="EL295" s="182"/>
      <c r="EM295" s="183"/>
      <c r="EN295" s="183"/>
      <c r="EO295" s="183"/>
      <c r="EP295" s="183"/>
      <c r="EQ295" s="183"/>
      <c r="ER295" s="183"/>
      <c r="ES295" s="183"/>
      <c r="ET295" s="183"/>
      <c r="EU295" s="183"/>
      <c r="EV295" s="182"/>
      <c r="EW295" s="183"/>
      <c r="EX295" s="183"/>
      <c r="EY295" s="183"/>
      <c r="EZ295" s="183"/>
      <c r="FA295" s="183"/>
      <c r="FB295" s="183"/>
      <c r="FC295" s="183"/>
      <c r="FD295" s="183"/>
      <c r="FE295" s="183"/>
      <c r="FF295" s="120"/>
      <c r="FP295" s="120"/>
      <c r="FZ295" s="120"/>
      <c r="GJ295" s="182"/>
      <c r="GK295" s="183"/>
      <c r="GL295" s="183"/>
      <c r="GM295" s="183"/>
      <c r="GN295" s="183"/>
      <c r="GO295" s="183"/>
      <c r="GP295" s="183"/>
      <c r="GQ295" s="183"/>
      <c r="GR295" s="183"/>
      <c r="GS295" s="183"/>
      <c r="GT295" s="120"/>
      <c r="HD295" s="120"/>
      <c r="HN295" s="120"/>
      <c r="HX295" s="120"/>
      <c r="IH295" s="120"/>
      <c r="IR295" s="120"/>
      <c r="JB295" s="120"/>
      <c r="JL295" s="120"/>
      <c r="JV295" s="120"/>
      <c r="KF295" s="120"/>
    </row>
    <row xmlns:x14ac="http://schemas.microsoft.com/office/spreadsheetml/2009/9/ac" r="296" s="3" customFormat="true" x14ac:dyDescent="0.25">
      <c r="A296" s="370"/>
      <c r="B296" s="120"/>
      <c r="L296" s="120"/>
      <c r="V296" s="120"/>
      <c r="AF296" s="120"/>
      <c r="AP296" s="120"/>
      <c r="AZ296" s="120"/>
      <c r="BJ296" s="120"/>
      <c r="BT296" s="120"/>
      <c r="CD296" s="120"/>
      <c r="CN296" s="120"/>
      <c r="CX296" s="182"/>
      <c r="CY296" s="183"/>
      <c r="CZ296" s="183"/>
      <c r="DA296" s="183"/>
      <c r="DB296" s="183"/>
      <c r="DC296" s="183"/>
      <c r="DD296" s="183"/>
      <c r="DE296" s="183"/>
      <c r="DF296" s="183"/>
      <c r="DG296" s="183"/>
      <c r="DH296" s="120"/>
      <c r="DR296" s="120"/>
      <c r="EB296" s="120"/>
      <c r="EL296" s="182"/>
      <c r="EM296" s="183"/>
      <c r="EN296" s="183"/>
      <c r="EO296" s="183"/>
      <c r="EP296" s="183"/>
      <c r="EQ296" s="183"/>
      <c r="ER296" s="183"/>
      <c r="ES296" s="183"/>
      <c r="ET296" s="183"/>
      <c r="EU296" s="183"/>
      <c r="EV296" s="182"/>
      <c r="EW296" s="183"/>
      <c r="EX296" s="183"/>
      <c r="EY296" s="183"/>
      <c r="EZ296" s="183"/>
      <c r="FA296" s="183"/>
      <c r="FB296" s="183"/>
      <c r="FC296" s="183"/>
      <c r="FD296" s="183"/>
      <c r="FE296" s="183"/>
      <c r="FF296" s="120"/>
      <c r="FP296" s="120"/>
      <c r="FZ296" s="120"/>
      <c r="GJ296" s="182"/>
      <c r="GK296" s="183"/>
      <c r="GL296" s="183"/>
      <c r="GM296" s="183"/>
      <c r="GN296" s="183"/>
      <c r="GO296" s="183"/>
      <c r="GP296" s="183"/>
      <c r="GQ296" s="183"/>
      <c r="GR296" s="183"/>
      <c r="GS296" s="183"/>
      <c r="GT296" s="120"/>
      <c r="HD296" s="120"/>
      <c r="HN296" s="120"/>
      <c r="HX296" s="120"/>
      <c r="IH296" s="120"/>
      <c r="IR296" s="120"/>
      <c r="JB296" s="120"/>
      <c r="JL296" s="120"/>
      <c r="JV296" s="120"/>
      <c r="KF296" s="120"/>
    </row>
    <row xmlns:x14ac="http://schemas.microsoft.com/office/spreadsheetml/2009/9/ac" r="297" s="3" customFormat="true" x14ac:dyDescent="0.25">
      <c r="A297" s="370"/>
      <c r="B297" s="120"/>
      <c r="L297" s="120"/>
      <c r="V297" s="120"/>
      <c r="AF297" s="120"/>
      <c r="AP297" s="120"/>
      <c r="AZ297" s="120"/>
      <c r="BJ297" s="120"/>
      <c r="BT297" s="120"/>
      <c r="CD297" s="120"/>
      <c r="CN297" s="120"/>
      <c r="CX297" s="182"/>
      <c r="CY297" s="183"/>
      <c r="CZ297" s="183"/>
      <c r="DA297" s="183"/>
      <c r="DB297" s="183"/>
      <c r="DC297" s="183"/>
      <c r="DD297" s="183"/>
      <c r="DE297" s="183"/>
      <c r="DF297" s="183"/>
      <c r="DG297" s="183"/>
      <c r="DH297" s="120"/>
      <c r="DR297" s="120"/>
      <c r="EB297" s="120"/>
      <c r="EL297" s="182"/>
      <c r="EM297" s="183"/>
      <c r="EN297" s="183"/>
      <c r="EO297" s="183"/>
      <c r="EP297" s="183"/>
      <c r="EQ297" s="183"/>
      <c r="ER297" s="183"/>
      <c r="ES297" s="183"/>
      <c r="ET297" s="183"/>
      <c r="EU297" s="183"/>
      <c r="EV297" s="182"/>
      <c r="EW297" s="183"/>
      <c r="EX297" s="183"/>
      <c r="EY297" s="183"/>
      <c r="EZ297" s="183"/>
      <c r="FA297" s="183"/>
      <c r="FB297" s="183"/>
      <c r="FC297" s="183"/>
      <c r="FD297" s="183"/>
      <c r="FE297" s="183"/>
      <c r="FF297" s="120"/>
      <c r="FP297" s="120"/>
      <c r="FZ297" s="120"/>
      <c r="GJ297" s="182"/>
      <c r="GK297" s="183"/>
      <c r="GL297" s="183"/>
      <c r="GM297" s="183"/>
      <c r="GN297" s="183"/>
      <c r="GO297" s="183"/>
      <c r="GP297" s="183"/>
      <c r="GQ297" s="183"/>
      <c r="GR297" s="183"/>
      <c r="GS297" s="183"/>
      <c r="GT297" s="120"/>
      <c r="HD297" s="120"/>
      <c r="HN297" s="120"/>
      <c r="HX297" s="120"/>
      <c r="IH297" s="120"/>
      <c r="IR297" s="120"/>
      <c r="JB297" s="120"/>
      <c r="JL297" s="120"/>
      <c r="JV297" s="120"/>
      <c r="KF297" s="120"/>
    </row>
    <row xmlns:x14ac="http://schemas.microsoft.com/office/spreadsheetml/2009/9/ac" r="298" s="3" customFormat="true" x14ac:dyDescent="0.25">
      <c r="A298" s="370"/>
      <c r="B298" s="120"/>
      <c r="L298" s="120"/>
      <c r="V298" s="120"/>
      <c r="AF298" s="120"/>
      <c r="AP298" s="120"/>
      <c r="AZ298" s="120"/>
      <c r="BJ298" s="120"/>
      <c r="BT298" s="120"/>
      <c r="CD298" s="120"/>
      <c r="CN298" s="120"/>
      <c r="CX298" s="182"/>
      <c r="CY298" s="183"/>
      <c r="CZ298" s="183"/>
      <c r="DA298" s="183"/>
      <c r="DB298" s="183"/>
      <c r="DC298" s="183"/>
      <c r="DD298" s="183"/>
      <c r="DE298" s="183"/>
      <c r="DF298" s="183"/>
      <c r="DG298" s="183"/>
      <c r="DH298" s="120"/>
      <c r="DR298" s="120"/>
      <c r="EB298" s="120"/>
      <c r="EL298" s="182"/>
      <c r="EM298" s="183"/>
      <c r="EN298" s="183"/>
      <c r="EO298" s="183"/>
      <c r="EP298" s="183"/>
      <c r="EQ298" s="183"/>
      <c r="ER298" s="183"/>
      <c r="ES298" s="183"/>
      <c r="ET298" s="183"/>
      <c r="EU298" s="183"/>
      <c r="EV298" s="182"/>
      <c r="EW298" s="183"/>
      <c r="EX298" s="183"/>
      <c r="EY298" s="183"/>
      <c r="EZ298" s="183"/>
      <c r="FA298" s="183"/>
      <c r="FB298" s="183"/>
      <c r="FC298" s="183"/>
      <c r="FD298" s="183"/>
      <c r="FE298" s="183"/>
      <c r="FF298" s="120"/>
      <c r="FP298" s="120"/>
      <c r="FZ298" s="120"/>
      <c r="GJ298" s="182"/>
      <c r="GK298" s="183"/>
      <c r="GL298" s="183"/>
      <c r="GM298" s="183"/>
      <c r="GN298" s="183"/>
      <c r="GO298" s="183"/>
      <c r="GP298" s="183"/>
      <c r="GQ298" s="183"/>
      <c r="GR298" s="183"/>
      <c r="GS298" s="183"/>
      <c r="GT298" s="120"/>
      <c r="HD298" s="120"/>
      <c r="HN298" s="120"/>
      <c r="HX298" s="120"/>
      <c r="IH298" s="120"/>
      <c r="IR298" s="120"/>
      <c r="JB298" s="120"/>
      <c r="JL298" s="120"/>
      <c r="JV298" s="120"/>
      <c r="KF298" s="120"/>
    </row>
    <row xmlns:x14ac="http://schemas.microsoft.com/office/spreadsheetml/2009/9/ac" r="299" s="3" customFormat="true" x14ac:dyDescent="0.25">
      <c r="A299" s="370"/>
      <c r="B299" s="120"/>
      <c r="L299" s="120"/>
      <c r="V299" s="120"/>
      <c r="AF299" s="120"/>
      <c r="AP299" s="120"/>
      <c r="AZ299" s="120"/>
      <c r="BJ299" s="120"/>
      <c r="BT299" s="120"/>
      <c r="CD299" s="120"/>
      <c r="CN299" s="120"/>
      <c r="CX299" s="182"/>
      <c r="CY299" s="183"/>
      <c r="CZ299" s="183"/>
      <c r="DA299" s="183"/>
      <c r="DB299" s="183"/>
      <c r="DC299" s="183"/>
      <c r="DD299" s="183"/>
      <c r="DE299" s="183"/>
      <c r="DF299" s="183"/>
      <c r="DG299" s="183"/>
      <c r="DH299" s="120"/>
      <c r="DR299" s="120"/>
      <c r="EB299" s="120"/>
      <c r="EL299" s="182"/>
      <c r="EM299" s="183"/>
      <c r="EN299" s="183"/>
      <c r="EO299" s="183"/>
      <c r="EP299" s="183"/>
      <c r="EQ299" s="183"/>
      <c r="ER299" s="183"/>
      <c r="ES299" s="183"/>
      <c r="ET299" s="183"/>
      <c r="EU299" s="183"/>
      <c r="EV299" s="182"/>
      <c r="EW299" s="183"/>
      <c r="EX299" s="183"/>
      <c r="EY299" s="183"/>
      <c r="EZ299" s="183"/>
      <c r="FA299" s="183"/>
      <c r="FB299" s="183"/>
      <c r="FC299" s="183"/>
      <c r="FD299" s="183"/>
      <c r="FE299" s="183"/>
      <c r="FF299" s="120"/>
      <c r="FP299" s="120"/>
      <c r="FZ299" s="120"/>
      <c r="GJ299" s="182"/>
      <c r="GK299" s="183"/>
      <c r="GL299" s="183"/>
      <c r="GM299" s="183"/>
      <c r="GN299" s="183"/>
      <c r="GO299" s="183"/>
      <c r="GP299" s="183"/>
      <c r="GQ299" s="183"/>
      <c r="GR299" s="183"/>
      <c r="GS299" s="183"/>
      <c r="GT299" s="120"/>
      <c r="HD299" s="120"/>
      <c r="HN299" s="120"/>
      <c r="HX299" s="120"/>
      <c r="IH299" s="120"/>
      <c r="IR299" s="120"/>
      <c r="JB299" s="120"/>
      <c r="JL299" s="120"/>
      <c r="JV299" s="120"/>
      <c r="KF299" s="120"/>
    </row>
    <row xmlns:x14ac="http://schemas.microsoft.com/office/spreadsheetml/2009/9/ac" r="300" s="3" customFormat="true" x14ac:dyDescent="0.25">
      <c r="A300" s="370"/>
      <c r="B300" s="120"/>
      <c r="L300" s="120"/>
      <c r="V300" s="120"/>
      <c r="AF300" s="120"/>
      <c r="AP300" s="120"/>
      <c r="AZ300" s="120"/>
      <c r="BJ300" s="120"/>
      <c r="BT300" s="120"/>
      <c r="CD300" s="120"/>
      <c r="CN300" s="120"/>
      <c r="CX300" s="182"/>
      <c r="CY300" s="183"/>
      <c r="CZ300" s="183"/>
      <c r="DA300" s="183"/>
      <c r="DB300" s="183"/>
      <c r="DC300" s="183"/>
      <c r="DD300" s="183"/>
      <c r="DE300" s="183"/>
      <c r="DF300" s="183"/>
      <c r="DG300" s="183"/>
      <c r="DH300" s="120"/>
      <c r="DR300" s="120"/>
      <c r="EB300" s="120"/>
      <c r="EL300" s="182"/>
      <c r="EM300" s="183"/>
      <c r="EN300" s="183"/>
      <c r="EO300" s="183"/>
      <c r="EP300" s="183"/>
      <c r="EQ300" s="183"/>
      <c r="ER300" s="183"/>
      <c r="ES300" s="183"/>
      <c r="ET300" s="183"/>
      <c r="EU300" s="183"/>
      <c r="EV300" s="182"/>
      <c r="EW300" s="183"/>
      <c r="EX300" s="183"/>
      <c r="EY300" s="183"/>
      <c r="EZ300" s="183"/>
      <c r="FA300" s="183"/>
      <c r="FB300" s="183"/>
      <c r="FC300" s="183"/>
      <c r="FD300" s="183"/>
      <c r="FE300" s="183"/>
      <c r="FF300" s="120"/>
      <c r="FP300" s="120"/>
      <c r="FZ300" s="120"/>
      <c r="GJ300" s="182"/>
      <c r="GK300" s="183"/>
      <c r="GL300" s="183"/>
      <c r="GM300" s="183"/>
      <c r="GN300" s="183"/>
      <c r="GO300" s="183"/>
      <c r="GP300" s="183"/>
      <c r="GQ300" s="183"/>
      <c r="GR300" s="183"/>
      <c r="GS300" s="183"/>
      <c r="GT300" s="120"/>
      <c r="HD300" s="120"/>
      <c r="HN300" s="120"/>
      <c r="HX300" s="120"/>
      <c r="IH300" s="120"/>
      <c r="IR300" s="120"/>
      <c r="JB300" s="120"/>
      <c r="JL300" s="120"/>
      <c r="JV300" s="120"/>
      <c r="KF300" s="120"/>
    </row>
    <row xmlns:x14ac="http://schemas.microsoft.com/office/spreadsheetml/2009/9/ac" r="301" s="3" customFormat="true" x14ac:dyDescent="0.25">
      <c r="A301" s="370"/>
      <c r="B301" s="120"/>
      <c r="L301" s="120"/>
      <c r="V301" s="120"/>
      <c r="AF301" s="120"/>
      <c r="AP301" s="120"/>
      <c r="AZ301" s="120"/>
      <c r="BJ301" s="120"/>
      <c r="BT301" s="120"/>
      <c r="CD301" s="120"/>
      <c r="CN301" s="120"/>
      <c r="CX301" s="182"/>
      <c r="CY301" s="183"/>
      <c r="CZ301" s="183"/>
      <c r="DA301" s="183"/>
      <c r="DB301" s="183"/>
      <c r="DC301" s="183"/>
      <c r="DD301" s="183"/>
      <c r="DE301" s="183"/>
      <c r="DF301" s="183"/>
      <c r="DG301" s="183"/>
      <c r="DH301" s="120"/>
      <c r="DR301" s="120"/>
      <c r="EB301" s="120"/>
      <c r="EL301" s="182"/>
      <c r="EM301" s="183"/>
      <c r="EN301" s="183"/>
      <c r="EO301" s="183"/>
      <c r="EP301" s="183"/>
      <c r="EQ301" s="183"/>
      <c r="ER301" s="183"/>
      <c r="ES301" s="183"/>
      <c r="ET301" s="183"/>
      <c r="EU301" s="183"/>
      <c r="EV301" s="182"/>
      <c r="EW301" s="183"/>
      <c r="EX301" s="183"/>
      <c r="EY301" s="183"/>
      <c r="EZ301" s="183"/>
      <c r="FA301" s="183"/>
      <c r="FB301" s="183"/>
      <c r="FC301" s="183"/>
      <c r="FD301" s="183"/>
      <c r="FE301" s="183"/>
      <c r="FF301" s="120"/>
      <c r="FP301" s="120"/>
      <c r="FZ301" s="120"/>
      <c r="GJ301" s="182"/>
      <c r="GK301" s="183"/>
      <c r="GL301" s="183"/>
      <c r="GM301" s="183"/>
      <c r="GN301" s="183"/>
      <c r="GO301" s="183"/>
      <c r="GP301" s="183"/>
      <c r="GQ301" s="183"/>
      <c r="GR301" s="183"/>
      <c r="GS301" s="183"/>
      <c r="GT301" s="120"/>
      <c r="HD301" s="120"/>
      <c r="HN301" s="120"/>
      <c r="HX301" s="120"/>
      <c r="IH301" s="120"/>
      <c r="IR301" s="120"/>
      <c r="JB301" s="120"/>
      <c r="JL301" s="120"/>
      <c r="JV301" s="120"/>
      <c r="KF301" s="120"/>
    </row>
    <row xmlns:x14ac="http://schemas.microsoft.com/office/spreadsheetml/2009/9/ac" r="302" s="3" customFormat="true" x14ac:dyDescent="0.25">
      <c r="A302" s="370"/>
      <c r="B302" s="120"/>
      <c r="L302" s="120"/>
      <c r="V302" s="120"/>
      <c r="AF302" s="120"/>
      <c r="AP302" s="120"/>
      <c r="AZ302" s="120"/>
      <c r="BJ302" s="120"/>
      <c r="BT302" s="120"/>
      <c r="CD302" s="120"/>
      <c r="CN302" s="120"/>
      <c r="CX302" s="182"/>
      <c r="CY302" s="183"/>
      <c r="CZ302" s="183"/>
      <c r="DA302" s="183"/>
      <c r="DB302" s="183"/>
      <c r="DC302" s="183"/>
      <c r="DD302" s="183"/>
      <c r="DE302" s="183"/>
      <c r="DF302" s="183"/>
      <c r="DG302" s="183"/>
      <c r="DH302" s="120"/>
      <c r="DR302" s="120"/>
      <c r="EB302" s="120"/>
      <c r="EL302" s="182"/>
      <c r="EM302" s="183"/>
      <c r="EN302" s="183"/>
      <c r="EO302" s="183"/>
      <c r="EP302" s="183"/>
      <c r="EQ302" s="183"/>
      <c r="ER302" s="183"/>
      <c r="ES302" s="183"/>
      <c r="ET302" s="183"/>
      <c r="EU302" s="183"/>
      <c r="EV302" s="182"/>
      <c r="EW302" s="183"/>
      <c r="EX302" s="183"/>
      <c r="EY302" s="183"/>
      <c r="EZ302" s="183"/>
      <c r="FA302" s="183"/>
      <c r="FB302" s="183"/>
      <c r="FC302" s="183"/>
      <c r="FD302" s="183"/>
      <c r="FE302" s="183"/>
      <c r="FF302" s="120"/>
      <c r="FP302" s="120"/>
      <c r="FZ302" s="120"/>
      <c r="GJ302" s="182"/>
      <c r="GK302" s="183"/>
      <c r="GL302" s="183"/>
      <c r="GM302" s="183"/>
      <c r="GN302" s="183"/>
      <c r="GO302" s="183"/>
      <c r="GP302" s="183"/>
      <c r="GQ302" s="183"/>
      <c r="GR302" s="183"/>
      <c r="GS302" s="183"/>
      <c r="GT302" s="120"/>
      <c r="HD302" s="120"/>
      <c r="HN302" s="120"/>
      <c r="HX302" s="120"/>
      <c r="IH302" s="120"/>
      <c r="IR302" s="120"/>
      <c r="JB302" s="120"/>
      <c r="JL302" s="120"/>
      <c r="JV302" s="120"/>
      <c r="KF302" s="120"/>
    </row>
    <row xmlns:x14ac="http://schemas.microsoft.com/office/spreadsheetml/2009/9/ac" r="303" s="3" customFormat="true" x14ac:dyDescent="0.25">
      <c r="A303" s="370"/>
      <c r="B303" s="120"/>
      <c r="L303" s="120"/>
      <c r="V303" s="120"/>
      <c r="AF303" s="120"/>
      <c r="AP303" s="120"/>
      <c r="AZ303" s="120"/>
      <c r="BJ303" s="120"/>
      <c r="BT303" s="120"/>
      <c r="CD303" s="120"/>
      <c r="CN303" s="120"/>
      <c r="CX303" s="182"/>
      <c r="CY303" s="183"/>
      <c r="CZ303" s="183"/>
      <c r="DA303" s="183"/>
      <c r="DB303" s="183"/>
      <c r="DC303" s="183"/>
      <c r="DD303" s="183"/>
      <c r="DE303" s="183"/>
      <c r="DF303" s="183"/>
      <c r="DG303" s="183"/>
      <c r="DH303" s="120"/>
      <c r="DR303" s="120"/>
      <c r="EB303" s="120"/>
      <c r="EL303" s="182"/>
      <c r="EM303" s="183"/>
      <c r="EN303" s="183"/>
      <c r="EO303" s="183"/>
      <c r="EP303" s="183"/>
      <c r="EQ303" s="183"/>
      <c r="ER303" s="183"/>
      <c r="ES303" s="183"/>
      <c r="ET303" s="183"/>
      <c r="EU303" s="183"/>
      <c r="EV303" s="182"/>
      <c r="EW303" s="183"/>
      <c r="EX303" s="183"/>
      <c r="EY303" s="183"/>
      <c r="EZ303" s="183"/>
      <c r="FA303" s="183"/>
      <c r="FB303" s="183"/>
      <c r="FC303" s="183"/>
      <c r="FD303" s="183"/>
      <c r="FE303" s="183"/>
      <c r="FF303" s="120"/>
      <c r="FP303" s="120"/>
      <c r="FZ303" s="120"/>
      <c r="GJ303" s="182"/>
      <c r="GK303" s="183"/>
      <c r="GL303" s="183"/>
      <c r="GM303" s="183"/>
      <c r="GN303" s="183"/>
      <c r="GO303" s="183"/>
      <c r="GP303" s="183"/>
      <c r="GQ303" s="183"/>
      <c r="GR303" s="183"/>
      <c r="GS303" s="183"/>
      <c r="GT303" s="120"/>
      <c r="HD303" s="120"/>
      <c r="HN303" s="120"/>
      <c r="HX303" s="120"/>
      <c r="IH303" s="120"/>
      <c r="IR303" s="120"/>
      <c r="JB303" s="120"/>
      <c r="JL303" s="120"/>
      <c r="JV303" s="120"/>
      <c r="KF303" s="120"/>
    </row>
    <row xmlns:x14ac="http://schemas.microsoft.com/office/spreadsheetml/2009/9/ac" r="304" s="3" customFormat="true" x14ac:dyDescent="0.25">
      <c r="A304" s="370"/>
      <c r="B304" s="120"/>
      <c r="L304" s="120"/>
      <c r="V304" s="120"/>
      <c r="AF304" s="120"/>
      <c r="AP304" s="120"/>
      <c r="AZ304" s="120"/>
      <c r="BJ304" s="120"/>
      <c r="BT304" s="120"/>
      <c r="CD304" s="120"/>
      <c r="CN304" s="120"/>
      <c r="CX304" s="182"/>
      <c r="CY304" s="183"/>
      <c r="CZ304" s="183"/>
      <c r="DA304" s="183"/>
      <c r="DB304" s="183"/>
      <c r="DC304" s="183"/>
      <c r="DD304" s="183"/>
      <c r="DE304" s="183"/>
      <c r="DF304" s="183"/>
      <c r="DG304" s="183"/>
      <c r="DH304" s="120"/>
      <c r="DR304" s="120"/>
      <c r="EB304" s="120"/>
      <c r="EL304" s="182"/>
      <c r="EM304" s="183"/>
      <c r="EN304" s="183"/>
      <c r="EO304" s="183"/>
      <c r="EP304" s="183"/>
      <c r="EQ304" s="183"/>
      <c r="ER304" s="183"/>
      <c r="ES304" s="183"/>
      <c r="ET304" s="183"/>
      <c r="EU304" s="183"/>
      <c r="EV304" s="182"/>
      <c r="EW304" s="183"/>
      <c r="EX304" s="183"/>
      <c r="EY304" s="183"/>
      <c r="EZ304" s="183"/>
      <c r="FA304" s="183"/>
      <c r="FB304" s="183"/>
      <c r="FC304" s="183"/>
      <c r="FD304" s="183"/>
      <c r="FE304" s="183"/>
      <c r="FF304" s="120"/>
      <c r="FP304" s="120"/>
      <c r="FZ304" s="120"/>
      <c r="GJ304" s="182"/>
      <c r="GK304" s="183"/>
      <c r="GL304" s="183"/>
      <c r="GM304" s="183"/>
      <c r="GN304" s="183"/>
      <c r="GO304" s="183"/>
      <c r="GP304" s="183"/>
      <c r="GQ304" s="183"/>
      <c r="GR304" s="183"/>
      <c r="GS304" s="183"/>
      <c r="GT304" s="120"/>
      <c r="HD304" s="120"/>
      <c r="HN304" s="120"/>
      <c r="HX304" s="120"/>
      <c r="IH304" s="120"/>
      <c r="IR304" s="120"/>
      <c r="JB304" s="120"/>
      <c r="JL304" s="120"/>
      <c r="JV304" s="120"/>
      <c r="KF304" s="120"/>
    </row>
    <row xmlns:x14ac="http://schemas.microsoft.com/office/spreadsheetml/2009/9/ac" r="305" s="3" customFormat="true" x14ac:dyDescent="0.25">
      <c r="A305" s="370"/>
      <c r="B305" s="120"/>
      <c r="L305" s="120"/>
      <c r="V305" s="120"/>
      <c r="AF305" s="120"/>
      <c r="AP305" s="120"/>
      <c r="AZ305" s="120"/>
      <c r="BJ305" s="120"/>
      <c r="BT305" s="120"/>
      <c r="CD305" s="120"/>
      <c r="CN305" s="120"/>
      <c r="CX305" s="182"/>
      <c r="CY305" s="183"/>
      <c r="CZ305" s="183"/>
      <c r="DA305" s="183"/>
      <c r="DB305" s="183"/>
      <c r="DC305" s="183"/>
      <c r="DD305" s="183"/>
      <c r="DE305" s="183"/>
      <c r="DF305" s="183"/>
      <c r="DG305" s="183"/>
      <c r="DH305" s="120"/>
      <c r="DR305" s="120"/>
      <c r="EB305" s="120"/>
      <c r="EL305" s="182"/>
      <c r="EM305" s="183"/>
      <c r="EN305" s="183"/>
      <c r="EO305" s="183"/>
      <c r="EP305" s="183"/>
      <c r="EQ305" s="183"/>
      <c r="ER305" s="183"/>
      <c r="ES305" s="183"/>
      <c r="ET305" s="183"/>
      <c r="EU305" s="183"/>
      <c r="EV305" s="182"/>
      <c r="EW305" s="183"/>
      <c r="EX305" s="183"/>
      <c r="EY305" s="183"/>
      <c r="EZ305" s="183"/>
      <c r="FA305" s="183"/>
      <c r="FB305" s="183"/>
      <c r="FC305" s="183"/>
      <c r="FD305" s="183"/>
      <c r="FE305" s="183"/>
      <c r="FF305" s="120"/>
      <c r="FP305" s="120"/>
      <c r="FZ305" s="120"/>
      <c r="GJ305" s="182"/>
      <c r="GK305" s="183"/>
      <c r="GL305" s="183"/>
      <c r="GM305" s="183"/>
      <c r="GN305" s="183"/>
      <c r="GO305" s="183"/>
      <c r="GP305" s="183"/>
      <c r="GQ305" s="183"/>
      <c r="GR305" s="183"/>
      <c r="GS305" s="183"/>
      <c r="GT305" s="120"/>
      <c r="HD305" s="120"/>
      <c r="HN305" s="120"/>
      <c r="HX305" s="120"/>
      <c r="IH305" s="120"/>
      <c r="IR305" s="120"/>
      <c r="JB305" s="120"/>
      <c r="JL305" s="120"/>
      <c r="JV305" s="120"/>
      <c r="KF305" s="120"/>
    </row>
    <row xmlns:x14ac="http://schemas.microsoft.com/office/spreadsheetml/2009/9/ac" r="306" s="3" customFormat="true" x14ac:dyDescent="0.25">
      <c r="A306" s="370"/>
      <c r="B306" s="120"/>
      <c r="L306" s="120"/>
      <c r="V306" s="120"/>
      <c r="AF306" s="120"/>
      <c r="AP306" s="120"/>
      <c r="AZ306" s="120"/>
      <c r="BJ306" s="120"/>
      <c r="BT306" s="120"/>
      <c r="CD306" s="120"/>
      <c r="CN306" s="120"/>
      <c r="CX306" s="182"/>
      <c r="CY306" s="183"/>
      <c r="CZ306" s="183"/>
      <c r="DA306" s="183"/>
      <c r="DB306" s="183"/>
      <c r="DC306" s="183"/>
      <c r="DD306" s="183"/>
      <c r="DE306" s="183"/>
      <c r="DF306" s="183"/>
      <c r="DG306" s="183"/>
      <c r="DH306" s="120"/>
      <c r="DR306" s="120"/>
      <c r="EB306" s="120"/>
      <c r="EL306" s="182"/>
      <c r="EM306" s="183"/>
      <c r="EN306" s="183"/>
      <c r="EO306" s="183"/>
      <c r="EP306" s="183"/>
      <c r="EQ306" s="183"/>
      <c r="ER306" s="183"/>
      <c r="ES306" s="183"/>
      <c r="ET306" s="183"/>
      <c r="EU306" s="183"/>
      <c r="EV306" s="182"/>
      <c r="EW306" s="183"/>
      <c r="EX306" s="183"/>
      <c r="EY306" s="183"/>
      <c r="EZ306" s="183"/>
      <c r="FA306" s="183"/>
      <c r="FB306" s="183"/>
      <c r="FC306" s="183"/>
      <c r="FD306" s="183"/>
      <c r="FE306" s="183"/>
      <c r="FF306" s="120"/>
      <c r="FP306" s="120"/>
      <c r="FZ306" s="120"/>
      <c r="GJ306" s="182"/>
      <c r="GK306" s="183"/>
      <c r="GL306" s="183"/>
      <c r="GM306" s="183"/>
      <c r="GN306" s="183"/>
      <c r="GO306" s="183"/>
      <c r="GP306" s="183"/>
      <c r="GQ306" s="183"/>
      <c r="GR306" s="183"/>
      <c r="GS306" s="183"/>
      <c r="GT306" s="120"/>
      <c r="HD306" s="120"/>
      <c r="HN306" s="120"/>
      <c r="HX306" s="120"/>
      <c r="IH306" s="120"/>
      <c r="IR306" s="120"/>
      <c r="JB306" s="120"/>
      <c r="JL306" s="120"/>
      <c r="JV306" s="120"/>
      <c r="KF306" s="120"/>
    </row>
    <row xmlns:x14ac="http://schemas.microsoft.com/office/spreadsheetml/2009/9/ac" r="307" s="3" customFormat="true" x14ac:dyDescent="0.25">
      <c r="A307" s="370"/>
      <c r="B307" s="120"/>
      <c r="L307" s="120"/>
      <c r="V307" s="120"/>
      <c r="AF307" s="120"/>
      <c r="AP307" s="120"/>
      <c r="AZ307" s="120"/>
      <c r="BJ307" s="120"/>
      <c r="BT307" s="120"/>
      <c r="CD307" s="120"/>
      <c r="CN307" s="120"/>
      <c r="CX307" s="182"/>
      <c r="CY307" s="183"/>
      <c r="CZ307" s="183"/>
      <c r="DA307" s="183"/>
      <c r="DB307" s="183"/>
      <c r="DC307" s="183"/>
      <c r="DD307" s="183"/>
      <c r="DE307" s="183"/>
      <c r="DF307" s="183"/>
      <c r="DG307" s="183"/>
      <c r="DH307" s="120"/>
      <c r="DR307" s="120"/>
      <c r="EB307" s="120"/>
      <c r="EL307" s="182"/>
      <c r="EM307" s="183"/>
      <c r="EN307" s="183"/>
      <c r="EO307" s="183"/>
      <c r="EP307" s="183"/>
      <c r="EQ307" s="183"/>
      <c r="ER307" s="183"/>
      <c r="ES307" s="183"/>
      <c r="ET307" s="183"/>
      <c r="EU307" s="183"/>
      <c r="EV307" s="182"/>
      <c r="EW307" s="183"/>
      <c r="EX307" s="183"/>
      <c r="EY307" s="183"/>
      <c r="EZ307" s="183"/>
      <c r="FA307" s="183"/>
      <c r="FB307" s="183"/>
      <c r="FC307" s="183"/>
      <c r="FD307" s="183"/>
      <c r="FE307" s="183"/>
      <c r="FF307" s="120"/>
      <c r="FP307" s="120"/>
      <c r="FZ307" s="120"/>
      <c r="GJ307" s="182"/>
      <c r="GK307" s="183"/>
      <c r="GL307" s="183"/>
      <c r="GM307" s="183"/>
      <c r="GN307" s="183"/>
      <c r="GO307" s="183"/>
      <c r="GP307" s="183"/>
      <c r="GQ307" s="183"/>
      <c r="GR307" s="183"/>
      <c r="GS307" s="183"/>
      <c r="GT307" s="120"/>
      <c r="HD307" s="120"/>
      <c r="HN307" s="120"/>
      <c r="HX307" s="120"/>
      <c r="IH307" s="120"/>
      <c r="IR307" s="120"/>
      <c r="JB307" s="120"/>
      <c r="JL307" s="120"/>
      <c r="JV307" s="120"/>
      <c r="KF307" s="120"/>
    </row>
    <row xmlns:x14ac="http://schemas.microsoft.com/office/spreadsheetml/2009/9/ac" r="308" s="3" customFormat="true" x14ac:dyDescent="0.25">
      <c r="A308" s="370"/>
      <c r="B308" s="120"/>
      <c r="L308" s="120"/>
      <c r="V308" s="120"/>
      <c r="AF308" s="120"/>
      <c r="AP308" s="120"/>
      <c r="AZ308" s="120"/>
      <c r="BJ308" s="120"/>
      <c r="BT308" s="120"/>
      <c r="CD308" s="120"/>
      <c r="CN308" s="120"/>
      <c r="CX308" s="182"/>
      <c r="CY308" s="183"/>
      <c r="CZ308" s="183"/>
      <c r="DA308" s="183"/>
      <c r="DB308" s="183"/>
      <c r="DC308" s="183"/>
      <c r="DD308" s="183"/>
      <c r="DE308" s="183"/>
      <c r="DF308" s="183"/>
      <c r="DG308" s="183"/>
      <c r="DH308" s="120"/>
      <c r="DR308" s="120"/>
      <c r="EB308" s="120"/>
      <c r="EL308" s="182"/>
      <c r="EM308" s="183"/>
      <c r="EN308" s="183"/>
      <c r="EO308" s="183"/>
      <c r="EP308" s="183"/>
      <c r="EQ308" s="183"/>
      <c r="ER308" s="183"/>
      <c r="ES308" s="183"/>
      <c r="ET308" s="183"/>
      <c r="EU308" s="183"/>
      <c r="EV308" s="182"/>
      <c r="EW308" s="183"/>
      <c r="EX308" s="183"/>
      <c r="EY308" s="183"/>
      <c r="EZ308" s="183"/>
      <c r="FA308" s="183"/>
      <c r="FB308" s="183"/>
      <c r="FC308" s="183"/>
      <c r="FD308" s="183"/>
      <c r="FE308" s="183"/>
      <c r="FF308" s="120"/>
      <c r="FP308" s="120"/>
      <c r="FZ308" s="120"/>
      <c r="GJ308" s="182"/>
      <c r="GK308" s="183"/>
      <c r="GL308" s="183"/>
      <c r="GM308" s="183"/>
      <c r="GN308" s="183"/>
      <c r="GO308" s="183"/>
      <c r="GP308" s="183"/>
      <c r="GQ308" s="183"/>
      <c r="GR308" s="183"/>
      <c r="GS308" s="183"/>
      <c r="GT308" s="120"/>
      <c r="HD308" s="120"/>
      <c r="HN308" s="120"/>
      <c r="HX308" s="120"/>
      <c r="IH308" s="120"/>
      <c r="IR308" s="120"/>
      <c r="JB308" s="120"/>
      <c r="JL308" s="120"/>
      <c r="JV308" s="120"/>
      <c r="KF308" s="120"/>
    </row>
    <row xmlns:x14ac="http://schemas.microsoft.com/office/spreadsheetml/2009/9/ac" r="309" s="3" customFormat="true" x14ac:dyDescent="0.25">
      <c r="A309" s="370"/>
      <c r="B309" s="120"/>
      <c r="L309" s="120"/>
      <c r="V309" s="120"/>
      <c r="AF309" s="120"/>
      <c r="AP309" s="120"/>
      <c r="AZ309" s="120"/>
      <c r="BJ309" s="120"/>
      <c r="BT309" s="120"/>
      <c r="CD309" s="120"/>
      <c r="CN309" s="120"/>
      <c r="CX309" s="182"/>
      <c r="CY309" s="183"/>
      <c r="CZ309" s="183"/>
      <c r="DA309" s="183"/>
      <c r="DB309" s="183"/>
      <c r="DC309" s="183"/>
      <c r="DD309" s="183"/>
      <c r="DE309" s="183"/>
      <c r="DF309" s="183"/>
      <c r="DG309" s="183"/>
      <c r="DH309" s="120"/>
      <c r="DR309" s="120"/>
      <c r="EB309" s="120"/>
      <c r="EL309" s="182"/>
      <c r="EM309" s="183"/>
      <c r="EN309" s="183"/>
      <c r="EO309" s="183"/>
      <c r="EP309" s="183"/>
      <c r="EQ309" s="183"/>
      <c r="ER309" s="183"/>
      <c r="ES309" s="183"/>
      <c r="ET309" s="183"/>
      <c r="EU309" s="183"/>
      <c r="EV309" s="182"/>
      <c r="EW309" s="183"/>
      <c r="EX309" s="183"/>
      <c r="EY309" s="183"/>
      <c r="EZ309" s="183"/>
      <c r="FA309" s="183"/>
      <c r="FB309" s="183"/>
      <c r="FC309" s="183"/>
      <c r="FD309" s="183"/>
      <c r="FE309" s="183"/>
      <c r="FF309" s="120"/>
      <c r="FP309" s="120"/>
      <c r="FZ309" s="120"/>
      <c r="GJ309" s="182"/>
      <c r="GK309" s="183"/>
      <c r="GL309" s="183"/>
      <c r="GM309" s="183"/>
      <c r="GN309" s="183"/>
      <c r="GO309" s="183"/>
      <c r="GP309" s="183"/>
      <c r="GQ309" s="183"/>
      <c r="GR309" s="183"/>
      <c r="GS309" s="183"/>
      <c r="GT309" s="120"/>
      <c r="HD309" s="120"/>
      <c r="HN309" s="120"/>
      <c r="HX309" s="120"/>
      <c r="IH309" s="120"/>
      <c r="IR309" s="120"/>
      <c r="JB309" s="120"/>
      <c r="JL309" s="120"/>
      <c r="JV309" s="120"/>
      <c r="KF309" s="120"/>
    </row>
    <row xmlns:x14ac="http://schemas.microsoft.com/office/spreadsheetml/2009/9/ac" r="310" s="3" customFormat="true" x14ac:dyDescent="0.25">
      <c r="A310" s="370"/>
      <c r="B310" s="120"/>
      <c r="L310" s="120"/>
      <c r="V310" s="120"/>
      <c r="AF310" s="120"/>
      <c r="AP310" s="120"/>
      <c r="AZ310" s="120"/>
      <c r="BJ310" s="120"/>
      <c r="BT310" s="120"/>
      <c r="CD310" s="120"/>
      <c r="CN310" s="120"/>
      <c r="CX310" s="182"/>
      <c r="CY310" s="183"/>
      <c r="CZ310" s="183"/>
      <c r="DA310" s="183"/>
      <c r="DB310" s="183"/>
      <c r="DC310" s="183"/>
      <c r="DD310" s="183"/>
      <c r="DE310" s="183"/>
      <c r="DF310" s="183"/>
      <c r="DG310" s="183"/>
      <c r="DH310" s="120"/>
      <c r="DR310" s="120"/>
      <c r="EB310" s="120"/>
      <c r="EL310" s="182"/>
      <c r="EM310" s="183"/>
      <c r="EN310" s="183"/>
      <c r="EO310" s="183"/>
      <c r="EP310" s="183"/>
      <c r="EQ310" s="183"/>
      <c r="ER310" s="183"/>
      <c r="ES310" s="183"/>
      <c r="ET310" s="183"/>
      <c r="EU310" s="183"/>
      <c r="EV310" s="182"/>
      <c r="EW310" s="183"/>
      <c r="EX310" s="183"/>
      <c r="EY310" s="183"/>
      <c r="EZ310" s="183"/>
      <c r="FA310" s="183"/>
      <c r="FB310" s="183"/>
      <c r="FC310" s="183"/>
      <c r="FD310" s="183"/>
      <c r="FE310" s="183"/>
      <c r="FF310" s="120"/>
      <c r="FP310" s="120"/>
      <c r="FZ310" s="120"/>
      <c r="GJ310" s="182"/>
      <c r="GK310" s="183"/>
      <c r="GL310" s="183"/>
      <c r="GM310" s="183"/>
      <c r="GN310" s="183"/>
      <c r="GO310" s="183"/>
      <c r="GP310" s="183"/>
      <c r="GQ310" s="183"/>
      <c r="GR310" s="183"/>
      <c r="GS310" s="183"/>
      <c r="GT310" s="120"/>
      <c r="HD310" s="120"/>
      <c r="HN310" s="120"/>
      <c r="HX310" s="120"/>
      <c r="IH310" s="120"/>
      <c r="IR310" s="120"/>
      <c r="JB310" s="120"/>
      <c r="JL310" s="120"/>
      <c r="JV310" s="120"/>
      <c r="KF310" s="120"/>
    </row>
    <row xmlns:x14ac="http://schemas.microsoft.com/office/spreadsheetml/2009/9/ac" r="311" s="3" customFormat="true" x14ac:dyDescent="0.25">
      <c r="A311" s="370"/>
      <c r="B311" s="120"/>
      <c r="L311" s="120"/>
      <c r="V311" s="120"/>
      <c r="AF311" s="120"/>
      <c r="AP311" s="120"/>
      <c r="AZ311" s="120"/>
      <c r="BJ311" s="120"/>
      <c r="BT311" s="120"/>
      <c r="CD311" s="120"/>
      <c r="CN311" s="120"/>
      <c r="CX311" s="182"/>
      <c r="CY311" s="183"/>
      <c r="CZ311" s="183"/>
      <c r="DA311" s="183"/>
      <c r="DB311" s="183"/>
      <c r="DC311" s="183"/>
      <c r="DD311" s="183"/>
      <c r="DE311" s="183"/>
      <c r="DF311" s="183"/>
      <c r="DG311" s="183"/>
      <c r="DH311" s="120"/>
      <c r="DR311" s="120"/>
      <c r="EB311" s="120"/>
      <c r="EL311" s="182"/>
      <c r="EM311" s="183"/>
      <c r="EN311" s="183"/>
      <c r="EO311" s="183"/>
      <c r="EP311" s="183"/>
      <c r="EQ311" s="183"/>
      <c r="ER311" s="183"/>
      <c r="ES311" s="183"/>
      <c r="ET311" s="183"/>
      <c r="EU311" s="183"/>
      <c r="EV311" s="182"/>
      <c r="EW311" s="183"/>
      <c r="EX311" s="183"/>
      <c r="EY311" s="183"/>
      <c r="EZ311" s="183"/>
      <c r="FA311" s="183"/>
      <c r="FB311" s="183"/>
      <c r="FC311" s="183"/>
      <c r="FD311" s="183"/>
      <c r="FE311" s="183"/>
      <c r="FF311" s="120"/>
      <c r="FP311" s="120"/>
      <c r="FZ311" s="120"/>
      <c r="GJ311" s="182"/>
      <c r="GK311" s="183"/>
      <c r="GL311" s="183"/>
      <c r="GM311" s="183"/>
      <c r="GN311" s="183"/>
      <c r="GO311" s="183"/>
      <c r="GP311" s="183"/>
      <c r="GQ311" s="183"/>
      <c r="GR311" s="183"/>
      <c r="GS311" s="183"/>
      <c r="GT311" s="120"/>
      <c r="HD311" s="120"/>
      <c r="HN311" s="120"/>
      <c r="HX311" s="120"/>
      <c r="IH311" s="120"/>
      <c r="IR311" s="120"/>
      <c r="JB311" s="120"/>
      <c r="JL311" s="120"/>
      <c r="JV311" s="120"/>
      <c r="KF311" s="120"/>
    </row>
    <row xmlns:x14ac="http://schemas.microsoft.com/office/spreadsheetml/2009/9/ac" r="312" s="3" customFormat="true" x14ac:dyDescent="0.25">
      <c r="A312" s="370"/>
      <c r="B312" s="120"/>
      <c r="L312" s="120"/>
      <c r="V312" s="120"/>
      <c r="AF312" s="120"/>
      <c r="AP312" s="120"/>
      <c r="AZ312" s="120"/>
      <c r="BJ312" s="120"/>
      <c r="BT312" s="120"/>
      <c r="CD312" s="120"/>
      <c r="CN312" s="120"/>
      <c r="CX312" s="182"/>
      <c r="CY312" s="183"/>
      <c r="CZ312" s="183"/>
      <c r="DA312" s="183"/>
      <c r="DB312" s="183"/>
      <c r="DC312" s="183"/>
      <c r="DD312" s="183"/>
      <c r="DE312" s="183"/>
      <c r="DF312" s="183"/>
      <c r="DG312" s="183"/>
      <c r="DH312" s="120"/>
      <c r="DR312" s="120"/>
      <c r="EB312" s="120"/>
      <c r="EL312" s="182"/>
      <c r="EM312" s="183"/>
      <c r="EN312" s="183"/>
      <c r="EO312" s="183"/>
      <c r="EP312" s="183"/>
      <c r="EQ312" s="183"/>
      <c r="ER312" s="183"/>
      <c r="ES312" s="183"/>
      <c r="ET312" s="183"/>
      <c r="EU312" s="183"/>
      <c r="EV312" s="182"/>
      <c r="EW312" s="183"/>
      <c r="EX312" s="183"/>
      <c r="EY312" s="183"/>
      <c r="EZ312" s="183"/>
      <c r="FA312" s="183"/>
      <c r="FB312" s="183"/>
      <c r="FC312" s="183"/>
      <c r="FD312" s="183"/>
      <c r="FE312" s="183"/>
      <c r="FF312" s="120"/>
      <c r="FP312" s="120"/>
      <c r="FZ312" s="120"/>
      <c r="GJ312" s="182"/>
      <c r="GK312" s="183"/>
      <c r="GL312" s="183"/>
      <c r="GM312" s="183"/>
      <c r="GN312" s="183"/>
      <c r="GO312" s="183"/>
      <c r="GP312" s="183"/>
      <c r="GQ312" s="183"/>
      <c r="GR312" s="183"/>
      <c r="GS312" s="183"/>
      <c r="GT312" s="120"/>
      <c r="HD312" s="120"/>
      <c r="HN312" s="120"/>
      <c r="HX312" s="120"/>
      <c r="IH312" s="120"/>
      <c r="IR312" s="120"/>
      <c r="JB312" s="120"/>
      <c r="JL312" s="120"/>
      <c r="JV312" s="120"/>
      <c r="KF312" s="120"/>
    </row>
    <row xmlns:x14ac="http://schemas.microsoft.com/office/spreadsheetml/2009/9/ac" r="313" s="3" customFormat="true" x14ac:dyDescent="0.25">
      <c r="A313" s="370"/>
      <c r="B313" s="120"/>
      <c r="L313" s="120"/>
      <c r="V313" s="120"/>
      <c r="AF313" s="120"/>
      <c r="AP313" s="120"/>
      <c r="AZ313" s="120"/>
      <c r="BJ313" s="120"/>
      <c r="BT313" s="120"/>
      <c r="CD313" s="120"/>
      <c r="CN313" s="120"/>
      <c r="CX313" s="182"/>
      <c r="CY313" s="183"/>
      <c r="CZ313" s="183"/>
      <c r="DA313" s="183"/>
      <c r="DB313" s="183"/>
      <c r="DC313" s="183"/>
      <c r="DD313" s="183"/>
      <c r="DE313" s="183"/>
      <c r="DF313" s="183"/>
      <c r="DG313" s="183"/>
      <c r="DH313" s="120"/>
      <c r="DR313" s="120"/>
      <c r="EB313" s="120"/>
      <c r="EL313" s="182"/>
      <c r="EM313" s="183"/>
      <c r="EN313" s="183"/>
      <c r="EO313" s="183"/>
      <c r="EP313" s="183"/>
      <c r="EQ313" s="183"/>
      <c r="ER313" s="183"/>
      <c r="ES313" s="183"/>
      <c r="ET313" s="183"/>
      <c r="EU313" s="183"/>
      <c r="EV313" s="182"/>
      <c r="EW313" s="183"/>
      <c r="EX313" s="183"/>
      <c r="EY313" s="183"/>
      <c r="EZ313" s="183"/>
      <c r="FA313" s="183"/>
      <c r="FB313" s="183"/>
      <c r="FC313" s="183"/>
      <c r="FD313" s="183"/>
      <c r="FE313" s="183"/>
      <c r="FF313" s="120"/>
      <c r="FP313" s="120"/>
      <c r="FZ313" s="120"/>
      <c r="GJ313" s="182"/>
      <c r="GK313" s="183"/>
      <c r="GL313" s="183"/>
      <c r="GM313" s="183"/>
      <c r="GN313" s="183"/>
      <c r="GO313" s="183"/>
      <c r="GP313" s="183"/>
      <c r="GQ313" s="183"/>
      <c r="GR313" s="183"/>
      <c r="GS313" s="183"/>
      <c r="GT313" s="120"/>
      <c r="HD313" s="120"/>
      <c r="HN313" s="120"/>
      <c r="HX313" s="120"/>
      <c r="IH313" s="120"/>
      <c r="IR313" s="120"/>
      <c r="JB313" s="120"/>
      <c r="JL313" s="120"/>
      <c r="JV313" s="120"/>
      <c r="KF313" s="120"/>
    </row>
    <row xmlns:x14ac="http://schemas.microsoft.com/office/spreadsheetml/2009/9/ac" r="314" s="3" customFormat="true" x14ac:dyDescent="0.25">
      <c r="A314" s="370"/>
      <c r="B314" s="120"/>
      <c r="L314" s="120"/>
      <c r="V314" s="120"/>
      <c r="AF314" s="120"/>
      <c r="AP314" s="120"/>
      <c r="AZ314" s="120"/>
      <c r="BJ314" s="120"/>
      <c r="BT314" s="120"/>
      <c r="CD314" s="120"/>
      <c r="CN314" s="120"/>
      <c r="CX314" s="182"/>
      <c r="CY314" s="183"/>
      <c r="CZ314" s="183"/>
      <c r="DA314" s="183"/>
      <c r="DB314" s="183"/>
      <c r="DC314" s="183"/>
      <c r="DD314" s="183"/>
      <c r="DE314" s="183"/>
      <c r="DF314" s="183"/>
      <c r="DG314" s="183"/>
      <c r="DH314" s="120"/>
      <c r="DR314" s="120"/>
      <c r="EB314" s="120"/>
      <c r="EL314" s="182"/>
      <c r="EM314" s="183"/>
      <c r="EN314" s="183"/>
      <c r="EO314" s="183"/>
      <c r="EP314" s="183"/>
      <c r="EQ314" s="183"/>
      <c r="ER314" s="183"/>
      <c r="ES314" s="183"/>
      <c r="ET314" s="183"/>
      <c r="EU314" s="183"/>
      <c r="EV314" s="182"/>
      <c r="EW314" s="183"/>
      <c r="EX314" s="183"/>
      <c r="EY314" s="183"/>
      <c r="EZ314" s="183"/>
      <c r="FA314" s="183"/>
      <c r="FB314" s="183"/>
      <c r="FC314" s="183"/>
      <c r="FD314" s="183"/>
      <c r="FE314" s="183"/>
      <c r="FF314" s="120"/>
      <c r="FP314" s="120"/>
      <c r="FZ314" s="120"/>
      <c r="GJ314" s="182"/>
      <c r="GK314" s="183"/>
      <c r="GL314" s="183"/>
      <c r="GM314" s="183"/>
      <c r="GN314" s="183"/>
      <c r="GO314" s="183"/>
      <c r="GP314" s="183"/>
      <c r="GQ314" s="183"/>
      <c r="GR314" s="183"/>
      <c r="GS314" s="183"/>
      <c r="GT314" s="120"/>
      <c r="HD314" s="120"/>
      <c r="HN314" s="120"/>
      <c r="HX314" s="120"/>
      <c r="IH314" s="120"/>
      <c r="IR314" s="120"/>
      <c r="JB314" s="120"/>
      <c r="JL314" s="120"/>
      <c r="JV314" s="120"/>
      <c r="KF314" s="120"/>
    </row>
    <row xmlns:x14ac="http://schemas.microsoft.com/office/spreadsheetml/2009/9/ac" r="315" s="3" customFormat="true" x14ac:dyDescent="0.25">
      <c r="A315" s="370"/>
      <c r="B315" s="120"/>
      <c r="L315" s="120"/>
      <c r="V315" s="120"/>
      <c r="AF315" s="120"/>
      <c r="AP315" s="120"/>
      <c r="AZ315" s="120"/>
      <c r="BJ315" s="120"/>
      <c r="BT315" s="120"/>
      <c r="CD315" s="120"/>
      <c r="CN315" s="120"/>
      <c r="CX315" s="182"/>
      <c r="CY315" s="183"/>
      <c r="CZ315" s="183"/>
      <c r="DA315" s="183"/>
      <c r="DB315" s="183"/>
      <c r="DC315" s="183"/>
      <c r="DD315" s="183"/>
      <c r="DE315" s="183"/>
      <c r="DF315" s="183"/>
      <c r="DG315" s="183"/>
      <c r="DH315" s="120"/>
      <c r="DR315" s="120"/>
      <c r="EB315" s="120"/>
      <c r="EL315" s="182"/>
      <c r="EM315" s="183"/>
      <c r="EN315" s="183"/>
      <c r="EO315" s="183"/>
      <c r="EP315" s="183"/>
      <c r="EQ315" s="183"/>
      <c r="ER315" s="183"/>
      <c r="ES315" s="183"/>
      <c r="ET315" s="183"/>
      <c r="EU315" s="183"/>
      <c r="EV315" s="182"/>
      <c r="EW315" s="183"/>
      <c r="EX315" s="183"/>
      <c r="EY315" s="183"/>
      <c r="EZ315" s="183"/>
      <c r="FA315" s="183"/>
      <c r="FB315" s="183"/>
      <c r="FC315" s="183"/>
      <c r="FD315" s="183"/>
      <c r="FE315" s="183"/>
      <c r="FF315" s="120"/>
      <c r="FP315" s="120"/>
      <c r="FZ315" s="120"/>
      <c r="GJ315" s="182"/>
      <c r="GK315" s="183"/>
      <c r="GL315" s="183"/>
      <c r="GM315" s="183"/>
      <c r="GN315" s="183"/>
      <c r="GO315" s="183"/>
      <c r="GP315" s="183"/>
      <c r="GQ315" s="183"/>
      <c r="GR315" s="183"/>
      <c r="GS315" s="183"/>
      <c r="GT315" s="120"/>
      <c r="HD315" s="120"/>
      <c r="HN315" s="120"/>
      <c r="HX315" s="120"/>
      <c r="IH315" s="120"/>
      <c r="IR315" s="120"/>
      <c r="JB315" s="120"/>
      <c r="JL315" s="120"/>
      <c r="JV315" s="120"/>
      <c r="KF315" s="120"/>
    </row>
    <row xmlns:x14ac="http://schemas.microsoft.com/office/spreadsheetml/2009/9/ac" r="316" s="3" customFormat="true" x14ac:dyDescent="0.25">
      <c r="A316" s="370"/>
      <c r="B316" s="120"/>
      <c r="L316" s="120"/>
      <c r="V316" s="120"/>
      <c r="AF316" s="120"/>
      <c r="AP316" s="120"/>
      <c r="AZ316" s="120"/>
      <c r="BJ316" s="120"/>
      <c r="BT316" s="120"/>
      <c r="CD316" s="120"/>
      <c r="CN316" s="120"/>
      <c r="CX316" s="182"/>
      <c r="CY316" s="183"/>
      <c r="CZ316" s="183"/>
      <c r="DA316" s="183"/>
      <c r="DB316" s="183"/>
      <c r="DC316" s="183"/>
      <c r="DD316" s="183"/>
      <c r="DE316" s="183"/>
      <c r="DF316" s="183"/>
      <c r="DG316" s="183"/>
      <c r="DH316" s="120"/>
      <c r="DR316" s="120"/>
      <c r="EB316" s="120"/>
      <c r="EL316" s="182"/>
      <c r="EM316" s="183"/>
      <c r="EN316" s="183"/>
      <c r="EO316" s="183"/>
      <c r="EP316" s="183"/>
      <c r="EQ316" s="183"/>
      <c r="ER316" s="183"/>
      <c r="ES316" s="183"/>
      <c r="ET316" s="183"/>
      <c r="EU316" s="183"/>
      <c r="EV316" s="182"/>
      <c r="EW316" s="183"/>
      <c r="EX316" s="183"/>
      <c r="EY316" s="183"/>
      <c r="EZ316" s="183"/>
      <c r="FA316" s="183"/>
      <c r="FB316" s="183"/>
      <c r="FC316" s="183"/>
      <c r="FD316" s="183"/>
      <c r="FE316" s="183"/>
      <c r="FF316" s="120"/>
      <c r="FP316" s="120"/>
      <c r="FZ316" s="120"/>
      <c r="GJ316" s="182"/>
      <c r="GK316" s="183"/>
      <c r="GL316" s="183"/>
      <c r="GM316" s="183"/>
      <c r="GN316" s="183"/>
      <c r="GO316" s="183"/>
      <c r="GP316" s="183"/>
      <c r="GQ316" s="183"/>
      <c r="GR316" s="183"/>
      <c r="GS316" s="183"/>
      <c r="GT316" s="120"/>
      <c r="HD316" s="120"/>
      <c r="HN316" s="120"/>
      <c r="HX316" s="120"/>
      <c r="IH316" s="120"/>
      <c r="IR316" s="120"/>
      <c r="JB316" s="120"/>
      <c r="JL316" s="120"/>
      <c r="JV316" s="120"/>
      <c r="KF316" s="120"/>
    </row>
    <row xmlns:x14ac="http://schemas.microsoft.com/office/spreadsheetml/2009/9/ac" r="317" s="3" customFormat="true" x14ac:dyDescent="0.25">
      <c r="A317" s="370"/>
      <c r="B317" s="120"/>
      <c r="L317" s="120"/>
      <c r="V317" s="120"/>
      <c r="AF317" s="120"/>
      <c r="AP317" s="120"/>
      <c r="AZ317" s="120"/>
      <c r="BJ317" s="120"/>
      <c r="BT317" s="120"/>
      <c r="CD317" s="120"/>
      <c r="CN317" s="120"/>
      <c r="CX317" s="182"/>
      <c r="CY317" s="183"/>
      <c r="CZ317" s="183"/>
      <c r="DA317" s="183"/>
      <c r="DB317" s="183"/>
      <c r="DC317" s="183"/>
      <c r="DD317" s="183"/>
      <c r="DE317" s="183"/>
      <c r="DF317" s="183"/>
      <c r="DG317" s="183"/>
      <c r="DH317" s="120"/>
      <c r="DR317" s="120"/>
      <c r="EB317" s="120"/>
      <c r="EL317" s="182"/>
      <c r="EM317" s="183"/>
      <c r="EN317" s="183"/>
      <c r="EO317" s="183"/>
      <c r="EP317" s="183"/>
      <c r="EQ317" s="183"/>
      <c r="ER317" s="183"/>
      <c r="ES317" s="183"/>
      <c r="ET317" s="183"/>
      <c r="EU317" s="183"/>
      <c r="EV317" s="182"/>
      <c r="EW317" s="183"/>
      <c r="EX317" s="183"/>
      <c r="EY317" s="183"/>
      <c r="EZ317" s="183"/>
      <c r="FA317" s="183"/>
      <c r="FB317" s="183"/>
      <c r="FC317" s="183"/>
      <c r="FD317" s="183"/>
      <c r="FE317" s="183"/>
      <c r="FF317" s="120"/>
      <c r="FP317" s="120"/>
      <c r="FZ317" s="120"/>
      <c r="GJ317" s="182"/>
      <c r="GK317" s="183"/>
      <c r="GL317" s="183"/>
      <c r="GM317" s="183"/>
      <c r="GN317" s="183"/>
      <c r="GO317" s="183"/>
      <c r="GP317" s="183"/>
      <c r="GQ317" s="183"/>
      <c r="GR317" s="183"/>
      <c r="GS317" s="183"/>
      <c r="GT317" s="120"/>
      <c r="HD317" s="120"/>
      <c r="HN317" s="120"/>
      <c r="HX317" s="120"/>
      <c r="IH317" s="120"/>
      <c r="IR317" s="120"/>
      <c r="JB317" s="120"/>
      <c r="JL317" s="120"/>
      <c r="JV317" s="120"/>
      <c r="KF317" s="120"/>
    </row>
    <row xmlns:x14ac="http://schemas.microsoft.com/office/spreadsheetml/2009/9/ac" r="318" s="3" customFormat="true" x14ac:dyDescent="0.25">
      <c r="A318" s="370"/>
      <c r="B318" s="120"/>
      <c r="L318" s="120"/>
      <c r="V318" s="120"/>
      <c r="AF318" s="120"/>
      <c r="AP318" s="120"/>
      <c r="AZ318" s="120"/>
      <c r="BJ318" s="120"/>
      <c r="BT318" s="120"/>
      <c r="CD318" s="120"/>
      <c r="CN318" s="120"/>
      <c r="CX318" s="182"/>
      <c r="CY318" s="183"/>
      <c r="CZ318" s="183"/>
      <c r="DA318" s="183"/>
      <c r="DB318" s="183"/>
      <c r="DC318" s="183"/>
      <c r="DD318" s="183"/>
      <c r="DE318" s="183"/>
      <c r="DF318" s="183"/>
      <c r="DG318" s="183"/>
      <c r="DH318" s="120"/>
      <c r="DR318" s="120"/>
      <c r="EB318" s="120"/>
      <c r="EL318" s="182"/>
      <c r="EM318" s="183"/>
      <c r="EN318" s="183"/>
      <c r="EO318" s="183"/>
      <c r="EP318" s="183"/>
      <c r="EQ318" s="183"/>
      <c r="ER318" s="183"/>
      <c r="ES318" s="183"/>
      <c r="ET318" s="183"/>
      <c r="EU318" s="183"/>
      <c r="EV318" s="182"/>
      <c r="EW318" s="183"/>
      <c r="EX318" s="183"/>
      <c r="EY318" s="183"/>
      <c r="EZ318" s="183"/>
      <c r="FA318" s="183"/>
      <c r="FB318" s="183"/>
      <c r="FC318" s="183"/>
      <c r="FD318" s="183"/>
      <c r="FE318" s="183"/>
      <c r="FF318" s="120"/>
      <c r="FP318" s="120"/>
      <c r="FZ318" s="120"/>
      <c r="GJ318" s="182"/>
      <c r="GK318" s="183"/>
      <c r="GL318" s="183"/>
      <c r="GM318" s="183"/>
      <c r="GN318" s="183"/>
      <c r="GO318" s="183"/>
      <c r="GP318" s="183"/>
      <c r="GQ318" s="183"/>
      <c r="GR318" s="183"/>
      <c r="GS318" s="183"/>
      <c r="GT318" s="120"/>
      <c r="HD318" s="120"/>
      <c r="HN318" s="120"/>
      <c r="HX318" s="120"/>
      <c r="IH318" s="120"/>
      <c r="IR318" s="120"/>
      <c r="JB318" s="120"/>
      <c r="JL318" s="120"/>
      <c r="JV318" s="120"/>
      <c r="KF318" s="120"/>
    </row>
    <row xmlns:x14ac="http://schemas.microsoft.com/office/spreadsheetml/2009/9/ac" r="319" s="3" customFormat="true" x14ac:dyDescent="0.25">
      <c r="A319" s="370"/>
      <c r="B319" s="120"/>
      <c r="L319" s="120"/>
      <c r="V319" s="120"/>
      <c r="AF319" s="120"/>
      <c r="AP319" s="120"/>
      <c r="AZ319" s="120"/>
      <c r="BJ319" s="120"/>
      <c r="BT319" s="120"/>
      <c r="CD319" s="120"/>
      <c r="CN319" s="120"/>
      <c r="CX319" s="182"/>
      <c r="CY319" s="183"/>
      <c r="CZ319" s="183"/>
      <c r="DA319" s="183"/>
      <c r="DB319" s="183"/>
      <c r="DC319" s="183"/>
      <c r="DD319" s="183"/>
      <c r="DE319" s="183"/>
      <c r="DF319" s="183"/>
      <c r="DG319" s="183"/>
      <c r="DH319" s="120"/>
      <c r="DR319" s="120"/>
      <c r="EB319" s="120"/>
      <c r="EL319" s="182"/>
      <c r="EM319" s="183"/>
      <c r="EN319" s="183"/>
      <c r="EO319" s="183"/>
      <c r="EP319" s="183"/>
      <c r="EQ319" s="183"/>
      <c r="ER319" s="183"/>
      <c r="ES319" s="183"/>
      <c r="ET319" s="183"/>
      <c r="EU319" s="183"/>
      <c r="EV319" s="182"/>
      <c r="EW319" s="183"/>
      <c r="EX319" s="183"/>
      <c r="EY319" s="183"/>
      <c r="EZ319" s="183"/>
      <c r="FA319" s="183"/>
      <c r="FB319" s="183"/>
      <c r="FC319" s="183"/>
      <c r="FD319" s="183"/>
      <c r="FE319" s="183"/>
      <c r="FF319" s="120"/>
      <c r="FP319" s="120"/>
      <c r="FZ319" s="120"/>
      <c r="GJ319" s="182"/>
      <c r="GK319" s="183"/>
      <c r="GL319" s="183"/>
      <c r="GM319" s="183"/>
      <c r="GN319" s="183"/>
      <c r="GO319" s="183"/>
      <c r="GP319" s="183"/>
      <c r="GQ319" s="183"/>
      <c r="GR319" s="183"/>
      <c r="GS319" s="183"/>
      <c r="GT319" s="120"/>
      <c r="HD319" s="120"/>
      <c r="HN319" s="120"/>
      <c r="HX319" s="120"/>
      <c r="IH319" s="120"/>
      <c r="IR319" s="120"/>
      <c r="JB319" s="120"/>
      <c r="JL319" s="120"/>
      <c r="JV319" s="120"/>
      <c r="KF319" s="120"/>
    </row>
    <row xmlns:x14ac="http://schemas.microsoft.com/office/spreadsheetml/2009/9/ac" r="320" s="3" customFormat="true" x14ac:dyDescent="0.25">
      <c r="A320" s="370"/>
      <c r="B320" s="120"/>
      <c r="L320" s="120"/>
      <c r="V320" s="120"/>
      <c r="AF320" s="120"/>
      <c r="AP320" s="120"/>
      <c r="AZ320" s="120"/>
      <c r="BJ320" s="120"/>
      <c r="BT320" s="120"/>
      <c r="CD320" s="120"/>
      <c r="CN320" s="120"/>
      <c r="CX320" s="182"/>
      <c r="CY320" s="183"/>
      <c r="CZ320" s="183"/>
      <c r="DA320" s="183"/>
      <c r="DB320" s="183"/>
      <c r="DC320" s="183"/>
      <c r="DD320" s="183"/>
      <c r="DE320" s="183"/>
      <c r="DF320" s="183"/>
      <c r="DG320" s="183"/>
      <c r="DH320" s="120"/>
      <c r="DR320" s="120"/>
      <c r="EB320" s="120"/>
      <c r="EL320" s="182"/>
      <c r="EM320" s="183"/>
      <c r="EN320" s="183"/>
      <c r="EO320" s="183"/>
      <c r="EP320" s="183"/>
      <c r="EQ320" s="183"/>
      <c r="ER320" s="183"/>
      <c r="ES320" s="183"/>
      <c r="ET320" s="183"/>
      <c r="EU320" s="183"/>
      <c r="EV320" s="182"/>
      <c r="EW320" s="183"/>
      <c r="EX320" s="183"/>
      <c r="EY320" s="183"/>
      <c r="EZ320" s="183"/>
      <c r="FA320" s="183"/>
      <c r="FB320" s="183"/>
      <c r="FC320" s="183"/>
      <c r="FD320" s="183"/>
      <c r="FE320" s="183"/>
      <c r="FF320" s="120"/>
      <c r="FP320" s="120"/>
      <c r="FZ320" s="120"/>
      <c r="GJ320" s="182"/>
      <c r="GK320" s="183"/>
      <c r="GL320" s="183"/>
      <c r="GM320" s="183"/>
      <c r="GN320" s="183"/>
      <c r="GO320" s="183"/>
      <c r="GP320" s="183"/>
      <c r="GQ320" s="183"/>
      <c r="GR320" s="183"/>
      <c r="GS320" s="183"/>
      <c r="GT320" s="120"/>
      <c r="HD320" s="120"/>
      <c r="HN320" s="120"/>
      <c r="HX320" s="120"/>
      <c r="IH320" s="120"/>
      <c r="IR320" s="120"/>
      <c r="JB320" s="120"/>
      <c r="JL320" s="120"/>
      <c r="JV320" s="120"/>
      <c r="KF320" s="120"/>
    </row>
    <row xmlns:x14ac="http://schemas.microsoft.com/office/spreadsheetml/2009/9/ac" r="321" s="3" customFormat="true" x14ac:dyDescent="0.25">
      <c r="A321" s="370"/>
      <c r="B321" s="120"/>
      <c r="L321" s="120"/>
      <c r="V321" s="120"/>
      <c r="AF321" s="120"/>
      <c r="AP321" s="120"/>
      <c r="AZ321" s="120"/>
      <c r="BJ321" s="120"/>
      <c r="BT321" s="120"/>
      <c r="CD321" s="120"/>
      <c r="CN321" s="120"/>
      <c r="CX321" s="182"/>
      <c r="CY321" s="183"/>
      <c r="CZ321" s="183"/>
      <c r="DA321" s="183"/>
      <c r="DB321" s="183"/>
      <c r="DC321" s="183"/>
      <c r="DD321" s="183"/>
      <c r="DE321" s="183"/>
      <c r="DF321" s="183"/>
      <c r="DG321" s="183"/>
      <c r="DH321" s="120"/>
      <c r="DR321" s="120"/>
      <c r="EB321" s="120"/>
      <c r="EL321" s="182"/>
      <c r="EM321" s="183"/>
      <c r="EN321" s="183"/>
      <c r="EO321" s="183"/>
      <c r="EP321" s="183"/>
      <c r="EQ321" s="183"/>
      <c r="ER321" s="183"/>
      <c r="ES321" s="183"/>
      <c r="ET321" s="183"/>
      <c r="EU321" s="183"/>
      <c r="EV321" s="182"/>
      <c r="EW321" s="183"/>
      <c r="EX321" s="183"/>
      <c r="EY321" s="183"/>
      <c r="EZ321" s="183"/>
      <c r="FA321" s="183"/>
      <c r="FB321" s="183"/>
      <c r="FC321" s="183"/>
      <c r="FD321" s="183"/>
      <c r="FE321" s="183"/>
      <c r="FF321" s="120"/>
      <c r="FP321" s="120"/>
      <c r="FZ321" s="120"/>
      <c r="GJ321" s="182"/>
      <c r="GK321" s="183"/>
      <c r="GL321" s="183"/>
      <c r="GM321" s="183"/>
      <c r="GN321" s="183"/>
      <c r="GO321" s="183"/>
      <c r="GP321" s="183"/>
      <c r="GQ321" s="183"/>
      <c r="GR321" s="183"/>
      <c r="GS321" s="183"/>
      <c r="GT321" s="120"/>
      <c r="HD321" s="120"/>
      <c r="HN321" s="120"/>
      <c r="HX321" s="120"/>
      <c r="IH321" s="120"/>
      <c r="IR321" s="120"/>
      <c r="JB321" s="120"/>
      <c r="JL321" s="120"/>
      <c r="JV321" s="120"/>
      <c r="KF321" s="120"/>
    </row>
    <row xmlns:x14ac="http://schemas.microsoft.com/office/spreadsheetml/2009/9/ac" r="322" s="3" customFormat="true" x14ac:dyDescent="0.25">
      <c r="A322" s="370"/>
      <c r="B322" s="120"/>
      <c r="L322" s="120"/>
      <c r="V322" s="120"/>
      <c r="AF322" s="120"/>
      <c r="AP322" s="120"/>
      <c r="AZ322" s="120"/>
      <c r="BJ322" s="120"/>
      <c r="BT322" s="120"/>
      <c r="CD322" s="120"/>
      <c r="CN322" s="120"/>
      <c r="CX322" s="182"/>
      <c r="CY322" s="183"/>
      <c r="CZ322" s="183"/>
      <c r="DA322" s="183"/>
      <c r="DB322" s="183"/>
      <c r="DC322" s="183"/>
      <c r="DD322" s="183"/>
      <c r="DE322" s="183"/>
      <c r="DF322" s="183"/>
      <c r="DG322" s="183"/>
      <c r="DH322" s="120"/>
      <c r="DR322" s="120"/>
      <c r="EB322" s="120"/>
      <c r="EL322" s="182"/>
      <c r="EM322" s="183"/>
      <c r="EN322" s="183"/>
      <c r="EO322" s="183"/>
      <c r="EP322" s="183"/>
      <c r="EQ322" s="183"/>
      <c r="ER322" s="183"/>
      <c r="ES322" s="183"/>
      <c r="ET322" s="183"/>
      <c r="EU322" s="183"/>
      <c r="EV322" s="182"/>
      <c r="EW322" s="183"/>
      <c r="EX322" s="183"/>
      <c r="EY322" s="183"/>
      <c r="EZ322" s="183"/>
      <c r="FA322" s="183"/>
      <c r="FB322" s="183"/>
      <c r="FC322" s="183"/>
      <c r="FD322" s="183"/>
      <c r="FE322" s="183"/>
      <c r="FF322" s="120"/>
      <c r="FP322" s="120"/>
      <c r="FZ322" s="120"/>
      <c r="GJ322" s="182"/>
      <c r="GK322" s="183"/>
      <c r="GL322" s="183"/>
      <c r="GM322" s="183"/>
      <c r="GN322" s="183"/>
      <c r="GO322" s="183"/>
      <c r="GP322" s="183"/>
      <c r="GQ322" s="183"/>
      <c r="GR322" s="183"/>
      <c r="GS322" s="183"/>
      <c r="GT322" s="120"/>
      <c r="HD322" s="120"/>
      <c r="HN322" s="120"/>
      <c r="HX322" s="120"/>
      <c r="IH322" s="120"/>
      <c r="IR322" s="120"/>
      <c r="JB322" s="120"/>
      <c r="JL322" s="120"/>
      <c r="JV322" s="120"/>
      <c r="KF322" s="120"/>
    </row>
    <row xmlns:x14ac="http://schemas.microsoft.com/office/spreadsheetml/2009/9/ac" r="323" s="3" customFormat="true" x14ac:dyDescent="0.25">
      <c r="A323" s="370"/>
      <c r="B323" s="120"/>
      <c r="L323" s="120"/>
      <c r="V323" s="120"/>
      <c r="AF323" s="120"/>
      <c r="AP323" s="120"/>
      <c r="AZ323" s="120"/>
      <c r="BJ323" s="120"/>
      <c r="BT323" s="120"/>
      <c r="CD323" s="120"/>
      <c r="CN323" s="120"/>
      <c r="CX323" s="182"/>
      <c r="CY323" s="183"/>
      <c r="CZ323" s="183"/>
      <c r="DA323" s="183"/>
      <c r="DB323" s="183"/>
      <c r="DC323" s="183"/>
      <c r="DD323" s="183"/>
      <c r="DE323" s="183"/>
      <c r="DF323" s="183"/>
      <c r="DG323" s="183"/>
      <c r="DH323" s="120"/>
      <c r="DR323" s="120"/>
      <c r="EB323" s="120"/>
      <c r="EL323" s="182"/>
      <c r="EM323" s="183"/>
      <c r="EN323" s="183"/>
      <c r="EO323" s="183"/>
      <c r="EP323" s="183"/>
      <c r="EQ323" s="183"/>
      <c r="ER323" s="183"/>
      <c r="ES323" s="183"/>
      <c r="ET323" s="183"/>
      <c r="EU323" s="183"/>
      <c r="EV323" s="182"/>
      <c r="EW323" s="183"/>
      <c r="EX323" s="183"/>
      <c r="EY323" s="183"/>
      <c r="EZ323" s="183"/>
      <c r="FA323" s="183"/>
      <c r="FB323" s="183"/>
      <c r="FC323" s="183"/>
      <c r="FD323" s="183"/>
      <c r="FE323" s="183"/>
      <c r="FF323" s="120"/>
      <c r="FP323" s="120"/>
      <c r="FZ323" s="120"/>
      <c r="GJ323" s="182"/>
      <c r="GK323" s="183"/>
      <c r="GL323" s="183"/>
      <c r="GM323" s="183"/>
      <c r="GN323" s="183"/>
      <c r="GO323" s="183"/>
      <c r="GP323" s="183"/>
      <c r="GQ323" s="183"/>
      <c r="GR323" s="183"/>
      <c r="GS323" s="183"/>
      <c r="GT323" s="120"/>
      <c r="HD323" s="120"/>
      <c r="HN323" s="120"/>
      <c r="HX323" s="120"/>
      <c r="IH323" s="120"/>
      <c r="IR323" s="120"/>
      <c r="JB323" s="120"/>
      <c r="JL323" s="120"/>
      <c r="JV323" s="120"/>
      <c r="KF323" s="120"/>
    </row>
    <row xmlns:x14ac="http://schemas.microsoft.com/office/spreadsheetml/2009/9/ac" r="324" s="3" customFormat="true" x14ac:dyDescent="0.25">
      <c r="A324" s="370"/>
      <c r="B324" s="120"/>
      <c r="L324" s="120"/>
      <c r="V324" s="120"/>
      <c r="AF324" s="120"/>
      <c r="AP324" s="120"/>
      <c r="AZ324" s="120"/>
      <c r="BJ324" s="120"/>
      <c r="BT324" s="120"/>
      <c r="CD324" s="120"/>
      <c r="CN324" s="120"/>
      <c r="CX324" s="182"/>
      <c r="CY324" s="183"/>
      <c r="CZ324" s="183"/>
      <c r="DA324" s="183"/>
      <c r="DB324" s="183"/>
      <c r="DC324" s="183"/>
      <c r="DD324" s="183"/>
      <c r="DE324" s="183"/>
      <c r="DF324" s="183"/>
      <c r="DG324" s="183"/>
      <c r="DH324" s="120"/>
      <c r="DR324" s="120"/>
      <c r="EB324" s="120"/>
      <c r="EL324" s="182"/>
      <c r="EM324" s="183"/>
      <c r="EN324" s="183"/>
      <c r="EO324" s="183"/>
      <c r="EP324" s="183"/>
      <c r="EQ324" s="183"/>
      <c r="ER324" s="183"/>
      <c r="ES324" s="183"/>
      <c r="ET324" s="183"/>
      <c r="EU324" s="183"/>
      <c r="EV324" s="182"/>
      <c r="EW324" s="183"/>
      <c r="EX324" s="183"/>
      <c r="EY324" s="183"/>
      <c r="EZ324" s="183"/>
      <c r="FA324" s="183"/>
      <c r="FB324" s="183"/>
      <c r="FC324" s="183"/>
      <c r="FD324" s="183"/>
      <c r="FE324" s="183"/>
      <c r="FF324" s="120"/>
      <c r="FP324" s="120"/>
      <c r="FZ324" s="120"/>
      <c r="GJ324" s="182"/>
      <c r="GK324" s="183"/>
      <c r="GL324" s="183"/>
      <c r="GM324" s="183"/>
      <c r="GN324" s="183"/>
      <c r="GO324" s="183"/>
      <c r="GP324" s="183"/>
      <c r="GQ324" s="183"/>
      <c r="GR324" s="183"/>
      <c r="GS324" s="183"/>
      <c r="GT324" s="120"/>
      <c r="HD324" s="120"/>
      <c r="HN324" s="120"/>
      <c r="HX324" s="120"/>
      <c r="IH324" s="120"/>
      <c r="IR324" s="120"/>
      <c r="JB324" s="120"/>
      <c r="JL324" s="120"/>
      <c r="JV324" s="120"/>
      <c r="KF324" s="120"/>
    </row>
    <row xmlns:x14ac="http://schemas.microsoft.com/office/spreadsheetml/2009/9/ac" r="325" s="3" customFormat="true" x14ac:dyDescent="0.25">
      <c r="A325" s="370"/>
      <c r="B325" s="120"/>
      <c r="L325" s="120"/>
      <c r="V325" s="120"/>
      <c r="AF325" s="120"/>
      <c r="AP325" s="120"/>
      <c r="AZ325" s="120"/>
      <c r="BJ325" s="120"/>
      <c r="BT325" s="120"/>
      <c r="CD325" s="120"/>
      <c r="CN325" s="120"/>
      <c r="CX325" s="182"/>
      <c r="CY325" s="183"/>
      <c r="CZ325" s="183"/>
      <c r="DA325" s="183"/>
      <c r="DB325" s="183"/>
      <c r="DC325" s="183"/>
      <c r="DD325" s="183"/>
      <c r="DE325" s="183"/>
      <c r="DF325" s="183"/>
      <c r="DG325" s="183"/>
      <c r="DH325" s="120"/>
      <c r="DR325" s="120"/>
      <c r="EB325" s="120"/>
      <c r="EL325" s="182"/>
      <c r="EM325" s="183"/>
      <c r="EN325" s="183"/>
      <c r="EO325" s="183"/>
      <c r="EP325" s="183"/>
      <c r="EQ325" s="183"/>
      <c r="ER325" s="183"/>
      <c r="ES325" s="183"/>
      <c r="ET325" s="183"/>
      <c r="EU325" s="183"/>
      <c r="EV325" s="182"/>
      <c r="EW325" s="183"/>
      <c r="EX325" s="183"/>
      <c r="EY325" s="183"/>
      <c r="EZ325" s="183"/>
      <c r="FA325" s="183"/>
      <c r="FB325" s="183"/>
      <c r="FC325" s="183"/>
      <c r="FD325" s="183"/>
      <c r="FE325" s="183"/>
      <c r="FF325" s="120"/>
      <c r="FP325" s="120"/>
      <c r="FZ325" s="120"/>
      <c r="GJ325" s="182"/>
      <c r="GK325" s="183"/>
      <c r="GL325" s="183"/>
      <c r="GM325" s="183"/>
      <c r="GN325" s="183"/>
      <c r="GO325" s="183"/>
      <c r="GP325" s="183"/>
      <c r="GQ325" s="183"/>
      <c r="GR325" s="183"/>
      <c r="GS325" s="183"/>
      <c r="GT325" s="120"/>
      <c r="HD325" s="120"/>
      <c r="HN325" s="120"/>
      <c r="HX325" s="120"/>
      <c r="IH325" s="120"/>
      <c r="IR325" s="120"/>
      <c r="JB325" s="120"/>
      <c r="JL325" s="120"/>
      <c r="JV325" s="120"/>
      <c r="KF325" s="120"/>
    </row>
    <row xmlns:x14ac="http://schemas.microsoft.com/office/spreadsheetml/2009/9/ac" r="326" s="3" customFormat="true" x14ac:dyDescent="0.25">
      <c r="A326" s="370"/>
      <c r="B326" s="120"/>
      <c r="L326" s="120"/>
      <c r="V326" s="120"/>
      <c r="AF326" s="120"/>
      <c r="AP326" s="120"/>
      <c r="AZ326" s="120"/>
      <c r="BJ326" s="120"/>
      <c r="BT326" s="120"/>
      <c r="CD326" s="120"/>
      <c r="CN326" s="120"/>
      <c r="CX326" s="182"/>
      <c r="CY326" s="183"/>
      <c r="CZ326" s="183"/>
      <c r="DA326" s="183"/>
      <c r="DB326" s="183"/>
      <c r="DC326" s="183"/>
      <c r="DD326" s="183"/>
      <c r="DE326" s="183"/>
      <c r="DF326" s="183"/>
      <c r="DG326" s="183"/>
      <c r="DH326" s="120"/>
      <c r="DR326" s="120"/>
      <c r="EB326" s="120"/>
      <c r="EL326" s="182"/>
      <c r="EM326" s="183"/>
      <c r="EN326" s="183"/>
      <c r="EO326" s="183"/>
      <c r="EP326" s="183"/>
      <c r="EQ326" s="183"/>
      <c r="ER326" s="183"/>
      <c r="ES326" s="183"/>
      <c r="ET326" s="183"/>
      <c r="EU326" s="183"/>
      <c r="EV326" s="182"/>
      <c r="EW326" s="183"/>
      <c r="EX326" s="183"/>
      <c r="EY326" s="183"/>
      <c r="EZ326" s="183"/>
      <c r="FA326" s="183"/>
      <c r="FB326" s="183"/>
      <c r="FC326" s="183"/>
      <c r="FD326" s="183"/>
      <c r="FE326" s="183"/>
      <c r="FF326" s="120"/>
      <c r="FP326" s="120"/>
      <c r="FZ326" s="120"/>
      <c r="GJ326" s="182"/>
      <c r="GK326" s="183"/>
      <c r="GL326" s="183"/>
      <c r="GM326" s="183"/>
      <c r="GN326" s="183"/>
      <c r="GO326" s="183"/>
      <c r="GP326" s="183"/>
      <c r="GQ326" s="183"/>
      <c r="GR326" s="183"/>
      <c r="GS326" s="183"/>
      <c r="GT326" s="120"/>
      <c r="HD326" s="120"/>
      <c r="HN326" s="120"/>
      <c r="HX326" s="120"/>
      <c r="IH326" s="120"/>
      <c r="IR326" s="120"/>
      <c r="JB326" s="120"/>
      <c r="JL326" s="120"/>
      <c r="JV326" s="120"/>
      <c r="KF326" s="120"/>
    </row>
    <row xmlns:x14ac="http://schemas.microsoft.com/office/spreadsheetml/2009/9/ac" r="327" s="3" customFormat="true" x14ac:dyDescent="0.25">
      <c r="A327" s="370"/>
      <c r="B327" s="120"/>
      <c r="L327" s="120"/>
      <c r="V327" s="120"/>
      <c r="AF327" s="120"/>
      <c r="AP327" s="120"/>
      <c r="AZ327" s="120"/>
      <c r="BJ327" s="120"/>
      <c r="BT327" s="120"/>
      <c r="CD327" s="120"/>
      <c r="CN327" s="120"/>
      <c r="CX327" s="182"/>
      <c r="CY327" s="183"/>
      <c r="CZ327" s="183"/>
      <c r="DA327" s="183"/>
      <c r="DB327" s="183"/>
      <c r="DC327" s="183"/>
      <c r="DD327" s="183"/>
      <c r="DE327" s="183"/>
      <c r="DF327" s="183"/>
      <c r="DG327" s="183"/>
      <c r="DH327" s="120"/>
      <c r="DR327" s="120"/>
      <c r="EB327" s="120"/>
      <c r="EL327" s="182"/>
      <c r="EM327" s="183"/>
      <c r="EN327" s="183"/>
      <c r="EO327" s="183"/>
      <c r="EP327" s="183"/>
      <c r="EQ327" s="183"/>
      <c r="ER327" s="183"/>
      <c r="ES327" s="183"/>
      <c r="ET327" s="183"/>
      <c r="EU327" s="183"/>
      <c r="EV327" s="182"/>
      <c r="EW327" s="183"/>
      <c r="EX327" s="183"/>
      <c r="EY327" s="183"/>
      <c r="EZ327" s="183"/>
      <c r="FA327" s="183"/>
      <c r="FB327" s="183"/>
      <c r="FC327" s="183"/>
      <c r="FD327" s="183"/>
      <c r="FE327" s="183"/>
      <c r="FF327" s="120"/>
      <c r="FP327" s="120"/>
      <c r="FZ327" s="120"/>
      <c r="GJ327" s="182"/>
      <c r="GK327" s="183"/>
      <c r="GL327" s="183"/>
      <c r="GM327" s="183"/>
      <c r="GN327" s="183"/>
      <c r="GO327" s="183"/>
      <c r="GP327" s="183"/>
      <c r="GQ327" s="183"/>
      <c r="GR327" s="183"/>
      <c r="GS327" s="183"/>
      <c r="GT327" s="120"/>
      <c r="HD327" s="120"/>
      <c r="HN327" s="120"/>
      <c r="HX327" s="120"/>
      <c r="IH327" s="120"/>
      <c r="IR327" s="120"/>
      <c r="JB327" s="120"/>
      <c r="JL327" s="120"/>
      <c r="JV327" s="120"/>
      <c r="KF327" s="120"/>
    </row>
    <row xmlns:x14ac="http://schemas.microsoft.com/office/spreadsheetml/2009/9/ac" r="328" s="3" customFormat="true" x14ac:dyDescent="0.25">
      <c r="A328" s="370"/>
      <c r="B328" s="120"/>
      <c r="L328" s="120"/>
      <c r="V328" s="120"/>
      <c r="AF328" s="120"/>
      <c r="AP328" s="120"/>
      <c r="AZ328" s="120"/>
      <c r="BJ328" s="120"/>
      <c r="BT328" s="120"/>
      <c r="CD328" s="120"/>
      <c r="CN328" s="120"/>
      <c r="CX328" s="182"/>
      <c r="CY328" s="183"/>
      <c r="CZ328" s="183"/>
      <c r="DA328" s="183"/>
      <c r="DB328" s="183"/>
      <c r="DC328" s="183"/>
      <c r="DD328" s="183"/>
      <c r="DE328" s="183"/>
      <c r="DF328" s="183"/>
      <c r="DG328" s="183"/>
      <c r="DH328" s="120"/>
      <c r="DR328" s="120"/>
      <c r="EB328" s="120"/>
      <c r="EL328" s="182"/>
      <c r="EM328" s="183"/>
      <c r="EN328" s="183"/>
      <c r="EO328" s="183"/>
      <c r="EP328" s="183"/>
      <c r="EQ328" s="183"/>
      <c r="ER328" s="183"/>
      <c r="ES328" s="183"/>
      <c r="ET328" s="183"/>
      <c r="EU328" s="183"/>
      <c r="EV328" s="182"/>
      <c r="EW328" s="183"/>
      <c r="EX328" s="183"/>
      <c r="EY328" s="183"/>
      <c r="EZ328" s="183"/>
      <c r="FA328" s="183"/>
      <c r="FB328" s="183"/>
      <c r="FC328" s="183"/>
      <c r="FD328" s="183"/>
      <c r="FE328" s="183"/>
      <c r="FF328" s="120"/>
      <c r="FP328" s="120"/>
      <c r="FZ328" s="120"/>
      <c r="GJ328" s="182"/>
      <c r="GK328" s="183"/>
      <c r="GL328" s="183"/>
      <c r="GM328" s="183"/>
      <c r="GN328" s="183"/>
      <c r="GO328" s="183"/>
      <c r="GP328" s="183"/>
      <c r="GQ328" s="183"/>
      <c r="GR328" s="183"/>
      <c r="GS328" s="183"/>
      <c r="GT328" s="120"/>
      <c r="HD328" s="120"/>
      <c r="HN328" s="120"/>
      <c r="HX328" s="120"/>
      <c r="IH328" s="120"/>
      <c r="IR328" s="120"/>
      <c r="JB328" s="120"/>
      <c r="JL328" s="120"/>
      <c r="JV328" s="120"/>
      <c r="KF328" s="120"/>
    </row>
    <row xmlns:x14ac="http://schemas.microsoft.com/office/spreadsheetml/2009/9/ac" r="329" s="3" customFormat="true" x14ac:dyDescent="0.25">
      <c r="A329" s="370"/>
      <c r="B329" s="120"/>
      <c r="L329" s="120"/>
      <c r="V329" s="120"/>
      <c r="AF329" s="120"/>
      <c r="AP329" s="120"/>
      <c r="AZ329" s="120"/>
      <c r="BJ329" s="120"/>
      <c r="BT329" s="120"/>
      <c r="CD329" s="120"/>
      <c r="CN329" s="120"/>
      <c r="CX329" s="182"/>
      <c r="CY329" s="183"/>
      <c r="CZ329" s="183"/>
      <c r="DA329" s="183"/>
      <c r="DB329" s="183"/>
      <c r="DC329" s="183"/>
      <c r="DD329" s="183"/>
      <c r="DE329" s="183"/>
      <c r="DF329" s="183"/>
      <c r="DG329" s="183"/>
      <c r="DH329" s="120"/>
      <c r="DR329" s="120"/>
      <c r="EB329" s="120"/>
      <c r="EL329" s="182"/>
      <c r="EM329" s="183"/>
      <c r="EN329" s="183"/>
      <c r="EO329" s="183"/>
      <c r="EP329" s="183"/>
      <c r="EQ329" s="183"/>
      <c r="ER329" s="183"/>
      <c r="ES329" s="183"/>
      <c r="ET329" s="183"/>
      <c r="EU329" s="183"/>
      <c r="EV329" s="182"/>
      <c r="EW329" s="183"/>
      <c r="EX329" s="183"/>
      <c r="EY329" s="183"/>
      <c r="EZ329" s="183"/>
      <c r="FA329" s="183"/>
      <c r="FB329" s="183"/>
      <c r="FC329" s="183"/>
      <c r="FD329" s="183"/>
      <c r="FE329" s="183"/>
      <c r="FF329" s="120"/>
      <c r="FP329" s="120"/>
      <c r="FZ329" s="120"/>
      <c r="GJ329" s="182"/>
      <c r="GK329" s="183"/>
      <c r="GL329" s="183"/>
      <c r="GM329" s="183"/>
      <c r="GN329" s="183"/>
      <c r="GO329" s="183"/>
      <c r="GP329" s="183"/>
      <c r="GQ329" s="183"/>
      <c r="GR329" s="183"/>
      <c r="GS329" s="183"/>
      <c r="GT329" s="120"/>
      <c r="HD329" s="120"/>
      <c r="HN329" s="120"/>
      <c r="HX329" s="120"/>
      <c r="IH329" s="120"/>
      <c r="IR329" s="120"/>
      <c r="JB329" s="120"/>
      <c r="JL329" s="120"/>
      <c r="JV329" s="120"/>
      <c r="KF329" s="120"/>
    </row>
    <row xmlns:x14ac="http://schemas.microsoft.com/office/spreadsheetml/2009/9/ac" r="330" s="3" customFormat="true" x14ac:dyDescent="0.25">
      <c r="A330" s="370"/>
      <c r="B330" s="120"/>
      <c r="L330" s="120"/>
      <c r="V330" s="120"/>
      <c r="AF330" s="120"/>
      <c r="AP330" s="120"/>
      <c r="AZ330" s="120"/>
      <c r="BJ330" s="120"/>
      <c r="BT330" s="120"/>
      <c r="CD330" s="120"/>
      <c r="CN330" s="120"/>
      <c r="CX330" s="182"/>
      <c r="CY330" s="183"/>
      <c r="CZ330" s="183"/>
      <c r="DA330" s="183"/>
      <c r="DB330" s="183"/>
      <c r="DC330" s="183"/>
      <c r="DD330" s="183"/>
      <c r="DE330" s="183"/>
      <c r="DF330" s="183"/>
      <c r="DG330" s="183"/>
      <c r="DH330" s="120"/>
      <c r="DR330" s="120"/>
      <c r="EB330" s="120"/>
      <c r="EL330" s="182"/>
      <c r="EM330" s="183"/>
      <c r="EN330" s="183"/>
      <c r="EO330" s="183"/>
      <c r="EP330" s="183"/>
      <c r="EQ330" s="183"/>
      <c r="ER330" s="183"/>
      <c r="ES330" s="183"/>
      <c r="ET330" s="183"/>
      <c r="EU330" s="183"/>
      <c r="EV330" s="182"/>
      <c r="EW330" s="183"/>
      <c r="EX330" s="183"/>
      <c r="EY330" s="183"/>
      <c r="EZ330" s="183"/>
      <c r="FA330" s="183"/>
      <c r="FB330" s="183"/>
      <c r="FC330" s="183"/>
      <c r="FD330" s="183"/>
      <c r="FE330" s="183"/>
      <c r="FF330" s="120"/>
      <c r="FP330" s="120"/>
      <c r="FZ330" s="120"/>
      <c r="GJ330" s="182"/>
      <c r="GK330" s="183"/>
      <c r="GL330" s="183"/>
      <c r="GM330" s="183"/>
      <c r="GN330" s="183"/>
      <c r="GO330" s="183"/>
      <c r="GP330" s="183"/>
      <c r="GQ330" s="183"/>
      <c r="GR330" s="183"/>
      <c r="GS330" s="183"/>
      <c r="GT330" s="120"/>
      <c r="HD330" s="120"/>
      <c r="HN330" s="120"/>
      <c r="HX330" s="120"/>
      <c r="IH330" s="120"/>
      <c r="IR330" s="120"/>
      <c r="JB330" s="120"/>
      <c r="JL330" s="120"/>
      <c r="JV330" s="120"/>
      <c r="KF330" s="120"/>
    </row>
    <row xmlns:x14ac="http://schemas.microsoft.com/office/spreadsheetml/2009/9/ac" r="331" s="3" customFormat="true" x14ac:dyDescent="0.25">
      <c r="A331" s="370"/>
      <c r="B331" s="120"/>
      <c r="L331" s="120"/>
      <c r="V331" s="120"/>
      <c r="AF331" s="120"/>
      <c r="AP331" s="120"/>
      <c r="AZ331" s="120"/>
      <c r="BJ331" s="120"/>
      <c r="BT331" s="120"/>
      <c r="CD331" s="120"/>
      <c r="CN331" s="120"/>
      <c r="CX331" s="182"/>
      <c r="CY331" s="183"/>
      <c r="CZ331" s="183"/>
      <c r="DA331" s="183"/>
      <c r="DB331" s="183"/>
      <c r="DC331" s="183"/>
      <c r="DD331" s="183"/>
      <c r="DE331" s="183"/>
      <c r="DF331" s="183"/>
      <c r="DG331" s="183"/>
      <c r="DH331" s="120"/>
      <c r="DR331" s="120"/>
      <c r="EB331" s="120"/>
      <c r="EL331" s="182"/>
      <c r="EM331" s="183"/>
      <c r="EN331" s="183"/>
      <c r="EO331" s="183"/>
      <c r="EP331" s="183"/>
      <c r="EQ331" s="183"/>
      <c r="ER331" s="183"/>
      <c r="ES331" s="183"/>
      <c r="ET331" s="183"/>
      <c r="EU331" s="183"/>
      <c r="EV331" s="182"/>
      <c r="EW331" s="183"/>
      <c r="EX331" s="183"/>
      <c r="EY331" s="183"/>
      <c r="EZ331" s="183"/>
      <c r="FA331" s="183"/>
      <c r="FB331" s="183"/>
      <c r="FC331" s="183"/>
      <c r="FD331" s="183"/>
      <c r="FE331" s="183"/>
      <c r="FF331" s="120"/>
      <c r="FP331" s="120"/>
      <c r="FZ331" s="120"/>
      <c r="GJ331" s="182"/>
      <c r="GK331" s="183"/>
      <c r="GL331" s="183"/>
      <c r="GM331" s="183"/>
      <c r="GN331" s="183"/>
      <c r="GO331" s="183"/>
      <c r="GP331" s="183"/>
      <c r="GQ331" s="183"/>
      <c r="GR331" s="183"/>
      <c r="GS331" s="183"/>
      <c r="GT331" s="120"/>
      <c r="HD331" s="120"/>
      <c r="HN331" s="120"/>
      <c r="HX331" s="120"/>
      <c r="IH331" s="120"/>
      <c r="IR331" s="120"/>
      <c r="JB331" s="120"/>
      <c r="JL331" s="120"/>
      <c r="JV331" s="120"/>
      <c r="KF331" s="120"/>
    </row>
    <row xmlns:x14ac="http://schemas.microsoft.com/office/spreadsheetml/2009/9/ac" r="332" s="3" customFormat="true" x14ac:dyDescent="0.25">
      <c r="A332" s="370"/>
      <c r="B332" s="120"/>
      <c r="L332" s="120"/>
      <c r="V332" s="120"/>
      <c r="AF332" s="120"/>
      <c r="AP332" s="120"/>
      <c r="AZ332" s="120"/>
      <c r="BJ332" s="120"/>
      <c r="BT332" s="120"/>
      <c r="CD332" s="120"/>
      <c r="CN332" s="120"/>
      <c r="CX332" s="182"/>
      <c r="CY332" s="183"/>
      <c r="CZ332" s="183"/>
      <c r="DA332" s="183"/>
      <c r="DB332" s="183"/>
      <c r="DC332" s="183"/>
      <c r="DD332" s="183"/>
      <c r="DE332" s="183"/>
      <c r="DF332" s="183"/>
      <c r="DG332" s="183"/>
      <c r="DH332" s="120"/>
      <c r="DR332" s="120"/>
      <c r="EB332" s="120"/>
      <c r="EL332" s="182"/>
      <c r="EM332" s="183"/>
      <c r="EN332" s="183"/>
      <c r="EO332" s="183"/>
      <c r="EP332" s="183"/>
      <c r="EQ332" s="183"/>
      <c r="ER332" s="183"/>
      <c r="ES332" s="183"/>
      <c r="ET332" s="183"/>
      <c r="EU332" s="183"/>
      <c r="EV332" s="182"/>
      <c r="EW332" s="183"/>
      <c r="EX332" s="183"/>
      <c r="EY332" s="183"/>
      <c r="EZ332" s="183"/>
      <c r="FA332" s="183"/>
      <c r="FB332" s="183"/>
      <c r="FC332" s="183"/>
      <c r="FD332" s="183"/>
      <c r="FE332" s="183"/>
      <c r="FF332" s="120"/>
      <c r="FP332" s="120"/>
      <c r="FZ332" s="120"/>
      <c r="GJ332" s="182"/>
      <c r="GK332" s="183"/>
      <c r="GL332" s="183"/>
      <c r="GM332" s="183"/>
      <c r="GN332" s="183"/>
      <c r="GO332" s="183"/>
      <c r="GP332" s="183"/>
      <c r="GQ332" s="183"/>
      <c r="GR332" s="183"/>
      <c r="GS332" s="183"/>
      <c r="GT332" s="120"/>
      <c r="HD332" s="120"/>
      <c r="HN332" s="120"/>
      <c r="HX332" s="120"/>
      <c r="IH332" s="120"/>
      <c r="IR332" s="120"/>
      <c r="JB332" s="120"/>
      <c r="JL332" s="120"/>
      <c r="JV332" s="120"/>
      <c r="KF332" s="120"/>
    </row>
    <row xmlns:x14ac="http://schemas.microsoft.com/office/spreadsheetml/2009/9/ac" r="333" s="3" customFormat="true" x14ac:dyDescent="0.25">
      <c r="A333" s="370"/>
      <c r="B333" s="120"/>
      <c r="L333" s="120"/>
      <c r="V333" s="120"/>
      <c r="AF333" s="120"/>
      <c r="AP333" s="120"/>
      <c r="AZ333" s="120"/>
      <c r="BJ333" s="120"/>
      <c r="BT333" s="120"/>
      <c r="CD333" s="120"/>
      <c r="CN333" s="120"/>
      <c r="CX333" s="182"/>
      <c r="CY333" s="183"/>
      <c r="CZ333" s="183"/>
      <c r="DA333" s="183"/>
      <c r="DB333" s="183"/>
      <c r="DC333" s="183"/>
      <c r="DD333" s="183"/>
      <c r="DE333" s="183"/>
      <c r="DF333" s="183"/>
      <c r="DG333" s="183"/>
      <c r="DH333" s="120"/>
      <c r="DR333" s="120"/>
      <c r="EB333" s="120"/>
      <c r="EL333" s="182"/>
      <c r="EM333" s="183"/>
      <c r="EN333" s="183"/>
      <c r="EO333" s="183"/>
      <c r="EP333" s="183"/>
      <c r="EQ333" s="183"/>
      <c r="ER333" s="183"/>
      <c r="ES333" s="183"/>
      <c r="ET333" s="183"/>
      <c r="EU333" s="183"/>
      <c r="EV333" s="182"/>
      <c r="EW333" s="183"/>
      <c r="EX333" s="183"/>
      <c r="EY333" s="183"/>
      <c r="EZ333" s="183"/>
      <c r="FA333" s="183"/>
      <c r="FB333" s="183"/>
      <c r="FC333" s="183"/>
      <c r="FD333" s="183"/>
      <c r="FE333" s="183"/>
      <c r="FF333" s="120"/>
      <c r="FP333" s="120"/>
      <c r="FZ333" s="120"/>
      <c r="GJ333" s="182"/>
      <c r="GK333" s="183"/>
      <c r="GL333" s="183"/>
      <c r="GM333" s="183"/>
      <c r="GN333" s="183"/>
      <c r="GO333" s="183"/>
      <c r="GP333" s="183"/>
      <c r="GQ333" s="183"/>
      <c r="GR333" s="183"/>
      <c r="GS333" s="183"/>
      <c r="GT333" s="120"/>
      <c r="HD333" s="120"/>
      <c r="HN333" s="120"/>
      <c r="HX333" s="120"/>
      <c r="IH333" s="120"/>
      <c r="IR333" s="120"/>
      <c r="JB333" s="120"/>
      <c r="JL333" s="120"/>
      <c r="JV333" s="120"/>
      <c r="KF333" s="120"/>
    </row>
    <row xmlns:x14ac="http://schemas.microsoft.com/office/spreadsheetml/2009/9/ac" r="334" s="3" customFormat="true" x14ac:dyDescent="0.25">
      <c r="A334" s="370"/>
      <c r="B334" s="120"/>
      <c r="L334" s="120"/>
      <c r="V334" s="120"/>
      <c r="AF334" s="120"/>
      <c r="AP334" s="120"/>
      <c r="AZ334" s="120"/>
      <c r="BJ334" s="120"/>
      <c r="BT334" s="120"/>
      <c r="CD334" s="120"/>
      <c r="CN334" s="120"/>
      <c r="CX334" s="182"/>
      <c r="CY334" s="183"/>
      <c r="CZ334" s="183"/>
      <c r="DA334" s="183"/>
      <c r="DB334" s="183"/>
      <c r="DC334" s="183"/>
      <c r="DD334" s="183"/>
      <c r="DE334" s="183"/>
      <c r="DF334" s="183"/>
      <c r="DG334" s="183"/>
      <c r="DH334" s="120"/>
      <c r="DR334" s="120"/>
      <c r="EB334" s="120"/>
      <c r="EL334" s="182"/>
      <c r="EM334" s="183"/>
      <c r="EN334" s="183"/>
      <c r="EO334" s="183"/>
      <c r="EP334" s="183"/>
      <c r="EQ334" s="183"/>
      <c r="ER334" s="183"/>
      <c r="ES334" s="183"/>
      <c r="ET334" s="183"/>
      <c r="EU334" s="183"/>
      <c r="EV334" s="182"/>
      <c r="EW334" s="183"/>
      <c r="EX334" s="183"/>
      <c r="EY334" s="183"/>
      <c r="EZ334" s="183"/>
      <c r="FA334" s="183"/>
      <c r="FB334" s="183"/>
      <c r="FC334" s="183"/>
      <c r="FD334" s="183"/>
      <c r="FE334" s="183"/>
      <c r="FF334" s="120"/>
      <c r="FP334" s="120"/>
      <c r="FZ334" s="120"/>
      <c r="GJ334" s="182"/>
      <c r="GK334" s="183"/>
      <c r="GL334" s="183"/>
      <c r="GM334" s="183"/>
      <c r="GN334" s="183"/>
      <c r="GO334" s="183"/>
      <c r="GP334" s="183"/>
      <c r="GQ334" s="183"/>
      <c r="GR334" s="183"/>
      <c r="GS334" s="183"/>
      <c r="GT334" s="120"/>
      <c r="HD334" s="120"/>
      <c r="HN334" s="120"/>
      <c r="HX334" s="120"/>
      <c r="IH334" s="120"/>
      <c r="IR334" s="120"/>
      <c r="JB334" s="120"/>
      <c r="JL334" s="120"/>
      <c r="JV334" s="120"/>
      <c r="KF334" s="120"/>
    </row>
    <row xmlns:x14ac="http://schemas.microsoft.com/office/spreadsheetml/2009/9/ac" r="335" s="3" customFormat="true" x14ac:dyDescent="0.25">
      <c r="A335" s="370"/>
      <c r="B335" s="120"/>
      <c r="L335" s="120"/>
      <c r="V335" s="120"/>
      <c r="AF335" s="120"/>
      <c r="AP335" s="120"/>
      <c r="AZ335" s="120"/>
      <c r="BJ335" s="120"/>
      <c r="BT335" s="120"/>
      <c r="CD335" s="120"/>
      <c r="CN335" s="120"/>
      <c r="CX335" s="182"/>
      <c r="CY335" s="183"/>
      <c r="CZ335" s="183"/>
      <c r="DA335" s="183"/>
      <c r="DB335" s="183"/>
      <c r="DC335" s="183"/>
      <c r="DD335" s="183"/>
      <c r="DE335" s="183"/>
      <c r="DF335" s="183"/>
      <c r="DG335" s="183"/>
      <c r="DH335" s="120"/>
      <c r="DR335" s="120"/>
      <c r="EB335" s="120"/>
      <c r="EL335" s="182"/>
      <c r="EM335" s="183"/>
      <c r="EN335" s="183"/>
      <c r="EO335" s="183"/>
      <c r="EP335" s="183"/>
      <c r="EQ335" s="183"/>
      <c r="ER335" s="183"/>
      <c r="ES335" s="183"/>
      <c r="ET335" s="183"/>
      <c r="EU335" s="183"/>
      <c r="EV335" s="182"/>
      <c r="EW335" s="183"/>
      <c r="EX335" s="183"/>
      <c r="EY335" s="183"/>
      <c r="EZ335" s="183"/>
      <c r="FA335" s="183"/>
      <c r="FB335" s="183"/>
      <c r="FC335" s="183"/>
      <c r="FD335" s="183"/>
      <c r="FE335" s="183"/>
      <c r="FF335" s="120"/>
      <c r="FP335" s="120"/>
      <c r="FZ335" s="120"/>
      <c r="GJ335" s="182"/>
      <c r="GK335" s="183"/>
      <c r="GL335" s="183"/>
      <c r="GM335" s="183"/>
      <c r="GN335" s="183"/>
      <c r="GO335" s="183"/>
      <c r="GP335" s="183"/>
      <c r="GQ335" s="183"/>
      <c r="GR335" s="183"/>
      <c r="GS335" s="183"/>
      <c r="GT335" s="120"/>
      <c r="HD335" s="120"/>
      <c r="HN335" s="120"/>
      <c r="HX335" s="120"/>
      <c r="IH335" s="120"/>
      <c r="IR335" s="120"/>
      <c r="JB335" s="120"/>
      <c r="JL335" s="120"/>
      <c r="JV335" s="120"/>
      <c r="KF335" s="120"/>
    </row>
    <row xmlns:x14ac="http://schemas.microsoft.com/office/spreadsheetml/2009/9/ac" r="336" s="3" customFormat="true" x14ac:dyDescent="0.25">
      <c r="A336" s="370"/>
      <c r="B336" s="120"/>
      <c r="L336" s="120"/>
      <c r="V336" s="120"/>
      <c r="AF336" s="120"/>
      <c r="AP336" s="120"/>
      <c r="AZ336" s="120"/>
      <c r="BJ336" s="120"/>
      <c r="BT336" s="120"/>
      <c r="CD336" s="120"/>
      <c r="CN336" s="120"/>
      <c r="CX336" s="182"/>
      <c r="CY336" s="183"/>
      <c r="CZ336" s="183"/>
      <c r="DA336" s="183"/>
      <c r="DB336" s="183"/>
      <c r="DC336" s="183"/>
      <c r="DD336" s="183"/>
      <c r="DE336" s="183"/>
      <c r="DF336" s="183"/>
      <c r="DG336" s="183"/>
      <c r="DH336" s="120"/>
      <c r="DR336" s="120"/>
      <c r="EB336" s="120"/>
      <c r="EL336" s="182"/>
      <c r="EM336" s="183"/>
      <c r="EN336" s="183"/>
      <c r="EO336" s="183"/>
      <c r="EP336" s="183"/>
      <c r="EQ336" s="183"/>
      <c r="ER336" s="183"/>
      <c r="ES336" s="183"/>
      <c r="ET336" s="183"/>
      <c r="EU336" s="183"/>
      <c r="EV336" s="182"/>
      <c r="EW336" s="183"/>
      <c r="EX336" s="183"/>
      <c r="EY336" s="183"/>
      <c r="EZ336" s="183"/>
      <c r="FA336" s="183"/>
      <c r="FB336" s="183"/>
      <c r="FC336" s="183"/>
      <c r="FD336" s="183"/>
      <c r="FE336" s="183"/>
      <c r="FF336" s="120"/>
      <c r="FP336" s="120"/>
      <c r="FZ336" s="120"/>
      <c r="GJ336" s="182"/>
      <c r="GK336" s="183"/>
      <c r="GL336" s="183"/>
      <c r="GM336" s="183"/>
      <c r="GN336" s="183"/>
      <c r="GO336" s="183"/>
      <c r="GP336" s="183"/>
      <c r="GQ336" s="183"/>
      <c r="GR336" s="183"/>
      <c r="GS336" s="183"/>
      <c r="GT336" s="120"/>
      <c r="HD336" s="120"/>
      <c r="HN336" s="120"/>
      <c r="HX336" s="120"/>
      <c r="IH336" s="120"/>
      <c r="IR336" s="120"/>
      <c r="JB336" s="120"/>
      <c r="JL336" s="120"/>
      <c r="JV336" s="120"/>
      <c r="KF336" s="120"/>
    </row>
    <row xmlns:x14ac="http://schemas.microsoft.com/office/spreadsheetml/2009/9/ac" r="337" s="3" customFormat="true" x14ac:dyDescent="0.25">
      <c r="A337" s="370"/>
      <c r="B337" s="120"/>
      <c r="L337" s="120"/>
      <c r="V337" s="120"/>
      <c r="AF337" s="120"/>
      <c r="AP337" s="120"/>
      <c r="AZ337" s="120"/>
      <c r="BJ337" s="120"/>
      <c r="BT337" s="120"/>
      <c r="CD337" s="120"/>
      <c r="CN337" s="120"/>
      <c r="CX337" s="182"/>
      <c r="CY337" s="183"/>
      <c r="CZ337" s="183"/>
      <c r="DA337" s="183"/>
      <c r="DB337" s="183"/>
      <c r="DC337" s="183"/>
      <c r="DD337" s="183"/>
      <c r="DE337" s="183"/>
      <c r="DF337" s="183"/>
      <c r="DG337" s="183"/>
      <c r="DH337" s="120"/>
      <c r="DR337" s="120"/>
      <c r="EB337" s="120"/>
      <c r="EL337" s="182"/>
      <c r="EM337" s="183"/>
      <c r="EN337" s="183"/>
      <c r="EO337" s="183"/>
      <c r="EP337" s="183"/>
      <c r="EQ337" s="183"/>
      <c r="ER337" s="183"/>
      <c r="ES337" s="183"/>
      <c r="ET337" s="183"/>
      <c r="EU337" s="183"/>
      <c r="EV337" s="182"/>
      <c r="EW337" s="183"/>
      <c r="EX337" s="183"/>
      <c r="EY337" s="183"/>
      <c r="EZ337" s="183"/>
      <c r="FA337" s="183"/>
      <c r="FB337" s="183"/>
      <c r="FC337" s="183"/>
      <c r="FD337" s="183"/>
      <c r="FE337" s="183"/>
      <c r="FF337" s="120"/>
      <c r="FP337" s="120"/>
      <c r="FZ337" s="120"/>
      <c r="GJ337" s="182"/>
      <c r="GK337" s="183"/>
      <c r="GL337" s="183"/>
      <c r="GM337" s="183"/>
      <c r="GN337" s="183"/>
      <c r="GO337" s="183"/>
      <c r="GP337" s="183"/>
      <c r="GQ337" s="183"/>
      <c r="GR337" s="183"/>
      <c r="GS337" s="183"/>
      <c r="GT337" s="120"/>
      <c r="HD337" s="120"/>
      <c r="HN337" s="120"/>
      <c r="HX337" s="120"/>
      <c r="IH337" s="120"/>
      <c r="IR337" s="120"/>
      <c r="JB337" s="120"/>
      <c r="JL337" s="120"/>
      <c r="JV337" s="120"/>
      <c r="KF337" s="120"/>
    </row>
    <row xmlns:x14ac="http://schemas.microsoft.com/office/spreadsheetml/2009/9/ac" r="338" s="3" customFormat="true" x14ac:dyDescent="0.25">
      <c r="A338" s="370"/>
      <c r="B338" s="120"/>
      <c r="L338" s="120"/>
      <c r="V338" s="120"/>
      <c r="AF338" s="120"/>
      <c r="AP338" s="120"/>
      <c r="AZ338" s="120"/>
      <c r="BJ338" s="120"/>
      <c r="BT338" s="120"/>
      <c r="CD338" s="120"/>
      <c r="CN338" s="120"/>
      <c r="CX338" s="182"/>
      <c r="CY338" s="183"/>
      <c r="CZ338" s="183"/>
      <c r="DA338" s="183"/>
      <c r="DB338" s="183"/>
      <c r="DC338" s="183"/>
      <c r="DD338" s="183"/>
      <c r="DE338" s="183"/>
      <c r="DF338" s="183"/>
      <c r="DG338" s="183"/>
      <c r="DH338" s="120"/>
      <c r="DR338" s="120"/>
      <c r="EB338" s="120"/>
      <c r="EL338" s="182"/>
      <c r="EM338" s="183"/>
      <c r="EN338" s="183"/>
      <c r="EO338" s="183"/>
      <c r="EP338" s="183"/>
      <c r="EQ338" s="183"/>
      <c r="ER338" s="183"/>
      <c r="ES338" s="183"/>
      <c r="ET338" s="183"/>
      <c r="EU338" s="183"/>
      <c r="EV338" s="182"/>
      <c r="EW338" s="183"/>
      <c r="EX338" s="183"/>
      <c r="EY338" s="183"/>
      <c r="EZ338" s="183"/>
      <c r="FA338" s="183"/>
      <c r="FB338" s="183"/>
      <c r="FC338" s="183"/>
      <c r="FD338" s="183"/>
      <c r="FE338" s="183"/>
      <c r="FF338" s="120"/>
      <c r="FP338" s="120"/>
      <c r="FZ338" s="120"/>
      <c r="GJ338" s="182"/>
      <c r="GK338" s="183"/>
      <c r="GL338" s="183"/>
      <c r="GM338" s="183"/>
      <c r="GN338" s="183"/>
      <c r="GO338" s="183"/>
      <c r="GP338" s="183"/>
      <c r="GQ338" s="183"/>
      <c r="GR338" s="183"/>
      <c r="GS338" s="183"/>
      <c r="GT338" s="120"/>
      <c r="HD338" s="120"/>
      <c r="HN338" s="120"/>
      <c r="HX338" s="120"/>
      <c r="IH338" s="120"/>
      <c r="IR338" s="120"/>
      <c r="JB338" s="120"/>
      <c r="JL338" s="120"/>
      <c r="JV338" s="120"/>
      <c r="KF338" s="120"/>
    </row>
    <row xmlns:x14ac="http://schemas.microsoft.com/office/spreadsheetml/2009/9/ac" r="339" s="3" customFormat="true" x14ac:dyDescent="0.25">
      <c r="A339" s="370"/>
      <c r="B339" s="120"/>
      <c r="L339" s="120"/>
      <c r="V339" s="120"/>
      <c r="AF339" s="120"/>
      <c r="AP339" s="120"/>
      <c r="AZ339" s="120"/>
      <c r="BJ339" s="120"/>
      <c r="BT339" s="120"/>
      <c r="CD339" s="120"/>
      <c r="CN339" s="120"/>
      <c r="CX339" s="182"/>
      <c r="CY339" s="183"/>
      <c r="CZ339" s="183"/>
      <c r="DA339" s="183"/>
      <c r="DB339" s="183"/>
      <c r="DC339" s="183"/>
      <c r="DD339" s="183"/>
      <c r="DE339" s="183"/>
      <c r="DF339" s="183"/>
      <c r="DG339" s="183"/>
      <c r="DH339" s="120"/>
      <c r="DR339" s="120"/>
      <c r="EB339" s="120"/>
      <c r="EL339" s="182"/>
      <c r="EM339" s="183"/>
      <c r="EN339" s="183"/>
      <c r="EO339" s="183"/>
      <c r="EP339" s="183"/>
      <c r="EQ339" s="183"/>
      <c r="ER339" s="183"/>
      <c r="ES339" s="183"/>
      <c r="ET339" s="183"/>
      <c r="EU339" s="183"/>
      <c r="EV339" s="182"/>
      <c r="EW339" s="183"/>
      <c r="EX339" s="183"/>
      <c r="EY339" s="183"/>
      <c r="EZ339" s="183"/>
      <c r="FA339" s="183"/>
      <c r="FB339" s="183"/>
      <c r="FC339" s="183"/>
      <c r="FD339" s="183"/>
      <c r="FE339" s="183"/>
      <c r="FF339" s="120"/>
      <c r="FP339" s="120"/>
      <c r="FZ339" s="120"/>
      <c r="GJ339" s="182"/>
      <c r="GK339" s="183"/>
      <c r="GL339" s="183"/>
      <c r="GM339" s="183"/>
      <c r="GN339" s="183"/>
      <c r="GO339" s="183"/>
      <c r="GP339" s="183"/>
      <c r="GQ339" s="183"/>
      <c r="GR339" s="183"/>
      <c r="GS339" s="183"/>
      <c r="GT339" s="120"/>
      <c r="HD339" s="120"/>
      <c r="HN339" s="120"/>
      <c r="HX339" s="120"/>
      <c r="IH339" s="120"/>
      <c r="IR339" s="120"/>
      <c r="JB339" s="120"/>
      <c r="JL339" s="120"/>
      <c r="JV339" s="120"/>
      <c r="KF339" s="120"/>
    </row>
    <row xmlns:x14ac="http://schemas.microsoft.com/office/spreadsheetml/2009/9/ac" r="340" s="3" customFormat="true" x14ac:dyDescent="0.25">
      <c r="A340" s="370"/>
      <c r="B340" s="120"/>
      <c r="L340" s="120"/>
      <c r="V340" s="120"/>
      <c r="AF340" s="120"/>
      <c r="AP340" s="120"/>
      <c r="AZ340" s="120"/>
      <c r="BJ340" s="120"/>
      <c r="BT340" s="120"/>
      <c r="CD340" s="120"/>
      <c r="CN340" s="120"/>
      <c r="CX340" s="182"/>
      <c r="CY340" s="183"/>
      <c r="CZ340" s="183"/>
      <c r="DA340" s="183"/>
      <c r="DB340" s="183"/>
      <c r="DC340" s="183"/>
      <c r="DD340" s="183"/>
      <c r="DE340" s="183"/>
      <c r="DF340" s="183"/>
      <c r="DG340" s="183"/>
      <c r="DH340" s="120"/>
      <c r="DR340" s="120"/>
      <c r="EB340" s="120"/>
      <c r="EL340" s="182"/>
      <c r="EM340" s="183"/>
      <c r="EN340" s="183"/>
      <c r="EO340" s="183"/>
      <c r="EP340" s="183"/>
      <c r="EQ340" s="183"/>
      <c r="ER340" s="183"/>
      <c r="ES340" s="183"/>
      <c r="ET340" s="183"/>
      <c r="EU340" s="183"/>
      <c r="EV340" s="182"/>
      <c r="EW340" s="183"/>
      <c r="EX340" s="183"/>
      <c r="EY340" s="183"/>
      <c r="EZ340" s="183"/>
      <c r="FA340" s="183"/>
      <c r="FB340" s="183"/>
      <c r="FC340" s="183"/>
      <c r="FD340" s="183"/>
      <c r="FE340" s="183"/>
      <c r="FF340" s="120"/>
      <c r="FP340" s="120"/>
      <c r="FZ340" s="120"/>
      <c r="GJ340" s="182"/>
      <c r="GK340" s="183"/>
      <c r="GL340" s="183"/>
      <c r="GM340" s="183"/>
      <c r="GN340" s="183"/>
      <c r="GO340" s="183"/>
      <c r="GP340" s="183"/>
      <c r="GQ340" s="183"/>
      <c r="GR340" s="183"/>
      <c r="GS340" s="183"/>
      <c r="GT340" s="120"/>
      <c r="HD340" s="120"/>
      <c r="HN340" s="120"/>
      <c r="HX340" s="120"/>
      <c r="IH340" s="120"/>
      <c r="IR340" s="120"/>
      <c r="JB340" s="120"/>
      <c r="JL340" s="120"/>
      <c r="JV340" s="120"/>
      <c r="KF340" s="120"/>
    </row>
    <row xmlns:x14ac="http://schemas.microsoft.com/office/spreadsheetml/2009/9/ac" r="341" s="3" customFormat="true" x14ac:dyDescent="0.25">
      <c r="A341" s="370"/>
      <c r="B341" s="120"/>
      <c r="L341" s="120"/>
      <c r="V341" s="120"/>
      <c r="AF341" s="120"/>
      <c r="AP341" s="120"/>
      <c r="AZ341" s="120"/>
      <c r="BJ341" s="120"/>
      <c r="BT341" s="120"/>
      <c r="CD341" s="120"/>
      <c r="CN341" s="120"/>
      <c r="CX341" s="182"/>
      <c r="CY341" s="183"/>
      <c r="CZ341" s="183"/>
      <c r="DA341" s="183"/>
      <c r="DB341" s="183"/>
      <c r="DC341" s="183"/>
      <c r="DD341" s="183"/>
      <c r="DE341" s="183"/>
      <c r="DF341" s="183"/>
      <c r="DG341" s="183"/>
      <c r="DH341" s="120"/>
      <c r="DR341" s="120"/>
      <c r="EB341" s="120"/>
      <c r="EL341" s="182"/>
      <c r="EM341" s="183"/>
      <c r="EN341" s="183"/>
      <c r="EO341" s="183"/>
      <c r="EP341" s="183"/>
      <c r="EQ341" s="183"/>
      <c r="ER341" s="183"/>
      <c r="ES341" s="183"/>
      <c r="ET341" s="183"/>
      <c r="EU341" s="183"/>
      <c r="EV341" s="182"/>
      <c r="EW341" s="183"/>
      <c r="EX341" s="183"/>
      <c r="EY341" s="183"/>
      <c r="EZ341" s="183"/>
      <c r="FA341" s="183"/>
      <c r="FB341" s="183"/>
      <c r="FC341" s="183"/>
      <c r="FD341" s="183"/>
      <c r="FE341" s="183"/>
      <c r="FF341" s="120"/>
      <c r="FP341" s="120"/>
      <c r="FZ341" s="120"/>
      <c r="GJ341" s="182"/>
      <c r="GK341" s="183"/>
      <c r="GL341" s="183"/>
      <c r="GM341" s="183"/>
      <c r="GN341" s="183"/>
      <c r="GO341" s="183"/>
      <c r="GP341" s="183"/>
      <c r="GQ341" s="183"/>
      <c r="GR341" s="183"/>
      <c r="GS341" s="183"/>
      <c r="GT341" s="120"/>
      <c r="HD341" s="120"/>
      <c r="HN341" s="120"/>
      <c r="HX341" s="120"/>
      <c r="IH341" s="120"/>
      <c r="IR341" s="120"/>
      <c r="JB341" s="120"/>
      <c r="JL341" s="120"/>
      <c r="JV341" s="120"/>
      <c r="KF341" s="120"/>
    </row>
    <row xmlns:x14ac="http://schemas.microsoft.com/office/spreadsheetml/2009/9/ac" r="342" s="3" customFormat="true" x14ac:dyDescent="0.25">
      <c r="A342" s="370"/>
      <c r="B342" s="120"/>
      <c r="L342" s="120"/>
      <c r="V342" s="120"/>
      <c r="AF342" s="120"/>
      <c r="AP342" s="120"/>
      <c r="AZ342" s="120"/>
      <c r="BJ342" s="120"/>
      <c r="BT342" s="120"/>
      <c r="CD342" s="120"/>
      <c r="CN342" s="120"/>
      <c r="CX342" s="182"/>
      <c r="CY342" s="183"/>
      <c r="CZ342" s="183"/>
      <c r="DA342" s="183"/>
      <c r="DB342" s="183"/>
      <c r="DC342" s="183"/>
      <c r="DD342" s="183"/>
      <c r="DE342" s="183"/>
      <c r="DF342" s="183"/>
      <c r="DG342" s="183"/>
      <c r="DH342" s="120"/>
      <c r="DR342" s="120"/>
      <c r="EB342" s="120"/>
      <c r="EL342" s="182"/>
      <c r="EM342" s="183"/>
      <c r="EN342" s="183"/>
      <c r="EO342" s="183"/>
      <c r="EP342" s="183"/>
      <c r="EQ342" s="183"/>
      <c r="ER342" s="183"/>
      <c r="ES342" s="183"/>
      <c r="ET342" s="183"/>
      <c r="EU342" s="183"/>
      <c r="EV342" s="182"/>
      <c r="EW342" s="183"/>
      <c r="EX342" s="183"/>
      <c r="EY342" s="183"/>
      <c r="EZ342" s="183"/>
      <c r="FA342" s="183"/>
      <c r="FB342" s="183"/>
      <c r="FC342" s="183"/>
      <c r="FD342" s="183"/>
      <c r="FE342" s="183"/>
      <c r="FF342" s="120"/>
      <c r="FP342" s="120"/>
      <c r="FZ342" s="120"/>
      <c r="GJ342" s="182"/>
      <c r="GK342" s="183"/>
      <c r="GL342" s="183"/>
      <c r="GM342" s="183"/>
      <c r="GN342" s="183"/>
      <c r="GO342" s="183"/>
      <c r="GP342" s="183"/>
      <c r="GQ342" s="183"/>
      <c r="GR342" s="183"/>
      <c r="GS342" s="183"/>
      <c r="GT342" s="120"/>
      <c r="HD342" s="120"/>
      <c r="HN342" s="120"/>
      <c r="HX342" s="120"/>
      <c r="IH342" s="120"/>
      <c r="IR342" s="120"/>
      <c r="JB342" s="120"/>
      <c r="JL342" s="120"/>
      <c r="JV342" s="120"/>
      <c r="KF342" s="120"/>
    </row>
    <row xmlns:x14ac="http://schemas.microsoft.com/office/spreadsheetml/2009/9/ac" r="343" s="3" customFormat="true" x14ac:dyDescent="0.25">
      <c r="A343" s="370"/>
      <c r="B343" s="120"/>
      <c r="L343" s="120"/>
      <c r="V343" s="120"/>
      <c r="AF343" s="120"/>
      <c r="AP343" s="120"/>
      <c r="AZ343" s="120"/>
      <c r="BJ343" s="120"/>
      <c r="BT343" s="120"/>
      <c r="CD343" s="120"/>
      <c r="CN343" s="120"/>
      <c r="CX343" s="182"/>
      <c r="CY343" s="183"/>
      <c r="CZ343" s="183"/>
      <c r="DA343" s="183"/>
      <c r="DB343" s="183"/>
      <c r="DC343" s="183"/>
      <c r="DD343" s="183"/>
      <c r="DE343" s="183"/>
      <c r="DF343" s="183"/>
      <c r="DG343" s="183"/>
      <c r="DH343" s="120"/>
      <c r="DR343" s="120"/>
      <c r="EB343" s="120"/>
      <c r="EL343" s="182"/>
      <c r="EM343" s="183"/>
      <c r="EN343" s="183"/>
      <c r="EO343" s="183"/>
      <c r="EP343" s="183"/>
      <c r="EQ343" s="183"/>
      <c r="ER343" s="183"/>
      <c r="ES343" s="183"/>
      <c r="ET343" s="183"/>
      <c r="EU343" s="183"/>
      <c r="EV343" s="182"/>
      <c r="EW343" s="183"/>
      <c r="EX343" s="183"/>
      <c r="EY343" s="183"/>
      <c r="EZ343" s="183"/>
      <c r="FA343" s="183"/>
      <c r="FB343" s="183"/>
      <c r="FC343" s="183"/>
      <c r="FD343" s="183"/>
      <c r="FE343" s="183"/>
      <c r="FF343" s="120"/>
      <c r="FP343" s="120"/>
      <c r="FZ343" s="120"/>
      <c r="GJ343" s="182"/>
      <c r="GK343" s="183"/>
      <c r="GL343" s="183"/>
      <c r="GM343" s="183"/>
      <c r="GN343" s="183"/>
      <c r="GO343" s="183"/>
      <c r="GP343" s="183"/>
      <c r="GQ343" s="183"/>
      <c r="GR343" s="183"/>
      <c r="GS343" s="183"/>
      <c r="GT343" s="120"/>
      <c r="HD343" s="120"/>
      <c r="HN343" s="120"/>
      <c r="HX343" s="120"/>
      <c r="IH343" s="120"/>
      <c r="IR343" s="120"/>
      <c r="JB343" s="120"/>
      <c r="JL343" s="120"/>
      <c r="JV343" s="120"/>
      <c r="KF343" s="120"/>
    </row>
    <row xmlns:x14ac="http://schemas.microsoft.com/office/spreadsheetml/2009/9/ac" r="344" s="3" customFormat="true" x14ac:dyDescent="0.25">
      <c r="A344" s="370"/>
      <c r="B344" s="120"/>
      <c r="L344" s="120"/>
      <c r="V344" s="120"/>
      <c r="AF344" s="120"/>
      <c r="AP344" s="120"/>
      <c r="AZ344" s="120"/>
      <c r="BJ344" s="120"/>
      <c r="BT344" s="120"/>
      <c r="CD344" s="120"/>
      <c r="CN344" s="120"/>
      <c r="CX344" s="182"/>
      <c r="CY344" s="183"/>
      <c r="CZ344" s="183"/>
      <c r="DA344" s="183"/>
      <c r="DB344" s="183"/>
      <c r="DC344" s="183"/>
      <c r="DD344" s="183"/>
      <c r="DE344" s="183"/>
      <c r="DF344" s="183"/>
      <c r="DG344" s="183"/>
      <c r="DH344" s="120"/>
      <c r="DR344" s="120"/>
      <c r="EB344" s="120"/>
      <c r="EL344" s="182"/>
      <c r="EM344" s="183"/>
      <c r="EN344" s="183"/>
      <c r="EO344" s="183"/>
      <c r="EP344" s="183"/>
      <c r="EQ344" s="183"/>
      <c r="ER344" s="183"/>
      <c r="ES344" s="183"/>
      <c r="ET344" s="183"/>
      <c r="EU344" s="183"/>
      <c r="EV344" s="182"/>
      <c r="EW344" s="183"/>
      <c r="EX344" s="183"/>
      <c r="EY344" s="183"/>
      <c r="EZ344" s="183"/>
      <c r="FA344" s="183"/>
      <c r="FB344" s="183"/>
      <c r="FC344" s="183"/>
      <c r="FD344" s="183"/>
      <c r="FE344" s="183"/>
      <c r="FF344" s="120"/>
      <c r="FP344" s="120"/>
      <c r="FZ344" s="120"/>
      <c r="GJ344" s="182"/>
      <c r="GK344" s="183"/>
      <c r="GL344" s="183"/>
      <c r="GM344" s="183"/>
      <c r="GN344" s="183"/>
      <c r="GO344" s="183"/>
      <c r="GP344" s="183"/>
      <c r="GQ344" s="183"/>
      <c r="GR344" s="183"/>
      <c r="GS344" s="183"/>
      <c r="GT344" s="120"/>
      <c r="HD344" s="120"/>
      <c r="HN344" s="120"/>
      <c r="HX344" s="120"/>
      <c r="IH344" s="120"/>
      <c r="IR344" s="120"/>
      <c r="JB344" s="120"/>
      <c r="JL344" s="120"/>
      <c r="JV344" s="120"/>
      <c r="KF344" s="120"/>
    </row>
    <row xmlns:x14ac="http://schemas.microsoft.com/office/spreadsheetml/2009/9/ac" r="345" s="3" customFormat="true" x14ac:dyDescent="0.25">
      <c r="A345" s="370"/>
      <c r="B345" s="120"/>
      <c r="L345" s="120"/>
      <c r="V345" s="120"/>
      <c r="AF345" s="120"/>
      <c r="AP345" s="120"/>
      <c r="AZ345" s="120"/>
      <c r="BJ345" s="120"/>
      <c r="BT345" s="120"/>
      <c r="CD345" s="120"/>
      <c r="CN345" s="120"/>
      <c r="CX345" s="182"/>
      <c r="CY345" s="183"/>
      <c r="CZ345" s="183"/>
      <c r="DA345" s="183"/>
      <c r="DB345" s="183"/>
      <c r="DC345" s="183"/>
      <c r="DD345" s="183"/>
      <c r="DE345" s="183"/>
      <c r="DF345" s="183"/>
      <c r="DG345" s="183"/>
      <c r="DH345" s="120"/>
      <c r="DR345" s="120"/>
      <c r="EB345" s="120"/>
      <c r="EL345" s="182"/>
      <c r="EM345" s="183"/>
      <c r="EN345" s="183"/>
      <c r="EO345" s="183"/>
      <c r="EP345" s="183"/>
      <c r="EQ345" s="183"/>
      <c r="ER345" s="183"/>
      <c r="ES345" s="183"/>
      <c r="ET345" s="183"/>
      <c r="EU345" s="183"/>
      <c r="EV345" s="182"/>
      <c r="EW345" s="183"/>
      <c r="EX345" s="183"/>
      <c r="EY345" s="183"/>
      <c r="EZ345" s="183"/>
      <c r="FA345" s="183"/>
      <c r="FB345" s="183"/>
      <c r="FC345" s="183"/>
      <c r="FD345" s="183"/>
      <c r="FE345" s="183"/>
      <c r="FF345" s="120"/>
      <c r="FP345" s="120"/>
      <c r="FZ345" s="120"/>
      <c r="GJ345" s="182"/>
      <c r="GK345" s="183"/>
      <c r="GL345" s="183"/>
      <c r="GM345" s="183"/>
      <c r="GN345" s="183"/>
      <c r="GO345" s="183"/>
      <c r="GP345" s="183"/>
      <c r="GQ345" s="183"/>
      <c r="GR345" s="183"/>
      <c r="GS345" s="183"/>
      <c r="GT345" s="120"/>
      <c r="HD345" s="120"/>
      <c r="HN345" s="120"/>
      <c r="HX345" s="120"/>
      <c r="IH345" s="120"/>
      <c r="IR345" s="120"/>
      <c r="JB345" s="120"/>
      <c r="JL345" s="120"/>
      <c r="JV345" s="120"/>
      <c r="KF345" s="120"/>
    </row>
    <row xmlns:x14ac="http://schemas.microsoft.com/office/spreadsheetml/2009/9/ac" r="346" s="3" customFormat="true" x14ac:dyDescent="0.25">
      <c r="A346" s="370"/>
      <c r="B346" s="120"/>
      <c r="L346" s="120"/>
      <c r="V346" s="120"/>
      <c r="AF346" s="120"/>
      <c r="AP346" s="120"/>
      <c r="AZ346" s="120"/>
      <c r="BJ346" s="120"/>
      <c r="BT346" s="120"/>
      <c r="CD346" s="120"/>
      <c r="CN346" s="120"/>
      <c r="CX346" s="182"/>
      <c r="CY346" s="183"/>
      <c r="CZ346" s="183"/>
      <c r="DA346" s="183"/>
      <c r="DB346" s="183"/>
      <c r="DC346" s="183"/>
      <c r="DD346" s="183"/>
      <c r="DE346" s="183"/>
      <c r="DF346" s="183"/>
      <c r="DG346" s="183"/>
      <c r="DH346" s="120"/>
      <c r="DR346" s="120"/>
      <c r="EB346" s="120"/>
      <c r="EL346" s="182"/>
      <c r="EM346" s="183"/>
      <c r="EN346" s="183"/>
      <c r="EO346" s="183"/>
      <c r="EP346" s="183"/>
      <c r="EQ346" s="183"/>
      <c r="ER346" s="183"/>
      <c r="ES346" s="183"/>
      <c r="ET346" s="183"/>
      <c r="EU346" s="183"/>
      <c r="EV346" s="182"/>
      <c r="EW346" s="183"/>
      <c r="EX346" s="183"/>
      <c r="EY346" s="183"/>
      <c r="EZ346" s="183"/>
      <c r="FA346" s="183"/>
      <c r="FB346" s="183"/>
      <c r="FC346" s="183"/>
      <c r="FD346" s="183"/>
      <c r="FE346" s="183"/>
      <c r="FF346" s="120"/>
      <c r="FP346" s="120"/>
      <c r="FZ346" s="120"/>
      <c r="GJ346" s="182"/>
      <c r="GK346" s="183"/>
      <c r="GL346" s="183"/>
      <c r="GM346" s="183"/>
      <c r="GN346" s="183"/>
      <c r="GO346" s="183"/>
      <c r="GP346" s="183"/>
      <c r="GQ346" s="183"/>
      <c r="GR346" s="183"/>
      <c r="GS346" s="183"/>
      <c r="GT346" s="120"/>
      <c r="HD346" s="120"/>
      <c r="HN346" s="120"/>
      <c r="HX346" s="120"/>
      <c r="IH346" s="120"/>
      <c r="IR346" s="120"/>
      <c r="JB346" s="120"/>
      <c r="JL346" s="120"/>
      <c r="JV346" s="120"/>
      <c r="KF346" s="120"/>
    </row>
    <row xmlns:x14ac="http://schemas.microsoft.com/office/spreadsheetml/2009/9/ac" r="347" s="3" customFormat="true" x14ac:dyDescent="0.25">
      <c r="A347" s="370"/>
      <c r="B347" s="120"/>
      <c r="L347" s="120"/>
      <c r="V347" s="120"/>
      <c r="AF347" s="120"/>
      <c r="AP347" s="120"/>
      <c r="AZ347" s="120"/>
      <c r="BJ347" s="120"/>
      <c r="BT347" s="120"/>
      <c r="CD347" s="120"/>
      <c r="CN347" s="120"/>
      <c r="CX347" s="182"/>
      <c r="CY347" s="183"/>
      <c r="CZ347" s="183"/>
      <c r="DA347" s="183"/>
      <c r="DB347" s="183"/>
      <c r="DC347" s="183"/>
      <c r="DD347" s="183"/>
      <c r="DE347" s="183"/>
      <c r="DF347" s="183"/>
      <c r="DG347" s="183"/>
      <c r="DH347" s="120"/>
      <c r="DR347" s="120"/>
      <c r="EB347" s="120"/>
      <c r="EL347" s="182"/>
      <c r="EM347" s="183"/>
      <c r="EN347" s="183"/>
      <c r="EO347" s="183"/>
      <c r="EP347" s="183"/>
      <c r="EQ347" s="183"/>
      <c r="ER347" s="183"/>
      <c r="ES347" s="183"/>
      <c r="ET347" s="183"/>
      <c r="EU347" s="183"/>
      <c r="EV347" s="182"/>
      <c r="EW347" s="183"/>
      <c r="EX347" s="183"/>
      <c r="EY347" s="183"/>
      <c r="EZ347" s="183"/>
      <c r="FA347" s="183"/>
      <c r="FB347" s="183"/>
      <c r="FC347" s="183"/>
      <c r="FD347" s="183"/>
      <c r="FE347" s="183"/>
      <c r="FF347" s="120"/>
      <c r="FP347" s="120"/>
      <c r="FZ347" s="120"/>
      <c r="GJ347" s="182"/>
      <c r="GK347" s="183"/>
      <c r="GL347" s="183"/>
      <c r="GM347" s="183"/>
      <c r="GN347" s="183"/>
      <c r="GO347" s="183"/>
      <c r="GP347" s="183"/>
      <c r="GQ347" s="183"/>
      <c r="GR347" s="183"/>
      <c r="GS347" s="183"/>
      <c r="GT347" s="120"/>
      <c r="HD347" s="120"/>
      <c r="HN347" s="120"/>
      <c r="HX347" s="120"/>
      <c r="IH347" s="120"/>
      <c r="IR347" s="120"/>
      <c r="JB347" s="120"/>
      <c r="JL347" s="120"/>
      <c r="JV347" s="120"/>
      <c r="KF347" s="120"/>
    </row>
    <row xmlns:x14ac="http://schemas.microsoft.com/office/spreadsheetml/2009/9/ac" r="348" s="3" customFormat="true" x14ac:dyDescent="0.25">
      <c r="A348" s="370"/>
      <c r="B348" s="120"/>
      <c r="L348" s="120"/>
      <c r="V348" s="120"/>
      <c r="AF348" s="120"/>
      <c r="AP348" s="120"/>
      <c r="AZ348" s="120"/>
      <c r="BJ348" s="120"/>
      <c r="BT348" s="120"/>
      <c r="CD348" s="120"/>
      <c r="CN348" s="120"/>
      <c r="CX348" s="182"/>
      <c r="CY348" s="183"/>
      <c r="CZ348" s="183"/>
      <c r="DA348" s="183"/>
      <c r="DB348" s="183"/>
      <c r="DC348" s="183"/>
      <c r="DD348" s="183"/>
      <c r="DE348" s="183"/>
      <c r="DF348" s="183"/>
      <c r="DG348" s="183"/>
      <c r="DH348" s="120"/>
      <c r="DR348" s="120"/>
      <c r="EB348" s="120"/>
      <c r="EL348" s="182"/>
      <c r="EM348" s="183"/>
      <c r="EN348" s="183"/>
      <c r="EO348" s="183"/>
      <c r="EP348" s="183"/>
      <c r="EQ348" s="183"/>
      <c r="ER348" s="183"/>
      <c r="ES348" s="183"/>
      <c r="ET348" s="183"/>
      <c r="EU348" s="183"/>
      <c r="EV348" s="182"/>
      <c r="EW348" s="183"/>
      <c r="EX348" s="183"/>
      <c r="EY348" s="183"/>
      <c r="EZ348" s="183"/>
      <c r="FA348" s="183"/>
      <c r="FB348" s="183"/>
      <c r="FC348" s="183"/>
      <c r="FD348" s="183"/>
      <c r="FE348" s="183"/>
      <c r="FF348" s="120"/>
      <c r="FP348" s="120"/>
      <c r="FZ348" s="120"/>
      <c r="GJ348" s="182"/>
      <c r="GK348" s="183"/>
      <c r="GL348" s="183"/>
      <c r="GM348" s="183"/>
      <c r="GN348" s="183"/>
      <c r="GO348" s="183"/>
      <c r="GP348" s="183"/>
      <c r="GQ348" s="183"/>
      <c r="GR348" s="183"/>
      <c r="GS348" s="183"/>
      <c r="GT348" s="120"/>
      <c r="HD348" s="120"/>
      <c r="HN348" s="120"/>
      <c r="HX348" s="120"/>
      <c r="IH348" s="120"/>
      <c r="IR348" s="120"/>
      <c r="JB348" s="120"/>
      <c r="JL348" s="120"/>
      <c r="JV348" s="120"/>
      <c r="KF348" s="120"/>
    </row>
    <row xmlns:x14ac="http://schemas.microsoft.com/office/spreadsheetml/2009/9/ac" r="349" s="3" customFormat="true" x14ac:dyDescent="0.25">
      <c r="A349" s="370"/>
      <c r="B349" s="120"/>
      <c r="L349" s="120"/>
      <c r="V349" s="120"/>
      <c r="AF349" s="120"/>
      <c r="AP349" s="120"/>
      <c r="AZ349" s="120"/>
      <c r="BJ349" s="120"/>
      <c r="BT349" s="120"/>
      <c r="CD349" s="120"/>
      <c r="CN349" s="120"/>
      <c r="CX349" s="182"/>
      <c r="CY349" s="183"/>
      <c r="CZ349" s="183"/>
      <c r="DA349" s="183"/>
      <c r="DB349" s="183"/>
      <c r="DC349" s="183"/>
      <c r="DD349" s="183"/>
      <c r="DE349" s="183"/>
      <c r="DF349" s="183"/>
      <c r="DG349" s="183"/>
      <c r="DH349" s="120"/>
      <c r="DR349" s="120"/>
      <c r="EB349" s="120"/>
      <c r="EL349" s="182"/>
      <c r="EM349" s="183"/>
      <c r="EN349" s="183"/>
      <c r="EO349" s="183"/>
      <c r="EP349" s="183"/>
      <c r="EQ349" s="183"/>
      <c r="ER349" s="183"/>
      <c r="ES349" s="183"/>
      <c r="ET349" s="183"/>
      <c r="EU349" s="183"/>
      <c r="EV349" s="182"/>
      <c r="EW349" s="183"/>
      <c r="EX349" s="183"/>
      <c r="EY349" s="183"/>
      <c r="EZ349" s="183"/>
      <c r="FA349" s="183"/>
      <c r="FB349" s="183"/>
      <c r="FC349" s="183"/>
      <c r="FD349" s="183"/>
      <c r="FE349" s="183"/>
      <c r="FF349" s="120"/>
      <c r="FP349" s="120"/>
      <c r="FZ349" s="120"/>
      <c r="GJ349" s="182"/>
      <c r="GK349" s="183"/>
      <c r="GL349" s="183"/>
      <c r="GM349" s="183"/>
      <c r="GN349" s="183"/>
      <c r="GO349" s="183"/>
      <c r="GP349" s="183"/>
      <c r="GQ349" s="183"/>
      <c r="GR349" s="183"/>
      <c r="GS349" s="183"/>
      <c r="GT349" s="120"/>
      <c r="HD349" s="120"/>
      <c r="HN349" s="120"/>
      <c r="HX349" s="120"/>
      <c r="IH349" s="120"/>
      <c r="IR349" s="120"/>
      <c r="JB349" s="120"/>
      <c r="JL349" s="120"/>
      <c r="JV349" s="120"/>
      <c r="KF349" s="120"/>
    </row>
    <row xmlns:x14ac="http://schemas.microsoft.com/office/spreadsheetml/2009/9/ac" r="350" s="3" customFormat="true" x14ac:dyDescent="0.25">
      <c r="A350" s="370"/>
      <c r="B350" s="120"/>
      <c r="L350" s="120"/>
      <c r="V350" s="120"/>
      <c r="AF350" s="120"/>
      <c r="AP350" s="120"/>
      <c r="AZ350" s="120"/>
      <c r="BJ350" s="120"/>
      <c r="BT350" s="120"/>
      <c r="CD350" s="120"/>
      <c r="CN350" s="120"/>
      <c r="CX350" s="182"/>
      <c r="CY350" s="183"/>
      <c r="CZ350" s="183"/>
      <c r="DA350" s="183"/>
      <c r="DB350" s="183"/>
      <c r="DC350" s="183"/>
      <c r="DD350" s="183"/>
      <c r="DE350" s="183"/>
      <c r="DF350" s="183"/>
      <c r="DG350" s="183"/>
      <c r="DH350" s="120"/>
      <c r="DR350" s="120"/>
      <c r="EB350" s="120"/>
      <c r="EL350" s="182"/>
      <c r="EM350" s="183"/>
      <c r="EN350" s="183"/>
      <c r="EO350" s="183"/>
      <c r="EP350" s="183"/>
      <c r="EQ350" s="183"/>
      <c r="ER350" s="183"/>
      <c r="ES350" s="183"/>
      <c r="ET350" s="183"/>
      <c r="EU350" s="183"/>
      <c r="EV350" s="182"/>
      <c r="EW350" s="183"/>
      <c r="EX350" s="183"/>
      <c r="EY350" s="183"/>
      <c r="EZ350" s="183"/>
      <c r="FA350" s="183"/>
      <c r="FB350" s="183"/>
      <c r="FC350" s="183"/>
      <c r="FD350" s="183"/>
      <c r="FE350" s="183"/>
      <c r="FF350" s="120"/>
      <c r="FP350" s="120"/>
      <c r="FZ350" s="120"/>
      <c r="GJ350" s="182"/>
      <c r="GK350" s="183"/>
      <c r="GL350" s="183"/>
      <c r="GM350" s="183"/>
      <c r="GN350" s="183"/>
      <c r="GO350" s="183"/>
      <c r="GP350" s="183"/>
      <c r="GQ350" s="183"/>
      <c r="GR350" s="183"/>
      <c r="GS350" s="183"/>
      <c r="GT350" s="120"/>
      <c r="HD350" s="120"/>
      <c r="HN350" s="120"/>
      <c r="HX350" s="120"/>
      <c r="IH350" s="120"/>
      <c r="IR350" s="120"/>
      <c r="JB350" s="120"/>
      <c r="JL350" s="120"/>
      <c r="JV350" s="120"/>
      <c r="KF350" s="120"/>
    </row>
    <row xmlns:x14ac="http://schemas.microsoft.com/office/spreadsheetml/2009/9/ac" r="351" s="3" customFormat="true" x14ac:dyDescent="0.25">
      <c r="A351" s="370"/>
      <c r="B351" s="120"/>
      <c r="L351" s="120"/>
      <c r="V351" s="120"/>
      <c r="AF351" s="120"/>
      <c r="AP351" s="120"/>
      <c r="AZ351" s="120"/>
      <c r="BJ351" s="120"/>
      <c r="BT351" s="120"/>
      <c r="CD351" s="120"/>
      <c r="CN351" s="120"/>
      <c r="CX351" s="182"/>
      <c r="CY351" s="183"/>
      <c r="CZ351" s="183"/>
      <c r="DA351" s="183"/>
      <c r="DB351" s="183"/>
      <c r="DC351" s="183"/>
      <c r="DD351" s="183"/>
      <c r="DE351" s="183"/>
      <c r="DF351" s="183"/>
      <c r="DG351" s="183"/>
      <c r="DH351" s="120"/>
      <c r="DR351" s="120"/>
      <c r="EB351" s="120"/>
      <c r="EL351" s="182"/>
      <c r="EM351" s="183"/>
      <c r="EN351" s="183"/>
      <c r="EO351" s="183"/>
      <c r="EP351" s="183"/>
      <c r="EQ351" s="183"/>
      <c r="ER351" s="183"/>
      <c r="ES351" s="183"/>
      <c r="ET351" s="183"/>
      <c r="EU351" s="183"/>
      <c r="EV351" s="182"/>
      <c r="EW351" s="183"/>
      <c r="EX351" s="183"/>
      <c r="EY351" s="183"/>
      <c r="EZ351" s="183"/>
      <c r="FA351" s="183"/>
      <c r="FB351" s="183"/>
      <c r="FC351" s="183"/>
      <c r="FD351" s="183"/>
      <c r="FE351" s="183"/>
      <c r="FF351" s="120"/>
      <c r="FP351" s="120"/>
      <c r="FZ351" s="120"/>
      <c r="GJ351" s="182"/>
      <c r="GK351" s="183"/>
      <c r="GL351" s="183"/>
      <c r="GM351" s="183"/>
      <c r="GN351" s="183"/>
      <c r="GO351" s="183"/>
      <c r="GP351" s="183"/>
      <c r="GQ351" s="183"/>
      <c r="GR351" s="183"/>
      <c r="GS351" s="183"/>
      <c r="GT351" s="120"/>
      <c r="HD351" s="120"/>
      <c r="HN351" s="120"/>
      <c r="HX351" s="120"/>
      <c r="IH351" s="120"/>
      <c r="IR351" s="120"/>
      <c r="JB351" s="120"/>
      <c r="JL351" s="120"/>
      <c r="JV351" s="120"/>
      <c r="KF351" s="120"/>
    </row>
    <row xmlns:x14ac="http://schemas.microsoft.com/office/spreadsheetml/2009/9/ac" r="352" s="3" customFormat="true" x14ac:dyDescent="0.25">
      <c r="A352" s="370"/>
      <c r="B352" s="120"/>
      <c r="L352" s="120"/>
      <c r="V352" s="120"/>
      <c r="AF352" s="120"/>
      <c r="AP352" s="120"/>
      <c r="AZ352" s="120"/>
      <c r="BJ352" s="120"/>
      <c r="BT352" s="120"/>
      <c r="CD352" s="120"/>
      <c r="CN352" s="120"/>
      <c r="CX352" s="182"/>
      <c r="CY352" s="183"/>
      <c r="CZ352" s="183"/>
      <c r="DA352" s="183"/>
      <c r="DB352" s="183"/>
      <c r="DC352" s="183"/>
      <c r="DD352" s="183"/>
      <c r="DE352" s="183"/>
      <c r="DF352" s="183"/>
      <c r="DG352" s="183"/>
      <c r="DH352" s="120"/>
      <c r="DR352" s="120"/>
      <c r="EB352" s="120"/>
      <c r="EL352" s="182"/>
      <c r="EM352" s="183"/>
      <c r="EN352" s="183"/>
      <c r="EO352" s="183"/>
      <c r="EP352" s="183"/>
      <c r="EQ352" s="183"/>
      <c r="ER352" s="183"/>
      <c r="ES352" s="183"/>
      <c r="ET352" s="183"/>
      <c r="EU352" s="183"/>
      <c r="EV352" s="182"/>
      <c r="EW352" s="183"/>
      <c r="EX352" s="183"/>
      <c r="EY352" s="183"/>
      <c r="EZ352" s="183"/>
      <c r="FA352" s="183"/>
      <c r="FB352" s="183"/>
      <c r="FC352" s="183"/>
      <c r="FD352" s="183"/>
      <c r="FE352" s="183"/>
      <c r="FF352" s="120"/>
      <c r="FP352" s="120"/>
      <c r="FZ352" s="120"/>
      <c r="GJ352" s="182"/>
      <c r="GK352" s="183"/>
      <c r="GL352" s="183"/>
      <c r="GM352" s="183"/>
      <c r="GN352" s="183"/>
      <c r="GO352" s="183"/>
      <c r="GP352" s="183"/>
      <c r="GQ352" s="183"/>
      <c r="GR352" s="183"/>
      <c r="GS352" s="183"/>
      <c r="GT352" s="120"/>
      <c r="HD352" s="120"/>
      <c r="HN352" s="120"/>
      <c r="HX352" s="120"/>
      <c r="IH352" s="120"/>
      <c r="IR352" s="120"/>
      <c r="JB352" s="120"/>
      <c r="JL352" s="120"/>
      <c r="JV352" s="120"/>
      <c r="KF352" s="120"/>
    </row>
    <row xmlns:x14ac="http://schemas.microsoft.com/office/spreadsheetml/2009/9/ac" r="353" s="3" customFormat="true" x14ac:dyDescent="0.25">
      <c r="A353" s="370"/>
      <c r="B353" s="120"/>
      <c r="L353" s="120"/>
      <c r="V353" s="120"/>
      <c r="AF353" s="120"/>
      <c r="AP353" s="120"/>
      <c r="AZ353" s="120"/>
      <c r="BJ353" s="120"/>
      <c r="BT353" s="120"/>
      <c r="CD353" s="120"/>
      <c r="CN353" s="120"/>
      <c r="CX353" s="182"/>
      <c r="CY353" s="183"/>
      <c r="CZ353" s="183"/>
      <c r="DA353" s="183"/>
      <c r="DB353" s="183"/>
      <c r="DC353" s="183"/>
      <c r="DD353" s="183"/>
      <c r="DE353" s="183"/>
      <c r="DF353" s="183"/>
      <c r="DG353" s="183"/>
      <c r="DH353" s="120"/>
      <c r="DR353" s="120"/>
      <c r="EB353" s="120"/>
      <c r="EL353" s="182"/>
      <c r="EM353" s="183"/>
      <c r="EN353" s="183"/>
      <c r="EO353" s="183"/>
      <c r="EP353" s="183"/>
      <c r="EQ353" s="183"/>
      <c r="ER353" s="183"/>
      <c r="ES353" s="183"/>
      <c r="ET353" s="183"/>
      <c r="EU353" s="183"/>
      <c r="EV353" s="182"/>
      <c r="EW353" s="183"/>
      <c r="EX353" s="183"/>
      <c r="EY353" s="183"/>
      <c r="EZ353" s="183"/>
      <c r="FA353" s="183"/>
      <c r="FB353" s="183"/>
      <c r="FC353" s="183"/>
      <c r="FD353" s="183"/>
      <c r="FE353" s="183"/>
      <c r="FF353" s="120"/>
      <c r="FP353" s="120"/>
      <c r="FZ353" s="120"/>
      <c r="GJ353" s="182"/>
      <c r="GK353" s="183"/>
      <c r="GL353" s="183"/>
      <c r="GM353" s="183"/>
      <c r="GN353" s="183"/>
      <c r="GO353" s="183"/>
      <c r="GP353" s="183"/>
      <c r="GQ353" s="183"/>
      <c r="GR353" s="183"/>
      <c r="GS353" s="183"/>
      <c r="GT353" s="120"/>
      <c r="HD353" s="120"/>
      <c r="HN353" s="120"/>
      <c r="HX353" s="120"/>
      <c r="IH353" s="120"/>
      <c r="IR353" s="120"/>
      <c r="JB353" s="120"/>
      <c r="JL353" s="120"/>
      <c r="JV353" s="120"/>
      <c r="KF353" s="120"/>
    </row>
    <row xmlns:x14ac="http://schemas.microsoft.com/office/spreadsheetml/2009/9/ac" r="354" s="3" customFormat="true" x14ac:dyDescent="0.25">
      <c r="A354" s="370"/>
      <c r="B354" s="120"/>
      <c r="L354" s="120"/>
      <c r="V354" s="120"/>
      <c r="AF354" s="120"/>
      <c r="AP354" s="120"/>
      <c r="AZ354" s="120"/>
      <c r="BJ354" s="120"/>
      <c r="BT354" s="120"/>
      <c r="CD354" s="120"/>
      <c r="CN354" s="120"/>
      <c r="CX354" s="182"/>
      <c r="CY354" s="183"/>
      <c r="CZ354" s="183"/>
      <c r="DA354" s="183"/>
      <c r="DB354" s="183"/>
      <c r="DC354" s="183"/>
      <c r="DD354" s="183"/>
      <c r="DE354" s="183"/>
      <c r="DF354" s="183"/>
      <c r="DG354" s="183"/>
      <c r="DH354" s="120"/>
      <c r="DR354" s="120"/>
      <c r="EB354" s="120"/>
      <c r="EL354" s="182"/>
      <c r="EM354" s="183"/>
      <c r="EN354" s="183"/>
      <c r="EO354" s="183"/>
      <c r="EP354" s="183"/>
      <c r="EQ354" s="183"/>
      <c r="ER354" s="183"/>
      <c r="ES354" s="183"/>
      <c r="ET354" s="183"/>
      <c r="EU354" s="183"/>
      <c r="EV354" s="182"/>
      <c r="EW354" s="183"/>
      <c r="EX354" s="183"/>
      <c r="EY354" s="183"/>
      <c r="EZ354" s="183"/>
      <c r="FA354" s="183"/>
      <c r="FB354" s="183"/>
      <c r="FC354" s="183"/>
      <c r="FD354" s="183"/>
      <c r="FE354" s="183"/>
      <c r="FF354" s="120"/>
      <c r="FP354" s="120"/>
      <c r="FZ354" s="120"/>
      <c r="GJ354" s="182"/>
      <c r="GK354" s="183"/>
      <c r="GL354" s="183"/>
      <c r="GM354" s="183"/>
      <c r="GN354" s="183"/>
      <c r="GO354" s="183"/>
      <c r="GP354" s="183"/>
      <c r="GQ354" s="183"/>
      <c r="GR354" s="183"/>
      <c r="GS354" s="183"/>
      <c r="GT354" s="120"/>
      <c r="HD354" s="120"/>
      <c r="HN354" s="120"/>
      <c r="HX354" s="120"/>
      <c r="IH354" s="120"/>
      <c r="IR354" s="120"/>
      <c r="JB354" s="120"/>
      <c r="JL354" s="120"/>
      <c r="JV354" s="120"/>
      <c r="KF354" s="120"/>
    </row>
    <row xmlns:x14ac="http://schemas.microsoft.com/office/spreadsheetml/2009/9/ac" r="355" s="3" customFormat="true" x14ac:dyDescent="0.25">
      <c r="A355" s="370"/>
      <c r="B355" s="120"/>
      <c r="L355" s="120"/>
      <c r="V355" s="120"/>
      <c r="AF355" s="120"/>
      <c r="AP355" s="120"/>
      <c r="AZ355" s="120"/>
      <c r="BJ355" s="120"/>
      <c r="BT355" s="120"/>
      <c r="CD355" s="120"/>
      <c r="CN355" s="120"/>
      <c r="CX355" s="182"/>
      <c r="CY355" s="183"/>
      <c r="CZ355" s="183"/>
      <c r="DA355" s="183"/>
      <c r="DB355" s="183"/>
      <c r="DC355" s="183"/>
      <c r="DD355" s="183"/>
      <c r="DE355" s="183"/>
      <c r="DF355" s="183"/>
      <c r="DG355" s="183"/>
      <c r="DH355" s="120"/>
      <c r="DR355" s="120"/>
      <c r="EB355" s="120"/>
      <c r="EL355" s="182"/>
      <c r="EM355" s="183"/>
      <c r="EN355" s="183"/>
      <c r="EO355" s="183"/>
      <c r="EP355" s="183"/>
      <c r="EQ355" s="183"/>
      <c r="ER355" s="183"/>
      <c r="ES355" s="183"/>
      <c r="ET355" s="183"/>
      <c r="EU355" s="183"/>
      <c r="EV355" s="182"/>
      <c r="EW355" s="183"/>
      <c r="EX355" s="183"/>
      <c r="EY355" s="183"/>
      <c r="EZ355" s="183"/>
      <c r="FA355" s="183"/>
      <c r="FB355" s="183"/>
      <c r="FC355" s="183"/>
      <c r="FD355" s="183"/>
      <c r="FE355" s="183"/>
      <c r="FF355" s="120"/>
      <c r="FP355" s="120"/>
      <c r="FZ355" s="120"/>
      <c r="GJ355" s="182"/>
      <c r="GK355" s="183"/>
      <c r="GL355" s="183"/>
      <c r="GM355" s="183"/>
      <c r="GN355" s="183"/>
      <c r="GO355" s="183"/>
      <c r="GP355" s="183"/>
      <c r="GQ355" s="183"/>
      <c r="GR355" s="183"/>
      <c r="GS355" s="183"/>
      <c r="GT355" s="120"/>
      <c r="HD355" s="120"/>
      <c r="HN355" s="120"/>
      <c r="HX355" s="120"/>
      <c r="IH355" s="120"/>
      <c r="IR355" s="120"/>
      <c r="JB355" s="120"/>
      <c r="JL355" s="120"/>
      <c r="JV355" s="120"/>
      <c r="KF355" s="120"/>
    </row>
    <row xmlns:x14ac="http://schemas.microsoft.com/office/spreadsheetml/2009/9/ac" r="356" s="3" customFormat="true" x14ac:dyDescent="0.25">
      <c r="A356" s="370"/>
      <c r="B356" s="120"/>
      <c r="L356" s="120"/>
      <c r="V356" s="120"/>
      <c r="AF356" s="120"/>
      <c r="AP356" s="120"/>
      <c r="AZ356" s="120"/>
      <c r="BJ356" s="120"/>
      <c r="BT356" s="120"/>
      <c r="CD356" s="120"/>
      <c r="CN356" s="120"/>
      <c r="CX356" s="182"/>
      <c r="CY356" s="183"/>
      <c r="CZ356" s="183"/>
      <c r="DA356" s="183"/>
      <c r="DB356" s="183"/>
      <c r="DC356" s="183"/>
      <c r="DD356" s="183"/>
      <c r="DE356" s="183"/>
      <c r="DF356" s="183"/>
      <c r="DG356" s="183"/>
      <c r="DH356" s="120"/>
      <c r="DR356" s="120"/>
      <c r="EB356" s="120"/>
      <c r="EL356" s="182"/>
      <c r="EM356" s="183"/>
      <c r="EN356" s="183"/>
      <c r="EO356" s="183"/>
      <c r="EP356" s="183"/>
      <c r="EQ356" s="183"/>
      <c r="ER356" s="183"/>
      <c r="ES356" s="183"/>
      <c r="ET356" s="183"/>
      <c r="EU356" s="183"/>
      <c r="EV356" s="182"/>
      <c r="EW356" s="183"/>
      <c r="EX356" s="183"/>
      <c r="EY356" s="183"/>
      <c r="EZ356" s="183"/>
      <c r="FA356" s="183"/>
      <c r="FB356" s="183"/>
      <c r="FC356" s="183"/>
      <c r="FD356" s="183"/>
      <c r="FE356" s="183"/>
      <c r="FF356" s="120"/>
      <c r="FP356" s="120"/>
      <c r="FZ356" s="120"/>
      <c r="GJ356" s="182"/>
      <c r="GK356" s="183"/>
      <c r="GL356" s="183"/>
      <c r="GM356" s="183"/>
      <c r="GN356" s="183"/>
      <c r="GO356" s="183"/>
      <c r="GP356" s="183"/>
      <c r="GQ356" s="183"/>
      <c r="GR356" s="183"/>
      <c r="GS356" s="183"/>
      <c r="GT356" s="120"/>
      <c r="HD356" s="120"/>
      <c r="HN356" s="120"/>
      <c r="HX356" s="120"/>
      <c r="IH356" s="120"/>
      <c r="IR356" s="120"/>
      <c r="JB356" s="120"/>
      <c r="JL356" s="120"/>
      <c r="JV356" s="120"/>
      <c r="KF356" s="120"/>
    </row>
    <row xmlns:x14ac="http://schemas.microsoft.com/office/spreadsheetml/2009/9/ac" r="357" s="3" customFormat="true" x14ac:dyDescent="0.25">
      <c r="A357" s="370"/>
      <c r="B357" s="120"/>
      <c r="L357" s="120"/>
      <c r="V357" s="120"/>
      <c r="AF357" s="120"/>
      <c r="AP357" s="120"/>
      <c r="AZ357" s="120"/>
      <c r="BJ357" s="120"/>
      <c r="BT357" s="120"/>
      <c r="CD357" s="120"/>
      <c r="CN357" s="120"/>
      <c r="CX357" s="182"/>
      <c r="CY357" s="183"/>
      <c r="CZ357" s="183"/>
      <c r="DA357" s="183"/>
      <c r="DB357" s="183"/>
      <c r="DC357" s="183"/>
      <c r="DD357" s="183"/>
      <c r="DE357" s="183"/>
      <c r="DF357" s="183"/>
      <c r="DG357" s="183"/>
      <c r="DH357" s="120"/>
      <c r="DR357" s="120"/>
      <c r="EB357" s="120"/>
      <c r="EL357" s="182"/>
      <c r="EM357" s="183"/>
      <c r="EN357" s="183"/>
      <c r="EO357" s="183"/>
      <c r="EP357" s="183"/>
      <c r="EQ357" s="183"/>
      <c r="ER357" s="183"/>
      <c r="ES357" s="183"/>
      <c r="ET357" s="183"/>
      <c r="EU357" s="183"/>
      <c r="EV357" s="182"/>
      <c r="EW357" s="183"/>
      <c r="EX357" s="183"/>
      <c r="EY357" s="183"/>
      <c r="EZ357" s="183"/>
      <c r="FA357" s="183"/>
      <c r="FB357" s="183"/>
      <c r="FC357" s="183"/>
      <c r="FD357" s="183"/>
      <c r="FE357" s="183"/>
      <c r="FF357" s="120"/>
      <c r="FP357" s="120"/>
      <c r="FZ357" s="120"/>
      <c r="GJ357" s="182"/>
      <c r="GK357" s="183"/>
      <c r="GL357" s="183"/>
      <c r="GM357" s="183"/>
      <c r="GN357" s="183"/>
      <c r="GO357" s="183"/>
      <c r="GP357" s="183"/>
      <c r="GQ357" s="183"/>
      <c r="GR357" s="183"/>
      <c r="GS357" s="183"/>
      <c r="GT357" s="120"/>
      <c r="HD357" s="120"/>
      <c r="HN357" s="120"/>
      <c r="HX357" s="120"/>
      <c r="IH357" s="120"/>
      <c r="IR357" s="120"/>
      <c r="JB357" s="120"/>
      <c r="JL357" s="120"/>
      <c r="JV357" s="120"/>
      <c r="KF357" s="120"/>
    </row>
    <row xmlns:x14ac="http://schemas.microsoft.com/office/spreadsheetml/2009/9/ac" r="358" s="3" customFormat="true" x14ac:dyDescent="0.25">
      <c r="A358" s="370"/>
      <c r="B358" s="120"/>
      <c r="L358" s="120"/>
      <c r="V358" s="120"/>
      <c r="AF358" s="120"/>
      <c r="AP358" s="120"/>
      <c r="AZ358" s="120"/>
      <c r="BJ358" s="120"/>
      <c r="BT358" s="120"/>
      <c r="CD358" s="120"/>
      <c r="CN358" s="120"/>
      <c r="CX358" s="182"/>
      <c r="CY358" s="183"/>
      <c r="CZ358" s="183"/>
      <c r="DA358" s="183"/>
      <c r="DB358" s="183"/>
      <c r="DC358" s="183"/>
      <c r="DD358" s="183"/>
      <c r="DE358" s="183"/>
      <c r="DF358" s="183"/>
      <c r="DG358" s="183"/>
      <c r="DH358" s="120"/>
      <c r="DR358" s="120"/>
      <c r="EB358" s="120"/>
      <c r="EL358" s="182"/>
      <c r="EM358" s="183"/>
      <c r="EN358" s="183"/>
      <c r="EO358" s="183"/>
      <c r="EP358" s="183"/>
      <c r="EQ358" s="183"/>
      <c r="ER358" s="183"/>
      <c r="ES358" s="183"/>
      <c r="ET358" s="183"/>
      <c r="EU358" s="183"/>
      <c r="EV358" s="182"/>
      <c r="EW358" s="183"/>
      <c r="EX358" s="183"/>
      <c r="EY358" s="183"/>
      <c r="EZ358" s="183"/>
      <c r="FA358" s="183"/>
      <c r="FB358" s="183"/>
      <c r="FC358" s="183"/>
      <c r="FD358" s="183"/>
      <c r="FE358" s="183"/>
      <c r="FF358" s="120"/>
      <c r="FP358" s="120"/>
      <c r="FZ358" s="120"/>
      <c r="GJ358" s="182"/>
      <c r="GK358" s="183"/>
      <c r="GL358" s="183"/>
      <c r="GM358" s="183"/>
      <c r="GN358" s="183"/>
      <c r="GO358" s="183"/>
      <c r="GP358" s="183"/>
      <c r="GQ358" s="183"/>
      <c r="GR358" s="183"/>
      <c r="GS358" s="183"/>
      <c r="GT358" s="120"/>
      <c r="HD358" s="120"/>
      <c r="HN358" s="120"/>
      <c r="HX358" s="120"/>
      <c r="IH358" s="120"/>
      <c r="IR358" s="120"/>
      <c r="JB358" s="120"/>
      <c r="JL358" s="120"/>
      <c r="JV358" s="120"/>
      <c r="KF358" s="120"/>
    </row>
    <row xmlns:x14ac="http://schemas.microsoft.com/office/spreadsheetml/2009/9/ac" r="359" s="3" customFormat="true" x14ac:dyDescent="0.25">
      <c r="A359" s="370"/>
      <c r="B359" s="120"/>
      <c r="L359" s="120"/>
      <c r="V359" s="120"/>
      <c r="AF359" s="120"/>
      <c r="AP359" s="120"/>
      <c r="AZ359" s="120"/>
      <c r="BJ359" s="120"/>
      <c r="BT359" s="120"/>
      <c r="CD359" s="120"/>
      <c r="CN359" s="120"/>
      <c r="CX359" s="182"/>
      <c r="CY359" s="183"/>
      <c r="CZ359" s="183"/>
      <c r="DA359" s="183"/>
      <c r="DB359" s="183"/>
      <c r="DC359" s="183"/>
      <c r="DD359" s="183"/>
      <c r="DE359" s="183"/>
      <c r="DF359" s="183"/>
      <c r="DG359" s="183"/>
      <c r="DH359" s="120"/>
      <c r="DR359" s="120"/>
      <c r="EB359" s="120"/>
      <c r="EL359" s="182"/>
      <c r="EM359" s="183"/>
      <c r="EN359" s="183"/>
      <c r="EO359" s="183"/>
      <c r="EP359" s="183"/>
      <c r="EQ359" s="183"/>
      <c r="ER359" s="183"/>
      <c r="ES359" s="183"/>
      <c r="ET359" s="183"/>
      <c r="EU359" s="183"/>
      <c r="EV359" s="182"/>
      <c r="EW359" s="183"/>
      <c r="EX359" s="183"/>
      <c r="EY359" s="183"/>
      <c r="EZ359" s="183"/>
      <c r="FA359" s="183"/>
      <c r="FB359" s="183"/>
      <c r="FC359" s="183"/>
      <c r="FD359" s="183"/>
      <c r="FE359" s="183"/>
      <c r="FF359" s="120"/>
      <c r="FP359" s="120"/>
      <c r="FZ359" s="120"/>
      <c r="GJ359" s="182"/>
      <c r="GK359" s="183"/>
      <c r="GL359" s="183"/>
      <c r="GM359" s="183"/>
      <c r="GN359" s="183"/>
      <c r="GO359" s="183"/>
      <c r="GP359" s="183"/>
      <c r="GQ359" s="183"/>
      <c r="GR359" s="183"/>
      <c r="GS359" s="183"/>
      <c r="GT359" s="120"/>
      <c r="HD359" s="120"/>
      <c r="HN359" s="120"/>
      <c r="HX359" s="120"/>
      <c r="IH359" s="120"/>
      <c r="IR359" s="120"/>
      <c r="JB359" s="120"/>
      <c r="JL359" s="120"/>
      <c r="JV359" s="120"/>
      <c r="KF359" s="120"/>
    </row>
    <row xmlns:x14ac="http://schemas.microsoft.com/office/spreadsheetml/2009/9/ac" r="360" s="3" customFormat="true" x14ac:dyDescent="0.25">
      <c r="A360" s="370"/>
      <c r="B360" s="120"/>
      <c r="L360" s="120"/>
      <c r="V360" s="120"/>
      <c r="AF360" s="120"/>
      <c r="AP360" s="120"/>
      <c r="AZ360" s="120"/>
      <c r="BJ360" s="120"/>
      <c r="BT360" s="120"/>
      <c r="CD360" s="120"/>
      <c r="CN360" s="120"/>
      <c r="CX360" s="182"/>
      <c r="CY360" s="183"/>
      <c r="CZ360" s="183"/>
      <c r="DA360" s="183"/>
      <c r="DB360" s="183"/>
      <c r="DC360" s="183"/>
      <c r="DD360" s="183"/>
      <c r="DE360" s="183"/>
      <c r="DF360" s="183"/>
      <c r="DG360" s="183"/>
      <c r="DH360" s="120"/>
      <c r="DR360" s="120"/>
      <c r="EB360" s="120"/>
      <c r="EL360" s="182"/>
      <c r="EM360" s="183"/>
      <c r="EN360" s="183"/>
      <c r="EO360" s="183"/>
      <c r="EP360" s="183"/>
      <c r="EQ360" s="183"/>
      <c r="ER360" s="183"/>
      <c r="ES360" s="183"/>
      <c r="ET360" s="183"/>
      <c r="EU360" s="183"/>
      <c r="EV360" s="182"/>
      <c r="EW360" s="183"/>
      <c r="EX360" s="183"/>
      <c r="EY360" s="183"/>
      <c r="EZ360" s="183"/>
      <c r="FA360" s="183"/>
      <c r="FB360" s="183"/>
      <c r="FC360" s="183"/>
      <c r="FD360" s="183"/>
      <c r="FE360" s="183"/>
      <c r="FF360" s="120"/>
      <c r="FP360" s="120"/>
      <c r="FZ360" s="120"/>
      <c r="GJ360" s="182"/>
      <c r="GK360" s="183"/>
      <c r="GL360" s="183"/>
      <c r="GM360" s="183"/>
      <c r="GN360" s="183"/>
      <c r="GO360" s="183"/>
      <c r="GP360" s="183"/>
      <c r="GQ360" s="183"/>
      <c r="GR360" s="183"/>
      <c r="GS360" s="183"/>
      <c r="GT360" s="120"/>
      <c r="HD360" s="120"/>
      <c r="HN360" s="120"/>
      <c r="HX360" s="120"/>
      <c r="IH360" s="120"/>
      <c r="IR360" s="120"/>
      <c r="JB360" s="120"/>
      <c r="JL360" s="120"/>
      <c r="JV360" s="120"/>
      <c r="KF360" s="120"/>
    </row>
    <row xmlns:x14ac="http://schemas.microsoft.com/office/spreadsheetml/2009/9/ac" r="361" s="3" customFormat="true" x14ac:dyDescent="0.25">
      <c r="A361" s="370"/>
      <c r="B361" s="120"/>
      <c r="L361" s="120"/>
      <c r="V361" s="120"/>
      <c r="AF361" s="120"/>
      <c r="AP361" s="120"/>
      <c r="AZ361" s="120"/>
      <c r="BJ361" s="120"/>
      <c r="BT361" s="120"/>
      <c r="CD361" s="120"/>
      <c r="CN361" s="120"/>
      <c r="CX361" s="182"/>
      <c r="CY361" s="183"/>
      <c r="CZ361" s="183"/>
      <c r="DA361" s="183"/>
      <c r="DB361" s="183"/>
      <c r="DC361" s="183"/>
      <c r="DD361" s="183"/>
      <c r="DE361" s="183"/>
      <c r="DF361" s="183"/>
      <c r="DG361" s="183"/>
      <c r="DH361" s="120"/>
      <c r="DR361" s="120"/>
      <c r="EB361" s="120"/>
      <c r="EL361" s="182"/>
      <c r="EM361" s="183"/>
      <c r="EN361" s="183"/>
      <c r="EO361" s="183"/>
      <c r="EP361" s="183"/>
      <c r="EQ361" s="183"/>
      <c r="ER361" s="183"/>
      <c r="ES361" s="183"/>
      <c r="ET361" s="183"/>
      <c r="EU361" s="183"/>
      <c r="EV361" s="182"/>
      <c r="EW361" s="183"/>
      <c r="EX361" s="183"/>
      <c r="EY361" s="183"/>
      <c r="EZ361" s="183"/>
      <c r="FA361" s="183"/>
      <c r="FB361" s="183"/>
      <c r="FC361" s="183"/>
      <c r="FD361" s="183"/>
      <c r="FE361" s="183"/>
      <c r="FF361" s="120"/>
      <c r="FP361" s="120"/>
      <c r="FZ361" s="120"/>
      <c r="GJ361" s="182"/>
      <c r="GK361" s="183"/>
      <c r="GL361" s="183"/>
      <c r="GM361" s="183"/>
      <c r="GN361" s="183"/>
      <c r="GO361" s="183"/>
      <c r="GP361" s="183"/>
      <c r="GQ361" s="183"/>
      <c r="GR361" s="183"/>
      <c r="GS361" s="183"/>
      <c r="GT361" s="120"/>
      <c r="HD361" s="120"/>
      <c r="HN361" s="120"/>
      <c r="HX361" s="120"/>
      <c r="IH361" s="120"/>
      <c r="IR361" s="120"/>
      <c r="JB361" s="120"/>
      <c r="JL361" s="120"/>
      <c r="JV361" s="120"/>
      <c r="KF361" s="120"/>
    </row>
    <row xmlns:x14ac="http://schemas.microsoft.com/office/spreadsheetml/2009/9/ac" r="362" s="3" customFormat="true" x14ac:dyDescent="0.25">
      <c r="A362" s="370"/>
      <c r="B362" s="120"/>
      <c r="L362" s="120"/>
      <c r="V362" s="120"/>
      <c r="AF362" s="120"/>
      <c r="AP362" s="120"/>
      <c r="AZ362" s="120"/>
      <c r="BJ362" s="120"/>
      <c r="BT362" s="120"/>
      <c r="CD362" s="120"/>
      <c r="CN362" s="120"/>
      <c r="CX362" s="182"/>
      <c r="CY362" s="183"/>
      <c r="CZ362" s="183"/>
      <c r="DA362" s="183"/>
      <c r="DB362" s="183"/>
      <c r="DC362" s="183"/>
      <c r="DD362" s="183"/>
      <c r="DE362" s="183"/>
      <c r="DF362" s="183"/>
      <c r="DG362" s="183"/>
      <c r="DH362" s="120"/>
      <c r="DR362" s="120"/>
      <c r="EB362" s="120"/>
      <c r="EL362" s="182"/>
      <c r="EM362" s="183"/>
      <c r="EN362" s="183"/>
      <c r="EO362" s="183"/>
      <c r="EP362" s="183"/>
      <c r="EQ362" s="183"/>
      <c r="ER362" s="183"/>
      <c r="ES362" s="183"/>
      <c r="ET362" s="183"/>
      <c r="EU362" s="183"/>
      <c r="EV362" s="182"/>
      <c r="EW362" s="183"/>
      <c r="EX362" s="183"/>
      <c r="EY362" s="183"/>
      <c r="EZ362" s="183"/>
      <c r="FA362" s="183"/>
      <c r="FB362" s="183"/>
      <c r="FC362" s="183"/>
      <c r="FD362" s="183"/>
      <c r="FE362" s="183"/>
      <c r="FF362" s="120"/>
      <c r="FP362" s="120"/>
      <c r="FZ362" s="120"/>
      <c r="GJ362" s="182"/>
      <c r="GK362" s="183"/>
      <c r="GL362" s="183"/>
      <c r="GM362" s="183"/>
      <c r="GN362" s="183"/>
      <c r="GO362" s="183"/>
      <c r="GP362" s="183"/>
      <c r="GQ362" s="183"/>
      <c r="GR362" s="183"/>
      <c r="GS362" s="183"/>
      <c r="GT362" s="120"/>
      <c r="HD362" s="120"/>
      <c r="HN362" s="120"/>
      <c r="HX362" s="120"/>
      <c r="IH362" s="120"/>
      <c r="IR362" s="120"/>
      <c r="JB362" s="120"/>
      <c r="JL362" s="120"/>
      <c r="JV362" s="120"/>
      <c r="KF362" s="120"/>
    </row>
    <row xmlns:x14ac="http://schemas.microsoft.com/office/spreadsheetml/2009/9/ac" r="363" s="3" customFormat="true" x14ac:dyDescent="0.25">
      <c r="A363" s="370"/>
      <c r="B363" s="120"/>
      <c r="L363" s="120"/>
      <c r="V363" s="120"/>
      <c r="AF363" s="120"/>
      <c r="AP363" s="120"/>
      <c r="AZ363" s="120"/>
      <c r="BJ363" s="120"/>
      <c r="BT363" s="120"/>
      <c r="CD363" s="120"/>
      <c r="CN363" s="120"/>
      <c r="CX363" s="182"/>
      <c r="CY363" s="183"/>
      <c r="CZ363" s="183"/>
      <c r="DA363" s="183"/>
      <c r="DB363" s="183"/>
      <c r="DC363" s="183"/>
      <c r="DD363" s="183"/>
      <c r="DE363" s="183"/>
      <c r="DF363" s="183"/>
      <c r="DG363" s="183"/>
      <c r="DH363" s="120"/>
      <c r="DR363" s="120"/>
      <c r="EB363" s="120"/>
      <c r="EL363" s="182"/>
      <c r="EM363" s="183"/>
      <c r="EN363" s="183"/>
      <c r="EO363" s="183"/>
      <c r="EP363" s="183"/>
      <c r="EQ363" s="183"/>
      <c r="ER363" s="183"/>
      <c r="ES363" s="183"/>
      <c r="ET363" s="183"/>
      <c r="EU363" s="183"/>
      <c r="EV363" s="182"/>
      <c r="EW363" s="183"/>
      <c r="EX363" s="183"/>
      <c r="EY363" s="183"/>
      <c r="EZ363" s="183"/>
      <c r="FA363" s="183"/>
      <c r="FB363" s="183"/>
      <c r="FC363" s="183"/>
      <c r="FD363" s="183"/>
      <c r="FE363" s="183"/>
      <c r="FF363" s="120"/>
      <c r="FP363" s="120"/>
      <c r="FZ363" s="120"/>
      <c r="GJ363" s="182"/>
      <c r="GK363" s="183"/>
      <c r="GL363" s="183"/>
      <c r="GM363" s="183"/>
      <c r="GN363" s="183"/>
      <c r="GO363" s="183"/>
      <c r="GP363" s="183"/>
      <c r="GQ363" s="183"/>
      <c r="GR363" s="183"/>
      <c r="GS363" s="183"/>
      <c r="GT363" s="120"/>
      <c r="HD363" s="120"/>
      <c r="HN363" s="120"/>
      <c r="HX363" s="120"/>
      <c r="IH363" s="120"/>
      <c r="IR363" s="120"/>
      <c r="JB363" s="120"/>
      <c r="JL363" s="120"/>
      <c r="JV363" s="120"/>
      <c r="KF363" s="120"/>
    </row>
    <row xmlns:x14ac="http://schemas.microsoft.com/office/spreadsheetml/2009/9/ac" r="364" s="3" customFormat="true" x14ac:dyDescent="0.25">
      <c r="A364" s="370"/>
      <c r="B364" s="120"/>
      <c r="L364" s="120"/>
      <c r="V364" s="120"/>
      <c r="AF364" s="120"/>
      <c r="AP364" s="120"/>
      <c r="AZ364" s="120"/>
      <c r="BJ364" s="120"/>
      <c r="BT364" s="120"/>
      <c r="CD364" s="120"/>
      <c r="CN364" s="120"/>
      <c r="CX364" s="182"/>
      <c r="CY364" s="183"/>
      <c r="CZ364" s="183"/>
      <c r="DA364" s="183"/>
      <c r="DB364" s="183"/>
      <c r="DC364" s="183"/>
      <c r="DD364" s="183"/>
      <c r="DE364" s="183"/>
      <c r="DF364" s="183"/>
      <c r="DG364" s="183"/>
      <c r="DH364" s="120"/>
      <c r="DR364" s="120"/>
      <c r="EB364" s="120"/>
      <c r="EL364" s="182"/>
      <c r="EM364" s="183"/>
      <c r="EN364" s="183"/>
      <c r="EO364" s="183"/>
      <c r="EP364" s="183"/>
      <c r="EQ364" s="183"/>
      <c r="ER364" s="183"/>
      <c r="ES364" s="183"/>
      <c r="ET364" s="183"/>
      <c r="EU364" s="183"/>
      <c r="EV364" s="182"/>
      <c r="EW364" s="183"/>
      <c r="EX364" s="183"/>
      <c r="EY364" s="183"/>
      <c r="EZ364" s="183"/>
      <c r="FA364" s="183"/>
      <c r="FB364" s="183"/>
      <c r="FC364" s="183"/>
      <c r="FD364" s="183"/>
      <c r="FE364" s="183"/>
      <c r="FF364" s="120"/>
      <c r="FP364" s="120"/>
      <c r="FZ364" s="120"/>
      <c r="GJ364" s="182"/>
      <c r="GK364" s="183"/>
      <c r="GL364" s="183"/>
      <c r="GM364" s="183"/>
      <c r="GN364" s="183"/>
      <c r="GO364" s="183"/>
      <c r="GP364" s="183"/>
      <c r="GQ364" s="183"/>
      <c r="GR364" s="183"/>
      <c r="GS364" s="183"/>
      <c r="GT364" s="120"/>
      <c r="HD364" s="120"/>
      <c r="HN364" s="120"/>
      <c r="HX364" s="120"/>
      <c r="IH364" s="120"/>
      <c r="IR364" s="120"/>
      <c r="JB364" s="120"/>
      <c r="JL364" s="120"/>
      <c r="JV364" s="120"/>
      <c r="KF364" s="120"/>
    </row>
    <row xmlns:x14ac="http://schemas.microsoft.com/office/spreadsheetml/2009/9/ac" r="365" s="3" customFormat="true" x14ac:dyDescent="0.25">
      <c r="A365" s="370"/>
      <c r="B365" s="120"/>
      <c r="L365" s="120"/>
      <c r="V365" s="120"/>
      <c r="AF365" s="120"/>
      <c r="AP365" s="120"/>
      <c r="AZ365" s="120"/>
      <c r="BJ365" s="120"/>
      <c r="BT365" s="120"/>
      <c r="CD365" s="120"/>
      <c r="CN365" s="120"/>
      <c r="CX365" s="182"/>
      <c r="CY365" s="183"/>
      <c r="CZ365" s="183"/>
      <c r="DA365" s="183"/>
      <c r="DB365" s="183"/>
      <c r="DC365" s="183"/>
      <c r="DD365" s="183"/>
      <c r="DE365" s="183"/>
      <c r="DF365" s="183"/>
      <c r="DG365" s="183"/>
      <c r="DH365" s="120"/>
      <c r="DR365" s="120"/>
      <c r="EB365" s="120"/>
      <c r="EL365" s="182"/>
      <c r="EM365" s="183"/>
      <c r="EN365" s="183"/>
      <c r="EO365" s="183"/>
      <c r="EP365" s="183"/>
      <c r="EQ365" s="183"/>
      <c r="ER365" s="183"/>
      <c r="ES365" s="183"/>
      <c r="ET365" s="183"/>
      <c r="EU365" s="183"/>
      <c r="EV365" s="182"/>
      <c r="EW365" s="183"/>
      <c r="EX365" s="183"/>
      <c r="EY365" s="183"/>
      <c r="EZ365" s="183"/>
      <c r="FA365" s="183"/>
      <c r="FB365" s="183"/>
      <c r="FC365" s="183"/>
      <c r="FD365" s="183"/>
      <c r="FE365" s="183"/>
      <c r="FF365" s="120"/>
      <c r="FP365" s="120"/>
      <c r="FZ365" s="120"/>
      <c r="GJ365" s="182"/>
      <c r="GK365" s="183"/>
      <c r="GL365" s="183"/>
      <c r="GM365" s="183"/>
      <c r="GN365" s="183"/>
      <c r="GO365" s="183"/>
      <c r="GP365" s="183"/>
      <c r="GQ365" s="183"/>
      <c r="GR365" s="183"/>
      <c r="GS365" s="183"/>
      <c r="GT365" s="120"/>
      <c r="HD365" s="120"/>
      <c r="HN365" s="120"/>
      <c r="HX365" s="120"/>
      <c r="IH365" s="120"/>
      <c r="IR365" s="120"/>
      <c r="JB365" s="120"/>
      <c r="JL365" s="120"/>
      <c r="JV365" s="120"/>
      <c r="KF365" s="120"/>
    </row>
    <row xmlns:x14ac="http://schemas.microsoft.com/office/spreadsheetml/2009/9/ac" r="366" s="3" customFormat="true" x14ac:dyDescent="0.25">
      <c r="A366" s="370"/>
      <c r="B366" s="120"/>
      <c r="L366" s="120"/>
      <c r="V366" s="120"/>
      <c r="AF366" s="120"/>
      <c r="AP366" s="120"/>
      <c r="AZ366" s="120"/>
      <c r="BJ366" s="120"/>
      <c r="BT366" s="120"/>
      <c r="CD366" s="120"/>
      <c r="CN366" s="120"/>
      <c r="CX366" s="182"/>
      <c r="CY366" s="183"/>
      <c r="CZ366" s="183"/>
      <c r="DA366" s="183"/>
      <c r="DB366" s="183"/>
      <c r="DC366" s="183"/>
      <c r="DD366" s="183"/>
      <c r="DE366" s="183"/>
      <c r="DF366" s="183"/>
      <c r="DG366" s="183"/>
      <c r="DH366" s="120"/>
      <c r="DR366" s="120"/>
      <c r="EB366" s="120"/>
      <c r="EL366" s="182"/>
      <c r="EM366" s="183"/>
      <c r="EN366" s="183"/>
      <c r="EO366" s="183"/>
      <c r="EP366" s="183"/>
      <c r="EQ366" s="183"/>
      <c r="ER366" s="183"/>
      <c r="ES366" s="183"/>
      <c r="ET366" s="183"/>
      <c r="EU366" s="183"/>
      <c r="EV366" s="182"/>
      <c r="EW366" s="183"/>
      <c r="EX366" s="183"/>
      <c r="EY366" s="183"/>
      <c r="EZ366" s="183"/>
      <c r="FA366" s="183"/>
      <c r="FB366" s="183"/>
      <c r="FC366" s="183"/>
      <c r="FD366" s="183"/>
      <c r="FE366" s="183"/>
      <c r="FF366" s="120"/>
      <c r="FP366" s="120"/>
      <c r="FZ366" s="120"/>
      <c r="GJ366" s="182"/>
      <c r="GK366" s="183"/>
      <c r="GL366" s="183"/>
      <c r="GM366" s="183"/>
      <c r="GN366" s="183"/>
      <c r="GO366" s="183"/>
      <c r="GP366" s="183"/>
      <c r="GQ366" s="183"/>
      <c r="GR366" s="183"/>
      <c r="GS366" s="183"/>
      <c r="GT366" s="120"/>
      <c r="HD366" s="120"/>
      <c r="HN366" s="120"/>
      <c r="HX366" s="120"/>
      <c r="IH366" s="120"/>
      <c r="IR366" s="120"/>
      <c r="JB366" s="120"/>
      <c r="JL366" s="120"/>
      <c r="JV366" s="120"/>
      <c r="KF366" s="120"/>
    </row>
    <row xmlns:x14ac="http://schemas.microsoft.com/office/spreadsheetml/2009/9/ac" r="367" s="3" customFormat="true" x14ac:dyDescent="0.25">
      <c r="A367" s="370"/>
      <c r="B367" s="120"/>
      <c r="L367" s="120"/>
      <c r="V367" s="120"/>
      <c r="AF367" s="120"/>
      <c r="AP367" s="120"/>
      <c r="AZ367" s="120"/>
      <c r="BJ367" s="120"/>
      <c r="BT367" s="120"/>
      <c r="CD367" s="120"/>
      <c r="CN367" s="120"/>
      <c r="CX367" s="182"/>
      <c r="CY367" s="183"/>
      <c r="CZ367" s="183"/>
      <c r="DA367" s="183"/>
      <c r="DB367" s="183"/>
      <c r="DC367" s="183"/>
      <c r="DD367" s="183"/>
      <c r="DE367" s="183"/>
      <c r="DF367" s="183"/>
      <c r="DG367" s="183"/>
      <c r="DH367" s="120"/>
      <c r="DR367" s="120"/>
      <c r="EB367" s="120"/>
      <c r="EL367" s="182"/>
      <c r="EM367" s="183"/>
      <c r="EN367" s="183"/>
      <c r="EO367" s="183"/>
      <c r="EP367" s="183"/>
      <c r="EQ367" s="183"/>
      <c r="ER367" s="183"/>
      <c r="ES367" s="183"/>
      <c r="ET367" s="183"/>
      <c r="EU367" s="183"/>
      <c r="EV367" s="182"/>
      <c r="EW367" s="183"/>
      <c r="EX367" s="183"/>
      <c r="EY367" s="183"/>
      <c r="EZ367" s="183"/>
      <c r="FA367" s="183"/>
      <c r="FB367" s="183"/>
      <c r="FC367" s="183"/>
      <c r="FD367" s="183"/>
      <c r="FE367" s="183"/>
      <c r="FF367" s="120"/>
      <c r="FP367" s="120"/>
      <c r="FZ367" s="120"/>
      <c r="GJ367" s="182"/>
      <c r="GK367" s="183"/>
      <c r="GL367" s="183"/>
      <c r="GM367" s="183"/>
      <c r="GN367" s="183"/>
      <c r="GO367" s="183"/>
      <c r="GP367" s="183"/>
      <c r="GQ367" s="183"/>
      <c r="GR367" s="183"/>
      <c r="GS367" s="183"/>
      <c r="GT367" s="120"/>
      <c r="HD367" s="120"/>
      <c r="HN367" s="120"/>
      <c r="HX367" s="120"/>
      <c r="IH367" s="120"/>
      <c r="IR367" s="120"/>
      <c r="JB367" s="120"/>
      <c r="JL367" s="120"/>
      <c r="JV367" s="120"/>
      <c r="KF367" s="120"/>
    </row>
    <row xmlns:x14ac="http://schemas.microsoft.com/office/spreadsheetml/2009/9/ac" r="368" s="3" customFormat="true" x14ac:dyDescent="0.25">
      <c r="A368" s="370"/>
      <c r="B368" s="120"/>
      <c r="L368" s="120"/>
      <c r="V368" s="120"/>
      <c r="AF368" s="120"/>
      <c r="AP368" s="120"/>
      <c r="AZ368" s="120"/>
      <c r="BJ368" s="120"/>
      <c r="BT368" s="120"/>
      <c r="CD368" s="120"/>
      <c r="CN368" s="120"/>
      <c r="CX368" s="182"/>
      <c r="CY368" s="183"/>
      <c r="CZ368" s="183"/>
      <c r="DA368" s="183"/>
      <c r="DB368" s="183"/>
      <c r="DC368" s="183"/>
      <c r="DD368" s="183"/>
      <c r="DE368" s="183"/>
      <c r="DF368" s="183"/>
      <c r="DG368" s="183"/>
      <c r="DH368" s="120"/>
      <c r="DR368" s="120"/>
      <c r="EB368" s="120"/>
      <c r="EL368" s="182"/>
      <c r="EM368" s="183"/>
      <c r="EN368" s="183"/>
      <c r="EO368" s="183"/>
      <c r="EP368" s="183"/>
      <c r="EQ368" s="183"/>
      <c r="ER368" s="183"/>
      <c r="ES368" s="183"/>
      <c r="ET368" s="183"/>
      <c r="EU368" s="183"/>
      <c r="EV368" s="182"/>
      <c r="EW368" s="183"/>
      <c r="EX368" s="183"/>
      <c r="EY368" s="183"/>
      <c r="EZ368" s="183"/>
      <c r="FA368" s="183"/>
      <c r="FB368" s="183"/>
      <c r="FC368" s="183"/>
      <c r="FD368" s="183"/>
      <c r="FE368" s="183"/>
      <c r="FF368" s="120"/>
      <c r="FP368" s="120"/>
      <c r="FZ368" s="120"/>
      <c r="GJ368" s="182"/>
      <c r="GK368" s="183"/>
      <c r="GL368" s="183"/>
      <c r="GM368" s="183"/>
      <c r="GN368" s="183"/>
      <c r="GO368" s="183"/>
      <c r="GP368" s="183"/>
      <c r="GQ368" s="183"/>
      <c r="GR368" s="183"/>
      <c r="GS368" s="183"/>
      <c r="GT368" s="120"/>
      <c r="HD368" s="120"/>
      <c r="HN368" s="120"/>
      <c r="HX368" s="120"/>
      <c r="IH368" s="120"/>
      <c r="IR368" s="120"/>
      <c r="JB368" s="120"/>
      <c r="JL368" s="120"/>
      <c r="JV368" s="120"/>
      <c r="KF368" s="120"/>
    </row>
    <row xmlns:x14ac="http://schemas.microsoft.com/office/spreadsheetml/2009/9/ac" r="369" s="3" customFormat="true" x14ac:dyDescent="0.25">
      <c r="A369" s="370"/>
      <c r="B369" s="120"/>
      <c r="L369" s="120"/>
      <c r="V369" s="120"/>
      <c r="AF369" s="120"/>
      <c r="AP369" s="120"/>
      <c r="AZ369" s="120"/>
      <c r="BJ369" s="120"/>
      <c r="BT369" s="120"/>
      <c r="CD369" s="120"/>
      <c r="CN369" s="120"/>
      <c r="CX369" s="182"/>
      <c r="CY369" s="183"/>
      <c r="CZ369" s="183"/>
      <c r="DA369" s="183"/>
      <c r="DB369" s="183"/>
      <c r="DC369" s="183"/>
      <c r="DD369" s="183"/>
      <c r="DE369" s="183"/>
      <c r="DF369" s="183"/>
      <c r="DG369" s="183"/>
      <c r="DH369" s="120"/>
      <c r="DR369" s="120"/>
      <c r="EB369" s="120"/>
      <c r="EL369" s="182"/>
      <c r="EM369" s="183"/>
      <c r="EN369" s="183"/>
      <c r="EO369" s="183"/>
      <c r="EP369" s="183"/>
      <c r="EQ369" s="183"/>
      <c r="ER369" s="183"/>
      <c r="ES369" s="183"/>
      <c r="ET369" s="183"/>
      <c r="EU369" s="183"/>
      <c r="EV369" s="182"/>
      <c r="EW369" s="183"/>
      <c r="EX369" s="183"/>
      <c r="EY369" s="183"/>
      <c r="EZ369" s="183"/>
      <c r="FA369" s="183"/>
      <c r="FB369" s="183"/>
      <c r="FC369" s="183"/>
      <c r="FD369" s="183"/>
      <c r="FE369" s="183"/>
      <c r="FF369" s="120"/>
      <c r="FP369" s="120"/>
      <c r="FZ369" s="120"/>
      <c r="GJ369" s="182"/>
      <c r="GK369" s="183"/>
      <c r="GL369" s="183"/>
      <c r="GM369" s="183"/>
      <c r="GN369" s="183"/>
      <c r="GO369" s="183"/>
      <c r="GP369" s="183"/>
      <c r="GQ369" s="183"/>
      <c r="GR369" s="183"/>
      <c r="GS369" s="183"/>
      <c r="GT369" s="120"/>
      <c r="HD369" s="120"/>
      <c r="HN369" s="120"/>
      <c r="HX369" s="120"/>
      <c r="IH369" s="120"/>
      <c r="IR369" s="120"/>
      <c r="JB369" s="120"/>
      <c r="JL369" s="120"/>
      <c r="JV369" s="120"/>
      <c r="KF369" s="120"/>
    </row>
    <row xmlns:x14ac="http://schemas.microsoft.com/office/spreadsheetml/2009/9/ac" r="370" s="3" customFormat="true" x14ac:dyDescent="0.25">
      <c r="A370" s="370"/>
      <c r="B370" s="120"/>
      <c r="L370" s="120"/>
      <c r="V370" s="120"/>
      <c r="AF370" s="120"/>
      <c r="AP370" s="120"/>
      <c r="AZ370" s="120"/>
      <c r="BJ370" s="120"/>
      <c r="BT370" s="120"/>
      <c r="CD370" s="120"/>
      <c r="CN370" s="120"/>
      <c r="CX370" s="182"/>
      <c r="CY370" s="183"/>
      <c r="CZ370" s="183"/>
      <c r="DA370" s="183"/>
      <c r="DB370" s="183"/>
      <c r="DC370" s="183"/>
      <c r="DD370" s="183"/>
      <c r="DE370" s="183"/>
      <c r="DF370" s="183"/>
      <c r="DG370" s="183"/>
      <c r="DH370" s="120"/>
      <c r="DR370" s="120"/>
      <c r="EB370" s="120"/>
      <c r="EL370" s="182"/>
      <c r="EM370" s="183"/>
      <c r="EN370" s="183"/>
      <c r="EO370" s="183"/>
      <c r="EP370" s="183"/>
      <c r="EQ370" s="183"/>
      <c r="ER370" s="183"/>
      <c r="ES370" s="183"/>
      <c r="ET370" s="183"/>
      <c r="EU370" s="183"/>
      <c r="EV370" s="182"/>
      <c r="EW370" s="183"/>
      <c r="EX370" s="183"/>
      <c r="EY370" s="183"/>
      <c r="EZ370" s="183"/>
      <c r="FA370" s="183"/>
      <c r="FB370" s="183"/>
      <c r="FC370" s="183"/>
      <c r="FD370" s="183"/>
      <c r="FE370" s="183"/>
      <c r="FF370" s="120"/>
      <c r="FP370" s="120"/>
      <c r="FZ370" s="120"/>
      <c r="GJ370" s="182"/>
      <c r="GK370" s="183"/>
      <c r="GL370" s="183"/>
      <c r="GM370" s="183"/>
      <c r="GN370" s="183"/>
      <c r="GO370" s="183"/>
      <c r="GP370" s="183"/>
      <c r="GQ370" s="183"/>
      <c r="GR370" s="183"/>
      <c r="GS370" s="183"/>
      <c r="GT370" s="120"/>
      <c r="HD370" s="120"/>
      <c r="HN370" s="120"/>
      <c r="HX370" s="120"/>
      <c r="IH370" s="120"/>
      <c r="IR370" s="120"/>
      <c r="JB370" s="120"/>
      <c r="JL370" s="120"/>
      <c r="JV370" s="120"/>
      <c r="KF370" s="120"/>
    </row>
    <row xmlns:x14ac="http://schemas.microsoft.com/office/spreadsheetml/2009/9/ac" r="371" s="3" customFormat="true" x14ac:dyDescent="0.25">
      <c r="A371" s="370"/>
      <c r="B371" s="120"/>
      <c r="L371" s="120"/>
      <c r="V371" s="120"/>
      <c r="AF371" s="120"/>
      <c r="AP371" s="120"/>
      <c r="AZ371" s="120"/>
      <c r="BJ371" s="120"/>
      <c r="BT371" s="120"/>
      <c r="CD371" s="120"/>
      <c r="CN371" s="120"/>
      <c r="CX371" s="182"/>
      <c r="CY371" s="183"/>
      <c r="CZ371" s="183"/>
      <c r="DA371" s="183"/>
      <c r="DB371" s="183"/>
      <c r="DC371" s="183"/>
      <c r="DD371" s="183"/>
      <c r="DE371" s="183"/>
      <c r="DF371" s="183"/>
      <c r="DG371" s="183"/>
      <c r="DH371" s="120"/>
      <c r="DR371" s="120"/>
      <c r="EB371" s="120"/>
      <c r="EL371" s="182"/>
      <c r="EM371" s="183"/>
      <c r="EN371" s="183"/>
      <c r="EO371" s="183"/>
      <c r="EP371" s="183"/>
      <c r="EQ371" s="183"/>
      <c r="ER371" s="183"/>
      <c r="ES371" s="183"/>
      <c r="ET371" s="183"/>
      <c r="EU371" s="183"/>
      <c r="EV371" s="182"/>
      <c r="EW371" s="183"/>
      <c r="EX371" s="183"/>
      <c r="EY371" s="183"/>
      <c r="EZ371" s="183"/>
      <c r="FA371" s="183"/>
      <c r="FB371" s="183"/>
      <c r="FC371" s="183"/>
      <c r="FD371" s="183"/>
      <c r="FE371" s="183"/>
      <c r="FF371" s="120"/>
      <c r="FP371" s="120"/>
      <c r="FZ371" s="120"/>
      <c r="GJ371" s="182"/>
      <c r="GK371" s="183"/>
      <c r="GL371" s="183"/>
      <c r="GM371" s="183"/>
      <c r="GN371" s="183"/>
      <c r="GO371" s="183"/>
      <c r="GP371" s="183"/>
      <c r="GQ371" s="183"/>
      <c r="GR371" s="183"/>
      <c r="GS371" s="183"/>
      <c r="GT371" s="120"/>
      <c r="HD371" s="120"/>
      <c r="HN371" s="120"/>
      <c r="HX371" s="120"/>
      <c r="IH371" s="120"/>
      <c r="IR371" s="120"/>
      <c r="JB371" s="120"/>
      <c r="JL371" s="120"/>
      <c r="JV371" s="120"/>
      <c r="KF371" s="120"/>
    </row>
    <row xmlns:x14ac="http://schemas.microsoft.com/office/spreadsheetml/2009/9/ac" r="372" s="3" customFormat="true" x14ac:dyDescent="0.25">
      <c r="A372" s="370"/>
      <c r="B372" s="120"/>
      <c r="L372" s="120"/>
      <c r="V372" s="120"/>
      <c r="AF372" s="120"/>
      <c r="AP372" s="120"/>
      <c r="AZ372" s="120"/>
      <c r="BJ372" s="120"/>
      <c r="BT372" s="120"/>
      <c r="CD372" s="120"/>
      <c r="CN372" s="120"/>
      <c r="CX372" s="182"/>
      <c r="CY372" s="183"/>
      <c r="CZ372" s="183"/>
      <c r="DA372" s="183"/>
      <c r="DB372" s="183"/>
      <c r="DC372" s="183"/>
      <c r="DD372" s="183"/>
      <c r="DE372" s="183"/>
      <c r="DF372" s="183"/>
      <c r="DG372" s="183"/>
      <c r="DH372" s="120"/>
      <c r="DR372" s="120"/>
      <c r="EB372" s="120"/>
      <c r="EL372" s="182"/>
      <c r="EM372" s="183"/>
      <c r="EN372" s="183"/>
      <c r="EO372" s="183"/>
      <c r="EP372" s="183"/>
      <c r="EQ372" s="183"/>
      <c r="ER372" s="183"/>
      <c r="ES372" s="183"/>
      <c r="ET372" s="183"/>
      <c r="EU372" s="183"/>
      <c r="EV372" s="182"/>
      <c r="EW372" s="183"/>
      <c r="EX372" s="183"/>
      <c r="EY372" s="183"/>
      <c r="EZ372" s="183"/>
      <c r="FA372" s="183"/>
      <c r="FB372" s="183"/>
      <c r="FC372" s="183"/>
      <c r="FD372" s="183"/>
      <c r="FE372" s="183"/>
      <c r="FF372" s="120"/>
      <c r="FP372" s="120"/>
      <c r="FZ372" s="120"/>
      <c r="GJ372" s="182"/>
      <c r="GK372" s="183"/>
      <c r="GL372" s="183"/>
      <c r="GM372" s="183"/>
      <c r="GN372" s="183"/>
      <c r="GO372" s="183"/>
      <c r="GP372" s="183"/>
      <c r="GQ372" s="183"/>
      <c r="GR372" s="183"/>
      <c r="GS372" s="183"/>
      <c r="GT372" s="120"/>
      <c r="HD372" s="120"/>
      <c r="HN372" s="120"/>
      <c r="HX372" s="120"/>
      <c r="IH372" s="120"/>
      <c r="IR372" s="120"/>
      <c r="JB372" s="120"/>
      <c r="JL372" s="120"/>
      <c r="JV372" s="120"/>
      <c r="KF372" s="120"/>
    </row>
    <row xmlns:x14ac="http://schemas.microsoft.com/office/spreadsheetml/2009/9/ac" r="373" s="3" customFormat="true" x14ac:dyDescent="0.25">
      <c r="A373" s="370"/>
      <c r="B373" s="120"/>
      <c r="L373" s="120"/>
      <c r="V373" s="120"/>
      <c r="AF373" s="120"/>
      <c r="AP373" s="120"/>
      <c r="AZ373" s="120"/>
      <c r="BJ373" s="120"/>
      <c r="BT373" s="120"/>
      <c r="CD373" s="120"/>
      <c r="CN373" s="120"/>
      <c r="CX373" s="182"/>
      <c r="CY373" s="183"/>
      <c r="CZ373" s="183"/>
      <c r="DA373" s="183"/>
      <c r="DB373" s="183"/>
      <c r="DC373" s="183"/>
      <c r="DD373" s="183"/>
      <c r="DE373" s="183"/>
      <c r="DF373" s="183"/>
      <c r="DG373" s="183"/>
      <c r="DH373" s="120"/>
      <c r="DR373" s="120"/>
      <c r="EB373" s="120"/>
      <c r="EL373" s="182"/>
      <c r="EM373" s="183"/>
      <c r="EN373" s="183"/>
      <c r="EO373" s="183"/>
      <c r="EP373" s="183"/>
      <c r="EQ373" s="183"/>
      <c r="ER373" s="183"/>
      <c r="ES373" s="183"/>
      <c r="ET373" s="183"/>
      <c r="EU373" s="183"/>
      <c r="EV373" s="182"/>
      <c r="EW373" s="183"/>
      <c r="EX373" s="183"/>
      <c r="EY373" s="183"/>
      <c r="EZ373" s="183"/>
      <c r="FA373" s="183"/>
      <c r="FB373" s="183"/>
      <c r="FC373" s="183"/>
      <c r="FD373" s="183"/>
      <c r="FE373" s="183"/>
      <c r="FF373" s="120"/>
      <c r="FP373" s="120"/>
      <c r="FZ373" s="120"/>
      <c r="GJ373" s="182"/>
      <c r="GK373" s="183"/>
      <c r="GL373" s="183"/>
      <c r="GM373" s="183"/>
      <c r="GN373" s="183"/>
      <c r="GO373" s="183"/>
      <c r="GP373" s="183"/>
      <c r="GQ373" s="183"/>
      <c r="GR373" s="183"/>
      <c r="GS373" s="183"/>
      <c r="GT373" s="120"/>
      <c r="HD373" s="120"/>
      <c r="HN373" s="120"/>
      <c r="HX373" s="120"/>
      <c r="IH373" s="120"/>
      <c r="IR373" s="120"/>
      <c r="JB373" s="120"/>
      <c r="JL373" s="120"/>
      <c r="JV373" s="120"/>
      <c r="KF373" s="120"/>
    </row>
    <row xmlns:x14ac="http://schemas.microsoft.com/office/spreadsheetml/2009/9/ac" r="374" s="3" customFormat="true" x14ac:dyDescent="0.25">
      <c r="A374" s="370"/>
      <c r="B374" s="120"/>
      <c r="L374" s="120"/>
      <c r="V374" s="120"/>
      <c r="AF374" s="120"/>
      <c r="AP374" s="120"/>
      <c r="AZ374" s="120"/>
      <c r="BJ374" s="120"/>
      <c r="BT374" s="120"/>
      <c r="CD374" s="120"/>
      <c r="CN374" s="120"/>
      <c r="CX374" s="182"/>
      <c r="CY374" s="183"/>
      <c r="CZ374" s="183"/>
      <c r="DA374" s="183"/>
      <c r="DB374" s="183"/>
      <c r="DC374" s="183"/>
      <c r="DD374" s="183"/>
      <c r="DE374" s="183"/>
      <c r="DF374" s="183"/>
      <c r="DG374" s="183"/>
      <c r="DH374" s="120"/>
      <c r="DR374" s="120"/>
      <c r="EB374" s="120"/>
      <c r="EL374" s="182"/>
      <c r="EM374" s="183"/>
      <c r="EN374" s="183"/>
      <c r="EO374" s="183"/>
      <c r="EP374" s="183"/>
      <c r="EQ374" s="183"/>
      <c r="ER374" s="183"/>
      <c r="ES374" s="183"/>
      <c r="ET374" s="183"/>
      <c r="EU374" s="183"/>
      <c r="EV374" s="182"/>
      <c r="EW374" s="183"/>
      <c r="EX374" s="183"/>
      <c r="EY374" s="183"/>
      <c r="EZ374" s="183"/>
      <c r="FA374" s="183"/>
      <c r="FB374" s="183"/>
      <c r="FC374" s="183"/>
      <c r="FD374" s="183"/>
      <c r="FE374" s="183"/>
      <c r="FF374" s="120"/>
      <c r="FP374" s="120"/>
      <c r="FZ374" s="120"/>
      <c r="GJ374" s="182"/>
      <c r="GK374" s="183"/>
      <c r="GL374" s="183"/>
      <c r="GM374" s="183"/>
      <c r="GN374" s="183"/>
      <c r="GO374" s="183"/>
      <c r="GP374" s="183"/>
      <c r="GQ374" s="183"/>
      <c r="GR374" s="183"/>
      <c r="GS374" s="183"/>
      <c r="GT374" s="120"/>
      <c r="HD374" s="120"/>
      <c r="HN374" s="120"/>
      <c r="HX374" s="120"/>
      <c r="IH374" s="120"/>
      <c r="IR374" s="120"/>
      <c r="JB374" s="120"/>
      <c r="JL374" s="120"/>
      <c r="JV374" s="120"/>
      <c r="KF374" s="120"/>
    </row>
    <row xmlns:x14ac="http://schemas.microsoft.com/office/spreadsheetml/2009/9/ac" r="375" s="3" customFormat="true" x14ac:dyDescent="0.25">
      <c r="A375" s="370"/>
      <c r="B375" s="120"/>
      <c r="L375" s="120"/>
      <c r="V375" s="120"/>
      <c r="AF375" s="120"/>
      <c r="AP375" s="120"/>
      <c r="AZ375" s="120"/>
      <c r="BJ375" s="120"/>
      <c r="BT375" s="120"/>
      <c r="CD375" s="120"/>
      <c r="CN375" s="120"/>
      <c r="CX375" s="182"/>
      <c r="CY375" s="183"/>
      <c r="CZ375" s="183"/>
      <c r="DA375" s="183"/>
      <c r="DB375" s="183"/>
      <c r="DC375" s="183"/>
      <c r="DD375" s="183"/>
      <c r="DE375" s="183"/>
      <c r="DF375" s="183"/>
      <c r="DG375" s="183"/>
      <c r="DH375" s="120"/>
      <c r="DR375" s="120"/>
      <c r="EB375" s="120"/>
      <c r="EL375" s="182"/>
      <c r="EM375" s="183"/>
      <c r="EN375" s="183"/>
      <c r="EO375" s="183"/>
      <c r="EP375" s="183"/>
      <c r="EQ375" s="183"/>
      <c r="ER375" s="183"/>
      <c r="ES375" s="183"/>
      <c r="ET375" s="183"/>
      <c r="EU375" s="183"/>
      <c r="EV375" s="182"/>
      <c r="EW375" s="183"/>
      <c r="EX375" s="183"/>
      <c r="EY375" s="183"/>
      <c r="EZ375" s="183"/>
      <c r="FA375" s="183"/>
      <c r="FB375" s="183"/>
      <c r="FC375" s="183"/>
      <c r="FD375" s="183"/>
      <c r="FE375" s="183"/>
      <c r="FF375" s="120"/>
      <c r="FP375" s="120"/>
      <c r="FZ375" s="120"/>
      <c r="GJ375" s="182"/>
      <c r="GK375" s="183"/>
      <c r="GL375" s="183"/>
      <c r="GM375" s="183"/>
      <c r="GN375" s="183"/>
      <c r="GO375" s="183"/>
      <c r="GP375" s="183"/>
      <c r="GQ375" s="183"/>
      <c r="GR375" s="183"/>
      <c r="GS375" s="183"/>
      <c r="GT375" s="120"/>
      <c r="HD375" s="120"/>
      <c r="HN375" s="120"/>
      <c r="HX375" s="120"/>
      <c r="IH375" s="120"/>
      <c r="IR375" s="120"/>
      <c r="JB375" s="120"/>
      <c r="JL375" s="120"/>
      <c r="JV375" s="120"/>
      <c r="KF375" s="120"/>
    </row>
    <row xmlns:x14ac="http://schemas.microsoft.com/office/spreadsheetml/2009/9/ac" r="376" s="3" customFormat="true" x14ac:dyDescent="0.25">
      <c r="A376" s="370"/>
      <c r="B376" s="120"/>
      <c r="L376" s="120"/>
      <c r="V376" s="120"/>
      <c r="AF376" s="120"/>
      <c r="AP376" s="120"/>
      <c r="AZ376" s="120"/>
      <c r="BJ376" s="120"/>
      <c r="BT376" s="120"/>
      <c r="CD376" s="120"/>
      <c r="CN376" s="120"/>
      <c r="CX376" s="182"/>
      <c r="CY376" s="183"/>
      <c r="CZ376" s="183"/>
      <c r="DA376" s="183"/>
      <c r="DB376" s="183"/>
      <c r="DC376" s="183"/>
      <c r="DD376" s="183"/>
      <c r="DE376" s="183"/>
      <c r="DF376" s="183"/>
      <c r="DG376" s="183"/>
      <c r="DH376" s="120"/>
      <c r="DR376" s="120"/>
      <c r="EB376" s="120"/>
      <c r="EL376" s="182"/>
      <c r="EM376" s="183"/>
      <c r="EN376" s="183"/>
      <c r="EO376" s="183"/>
      <c r="EP376" s="183"/>
      <c r="EQ376" s="183"/>
      <c r="ER376" s="183"/>
      <c r="ES376" s="183"/>
      <c r="ET376" s="183"/>
      <c r="EU376" s="183"/>
      <c r="EV376" s="182"/>
      <c r="EW376" s="183"/>
      <c r="EX376" s="183"/>
      <c r="EY376" s="183"/>
      <c r="EZ376" s="183"/>
      <c r="FA376" s="183"/>
      <c r="FB376" s="183"/>
      <c r="FC376" s="183"/>
      <c r="FD376" s="183"/>
      <c r="FE376" s="183"/>
      <c r="FF376" s="120"/>
      <c r="FP376" s="120"/>
      <c r="FZ376" s="120"/>
      <c r="GJ376" s="182"/>
      <c r="GK376" s="183"/>
      <c r="GL376" s="183"/>
      <c r="GM376" s="183"/>
      <c r="GN376" s="183"/>
      <c r="GO376" s="183"/>
      <c r="GP376" s="183"/>
      <c r="GQ376" s="183"/>
      <c r="GR376" s="183"/>
      <c r="GS376" s="183"/>
      <c r="GT376" s="120"/>
      <c r="HD376" s="120"/>
      <c r="HN376" s="120"/>
      <c r="HX376" s="120"/>
      <c r="IH376" s="120"/>
      <c r="IR376" s="120"/>
      <c r="JB376" s="120"/>
      <c r="JL376" s="120"/>
      <c r="JV376" s="120"/>
      <c r="KF376" s="120"/>
    </row>
    <row xmlns:x14ac="http://schemas.microsoft.com/office/spreadsheetml/2009/9/ac" r="377" s="3" customFormat="true" x14ac:dyDescent="0.25">
      <c r="A377" s="370"/>
      <c r="B377" s="120"/>
      <c r="L377" s="120"/>
      <c r="V377" s="120"/>
      <c r="AF377" s="120"/>
      <c r="AP377" s="120"/>
      <c r="AZ377" s="120"/>
      <c r="BJ377" s="120"/>
      <c r="BT377" s="120"/>
      <c r="CD377" s="120"/>
      <c r="CN377" s="120"/>
      <c r="CX377" s="182"/>
      <c r="CY377" s="183"/>
      <c r="CZ377" s="183"/>
      <c r="DA377" s="183"/>
      <c r="DB377" s="183"/>
      <c r="DC377" s="183"/>
      <c r="DD377" s="183"/>
      <c r="DE377" s="183"/>
      <c r="DF377" s="183"/>
      <c r="DG377" s="183"/>
      <c r="DH377" s="120"/>
      <c r="DR377" s="120"/>
      <c r="EB377" s="120"/>
      <c r="EL377" s="182"/>
      <c r="EM377" s="183"/>
      <c r="EN377" s="183"/>
      <c r="EO377" s="183"/>
      <c r="EP377" s="183"/>
      <c r="EQ377" s="183"/>
      <c r="ER377" s="183"/>
      <c r="ES377" s="183"/>
      <c r="ET377" s="183"/>
      <c r="EU377" s="183"/>
      <c r="EV377" s="182"/>
      <c r="EW377" s="183"/>
      <c r="EX377" s="183"/>
      <c r="EY377" s="183"/>
      <c r="EZ377" s="183"/>
      <c r="FA377" s="183"/>
      <c r="FB377" s="183"/>
      <c r="FC377" s="183"/>
      <c r="FD377" s="183"/>
      <c r="FE377" s="183"/>
      <c r="FF377" s="120"/>
      <c r="FP377" s="120"/>
      <c r="FZ377" s="120"/>
      <c r="GJ377" s="182"/>
      <c r="GK377" s="183"/>
      <c r="GL377" s="183"/>
      <c r="GM377" s="183"/>
      <c r="GN377" s="183"/>
      <c r="GO377" s="183"/>
      <c r="GP377" s="183"/>
      <c r="GQ377" s="183"/>
      <c r="GR377" s="183"/>
      <c r="GS377" s="183"/>
      <c r="GT377" s="120"/>
      <c r="HD377" s="120"/>
      <c r="HN377" s="120"/>
      <c r="HX377" s="120"/>
      <c r="IH377" s="120"/>
      <c r="IR377" s="120"/>
      <c r="JB377" s="120"/>
      <c r="JL377" s="120"/>
      <c r="JV377" s="120"/>
      <c r="KF377" s="120"/>
    </row>
    <row xmlns:x14ac="http://schemas.microsoft.com/office/spreadsheetml/2009/9/ac" r="378" s="3" customFormat="true" x14ac:dyDescent="0.25">
      <c r="A378" s="370"/>
      <c r="B378" s="120"/>
      <c r="L378" s="120"/>
      <c r="V378" s="120"/>
      <c r="AF378" s="120"/>
      <c r="AP378" s="120"/>
      <c r="AZ378" s="120"/>
      <c r="BJ378" s="120"/>
      <c r="BT378" s="120"/>
      <c r="CD378" s="120"/>
      <c r="CN378" s="120"/>
      <c r="CX378" s="182"/>
      <c r="CY378" s="183"/>
      <c r="CZ378" s="183"/>
      <c r="DA378" s="183"/>
      <c r="DB378" s="183"/>
      <c r="DC378" s="183"/>
      <c r="DD378" s="183"/>
      <c r="DE378" s="183"/>
      <c r="DF378" s="183"/>
      <c r="DG378" s="183"/>
      <c r="DH378" s="120"/>
      <c r="DR378" s="120"/>
      <c r="EB378" s="120"/>
      <c r="EL378" s="182"/>
      <c r="EM378" s="183"/>
      <c r="EN378" s="183"/>
      <c r="EO378" s="183"/>
      <c r="EP378" s="183"/>
      <c r="EQ378" s="183"/>
      <c r="ER378" s="183"/>
      <c r="ES378" s="183"/>
      <c r="ET378" s="183"/>
      <c r="EU378" s="183"/>
      <c r="EV378" s="182"/>
      <c r="EW378" s="183"/>
      <c r="EX378" s="183"/>
      <c r="EY378" s="183"/>
      <c r="EZ378" s="183"/>
      <c r="FA378" s="183"/>
      <c r="FB378" s="183"/>
      <c r="FC378" s="183"/>
      <c r="FD378" s="183"/>
      <c r="FE378" s="183"/>
      <c r="FF378" s="120"/>
      <c r="FP378" s="120"/>
      <c r="FZ378" s="120"/>
      <c r="GJ378" s="182"/>
      <c r="GK378" s="183"/>
      <c r="GL378" s="183"/>
      <c r="GM378" s="183"/>
      <c r="GN378" s="183"/>
      <c r="GO378" s="183"/>
      <c r="GP378" s="183"/>
      <c r="GQ378" s="183"/>
      <c r="GR378" s="183"/>
      <c r="GS378" s="183"/>
      <c r="GT378" s="120"/>
      <c r="HD378" s="120"/>
      <c r="HN378" s="120"/>
      <c r="HX378" s="120"/>
      <c r="IH378" s="120"/>
      <c r="IR378" s="120"/>
      <c r="JB378" s="120"/>
      <c r="JL378" s="120"/>
      <c r="JV378" s="120"/>
      <c r="KF378" s="120"/>
    </row>
    <row xmlns:x14ac="http://schemas.microsoft.com/office/spreadsheetml/2009/9/ac" r="379" s="3" customFormat="true" x14ac:dyDescent="0.25">
      <c r="A379" s="370"/>
      <c r="B379" s="120"/>
      <c r="L379" s="120"/>
      <c r="V379" s="120"/>
      <c r="AF379" s="120"/>
      <c r="AP379" s="120"/>
      <c r="AZ379" s="120"/>
      <c r="BJ379" s="120"/>
      <c r="BT379" s="120"/>
      <c r="CD379" s="120"/>
      <c r="CN379" s="120"/>
      <c r="CX379" s="182"/>
      <c r="CY379" s="183"/>
      <c r="CZ379" s="183"/>
      <c r="DA379" s="183"/>
      <c r="DB379" s="183"/>
      <c r="DC379" s="183"/>
      <c r="DD379" s="183"/>
      <c r="DE379" s="183"/>
      <c r="DF379" s="183"/>
      <c r="DG379" s="183"/>
      <c r="DH379" s="120"/>
      <c r="DR379" s="120"/>
      <c r="EB379" s="120"/>
      <c r="EL379" s="182"/>
      <c r="EM379" s="183"/>
      <c r="EN379" s="183"/>
      <c r="EO379" s="183"/>
      <c r="EP379" s="183"/>
      <c r="EQ379" s="183"/>
      <c r="ER379" s="183"/>
      <c r="ES379" s="183"/>
      <c r="ET379" s="183"/>
      <c r="EU379" s="183"/>
      <c r="EV379" s="182"/>
      <c r="EW379" s="183"/>
      <c r="EX379" s="183"/>
      <c r="EY379" s="183"/>
      <c r="EZ379" s="183"/>
      <c r="FA379" s="183"/>
      <c r="FB379" s="183"/>
      <c r="FC379" s="183"/>
      <c r="FD379" s="183"/>
      <c r="FE379" s="183"/>
      <c r="FF379" s="120"/>
      <c r="FP379" s="120"/>
      <c r="FZ379" s="120"/>
      <c r="GJ379" s="182"/>
      <c r="GK379" s="183"/>
      <c r="GL379" s="183"/>
      <c r="GM379" s="183"/>
      <c r="GN379" s="183"/>
      <c r="GO379" s="183"/>
      <c r="GP379" s="183"/>
      <c r="GQ379" s="183"/>
      <c r="GR379" s="183"/>
      <c r="GS379" s="183"/>
      <c r="GT379" s="120"/>
      <c r="HD379" s="120"/>
      <c r="HN379" s="120"/>
      <c r="HX379" s="120"/>
      <c r="IH379" s="120"/>
      <c r="IR379" s="120"/>
      <c r="JB379" s="120"/>
      <c r="JL379" s="120"/>
      <c r="JV379" s="120"/>
      <c r="KF379" s="120"/>
    </row>
    <row xmlns:x14ac="http://schemas.microsoft.com/office/spreadsheetml/2009/9/ac" r="380" s="3" customFormat="true" x14ac:dyDescent="0.25">
      <c r="A380" s="370"/>
      <c r="B380" s="120"/>
      <c r="L380" s="120"/>
      <c r="V380" s="120"/>
      <c r="AF380" s="120"/>
      <c r="AP380" s="120"/>
      <c r="AZ380" s="120"/>
      <c r="BJ380" s="120"/>
      <c r="BT380" s="120"/>
      <c r="CD380" s="120"/>
      <c r="CN380" s="120"/>
      <c r="CX380" s="182"/>
      <c r="CY380" s="183"/>
      <c r="CZ380" s="183"/>
      <c r="DA380" s="183"/>
      <c r="DB380" s="183"/>
      <c r="DC380" s="183"/>
      <c r="DD380" s="183"/>
      <c r="DE380" s="183"/>
      <c r="DF380" s="183"/>
      <c r="DG380" s="183"/>
      <c r="DH380" s="120"/>
      <c r="DR380" s="120"/>
      <c r="EB380" s="120"/>
      <c r="EL380" s="182"/>
      <c r="EM380" s="183"/>
      <c r="EN380" s="183"/>
      <c r="EO380" s="183"/>
      <c r="EP380" s="183"/>
      <c r="EQ380" s="183"/>
      <c r="ER380" s="183"/>
      <c r="ES380" s="183"/>
      <c r="ET380" s="183"/>
      <c r="EU380" s="183"/>
      <c r="EV380" s="182"/>
      <c r="EW380" s="183"/>
      <c r="EX380" s="183"/>
      <c r="EY380" s="183"/>
      <c r="EZ380" s="183"/>
      <c r="FA380" s="183"/>
      <c r="FB380" s="183"/>
      <c r="FC380" s="183"/>
      <c r="FD380" s="183"/>
      <c r="FE380" s="183"/>
      <c r="FF380" s="120"/>
      <c r="FP380" s="120"/>
      <c r="FZ380" s="120"/>
      <c r="GJ380" s="182"/>
      <c r="GK380" s="183"/>
      <c r="GL380" s="183"/>
      <c r="GM380" s="183"/>
      <c r="GN380" s="183"/>
      <c r="GO380" s="183"/>
      <c r="GP380" s="183"/>
      <c r="GQ380" s="183"/>
      <c r="GR380" s="183"/>
      <c r="GS380" s="183"/>
      <c r="GT380" s="120"/>
      <c r="HD380" s="120"/>
      <c r="HN380" s="120"/>
      <c r="HX380" s="120"/>
      <c r="IH380" s="120"/>
      <c r="IR380" s="120"/>
      <c r="JB380" s="120"/>
      <c r="JL380" s="120"/>
      <c r="JV380" s="120"/>
      <c r="KF380" s="120"/>
    </row>
    <row xmlns:x14ac="http://schemas.microsoft.com/office/spreadsheetml/2009/9/ac" r="381" s="3" customFormat="true" x14ac:dyDescent="0.25">
      <c r="A381" s="370"/>
      <c r="B381" s="120"/>
      <c r="L381" s="120"/>
      <c r="V381" s="120"/>
      <c r="AF381" s="120"/>
      <c r="AP381" s="120"/>
      <c r="AZ381" s="120"/>
      <c r="BJ381" s="120"/>
      <c r="BT381" s="120"/>
      <c r="CD381" s="120"/>
      <c r="CN381" s="120"/>
      <c r="CX381" s="182"/>
      <c r="CY381" s="183"/>
      <c r="CZ381" s="183"/>
      <c r="DA381" s="183"/>
      <c r="DB381" s="183"/>
      <c r="DC381" s="183"/>
      <c r="DD381" s="183"/>
      <c r="DE381" s="183"/>
      <c r="DF381" s="183"/>
      <c r="DG381" s="183"/>
      <c r="DH381" s="120"/>
      <c r="DR381" s="120"/>
      <c r="EB381" s="120"/>
      <c r="EL381" s="182"/>
      <c r="EM381" s="183"/>
      <c r="EN381" s="183"/>
      <c r="EO381" s="183"/>
      <c r="EP381" s="183"/>
      <c r="EQ381" s="183"/>
      <c r="ER381" s="183"/>
      <c r="ES381" s="183"/>
      <c r="ET381" s="183"/>
      <c r="EU381" s="183"/>
      <c r="EV381" s="182"/>
      <c r="EW381" s="183"/>
      <c r="EX381" s="183"/>
      <c r="EY381" s="183"/>
      <c r="EZ381" s="183"/>
      <c r="FA381" s="183"/>
      <c r="FB381" s="183"/>
      <c r="FC381" s="183"/>
      <c r="FD381" s="183"/>
      <c r="FE381" s="183"/>
      <c r="FF381" s="120"/>
      <c r="FP381" s="120"/>
      <c r="FZ381" s="120"/>
      <c r="GJ381" s="182"/>
      <c r="GK381" s="183"/>
      <c r="GL381" s="183"/>
      <c r="GM381" s="183"/>
      <c r="GN381" s="183"/>
      <c r="GO381" s="183"/>
      <c r="GP381" s="183"/>
      <c r="GQ381" s="183"/>
      <c r="GR381" s="183"/>
      <c r="GS381" s="183"/>
      <c r="GT381" s="120"/>
      <c r="HD381" s="120"/>
      <c r="HN381" s="120"/>
      <c r="HX381" s="120"/>
      <c r="IH381" s="120"/>
      <c r="IR381" s="120"/>
      <c r="JB381" s="120"/>
      <c r="JL381" s="120"/>
      <c r="JV381" s="120"/>
      <c r="KF381" s="120"/>
    </row>
    <row xmlns:x14ac="http://schemas.microsoft.com/office/spreadsheetml/2009/9/ac" r="382" s="3" customFormat="true" x14ac:dyDescent="0.25">
      <c r="A382" s="370"/>
      <c r="B382" s="120"/>
      <c r="L382" s="120"/>
      <c r="V382" s="120"/>
      <c r="AF382" s="120"/>
      <c r="AP382" s="120"/>
      <c r="AZ382" s="120"/>
      <c r="BJ382" s="120"/>
      <c r="BT382" s="120"/>
      <c r="CD382" s="120"/>
      <c r="CN382" s="120"/>
      <c r="CX382" s="182"/>
      <c r="CY382" s="183"/>
      <c r="CZ382" s="183"/>
      <c r="DA382" s="183"/>
      <c r="DB382" s="183"/>
      <c r="DC382" s="183"/>
      <c r="DD382" s="183"/>
      <c r="DE382" s="183"/>
      <c r="DF382" s="183"/>
      <c r="DG382" s="183"/>
      <c r="DH382" s="120"/>
      <c r="DR382" s="120"/>
      <c r="EB382" s="120"/>
      <c r="EL382" s="182"/>
      <c r="EM382" s="183"/>
      <c r="EN382" s="183"/>
      <c r="EO382" s="183"/>
      <c r="EP382" s="183"/>
      <c r="EQ382" s="183"/>
      <c r="ER382" s="183"/>
      <c r="ES382" s="183"/>
      <c r="ET382" s="183"/>
      <c r="EU382" s="183"/>
      <c r="EV382" s="182"/>
      <c r="EW382" s="183"/>
      <c r="EX382" s="183"/>
      <c r="EY382" s="183"/>
      <c r="EZ382" s="183"/>
      <c r="FA382" s="183"/>
      <c r="FB382" s="183"/>
      <c r="FC382" s="183"/>
      <c r="FD382" s="183"/>
      <c r="FE382" s="183"/>
      <c r="FF382" s="120"/>
      <c r="FP382" s="120"/>
      <c r="FZ382" s="120"/>
      <c r="GJ382" s="182"/>
      <c r="GK382" s="183"/>
      <c r="GL382" s="183"/>
      <c r="GM382" s="183"/>
      <c r="GN382" s="183"/>
      <c r="GO382" s="183"/>
      <c r="GP382" s="183"/>
      <c r="GQ382" s="183"/>
      <c r="GR382" s="183"/>
      <c r="GS382" s="183"/>
      <c r="GT382" s="120"/>
      <c r="HD382" s="120"/>
      <c r="HN382" s="120"/>
      <c r="HX382" s="120"/>
      <c r="IH382" s="120"/>
      <c r="IR382" s="120"/>
      <c r="JB382" s="120"/>
      <c r="JL382" s="120"/>
      <c r="JV382" s="120"/>
      <c r="KF382" s="120"/>
    </row>
    <row xmlns:x14ac="http://schemas.microsoft.com/office/spreadsheetml/2009/9/ac" r="383" s="3" customFormat="true" x14ac:dyDescent="0.25">
      <c r="A383" s="370"/>
      <c r="B383" s="120"/>
      <c r="L383" s="120"/>
      <c r="V383" s="120"/>
      <c r="AF383" s="120"/>
      <c r="AP383" s="120"/>
      <c r="AZ383" s="120"/>
      <c r="BJ383" s="120"/>
      <c r="BT383" s="120"/>
      <c r="CD383" s="120"/>
      <c r="CN383" s="120"/>
      <c r="CX383" s="182"/>
      <c r="CY383" s="183"/>
      <c r="CZ383" s="183"/>
      <c r="DA383" s="183"/>
      <c r="DB383" s="183"/>
      <c r="DC383" s="183"/>
      <c r="DD383" s="183"/>
      <c r="DE383" s="183"/>
      <c r="DF383" s="183"/>
      <c r="DG383" s="183"/>
      <c r="DH383" s="120"/>
      <c r="DR383" s="120"/>
      <c r="EB383" s="120"/>
      <c r="EL383" s="182"/>
      <c r="EM383" s="183"/>
      <c r="EN383" s="183"/>
      <c r="EO383" s="183"/>
      <c r="EP383" s="183"/>
      <c r="EQ383" s="183"/>
      <c r="ER383" s="183"/>
      <c r="ES383" s="183"/>
      <c r="ET383" s="183"/>
      <c r="EU383" s="183"/>
      <c r="EV383" s="182"/>
      <c r="EW383" s="183"/>
      <c r="EX383" s="183"/>
      <c r="EY383" s="183"/>
      <c r="EZ383" s="183"/>
      <c r="FA383" s="183"/>
      <c r="FB383" s="183"/>
      <c r="FC383" s="183"/>
      <c r="FD383" s="183"/>
      <c r="FE383" s="183"/>
      <c r="FF383" s="120"/>
      <c r="FP383" s="120"/>
      <c r="FZ383" s="120"/>
      <c r="GJ383" s="182"/>
      <c r="GK383" s="183"/>
      <c r="GL383" s="183"/>
      <c r="GM383" s="183"/>
      <c r="GN383" s="183"/>
      <c r="GO383" s="183"/>
      <c r="GP383" s="183"/>
      <c r="GQ383" s="183"/>
      <c r="GR383" s="183"/>
      <c r="GS383" s="183"/>
      <c r="GT383" s="120"/>
      <c r="HD383" s="120"/>
      <c r="HN383" s="120"/>
      <c r="HX383" s="120"/>
      <c r="IH383" s="120"/>
      <c r="IR383" s="120"/>
      <c r="JB383" s="120"/>
      <c r="JL383" s="120"/>
      <c r="JV383" s="120"/>
      <c r="KF383" s="120"/>
    </row>
    <row xmlns:x14ac="http://schemas.microsoft.com/office/spreadsheetml/2009/9/ac" r="384" s="3" customFormat="true" x14ac:dyDescent="0.25">
      <c r="A384" s="370"/>
      <c r="B384" s="120"/>
      <c r="L384" s="120"/>
      <c r="V384" s="120"/>
      <c r="AF384" s="120"/>
      <c r="AP384" s="120"/>
      <c r="AZ384" s="120"/>
      <c r="BJ384" s="120"/>
      <c r="BT384" s="120"/>
      <c r="CD384" s="120"/>
      <c r="CN384" s="120"/>
      <c r="CX384" s="182"/>
      <c r="CY384" s="183"/>
      <c r="CZ384" s="183"/>
      <c r="DA384" s="183"/>
      <c r="DB384" s="183"/>
      <c r="DC384" s="183"/>
      <c r="DD384" s="183"/>
      <c r="DE384" s="183"/>
      <c r="DF384" s="183"/>
      <c r="DG384" s="183"/>
      <c r="DH384" s="120"/>
      <c r="DR384" s="120"/>
      <c r="EB384" s="120"/>
      <c r="EL384" s="182"/>
      <c r="EM384" s="183"/>
      <c r="EN384" s="183"/>
      <c r="EO384" s="183"/>
      <c r="EP384" s="183"/>
      <c r="EQ384" s="183"/>
      <c r="ER384" s="183"/>
      <c r="ES384" s="183"/>
      <c r="ET384" s="183"/>
      <c r="EU384" s="183"/>
      <c r="EV384" s="182"/>
      <c r="EW384" s="183"/>
      <c r="EX384" s="183"/>
      <c r="EY384" s="183"/>
      <c r="EZ384" s="183"/>
      <c r="FA384" s="183"/>
      <c r="FB384" s="183"/>
      <c r="FC384" s="183"/>
      <c r="FD384" s="183"/>
      <c r="FE384" s="183"/>
      <c r="FF384" s="120"/>
      <c r="FP384" s="120"/>
      <c r="FZ384" s="120"/>
      <c r="GJ384" s="182"/>
      <c r="GK384" s="183"/>
      <c r="GL384" s="183"/>
      <c r="GM384" s="183"/>
      <c r="GN384" s="183"/>
      <c r="GO384" s="183"/>
      <c r="GP384" s="183"/>
      <c r="GQ384" s="183"/>
      <c r="GR384" s="183"/>
      <c r="GS384" s="183"/>
      <c r="GT384" s="120"/>
      <c r="HD384" s="120"/>
      <c r="HN384" s="120"/>
      <c r="HX384" s="120"/>
      <c r="IH384" s="120"/>
      <c r="IR384" s="120"/>
      <c r="JB384" s="120"/>
      <c r="JL384" s="120"/>
      <c r="JV384" s="120"/>
      <c r="KF384" s="120"/>
    </row>
    <row xmlns:x14ac="http://schemas.microsoft.com/office/spreadsheetml/2009/9/ac" r="385" s="3" customFormat="true" x14ac:dyDescent="0.25">
      <c r="A385" s="370"/>
      <c r="B385" s="120"/>
      <c r="L385" s="120"/>
      <c r="V385" s="120"/>
      <c r="AF385" s="120"/>
      <c r="AP385" s="120"/>
      <c r="AZ385" s="120"/>
      <c r="BJ385" s="120"/>
      <c r="BT385" s="120"/>
      <c r="CD385" s="120"/>
      <c r="CN385" s="120"/>
      <c r="CX385" s="182"/>
      <c r="CY385" s="183"/>
      <c r="CZ385" s="183"/>
      <c r="DA385" s="183"/>
      <c r="DB385" s="183"/>
      <c r="DC385" s="183"/>
      <c r="DD385" s="183"/>
      <c r="DE385" s="183"/>
      <c r="DF385" s="183"/>
      <c r="DG385" s="183"/>
      <c r="DH385" s="120"/>
      <c r="DR385" s="120"/>
      <c r="EB385" s="120"/>
      <c r="EL385" s="182"/>
      <c r="EM385" s="183"/>
      <c r="EN385" s="183"/>
      <c r="EO385" s="183"/>
      <c r="EP385" s="183"/>
      <c r="EQ385" s="183"/>
      <c r="ER385" s="183"/>
      <c r="ES385" s="183"/>
      <c r="ET385" s="183"/>
      <c r="EU385" s="183"/>
      <c r="EV385" s="182"/>
      <c r="EW385" s="183"/>
      <c r="EX385" s="183"/>
      <c r="EY385" s="183"/>
      <c r="EZ385" s="183"/>
      <c r="FA385" s="183"/>
      <c r="FB385" s="183"/>
      <c r="FC385" s="183"/>
      <c r="FD385" s="183"/>
      <c r="FE385" s="183"/>
      <c r="FF385" s="120"/>
      <c r="FP385" s="120"/>
      <c r="FZ385" s="120"/>
      <c r="GJ385" s="182"/>
      <c r="GK385" s="183"/>
      <c r="GL385" s="183"/>
      <c r="GM385" s="183"/>
      <c r="GN385" s="183"/>
      <c r="GO385" s="183"/>
      <c r="GP385" s="183"/>
      <c r="GQ385" s="183"/>
      <c r="GR385" s="183"/>
      <c r="GS385" s="183"/>
      <c r="GT385" s="120"/>
      <c r="HD385" s="120"/>
      <c r="HN385" s="120"/>
      <c r="HX385" s="120"/>
      <c r="IH385" s="120"/>
      <c r="IR385" s="120"/>
      <c r="JB385" s="120"/>
      <c r="JL385" s="120"/>
      <c r="JV385" s="120"/>
      <c r="KF385" s="120"/>
    </row>
    <row xmlns:x14ac="http://schemas.microsoft.com/office/spreadsheetml/2009/9/ac" r="386" s="3" customFormat="true" x14ac:dyDescent="0.25">
      <c r="A386" s="370"/>
      <c r="B386" s="120"/>
      <c r="L386" s="120"/>
      <c r="V386" s="120"/>
      <c r="AF386" s="120"/>
      <c r="AP386" s="120"/>
      <c r="AZ386" s="120"/>
      <c r="BJ386" s="120"/>
      <c r="BT386" s="120"/>
      <c r="CD386" s="120"/>
      <c r="CN386" s="120"/>
      <c r="CX386" s="182"/>
      <c r="CY386" s="183"/>
      <c r="CZ386" s="183"/>
      <c r="DA386" s="183"/>
      <c r="DB386" s="183"/>
      <c r="DC386" s="183"/>
      <c r="DD386" s="183"/>
      <c r="DE386" s="183"/>
      <c r="DF386" s="183"/>
      <c r="DG386" s="183"/>
      <c r="DH386" s="120"/>
      <c r="DR386" s="120"/>
      <c r="EB386" s="120"/>
      <c r="EL386" s="182"/>
      <c r="EM386" s="183"/>
      <c r="EN386" s="183"/>
      <c r="EO386" s="183"/>
      <c r="EP386" s="183"/>
      <c r="EQ386" s="183"/>
      <c r="ER386" s="183"/>
      <c r="ES386" s="183"/>
      <c r="ET386" s="183"/>
      <c r="EU386" s="183"/>
      <c r="EV386" s="182"/>
      <c r="EW386" s="183"/>
      <c r="EX386" s="183"/>
      <c r="EY386" s="183"/>
      <c r="EZ386" s="183"/>
      <c r="FA386" s="183"/>
      <c r="FB386" s="183"/>
      <c r="FC386" s="183"/>
      <c r="FD386" s="183"/>
      <c r="FE386" s="183"/>
      <c r="FF386" s="120"/>
      <c r="FP386" s="120"/>
      <c r="FZ386" s="120"/>
      <c r="GJ386" s="182"/>
      <c r="GK386" s="183"/>
      <c r="GL386" s="183"/>
      <c r="GM386" s="183"/>
      <c r="GN386" s="183"/>
      <c r="GO386" s="183"/>
      <c r="GP386" s="183"/>
      <c r="GQ386" s="183"/>
      <c r="GR386" s="183"/>
      <c r="GS386" s="183"/>
      <c r="GT386" s="120"/>
      <c r="HD386" s="120"/>
      <c r="HN386" s="120"/>
      <c r="HX386" s="120"/>
      <c r="IH386" s="120"/>
      <c r="IR386" s="120"/>
      <c r="JB386" s="120"/>
      <c r="JL386" s="120"/>
      <c r="JV386" s="120"/>
      <c r="KF386" s="120"/>
    </row>
    <row xmlns:x14ac="http://schemas.microsoft.com/office/spreadsheetml/2009/9/ac" r="387" s="3" customFormat="true" x14ac:dyDescent="0.25">
      <c r="A387" s="370"/>
      <c r="B387" s="120"/>
      <c r="L387" s="120"/>
      <c r="V387" s="120"/>
      <c r="AF387" s="120"/>
      <c r="AP387" s="120"/>
      <c r="AZ387" s="120"/>
      <c r="BJ387" s="120"/>
      <c r="BT387" s="120"/>
      <c r="CD387" s="120"/>
      <c r="CN387" s="120"/>
      <c r="CX387" s="182"/>
      <c r="CY387" s="183"/>
      <c r="CZ387" s="183"/>
      <c r="DA387" s="183"/>
      <c r="DB387" s="183"/>
      <c r="DC387" s="183"/>
      <c r="DD387" s="183"/>
      <c r="DE387" s="183"/>
      <c r="DF387" s="183"/>
      <c r="DG387" s="183"/>
      <c r="DH387" s="120"/>
      <c r="DR387" s="120"/>
      <c r="EB387" s="120"/>
      <c r="EL387" s="182"/>
      <c r="EM387" s="183"/>
      <c r="EN387" s="183"/>
      <c r="EO387" s="183"/>
      <c r="EP387" s="183"/>
      <c r="EQ387" s="183"/>
      <c r="ER387" s="183"/>
      <c r="ES387" s="183"/>
      <c r="ET387" s="183"/>
      <c r="EU387" s="183"/>
      <c r="EV387" s="182"/>
      <c r="EW387" s="183"/>
      <c r="EX387" s="183"/>
      <c r="EY387" s="183"/>
      <c r="EZ387" s="183"/>
      <c r="FA387" s="183"/>
      <c r="FB387" s="183"/>
      <c r="FC387" s="183"/>
      <c r="FD387" s="183"/>
      <c r="FE387" s="183"/>
      <c r="FF387" s="120"/>
      <c r="FP387" s="120"/>
      <c r="FZ387" s="120"/>
      <c r="GJ387" s="182"/>
      <c r="GK387" s="183"/>
      <c r="GL387" s="183"/>
      <c r="GM387" s="183"/>
      <c r="GN387" s="183"/>
      <c r="GO387" s="183"/>
      <c r="GP387" s="183"/>
      <c r="GQ387" s="183"/>
      <c r="GR387" s="183"/>
      <c r="GS387" s="183"/>
      <c r="GT387" s="120"/>
      <c r="HD387" s="120"/>
      <c r="HN387" s="120"/>
      <c r="HX387" s="120"/>
      <c r="IH387" s="120"/>
      <c r="IR387" s="120"/>
      <c r="JB387" s="120"/>
      <c r="JL387" s="120"/>
      <c r="JV387" s="120"/>
      <c r="KF387" s="120"/>
    </row>
    <row xmlns:x14ac="http://schemas.microsoft.com/office/spreadsheetml/2009/9/ac" r="388" s="3" customFormat="true" x14ac:dyDescent="0.25">
      <c r="A388" s="370"/>
      <c r="B388" s="120"/>
      <c r="L388" s="120"/>
      <c r="V388" s="120"/>
      <c r="AF388" s="120"/>
      <c r="AP388" s="120"/>
      <c r="AZ388" s="120"/>
      <c r="BJ388" s="120"/>
      <c r="BT388" s="120"/>
      <c r="CD388" s="120"/>
      <c r="CN388" s="120"/>
      <c r="CX388" s="182"/>
      <c r="CY388" s="183"/>
      <c r="CZ388" s="183"/>
      <c r="DA388" s="183"/>
      <c r="DB388" s="183"/>
      <c r="DC388" s="183"/>
      <c r="DD388" s="183"/>
      <c r="DE388" s="183"/>
      <c r="DF388" s="183"/>
      <c r="DG388" s="183"/>
      <c r="DH388" s="120"/>
      <c r="DR388" s="120"/>
      <c r="EB388" s="120"/>
      <c r="EL388" s="182"/>
      <c r="EM388" s="183"/>
      <c r="EN388" s="183"/>
      <c r="EO388" s="183"/>
      <c r="EP388" s="183"/>
      <c r="EQ388" s="183"/>
      <c r="ER388" s="183"/>
      <c r="ES388" s="183"/>
      <c r="ET388" s="183"/>
      <c r="EU388" s="183"/>
      <c r="EV388" s="182"/>
      <c r="EW388" s="183"/>
      <c r="EX388" s="183"/>
      <c r="EY388" s="183"/>
      <c r="EZ388" s="183"/>
      <c r="FA388" s="183"/>
      <c r="FB388" s="183"/>
      <c r="FC388" s="183"/>
      <c r="FD388" s="183"/>
      <c r="FE388" s="183"/>
      <c r="FF388" s="120"/>
      <c r="FP388" s="120"/>
      <c r="FZ388" s="120"/>
      <c r="GJ388" s="182"/>
      <c r="GK388" s="183"/>
      <c r="GL388" s="183"/>
      <c r="GM388" s="183"/>
      <c r="GN388" s="183"/>
      <c r="GO388" s="183"/>
      <c r="GP388" s="183"/>
      <c r="GQ388" s="183"/>
      <c r="GR388" s="183"/>
      <c r="GS388" s="183"/>
      <c r="GT388" s="120"/>
      <c r="HD388" s="120"/>
      <c r="HN388" s="120"/>
      <c r="HX388" s="120"/>
      <c r="IH388" s="120"/>
      <c r="IR388" s="120"/>
      <c r="JB388" s="120"/>
      <c r="JL388" s="120"/>
      <c r="JV388" s="120"/>
      <c r="KF388" s="120"/>
    </row>
    <row xmlns:x14ac="http://schemas.microsoft.com/office/spreadsheetml/2009/9/ac" r="389" s="3" customFormat="true" x14ac:dyDescent="0.25">
      <c r="A389" s="370"/>
      <c r="B389" s="120"/>
      <c r="L389" s="120"/>
      <c r="V389" s="120"/>
      <c r="AF389" s="120"/>
      <c r="AP389" s="120"/>
      <c r="AZ389" s="120"/>
      <c r="BJ389" s="120"/>
      <c r="BT389" s="120"/>
      <c r="CD389" s="120"/>
      <c r="CN389" s="120"/>
      <c r="CX389" s="182"/>
      <c r="CY389" s="183"/>
      <c r="CZ389" s="183"/>
      <c r="DA389" s="183"/>
      <c r="DB389" s="183"/>
      <c r="DC389" s="183"/>
      <c r="DD389" s="183"/>
      <c r="DE389" s="183"/>
      <c r="DF389" s="183"/>
      <c r="DG389" s="183"/>
      <c r="DH389" s="120"/>
      <c r="DR389" s="120"/>
      <c r="EB389" s="120"/>
      <c r="EL389" s="182"/>
      <c r="EM389" s="183"/>
      <c r="EN389" s="183"/>
      <c r="EO389" s="183"/>
      <c r="EP389" s="183"/>
      <c r="EQ389" s="183"/>
      <c r="ER389" s="183"/>
      <c r="ES389" s="183"/>
      <c r="ET389" s="183"/>
      <c r="EU389" s="183"/>
      <c r="EV389" s="182"/>
      <c r="EW389" s="183"/>
      <c r="EX389" s="183"/>
      <c r="EY389" s="183"/>
      <c r="EZ389" s="183"/>
      <c r="FA389" s="183"/>
      <c r="FB389" s="183"/>
      <c r="FC389" s="183"/>
      <c r="FD389" s="183"/>
      <c r="FE389" s="183"/>
      <c r="FF389" s="120"/>
      <c r="FP389" s="120"/>
      <c r="FZ389" s="120"/>
      <c r="GJ389" s="182"/>
      <c r="GK389" s="183"/>
      <c r="GL389" s="183"/>
      <c r="GM389" s="183"/>
      <c r="GN389" s="183"/>
      <c r="GO389" s="183"/>
      <c r="GP389" s="183"/>
      <c r="GQ389" s="183"/>
      <c r="GR389" s="183"/>
      <c r="GS389" s="183"/>
      <c r="GT389" s="120"/>
      <c r="HD389" s="120"/>
      <c r="HN389" s="120"/>
      <c r="HX389" s="120"/>
      <c r="IH389" s="120"/>
      <c r="IR389" s="120"/>
      <c r="JB389" s="120"/>
      <c r="JL389" s="120"/>
      <c r="JV389" s="120"/>
      <c r="KF389" s="120"/>
    </row>
    <row xmlns:x14ac="http://schemas.microsoft.com/office/spreadsheetml/2009/9/ac" r="390" s="3" customFormat="true" x14ac:dyDescent="0.25">
      <c r="A390" s="370"/>
      <c r="B390" s="120"/>
      <c r="L390" s="120"/>
      <c r="V390" s="120"/>
      <c r="AF390" s="120"/>
      <c r="AP390" s="120"/>
      <c r="AZ390" s="120"/>
      <c r="BJ390" s="120"/>
      <c r="BT390" s="120"/>
      <c r="CD390" s="120"/>
      <c r="CN390" s="120"/>
      <c r="CX390" s="182"/>
      <c r="CY390" s="183"/>
      <c r="CZ390" s="183"/>
      <c r="DA390" s="183"/>
      <c r="DB390" s="183"/>
      <c r="DC390" s="183"/>
      <c r="DD390" s="183"/>
      <c r="DE390" s="183"/>
      <c r="DF390" s="183"/>
      <c r="DG390" s="183"/>
      <c r="DH390" s="120"/>
      <c r="DR390" s="120"/>
      <c r="EB390" s="120"/>
      <c r="EL390" s="182"/>
      <c r="EM390" s="183"/>
      <c r="EN390" s="183"/>
      <c r="EO390" s="183"/>
      <c r="EP390" s="183"/>
      <c r="EQ390" s="183"/>
      <c r="ER390" s="183"/>
      <c r="ES390" s="183"/>
      <c r="ET390" s="183"/>
      <c r="EU390" s="183"/>
      <c r="EV390" s="182"/>
      <c r="EW390" s="183"/>
      <c r="EX390" s="183"/>
      <c r="EY390" s="183"/>
      <c r="EZ390" s="183"/>
      <c r="FA390" s="183"/>
      <c r="FB390" s="183"/>
      <c r="FC390" s="183"/>
      <c r="FD390" s="183"/>
      <c r="FE390" s="183"/>
      <c r="FF390" s="120"/>
      <c r="FP390" s="120"/>
      <c r="FZ390" s="120"/>
      <c r="GJ390" s="182"/>
      <c r="GK390" s="183"/>
      <c r="GL390" s="183"/>
      <c r="GM390" s="183"/>
      <c r="GN390" s="183"/>
      <c r="GO390" s="183"/>
      <c r="GP390" s="183"/>
      <c r="GQ390" s="183"/>
      <c r="GR390" s="183"/>
      <c r="GS390" s="183"/>
      <c r="GT390" s="120"/>
      <c r="HD390" s="120"/>
      <c r="HN390" s="120"/>
      <c r="HX390" s="120"/>
      <c r="IH390" s="120"/>
      <c r="IR390" s="120"/>
      <c r="JB390" s="120"/>
      <c r="JL390" s="120"/>
      <c r="JV390" s="120"/>
      <c r="KF390" s="120"/>
    </row>
    <row xmlns:x14ac="http://schemas.microsoft.com/office/spreadsheetml/2009/9/ac" r="391" s="3" customFormat="true" x14ac:dyDescent="0.25">
      <c r="A391" s="370"/>
      <c r="B391" s="120"/>
      <c r="L391" s="120"/>
      <c r="V391" s="120"/>
      <c r="AF391" s="120"/>
      <c r="AP391" s="120"/>
      <c r="AZ391" s="120"/>
      <c r="BJ391" s="120"/>
      <c r="BT391" s="120"/>
      <c r="CD391" s="120"/>
      <c r="CN391" s="120"/>
      <c r="CX391" s="182"/>
      <c r="CY391" s="183"/>
      <c r="CZ391" s="183"/>
      <c r="DA391" s="183"/>
      <c r="DB391" s="183"/>
      <c r="DC391" s="183"/>
      <c r="DD391" s="183"/>
      <c r="DE391" s="183"/>
      <c r="DF391" s="183"/>
      <c r="DG391" s="183"/>
      <c r="DH391" s="120"/>
      <c r="DR391" s="120"/>
      <c r="EB391" s="120"/>
      <c r="EL391" s="182"/>
      <c r="EM391" s="183"/>
      <c r="EN391" s="183"/>
      <c r="EO391" s="183"/>
      <c r="EP391" s="183"/>
      <c r="EQ391" s="183"/>
      <c r="ER391" s="183"/>
      <c r="ES391" s="183"/>
      <c r="ET391" s="183"/>
      <c r="EU391" s="183"/>
      <c r="EV391" s="182"/>
      <c r="EW391" s="183"/>
      <c r="EX391" s="183"/>
      <c r="EY391" s="183"/>
      <c r="EZ391" s="183"/>
      <c r="FA391" s="183"/>
      <c r="FB391" s="183"/>
      <c r="FC391" s="183"/>
      <c r="FD391" s="183"/>
      <c r="FE391" s="183"/>
      <c r="FF391" s="120"/>
      <c r="FP391" s="120"/>
      <c r="FZ391" s="120"/>
      <c r="GJ391" s="182"/>
      <c r="GK391" s="183"/>
      <c r="GL391" s="183"/>
      <c r="GM391" s="183"/>
      <c r="GN391" s="183"/>
      <c r="GO391" s="183"/>
      <c r="GP391" s="183"/>
      <c r="GQ391" s="183"/>
      <c r="GR391" s="183"/>
      <c r="GS391" s="183"/>
      <c r="GT391" s="120"/>
      <c r="HD391" s="120"/>
      <c r="HN391" s="120"/>
      <c r="HX391" s="120"/>
      <c r="IH391" s="120"/>
      <c r="IR391" s="120"/>
      <c r="JB391" s="120"/>
      <c r="JL391" s="120"/>
      <c r="JV391" s="120"/>
      <c r="KF391" s="120"/>
    </row>
    <row xmlns:x14ac="http://schemas.microsoft.com/office/spreadsheetml/2009/9/ac" r="392" s="3" customFormat="true" x14ac:dyDescent="0.25">
      <c r="A392" s="370"/>
      <c r="B392" s="120"/>
      <c r="L392" s="120"/>
      <c r="V392" s="120"/>
      <c r="AF392" s="120"/>
      <c r="AP392" s="120"/>
      <c r="AZ392" s="120"/>
      <c r="BJ392" s="120"/>
      <c r="BT392" s="120"/>
      <c r="CD392" s="120"/>
      <c r="CN392" s="120"/>
      <c r="CX392" s="182"/>
      <c r="CY392" s="183"/>
      <c r="CZ392" s="183"/>
      <c r="DA392" s="183"/>
      <c r="DB392" s="183"/>
      <c r="DC392" s="183"/>
      <c r="DD392" s="183"/>
      <c r="DE392" s="183"/>
      <c r="DF392" s="183"/>
      <c r="DG392" s="183"/>
      <c r="DH392" s="120"/>
      <c r="DR392" s="120"/>
      <c r="EB392" s="120"/>
      <c r="EL392" s="182"/>
      <c r="EM392" s="183"/>
      <c r="EN392" s="183"/>
      <c r="EO392" s="183"/>
      <c r="EP392" s="183"/>
      <c r="EQ392" s="183"/>
      <c r="ER392" s="183"/>
      <c r="ES392" s="183"/>
      <c r="ET392" s="183"/>
      <c r="EU392" s="183"/>
      <c r="EV392" s="182"/>
      <c r="EW392" s="183"/>
      <c r="EX392" s="183"/>
      <c r="EY392" s="183"/>
      <c r="EZ392" s="183"/>
      <c r="FA392" s="183"/>
      <c r="FB392" s="183"/>
      <c r="FC392" s="183"/>
      <c r="FD392" s="183"/>
      <c r="FE392" s="183"/>
      <c r="FF392" s="120"/>
      <c r="FP392" s="120"/>
      <c r="FZ392" s="120"/>
      <c r="GJ392" s="182"/>
      <c r="GK392" s="183"/>
      <c r="GL392" s="183"/>
      <c r="GM392" s="183"/>
      <c r="GN392" s="183"/>
      <c r="GO392" s="183"/>
      <c r="GP392" s="183"/>
      <c r="GQ392" s="183"/>
      <c r="GR392" s="183"/>
      <c r="GS392" s="183"/>
      <c r="GT392" s="120"/>
      <c r="HD392" s="120"/>
      <c r="HN392" s="120"/>
      <c r="HX392" s="120"/>
      <c r="IH392" s="120"/>
      <c r="IR392" s="120"/>
      <c r="JB392" s="120"/>
      <c r="JL392" s="120"/>
      <c r="JV392" s="120"/>
      <c r="KF392" s="120"/>
    </row>
    <row xmlns:x14ac="http://schemas.microsoft.com/office/spreadsheetml/2009/9/ac" r="393" s="3" customFormat="true" x14ac:dyDescent="0.25">
      <c r="A393" s="370"/>
      <c r="B393" s="120"/>
      <c r="L393" s="120"/>
      <c r="V393" s="120"/>
      <c r="AF393" s="120"/>
      <c r="AP393" s="120"/>
      <c r="AZ393" s="120"/>
      <c r="BJ393" s="120"/>
      <c r="BT393" s="120"/>
      <c r="CD393" s="120"/>
      <c r="CN393" s="120"/>
      <c r="CX393" s="182"/>
      <c r="CY393" s="183"/>
      <c r="CZ393" s="183"/>
      <c r="DA393" s="183"/>
      <c r="DB393" s="183"/>
      <c r="DC393" s="183"/>
      <c r="DD393" s="183"/>
      <c r="DE393" s="183"/>
      <c r="DF393" s="183"/>
      <c r="DG393" s="183"/>
      <c r="DH393" s="120"/>
      <c r="DR393" s="120"/>
      <c r="EB393" s="120"/>
      <c r="EL393" s="182"/>
      <c r="EM393" s="183"/>
      <c r="EN393" s="183"/>
      <c r="EO393" s="183"/>
      <c r="EP393" s="183"/>
      <c r="EQ393" s="183"/>
      <c r="ER393" s="183"/>
      <c r="ES393" s="183"/>
      <c r="ET393" s="183"/>
      <c r="EU393" s="183"/>
      <c r="EV393" s="182"/>
      <c r="EW393" s="183"/>
      <c r="EX393" s="183"/>
      <c r="EY393" s="183"/>
      <c r="EZ393" s="183"/>
      <c r="FA393" s="183"/>
      <c r="FB393" s="183"/>
      <c r="FC393" s="183"/>
      <c r="FD393" s="183"/>
      <c r="FE393" s="183"/>
      <c r="FF393" s="120"/>
      <c r="FP393" s="120"/>
      <c r="FZ393" s="120"/>
      <c r="GJ393" s="182"/>
      <c r="GK393" s="183"/>
      <c r="GL393" s="183"/>
      <c r="GM393" s="183"/>
      <c r="GN393" s="183"/>
      <c r="GO393" s="183"/>
      <c r="GP393" s="183"/>
      <c r="GQ393" s="183"/>
      <c r="GR393" s="183"/>
      <c r="GS393" s="183"/>
      <c r="GT393" s="120"/>
      <c r="HD393" s="120"/>
      <c r="HN393" s="120"/>
      <c r="HX393" s="120"/>
      <c r="IH393" s="120"/>
      <c r="IR393" s="120"/>
      <c r="JB393" s="120"/>
      <c r="JL393" s="120"/>
      <c r="JV393" s="120"/>
      <c r="KF393" s="120"/>
    </row>
    <row xmlns:x14ac="http://schemas.microsoft.com/office/spreadsheetml/2009/9/ac" r="394" s="3" customFormat="true" x14ac:dyDescent="0.25">
      <c r="A394" s="370"/>
      <c r="B394" s="120"/>
      <c r="L394" s="120"/>
      <c r="V394" s="120"/>
      <c r="AF394" s="120"/>
      <c r="AP394" s="120"/>
      <c r="AZ394" s="120"/>
      <c r="BJ394" s="120"/>
      <c r="BT394" s="120"/>
      <c r="CD394" s="120"/>
      <c r="CN394" s="120"/>
      <c r="CX394" s="182"/>
      <c r="CY394" s="183"/>
      <c r="CZ394" s="183"/>
      <c r="DA394" s="183"/>
      <c r="DB394" s="183"/>
      <c r="DC394" s="183"/>
      <c r="DD394" s="183"/>
      <c r="DE394" s="183"/>
      <c r="DF394" s="183"/>
      <c r="DG394" s="183"/>
      <c r="DH394" s="120"/>
      <c r="DR394" s="120"/>
      <c r="EB394" s="120"/>
      <c r="EL394" s="182"/>
      <c r="EM394" s="183"/>
      <c r="EN394" s="183"/>
      <c r="EO394" s="183"/>
      <c r="EP394" s="183"/>
      <c r="EQ394" s="183"/>
      <c r="ER394" s="183"/>
      <c r="ES394" s="183"/>
      <c r="ET394" s="183"/>
      <c r="EU394" s="183"/>
      <c r="EV394" s="182"/>
      <c r="EW394" s="183"/>
      <c r="EX394" s="183"/>
      <c r="EY394" s="183"/>
      <c r="EZ394" s="183"/>
      <c r="FA394" s="183"/>
      <c r="FB394" s="183"/>
      <c r="FC394" s="183"/>
      <c r="FD394" s="183"/>
      <c r="FE394" s="183"/>
      <c r="FF394" s="120"/>
      <c r="FP394" s="120"/>
      <c r="FZ394" s="120"/>
      <c r="GJ394" s="182"/>
      <c r="GK394" s="183"/>
      <c r="GL394" s="183"/>
      <c r="GM394" s="183"/>
      <c r="GN394" s="183"/>
      <c r="GO394" s="183"/>
      <c r="GP394" s="183"/>
      <c r="GQ394" s="183"/>
      <c r="GR394" s="183"/>
      <c r="GS394" s="183"/>
      <c r="GT394" s="120"/>
      <c r="HD394" s="120"/>
      <c r="HN394" s="120"/>
      <c r="HX394" s="120"/>
      <c r="IH394" s="120"/>
      <c r="IR394" s="120"/>
      <c r="JB394" s="120"/>
      <c r="JL394" s="120"/>
      <c r="JV394" s="120"/>
      <c r="KF394" s="120"/>
    </row>
    <row xmlns:x14ac="http://schemas.microsoft.com/office/spreadsheetml/2009/9/ac" r="395" s="3" customFormat="true" x14ac:dyDescent="0.25">
      <c r="A395" s="370"/>
      <c r="B395" s="120"/>
      <c r="L395" s="120"/>
      <c r="V395" s="120"/>
      <c r="AF395" s="120"/>
      <c r="AP395" s="120"/>
      <c r="AZ395" s="120"/>
      <c r="BJ395" s="120"/>
      <c r="BT395" s="120"/>
      <c r="CD395" s="120"/>
      <c r="CN395" s="120"/>
      <c r="CX395" s="182"/>
      <c r="CY395" s="183"/>
      <c r="CZ395" s="183"/>
      <c r="DA395" s="183"/>
      <c r="DB395" s="183"/>
      <c r="DC395" s="183"/>
      <c r="DD395" s="183"/>
      <c r="DE395" s="183"/>
      <c r="DF395" s="183"/>
      <c r="DG395" s="183"/>
      <c r="DH395" s="120"/>
      <c r="DR395" s="120"/>
      <c r="EB395" s="120"/>
      <c r="EL395" s="182"/>
      <c r="EM395" s="183"/>
      <c r="EN395" s="183"/>
      <c r="EO395" s="183"/>
      <c r="EP395" s="183"/>
      <c r="EQ395" s="183"/>
      <c r="ER395" s="183"/>
      <c r="ES395" s="183"/>
      <c r="ET395" s="183"/>
      <c r="EU395" s="183"/>
      <c r="EV395" s="182"/>
      <c r="EW395" s="183"/>
      <c r="EX395" s="183"/>
      <c r="EY395" s="183"/>
      <c r="EZ395" s="183"/>
      <c r="FA395" s="183"/>
      <c r="FB395" s="183"/>
      <c r="FC395" s="183"/>
      <c r="FD395" s="183"/>
      <c r="FE395" s="183"/>
      <c r="FF395" s="120"/>
      <c r="FP395" s="120"/>
      <c r="FZ395" s="120"/>
      <c r="GJ395" s="182"/>
      <c r="GK395" s="183"/>
      <c r="GL395" s="183"/>
      <c r="GM395" s="183"/>
      <c r="GN395" s="183"/>
      <c r="GO395" s="183"/>
      <c r="GP395" s="183"/>
      <c r="GQ395" s="183"/>
      <c r="GR395" s="183"/>
      <c r="GS395" s="183"/>
      <c r="GT395" s="120"/>
      <c r="HD395" s="120"/>
      <c r="HN395" s="120"/>
      <c r="HX395" s="120"/>
      <c r="IH395" s="120"/>
      <c r="IR395" s="120"/>
      <c r="JB395" s="120"/>
      <c r="JL395" s="120"/>
      <c r="JV395" s="120"/>
      <c r="KF395" s="120"/>
    </row>
    <row xmlns:x14ac="http://schemas.microsoft.com/office/spreadsheetml/2009/9/ac" r="396" s="3" customFormat="true" x14ac:dyDescent="0.25">
      <c r="A396" s="370"/>
      <c r="B396" s="120"/>
      <c r="L396" s="120"/>
      <c r="V396" s="120"/>
      <c r="AF396" s="120"/>
      <c r="AP396" s="120"/>
      <c r="AZ396" s="120"/>
      <c r="BJ396" s="120"/>
      <c r="BT396" s="120"/>
      <c r="CD396" s="120"/>
      <c r="CN396" s="120"/>
      <c r="CX396" s="182"/>
      <c r="CY396" s="183"/>
      <c r="CZ396" s="183"/>
      <c r="DA396" s="183"/>
      <c r="DB396" s="183"/>
      <c r="DC396" s="183"/>
      <c r="DD396" s="183"/>
      <c r="DE396" s="183"/>
      <c r="DF396" s="183"/>
      <c r="DG396" s="183"/>
      <c r="DH396" s="120"/>
      <c r="DR396" s="120"/>
      <c r="EB396" s="120"/>
      <c r="EL396" s="182"/>
      <c r="EM396" s="183"/>
      <c r="EN396" s="183"/>
      <c r="EO396" s="183"/>
      <c r="EP396" s="183"/>
      <c r="EQ396" s="183"/>
      <c r="ER396" s="183"/>
      <c r="ES396" s="183"/>
      <c r="ET396" s="183"/>
      <c r="EU396" s="183"/>
      <c r="EV396" s="182"/>
      <c r="EW396" s="183"/>
      <c r="EX396" s="183"/>
      <c r="EY396" s="183"/>
      <c r="EZ396" s="183"/>
      <c r="FA396" s="183"/>
      <c r="FB396" s="183"/>
      <c r="FC396" s="183"/>
      <c r="FD396" s="183"/>
      <c r="FE396" s="183"/>
      <c r="FF396" s="120"/>
      <c r="FP396" s="120"/>
      <c r="FZ396" s="120"/>
      <c r="GJ396" s="182"/>
      <c r="GK396" s="183"/>
      <c r="GL396" s="183"/>
      <c r="GM396" s="183"/>
      <c r="GN396" s="183"/>
      <c r="GO396" s="183"/>
      <c r="GP396" s="183"/>
      <c r="GQ396" s="183"/>
      <c r="GR396" s="183"/>
      <c r="GS396" s="183"/>
      <c r="GT396" s="120"/>
      <c r="HD396" s="120"/>
      <c r="HN396" s="120"/>
      <c r="HX396" s="120"/>
      <c r="IH396" s="120"/>
      <c r="IR396" s="120"/>
      <c r="JB396" s="120"/>
      <c r="JL396" s="120"/>
      <c r="JV396" s="120"/>
      <c r="KF396" s="120"/>
    </row>
    <row xmlns:x14ac="http://schemas.microsoft.com/office/spreadsheetml/2009/9/ac" r="397" s="3" customFormat="true" x14ac:dyDescent="0.25">
      <c r="A397" s="370"/>
      <c r="B397" s="120"/>
      <c r="L397" s="120"/>
      <c r="V397" s="120"/>
      <c r="AF397" s="120"/>
      <c r="AP397" s="120"/>
      <c r="AZ397" s="120"/>
      <c r="BJ397" s="120"/>
      <c r="BT397" s="120"/>
      <c r="CD397" s="120"/>
      <c r="CN397" s="120"/>
      <c r="CX397" s="182"/>
      <c r="CY397" s="183"/>
      <c r="CZ397" s="183"/>
      <c r="DA397" s="183"/>
      <c r="DB397" s="183"/>
      <c r="DC397" s="183"/>
      <c r="DD397" s="183"/>
      <c r="DE397" s="183"/>
      <c r="DF397" s="183"/>
      <c r="DG397" s="183"/>
      <c r="DH397" s="120"/>
      <c r="DR397" s="120"/>
      <c r="EB397" s="120"/>
      <c r="EL397" s="182"/>
      <c r="EM397" s="183"/>
      <c r="EN397" s="183"/>
      <c r="EO397" s="183"/>
      <c r="EP397" s="183"/>
      <c r="EQ397" s="183"/>
      <c r="ER397" s="183"/>
      <c r="ES397" s="183"/>
      <c r="ET397" s="183"/>
      <c r="EU397" s="183"/>
      <c r="EV397" s="182"/>
      <c r="EW397" s="183"/>
      <c r="EX397" s="183"/>
      <c r="EY397" s="183"/>
      <c r="EZ397" s="183"/>
      <c r="FA397" s="183"/>
      <c r="FB397" s="183"/>
      <c r="FC397" s="183"/>
      <c r="FD397" s="183"/>
      <c r="FE397" s="183"/>
      <c r="FF397" s="120"/>
      <c r="FP397" s="120"/>
      <c r="FZ397" s="120"/>
      <c r="GJ397" s="182"/>
      <c r="GK397" s="183"/>
      <c r="GL397" s="183"/>
      <c r="GM397" s="183"/>
      <c r="GN397" s="183"/>
      <c r="GO397" s="183"/>
      <c r="GP397" s="183"/>
      <c r="GQ397" s="183"/>
      <c r="GR397" s="183"/>
      <c r="GS397" s="183"/>
      <c r="GT397" s="120"/>
      <c r="HD397" s="120"/>
      <c r="HN397" s="120"/>
      <c r="HX397" s="120"/>
      <c r="IH397" s="120"/>
      <c r="IR397" s="120"/>
      <c r="JB397" s="120"/>
      <c r="JL397" s="120"/>
      <c r="JV397" s="120"/>
      <c r="KF397" s="120"/>
    </row>
    <row xmlns:x14ac="http://schemas.microsoft.com/office/spreadsheetml/2009/9/ac" r="398" s="3" customFormat="true" x14ac:dyDescent="0.25">
      <c r="A398" s="370"/>
      <c r="B398" s="120"/>
      <c r="L398" s="120"/>
      <c r="V398" s="120"/>
      <c r="AF398" s="120"/>
      <c r="AP398" s="120"/>
      <c r="AZ398" s="120"/>
      <c r="BJ398" s="120"/>
      <c r="BT398" s="120"/>
      <c r="CD398" s="120"/>
      <c r="CN398" s="120"/>
      <c r="CX398" s="182"/>
      <c r="CY398" s="183"/>
      <c r="CZ398" s="183"/>
      <c r="DA398" s="183"/>
      <c r="DB398" s="183"/>
      <c r="DC398" s="183"/>
      <c r="DD398" s="183"/>
      <c r="DE398" s="183"/>
      <c r="DF398" s="183"/>
      <c r="DG398" s="183"/>
      <c r="DH398" s="120"/>
      <c r="DR398" s="120"/>
      <c r="EB398" s="120"/>
      <c r="EL398" s="182"/>
      <c r="EM398" s="183"/>
      <c r="EN398" s="183"/>
      <c r="EO398" s="183"/>
      <c r="EP398" s="183"/>
      <c r="EQ398" s="183"/>
      <c r="ER398" s="183"/>
      <c r="ES398" s="183"/>
      <c r="ET398" s="183"/>
      <c r="EU398" s="183"/>
      <c r="EV398" s="182"/>
      <c r="EW398" s="183"/>
      <c r="EX398" s="183"/>
      <c r="EY398" s="183"/>
      <c r="EZ398" s="183"/>
      <c r="FA398" s="183"/>
      <c r="FB398" s="183"/>
      <c r="FC398" s="183"/>
      <c r="FD398" s="183"/>
      <c r="FE398" s="183"/>
      <c r="FF398" s="120"/>
      <c r="FP398" s="120"/>
      <c r="FZ398" s="120"/>
      <c r="GJ398" s="182"/>
      <c r="GK398" s="183"/>
      <c r="GL398" s="183"/>
      <c r="GM398" s="183"/>
      <c r="GN398" s="183"/>
      <c r="GO398" s="183"/>
      <c r="GP398" s="183"/>
      <c r="GQ398" s="183"/>
      <c r="GR398" s="183"/>
      <c r="GS398" s="183"/>
      <c r="GT398" s="120"/>
      <c r="HD398" s="120"/>
      <c r="HN398" s="120"/>
      <c r="HX398" s="120"/>
      <c r="IH398" s="120"/>
      <c r="IR398" s="120"/>
      <c r="JB398" s="120"/>
      <c r="JL398" s="120"/>
      <c r="JV398" s="120"/>
      <c r="KF398" s="120"/>
    </row>
    <row xmlns:x14ac="http://schemas.microsoft.com/office/spreadsheetml/2009/9/ac" r="399" s="3" customFormat="true" x14ac:dyDescent="0.25">
      <c r="A399" s="370"/>
      <c r="B399" s="120"/>
      <c r="L399" s="120"/>
      <c r="V399" s="120"/>
      <c r="AF399" s="120"/>
      <c r="AP399" s="120"/>
      <c r="AZ399" s="120"/>
      <c r="BJ399" s="120"/>
      <c r="BT399" s="120"/>
      <c r="CD399" s="120"/>
      <c r="CN399" s="120"/>
      <c r="CX399" s="182"/>
      <c r="CY399" s="183"/>
      <c r="CZ399" s="183"/>
      <c r="DA399" s="183"/>
      <c r="DB399" s="183"/>
      <c r="DC399" s="183"/>
      <c r="DD399" s="183"/>
      <c r="DE399" s="183"/>
      <c r="DF399" s="183"/>
      <c r="DG399" s="183"/>
      <c r="DH399" s="120"/>
      <c r="DR399" s="120"/>
      <c r="EB399" s="120"/>
      <c r="EL399" s="182"/>
      <c r="EM399" s="183"/>
      <c r="EN399" s="183"/>
      <c r="EO399" s="183"/>
      <c r="EP399" s="183"/>
      <c r="EQ399" s="183"/>
      <c r="ER399" s="183"/>
      <c r="ES399" s="183"/>
      <c r="ET399" s="183"/>
      <c r="EU399" s="183"/>
      <c r="EV399" s="182"/>
      <c r="EW399" s="183"/>
      <c r="EX399" s="183"/>
      <c r="EY399" s="183"/>
      <c r="EZ399" s="183"/>
      <c r="FA399" s="183"/>
      <c r="FB399" s="183"/>
      <c r="FC399" s="183"/>
      <c r="FD399" s="183"/>
      <c r="FE399" s="183"/>
      <c r="FF399" s="120"/>
      <c r="FP399" s="120"/>
      <c r="FZ399" s="120"/>
      <c r="GJ399" s="182"/>
      <c r="GK399" s="183"/>
      <c r="GL399" s="183"/>
      <c r="GM399" s="183"/>
      <c r="GN399" s="183"/>
      <c r="GO399" s="183"/>
      <c r="GP399" s="183"/>
      <c r="GQ399" s="183"/>
      <c r="GR399" s="183"/>
      <c r="GS399" s="183"/>
      <c r="GT399" s="120"/>
      <c r="HD399" s="120"/>
      <c r="HN399" s="120"/>
      <c r="HX399" s="120"/>
      <c r="IH399" s="120"/>
      <c r="IR399" s="120"/>
      <c r="JB399" s="120"/>
      <c r="JL399" s="120"/>
      <c r="JV399" s="120"/>
      <c r="KF399" s="120"/>
    </row>
    <row xmlns:x14ac="http://schemas.microsoft.com/office/spreadsheetml/2009/9/ac" r="400" s="3" customFormat="true" x14ac:dyDescent="0.25">
      <c r="A400" s="370"/>
      <c r="B400" s="120"/>
      <c r="L400" s="120"/>
      <c r="V400" s="120"/>
      <c r="AF400" s="120"/>
      <c r="AP400" s="120"/>
      <c r="AZ400" s="120"/>
      <c r="BJ400" s="120"/>
      <c r="BT400" s="120"/>
      <c r="CD400" s="120"/>
      <c r="CN400" s="120"/>
      <c r="CX400" s="182"/>
      <c r="CY400" s="183"/>
      <c r="CZ400" s="183"/>
      <c r="DA400" s="183"/>
      <c r="DB400" s="183"/>
      <c r="DC400" s="183"/>
      <c r="DD400" s="183"/>
      <c r="DE400" s="183"/>
      <c r="DF400" s="183"/>
      <c r="DG400" s="183"/>
      <c r="DH400" s="120"/>
      <c r="DR400" s="120"/>
      <c r="EB400" s="120"/>
      <c r="EL400" s="182"/>
      <c r="EM400" s="183"/>
      <c r="EN400" s="183"/>
      <c r="EO400" s="183"/>
      <c r="EP400" s="183"/>
      <c r="EQ400" s="183"/>
      <c r="ER400" s="183"/>
      <c r="ES400" s="183"/>
      <c r="ET400" s="183"/>
      <c r="EU400" s="183"/>
      <c r="EV400" s="182"/>
      <c r="EW400" s="183"/>
      <c r="EX400" s="183"/>
      <c r="EY400" s="183"/>
      <c r="EZ400" s="183"/>
      <c r="FA400" s="183"/>
      <c r="FB400" s="183"/>
      <c r="FC400" s="183"/>
      <c r="FD400" s="183"/>
      <c r="FE400" s="183"/>
      <c r="FF400" s="120"/>
      <c r="FP400" s="120"/>
      <c r="FZ400" s="120"/>
      <c r="GJ400" s="182"/>
      <c r="GK400" s="183"/>
      <c r="GL400" s="183"/>
      <c r="GM400" s="183"/>
      <c r="GN400" s="183"/>
      <c r="GO400" s="183"/>
      <c r="GP400" s="183"/>
      <c r="GQ400" s="183"/>
      <c r="GR400" s="183"/>
      <c r="GS400" s="183"/>
      <c r="GT400" s="120"/>
      <c r="HD400" s="120"/>
      <c r="HN400" s="120"/>
      <c r="HX400" s="120"/>
      <c r="IH400" s="120"/>
      <c r="IR400" s="120"/>
      <c r="JB400" s="120"/>
      <c r="JL400" s="120"/>
      <c r="JV400" s="120"/>
      <c r="KF400" s="120"/>
    </row>
    <row xmlns:x14ac="http://schemas.microsoft.com/office/spreadsheetml/2009/9/ac" r="401" s="3" customFormat="true" x14ac:dyDescent="0.25">
      <c r="A401" s="370"/>
      <c r="B401" s="120"/>
      <c r="L401" s="120"/>
      <c r="V401" s="120"/>
      <c r="AF401" s="120"/>
      <c r="AP401" s="120"/>
      <c r="AZ401" s="120"/>
      <c r="BJ401" s="120"/>
      <c r="BT401" s="120"/>
      <c r="CD401" s="120"/>
      <c r="CN401" s="120"/>
      <c r="CX401" s="182"/>
      <c r="CY401" s="183"/>
      <c r="CZ401" s="183"/>
      <c r="DA401" s="183"/>
      <c r="DB401" s="183"/>
      <c r="DC401" s="183"/>
      <c r="DD401" s="183"/>
      <c r="DE401" s="183"/>
      <c r="DF401" s="183"/>
      <c r="DG401" s="183"/>
      <c r="DH401" s="120"/>
      <c r="DR401" s="120"/>
      <c r="EB401" s="120"/>
      <c r="EL401" s="182"/>
      <c r="EM401" s="183"/>
      <c r="EN401" s="183"/>
      <c r="EO401" s="183"/>
      <c r="EP401" s="183"/>
      <c r="EQ401" s="183"/>
      <c r="ER401" s="183"/>
      <c r="ES401" s="183"/>
      <c r="ET401" s="183"/>
      <c r="EU401" s="183"/>
      <c r="EV401" s="182"/>
      <c r="EW401" s="183"/>
      <c r="EX401" s="183"/>
      <c r="EY401" s="183"/>
      <c r="EZ401" s="183"/>
      <c r="FA401" s="183"/>
      <c r="FB401" s="183"/>
      <c r="FC401" s="183"/>
      <c r="FD401" s="183"/>
      <c r="FE401" s="183"/>
      <c r="FF401" s="120"/>
      <c r="FP401" s="120"/>
      <c r="FZ401" s="120"/>
      <c r="GJ401" s="182"/>
      <c r="GK401" s="183"/>
      <c r="GL401" s="183"/>
      <c r="GM401" s="183"/>
      <c r="GN401" s="183"/>
      <c r="GO401" s="183"/>
      <c r="GP401" s="183"/>
      <c r="GQ401" s="183"/>
      <c r="GR401" s="183"/>
      <c r="GS401" s="183"/>
      <c r="GT401" s="120"/>
      <c r="HD401" s="120"/>
      <c r="HN401" s="120"/>
      <c r="HX401" s="120"/>
      <c r="IH401" s="120"/>
      <c r="IR401" s="120"/>
      <c r="JB401" s="120"/>
      <c r="JL401" s="120"/>
      <c r="JV401" s="120"/>
      <c r="KF401" s="120"/>
    </row>
    <row xmlns:x14ac="http://schemas.microsoft.com/office/spreadsheetml/2009/9/ac" r="402" s="3" customFormat="true" x14ac:dyDescent="0.25">
      <c r="A402" s="370"/>
      <c r="B402" s="120"/>
      <c r="L402" s="120"/>
      <c r="V402" s="120"/>
      <c r="AF402" s="120"/>
      <c r="AP402" s="120"/>
      <c r="AZ402" s="120"/>
      <c r="BJ402" s="120"/>
      <c r="BT402" s="120"/>
      <c r="CD402" s="120"/>
      <c r="CN402" s="120"/>
      <c r="CX402" s="182"/>
      <c r="CY402" s="183"/>
      <c r="CZ402" s="183"/>
      <c r="DA402" s="183"/>
      <c r="DB402" s="183"/>
      <c r="DC402" s="183"/>
      <c r="DD402" s="183"/>
      <c r="DE402" s="183"/>
      <c r="DF402" s="183"/>
      <c r="DG402" s="183"/>
      <c r="DH402" s="120"/>
      <c r="DR402" s="120"/>
      <c r="EB402" s="120"/>
      <c r="EL402" s="182"/>
      <c r="EM402" s="183"/>
      <c r="EN402" s="183"/>
      <c r="EO402" s="183"/>
      <c r="EP402" s="183"/>
      <c r="EQ402" s="183"/>
      <c r="ER402" s="183"/>
      <c r="ES402" s="183"/>
      <c r="ET402" s="183"/>
      <c r="EU402" s="183"/>
      <c r="EV402" s="182"/>
      <c r="EW402" s="183"/>
      <c r="EX402" s="183"/>
      <c r="EY402" s="183"/>
      <c r="EZ402" s="183"/>
      <c r="FA402" s="183"/>
      <c r="FB402" s="183"/>
      <c r="FC402" s="183"/>
      <c r="FD402" s="183"/>
      <c r="FE402" s="183"/>
      <c r="FF402" s="120"/>
      <c r="FP402" s="120"/>
      <c r="FZ402" s="120"/>
      <c r="GJ402" s="182"/>
      <c r="GK402" s="183"/>
      <c r="GL402" s="183"/>
      <c r="GM402" s="183"/>
      <c r="GN402" s="183"/>
      <c r="GO402" s="183"/>
      <c r="GP402" s="183"/>
      <c r="GQ402" s="183"/>
      <c r="GR402" s="183"/>
      <c r="GS402" s="183"/>
      <c r="GT402" s="120"/>
      <c r="HD402" s="120"/>
      <c r="HN402" s="120"/>
      <c r="HX402" s="120"/>
      <c r="IH402" s="120"/>
      <c r="IR402" s="120"/>
      <c r="JB402" s="120"/>
      <c r="JL402" s="120"/>
      <c r="JV402" s="120"/>
      <c r="KF402" s="120"/>
    </row>
    <row xmlns:x14ac="http://schemas.microsoft.com/office/spreadsheetml/2009/9/ac" r="403" s="3" customFormat="true" x14ac:dyDescent="0.25">
      <c r="A403" s="370"/>
      <c r="B403" s="120"/>
      <c r="L403" s="120"/>
      <c r="V403" s="120"/>
      <c r="AF403" s="120"/>
      <c r="AP403" s="120"/>
      <c r="AZ403" s="120"/>
      <c r="BJ403" s="120"/>
      <c r="BT403" s="120"/>
      <c r="CD403" s="120"/>
      <c r="CN403" s="120"/>
      <c r="CX403" s="182"/>
      <c r="CY403" s="183"/>
      <c r="CZ403" s="183"/>
      <c r="DA403" s="183"/>
      <c r="DB403" s="183"/>
      <c r="DC403" s="183"/>
      <c r="DD403" s="183"/>
      <c r="DE403" s="183"/>
      <c r="DF403" s="183"/>
      <c r="DG403" s="183"/>
      <c r="DH403" s="120"/>
      <c r="DR403" s="120"/>
      <c r="EB403" s="120"/>
      <c r="EL403" s="182"/>
      <c r="EM403" s="183"/>
      <c r="EN403" s="183"/>
      <c r="EO403" s="183"/>
      <c r="EP403" s="183"/>
      <c r="EQ403" s="183"/>
      <c r="ER403" s="183"/>
      <c r="ES403" s="183"/>
      <c r="ET403" s="183"/>
      <c r="EU403" s="183"/>
      <c r="EV403" s="182"/>
      <c r="EW403" s="183"/>
      <c r="EX403" s="183"/>
      <c r="EY403" s="183"/>
      <c r="EZ403" s="183"/>
      <c r="FA403" s="183"/>
      <c r="FB403" s="183"/>
      <c r="FC403" s="183"/>
      <c r="FD403" s="183"/>
      <c r="FE403" s="183"/>
      <c r="FF403" s="120"/>
      <c r="FP403" s="120"/>
      <c r="FZ403" s="120"/>
      <c r="GJ403" s="182"/>
      <c r="GK403" s="183"/>
      <c r="GL403" s="183"/>
      <c r="GM403" s="183"/>
      <c r="GN403" s="183"/>
      <c r="GO403" s="183"/>
      <c r="GP403" s="183"/>
      <c r="GQ403" s="183"/>
      <c r="GR403" s="183"/>
      <c r="GS403" s="183"/>
      <c r="GT403" s="120"/>
      <c r="HD403" s="120"/>
      <c r="HN403" s="120"/>
      <c r="HX403" s="120"/>
      <c r="IH403" s="120"/>
      <c r="IR403" s="120"/>
      <c r="JB403" s="120"/>
      <c r="JL403" s="120"/>
      <c r="JV403" s="120"/>
      <c r="KF403" s="120"/>
    </row>
    <row xmlns:x14ac="http://schemas.microsoft.com/office/spreadsheetml/2009/9/ac" r="404" s="3" customFormat="true" x14ac:dyDescent="0.25">
      <c r="A404" s="370"/>
      <c r="B404" s="120"/>
      <c r="L404" s="120"/>
      <c r="V404" s="120"/>
      <c r="AF404" s="120"/>
      <c r="AP404" s="120"/>
      <c r="AZ404" s="120"/>
      <c r="BJ404" s="120"/>
      <c r="BT404" s="120"/>
      <c r="CD404" s="120"/>
      <c r="CN404" s="120"/>
      <c r="CX404" s="182"/>
      <c r="CY404" s="183"/>
      <c r="CZ404" s="183"/>
      <c r="DA404" s="183"/>
      <c r="DB404" s="183"/>
      <c r="DC404" s="183"/>
      <c r="DD404" s="183"/>
      <c r="DE404" s="183"/>
      <c r="DF404" s="183"/>
      <c r="DG404" s="183"/>
      <c r="DH404" s="120"/>
      <c r="DR404" s="120"/>
      <c r="EB404" s="120"/>
      <c r="EL404" s="182"/>
      <c r="EM404" s="183"/>
      <c r="EN404" s="183"/>
      <c r="EO404" s="183"/>
      <c r="EP404" s="183"/>
      <c r="EQ404" s="183"/>
      <c r="ER404" s="183"/>
      <c r="ES404" s="183"/>
      <c r="ET404" s="183"/>
      <c r="EU404" s="183"/>
      <c r="EV404" s="182"/>
      <c r="EW404" s="183"/>
      <c r="EX404" s="183"/>
      <c r="EY404" s="183"/>
      <c r="EZ404" s="183"/>
      <c r="FA404" s="183"/>
      <c r="FB404" s="183"/>
      <c r="FC404" s="183"/>
      <c r="FD404" s="183"/>
      <c r="FE404" s="183"/>
      <c r="FF404" s="120"/>
      <c r="FP404" s="120"/>
      <c r="FZ404" s="120"/>
      <c r="GJ404" s="182"/>
      <c r="GK404" s="183"/>
      <c r="GL404" s="183"/>
      <c r="GM404" s="183"/>
      <c r="GN404" s="183"/>
      <c r="GO404" s="183"/>
      <c r="GP404" s="183"/>
      <c r="GQ404" s="183"/>
      <c r="GR404" s="183"/>
      <c r="GS404" s="183"/>
      <c r="GT404" s="120"/>
      <c r="HD404" s="120"/>
      <c r="HN404" s="120"/>
      <c r="HX404" s="120"/>
      <c r="IH404" s="120"/>
      <c r="IR404" s="120"/>
      <c r="JB404" s="120"/>
      <c r="JL404" s="120"/>
      <c r="JV404" s="120"/>
      <c r="KF404" s="120"/>
    </row>
    <row xmlns:x14ac="http://schemas.microsoft.com/office/spreadsheetml/2009/9/ac" r="405" s="3" customFormat="true" x14ac:dyDescent="0.25">
      <c r="A405" s="370"/>
      <c r="B405" s="120"/>
      <c r="L405" s="120"/>
      <c r="V405" s="120"/>
      <c r="AF405" s="120"/>
      <c r="AP405" s="120"/>
      <c r="AZ405" s="120"/>
      <c r="BJ405" s="120"/>
      <c r="BT405" s="120"/>
      <c r="CD405" s="120"/>
      <c r="CN405" s="120"/>
      <c r="CX405" s="182"/>
      <c r="CY405" s="183"/>
      <c r="CZ405" s="183"/>
      <c r="DA405" s="183"/>
      <c r="DB405" s="183"/>
      <c r="DC405" s="183"/>
      <c r="DD405" s="183"/>
      <c r="DE405" s="183"/>
      <c r="DF405" s="183"/>
      <c r="DG405" s="183"/>
      <c r="DH405" s="120"/>
      <c r="DR405" s="120"/>
      <c r="EB405" s="120"/>
      <c r="EL405" s="182"/>
      <c r="EM405" s="183"/>
      <c r="EN405" s="183"/>
      <c r="EO405" s="183"/>
      <c r="EP405" s="183"/>
      <c r="EQ405" s="183"/>
      <c r="ER405" s="183"/>
      <c r="ES405" s="183"/>
      <c r="ET405" s="183"/>
      <c r="EU405" s="183"/>
      <c r="EV405" s="182"/>
      <c r="EW405" s="183"/>
      <c r="EX405" s="183"/>
      <c r="EY405" s="183"/>
      <c r="EZ405" s="183"/>
      <c r="FA405" s="183"/>
      <c r="FB405" s="183"/>
      <c r="FC405" s="183"/>
      <c r="FD405" s="183"/>
      <c r="FE405" s="183"/>
      <c r="FF405" s="120"/>
      <c r="FP405" s="120"/>
      <c r="FZ405" s="120"/>
      <c r="GJ405" s="182"/>
      <c r="GK405" s="183"/>
      <c r="GL405" s="183"/>
      <c r="GM405" s="183"/>
      <c r="GN405" s="183"/>
      <c r="GO405" s="183"/>
      <c r="GP405" s="183"/>
      <c r="GQ405" s="183"/>
      <c r="GR405" s="183"/>
      <c r="GS405" s="183"/>
      <c r="GT405" s="120"/>
      <c r="HD405" s="120"/>
      <c r="HN405" s="120"/>
      <c r="HX405" s="120"/>
      <c r="IH405" s="120"/>
      <c r="IR405" s="120"/>
      <c r="JB405" s="120"/>
      <c r="JL405" s="120"/>
      <c r="JV405" s="120"/>
      <c r="KF405" s="120"/>
    </row>
    <row xmlns:x14ac="http://schemas.microsoft.com/office/spreadsheetml/2009/9/ac" r="406" s="3" customFormat="true" x14ac:dyDescent="0.25">
      <c r="A406" s="370"/>
      <c r="B406" s="120"/>
      <c r="L406" s="120"/>
      <c r="V406" s="120"/>
      <c r="AF406" s="120"/>
      <c r="AP406" s="120"/>
      <c r="AZ406" s="120"/>
      <c r="BJ406" s="120"/>
      <c r="BT406" s="120"/>
      <c r="CD406" s="120"/>
      <c r="CN406" s="120"/>
      <c r="CX406" s="182"/>
      <c r="CY406" s="183"/>
      <c r="CZ406" s="183"/>
      <c r="DA406" s="183"/>
      <c r="DB406" s="183"/>
      <c r="DC406" s="183"/>
      <c r="DD406" s="183"/>
      <c r="DE406" s="183"/>
      <c r="DF406" s="183"/>
      <c r="DG406" s="183"/>
      <c r="DH406" s="120"/>
      <c r="DR406" s="120"/>
      <c r="EB406" s="120"/>
      <c r="EL406" s="182"/>
      <c r="EM406" s="183"/>
      <c r="EN406" s="183"/>
      <c r="EO406" s="183"/>
      <c r="EP406" s="183"/>
      <c r="EQ406" s="183"/>
      <c r="ER406" s="183"/>
      <c r="ES406" s="183"/>
      <c r="ET406" s="183"/>
      <c r="EU406" s="183"/>
      <c r="EV406" s="182"/>
      <c r="EW406" s="183"/>
      <c r="EX406" s="183"/>
      <c r="EY406" s="183"/>
      <c r="EZ406" s="183"/>
      <c r="FA406" s="183"/>
      <c r="FB406" s="183"/>
      <c r="FC406" s="183"/>
      <c r="FD406" s="183"/>
      <c r="FE406" s="183"/>
      <c r="FF406" s="120"/>
      <c r="FP406" s="120"/>
      <c r="FZ406" s="120"/>
      <c r="GJ406" s="182"/>
      <c r="GK406" s="183"/>
      <c r="GL406" s="183"/>
      <c r="GM406" s="183"/>
      <c r="GN406" s="183"/>
      <c r="GO406" s="183"/>
      <c r="GP406" s="183"/>
      <c r="GQ406" s="183"/>
      <c r="GR406" s="183"/>
      <c r="GS406" s="183"/>
      <c r="GT406" s="120"/>
      <c r="HD406" s="120"/>
      <c r="HN406" s="120"/>
      <c r="HX406" s="120"/>
      <c r="IH406" s="120"/>
      <c r="IR406" s="120"/>
      <c r="JB406" s="120"/>
      <c r="JL406" s="120"/>
      <c r="JV406" s="120"/>
      <c r="KF406" s="120"/>
    </row>
    <row xmlns:x14ac="http://schemas.microsoft.com/office/spreadsheetml/2009/9/ac" r="407" s="3" customFormat="true" x14ac:dyDescent="0.25">
      <c r="A407" s="370"/>
      <c r="B407" s="120"/>
      <c r="L407" s="120"/>
      <c r="V407" s="120"/>
      <c r="AF407" s="120"/>
      <c r="AP407" s="120"/>
      <c r="AZ407" s="120"/>
      <c r="BJ407" s="120"/>
      <c r="BT407" s="120"/>
      <c r="CD407" s="120"/>
      <c r="CN407" s="120"/>
      <c r="CX407" s="182"/>
      <c r="CY407" s="183"/>
      <c r="CZ407" s="183"/>
      <c r="DA407" s="183"/>
      <c r="DB407" s="183"/>
      <c r="DC407" s="183"/>
      <c r="DD407" s="183"/>
      <c r="DE407" s="183"/>
      <c r="DF407" s="183"/>
      <c r="DG407" s="183"/>
      <c r="DH407" s="120"/>
      <c r="DR407" s="120"/>
      <c r="EB407" s="120"/>
      <c r="EL407" s="182"/>
      <c r="EM407" s="183"/>
      <c r="EN407" s="183"/>
      <c r="EO407" s="183"/>
      <c r="EP407" s="183"/>
      <c r="EQ407" s="183"/>
      <c r="ER407" s="183"/>
      <c r="ES407" s="183"/>
      <c r="ET407" s="183"/>
      <c r="EU407" s="183"/>
      <c r="EV407" s="182"/>
      <c r="EW407" s="183"/>
      <c r="EX407" s="183"/>
      <c r="EY407" s="183"/>
      <c r="EZ407" s="183"/>
      <c r="FA407" s="183"/>
      <c r="FB407" s="183"/>
      <c r="FC407" s="183"/>
      <c r="FD407" s="183"/>
      <c r="FE407" s="183"/>
      <c r="FF407" s="120"/>
      <c r="FP407" s="120"/>
      <c r="FZ407" s="120"/>
      <c r="GJ407" s="182"/>
      <c r="GK407" s="183"/>
      <c r="GL407" s="183"/>
      <c r="GM407" s="183"/>
      <c r="GN407" s="183"/>
      <c r="GO407" s="183"/>
      <c r="GP407" s="183"/>
      <c r="GQ407" s="183"/>
      <c r="GR407" s="183"/>
      <c r="GS407" s="183"/>
      <c r="GT407" s="120"/>
      <c r="HD407" s="120"/>
      <c r="HN407" s="120"/>
      <c r="HX407" s="120"/>
      <c r="IH407" s="120"/>
      <c r="IR407" s="120"/>
      <c r="JB407" s="120"/>
      <c r="JL407" s="120"/>
      <c r="JV407" s="120"/>
      <c r="KF407" s="120"/>
    </row>
    <row xmlns:x14ac="http://schemas.microsoft.com/office/spreadsheetml/2009/9/ac" r="408" s="3" customFormat="true" x14ac:dyDescent="0.25">
      <c r="A408" s="370"/>
      <c r="B408" s="120"/>
      <c r="L408" s="120"/>
      <c r="V408" s="120"/>
      <c r="AF408" s="120"/>
      <c r="AP408" s="120"/>
      <c r="AZ408" s="120"/>
      <c r="BJ408" s="120"/>
      <c r="BT408" s="120"/>
      <c r="CD408" s="120"/>
      <c r="CN408" s="120"/>
      <c r="CX408" s="182"/>
      <c r="CY408" s="183"/>
      <c r="CZ408" s="183"/>
      <c r="DA408" s="183"/>
      <c r="DB408" s="183"/>
      <c r="DC408" s="183"/>
      <c r="DD408" s="183"/>
      <c r="DE408" s="183"/>
      <c r="DF408" s="183"/>
      <c r="DG408" s="183"/>
      <c r="DH408" s="120"/>
      <c r="DR408" s="120"/>
      <c r="EB408" s="120"/>
      <c r="EL408" s="182"/>
      <c r="EM408" s="183"/>
      <c r="EN408" s="183"/>
      <c r="EO408" s="183"/>
      <c r="EP408" s="183"/>
      <c r="EQ408" s="183"/>
      <c r="ER408" s="183"/>
      <c r="ES408" s="183"/>
      <c r="ET408" s="183"/>
      <c r="EU408" s="183"/>
      <c r="EV408" s="182"/>
      <c r="EW408" s="183"/>
      <c r="EX408" s="183"/>
      <c r="EY408" s="183"/>
      <c r="EZ408" s="183"/>
      <c r="FA408" s="183"/>
      <c r="FB408" s="183"/>
      <c r="FC408" s="183"/>
      <c r="FD408" s="183"/>
      <c r="FE408" s="183"/>
      <c r="FF408" s="120"/>
      <c r="FP408" s="120"/>
      <c r="FZ408" s="120"/>
      <c r="GJ408" s="182"/>
      <c r="GK408" s="183"/>
      <c r="GL408" s="183"/>
      <c r="GM408" s="183"/>
      <c r="GN408" s="183"/>
      <c r="GO408" s="183"/>
      <c r="GP408" s="183"/>
      <c r="GQ408" s="183"/>
      <c r="GR408" s="183"/>
      <c r="GS408" s="183"/>
      <c r="GT408" s="120"/>
      <c r="HD408" s="120"/>
      <c r="HN408" s="120"/>
      <c r="HX408" s="120"/>
      <c r="IH408" s="120"/>
      <c r="IR408" s="120"/>
      <c r="JB408" s="120"/>
      <c r="JL408" s="120"/>
      <c r="JV408" s="120"/>
      <c r="KF408" s="120"/>
    </row>
    <row xmlns:x14ac="http://schemas.microsoft.com/office/spreadsheetml/2009/9/ac" r="409" s="3" customFormat="true" x14ac:dyDescent="0.25">
      <c r="A409" s="370"/>
      <c r="B409" s="120"/>
      <c r="L409" s="120"/>
      <c r="V409" s="120"/>
      <c r="AF409" s="120"/>
      <c r="AP409" s="120"/>
      <c r="AZ409" s="120"/>
      <c r="BJ409" s="120"/>
      <c r="BT409" s="120"/>
      <c r="CD409" s="120"/>
      <c r="CN409" s="120"/>
      <c r="CX409" s="182"/>
      <c r="CY409" s="183"/>
      <c r="CZ409" s="183"/>
      <c r="DA409" s="183"/>
      <c r="DB409" s="183"/>
      <c r="DC409" s="183"/>
      <c r="DD409" s="183"/>
      <c r="DE409" s="183"/>
      <c r="DF409" s="183"/>
      <c r="DG409" s="183"/>
      <c r="DH409" s="120"/>
      <c r="DR409" s="120"/>
      <c r="EB409" s="120"/>
      <c r="EL409" s="182"/>
      <c r="EM409" s="183"/>
      <c r="EN409" s="183"/>
      <c r="EO409" s="183"/>
      <c r="EP409" s="183"/>
      <c r="EQ409" s="183"/>
      <c r="ER409" s="183"/>
      <c r="ES409" s="183"/>
      <c r="ET409" s="183"/>
      <c r="EU409" s="183"/>
      <c r="EV409" s="182"/>
      <c r="EW409" s="183"/>
      <c r="EX409" s="183"/>
      <c r="EY409" s="183"/>
      <c r="EZ409" s="183"/>
      <c r="FA409" s="183"/>
      <c r="FB409" s="183"/>
      <c r="FC409" s="183"/>
      <c r="FD409" s="183"/>
      <c r="FE409" s="183"/>
      <c r="FF409" s="120"/>
      <c r="FP409" s="120"/>
      <c r="FZ409" s="120"/>
      <c r="GJ409" s="182"/>
      <c r="GK409" s="183"/>
      <c r="GL409" s="183"/>
      <c r="GM409" s="183"/>
      <c r="GN409" s="183"/>
      <c r="GO409" s="183"/>
      <c r="GP409" s="183"/>
      <c r="GQ409" s="183"/>
      <c r="GR409" s="183"/>
      <c r="GS409" s="183"/>
      <c r="GT409" s="120"/>
      <c r="HD409" s="120"/>
      <c r="HN409" s="120"/>
      <c r="HX409" s="120"/>
      <c r="IH409" s="120"/>
      <c r="IR409" s="120"/>
      <c r="JB409" s="120"/>
      <c r="JL409" s="120"/>
      <c r="JV409" s="120"/>
      <c r="KF409" s="120"/>
    </row>
    <row xmlns:x14ac="http://schemas.microsoft.com/office/spreadsheetml/2009/9/ac" r="410" s="3" customFormat="true" x14ac:dyDescent="0.25">
      <c r="A410" s="370"/>
      <c r="B410" s="120"/>
      <c r="L410" s="120"/>
      <c r="V410" s="120"/>
      <c r="AF410" s="120"/>
      <c r="AP410" s="120"/>
      <c r="AZ410" s="120"/>
      <c r="BJ410" s="120"/>
      <c r="BT410" s="120"/>
      <c r="CD410" s="120"/>
      <c r="CN410" s="120"/>
      <c r="CX410" s="182"/>
      <c r="CY410" s="183"/>
      <c r="CZ410" s="183"/>
      <c r="DA410" s="183"/>
      <c r="DB410" s="183"/>
      <c r="DC410" s="183"/>
      <c r="DD410" s="183"/>
      <c r="DE410" s="183"/>
      <c r="DF410" s="183"/>
      <c r="DG410" s="183"/>
      <c r="DH410" s="120"/>
      <c r="DR410" s="120"/>
      <c r="EB410" s="120"/>
      <c r="EL410" s="182"/>
      <c r="EM410" s="183"/>
      <c r="EN410" s="183"/>
      <c r="EO410" s="183"/>
      <c r="EP410" s="183"/>
      <c r="EQ410" s="183"/>
      <c r="ER410" s="183"/>
      <c r="ES410" s="183"/>
      <c r="ET410" s="183"/>
      <c r="EU410" s="183"/>
      <c r="EV410" s="182"/>
      <c r="EW410" s="183"/>
      <c r="EX410" s="183"/>
      <c r="EY410" s="183"/>
      <c r="EZ410" s="183"/>
      <c r="FA410" s="183"/>
      <c r="FB410" s="183"/>
      <c r="FC410" s="183"/>
      <c r="FD410" s="183"/>
      <c r="FE410" s="183"/>
      <c r="FF410" s="120"/>
      <c r="FP410" s="120"/>
      <c r="FZ410" s="120"/>
      <c r="GJ410" s="182"/>
      <c r="GK410" s="183"/>
      <c r="GL410" s="183"/>
      <c r="GM410" s="183"/>
      <c r="GN410" s="183"/>
      <c r="GO410" s="183"/>
      <c r="GP410" s="183"/>
      <c r="GQ410" s="183"/>
      <c r="GR410" s="183"/>
      <c r="GS410" s="183"/>
      <c r="GT410" s="120"/>
      <c r="HD410" s="120"/>
      <c r="HN410" s="120"/>
      <c r="HX410" s="120"/>
      <c r="IH410" s="120"/>
      <c r="IR410" s="120"/>
      <c r="JB410" s="120"/>
      <c r="JL410" s="120"/>
      <c r="JV410" s="120"/>
      <c r="KF410" s="120"/>
    </row>
    <row xmlns:x14ac="http://schemas.microsoft.com/office/spreadsheetml/2009/9/ac" r="411" s="3" customFormat="true" x14ac:dyDescent="0.25">
      <c r="A411" s="370"/>
      <c r="B411" s="120"/>
      <c r="L411" s="120"/>
      <c r="V411" s="120"/>
      <c r="AF411" s="120"/>
      <c r="AP411" s="120"/>
      <c r="AZ411" s="120"/>
      <c r="BJ411" s="120"/>
      <c r="BT411" s="120"/>
      <c r="CD411" s="120"/>
      <c r="CN411" s="120"/>
      <c r="CX411" s="182"/>
      <c r="CY411" s="183"/>
      <c r="CZ411" s="183"/>
      <c r="DA411" s="183"/>
      <c r="DB411" s="183"/>
      <c r="DC411" s="183"/>
      <c r="DD411" s="183"/>
      <c r="DE411" s="183"/>
      <c r="DF411" s="183"/>
      <c r="DG411" s="183"/>
      <c r="DH411" s="120"/>
      <c r="DR411" s="120"/>
      <c r="EB411" s="120"/>
      <c r="EL411" s="182"/>
      <c r="EM411" s="183"/>
      <c r="EN411" s="183"/>
      <c r="EO411" s="183"/>
      <c r="EP411" s="183"/>
      <c r="EQ411" s="183"/>
      <c r="ER411" s="183"/>
      <c r="ES411" s="183"/>
      <c r="ET411" s="183"/>
      <c r="EU411" s="183"/>
      <c r="EV411" s="182"/>
      <c r="EW411" s="183"/>
      <c r="EX411" s="183"/>
      <c r="EY411" s="183"/>
      <c r="EZ411" s="183"/>
      <c r="FA411" s="183"/>
      <c r="FB411" s="183"/>
      <c r="FC411" s="183"/>
      <c r="FD411" s="183"/>
      <c r="FE411" s="183"/>
      <c r="FF411" s="120"/>
      <c r="FP411" s="120"/>
      <c r="FZ411" s="120"/>
      <c r="GJ411" s="182"/>
      <c r="GK411" s="183"/>
      <c r="GL411" s="183"/>
      <c r="GM411" s="183"/>
      <c r="GN411" s="183"/>
      <c r="GO411" s="183"/>
      <c r="GP411" s="183"/>
      <c r="GQ411" s="183"/>
      <c r="GR411" s="183"/>
      <c r="GS411" s="183"/>
      <c r="GT411" s="120"/>
      <c r="HD411" s="120"/>
      <c r="HN411" s="120"/>
      <c r="HX411" s="120"/>
      <c r="IH411" s="120"/>
      <c r="IR411" s="120"/>
      <c r="JB411" s="120"/>
      <c r="JL411" s="120"/>
      <c r="JV411" s="120"/>
      <c r="KF411" s="120"/>
    </row>
    <row xmlns:x14ac="http://schemas.microsoft.com/office/spreadsheetml/2009/9/ac" r="412" s="3" customFormat="true" x14ac:dyDescent="0.25">
      <c r="A412" s="370"/>
      <c r="B412" s="120"/>
      <c r="L412" s="120"/>
      <c r="V412" s="120"/>
      <c r="AF412" s="120"/>
      <c r="AP412" s="120"/>
      <c r="AZ412" s="120"/>
      <c r="BJ412" s="120"/>
      <c r="BT412" s="120"/>
      <c r="CD412" s="120"/>
      <c r="CN412" s="120"/>
      <c r="CX412" s="182"/>
      <c r="CY412" s="183"/>
      <c r="CZ412" s="183"/>
      <c r="DA412" s="183"/>
      <c r="DB412" s="183"/>
      <c r="DC412" s="183"/>
      <c r="DD412" s="183"/>
      <c r="DE412" s="183"/>
      <c r="DF412" s="183"/>
      <c r="DG412" s="183"/>
      <c r="DH412" s="120"/>
      <c r="DR412" s="120"/>
      <c r="EB412" s="120"/>
      <c r="EL412" s="182"/>
      <c r="EM412" s="183"/>
      <c r="EN412" s="183"/>
      <c r="EO412" s="183"/>
      <c r="EP412" s="183"/>
      <c r="EQ412" s="183"/>
      <c r="ER412" s="183"/>
      <c r="ES412" s="183"/>
      <c r="ET412" s="183"/>
      <c r="EU412" s="183"/>
      <c r="EV412" s="182"/>
      <c r="EW412" s="183"/>
      <c r="EX412" s="183"/>
      <c r="EY412" s="183"/>
      <c r="EZ412" s="183"/>
      <c r="FA412" s="183"/>
      <c r="FB412" s="183"/>
      <c r="FC412" s="183"/>
      <c r="FD412" s="183"/>
      <c r="FE412" s="183"/>
      <c r="FF412" s="120"/>
      <c r="FP412" s="120"/>
      <c r="FZ412" s="120"/>
      <c r="GJ412" s="182"/>
      <c r="GK412" s="183"/>
      <c r="GL412" s="183"/>
      <c r="GM412" s="183"/>
      <c r="GN412" s="183"/>
      <c r="GO412" s="183"/>
      <c r="GP412" s="183"/>
      <c r="GQ412" s="183"/>
      <c r="GR412" s="183"/>
      <c r="GS412" s="183"/>
      <c r="GT412" s="120"/>
      <c r="HD412" s="120"/>
      <c r="HN412" s="120"/>
      <c r="HX412" s="120"/>
      <c r="IH412" s="120"/>
      <c r="IR412" s="120"/>
      <c r="JB412" s="120"/>
      <c r="JL412" s="120"/>
      <c r="JV412" s="120"/>
      <c r="KF412" s="120"/>
    </row>
    <row xmlns:x14ac="http://schemas.microsoft.com/office/spreadsheetml/2009/9/ac" r="413" s="3" customFormat="true" x14ac:dyDescent="0.25">
      <c r="A413" s="370"/>
      <c r="B413" s="120"/>
      <c r="L413" s="120"/>
      <c r="V413" s="120"/>
      <c r="AF413" s="120"/>
      <c r="AP413" s="120"/>
      <c r="AZ413" s="120"/>
      <c r="BJ413" s="120"/>
      <c r="BT413" s="120"/>
      <c r="CD413" s="120"/>
      <c r="CN413" s="120"/>
      <c r="CX413" s="182"/>
      <c r="CY413" s="183"/>
      <c r="CZ413" s="183"/>
      <c r="DA413" s="183"/>
      <c r="DB413" s="183"/>
      <c r="DC413" s="183"/>
      <c r="DD413" s="183"/>
      <c r="DE413" s="183"/>
      <c r="DF413" s="183"/>
      <c r="DG413" s="183"/>
      <c r="DH413" s="120"/>
      <c r="DR413" s="120"/>
      <c r="EB413" s="120"/>
      <c r="EL413" s="182"/>
      <c r="EM413" s="183"/>
      <c r="EN413" s="183"/>
      <c r="EO413" s="183"/>
      <c r="EP413" s="183"/>
      <c r="EQ413" s="183"/>
      <c r="ER413" s="183"/>
      <c r="ES413" s="183"/>
      <c r="ET413" s="183"/>
      <c r="EU413" s="183"/>
      <c r="EV413" s="182"/>
      <c r="EW413" s="183"/>
      <c r="EX413" s="183"/>
      <c r="EY413" s="183"/>
      <c r="EZ413" s="183"/>
      <c r="FA413" s="183"/>
      <c r="FB413" s="183"/>
      <c r="FC413" s="183"/>
      <c r="FD413" s="183"/>
      <c r="FE413" s="183"/>
      <c r="FF413" s="120"/>
      <c r="FP413" s="120"/>
      <c r="FZ413" s="120"/>
      <c r="GJ413" s="182"/>
      <c r="GK413" s="183"/>
      <c r="GL413" s="183"/>
      <c r="GM413" s="183"/>
      <c r="GN413" s="183"/>
      <c r="GO413" s="183"/>
      <c r="GP413" s="183"/>
      <c r="GQ413" s="183"/>
      <c r="GR413" s="183"/>
      <c r="GS413" s="183"/>
      <c r="GT413" s="120"/>
      <c r="HD413" s="120"/>
      <c r="HN413" s="120"/>
      <c r="HX413" s="120"/>
      <c r="IH413" s="120"/>
      <c r="IR413" s="120"/>
      <c r="JB413" s="120"/>
      <c r="JL413" s="120"/>
      <c r="JV413" s="120"/>
      <c r="KF413" s="120"/>
    </row>
    <row xmlns:x14ac="http://schemas.microsoft.com/office/spreadsheetml/2009/9/ac" r="414" s="3" customFormat="true" x14ac:dyDescent="0.25">
      <c r="A414" s="370"/>
      <c r="B414" s="120"/>
      <c r="L414" s="120"/>
      <c r="V414" s="120"/>
      <c r="AF414" s="120"/>
      <c r="AP414" s="120"/>
      <c r="AZ414" s="120"/>
      <c r="BJ414" s="120"/>
      <c r="BT414" s="120"/>
      <c r="CD414" s="120"/>
      <c r="CN414" s="120"/>
      <c r="CX414" s="182"/>
      <c r="CY414" s="183"/>
      <c r="CZ414" s="183"/>
      <c r="DA414" s="183"/>
      <c r="DB414" s="183"/>
      <c r="DC414" s="183"/>
      <c r="DD414" s="183"/>
      <c r="DE414" s="183"/>
      <c r="DF414" s="183"/>
      <c r="DG414" s="183"/>
      <c r="DH414" s="120"/>
      <c r="DR414" s="120"/>
      <c r="EB414" s="120"/>
      <c r="EL414" s="182"/>
      <c r="EM414" s="183"/>
      <c r="EN414" s="183"/>
      <c r="EO414" s="183"/>
      <c r="EP414" s="183"/>
      <c r="EQ414" s="183"/>
      <c r="ER414" s="183"/>
      <c r="ES414" s="183"/>
      <c r="ET414" s="183"/>
      <c r="EU414" s="183"/>
      <c r="EV414" s="182"/>
      <c r="EW414" s="183"/>
      <c r="EX414" s="183"/>
      <c r="EY414" s="183"/>
      <c r="EZ414" s="183"/>
      <c r="FA414" s="183"/>
      <c r="FB414" s="183"/>
      <c r="FC414" s="183"/>
      <c r="FD414" s="183"/>
      <c r="FE414" s="183"/>
      <c r="FF414" s="120"/>
      <c r="FP414" s="120"/>
      <c r="FZ414" s="120"/>
      <c r="GJ414" s="182"/>
      <c r="GK414" s="183"/>
      <c r="GL414" s="183"/>
      <c r="GM414" s="183"/>
      <c r="GN414" s="183"/>
      <c r="GO414" s="183"/>
      <c r="GP414" s="183"/>
      <c r="GQ414" s="183"/>
      <c r="GR414" s="183"/>
      <c r="GS414" s="183"/>
      <c r="GT414" s="120"/>
      <c r="HD414" s="120"/>
      <c r="HN414" s="120"/>
      <c r="HX414" s="120"/>
      <c r="IH414" s="120"/>
      <c r="IR414" s="120"/>
      <c r="JB414" s="120"/>
      <c r="JL414" s="120"/>
      <c r="JV414" s="120"/>
      <c r="KF414" s="120"/>
    </row>
    <row xmlns:x14ac="http://schemas.microsoft.com/office/spreadsheetml/2009/9/ac" r="415" s="3" customFormat="true" x14ac:dyDescent="0.25">
      <c r="A415" s="370"/>
      <c r="B415" s="120"/>
      <c r="L415" s="120"/>
      <c r="V415" s="120"/>
      <c r="AF415" s="120"/>
      <c r="AP415" s="120"/>
      <c r="AZ415" s="120"/>
      <c r="BJ415" s="120"/>
      <c r="BT415" s="120"/>
      <c r="CD415" s="120"/>
      <c r="CN415" s="120"/>
      <c r="CX415" s="182"/>
      <c r="CY415" s="183"/>
      <c r="CZ415" s="183"/>
      <c r="DA415" s="183"/>
      <c r="DB415" s="183"/>
      <c r="DC415" s="183"/>
      <c r="DD415" s="183"/>
      <c r="DE415" s="183"/>
      <c r="DF415" s="183"/>
      <c r="DG415" s="183"/>
      <c r="DH415" s="120"/>
      <c r="DR415" s="120"/>
      <c r="EB415" s="120"/>
      <c r="EL415" s="182"/>
      <c r="EM415" s="183"/>
      <c r="EN415" s="183"/>
      <c r="EO415" s="183"/>
      <c r="EP415" s="183"/>
      <c r="EQ415" s="183"/>
      <c r="ER415" s="183"/>
      <c r="ES415" s="183"/>
      <c r="ET415" s="183"/>
      <c r="EU415" s="183"/>
      <c r="EV415" s="182"/>
      <c r="EW415" s="183"/>
      <c r="EX415" s="183"/>
      <c r="EY415" s="183"/>
      <c r="EZ415" s="183"/>
      <c r="FA415" s="183"/>
      <c r="FB415" s="183"/>
      <c r="FC415" s="183"/>
      <c r="FD415" s="183"/>
      <c r="FE415" s="183"/>
      <c r="FF415" s="120"/>
      <c r="FP415" s="120"/>
      <c r="FZ415" s="120"/>
      <c r="GJ415" s="182"/>
      <c r="GK415" s="183"/>
      <c r="GL415" s="183"/>
      <c r="GM415" s="183"/>
      <c r="GN415" s="183"/>
      <c r="GO415" s="183"/>
      <c r="GP415" s="183"/>
      <c r="GQ415" s="183"/>
      <c r="GR415" s="183"/>
      <c r="GS415" s="183"/>
      <c r="GT415" s="120"/>
      <c r="HD415" s="120"/>
      <c r="HN415" s="120"/>
      <c r="HX415" s="120"/>
      <c r="IH415" s="120"/>
      <c r="IR415" s="120"/>
      <c r="JB415" s="120"/>
      <c r="JL415" s="120"/>
      <c r="JV415" s="120"/>
      <c r="KF415" s="120"/>
    </row>
    <row xmlns:x14ac="http://schemas.microsoft.com/office/spreadsheetml/2009/9/ac" r="416" s="3" customFormat="true" x14ac:dyDescent="0.25">
      <c r="A416" s="370"/>
      <c r="B416" s="120"/>
      <c r="L416" s="120"/>
      <c r="V416" s="120"/>
      <c r="AF416" s="120"/>
      <c r="AP416" s="120"/>
      <c r="AZ416" s="120"/>
      <c r="BJ416" s="120"/>
      <c r="BT416" s="120"/>
      <c r="CD416" s="120"/>
      <c r="CN416" s="120"/>
      <c r="CX416" s="182"/>
      <c r="CY416" s="183"/>
      <c r="CZ416" s="183"/>
      <c r="DA416" s="183"/>
      <c r="DB416" s="183"/>
      <c r="DC416" s="183"/>
      <c r="DD416" s="183"/>
      <c r="DE416" s="183"/>
      <c r="DF416" s="183"/>
      <c r="DG416" s="183"/>
      <c r="DH416" s="120"/>
      <c r="DR416" s="120"/>
      <c r="EB416" s="120"/>
      <c r="EL416" s="182"/>
      <c r="EM416" s="183"/>
      <c r="EN416" s="183"/>
      <c r="EO416" s="183"/>
      <c r="EP416" s="183"/>
      <c r="EQ416" s="183"/>
      <c r="ER416" s="183"/>
      <c r="ES416" s="183"/>
      <c r="ET416" s="183"/>
      <c r="EU416" s="183"/>
      <c r="EV416" s="182"/>
      <c r="EW416" s="183"/>
      <c r="EX416" s="183"/>
      <c r="EY416" s="183"/>
      <c r="EZ416" s="183"/>
      <c r="FA416" s="183"/>
      <c r="FB416" s="183"/>
      <c r="FC416" s="183"/>
      <c r="FD416" s="183"/>
      <c r="FE416" s="183"/>
      <c r="FF416" s="120"/>
      <c r="FP416" s="120"/>
      <c r="FZ416" s="120"/>
      <c r="GJ416" s="182"/>
      <c r="GK416" s="183"/>
      <c r="GL416" s="183"/>
      <c r="GM416" s="183"/>
      <c r="GN416" s="183"/>
      <c r="GO416" s="183"/>
      <c r="GP416" s="183"/>
      <c r="GQ416" s="183"/>
      <c r="GR416" s="183"/>
      <c r="GS416" s="183"/>
      <c r="GT416" s="120"/>
      <c r="HD416" s="120"/>
      <c r="HN416" s="120"/>
      <c r="HX416" s="120"/>
      <c r="IH416" s="120"/>
      <c r="IR416" s="120"/>
      <c r="JB416" s="120"/>
      <c r="JL416" s="120"/>
      <c r="JV416" s="120"/>
      <c r="KF416" s="120"/>
    </row>
    <row xmlns:x14ac="http://schemas.microsoft.com/office/spreadsheetml/2009/9/ac" r="417" s="3" customFormat="true" x14ac:dyDescent="0.25">
      <c r="A417" s="370"/>
      <c r="B417" s="120"/>
      <c r="L417" s="120"/>
      <c r="V417" s="120"/>
      <c r="AF417" s="120"/>
      <c r="AP417" s="120"/>
      <c r="AZ417" s="120"/>
      <c r="BJ417" s="120"/>
      <c r="BT417" s="120"/>
      <c r="CD417" s="120"/>
      <c r="CN417" s="120"/>
      <c r="CX417" s="182"/>
      <c r="CY417" s="183"/>
      <c r="CZ417" s="183"/>
      <c r="DA417" s="183"/>
      <c r="DB417" s="183"/>
      <c r="DC417" s="183"/>
      <c r="DD417" s="183"/>
      <c r="DE417" s="183"/>
      <c r="DF417" s="183"/>
      <c r="DG417" s="183"/>
      <c r="DH417" s="120"/>
      <c r="DR417" s="120"/>
      <c r="EB417" s="120"/>
      <c r="EL417" s="182"/>
      <c r="EM417" s="183"/>
      <c r="EN417" s="183"/>
      <c r="EO417" s="183"/>
      <c r="EP417" s="183"/>
      <c r="EQ417" s="183"/>
      <c r="ER417" s="183"/>
      <c r="ES417" s="183"/>
      <c r="ET417" s="183"/>
      <c r="EU417" s="183"/>
      <c r="EV417" s="182"/>
      <c r="EW417" s="183"/>
      <c r="EX417" s="183"/>
      <c r="EY417" s="183"/>
      <c r="EZ417" s="183"/>
      <c r="FA417" s="183"/>
      <c r="FB417" s="183"/>
      <c r="FC417" s="183"/>
      <c r="FD417" s="183"/>
      <c r="FE417" s="183"/>
      <c r="FF417" s="120"/>
      <c r="FP417" s="120"/>
      <c r="FZ417" s="120"/>
      <c r="GJ417" s="182"/>
      <c r="GK417" s="183"/>
      <c r="GL417" s="183"/>
      <c r="GM417" s="183"/>
      <c r="GN417" s="183"/>
      <c r="GO417" s="183"/>
      <c r="GP417" s="183"/>
      <c r="GQ417" s="183"/>
      <c r="GR417" s="183"/>
      <c r="GS417" s="183"/>
      <c r="GT417" s="120"/>
      <c r="HD417" s="120"/>
      <c r="HN417" s="120"/>
      <c r="HX417" s="120"/>
      <c r="IH417" s="120"/>
      <c r="IR417" s="120"/>
      <c r="JB417" s="120"/>
      <c r="JL417" s="120"/>
      <c r="JV417" s="120"/>
      <c r="KF417" s="120"/>
    </row>
    <row xmlns:x14ac="http://schemas.microsoft.com/office/spreadsheetml/2009/9/ac" r="418" s="3" customFormat="true" x14ac:dyDescent="0.25">
      <c r="A418" s="370"/>
      <c r="B418" s="120"/>
      <c r="L418" s="120"/>
      <c r="V418" s="120"/>
      <c r="AF418" s="120"/>
      <c r="AP418" s="120"/>
      <c r="AZ418" s="120"/>
      <c r="BJ418" s="120"/>
      <c r="BT418" s="120"/>
      <c r="CD418" s="120"/>
      <c r="CN418" s="120"/>
      <c r="CX418" s="182"/>
      <c r="CY418" s="183"/>
      <c r="CZ418" s="183"/>
      <c r="DA418" s="183"/>
      <c r="DB418" s="183"/>
      <c r="DC418" s="183"/>
      <c r="DD418" s="183"/>
      <c r="DE418" s="183"/>
      <c r="DF418" s="183"/>
      <c r="DG418" s="183"/>
      <c r="DH418" s="120"/>
      <c r="DR418" s="120"/>
      <c r="EB418" s="120"/>
      <c r="EL418" s="182"/>
      <c r="EM418" s="183"/>
      <c r="EN418" s="183"/>
      <c r="EO418" s="183"/>
      <c r="EP418" s="183"/>
      <c r="EQ418" s="183"/>
      <c r="ER418" s="183"/>
      <c r="ES418" s="183"/>
      <c r="ET418" s="183"/>
      <c r="EU418" s="183"/>
      <c r="EV418" s="182"/>
      <c r="EW418" s="183"/>
      <c r="EX418" s="183"/>
      <c r="EY418" s="183"/>
      <c r="EZ418" s="183"/>
      <c r="FA418" s="183"/>
      <c r="FB418" s="183"/>
      <c r="FC418" s="183"/>
      <c r="FD418" s="183"/>
      <c r="FE418" s="183"/>
      <c r="FF418" s="120"/>
      <c r="FP418" s="120"/>
      <c r="FZ418" s="120"/>
      <c r="GJ418" s="182"/>
      <c r="GK418" s="183"/>
      <c r="GL418" s="183"/>
      <c r="GM418" s="183"/>
      <c r="GN418" s="183"/>
      <c r="GO418" s="183"/>
      <c r="GP418" s="183"/>
      <c r="GQ418" s="183"/>
      <c r="GR418" s="183"/>
      <c r="GS418" s="183"/>
      <c r="GT418" s="120"/>
      <c r="HD418" s="120"/>
      <c r="HN418" s="120"/>
      <c r="HX418" s="120"/>
      <c r="IH418" s="120"/>
      <c r="IR418" s="120"/>
      <c r="JB418" s="120"/>
      <c r="JL418" s="120"/>
      <c r="JV418" s="120"/>
      <c r="KF418" s="120"/>
    </row>
    <row xmlns:x14ac="http://schemas.microsoft.com/office/spreadsheetml/2009/9/ac" r="419" s="3" customFormat="true" x14ac:dyDescent="0.25">
      <c r="A419" s="370"/>
      <c r="B419" s="120"/>
      <c r="L419" s="120"/>
      <c r="V419" s="120"/>
      <c r="AF419" s="120"/>
      <c r="AP419" s="120"/>
      <c r="AZ419" s="120"/>
      <c r="BJ419" s="120"/>
      <c r="BT419" s="120"/>
      <c r="CD419" s="120"/>
      <c r="CN419" s="120"/>
      <c r="CX419" s="182"/>
      <c r="CY419" s="183"/>
      <c r="CZ419" s="183"/>
      <c r="DA419" s="183"/>
      <c r="DB419" s="183"/>
      <c r="DC419" s="183"/>
      <c r="DD419" s="183"/>
      <c r="DE419" s="183"/>
      <c r="DF419" s="183"/>
      <c r="DG419" s="183"/>
      <c r="DH419" s="120"/>
      <c r="DR419" s="120"/>
      <c r="EB419" s="120"/>
      <c r="EL419" s="182"/>
      <c r="EM419" s="183"/>
      <c r="EN419" s="183"/>
      <c r="EO419" s="183"/>
      <c r="EP419" s="183"/>
      <c r="EQ419" s="183"/>
      <c r="ER419" s="183"/>
      <c r="ES419" s="183"/>
      <c r="ET419" s="183"/>
      <c r="EU419" s="183"/>
      <c r="EV419" s="182"/>
      <c r="EW419" s="183"/>
      <c r="EX419" s="183"/>
      <c r="EY419" s="183"/>
      <c r="EZ419" s="183"/>
      <c r="FA419" s="183"/>
      <c r="FB419" s="183"/>
      <c r="FC419" s="183"/>
      <c r="FD419" s="183"/>
      <c r="FE419" s="183"/>
      <c r="FF419" s="120"/>
      <c r="FP419" s="120"/>
      <c r="FZ419" s="120"/>
      <c r="GJ419" s="182"/>
      <c r="GK419" s="183"/>
      <c r="GL419" s="183"/>
      <c r="GM419" s="183"/>
      <c r="GN419" s="183"/>
      <c r="GO419" s="183"/>
      <c r="GP419" s="183"/>
      <c r="GQ419" s="183"/>
      <c r="GR419" s="183"/>
      <c r="GS419" s="183"/>
      <c r="GT419" s="120"/>
      <c r="HD419" s="120"/>
      <c r="HN419" s="120"/>
      <c r="HX419" s="120"/>
      <c r="IH419" s="120"/>
      <c r="IR419" s="120"/>
      <c r="JB419" s="120"/>
      <c r="JL419" s="120"/>
      <c r="JV419" s="120"/>
      <c r="KF419" s="120"/>
    </row>
    <row xmlns:x14ac="http://schemas.microsoft.com/office/spreadsheetml/2009/9/ac" r="420" s="3" customFormat="true" x14ac:dyDescent="0.25">
      <c r="A420" s="370"/>
      <c r="B420" s="120"/>
      <c r="L420" s="120"/>
      <c r="V420" s="120"/>
      <c r="AF420" s="120"/>
      <c r="AP420" s="120"/>
      <c r="AZ420" s="120"/>
      <c r="BJ420" s="120"/>
      <c r="BT420" s="120"/>
      <c r="CD420" s="120"/>
      <c r="CN420" s="120"/>
      <c r="CX420" s="182"/>
      <c r="CY420" s="183"/>
      <c r="CZ420" s="183"/>
      <c r="DA420" s="183"/>
      <c r="DB420" s="183"/>
      <c r="DC420" s="183"/>
      <c r="DD420" s="183"/>
      <c r="DE420" s="183"/>
      <c r="DF420" s="183"/>
      <c r="DG420" s="183"/>
      <c r="DH420" s="120"/>
      <c r="DR420" s="120"/>
      <c r="EB420" s="120"/>
      <c r="EL420" s="182"/>
      <c r="EM420" s="183"/>
      <c r="EN420" s="183"/>
      <c r="EO420" s="183"/>
      <c r="EP420" s="183"/>
      <c r="EQ420" s="183"/>
      <c r="ER420" s="183"/>
      <c r="ES420" s="183"/>
      <c r="ET420" s="183"/>
      <c r="EU420" s="183"/>
      <c r="EV420" s="182"/>
      <c r="EW420" s="183"/>
      <c r="EX420" s="183"/>
      <c r="EY420" s="183"/>
      <c r="EZ420" s="183"/>
      <c r="FA420" s="183"/>
      <c r="FB420" s="183"/>
      <c r="FC420" s="183"/>
      <c r="FD420" s="183"/>
      <c r="FE420" s="183"/>
      <c r="FF420" s="120"/>
      <c r="FP420" s="120"/>
      <c r="FZ420" s="120"/>
      <c r="GJ420" s="182"/>
      <c r="GK420" s="183"/>
      <c r="GL420" s="183"/>
      <c r="GM420" s="183"/>
      <c r="GN420" s="183"/>
      <c r="GO420" s="183"/>
      <c r="GP420" s="183"/>
      <c r="GQ420" s="183"/>
      <c r="GR420" s="183"/>
      <c r="GS420" s="183"/>
      <c r="GT420" s="120"/>
      <c r="HD420" s="120"/>
      <c r="HN420" s="120"/>
      <c r="HX420" s="120"/>
      <c r="IH420" s="120"/>
      <c r="IR420" s="120"/>
      <c r="JB420" s="120"/>
      <c r="JL420" s="120"/>
      <c r="JV420" s="120"/>
      <c r="KF420" s="120"/>
    </row>
    <row xmlns:x14ac="http://schemas.microsoft.com/office/spreadsheetml/2009/9/ac" r="421" s="3" customFormat="true" x14ac:dyDescent="0.25">
      <c r="A421" s="370"/>
      <c r="B421" s="120"/>
      <c r="L421" s="120"/>
      <c r="V421" s="120"/>
      <c r="AF421" s="120"/>
      <c r="AP421" s="120"/>
      <c r="AZ421" s="120"/>
      <c r="BJ421" s="120"/>
      <c r="BT421" s="120"/>
      <c r="CD421" s="120"/>
      <c r="CN421" s="120"/>
      <c r="CX421" s="182"/>
      <c r="CY421" s="183"/>
      <c r="CZ421" s="183"/>
      <c r="DA421" s="183"/>
      <c r="DB421" s="183"/>
      <c r="DC421" s="183"/>
      <c r="DD421" s="183"/>
      <c r="DE421" s="183"/>
      <c r="DF421" s="183"/>
      <c r="DG421" s="183"/>
      <c r="DH421" s="120"/>
      <c r="DR421" s="120"/>
      <c r="EB421" s="120"/>
      <c r="EL421" s="182"/>
      <c r="EM421" s="183"/>
      <c r="EN421" s="183"/>
      <c r="EO421" s="183"/>
      <c r="EP421" s="183"/>
      <c r="EQ421" s="183"/>
      <c r="ER421" s="183"/>
      <c r="ES421" s="183"/>
      <c r="ET421" s="183"/>
      <c r="EU421" s="183"/>
      <c r="EV421" s="182"/>
      <c r="EW421" s="183"/>
      <c r="EX421" s="183"/>
      <c r="EY421" s="183"/>
      <c r="EZ421" s="183"/>
      <c r="FA421" s="183"/>
      <c r="FB421" s="183"/>
      <c r="FC421" s="183"/>
      <c r="FD421" s="183"/>
      <c r="FE421" s="183"/>
      <c r="FF421" s="120"/>
      <c r="FP421" s="120"/>
      <c r="FZ421" s="120"/>
      <c r="GJ421" s="182"/>
      <c r="GK421" s="183"/>
      <c r="GL421" s="183"/>
      <c r="GM421" s="183"/>
      <c r="GN421" s="183"/>
      <c r="GO421" s="183"/>
      <c r="GP421" s="183"/>
      <c r="GQ421" s="183"/>
      <c r="GR421" s="183"/>
      <c r="GS421" s="183"/>
      <c r="GT421" s="120"/>
      <c r="HD421" s="120"/>
      <c r="HN421" s="120"/>
      <c r="HX421" s="120"/>
      <c r="IH421" s="120"/>
      <c r="IR421" s="120"/>
      <c r="JB421" s="120"/>
      <c r="JL421" s="120"/>
      <c r="JV421" s="120"/>
      <c r="KF421" s="120"/>
    </row>
    <row xmlns:x14ac="http://schemas.microsoft.com/office/spreadsheetml/2009/9/ac" r="422" s="3" customFormat="true" x14ac:dyDescent="0.25">
      <c r="A422" s="370"/>
      <c r="B422" s="120"/>
      <c r="L422" s="120"/>
      <c r="V422" s="120"/>
      <c r="AF422" s="120"/>
      <c r="AP422" s="120"/>
      <c r="AZ422" s="120"/>
      <c r="BJ422" s="120"/>
      <c r="BT422" s="120"/>
      <c r="CD422" s="120"/>
      <c r="CN422" s="120"/>
      <c r="CX422" s="182"/>
      <c r="CY422" s="183"/>
      <c r="CZ422" s="183"/>
      <c r="DA422" s="183"/>
      <c r="DB422" s="183"/>
      <c r="DC422" s="183"/>
      <c r="DD422" s="183"/>
      <c r="DE422" s="183"/>
      <c r="DF422" s="183"/>
      <c r="DG422" s="183"/>
      <c r="DH422" s="120"/>
      <c r="DR422" s="120"/>
      <c r="EB422" s="120"/>
      <c r="EL422" s="182"/>
      <c r="EM422" s="183"/>
      <c r="EN422" s="183"/>
      <c r="EO422" s="183"/>
      <c r="EP422" s="183"/>
      <c r="EQ422" s="183"/>
      <c r="ER422" s="183"/>
      <c r="ES422" s="183"/>
      <c r="ET422" s="183"/>
      <c r="EU422" s="183"/>
      <c r="EV422" s="182"/>
      <c r="EW422" s="183"/>
      <c r="EX422" s="183"/>
      <c r="EY422" s="183"/>
      <c r="EZ422" s="183"/>
      <c r="FA422" s="183"/>
      <c r="FB422" s="183"/>
      <c r="FC422" s="183"/>
      <c r="FD422" s="183"/>
      <c r="FE422" s="183"/>
      <c r="FF422" s="120"/>
      <c r="FP422" s="120"/>
      <c r="FZ422" s="120"/>
      <c r="GJ422" s="182"/>
      <c r="GK422" s="183"/>
      <c r="GL422" s="183"/>
      <c r="GM422" s="183"/>
      <c r="GN422" s="183"/>
      <c r="GO422" s="183"/>
      <c r="GP422" s="183"/>
      <c r="GQ422" s="183"/>
      <c r="GR422" s="183"/>
      <c r="GS422" s="183"/>
      <c r="GT422" s="120"/>
      <c r="HD422" s="120"/>
      <c r="HN422" s="120"/>
      <c r="HX422" s="120"/>
      <c r="IH422" s="120"/>
      <c r="IR422" s="120"/>
      <c r="JB422" s="120"/>
      <c r="JL422" s="120"/>
      <c r="JV422" s="120"/>
      <c r="KF422" s="120"/>
    </row>
    <row xmlns:x14ac="http://schemas.microsoft.com/office/spreadsheetml/2009/9/ac" r="423" s="3" customFormat="true" x14ac:dyDescent="0.25">
      <c r="A423" s="370"/>
      <c r="B423" s="120"/>
      <c r="L423" s="120"/>
      <c r="V423" s="120"/>
      <c r="AF423" s="120"/>
      <c r="AP423" s="120"/>
      <c r="AZ423" s="120"/>
      <c r="BJ423" s="120"/>
      <c r="BT423" s="120"/>
      <c r="CD423" s="120"/>
      <c r="CN423" s="120"/>
      <c r="CX423" s="182"/>
      <c r="CY423" s="183"/>
      <c r="CZ423" s="183"/>
      <c r="DA423" s="183"/>
      <c r="DB423" s="183"/>
      <c r="DC423" s="183"/>
      <c r="DD423" s="183"/>
      <c r="DE423" s="183"/>
      <c r="DF423" s="183"/>
      <c r="DG423" s="183"/>
      <c r="DH423" s="120"/>
      <c r="DR423" s="120"/>
      <c r="EB423" s="120"/>
      <c r="EL423" s="182"/>
      <c r="EM423" s="183"/>
      <c r="EN423" s="183"/>
      <c r="EO423" s="183"/>
      <c r="EP423" s="183"/>
      <c r="EQ423" s="183"/>
      <c r="ER423" s="183"/>
      <c r="ES423" s="183"/>
      <c r="ET423" s="183"/>
      <c r="EU423" s="183"/>
      <c r="EV423" s="182"/>
      <c r="EW423" s="183"/>
      <c r="EX423" s="183"/>
      <c r="EY423" s="183"/>
      <c r="EZ423" s="183"/>
      <c r="FA423" s="183"/>
      <c r="FB423" s="183"/>
      <c r="FC423" s="183"/>
      <c r="FD423" s="183"/>
      <c r="FE423" s="183"/>
      <c r="FF423" s="120"/>
      <c r="FP423" s="120"/>
      <c r="FZ423" s="120"/>
      <c r="GJ423" s="182"/>
      <c r="GK423" s="183"/>
      <c r="GL423" s="183"/>
      <c r="GM423" s="183"/>
      <c r="GN423" s="183"/>
      <c r="GO423" s="183"/>
      <c r="GP423" s="183"/>
      <c r="GQ423" s="183"/>
      <c r="GR423" s="183"/>
      <c r="GS423" s="183"/>
      <c r="GT423" s="120"/>
      <c r="HD423" s="120"/>
      <c r="HN423" s="120"/>
      <c r="HX423" s="120"/>
      <c r="IH423" s="120"/>
      <c r="IR423" s="120"/>
      <c r="JB423" s="120"/>
      <c r="JL423" s="120"/>
      <c r="JV423" s="120"/>
      <c r="KF423" s="120"/>
    </row>
    <row xmlns:x14ac="http://schemas.microsoft.com/office/spreadsheetml/2009/9/ac" r="424" s="3" customFormat="true" x14ac:dyDescent="0.25">
      <c r="A424" s="370"/>
      <c r="B424" s="120"/>
      <c r="L424" s="120"/>
      <c r="V424" s="120"/>
      <c r="AF424" s="120"/>
      <c r="AP424" s="120"/>
      <c r="AZ424" s="120"/>
      <c r="BJ424" s="120"/>
      <c r="BT424" s="120"/>
      <c r="CD424" s="120"/>
      <c r="CN424" s="120"/>
      <c r="CX424" s="182"/>
      <c r="CY424" s="183"/>
      <c r="CZ424" s="183"/>
      <c r="DA424" s="183"/>
      <c r="DB424" s="183"/>
      <c r="DC424" s="183"/>
      <c r="DD424" s="183"/>
      <c r="DE424" s="183"/>
      <c r="DF424" s="183"/>
      <c r="DG424" s="183"/>
      <c r="DH424" s="120"/>
      <c r="DR424" s="120"/>
      <c r="EB424" s="120"/>
      <c r="EL424" s="182"/>
      <c r="EM424" s="183"/>
      <c r="EN424" s="183"/>
      <c r="EO424" s="183"/>
      <c r="EP424" s="183"/>
      <c r="EQ424" s="183"/>
      <c r="ER424" s="183"/>
      <c r="ES424" s="183"/>
      <c r="ET424" s="183"/>
      <c r="EU424" s="183"/>
      <c r="EV424" s="182"/>
      <c r="EW424" s="183"/>
      <c r="EX424" s="183"/>
      <c r="EY424" s="183"/>
      <c r="EZ424" s="183"/>
      <c r="FA424" s="183"/>
      <c r="FB424" s="183"/>
      <c r="FC424" s="183"/>
      <c r="FD424" s="183"/>
      <c r="FE424" s="183"/>
      <c r="FF424" s="120"/>
      <c r="FP424" s="120"/>
      <c r="FZ424" s="120"/>
      <c r="GJ424" s="182"/>
      <c r="GK424" s="183"/>
      <c r="GL424" s="183"/>
      <c r="GM424" s="183"/>
      <c r="GN424" s="183"/>
      <c r="GO424" s="183"/>
      <c r="GP424" s="183"/>
      <c r="GQ424" s="183"/>
      <c r="GR424" s="183"/>
      <c r="GS424" s="183"/>
      <c r="GT424" s="120"/>
      <c r="HD424" s="120"/>
      <c r="HN424" s="120"/>
      <c r="HX424" s="120"/>
      <c r="IH424" s="120"/>
      <c r="IR424" s="120"/>
      <c r="JB424" s="120"/>
      <c r="JL424" s="120"/>
      <c r="JV424" s="120"/>
      <c r="KF424" s="120"/>
    </row>
    <row xmlns:x14ac="http://schemas.microsoft.com/office/spreadsheetml/2009/9/ac" r="425" s="3" customFormat="true" x14ac:dyDescent="0.25">
      <c r="A425" s="370"/>
      <c r="B425" s="120"/>
      <c r="L425" s="120"/>
      <c r="V425" s="120"/>
      <c r="AF425" s="120"/>
      <c r="AP425" s="120"/>
      <c r="AZ425" s="120"/>
      <c r="BJ425" s="120"/>
      <c r="BT425" s="120"/>
      <c r="CD425" s="120"/>
      <c r="CN425" s="120"/>
      <c r="CX425" s="182"/>
      <c r="CY425" s="183"/>
      <c r="CZ425" s="183"/>
      <c r="DA425" s="183"/>
      <c r="DB425" s="183"/>
      <c r="DC425" s="183"/>
      <c r="DD425" s="183"/>
      <c r="DE425" s="183"/>
      <c r="DF425" s="183"/>
      <c r="DG425" s="183"/>
      <c r="DH425" s="120"/>
      <c r="DR425" s="120"/>
      <c r="EB425" s="120"/>
      <c r="EL425" s="182"/>
      <c r="EM425" s="183"/>
      <c r="EN425" s="183"/>
      <c r="EO425" s="183"/>
      <c r="EP425" s="183"/>
      <c r="EQ425" s="183"/>
      <c r="ER425" s="183"/>
      <c r="ES425" s="183"/>
      <c r="ET425" s="183"/>
      <c r="EU425" s="183"/>
      <c r="EV425" s="182"/>
      <c r="EW425" s="183"/>
      <c r="EX425" s="183"/>
      <c r="EY425" s="183"/>
      <c r="EZ425" s="183"/>
      <c r="FA425" s="183"/>
      <c r="FB425" s="183"/>
      <c r="FC425" s="183"/>
      <c r="FD425" s="183"/>
      <c r="FE425" s="183"/>
      <c r="FF425" s="120"/>
      <c r="FP425" s="120"/>
      <c r="FZ425" s="120"/>
      <c r="GJ425" s="182"/>
      <c r="GK425" s="183"/>
      <c r="GL425" s="183"/>
      <c r="GM425" s="183"/>
      <c r="GN425" s="183"/>
      <c r="GO425" s="183"/>
      <c r="GP425" s="183"/>
      <c r="GQ425" s="183"/>
      <c r="GR425" s="183"/>
      <c r="GS425" s="183"/>
      <c r="GT425" s="120"/>
      <c r="HD425" s="120"/>
      <c r="HN425" s="120"/>
      <c r="HX425" s="120"/>
      <c r="IH425" s="120"/>
      <c r="IR425" s="120"/>
      <c r="JB425" s="120"/>
      <c r="JL425" s="120"/>
      <c r="JV425" s="120"/>
      <c r="KF425" s="120"/>
    </row>
    <row xmlns:x14ac="http://schemas.microsoft.com/office/spreadsheetml/2009/9/ac" r="426" s="3" customFormat="true" x14ac:dyDescent="0.25">
      <c r="A426" s="370"/>
      <c r="B426" s="120"/>
      <c r="L426" s="120"/>
      <c r="V426" s="120"/>
      <c r="AF426" s="120"/>
      <c r="AP426" s="120"/>
      <c r="AZ426" s="120"/>
      <c r="BJ426" s="120"/>
      <c r="BT426" s="120"/>
      <c r="CD426" s="120"/>
      <c r="CN426" s="120"/>
      <c r="CX426" s="182"/>
      <c r="CY426" s="183"/>
      <c r="CZ426" s="183"/>
      <c r="DA426" s="183"/>
      <c r="DB426" s="183"/>
      <c r="DC426" s="183"/>
      <c r="DD426" s="183"/>
      <c r="DE426" s="183"/>
      <c r="DF426" s="183"/>
      <c r="DG426" s="183"/>
      <c r="DH426" s="120"/>
      <c r="DR426" s="120"/>
      <c r="EB426" s="120"/>
      <c r="EL426" s="182"/>
      <c r="EM426" s="183"/>
      <c r="EN426" s="183"/>
      <c r="EO426" s="183"/>
      <c r="EP426" s="183"/>
      <c r="EQ426" s="183"/>
      <c r="ER426" s="183"/>
      <c r="ES426" s="183"/>
      <c r="ET426" s="183"/>
      <c r="EU426" s="183"/>
      <c r="EV426" s="182"/>
      <c r="EW426" s="183"/>
      <c r="EX426" s="183"/>
      <c r="EY426" s="183"/>
      <c r="EZ426" s="183"/>
      <c r="FA426" s="183"/>
      <c r="FB426" s="183"/>
      <c r="FC426" s="183"/>
      <c r="FD426" s="183"/>
      <c r="FE426" s="183"/>
      <c r="FF426" s="120"/>
      <c r="FP426" s="120"/>
      <c r="FZ426" s="120"/>
      <c r="GJ426" s="182"/>
      <c r="GK426" s="183"/>
      <c r="GL426" s="183"/>
      <c r="GM426" s="183"/>
      <c r="GN426" s="183"/>
      <c r="GO426" s="183"/>
      <c r="GP426" s="183"/>
      <c r="GQ426" s="183"/>
      <c r="GR426" s="183"/>
      <c r="GS426" s="183"/>
      <c r="GT426" s="120"/>
      <c r="HD426" s="120"/>
      <c r="HN426" s="120"/>
      <c r="HX426" s="120"/>
      <c r="IH426" s="120"/>
      <c r="IR426" s="120"/>
      <c r="JB426" s="120"/>
      <c r="JL426" s="120"/>
      <c r="JV426" s="120"/>
      <c r="KF426" s="120"/>
    </row>
    <row xmlns:x14ac="http://schemas.microsoft.com/office/spreadsheetml/2009/9/ac" r="427" s="3" customFormat="true" x14ac:dyDescent="0.25">
      <c r="A427" s="370"/>
      <c r="B427" s="120"/>
      <c r="L427" s="120"/>
      <c r="V427" s="120"/>
      <c r="AF427" s="120"/>
      <c r="AP427" s="120"/>
      <c r="AZ427" s="120"/>
      <c r="BJ427" s="120"/>
      <c r="BT427" s="120"/>
      <c r="CD427" s="120"/>
      <c r="CN427" s="120"/>
      <c r="CX427" s="182"/>
      <c r="CY427" s="183"/>
      <c r="CZ427" s="183"/>
      <c r="DA427" s="183"/>
      <c r="DB427" s="183"/>
      <c r="DC427" s="183"/>
      <c r="DD427" s="183"/>
      <c r="DE427" s="183"/>
      <c r="DF427" s="183"/>
      <c r="DG427" s="183"/>
      <c r="DH427" s="120"/>
      <c r="DR427" s="120"/>
      <c r="EB427" s="120"/>
      <c r="EL427" s="182"/>
      <c r="EM427" s="183"/>
      <c r="EN427" s="183"/>
      <c r="EO427" s="183"/>
      <c r="EP427" s="183"/>
      <c r="EQ427" s="183"/>
      <c r="ER427" s="183"/>
      <c r="ES427" s="183"/>
      <c r="ET427" s="183"/>
      <c r="EU427" s="183"/>
      <c r="EV427" s="182"/>
      <c r="EW427" s="183"/>
      <c r="EX427" s="183"/>
      <c r="EY427" s="183"/>
      <c r="EZ427" s="183"/>
      <c r="FA427" s="183"/>
      <c r="FB427" s="183"/>
      <c r="FC427" s="183"/>
      <c r="FD427" s="183"/>
      <c r="FE427" s="183"/>
      <c r="FF427" s="120"/>
      <c r="FP427" s="120"/>
      <c r="FZ427" s="120"/>
      <c r="GJ427" s="182"/>
      <c r="GK427" s="183"/>
      <c r="GL427" s="183"/>
      <c r="GM427" s="183"/>
      <c r="GN427" s="183"/>
      <c r="GO427" s="183"/>
      <c r="GP427" s="183"/>
      <c r="GQ427" s="183"/>
      <c r="GR427" s="183"/>
      <c r="GS427" s="183"/>
      <c r="GT427" s="120"/>
      <c r="HD427" s="120"/>
      <c r="HN427" s="120"/>
      <c r="HX427" s="120"/>
      <c r="IH427" s="120"/>
      <c r="IR427" s="120"/>
      <c r="JB427" s="120"/>
      <c r="JL427" s="120"/>
      <c r="JV427" s="120"/>
      <c r="KF427" s="120"/>
    </row>
    <row xmlns:x14ac="http://schemas.microsoft.com/office/spreadsheetml/2009/9/ac" r="428" s="3" customFormat="true" x14ac:dyDescent="0.25">
      <c r="A428" s="370"/>
      <c r="B428" s="120"/>
      <c r="L428" s="120"/>
      <c r="V428" s="120"/>
      <c r="AF428" s="120"/>
      <c r="AP428" s="120"/>
      <c r="AZ428" s="120"/>
      <c r="BJ428" s="120"/>
      <c r="BT428" s="120"/>
      <c r="CD428" s="120"/>
      <c r="CN428" s="120"/>
      <c r="CX428" s="182"/>
      <c r="CY428" s="183"/>
      <c r="CZ428" s="183"/>
      <c r="DA428" s="183"/>
      <c r="DB428" s="183"/>
      <c r="DC428" s="183"/>
      <c r="DD428" s="183"/>
      <c r="DE428" s="183"/>
      <c r="DF428" s="183"/>
      <c r="DG428" s="183"/>
      <c r="DH428" s="120"/>
      <c r="DR428" s="120"/>
      <c r="EB428" s="120"/>
      <c r="EL428" s="182"/>
      <c r="EM428" s="183"/>
      <c r="EN428" s="183"/>
      <c r="EO428" s="183"/>
      <c r="EP428" s="183"/>
      <c r="EQ428" s="183"/>
      <c r="ER428" s="183"/>
      <c r="ES428" s="183"/>
      <c r="ET428" s="183"/>
      <c r="EU428" s="183"/>
      <c r="EV428" s="182"/>
      <c r="EW428" s="183"/>
      <c r="EX428" s="183"/>
      <c r="EY428" s="183"/>
      <c r="EZ428" s="183"/>
      <c r="FA428" s="183"/>
      <c r="FB428" s="183"/>
      <c r="FC428" s="183"/>
      <c r="FD428" s="183"/>
      <c r="FE428" s="183"/>
      <c r="FF428" s="120"/>
      <c r="FP428" s="120"/>
      <c r="FZ428" s="120"/>
      <c r="GJ428" s="182"/>
      <c r="GK428" s="183"/>
      <c r="GL428" s="183"/>
      <c r="GM428" s="183"/>
      <c r="GN428" s="183"/>
      <c r="GO428" s="183"/>
      <c r="GP428" s="183"/>
      <c r="GQ428" s="183"/>
      <c r="GR428" s="183"/>
      <c r="GS428" s="183"/>
      <c r="GT428" s="120"/>
      <c r="HD428" s="120"/>
      <c r="HN428" s="120"/>
      <c r="HX428" s="120"/>
      <c r="IH428" s="120"/>
      <c r="IR428" s="120"/>
      <c r="JB428" s="120"/>
      <c r="JL428" s="120"/>
      <c r="JV428" s="120"/>
      <c r="KF428" s="120"/>
    </row>
    <row xmlns:x14ac="http://schemas.microsoft.com/office/spreadsheetml/2009/9/ac" r="429" s="3" customFormat="true" x14ac:dyDescent="0.25">
      <c r="A429" s="370"/>
      <c r="B429" s="120"/>
      <c r="L429" s="120"/>
      <c r="V429" s="120"/>
      <c r="AF429" s="120"/>
      <c r="AP429" s="120"/>
      <c r="AZ429" s="120"/>
      <c r="BJ429" s="120"/>
      <c r="BT429" s="120"/>
      <c r="CD429" s="120"/>
      <c r="CN429" s="120"/>
      <c r="CX429" s="182"/>
      <c r="CY429" s="183"/>
      <c r="CZ429" s="183"/>
      <c r="DA429" s="183"/>
      <c r="DB429" s="183"/>
      <c r="DC429" s="183"/>
      <c r="DD429" s="183"/>
      <c r="DE429" s="183"/>
      <c r="DF429" s="183"/>
      <c r="DG429" s="183"/>
      <c r="DH429" s="120"/>
      <c r="DR429" s="120"/>
      <c r="EB429" s="120"/>
      <c r="EL429" s="182"/>
      <c r="EM429" s="183"/>
      <c r="EN429" s="183"/>
      <c r="EO429" s="183"/>
      <c r="EP429" s="183"/>
      <c r="EQ429" s="183"/>
      <c r="ER429" s="183"/>
      <c r="ES429" s="183"/>
      <c r="ET429" s="183"/>
      <c r="EU429" s="183"/>
      <c r="EV429" s="182"/>
      <c r="EW429" s="183"/>
      <c r="EX429" s="183"/>
      <c r="EY429" s="183"/>
      <c r="EZ429" s="183"/>
      <c r="FA429" s="183"/>
      <c r="FB429" s="183"/>
      <c r="FC429" s="183"/>
      <c r="FD429" s="183"/>
      <c r="FE429" s="183"/>
      <c r="FF429" s="120"/>
      <c r="FP429" s="120"/>
      <c r="FZ429" s="120"/>
      <c r="GJ429" s="182"/>
      <c r="GK429" s="183"/>
      <c r="GL429" s="183"/>
      <c r="GM429" s="183"/>
      <c r="GN429" s="183"/>
      <c r="GO429" s="183"/>
      <c r="GP429" s="183"/>
      <c r="GQ429" s="183"/>
      <c r="GR429" s="183"/>
      <c r="GS429" s="183"/>
      <c r="GT429" s="120"/>
      <c r="HD429" s="120"/>
      <c r="HN429" s="120"/>
      <c r="HX429" s="120"/>
      <c r="IH429" s="120"/>
      <c r="IR429" s="120"/>
      <c r="JB429" s="120"/>
      <c r="JL429" s="120"/>
      <c r="JV429" s="120"/>
      <c r="KF429" s="120"/>
    </row>
    <row xmlns:x14ac="http://schemas.microsoft.com/office/spreadsheetml/2009/9/ac" r="430" s="3" customFormat="true" x14ac:dyDescent="0.25">
      <c r="A430" s="370"/>
      <c r="B430" s="120"/>
      <c r="L430" s="120"/>
      <c r="V430" s="120"/>
      <c r="AF430" s="120"/>
      <c r="AP430" s="120"/>
      <c r="AZ430" s="120"/>
      <c r="BJ430" s="120"/>
      <c r="BT430" s="120"/>
      <c r="CD430" s="120"/>
      <c r="CN430" s="120"/>
      <c r="CX430" s="182"/>
      <c r="CY430" s="183"/>
      <c r="CZ430" s="183"/>
      <c r="DA430" s="183"/>
      <c r="DB430" s="183"/>
      <c r="DC430" s="183"/>
      <c r="DD430" s="183"/>
      <c r="DE430" s="183"/>
      <c r="DF430" s="183"/>
      <c r="DG430" s="183"/>
      <c r="DH430" s="120"/>
      <c r="DR430" s="120"/>
      <c r="EB430" s="120"/>
      <c r="EL430" s="182"/>
      <c r="EM430" s="183"/>
      <c r="EN430" s="183"/>
      <c r="EO430" s="183"/>
      <c r="EP430" s="183"/>
      <c r="EQ430" s="183"/>
      <c r="ER430" s="183"/>
      <c r="ES430" s="183"/>
      <c r="ET430" s="183"/>
      <c r="EU430" s="183"/>
      <c r="EV430" s="182"/>
      <c r="EW430" s="183"/>
      <c r="EX430" s="183"/>
      <c r="EY430" s="183"/>
      <c r="EZ430" s="183"/>
      <c r="FA430" s="183"/>
      <c r="FB430" s="183"/>
      <c r="FC430" s="183"/>
      <c r="FD430" s="183"/>
      <c r="FE430" s="183"/>
      <c r="FF430" s="120"/>
      <c r="FP430" s="120"/>
      <c r="FZ430" s="120"/>
      <c r="GJ430" s="182"/>
      <c r="GK430" s="183"/>
      <c r="GL430" s="183"/>
      <c r="GM430" s="183"/>
      <c r="GN430" s="183"/>
      <c r="GO430" s="183"/>
      <c r="GP430" s="183"/>
      <c r="GQ430" s="183"/>
      <c r="GR430" s="183"/>
      <c r="GS430" s="183"/>
      <c r="GT430" s="120"/>
      <c r="HD430" s="120"/>
      <c r="HN430" s="120"/>
      <c r="HX430" s="120"/>
      <c r="IH430" s="120"/>
      <c r="IR430" s="120"/>
      <c r="JB430" s="120"/>
      <c r="JL430" s="120"/>
      <c r="JV430" s="120"/>
      <c r="KF430" s="120"/>
    </row>
    <row xmlns:x14ac="http://schemas.microsoft.com/office/spreadsheetml/2009/9/ac" r="431" s="3" customFormat="true" x14ac:dyDescent="0.25">
      <c r="A431" s="370"/>
      <c r="B431" s="120"/>
      <c r="L431" s="120"/>
      <c r="V431" s="120"/>
      <c r="AF431" s="120"/>
      <c r="AP431" s="120"/>
      <c r="AZ431" s="120"/>
      <c r="BJ431" s="120"/>
      <c r="BT431" s="120"/>
      <c r="CD431" s="120"/>
      <c r="CN431" s="120"/>
      <c r="CX431" s="182"/>
      <c r="CY431" s="183"/>
      <c r="CZ431" s="183"/>
      <c r="DA431" s="183"/>
      <c r="DB431" s="183"/>
      <c r="DC431" s="183"/>
      <c r="DD431" s="183"/>
      <c r="DE431" s="183"/>
      <c r="DF431" s="183"/>
      <c r="DG431" s="183"/>
      <c r="DH431" s="120"/>
      <c r="DR431" s="120"/>
      <c r="EB431" s="120"/>
      <c r="EL431" s="182"/>
      <c r="EM431" s="183"/>
      <c r="EN431" s="183"/>
      <c r="EO431" s="183"/>
      <c r="EP431" s="183"/>
      <c r="EQ431" s="183"/>
      <c r="ER431" s="183"/>
      <c r="ES431" s="183"/>
      <c r="ET431" s="183"/>
      <c r="EU431" s="183"/>
      <c r="EV431" s="182"/>
      <c r="EW431" s="183"/>
      <c r="EX431" s="183"/>
      <c r="EY431" s="183"/>
      <c r="EZ431" s="183"/>
      <c r="FA431" s="183"/>
      <c r="FB431" s="183"/>
      <c r="FC431" s="183"/>
      <c r="FD431" s="183"/>
      <c r="FE431" s="183"/>
      <c r="FF431" s="120"/>
      <c r="FP431" s="120"/>
      <c r="FZ431" s="120"/>
      <c r="GJ431" s="182"/>
      <c r="GK431" s="183"/>
      <c r="GL431" s="183"/>
      <c r="GM431" s="183"/>
      <c r="GN431" s="183"/>
      <c r="GO431" s="183"/>
      <c r="GP431" s="183"/>
      <c r="GQ431" s="183"/>
      <c r="GR431" s="183"/>
      <c r="GS431" s="183"/>
      <c r="GT431" s="120"/>
      <c r="HD431" s="120"/>
      <c r="HN431" s="120"/>
      <c r="HX431" s="120"/>
      <c r="IH431" s="120"/>
      <c r="IR431" s="120"/>
      <c r="JB431" s="120"/>
      <c r="JL431" s="120"/>
      <c r="JV431" s="120"/>
      <c r="KF431" s="120"/>
    </row>
    <row xmlns:x14ac="http://schemas.microsoft.com/office/spreadsheetml/2009/9/ac" r="432" s="3" customFormat="true" x14ac:dyDescent="0.25">
      <c r="A432" s="370"/>
      <c r="B432" s="120"/>
      <c r="L432" s="120"/>
      <c r="V432" s="120"/>
      <c r="AF432" s="120"/>
      <c r="AP432" s="120"/>
      <c r="AZ432" s="120"/>
      <c r="BJ432" s="120"/>
      <c r="BT432" s="120"/>
      <c r="CD432" s="120"/>
      <c r="CN432" s="120"/>
      <c r="CX432" s="182"/>
      <c r="CY432" s="183"/>
      <c r="CZ432" s="183"/>
      <c r="DA432" s="183"/>
      <c r="DB432" s="183"/>
      <c r="DC432" s="183"/>
      <c r="DD432" s="183"/>
      <c r="DE432" s="183"/>
      <c r="DF432" s="183"/>
      <c r="DG432" s="183"/>
      <c r="DH432" s="120"/>
      <c r="DR432" s="120"/>
      <c r="EB432" s="120"/>
      <c r="EL432" s="182"/>
      <c r="EM432" s="183"/>
      <c r="EN432" s="183"/>
      <c r="EO432" s="183"/>
      <c r="EP432" s="183"/>
      <c r="EQ432" s="183"/>
      <c r="ER432" s="183"/>
      <c r="ES432" s="183"/>
      <c r="ET432" s="183"/>
      <c r="EU432" s="183"/>
      <c r="EV432" s="182"/>
      <c r="EW432" s="183"/>
      <c r="EX432" s="183"/>
      <c r="EY432" s="183"/>
      <c r="EZ432" s="183"/>
      <c r="FA432" s="183"/>
      <c r="FB432" s="183"/>
      <c r="FC432" s="183"/>
      <c r="FD432" s="183"/>
      <c r="FE432" s="183"/>
      <c r="FF432" s="120"/>
      <c r="FP432" s="120"/>
      <c r="FZ432" s="120"/>
      <c r="GJ432" s="182"/>
      <c r="GK432" s="183"/>
      <c r="GL432" s="183"/>
      <c r="GM432" s="183"/>
      <c r="GN432" s="183"/>
      <c r="GO432" s="183"/>
      <c r="GP432" s="183"/>
      <c r="GQ432" s="183"/>
      <c r="GR432" s="183"/>
      <c r="GS432" s="183"/>
      <c r="GT432" s="120"/>
      <c r="HD432" s="120"/>
      <c r="HN432" s="120"/>
      <c r="HX432" s="120"/>
      <c r="IH432" s="120"/>
      <c r="IR432" s="120"/>
      <c r="JB432" s="120"/>
      <c r="JL432" s="120"/>
      <c r="JV432" s="120"/>
      <c r="KF432" s="120"/>
    </row>
    <row xmlns:x14ac="http://schemas.microsoft.com/office/spreadsheetml/2009/9/ac" r="433" s="3" customFormat="true" x14ac:dyDescent="0.25">
      <c r="A433" s="370"/>
      <c r="B433" s="120"/>
      <c r="L433" s="120"/>
      <c r="V433" s="120"/>
      <c r="AF433" s="120"/>
      <c r="AP433" s="120"/>
      <c r="AZ433" s="120"/>
      <c r="BJ433" s="120"/>
      <c r="BT433" s="120"/>
      <c r="CD433" s="120"/>
      <c r="CN433" s="120"/>
      <c r="CX433" s="182"/>
      <c r="CY433" s="183"/>
      <c r="CZ433" s="183"/>
      <c r="DA433" s="183"/>
      <c r="DB433" s="183"/>
      <c r="DC433" s="183"/>
      <c r="DD433" s="183"/>
      <c r="DE433" s="183"/>
      <c r="DF433" s="183"/>
      <c r="DG433" s="183"/>
      <c r="DH433" s="120"/>
      <c r="DR433" s="120"/>
      <c r="EB433" s="120"/>
      <c r="EL433" s="182"/>
      <c r="EM433" s="183"/>
      <c r="EN433" s="183"/>
      <c r="EO433" s="183"/>
      <c r="EP433" s="183"/>
      <c r="EQ433" s="183"/>
      <c r="ER433" s="183"/>
      <c r="ES433" s="183"/>
      <c r="ET433" s="183"/>
      <c r="EU433" s="183"/>
      <c r="EV433" s="182"/>
      <c r="EW433" s="183"/>
      <c r="EX433" s="183"/>
      <c r="EY433" s="183"/>
      <c r="EZ433" s="183"/>
      <c r="FA433" s="183"/>
      <c r="FB433" s="183"/>
      <c r="FC433" s="183"/>
      <c r="FD433" s="183"/>
      <c r="FE433" s="183"/>
      <c r="FF433" s="120"/>
      <c r="FP433" s="120"/>
      <c r="FZ433" s="120"/>
      <c r="GJ433" s="182"/>
      <c r="GK433" s="183"/>
      <c r="GL433" s="183"/>
      <c r="GM433" s="183"/>
      <c r="GN433" s="183"/>
      <c r="GO433" s="183"/>
      <c r="GP433" s="183"/>
      <c r="GQ433" s="183"/>
      <c r="GR433" s="183"/>
      <c r="GS433" s="183"/>
      <c r="GT433" s="120"/>
      <c r="HD433" s="120"/>
      <c r="HN433" s="120"/>
      <c r="HX433" s="120"/>
      <c r="IH433" s="120"/>
      <c r="IR433" s="120"/>
      <c r="JB433" s="120"/>
      <c r="JL433" s="120"/>
      <c r="JV433" s="120"/>
      <c r="KF433" s="120"/>
    </row>
    <row xmlns:x14ac="http://schemas.microsoft.com/office/spreadsheetml/2009/9/ac" r="434" s="3" customFormat="true" x14ac:dyDescent="0.25">
      <c r="A434" s="370"/>
      <c r="B434" s="120"/>
      <c r="L434" s="120"/>
      <c r="V434" s="120"/>
      <c r="AF434" s="120"/>
      <c r="AP434" s="120"/>
      <c r="AZ434" s="120"/>
      <c r="BJ434" s="120"/>
      <c r="BT434" s="120"/>
      <c r="CD434" s="120"/>
      <c r="CN434" s="120"/>
      <c r="CX434" s="182"/>
      <c r="CY434" s="183"/>
      <c r="CZ434" s="183"/>
      <c r="DA434" s="183"/>
      <c r="DB434" s="183"/>
      <c r="DC434" s="183"/>
      <c r="DD434" s="183"/>
      <c r="DE434" s="183"/>
      <c r="DF434" s="183"/>
      <c r="DG434" s="183"/>
      <c r="DH434" s="120"/>
      <c r="DR434" s="120"/>
      <c r="EB434" s="120"/>
      <c r="EL434" s="182"/>
      <c r="EM434" s="183"/>
      <c r="EN434" s="183"/>
      <c r="EO434" s="183"/>
      <c r="EP434" s="183"/>
      <c r="EQ434" s="183"/>
      <c r="ER434" s="183"/>
      <c r="ES434" s="183"/>
      <c r="ET434" s="183"/>
      <c r="EU434" s="183"/>
      <c r="EV434" s="182"/>
      <c r="EW434" s="183"/>
      <c r="EX434" s="183"/>
      <c r="EY434" s="183"/>
      <c r="EZ434" s="183"/>
      <c r="FA434" s="183"/>
      <c r="FB434" s="183"/>
      <c r="FC434" s="183"/>
      <c r="FD434" s="183"/>
      <c r="FE434" s="183"/>
      <c r="FF434" s="120"/>
      <c r="FP434" s="120"/>
      <c r="FZ434" s="120"/>
      <c r="GJ434" s="182"/>
      <c r="GK434" s="183"/>
      <c r="GL434" s="183"/>
      <c r="GM434" s="183"/>
      <c r="GN434" s="183"/>
      <c r="GO434" s="183"/>
      <c r="GP434" s="183"/>
      <c r="GQ434" s="183"/>
      <c r="GR434" s="183"/>
      <c r="GS434" s="183"/>
      <c r="GT434" s="120"/>
      <c r="HD434" s="120"/>
      <c r="HN434" s="120"/>
      <c r="HX434" s="120"/>
      <c r="IH434" s="120"/>
      <c r="IR434" s="120"/>
      <c r="JB434" s="120"/>
      <c r="JL434" s="120"/>
      <c r="JV434" s="120"/>
      <c r="KF434" s="120"/>
    </row>
    <row xmlns:x14ac="http://schemas.microsoft.com/office/spreadsheetml/2009/9/ac" r="435" s="3" customFormat="true" x14ac:dyDescent="0.25">
      <c r="A435" s="370"/>
      <c r="B435" s="120"/>
      <c r="L435" s="120"/>
      <c r="V435" s="120"/>
      <c r="AF435" s="120"/>
      <c r="AP435" s="120"/>
      <c r="AZ435" s="120"/>
      <c r="BJ435" s="120"/>
      <c r="BT435" s="120"/>
      <c r="CD435" s="120"/>
      <c r="CN435" s="120"/>
      <c r="CX435" s="182"/>
      <c r="CY435" s="183"/>
      <c r="CZ435" s="183"/>
      <c r="DA435" s="183"/>
      <c r="DB435" s="183"/>
      <c r="DC435" s="183"/>
      <c r="DD435" s="183"/>
      <c r="DE435" s="183"/>
      <c r="DF435" s="183"/>
      <c r="DG435" s="183"/>
      <c r="DH435" s="120"/>
      <c r="DR435" s="120"/>
      <c r="EB435" s="120"/>
      <c r="EL435" s="182"/>
      <c r="EM435" s="183"/>
      <c r="EN435" s="183"/>
      <c r="EO435" s="183"/>
      <c r="EP435" s="183"/>
      <c r="EQ435" s="183"/>
      <c r="ER435" s="183"/>
      <c r="ES435" s="183"/>
      <c r="ET435" s="183"/>
      <c r="EU435" s="183"/>
      <c r="EV435" s="182"/>
      <c r="EW435" s="183"/>
      <c r="EX435" s="183"/>
      <c r="EY435" s="183"/>
      <c r="EZ435" s="183"/>
      <c r="FA435" s="183"/>
      <c r="FB435" s="183"/>
      <c r="FC435" s="183"/>
      <c r="FD435" s="183"/>
      <c r="FE435" s="183"/>
      <c r="FF435" s="120"/>
      <c r="FP435" s="120"/>
      <c r="FZ435" s="120"/>
      <c r="GJ435" s="182"/>
      <c r="GK435" s="183"/>
      <c r="GL435" s="183"/>
      <c r="GM435" s="183"/>
      <c r="GN435" s="183"/>
      <c r="GO435" s="183"/>
      <c r="GP435" s="183"/>
      <c r="GQ435" s="183"/>
      <c r="GR435" s="183"/>
      <c r="GS435" s="183"/>
      <c r="GT435" s="120"/>
      <c r="HD435" s="120"/>
      <c r="HN435" s="120"/>
      <c r="HX435" s="120"/>
      <c r="IH435" s="120"/>
      <c r="IR435" s="120"/>
      <c r="JB435" s="120"/>
      <c r="JL435" s="120"/>
      <c r="JV435" s="120"/>
      <c r="KF435" s="120"/>
    </row>
    <row xmlns:x14ac="http://schemas.microsoft.com/office/spreadsheetml/2009/9/ac" r="436" s="3" customFormat="true" x14ac:dyDescent="0.25">
      <c r="A436" s="370"/>
      <c r="B436" s="120"/>
      <c r="L436" s="120"/>
      <c r="V436" s="120"/>
      <c r="AF436" s="120"/>
      <c r="AP436" s="120"/>
      <c r="AZ436" s="120"/>
      <c r="BJ436" s="120"/>
      <c r="BT436" s="120"/>
      <c r="CD436" s="120"/>
      <c r="CN436" s="120"/>
      <c r="CX436" s="182"/>
      <c r="CY436" s="183"/>
      <c r="CZ436" s="183"/>
      <c r="DA436" s="183"/>
      <c r="DB436" s="183"/>
      <c r="DC436" s="183"/>
      <c r="DD436" s="183"/>
      <c r="DE436" s="183"/>
      <c r="DF436" s="183"/>
      <c r="DG436" s="183"/>
      <c r="DH436" s="120"/>
      <c r="DR436" s="120"/>
      <c r="EB436" s="120"/>
      <c r="EL436" s="182"/>
      <c r="EM436" s="183"/>
      <c r="EN436" s="183"/>
      <c r="EO436" s="183"/>
      <c r="EP436" s="183"/>
      <c r="EQ436" s="183"/>
      <c r="ER436" s="183"/>
      <c r="ES436" s="183"/>
      <c r="ET436" s="183"/>
      <c r="EU436" s="183"/>
      <c r="EV436" s="182"/>
      <c r="EW436" s="183"/>
      <c r="EX436" s="183"/>
      <c r="EY436" s="183"/>
      <c r="EZ436" s="183"/>
      <c r="FA436" s="183"/>
      <c r="FB436" s="183"/>
      <c r="FC436" s="183"/>
      <c r="FD436" s="183"/>
      <c r="FE436" s="183"/>
      <c r="FF436" s="120"/>
      <c r="FP436" s="120"/>
      <c r="FZ436" s="120"/>
      <c r="GJ436" s="182"/>
      <c r="GK436" s="183"/>
      <c r="GL436" s="183"/>
      <c r="GM436" s="183"/>
      <c r="GN436" s="183"/>
      <c r="GO436" s="183"/>
      <c r="GP436" s="183"/>
      <c r="GQ436" s="183"/>
      <c r="GR436" s="183"/>
      <c r="GS436" s="183"/>
      <c r="GT436" s="120"/>
      <c r="HD436" s="120"/>
      <c r="HN436" s="120"/>
      <c r="HX436" s="120"/>
      <c r="IH436" s="120"/>
      <c r="IR436" s="120"/>
      <c r="JB436" s="120"/>
      <c r="JL436" s="120"/>
      <c r="JV436" s="120"/>
      <c r="KF436" s="120"/>
    </row>
    <row xmlns:x14ac="http://schemas.microsoft.com/office/spreadsheetml/2009/9/ac" r="437" s="3" customFormat="true" x14ac:dyDescent="0.25">
      <c r="A437" s="370"/>
      <c r="B437" s="120"/>
      <c r="L437" s="120"/>
      <c r="V437" s="120"/>
      <c r="AF437" s="120"/>
      <c r="AP437" s="120"/>
      <c r="AZ437" s="120"/>
      <c r="BJ437" s="120"/>
      <c r="BT437" s="120"/>
      <c r="CD437" s="120"/>
      <c r="CN437" s="120"/>
      <c r="CX437" s="182"/>
      <c r="CY437" s="183"/>
      <c r="CZ437" s="183"/>
      <c r="DA437" s="183"/>
      <c r="DB437" s="183"/>
      <c r="DC437" s="183"/>
      <c r="DD437" s="183"/>
      <c r="DE437" s="183"/>
      <c r="DF437" s="183"/>
      <c r="DG437" s="183"/>
      <c r="DH437" s="120"/>
      <c r="DR437" s="120"/>
      <c r="EB437" s="120"/>
      <c r="EL437" s="182"/>
      <c r="EM437" s="183"/>
      <c r="EN437" s="183"/>
      <c r="EO437" s="183"/>
      <c r="EP437" s="183"/>
      <c r="EQ437" s="183"/>
      <c r="ER437" s="183"/>
      <c r="ES437" s="183"/>
      <c r="ET437" s="183"/>
      <c r="EU437" s="183"/>
      <c r="EV437" s="182"/>
      <c r="EW437" s="183"/>
      <c r="EX437" s="183"/>
      <c r="EY437" s="183"/>
      <c r="EZ437" s="183"/>
      <c r="FA437" s="183"/>
      <c r="FB437" s="183"/>
      <c r="FC437" s="183"/>
      <c r="FD437" s="183"/>
      <c r="FE437" s="183"/>
      <c r="FF437" s="120"/>
      <c r="FP437" s="120"/>
      <c r="FZ437" s="120"/>
      <c r="GJ437" s="182"/>
      <c r="GK437" s="183"/>
      <c r="GL437" s="183"/>
      <c r="GM437" s="183"/>
      <c r="GN437" s="183"/>
      <c r="GO437" s="183"/>
      <c r="GP437" s="183"/>
      <c r="GQ437" s="183"/>
      <c r="GR437" s="183"/>
      <c r="GS437" s="183"/>
      <c r="GT437" s="120"/>
      <c r="HD437" s="120"/>
      <c r="HN437" s="120"/>
      <c r="HX437" s="120"/>
      <c r="IH437" s="120"/>
      <c r="IR437" s="120"/>
      <c r="JB437" s="120"/>
      <c r="JL437" s="120"/>
      <c r="JV437" s="120"/>
      <c r="KF437" s="120"/>
    </row>
    <row xmlns:x14ac="http://schemas.microsoft.com/office/spreadsheetml/2009/9/ac" r="438" s="3" customFormat="true" x14ac:dyDescent="0.25">
      <c r="A438" s="370"/>
      <c r="B438" s="120"/>
      <c r="L438" s="120"/>
      <c r="V438" s="120"/>
      <c r="AF438" s="120"/>
      <c r="AP438" s="120"/>
      <c r="AZ438" s="120"/>
      <c r="BJ438" s="120"/>
      <c r="BT438" s="120"/>
      <c r="CD438" s="120"/>
      <c r="CN438" s="120"/>
      <c r="CX438" s="182"/>
      <c r="CY438" s="183"/>
      <c r="CZ438" s="183"/>
      <c r="DA438" s="183"/>
      <c r="DB438" s="183"/>
      <c r="DC438" s="183"/>
      <c r="DD438" s="183"/>
      <c r="DE438" s="183"/>
      <c r="DF438" s="183"/>
      <c r="DG438" s="183"/>
      <c r="DH438" s="120"/>
      <c r="DR438" s="120"/>
      <c r="EB438" s="120"/>
      <c r="EL438" s="182"/>
      <c r="EM438" s="183"/>
      <c r="EN438" s="183"/>
      <c r="EO438" s="183"/>
      <c r="EP438" s="183"/>
      <c r="EQ438" s="183"/>
      <c r="ER438" s="183"/>
      <c r="ES438" s="183"/>
      <c r="ET438" s="183"/>
      <c r="EU438" s="183"/>
      <c r="EV438" s="182"/>
      <c r="EW438" s="183"/>
      <c r="EX438" s="183"/>
      <c r="EY438" s="183"/>
      <c r="EZ438" s="183"/>
      <c r="FA438" s="183"/>
      <c r="FB438" s="183"/>
      <c r="FC438" s="183"/>
      <c r="FD438" s="183"/>
      <c r="FE438" s="183"/>
      <c r="FF438" s="120"/>
      <c r="FP438" s="120"/>
      <c r="FZ438" s="120"/>
      <c r="GJ438" s="182"/>
      <c r="GK438" s="183"/>
      <c r="GL438" s="183"/>
      <c r="GM438" s="183"/>
      <c r="GN438" s="183"/>
      <c r="GO438" s="183"/>
      <c r="GP438" s="183"/>
      <c r="GQ438" s="183"/>
      <c r="GR438" s="183"/>
      <c r="GS438" s="183"/>
      <c r="GT438" s="120"/>
      <c r="HD438" s="120"/>
      <c r="HN438" s="120"/>
      <c r="HX438" s="120"/>
      <c r="IH438" s="120"/>
      <c r="IR438" s="120"/>
      <c r="JB438" s="120"/>
      <c r="JL438" s="120"/>
      <c r="JV438" s="120"/>
      <c r="KF438" s="120"/>
    </row>
    <row xmlns:x14ac="http://schemas.microsoft.com/office/spreadsheetml/2009/9/ac" r="439" s="3" customFormat="true" x14ac:dyDescent="0.25">
      <c r="A439" s="370"/>
      <c r="B439" s="120"/>
      <c r="L439" s="120"/>
      <c r="V439" s="120"/>
      <c r="AF439" s="120"/>
      <c r="AP439" s="120"/>
      <c r="AZ439" s="120"/>
      <c r="BJ439" s="120"/>
      <c r="BT439" s="120"/>
      <c r="CD439" s="120"/>
      <c r="CN439" s="120"/>
      <c r="CX439" s="182"/>
      <c r="CY439" s="183"/>
      <c r="CZ439" s="183"/>
      <c r="DA439" s="183"/>
      <c r="DB439" s="183"/>
      <c r="DC439" s="183"/>
      <c r="DD439" s="183"/>
      <c r="DE439" s="183"/>
      <c r="DF439" s="183"/>
      <c r="DG439" s="183"/>
      <c r="DH439" s="120"/>
      <c r="DR439" s="120"/>
      <c r="EB439" s="120"/>
      <c r="EL439" s="182"/>
      <c r="EM439" s="183"/>
      <c r="EN439" s="183"/>
      <c r="EO439" s="183"/>
      <c r="EP439" s="183"/>
      <c r="EQ439" s="183"/>
      <c r="ER439" s="183"/>
      <c r="ES439" s="183"/>
      <c r="ET439" s="183"/>
      <c r="EU439" s="183"/>
      <c r="EV439" s="182"/>
      <c r="EW439" s="183"/>
      <c r="EX439" s="183"/>
      <c r="EY439" s="183"/>
      <c r="EZ439" s="183"/>
      <c r="FA439" s="183"/>
      <c r="FB439" s="183"/>
      <c r="FC439" s="183"/>
      <c r="FD439" s="183"/>
      <c r="FE439" s="183"/>
      <c r="FF439" s="120"/>
      <c r="FP439" s="120"/>
      <c r="FZ439" s="120"/>
      <c r="GJ439" s="182"/>
      <c r="GK439" s="183"/>
      <c r="GL439" s="183"/>
      <c r="GM439" s="183"/>
      <c r="GN439" s="183"/>
      <c r="GO439" s="183"/>
      <c r="GP439" s="183"/>
      <c r="GQ439" s="183"/>
      <c r="GR439" s="183"/>
      <c r="GS439" s="183"/>
      <c r="GT439" s="120"/>
      <c r="HD439" s="120"/>
      <c r="HN439" s="120"/>
      <c r="HX439" s="120"/>
      <c r="IH439" s="120"/>
      <c r="IR439" s="120"/>
      <c r="JB439" s="120"/>
      <c r="JL439" s="120"/>
      <c r="JV439" s="120"/>
      <c r="KF439" s="120"/>
    </row>
    <row xmlns:x14ac="http://schemas.microsoft.com/office/spreadsheetml/2009/9/ac" r="440" s="3" customFormat="true" x14ac:dyDescent="0.25">
      <c r="A440" s="370"/>
      <c r="B440" s="120"/>
      <c r="L440" s="120"/>
      <c r="V440" s="120"/>
      <c r="AF440" s="120"/>
      <c r="AP440" s="120"/>
      <c r="AZ440" s="120"/>
      <c r="BJ440" s="120"/>
      <c r="BT440" s="120"/>
      <c r="CD440" s="120"/>
      <c r="CN440" s="120"/>
      <c r="CX440" s="182"/>
      <c r="CY440" s="183"/>
      <c r="CZ440" s="183"/>
      <c r="DA440" s="183"/>
      <c r="DB440" s="183"/>
      <c r="DC440" s="183"/>
      <c r="DD440" s="183"/>
      <c r="DE440" s="183"/>
      <c r="DF440" s="183"/>
      <c r="DG440" s="183"/>
      <c r="DH440" s="120"/>
      <c r="DR440" s="120"/>
      <c r="EB440" s="120"/>
      <c r="EL440" s="182"/>
      <c r="EM440" s="183"/>
      <c r="EN440" s="183"/>
      <c r="EO440" s="183"/>
      <c r="EP440" s="183"/>
      <c r="EQ440" s="183"/>
      <c r="ER440" s="183"/>
      <c r="ES440" s="183"/>
      <c r="ET440" s="183"/>
      <c r="EU440" s="183"/>
      <c r="EV440" s="182"/>
      <c r="EW440" s="183"/>
      <c r="EX440" s="183"/>
      <c r="EY440" s="183"/>
      <c r="EZ440" s="183"/>
      <c r="FA440" s="183"/>
      <c r="FB440" s="183"/>
      <c r="FC440" s="183"/>
      <c r="FD440" s="183"/>
      <c r="FE440" s="183"/>
      <c r="FF440" s="120"/>
      <c r="FP440" s="120"/>
      <c r="FZ440" s="120"/>
      <c r="GJ440" s="182"/>
      <c r="GK440" s="183"/>
      <c r="GL440" s="183"/>
      <c r="GM440" s="183"/>
      <c r="GN440" s="183"/>
      <c r="GO440" s="183"/>
      <c r="GP440" s="183"/>
      <c r="GQ440" s="183"/>
      <c r="GR440" s="183"/>
      <c r="GS440" s="183"/>
      <c r="GT440" s="120"/>
      <c r="HD440" s="120"/>
      <c r="HN440" s="120"/>
      <c r="HX440" s="120"/>
      <c r="IH440" s="120"/>
      <c r="IR440" s="120"/>
      <c r="JB440" s="120"/>
      <c r="JL440" s="120"/>
      <c r="JV440" s="120"/>
      <c r="KF440" s="120"/>
    </row>
    <row xmlns:x14ac="http://schemas.microsoft.com/office/spreadsheetml/2009/9/ac" r="441" s="3" customFormat="true" x14ac:dyDescent="0.25">
      <c r="A441" s="370"/>
      <c r="B441" s="120"/>
      <c r="L441" s="120"/>
      <c r="V441" s="120"/>
      <c r="AF441" s="120"/>
      <c r="AP441" s="120"/>
      <c r="AZ441" s="120"/>
      <c r="BJ441" s="120"/>
      <c r="BT441" s="120"/>
      <c r="CD441" s="120"/>
      <c r="CN441" s="120"/>
      <c r="CX441" s="182"/>
      <c r="CY441" s="183"/>
      <c r="CZ441" s="183"/>
      <c r="DA441" s="183"/>
      <c r="DB441" s="183"/>
      <c r="DC441" s="183"/>
      <c r="DD441" s="183"/>
      <c r="DE441" s="183"/>
      <c r="DF441" s="183"/>
      <c r="DG441" s="183"/>
      <c r="DH441" s="120"/>
      <c r="DR441" s="120"/>
      <c r="EB441" s="120"/>
      <c r="EL441" s="182"/>
      <c r="EM441" s="183"/>
      <c r="EN441" s="183"/>
      <c r="EO441" s="183"/>
      <c r="EP441" s="183"/>
      <c r="EQ441" s="183"/>
      <c r="ER441" s="183"/>
      <c r="ES441" s="183"/>
      <c r="ET441" s="183"/>
      <c r="EU441" s="183"/>
      <c r="EV441" s="182"/>
      <c r="EW441" s="183"/>
      <c r="EX441" s="183"/>
      <c r="EY441" s="183"/>
      <c r="EZ441" s="183"/>
      <c r="FA441" s="183"/>
      <c r="FB441" s="183"/>
      <c r="FC441" s="183"/>
      <c r="FD441" s="183"/>
      <c r="FE441" s="183"/>
      <c r="FF441" s="120"/>
      <c r="FP441" s="120"/>
      <c r="FZ441" s="120"/>
      <c r="GJ441" s="182"/>
      <c r="GK441" s="183"/>
      <c r="GL441" s="183"/>
      <c r="GM441" s="183"/>
      <c r="GN441" s="183"/>
      <c r="GO441" s="183"/>
      <c r="GP441" s="183"/>
      <c r="GQ441" s="183"/>
      <c r="GR441" s="183"/>
      <c r="GS441" s="183"/>
      <c r="GT441" s="120"/>
      <c r="HD441" s="120"/>
      <c r="HN441" s="120"/>
      <c r="HX441" s="120"/>
      <c r="IH441" s="120"/>
      <c r="IR441" s="120"/>
      <c r="JB441" s="120"/>
      <c r="JL441" s="120"/>
      <c r="JV441" s="120"/>
      <c r="KF441" s="120"/>
    </row>
    <row xmlns:x14ac="http://schemas.microsoft.com/office/spreadsheetml/2009/9/ac" r="442" s="3" customFormat="true" x14ac:dyDescent="0.25">
      <c r="A442" s="370"/>
      <c r="B442" s="120"/>
      <c r="L442" s="120"/>
      <c r="V442" s="120"/>
      <c r="AF442" s="120"/>
      <c r="AP442" s="120"/>
      <c r="AZ442" s="120"/>
      <c r="BJ442" s="120"/>
      <c r="BT442" s="120"/>
      <c r="CD442" s="120"/>
      <c r="CN442" s="120"/>
      <c r="CX442" s="182"/>
      <c r="CY442" s="183"/>
      <c r="CZ442" s="183"/>
      <c r="DA442" s="183"/>
      <c r="DB442" s="183"/>
      <c r="DC442" s="183"/>
      <c r="DD442" s="183"/>
      <c r="DE442" s="183"/>
      <c r="DF442" s="183"/>
      <c r="DG442" s="183"/>
      <c r="DH442" s="120"/>
      <c r="DR442" s="120"/>
      <c r="EB442" s="120"/>
      <c r="EL442" s="182"/>
      <c r="EM442" s="183"/>
      <c r="EN442" s="183"/>
      <c r="EO442" s="183"/>
      <c r="EP442" s="183"/>
      <c r="EQ442" s="183"/>
      <c r="ER442" s="183"/>
      <c r="ES442" s="183"/>
      <c r="ET442" s="183"/>
      <c r="EU442" s="183"/>
      <c r="EV442" s="182"/>
      <c r="EW442" s="183"/>
      <c r="EX442" s="183"/>
      <c r="EY442" s="183"/>
      <c r="EZ442" s="183"/>
      <c r="FA442" s="183"/>
      <c r="FB442" s="183"/>
      <c r="FC442" s="183"/>
      <c r="FD442" s="183"/>
      <c r="FE442" s="183"/>
      <c r="FF442" s="120"/>
      <c r="FP442" s="120"/>
      <c r="FZ442" s="120"/>
      <c r="GJ442" s="182"/>
      <c r="GK442" s="183"/>
      <c r="GL442" s="183"/>
      <c r="GM442" s="183"/>
      <c r="GN442" s="183"/>
      <c r="GO442" s="183"/>
      <c r="GP442" s="183"/>
      <c r="GQ442" s="183"/>
      <c r="GR442" s="183"/>
      <c r="GS442" s="183"/>
      <c r="GT442" s="120"/>
      <c r="HD442" s="120"/>
      <c r="HN442" s="120"/>
      <c r="HX442" s="120"/>
      <c r="IH442" s="120"/>
      <c r="IR442" s="120"/>
      <c r="JB442" s="120"/>
      <c r="JL442" s="120"/>
      <c r="JV442" s="120"/>
      <c r="KF442" s="120"/>
    </row>
    <row xmlns:x14ac="http://schemas.microsoft.com/office/spreadsheetml/2009/9/ac" r="443" s="3" customFormat="true" x14ac:dyDescent="0.25">
      <c r="A443" s="370"/>
      <c r="B443" s="120"/>
      <c r="L443" s="120"/>
      <c r="V443" s="120"/>
      <c r="AF443" s="120"/>
      <c r="AP443" s="120"/>
      <c r="AZ443" s="120"/>
      <c r="BJ443" s="120"/>
      <c r="BT443" s="120"/>
      <c r="CD443" s="120"/>
      <c r="CN443" s="120"/>
      <c r="CX443" s="182"/>
      <c r="CY443" s="183"/>
      <c r="CZ443" s="183"/>
      <c r="DA443" s="183"/>
      <c r="DB443" s="183"/>
      <c r="DC443" s="183"/>
      <c r="DD443" s="183"/>
      <c r="DE443" s="183"/>
      <c r="DF443" s="183"/>
      <c r="DG443" s="183"/>
      <c r="DH443" s="120"/>
      <c r="DR443" s="120"/>
      <c r="EB443" s="120"/>
      <c r="EL443" s="182"/>
      <c r="EM443" s="183"/>
      <c r="EN443" s="183"/>
      <c r="EO443" s="183"/>
      <c r="EP443" s="183"/>
      <c r="EQ443" s="183"/>
      <c r="ER443" s="183"/>
      <c r="ES443" s="183"/>
      <c r="ET443" s="183"/>
      <c r="EU443" s="183"/>
      <c r="EV443" s="182"/>
      <c r="EW443" s="183"/>
      <c r="EX443" s="183"/>
      <c r="EY443" s="183"/>
      <c r="EZ443" s="183"/>
      <c r="FA443" s="183"/>
      <c r="FB443" s="183"/>
      <c r="FC443" s="183"/>
      <c r="FD443" s="183"/>
      <c r="FE443" s="183"/>
      <c r="FF443" s="120"/>
      <c r="FP443" s="120"/>
      <c r="FZ443" s="120"/>
      <c r="GJ443" s="182"/>
      <c r="GK443" s="183"/>
      <c r="GL443" s="183"/>
      <c r="GM443" s="183"/>
      <c r="GN443" s="183"/>
      <c r="GO443" s="183"/>
      <c r="GP443" s="183"/>
      <c r="GQ443" s="183"/>
      <c r="GR443" s="183"/>
      <c r="GS443" s="183"/>
      <c r="GT443" s="120"/>
      <c r="HD443" s="120"/>
      <c r="HN443" s="120"/>
      <c r="HX443" s="120"/>
      <c r="IH443" s="120"/>
      <c r="IR443" s="120"/>
      <c r="JB443" s="120"/>
      <c r="JL443" s="120"/>
      <c r="JV443" s="120"/>
      <c r="KF443" s="120"/>
    </row>
    <row xmlns:x14ac="http://schemas.microsoft.com/office/spreadsheetml/2009/9/ac" r="444" s="3" customFormat="true" x14ac:dyDescent="0.25">
      <c r="A444" s="370"/>
      <c r="B444" s="120"/>
      <c r="L444" s="120"/>
      <c r="V444" s="120"/>
      <c r="AF444" s="120"/>
      <c r="AP444" s="120"/>
      <c r="AZ444" s="120"/>
      <c r="BJ444" s="120"/>
      <c r="BT444" s="120"/>
      <c r="CD444" s="120"/>
      <c r="CN444" s="120"/>
      <c r="CX444" s="182"/>
      <c r="CY444" s="183"/>
      <c r="CZ444" s="183"/>
      <c r="DA444" s="183"/>
      <c r="DB444" s="183"/>
      <c r="DC444" s="183"/>
      <c r="DD444" s="183"/>
      <c r="DE444" s="183"/>
      <c r="DF444" s="183"/>
      <c r="DG444" s="183"/>
      <c r="DH444" s="120"/>
      <c r="DR444" s="120"/>
      <c r="EB444" s="120"/>
      <c r="EL444" s="182"/>
      <c r="EM444" s="183"/>
      <c r="EN444" s="183"/>
      <c r="EO444" s="183"/>
      <c r="EP444" s="183"/>
      <c r="EQ444" s="183"/>
      <c r="ER444" s="183"/>
      <c r="ES444" s="183"/>
      <c r="ET444" s="183"/>
      <c r="EU444" s="183"/>
      <c r="EV444" s="182"/>
      <c r="EW444" s="183"/>
      <c r="EX444" s="183"/>
      <c r="EY444" s="183"/>
      <c r="EZ444" s="183"/>
      <c r="FA444" s="183"/>
      <c r="FB444" s="183"/>
      <c r="FC444" s="183"/>
      <c r="FD444" s="183"/>
      <c r="FE444" s="183"/>
      <c r="FF444" s="120"/>
      <c r="FP444" s="120"/>
      <c r="FZ444" s="120"/>
      <c r="GJ444" s="182"/>
      <c r="GK444" s="183"/>
      <c r="GL444" s="183"/>
      <c r="GM444" s="183"/>
      <c r="GN444" s="183"/>
      <c r="GO444" s="183"/>
      <c r="GP444" s="183"/>
      <c r="GQ444" s="183"/>
      <c r="GR444" s="183"/>
      <c r="GS444" s="183"/>
      <c r="GT444" s="120"/>
      <c r="HD444" s="120"/>
      <c r="HN444" s="120"/>
      <c r="HX444" s="120"/>
      <c r="IH444" s="120"/>
      <c r="IR444" s="120"/>
      <c r="JB444" s="120"/>
      <c r="JL444" s="120"/>
      <c r="JV444" s="120"/>
      <c r="KF444" s="120"/>
    </row>
    <row xmlns:x14ac="http://schemas.microsoft.com/office/spreadsheetml/2009/9/ac" r="445" s="3" customFormat="true" x14ac:dyDescent="0.25">
      <c r="A445" s="370"/>
      <c r="B445" s="120"/>
      <c r="L445" s="120"/>
      <c r="V445" s="120"/>
      <c r="AF445" s="120"/>
      <c r="AP445" s="120"/>
      <c r="AZ445" s="120"/>
      <c r="BJ445" s="120"/>
      <c r="BT445" s="120"/>
      <c r="CD445" s="120"/>
      <c r="CN445" s="120"/>
      <c r="CX445" s="182"/>
      <c r="CY445" s="183"/>
      <c r="CZ445" s="183"/>
      <c r="DA445" s="183"/>
      <c r="DB445" s="183"/>
      <c r="DC445" s="183"/>
      <c r="DD445" s="183"/>
      <c r="DE445" s="183"/>
      <c r="DF445" s="183"/>
      <c r="DG445" s="183"/>
      <c r="DH445" s="120"/>
      <c r="DR445" s="120"/>
      <c r="EB445" s="120"/>
      <c r="EL445" s="182"/>
      <c r="EM445" s="183"/>
      <c r="EN445" s="183"/>
      <c r="EO445" s="183"/>
      <c r="EP445" s="183"/>
      <c r="EQ445" s="183"/>
      <c r="ER445" s="183"/>
      <c r="ES445" s="183"/>
      <c r="ET445" s="183"/>
      <c r="EU445" s="183"/>
      <c r="EV445" s="182"/>
      <c r="EW445" s="183"/>
      <c r="EX445" s="183"/>
      <c r="EY445" s="183"/>
      <c r="EZ445" s="183"/>
      <c r="FA445" s="183"/>
      <c r="FB445" s="183"/>
      <c r="FC445" s="183"/>
      <c r="FD445" s="183"/>
      <c r="FE445" s="183"/>
      <c r="FF445" s="120"/>
      <c r="FP445" s="120"/>
      <c r="FZ445" s="120"/>
      <c r="GJ445" s="182"/>
      <c r="GK445" s="183"/>
      <c r="GL445" s="183"/>
      <c r="GM445" s="183"/>
      <c r="GN445" s="183"/>
      <c r="GO445" s="183"/>
      <c r="GP445" s="183"/>
      <c r="GQ445" s="183"/>
      <c r="GR445" s="183"/>
      <c r="GS445" s="183"/>
      <c r="GT445" s="120"/>
      <c r="HD445" s="120"/>
      <c r="HN445" s="120"/>
      <c r="HX445" s="120"/>
      <c r="IH445" s="120"/>
      <c r="IR445" s="120"/>
      <c r="JB445" s="120"/>
      <c r="JL445" s="120"/>
      <c r="JV445" s="120"/>
      <c r="KF445" s="120"/>
    </row>
    <row xmlns:x14ac="http://schemas.microsoft.com/office/spreadsheetml/2009/9/ac" r="446" s="3" customFormat="true" x14ac:dyDescent="0.25">
      <c r="A446" s="370"/>
      <c r="B446" s="120"/>
      <c r="L446" s="120"/>
      <c r="V446" s="120"/>
      <c r="AF446" s="120"/>
      <c r="AP446" s="120"/>
      <c r="AZ446" s="120"/>
      <c r="BJ446" s="120"/>
      <c r="BT446" s="120"/>
      <c r="CD446" s="120"/>
      <c r="CN446" s="120"/>
      <c r="CX446" s="182"/>
      <c r="CY446" s="183"/>
      <c r="CZ446" s="183"/>
      <c r="DA446" s="183"/>
      <c r="DB446" s="183"/>
      <c r="DC446" s="183"/>
      <c r="DD446" s="183"/>
      <c r="DE446" s="183"/>
      <c r="DF446" s="183"/>
      <c r="DG446" s="183"/>
      <c r="DH446" s="120"/>
      <c r="DR446" s="120"/>
      <c r="EB446" s="120"/>
      <c r="EL446" s="182"/>
      <c r="EM446" s="183"/>
      <c r="EN446" s="183"/>
      <c r="EO446" s="183"/>
      <c r="EP446" s="183"/>
      <c r="EQ446" s="183"/>
      <c r="ER446" s="183"/>
      <c r="ES446" s="183"/>
      <c r="ET446" s="183"/>
      <c r="EU446" s="183"/>
      <c r="EV446" s="182"/>
      <c r="EW446" s="183"/>
      <c r="EX446" s="183"/>
      <c r="EY446" s="183"/>
      <c r="EZ446" s="183"/>
      <c r="FA446" s="183"/>
      <c r="FB446" s="183"/>
      <c r="FC446" s="183"/>
      <c r="FD446" s="183"/>
      <c r="FE446" s="183"/>
      <c r="FF446" s="120"/>
      <c r="FP446" s="120"/>
      <c r="FZ446" s="120"/>
      <c r="GJ446" s="182"/>
      <c r="GK446" s="183"/>
      <c r="GL446" s="183"/>
      <c r="GM446" s="183"/>
      <c r="GN446" s="183"/>
      <c r="GO446" s="183"/>
      <c r="GP446" s="183"/>
      <c r="GQ446" s="183"/>
      <c r="GR446" s="183"/>
      <c r="GS446" s="183"/>
      <c r="GT446" s="120"/>
      <c r="HD446" s="120"/>
      <c r="HN446" s="120"/>
      <c r="HX446" s="120"/>
      <c r="IH446" s="120"/>
      <c r="IR446" s="120"/>
      <c r="JB446" s="120"/>
      <c r="JL446" s="120"/>
      <c r="JV446" s="120"/>
      <c r="KF446" s="120"/>
    </row>
    <row xmlns:x14ac="http://schemas.microsoft.com/office/spreadsheetml/2009/9/ac" r="447" s="3" customFormat="true" x14ac:dyDescent="0.25">
      <c r="A447" s="370"/>
      <c r="B447" s="120"/>
      <c r="L447" s="120"/>
      <c r="V447" s="120"/>
      <c r="AF447" s="120"/>
      <c r="AP447" s="120"/>
      <c r="AZ447" s="120"/>
      <c r="BJ447" s="120"/>
      <c r="BT447" s="120"/>
      <c r="CD447" s="120"/>
      <c r="CN447" s="120"/>
      <c r="CX447" s="182"/>
      <c r="CY447" s="183"/>
      <c r="CZ447" s="183"/>
      <c r="DA447" s="183"/>
      <c r="DB447" s="183"/>
      <c r="DC447" s="183"/>
      <c r="DD447" s="183"/>
      <c r="DE447" s="183"/>
      <c r="DF447" s="183"/>
      <c r="DG447" s="183"/>
      <c r="DH447" s="120"/>
      <c r="DR447" s="120"/>
      <c r="EB447" s="120"/>
      <c r="EL447" s="182"/>
      <c r="EM447" s="183"/>
      <c r="EN447" s="183"/>
      <c r="EO447" s="183"/>
      <c r="EP447" s="183"/>
      <c r="EQ447" s="183"/>
      <c r="ER447" s="183"/>
      <c r="ES447" s="183"/>
      <c r="ET447" s="183"/>
      <c r="EU447" s="183"/>
      <c r="EV447" s="182"/>
      <c r="EW447" s="183"/>
      <c r="EX447" s="183"/>
      <c r="EY447" s="183"/>
      <c r="EZ447" s="183"/>
      <c r="FA447" s="183"/>
      <c r="FB447" s="183"/>
      <c r="FC447" s="183"/>
      <c r="FD447" s="183"/>
      <c r="FE447" s="183"/>
      <c r="FF447" s="120"/>
      <c r="FP447" s="120"/>
      <c r="FZ447" s="120"/>
      <c r="GJ447" s="182"/>
      <c r="GK447" s="183"/>
      <c r="GL447" s="183"/>
      <c r="GM447" s="183"/>
      <c r="GN447" s="183"/>
      <c r="GO447" s="183"/>
      <c r="GP447" s="183"/>
      <c r="GQ447" s="183"/>
      <c r="GR447" s="183"/>
      <c r="GS447" s="183"/>
      <c r="GT447" s="120"/>
      <c r="HD447" s="120"/>
      <c r="HN447" s="120"/>
      <c r="HX447" s="120"/>
      <c r="IH447" s="120"/>
      <c r="IR447" s="120"/>
      <c r="JB447" s="120"/>
      <c r="JL447" s="120"/>
      <c r="JV447" s="120"/>
      <c r="KF447" s="120"/>
    </row>
    <row xmlns:x14ac="http://schemas.microsoft.com/office/spreadsheetml/2009/9/ac" r="448" s="3" customFormat="true" x14ac:dyDescent="0.25">
      <c r="A448" s="370"/>
      <c r="B448" s="120"/>
      <c r="L448" s="120"/>
      <c r="V448" s="120"/>
      <c r="AF448" s="120"/>
      <c r="AP448" s="120"/>
      <c r="AZ448" s="120"/>
      <c r="BJ448" s="120"/>
      <c r="BT448" s="120"/>
      <c r="CD448" s="120"/>
      <c r="CN448" s="120"/>
      <c r="CX448" s="182"/>
      <c r="CY448" s="183"/>
      <c r="CZ448" s="183"/>
      <c r="DA448" s="183"/>
      <c r="DB448" s="183"/>
      <c r="DC448" s="183"/>
      <c r="DD448" s="183"/>
      <c r="DE448" s="183"/>
      <c r="DF448" s="183"/>
      <c r="DG448" s="183"/>
      <c r="DH448" s="120"/>
      <c r="DR448" s="120"/>
      <c r="EB448" s="120"/>
      <c r="EL448" s="182"/>
      <c r="EM448" s="183"/>
      <c r="EN448" s="183"/>
      <c r="EO448" s="183"/>
      <c r="EP448" s="183"/>
      <c r="EQ448" s="183"/>
      <c r="ER448" s="183"/>
      <c r="ES448" s="183"/>
      <c r="ET448" s="183"/>
      <c r="EU448" s="183"/>
      <c r="EV448" s="182"/>
      <c r="EW448" s="183"/>
      <c r="EX448" s="183"/>
      <c r="EY448" s="183"/>
      <c r="EZ448" s="183"/>
      <c r="FA448" s="183"/>
      <c r="FB448" s="183"/>
      <c r="FC448" s="183"/>
      <c r="FD448" s="183"/>
      <c r="FE448" s="183"/>
      <c r="FF448" s="120"/>
      <c r="FP448" s="120"/>
      <c r="FZ448" s="120"/>
      <c r="GJ448" s="182"/>
      <c r="GK448" s="183"/>
      <c r="GL448" s="183"/>
      <c r="GM448" s="183"/>
      <c r="GN448" s="183"/>
      <c r="GO448" s="183"/>
      <c r="GP448" s="183"/>
      <c r="GQ448" s="183"/>
      <c r="GR448" s="183"/>
      <c r="GS448" s="183"/>
      <c r="GT448" s="120"/>
      <c r="HD448" s="120"/>
      <c r="HN448" s="120"/>
      <c r="HX448" s="120"/>
      <c r="IH448" s="120"/>
      <c r="IR448" s="120"/>
      <c r="JB448" s="120"/>
      <c r="JL448" s="120"/>
      <c r="JV448" s="120"/>
      <c r="KF448" s="120"/>
    </row>
    <row xmlns:x14ac="http://schemas.microsoft.com/office/spreadsheetml/2009/9/ac" r="449" s="3" customFormat="true" x14ac:dyDescent="0.25">
      <c r="A449" s="370"/>
      <c r="B449" s="120"/>
      <c r="L449" s="120"/>
      <c r="V449" s="120"/>
      <c r="AF449" s="120"/>
      <c r="AP449" s="120"/>
      <c r="AZ449" s="120"/>
      <c r="BJ449" s="120"/>
      <c r="BT449" s="120"/>
      <c r="CD449" s="120"/>
      <c r="CN449" s="120"/>
      <c r="CX449" s="182"/>
      <c r="CY449" s="183"/>
      <c r="CZ449" s="183"/>
      <c r="DA449" s="183"/>
      <c r="DB449" s="183"/>
      <c r="DC449" s="183"/>
      <c r="DD449" s="183"/>
      <c r="DE449" s="183"/>
      <c r="DF449" s="183"/>
      <c r="DG449" s="183"/>
      <c r="DH449" s="120"/>
      <c r="DR449" s="120"/>
      <c r="EB449" s="120"/>
      <c r="EL449" s="182"/>
      <c r="EM449" s="183"/>
      <c r="EN449" s="183"/>
      <c r="EO449" s="183"/>
      <c r="EP449" s="183"/>
      <c r="EQ449" s="183"/>
      <c r="ER449" s="183"/>
      <c r="ES449" s="183"/>
      <c r="ET449" s="183"/>
      <c r="EU449" s="183"/>
      <c r="EV449" s="182"/>
      <c r="EW449" s="183"/>
      <c r="EX449" s="183"/>
      <c r="EY449" s="183"/>
      <c r="EZ449" s="183"/>
      <c r="FA449" s="183"/>
      <c r="FB449" s="183"/>
      <c r="FC449" s="183"/>
      <c r="FD449" s="183"/>
      <c r="FE449" s="183"/>
      <c r="FF449" s="120"/>
      <c r="FP449" s="120"/>
      <c r="FZ449" s="120"/>
      <c r="GJ449" s="182"/>
      <c r="GK449" s="183"/>
      <c r="GL449" s="183"/>
      <c r="GM449" s="183"/>
      <c r="GN449" s="183"/>
      <c r="GO449" s="183"/>
      <c r="GP449" s="183"/>
      <c r="GQ449" s="183"/>
      <c r="GR449" s="183"/>
      <c r="GS449" s="183"/>
      <c r="GT449" s="120"/>
      <c r="HD449" s="120"/>
      <c r="HN449" s="120"/>
      <c r="HX449" s="120"/>
      <c r="IH449" s="120"/>
      <c r="IR449" s="120"/>
      <c r="JB449" s="120"/>
      <c r="JL449" s="120"/>
      <c r="JV449" s="120"/>
      <c r="KF449" s="120"/>
    </row>
    <row xmlns:x14ac="http://schemas.microsoft.com/office/spreadsheetml/2009/9/ac" r="450" s="3" customFormat="true" x14ac:dyDescent="0.25">
      <c r="A450" s="370"/>
      <c r="B450" s="120"/>
      <c r="L450" s="120"/>
      <c r="V450" s="120"/>
      <c r="AF450" s="120"/>
      <c r="AP450" s="120"/>
      <c r="AZ450" s="120"/>
      <c r="BJ450" s="120"/>
      <c r="BT450" s="120"/>
      <c r="CD450" s="120"/>
      <c r="CN450" s="120"/>
      <c r="CX450" s="182"/>
      <c r="CY450" s="183"/>
      <c r="CZ450" s="183"/>
      <c r="DA450" s="183"/>
      <c r="DB450" s="183"/>
      <c r="DC450" s="183"/>
      <c r="DD450" s="183"/>
      <c r="DE450" s="183"/>
      <c r="DF450" s="183"/>
      <c r="DG450" s="183"/>
      <c r="DH450" s="120"/>
      <c r="DR450" s="120"/>
      <c r="EB450" s="120"/>
      <c r="EL450" s="182"/>
      <c r="EM450" s="183"/>
      <c r="EN450" s="183"/>
      <c r="EO450" s="183"/>
      <c r="EP450" s="183"/>
      <c r="EQ450" s="183"/>
      <c r="ER450" s="183"/>
      <c r="ES450" s="183"/>
      <c r="ET450" s="183"/>
      <c r="EU450" s="183"/>
      <c r="EV450" s="182"/>
      <c r="EW450" s="183"/>
      <c r="EX450" s="183"/>
      <c r="EY450" s="183"/>
      <c r="EZ450" s="183"/>
      <c r="FA450" s="183"/>
      <c r="FB450" s="183"/>
      <c r="FC450" s="183"/>
      <c r="FD450" s="183"/>
      <c r="FE450" s="183"/>
      <c r="FF450" s="120"/>
      <c r="FP450" s="120"/>
      <c r="FZ450" s="120"/>
      <c r="GJ450" s="182"/>
      <c r="GK450" s="183"/>
      <c r="GL450" s="183"/>
      <c r="GM450" s="183"/>
      <c r="GN450" s="183"/>
      <c r="GO450" s="183"/>
      <c r="GP450" s="183"/>
      <c r="GQ450" s="183"/>
      <c r="GR450" s="183"/>
      <c r="GS450" s="183"/>
      <c r="GT450" s="120"/>
      <c r="HD450" s="120"/>
      <c r="HN450" s="120"/>
      <c r="HX450" s="120"/>
      <c r="IH450" s="120"/>
      <c r="IR450" s="120"/>
      <c r="JB450" s="120"/>
      <c r="JL450" s="120"/>
      <c r="JV450" s="120"/>
      <c r="KF450" s="120"/>
    </row>
    <row xmlns:x14ac="http://schemas.microsoft.com/office/spreadsheetml/2009/9/ac" r="451" s="3" customFormat="true" x14ac:dyDescent="0.25">
      <c r="A451" s="370"/>
      <c r="B451" s="120"/>
      <c r="L451" s="120"/>
      <c r="V451" s="120"/>
      <c r="AF451" s="120"/>
      <c r="AP451" s="120"/>
      <c r="AZ451" s="120"/>
      <c r="BJ451" s="120"/>
      <c r="BT451" s="120"/>
      <c r="CD451" s="120"/>
      <c r="CN451" s="120"/>
      <c r="CX451" s="182"/>
      <c r="CY451" s="183"/>
      <c r="CZ451" s="183"/>
      <c r="DA451" s="183"/>
      <c r="DB451" s="183"/>
      <c r="DC451" s="183"/>
      <c r="DD451" s="183"/>
      <c r="DE451" s="183"/>
      <c r="DF451" s="183"/>
      <c r="DG451" s="183"/>
      <c r="DH451" s="120"/>
      <c r="DR451" s="120"/>
      <c r="EB451" s="120"/>
      <c r="EL451" s="182"/>
      <c r="EM451" s="183"/>
      <c r="EN451" s="183"/>
      <c r="EO451" s="183"/>
      <c r="EP451" s="183"/>
      <c r="EQ451" s="183"/>
      <c r="ER451" s="183"/>
      <c r="ES451" s="183"/>
      <c r="ET451" s="183"/>
      <c r="EU451" s="183"/>
      <c r="EV451" s="182"/>
      <c r="EW451" s="183"/>
      <c r="EX451" s="183"/>
      <c r="EY451" s="183"/>
      <c r="EZ451" s="183"/>
      <c r="FA451" s="183"/>
      <c r="FB451" s="183"/>
      <c r="FC451" s="183"/>
      <c r="FD451" s="183"/>
      <c r="FE451" s="183"/>
      <c r="FF451" s="120"/>
      <c r="FP451" s="120"/>
      <c r="FZ451" s="120"/>
      <c r="GJ451" s="182"/>
      <c r="GK451" s="183"/>
      <c r="GL451" s="183"/>
      <c r="GM451" s="183"/>
      <c r="GN451" s="183"/>
      <c r="GO451" s="183"/>
      <c r="GP451" s="183"/>
      <c r="GQ451" s="183"/>
      <c r="GR451" s="183"/>
      <c r="GS451" s="183"/>
      <c r="GT451" s="120"/>
      <c r="HD451" s="120"/>
      <c r="HN451" s="120"/>
      <c r="HX451" s="120"/>
      <c r="IH451" s="120"/>
      <c r="IR451" s="120"/>
      <c r="JB451" s="120"/>
      <c r="JL451" s="120"/>
      <c r="JV451" s="120"/>
      <c r="KF451" s="120"/>
    </row>
    <row xmlns:x14ac="http://schemas.microsoft.com/office/spreadsheetml/2009/9/ac" r="452" s="3" customFormat="true" x14ac:dyDescent="0.25">
      <c r="A452" s="370"/>
      <c r="B452" s="120"/>
      <c r="L452" s="120"/>
      <c r="V452" s="120"/>
      <c r="AF452" s="120"/>
      <c r="AP452" s="120"/>
      <c r="AZ452" s="120"/>
      <c r="BJ452" s="120"/>
      <c r="BT452" s="120"/>
      <c r="CD452" s="120"/>
      <c r="CN452" s="120"/>
      <c r="CX452" s="182"/>
      <c r="CY452" s="183"/>
      <c r="CZ452" s="183"/>
      <c r="DA452" s="183"/>
      <c r="DB452" s="183"/>
      <c r="DC452" s="183"/>
      <c r="DD452" s="183"/>
      <c r="DE452" s="183"/>
      <c r="DF452" s="183"/>
      <c r="DG452" s="183"/>
      <c r="DH452" s="120"/>
      <c r="DR452" s="120"/>
      <c r="EB452" s="120"/>
      <c r="EL452" s="182"/>
      <c r="EM452" s="183"/>
      <c r="EN452" s="183"/>
      <c r="EO452" s="183"/>
      <c r="EP452" s="183"/>
      <c r="EQ452" s="183"/>
      <c r="ER452" s="183"/>
      <c r="ES452" s="183"/>
      <c r="ET452" s="183"/>
      <c r="EU452" s="183"/>
      <c r="EV452" s="182"/>
      <c r="EW452" s="183"/>
      <c r="EX452" s="183"/>
      <c r="EY452" s="183"/>
      <c r="EZ452" s="183"/>
      <c r="FA452" s="183"/>
      <c r="FB452" s="183"/>
      <c r="FC452" s="183"/>
      <c r="FD452" s="183"/>
      <c r="FE452" s="183"/>
      <c r="FF452" s="120"/>
      <c r="FP452" s="120"/>
      <c r="FZ452" s="120"/>
      <c r="GJ452" s="182"/>
      <c r="GK452" s="183"/>
      <c r="GL452" s="183"/>
      <c r="GM452" s="183"/>
      <c r="GN452" s="183"/>
      <c r="GO452" s="183"/>
      <c r="GP452" s="183"/>
      <c r="GQ452" s="183"/>
      <c r="GR452" s="183"/>
      <c r="GS452" s="183"/>
      <c r="GT452" s="120"/>
      <c r="HD452" s="120"/>
      <c r="HN452" s="120"/>
      <c r="HX452" s="120"/>
      <c r="IH452" s="120"/>
      <c r="IR452" s="120"/>
      <c r="JB452" s="120"/>
      <c r="JL452" s="120"/>
      <c r="JV452" s="120"/>
      <c r="KF452" s="120"/>
    </row>
    <row xmlns:x14ac="http://schemas.microsoft.com/office/spreadsheetml/2009/9/ac" r="453" s="3" customFormat="true" x14ac:dyDescent="0.25">
      <c r="A453" s="370"/>
      <c r="B453" s="120"/>
      <c r="L453" s="120"/>
      <c r="V453" s="120"/>
      <c r="AF453" s="120"/>
      <c r="AP453" s="120"/>
      <c r="AZ453" s="120"/>
      <c r="BJ453" s="120"/>
      <c r="BT453" s="120"/>
      <c r="CD453" s="120"/>
      <c r="CN453" s="120"/>
      <c r="CX453" s="182"/>
      <c r="CY453" s="183"/>
      <c r="CZ453" s="183"/>
      <c r="DA453" s="183"/>
      <c r="DB453" s="183"/>
      <c r="DC453" s="183"/>
      <c r="DD453" s="183"/>
      <c r="DE453" s="183"/>
      <c r="DF453" s="183"/>
      <c r="DG453" s="183"/>
      <c r="DH453" s="120"/>
      <c r="DR453" s="120"/>
      <c r="EB453" s="120"/>
      <c r="EL453" s="182"/>
      <c r="EM453" s="183"/>
      <c r="EN453" s="183"/>
      <c r="EO453" s="183"/>
      <c r="EP453" s="183"/>
      <c r="EQ453" s="183"/>
      <c r="ER453" s="183"/>
      <c r="ES453" s="183"/>
      <c r="ET453" s="183"/>
      <c r="EU453" s="183"/>
      <c r="EV453" s="182"/>
      <c r="EW453" s="183"/>
      <c r="EX453" s="183"/>
      <c r="EY453" s="183"/>
      <c r="EZ453" s="183"/>
      <c r="FA453" s="183"/>
      <c r="FB453" s="183"/>
      <c r="FC453" s="183"/>
      <c r="FD453" s="183"/>
      <c r="FE453" s="183"/>
      <c r="FF453" s="120"/>
      <c r="FP453" s="120"/>
      <c r="FZ453" s="120"/>
      <c r="GJ453" s="182"/>
      <c r="GK453" s="183"/>
      <c r="GL453" s="183"/>
      <c r="GM453" s="183"/>
      <c r="GN453" s="183"/>
      <c r="GO453" s="183"/>
      <c r="GP453" s="183"/>
      <c r="GQ453" s="183"/>
      <c r="GR453" s="183"/>
      <c r="GS453" s="183"/>
      <c r="GT453" s="120"/>
      <c r="HD453" s="120"/>
      <c r="HN453" s="120"/>
      <c r="HX453" s="120"/>
      <c r="IH453" s="120"/>
      <c r="IR453" s="120"/>
      <c r="JB453" s="120"/>
      <c r="JL453" s="120"/>
      <c r="JV453" s="120"/>
      <c r="KF453" s="120"/>
    </row>
    <row xmlns:x14ac="http://schemas.microsoft.com/office/spreadsheetml/2009/9/ac" r="454" s="3" customFormat="true" x14ac:dyDescent="0.25">
      <c r="A454" s="370"/>
      <c r="B454" s="120"/>
      <c r="L454" s="120"/>
      <c r="V454" s="120"/>
      <c r="AF454" s="120"/>
      <c r="AP454" s="120"/>
      <c r="AZ454" s="120"/>
      <c r="BJ454" s="120"/>
      <c r="BT454" s="120"/>
      <c r="CD454" s="120"/>
      <c r="CN454" s="120"/>
      <c r="CX454" s="182"/>
      <c r="CY454" s="183"/>
      <c r="CZ454" s="183"/>
      <c r="DA454" s="183"/>
      <c r="DB454" s="183"/>
      <c r="DC454" s="183"/>
      <c r="DD454" s="183"/>
      <c r="DE454" s="183"/>
      <c r="DF454" s="183"/>
      <c r="DG454" s="183"/>
      <c r="DH454" s="120"/>
      <c r="DR454" s="120"/>
      <c r="EB454" s="120"/>
      <c r="EL454" s="182"/>
      <c r="EM454" s="183"/>
      <c r="EN454" s="183"/>
      <c r="EO454" s="183"/>
      <c r="EP454" s="183"/>
      <c r="EQ454" s="183"/>
      <c r="ER454" s="183"/>
      <c r="ES454" s="183"/>
      <c r="ET454" s="183"/>
      <c r="EU454" s="183"/>
      <c r="EV454" s="182"/>
      <c r="EW454" s="183"/>
      <c r="EX454" s="183"/>
      <c r="EY454" s="183"/>
      <c r="EZ454" s="183"/>
      <c r="FA454" s="183"/>
      <c r="FB454" s="183"/>
      <c r="FC454" s="183"/>
      <c r="FD454" s="183"/>
      <c r="FE454" s="183"/>
      <c r="FF454" s="120"/>
      <c r="FP454" s="120"/>
      <c r="FZ454" s="120"/>
      <c r="GJ454" s="182"/>
      <c r="GK454" s="183"/>
      <c r="GL454" s="183"/>
      <c r="GM454" s="183"/>
      <c r="GN454" s="183"/>
      <c r="GO454" s="183"/>
      <c r="GP454" s="183"/>
      <c r="GQ454" s="183"/>
      <c r="GR454" s="183"/>
      <c r="GS454" s="183"/>
      <c r="GT454" s="120"/>
      <c r="HD454" s="120"/>
      <c r="HN454" s="120"/>
      <c r="HX454" s="120"/>
      <c r="IH454" s="120"/>
      <c r="IR454" s="120"/>
      <c r="JB454" s="120"/>
      <c r="JL454" s="120"/>
      <c r="JV454" s="120"/>
      <c r="KF454" s="120"/>
    </row>
    <row xmlns:x14ac="http://schemas.microsoft.com/office/spreadsheetml/2009/9/ac" r="455" s="3" customFormat="true" x14ac:dyDescent="0.25">
      <c r="A455" s="370"/>
      <c r="B455" s="120"/>
      <c r="L455" s="120"/>
      <c r="V455" s="120"/>
      <c r="AF455" s="120"/>
      <c r="AP455" s="120"/>
      <c r="AZ455" s="120"/>
      <c r="BJ455" s="120"/>
      <c r="BT455" s="120"/>
      <c r="CD455" s="120"/>
      <c r="CN455" s="120"/>
      <c r="CX455" s="182"/>
      <c r="CY455" s="183"/>
      <c r="CZ455" s="183"/>
      <c r="DA455" s="183"/>
      <c r="DB455" s="183"/>
      <c r="DC455" s="183"/>
      <c r="DD455" s="183"/>
      <c r="DE455" s="183"/>
      <c r="DF455" s="183"/>
      <c r="DG455" s="183"/>
      <c r="DH455" s="120"/>
      <c r="DR455" s="120"/>
      <c r="EB455" s="120"/>
      <c r="EL455" s="182"/>
      <c r="EM455" s="183"/>
      <c r="EN455" s="183"/>
      <c r="EO455" s="183"/>
      <c r="EP455" s="183"/>
      <c r="EQ455" s="183"/>
      <c r="ER455" s="183"/>
      <c r="ES455" s="183"/>
      <c r="ET455" s="183"/>
      <c r="EU455" s="183"/>
      <c r="EV455" s="182"/>
      <c r="EW455" s="183"/>
      <c r="EX455" s="183"/>
      <c r="EY455" s="183"/>
      <c r="EZ455" s="183"/>
      <c r="FA455" s="183"/>
      <c r="FB455" s="183"/>
      <c r="FC455" s="183"/>
      <c r="FD455" s="183"/>
      <c r="FE455" s="183"/>
      <c r="FF455" s="120"/>
      <c r="FP455" s="120"/>
      <c r="FZ455" s="120"/>
      <c r="GJ455" s="182"/>
      <c r="GK455" s="183"/>
      <c r="GL455" s="183"/>
      <c r="GM455" s="183"/>
      <c r="GN455" s="183"/>
      <c r="GO455" s="183"/>
      <c r="GP455" s="183"/>
      <c r="GQ455" s="183"/>
      <c r="GR455" s="183"/>
      <c r="GS455" s="183"/>
      <c r="GT455" s="120"/>
      <c r="HD455" s="120"/>
      <c r="HN455" s="120"/>
      <c r="HX455" s="120"/>
      <c r="IH455" s="120"/>
      <c r="IR455" s="120"/>
      <c r="JB455" s="120"/>
      <c r="JL455" s="120"/>
      <c r="JV455" s="120"/>
      <c r="KF455" s="120"/>
    </row>
    <row xmlns:x14ac="http://schemas.microsoft.com/office/spreadsheetml/2009/9/ac" r="456" s="3" customFormat="true" x14ac:dyDescent="0.25">
      <c r="A456" s="370"/>
      <c r="B456" s="120"/>
      <c r="L456" s="120"/>
      <c r="V456" s="120"/>
      <c r="AF456" s="120"/>
      <c r="AP456" s="120"/>
      <c r="AZ456" s="120"/>
      <c r="BJ456" s="120"/>
      <c r="BT456" s="120"/>
      <c r="CD456" s="120"/>
      <c r="CN456" s="120"/>
      <c r="CX456" s="182"/>
      <c r="CY456" s="183"/>
      <c r="CZ456" s="183"/>
      <c r="DA456" s="183"/>
      <c r="DB456" s="183"/>
      <c r="DC456" s="183"/>
      <c r="DD456" s="183"/>
      <c r="DE456" s="183"/>
      <c r="DF456" s="183"/>
      <c r="DG456" s="183"/>
      <c r="DH456" s="120"/>
      <c r="DR456" s="120"/>
      <c r="EB456" s="120"/>
      <c r="EL456" s="182"/>
      <c r="EM456" s="183"/>
      <c r="EN456" s="183"/>
      <c r="EO456" s="183"/>
      <c r="EP456" s="183"/>
      <c r="EQ456" s="183"/>
      <c r="ER456" s="183"/>
      <c r="ES456" s="183"/>
      <c r="ET456" s="183"/>
      <c r="EU456" s="183"/>
      <c r="EV456" s="182"/>
      <c r="EW456" s="183"/>
      <c r="EX456" s="183"/>
      <c r="EY456" s="183"/>
      <c r="EZ456" s="183"/>
      <c r="FA456" s="183"/>
      <c r="FB456" s="183"/>
      <c r="FC456" s="183"/>
      <c r="FD456" s="183"/>
      <c r="FE456" s="183"/>
      <c r="FF456" s="120"/>
      <c r="FP456" s="120"/>
      <c r="FZ456" s="120"/>
      <c r="GJ456" s="182"/>
      <c r="GK456" s="183"/>
      <c r="GL456" s="183"/>
      <c r="GM456" s="183"/>
      <c r="GN456" s="183"/>
      <c r="GO456" s="183"/>
      <c r="GP456" s="183"/>
      <c r="GQ456" s="183"/>
      <c r="GR456" s="183"/>
      <c r="GS456" s="183"/>
      <c r="GT456" s="120"/>
      <c r="HD456" s="120"/>
      <c r="HN456" s="120"/>
      <c r="HX456" s="120"/>
      <c r="IH456" s="120"/>
      <c r="IR456" s="120"/>
      <c r="JB456" s="120"/>
      <c r="JL456" s="120"/>
      <c r="JV456" s="120"/>
      <c r="KF456" s="120"/>
    </row>
    <row xmlns:x14ac="http://schemas.microsoft.com/office/spreadsheetml/2009/9/ac" r="457" s="3" customFormat="true" x14ac:dyDescent="0.25">
      <c r="A457" s="370"/>
      <c r="B457" s="120"/>
      <c r="L457" s="120"/>
      <c r="V457" s="120"/>
      <c r="AF457" s="120"/>
      <c r="AP457" s="120"/>
      <c r="AZ457" s="120"/>
      <c r="BJ457" s="120"/>
      <c r="BT457" s="120"/>
      <c r="CD457" s="120"/>
      <c r="CN457" s="120"/>
      <c r="CX457" s="182"/>
      <c r="CY457" s="183"/>
      <c r="CZ457" s="183"/>
      <c r="DA457" s="183"/>
      <c r="DB457" s="183"/>
      <c r="DC457" s="183"/>
      <c r="DD457" s="183"/>
      <c r="DE457" s="183"/>
      <c r="DF457" s="183"/>
      <c r="DG457" s="183"/>
      <c r="DH457" s="120"/>
      <c r="DR457" s="120"/>
      <c r="EB457" s="120"/>
      <c r="EL457" s="182"/>
      <c r="EM457" s="183"/>
      <c r="EN457" s="183"/>
      <c r="EO457" s="183"/>
      <c r="EP457" s="183"/>
      <c r="EQ457" s="183"/>
      <c r="ER457" s="183"/>
      <c r="ES457" s="183"/>
      <c r="ET457" s="183"/>
      <c r="EU457" s="183"/>
      <c r="EV457" s="182"/>
      <c r="EW457" s="183"/>
      <c r="EX457" s="183"/>
      <c r="EY457" s="183"/>
      <c r="EZ457" s="183"/>
      <c r="FA457" s="183"/>
      <c r="FB457" s="183"/>
      <c r="FC457" s="183"/>
      <c r="FD457" s="183"/>
      <c r="FE457" s="183"/>
      <c r="FF457" s="120"/>
      <c r="FP457" s="120"/>
      <c r="FZ457" s="120"/>
      <c r="GJ457" s="182"/>
      <c r="GK457" s="183"/>
      <c r="GL457" s="183"/>
      <c r="GM457" s="183"/>
      <c r="GN457" s="183"/>
      <c r="GO457" s="183"/>
      <c r="GP457" s="183"/>
      <c r="GQ457" s="183"/>
      <c r="GR457" s="183"/>
      <c r="GS457" s="183"/>
      <c r="GT457" s="120"/>
      <c r="HD457" s="120"/>
      <c r="HN457" s="120"/>
      <c r="HX457" s="120"/>
      <c r="IH457" s="120"/>
      <c r="IR457" s="120"/>
      <c r="JB457" s="120"/>
      <c r="JL457" s="120"/>
      <c r="JV457" s="120"/>
      <c r="KF457" s="120"/>
    </row>
    <row xmlns:x14ac="http://schemas.microsoft.com/office/spreadsheetml/2009/9/ac" r="458" s="3" customFormat="true" x14ac:dyDescent="0.25">
      <c r="A458" s="370"/>
      <c r="B458" s="120"/>
      <c r="L458" s="120"/>
      <c r="V458" s="120"/>
      <c r="AF458" s="120"/>
      <c r="AP458" s="120"/>
      <c r="AZ458" s="120"/>
      <c r="BJ458" s="120"/>
      <c r="BT458" s="120"/>
      <c r="CD458" s="120"/>
      <c r="CN458" s="120"/>
      <c r="CX458" s="182"/>
      <c r="CY458" s="183"/>
      <c r="CZ458" s="183"/>
      <c r="DA458" s="183"/>
      <c r="DB458" s="183"/>
      <c r="DC458" s="183"/>
      <c r="DD458" s="183"/>
      <c r="DE458" s="183"/>
      <c r="DF458" s="183"/>
      <c r="DG458" s="183"/>
      <c r="DH458" s="120"/>
      <c r="DR458" s="120"/>
      <c r="EB458" s="120"/>
      <c r="EL458" s="182"/>
      <c r="EM458" s="183"/>
      <c r="EN458" s="183"/>
      <c r="EO458" s="183"/>
      <c r="EP458" s="183"/>
      <c r="EQ458" s="183"/>
      <c r="ER458" s="183"/>
      <c r="ES458" s="183"/>
      <c r="ET458" s="183"/>
      <c r="EU458" s="183"/>
      <c r="EV458" s="182"/>
      <c r="EW458" s="183"/>
      <c r="EX458" s="183"/>
      <c r="EY458" s="183"/>
      <c r="EZ458" s="183"/>
      <c r="FA458" s="183"/>
      <c r="FB458" s="183"/>
      <c r="FC458" s="183"/>
      <c r="FD458" s="183"/>
      <c r="FE458" s="183"/>
      <c r="FF458" s="120"/>
      <c r="FP458" s="120"/>
      <c r="FZ458" s="120"/>
      <c r="GJ458" s="182"/>
      <c r="GK458" s="183"/>
      <c r="GL458" s="183"/>
      <c r="GM458" s="183"/>
      <c r="GN458" s="183"/>
      <c r="GO458" s="183"/>
      <c r="GP458" s="183"/>
      <c r="GQ458" s="183"/>
      <c r="GR458" s="183"/>
      <c r="GS458" s="183"/>
      <c r="GT458" s="120"/>
      <c r="HD458" s="120"/>
      <c r="HN458" s="120"/>
      <c r="HX458" s="120"/>
      <c r="IH458" s="120"/>
      <c r="IR458" s="120"/>
      <c r="JB458" s="120"/>
      <c r="JL458" s="120"/>
      <c r="JV458" s="120"/>
      <c r="KF458" s="120"/>
    </row>
    <row xmlns:x14ac="http://schemas.microsoft.com/office/spreadsheetml/2009/9/ac" r="459" s="3" customFormat="true" x14ac:dyDescent="0.25">
      <c r="A459" s="370"/>
      <c r="B459" s="120"/>
      <c r="L459" s="120"/>
      <c r="V459" s="120"/>
      <c r="AF459" s="120"/>
      <c r="AP459" s="120"/>
      <c r="AZ459" s="120"/>
      <c r="BJ459" s="120"/>
      <c r="BT459" s="120"/>
      <c r="CD459" s="120"/>
      <c r="CN459" s="120"/>
      <c r="CX459" s="182"/>
      <c r="CY459" s="183"/>
      <c r="CZ459" s="183"/>
      <c r="DA459" s="183"/>
      <c r="DB459" s="183"/>
      <c r="DC459" s="183"/>
      <c r="DD459" s="183"/>
      <c r="DE459" s="183"/>
      <c r="DF459" s="183"/>
      <c r="DG459" s="183"/>
      <c r="DH459" s="120"/>
      <c r="DR459" s="120"/>
      <c r="EB459" s="120"/>
      <c r="EL459" s="182"/>
      <c r="EM459" s="183"/>
      <c r="EN459" s="183"/>
      <c r="EO459" s="183"/>
      <c r="EP459" s="183"/>
      <c r="EQ459" s="183"/>
      <c r="ER459" s="183"/>
      <c r="ES459" s="183"/>
      <c r="ET459" s="183"/>
      <c r="EU459" s="183"/>
      <c r="EV459" s="182"/>
      <c r="EW459" s="183"/>
      <c r="EX459" s="183"/>
      <c r="EY459" s="183"/>
      <c r="EZ459" s="183"/>
      <c r="FA459" s="183"/>
      <c r="FB459" s="183"/>
      <c r="FC459" s="183"/>
      <c r="FD459" s="183"/>
      <c r="FE459" s="183"/>
      <c r="FF459" s="120"/>
      <c r="FP459" s="120"/>
      <c r="FZ459" s="120"/>
      <c r="GJ459" s="182"/>
      <c r="GK459" s="183"/>
      <c r="GL459" s="183"/>
      <c r="GM459" s="183"/>
      <c r="GN459" s="183"/>
      <c r="GO459" s="183"/>
      <c r="GP459" s="183"/>
      <c r="GQ459" s="183"/>
      <c r="GR459" s="183"/>
      <c r="GS459" s="183"/>
      <c r="GT459" s="120"/>
      <c r="HD459" s="120"/>
      <c r="HN459" s="120"/>
      <c r="HX459" s="120"/>
      <c r="IH459" s="120"/>
      <c r="IR459" s="120"/>
      <c r="JB459" s="120"/>
      <c r="JL459" s="120"/>
      <c r="JV459" s="120"/>
      <c r="KF459" s="120"/>
    </row>
    <row xmlns:x14ac="http://schemas.microsoft.com/office/spreadsheetml/2009/9/ac" r="460" s="3" customFormat="true" x14ac:dyDescent="0.25">
      <c r="A460" s="370"/>
      <c r="B460" s="120"/>
      <c r="L460" s="120"/>
      <c r="V460" s="120"/>
      <c r="AF460" s="120"/>
      <c r="AP460" s="120"/>
      <c r="AZ460" s="120"/>
      <c r="BJ460" s="120"/>
      <c r="BT460" s="120"/>
      <c r="CD460" s="120"/>
      <c r="CN460" s="120"/>
      <c r="CX460" s="182"/>
      <c r="CY460" s="183"/>
      <c r="CZ460" s="183"/>
      <c r="DA460" s="183"/>
      <c r="DB460" s="183"/>
      <c r="DC460" s="183"/>
      <c r="DD460" s="183"/>
      <c r="DE460" s="183"/>
      <c r="DF460" s="183"/>
      <c r="DG460" s="183"/>
      <c r="DH460" s="120"/>
      <c r="DR460" s="120"/>
      <c r="EB460" s="120"/>
      <c r="EL460" s="182"/>
      <c r="EM460" s="183"/>
      <c r="EN460" s="183"/>
      <c r="EO460" s="183"/>
      <c r="EP460" s="183"/>
      <c r="EQ460" s="183"/>
      <c r="ER460" s="183"/>
      <c r="ES460" s="183"/>
      <c r="ET460" s="183"/>
      <c r="EU460" s="183"/>
      <c r="EV460" s="182"/>
      <c r="EW460" s="183"/>
      <c r="EX460" s="183"/>
      <c r="EY460" s="183"/>
      <c r="EZ460" s="183"/>
      <c r="FA460" s="183"/>
      <c r="FB460" s="183"/>
      <c r="FC460" s="183"/>
      <c r="FD460" s="183"/>
      <c r="FE460" s="183"/>
      <c r="FF460" s="120"/>
      <c r="FP460" s="120"/>
      <c r="FZ460" s="120"/>
      <c r="GJ460" s="182"/>
      <c r="GK460" s="183"/>
      <c r="GL460" s="183"/>
      <c r="GM460" s="183"/>
      <c r="GN460" s="183"/>
      <c r="GO460" s="183"/>
      <c r="GP460" s="183"/>
      <c r="GQ460" s="183"/>
      <c r="GR460" s="183"/>
      <c r="GS460" s="183"/>
      <c r="GT460" s="120"/>
      <c r="HD460" s="120"/>
      <c r="HN460" s="120"/>
      <c r="HX460" s="120"/>
      <c r="IH460" s="120"/>
      <c r="IR460" s="120"/>
      <c r="JB460" s="120"/>
      <c r="JL460" s="120"/>
      <c r="JV460" s="120"/>
      <c r="KF460" s="120"/>
    </row>
    <row xmlns:x14ac="http://schemas.microsoft.com/office/spreadsheetml/2009/9/ac" r="461" s="3" customFormat="true" x14ac:dyDescent="0.25">
      <c r="A461" s="370"/>
      <c r="B461" s="120"/>
      <c r="L461" s="120"/>
      <c r="V461" s="120"/>
      <c r="AF461" s="120"/>
      <c r="AP461" s="120"/>
      <c r="AZ461" s="120"/>
      <c r="BJ461" s="120"/>
      <c r="BT461" s="120"/>
      <c r="CD461" s="120"/>
      <c r="CN461" s="120"/>
      <c r="CX461" s="182"/>
      <c r="CY461" s="183"/>
      <c r="CZ461" s="183"/>
      <c r="DA461" s="183"/>
      <c r="DB461" s="183"/>
      <c r="DC461" s="183"/>
      <c r="DD461" s="183"/>
      <c r="DE461" s="183"/>
      <c r="DF461" s="183"/>
      <c r="DG461" s="183"/>
      <c r="DH461" s="120"/>
      <c r="DR461" s="120"/>
      <c r="EB461" s="120"/>
      <c r="EL461" s="182"/>
      <c r="EM461" s="183"/>
      <c r="EN461" s="183"/>
      <c r="EO461" s="183"/>
      <c r="EP461" s="183"/>
      <c r="EQ461" s="183"/>
      <c r="ER461" s="183"/>
      <c r="ES461" s="183"/>
      <c r="ET461" s="183"/>
      <c r="EU461" s="183"/>
      <c r="EV461" s="182"/>
      <c r="EW461" s="183"/>
      <c r="EX461" s="183"/>
      <c r="EY461" s="183"/>
      <c r="EZ461" s="183"/>
      <c r="FA461" s="183"/>
      <c r="FB461" s="183"/>
      <c r="FC461" s="183"/>
      <c r="FD461" s="183"/>
      <c r="FE461" s="183"/>
      <c r="FF461" s="120"/>
      <c r="FP461" s="120"/>
      <c r="FZ461" s="120"/>
      <c r="GJ461" s="182"/>
      <c r="GK461" s="183"/>
      <c r="GL461" s="183"/>
      <c r="GM461" s="183"/>
      <c r="GN461" s="183"/>
      <c r="GO461" s="183"/>
      <c r="GP461" s="183"/>
      <c r="GQ461" s="183"/>
      <c r="GR461" s="183"/>
      <c r="GS461" s="183"/>
      <c r="GT461" s="120"/>
      <c r="HD461" s="120"/>
      <c r="HN461" s="120"/>
      <c r="HX461" s="120"/>
      <c r="IH461" s="120"/>
      <c r="IR461" s="120"/>
      <c r="JB461" s="120"/>
      <c r="JL461" s="120"/>
      <c r="JV461" s="120"/>
      <c r="KF461" s="120"/>
    </row>
    <row xmlns:x14ac="http://schemas.microsoft.com/office/spreadsheetml/2009/9/ac" r="462" s="3" customFormat="true" x14ac:dyDescent="0.25">
      <c r="A462" s="370"/>
      <c r="B462" s="120"/>
      <c r="L462" s="120"/>
      <c r="V462" s="120"/>
      <c r="AF462" s="120"/>
      <c r="AP462" s="120"/>
      <c r="AZ462" s="120"/>
      <c r="BJ462" s="120"/>
      <c r="BT462" s="120"/>
      <c r="CD462" s="120"/>
      <c r="CN462" s="120"/>
      <c r="CX462" s="182"/>
      <c r="CY462" s="183"/>
      <c r="CZ462" s="183"/>
      <c r="DA462" s="183"/>
      <c r="DB462" s="183"/>
      <c r="DC462" s="183"/>
      <c r="DD462" s="183"/>
      <c r="DE462" s="183"/>
      <c r="DF462" s="183"/>
      <c r="DG462" s="183"/>
      <c r="DH462" s="120"/>
      <c r="DR462" s="120"/>
      <c r="EB462" s="120"/>
      <c r="EL462" s="182"/>
      <c r="EM462" s="183"/>
      <c r="EN462" s="183"/>
      <c r="EO462" s="183"/>
      <c r="EP462" s="183"/>
      <c r="EQ462" s="183"/>
      <c r="ER462" s="183"/>
      <c r="ES462" s="183"/>
      <c r="ET462" s="183"/>
      <c r="EU462" s="183"/>
      <c r="EV462" s="182"/>
      <c r="EW462" s="183"/>
      <c r="EX462" s="183"/>
      <c r="EY462" s="183"/>
      <c r="EZ462" s="183"/>
      <c r="FA462" s="183"/>
      <c r="FB462" s="183"/>
      <c r="FC462" s="183"/>
      <c r="FD462" s="183"/>
      <c r="FE462" s="183"/>
      <c r="FF462" s="120"/>
      <c r="FP462" s="120"/>
      <c r="FZ462" s="120"/>
      <c r="GJ462" s="182"/>
      <c r="GK462" s="183"/>
      <c r="GL462" s="183"/>
      <c r="GM462" s="183"/>
      <c r="GN462" s="183"/>
      <c r="GO462" s="183"/>
      <c r="GP462" s="183"/>
      <c r="GQ462" s="183"/>
      <c r="GR462" s="183"/>
      <c r="GS462" s="183"/>
      <c r="GT462" s="120"/>
      <c r="HD462" s="120"/>
      <c r="HN462" s="120"/>
      <c r="HX462" s="120"/>
      <c r="IH462" s="120"/>
      <c r="IR462" s="120"/>
      <c r="JB462" s="120"/>
      <c r="JL462" s="120"/>
      <c r="JV462" s="120"/>
      <c r="KF462" s="120"/>
    </row>
    <row xmlns:x14ac="http://schemas.microsoft.com/office/spreadsheetml/2009/9/ac" r="463" s="3" customFormat="true" x14ac:dyDescent="0.25">
      <c r="A463" s="370"/>
      <c r="B463" s="120"/>
      <c r="L463" s="120"/>
      <c r="V463" s="120"/>
      <c r="AF463" s="120"/>
      <c r="AP463" s="120"/>
      <c r="AZ463" s="120"/>
      <c r="BJ463" s="120"/>
      <c r="BT463" s="120"/>
      <c r="CD463" s="120"/>
      <c r="CN463" s="120"/>
      <c r="CX463" s="182"/>
      <c r="CY463" s="183"/>
      <c r="CZ463" s="183"/>
      <c r="DA463" s="183"/>
      <c r="DB463" s="183"/>
      <c r="DC463" s="183"/>
      <c r="DD463" s="183"/>
      <c r="DE463" s="183"/>
      <c r="DF463" s="183"/>
      <c r="DG463" s="183"/>
      <c r="DH463" s="120"/>
      <c r="DR463" s="120"/>
      <c r="EB463" s="120"/>
      <c r="EL463" s="182"/>
      <c r="EM463" s="183"/>
      <c r="EN463" s="183"/>
      <c r="EO463" s="183"/>
      <c r="EP463" s="183"/>
      <c r="EQ463" s="183"/>
      <c r="ER463" s="183"/>
      <c r="ES463" s="183"/>
      <c r="ET463" s="183"/>
      <c r="EU463" s="183"/>
      <c r="EV463" s="182"/>
      <c r="EW463" s="183"/>
      <c r="EX463" s="183"/>
      <c r="EY463" s="183"/>
      <c r="EZ463" s="183"/>
      <c r="FA463" s="183"/>
      <c r="FB463" s="183"/>
      <c r="FC463" s="183"/>
      <c r="FD463" s="183"/>
      <c r="FE463" s="183"/>
      <c r="FF463" s="120"/>
      <c r="FP463" s="120"/>
      <c r="FZ463" s="120"/>
      <c r="GJ463" s="182"/>
      <c r="GK463" s="183"/>
      <c r="GL463" s="183"/>
      <c r="GM463" s="183"/>
      <c r="GN463" s="183"/>
      <c r="GO463" s="183"/>
      <c r="GP463" s="183"/>
      <c r="GQ463" s="183"/>
      <c r="GR463" s="183"/>
      <c r="GS463" s="183"/>
      <c r="GT463" s="120"/>
      <c r="HD463" s="120"/>
      <c r="HN463" s="120"/>
      <c r="HX463" s="120"/>
      <c r="IH463" s="120"/>
      <c r="IR463" s="120"/>
      <c r="JB463" s="120"/>
      <c r="JL463" s="120"/>
      <c r="JV463" s="120"/>
      <c r="KF463" s="120"/>
    </row>
    <row xmlns:x14ac="http://schemas.microsoft.com/office/spreadsheetml/2009/9/ac" r="464" s="3" customFormat="true" x14ac:dyDescent="0.25">
      <c r="A464" s="370"/>
      <c r="B464" s="120"/>
      <c r="L464" s="120"/>
      <c r="V464" s="120"/>
      <c r="AF464" s="120"/>
      <c r="AP464" s="120"/>
      <c r="AZ464" s="120"/>
      <c r="BJ464" s="120"/>
      <c r="BT464" s="120"/>
      <c r="CD464" s="120"/>
      <c r="CN464" s="120"/>
      <c r="CX464" s="182"/>
      <c r="CY464" s="183"/>
      <c r="CZ464" s="183"/>
      <c r="DA464" s="183"/>
      <c r="DB464" s="183"/>
      <c r="DC464" s="183"/>
      <c r="DD464" s="183"/>
      <c r="DE464" s="183"/>
      <c r="DF464" s="183"/>
      <c r="DG464" s="183"/>
      <c r="DH464" s="120"/>
      <c r="DR464" s="120"/>
      <c r="EB464" s="120"/>
      <c r="EL464" s="182"/>
      <c r="EM464" s="183"/>
      <c r="EN464" s="183"/>
      <c r="EO464" s="183"/>
      <c r="EP464" s="183"/>
      <c r="EQ464" s="183"/>
      <c r="ER464" s="183"/>
      <c r="ES464" s="183"/>
      <c r="ET464" s="183"/>
      <c r="EU464" s="183"/>
      <c r="EV464" s="182"/>
      <c r="EW464" s="183"/>
      <c r="EX464" s="183"/>
      <c r="EY464" s="183"/>
      <c r="EZ464" s="183"/>
      <c r="FA464" s="183"/>
      <c r="FB464" s="183"/>
      <c r="FC464" s="183"/>
      <c r="FD464" s="183"/>
      <c r="FE464" s="183"/>
      <c r="FF464" s="120"/>
      <c r="FP464" s="120"/>
      <c r="FZ464" s="120"/>
      <c r="GJ464" s="182"/>
      <c r="GK464" s="183"/>
      <c r="GL464" s="183"/>
      <c r="GM464" s="183"/>
      <c r="GN464" s="183"/>
      <c r="GO464" s="183"/>
      <c r="GP464" s="183"/>
      <c r="GQ464" s="183"/>
      <c r="GR464" s="183"/>
      <c r="GS464" s="183"/>
      <c r="GT464" s="120"/>
      <c r="HD464" s="120"/>
      <c r="HN464" s="120"/>
      <c r="HX464" s="120"/>
      <c r="IH464" s="120"/>
      <c r="IR464" s="120"/>
      <c r="JB464" s="120"/>
      <c r="JL464" s="120"/>
      <c r="JV464" s="120"/>
      <c r="KF464" s="120"/>
    </row>
    <row xmlns:x14ac="http://schemas.microsoft.com/office/spreadsheetml/2009/9/ac" r="465" s="3" customFormat="true" x14ac:dyDescent="0.25">
      <c r="A465" s="370"/>
      <c r="B465" s="120"/>
      <c r="L465" s="120"/>
      <c r="V465" s="120"/>
      <c r="AF465" s="120"/>
      <c r="AP465" s="120"/>
      <c r="AZ465" s="120"/>
      <c r="BJ465" s="120"/>
      <c r="BT465" s="120"/>
      <c r="CD465" s="120"/>
      <c r="CN465" s="120"/>
      <c r="CX465" s="182"/>
      <c r="CY465" s="183"/>
      <c r="CZ465" s="183"/>
      <c r="DA465" s="183"/>
      <c r="DB465" s="183"/>
      <c r="DC465" s="183"/>
      <c r="DD465" s="183"/>
      <c r="DE465" s="183"/>
      <c r="DF465" s="183"/>
      <c r="DG465" s="183"/>
      <c r="DH465" s="120"/>
      <c r="DR465" s="120"/>
      <c r="EB465" s="120"/>
      <c r="EL465" s="182"/>
      <c r="EM465" s="183"/>
      <c r="EN465" s="183"/>
      <c r="EO465" s="183"/>
      <c r="EP465" s="183"/>
      <c r="EQ465" s="183"/>
      <c r="ER465" s="183"/>
      <c r="ES465" s="183"/>
      <c r="ET465" s="183"/>
      <c r="EU465" s="183"/>
      <c r="EV465" s="182"/>
      <c r="EW465" s="183"/>
      <c r="EX465" s="183"/>
      <c r="EY465" s="183"/>
      <c r="EZ465" s="183"/>
      <c r="FA465" s="183"/>
      <c r="FB465" s="183"/>
      <c r="FC465" s="183"/>
      <c r="FD465" s="183"/>
      <c r="FE465" s="183"/>
      <c r="FF465" s="120"/>
      <c r="FP465" s="120"/>
      <c r="FZ465" s="120"/>
      <c r="GJ465" s="182"/>
      <c r="GK465" s="183"/>
      <c r="GL465" s="183"/>
      <c r="GM465" s="183"/>
      <c r="GN465" s="183"/>
      <c r="GO465" s="183"/>
      <c r="GP465" s="183"/>
      <c r="GQ465" s="183"/>
      <c r="GR465" s="183"/>
      <c r="GS465" s="183"/>
      <c r="GT465" s="120"/>
      <c r="HD465" s="120"/>
      <c r="HN465" s="120"/>
      <c r="HX465" s="120"/>
      <c r="IH465" s="120"/>
      <c r="IR465" s="120"/>
      <c r="JB465" s="120"/>
      <c r="JL465" s="120"/>
      <c r="JV465" s="120"/>
      <c r="KF465" s="120"/>
    </row>
    <row xmlns:x14ac="http://schemas.microsoft.com/office/spreadsheetml/2009/9/ac" r="466" s="3" customFormat="true" x14ac:dyDescent="0.25">
      <c r="A466" s="370"/>
      <c r="B466" s="120"/>
      <c r="L466" s="120"/>
      <c r="V466" s="120"/>
      <c r="AF466" s="120"/>
      <c r="AP466" s="120"/>
      <c r="AZ466" s="120"/>
      <c r="BJ466" s="120"/>
      <c r="BT466" s="120"/>
      <c r="CD466" s="120"/>
      <c r="CN466" s="120"/>
      <c r="CX466" s="182"/>
      <c r="CY466" s="183"/>
      <c r="CZ466" s="183"/>
      <c r="DA466" s="183"/>
      <c r="DB466" s="183"/>
      <c r="DC466" s="183"/>
      <c r="DD466" s="183"/>
      <c r="DE466" s="183"/>
      <c r="DF466" s="183"/>
      <c r="DG466" s="183"/>
      <c r="DH466" s="120"/>
      <c r="DR466" s="120"/>
      <c r="EB466" s="120"/>
      <c r="EL466" s="182"/>
      <c r="EM466" s="183"/>
      <c r="EN466" s="183"/>
      <c r="EO466" s="183"/>
      <c r="EP466" s="183"/>
      <c r="EQ466" s="183"/>
      <c r="ER466" s="183"/>
      <c r="ES466" s="183"/>
      <c r="ET466" s="183"/>
      <c r="EU466" s="183"/>
      <c r="EV466" s="182"/>
      <c r="EW466" s="183"/>
      <c r="EX466" s="183"/>
      <c r="EY466" s="183"/>
      <c r="EZ466" s="183"/>
      <c r="FA466" s="183"/>
      <c r="FB466" s="183"/>
      <c r="FC466" s="183"/>
      <c r="FD466" s="183"/>
      <c r="FE466" s="183"/>
      <c r="FF466" s="120"/>
      <c r="FP466" s="120"/>
      <c r="FZ466" s="120"/>
      <c r="GJ466" s="182"/>
      <c r="GK466" s="183"/>
      <c r="GL466" s="183"/>
      <c r="GM466" s="183"/>
      <c r="GN466" s="183"/>
      <c r="GO466" s="183"/>
      <c r="GP466" s="183"/>
      <c r="GQ466" s="183"/>
      <c r="GR466" s="183"/>
      <c r="GS466" s="183"/>
      <c r="GT466" s="120"/>
      <c r="HD466" s="120"/>
      <c r="HN466" s="120"/>
      <c r="HX466" s="120"/>
      <c r="IH466" s="120"/>
      <c r="IR466" s="120"/>
      <c r="JB466" s="120"/>
      <c r="JL466" s="120"/>
      <c r="JV466" s="120"/>
      <c r="KF466" s="120"/>
    </row>
    <row xmlns:x14ac="http://schemas.microsoft.com/office/spreadsheetml/2009/9/ac" r="467" s="3" customFormat="true" x14ac:dyDescent="0.25">
      <c r="A467" s="370"/>
      <c r="B467" s="120"/>
      <c r="L467" s="120"/>
      <c r="V467" s="120"/>
      <c r="AF467" s="120"/>
      <c r="AP467" s="120"/>
      <c r="AZ467" s="120"/>
      <c r="BJ467" s="120"/>
      <c r="BT467" s="120"/>
      <c r="CD467" s="120"/>
      <c r="CN467" s="120"/>
      <c r="CX467" s="182"/>
      <c r="CY467" s="183"/>
      <c r="CZ467" s="183"/>
      <c r="DA467" s="183"/>
      <c r="DB467" s="183"/>
      <c r="DC467" s="183"/>
      <c r="DD467" s="183"/>
      <c r="DE467" s="183"/>
      <c r="DF467" s="183"/>
      <c r="DG467" s="183"/>
      <c r="DH467" s="120"/>
      <c r="DR467" s="120"/>
      <c r="EB467" s="120"/>
      <c r="EL467" s="182"/>
      <c r="EM467" s="183"/>
      <c r="EN467" s="183"/>
      <c r="EO467" s="183"/>
      <c r="EP467" s="183"/>
      <c r="EQ467" s="183"/>
      <c r="ER467" s="183"/>
      <c r="ES467" s="183"/>
      <c r="ET467" s="183"/>
      <c r="EU467" s="183"/>
      <c r="EV467" s="182"/>
      <c r="EW467" s="183"/>
      <c r="EX467" s="183"/>
      <c r="EY467" s="183"/>
      <c r="EZ467" s="183"/>
      <c r="FA467" s="183"/>
      <c r="FB467" s="183"/>
      <c r="FC467" s="183"/>
      <c r="FD467" s="183"/>
      <c r="FE467" s="183"/>
      <c r="FF467" s="120"/>
      <c r="FP467" s="120"/>
      <c r="FZ467" s="120"/>
      <c r="GJ467" s="182"/>
      <c r="GK467" s="183"/>
      <c r="GL467" s="183"/>
      <c r="GM467" s="183"/>
      <c r="GN467" s="183"/>
      <c r="GO467" s="183"/>
      <c r="GP467" s="183"/>
      <c r="GQ467" s="183"/>
      <c r="GR467" s="183"/>
      <c r="GS467" s="183"/>
      <c r="GT467" s="120"/>
      <c r="HD467" s="120"/>
      <c r="HN467" s="120"/>
      <c r="HX467" s="120"/>
      <c r="IH467" s="120"/>
      <c r="IR467" s="120"/>
      <c r="JB467" s="120"/>
      <c r="JL467" s="120"/>
      <c r="JV467" s="120"/>
      <c r="KF467" s="120"/>
    </row>
    <row xmlns:x14ac="http://schemas.microsoft.com/office/spreadsheetml/2009/9/ac" r="468" s="3" customFormat="true" x14ac:dyDescent="0.25">
      <c r="A468" s="370"/>
      <c r="B468" s="120"/>
      <c r="L468" s="120"/>
      <c r="V468" s="120"/>
      <c r="AF468" s="120"/>
      <c r="AP468" s="120"/>
      <c r="AZ468" s="120"/>
      <c r="BJ468" s="120"/>
      <c r="BT468" s="120"/>
      <c r="CD468" s="120"/>
      <c r="CN468" s="120"/>
      <c r="CX468" s="182"/>
      <c r="CY468" s="183"/>
      <c r="CZ468" s="183"/>
      <c r="DA468" s="183"/>
      <c r="DB468" s="183"/>
      <c r="DC468" s="183"/>
      <c r="DD468" s="183"/>
      <c r="DE468" s="183"/>
      <c r="DF468" s="183"/>
      <c r="DG468" s="183"/>
      <c r="DH468" s="120"/>
      <c r="DR468" s="120"/>
      <c r="EB468" s="120"/>
      <c r="EL468" s="182"/>
      <c r="EM468" s="183"/>
      <c r="EN468" s="183"/>
      <c r="EO468" s="183"/>
      <c r="EP468" s="183"/>
      <c r="EQ468" s="183"/>
      <c r="ER468" s="183"/>
      <c r="ES468" s="183"/>
      <c r="ET468" s="183"/>
      <c r="EU468" s="183"/>
      <c r="EV468" s="182"/>
      <c r="EW468" s="183"/>
      <c r="EX468" s="183"/>
      <c r="EY468" s="183"/>
      <c r="EZ468" s="183"/>
      <c r="FA468" s="183"/>
      <c r="FB468" s="183"/>
      <c r="FC468" s="183"/>
      <c r="FD468" s="183"/>
      <c r="FE468" s="183"/>
      <c r="FF468" s="120"/>
      <c r="FP468" s="120"/>
      <c r="FZ468" s="120"/>
      <c r="GJ468" s="182"/>
      <c r="GK468" s="183"/>
      <c r="GL468" s="183"/>
      <c r="GM468" s="183"/>
      <c r="GN468" s="183"/>
      <c r="GO468" s="183"/>
      <c r="GP468" s="183"/>
      <c r="GQ468" s="183"/>
      <c r="GR468" s="183"/>
      <c r="GS468" s="183"/>
      <c r="GT468" s="120"/>
      <c r="HD468" s="120"/>
      <c r="HN468" s="120"/>
      <c r="HX468" s="120"/>
      <c r="IH468" s="120"/>
      <c r="IR468" s="120"/>
      <c r="JB468" s="120"/>
      <c r="JL468" s="120"/>
      <c r="JV468" s="120"/>
      <c r="KF468" s="120"/>
    </row>
    <row xmlns:x14ac="http://schemas.microsoft.com/office/spreadsheetml/2009/9/ac" r="469" s="3" customFormat="true" x14ac:dyDescent="0.25">
      <c r="A469" s="370"/>
      <c r="B469" s="120"/>
      <c r="L469" s="120"/>
      <c r="V469" s="120"/>
      <c r="AF469" s="120"/>
      <c r="AP469" s="120"/>
      <c r="AZ469" s="120"/>
      <c r="BJ469" s="120"/>
      <c r="BT469" s="120"/>
      <c r="CD469" s="120"/>
      <c r="CN469" s="120"/>
      <c r="CX469" s="182"/>
      <c r="CY469" s="183"/>
      <c r="CZ469" s="183"/>
      <c r="DA469" s="183"/>
      <c r="DB469" s="183"/>
      <c r="DC469" s="183"/>
      <c r="DD469" s="183"/>
      <c r="DE469" s="183"/>
      <c r="DF469" s="183"/>
      <c r="DG469" s="183"/>
      <c r="DH469" s="120"/>
      <c r="DR469" s="120"/>
      <c r="EB469" s="120"/>
      <c r="EL469" s="182"/>
      <c r="EM469" s="183"/>
      <c r="EN469" s="183"/>
      <c r="EO469" s="183"/>
      <c r="EP469" s="183"/>
      <c r="EQ469" s="183"/>
      <c r="ER469" s="183"/>
      <c r="ES469" s="183"/>
      <c r="ET469" s="183"/>
      <c r="EU469" s="183"/>
      <c r="EV469" s="182"/>
      <c r="EW469" s="183"/>
      <c r="EX469" s="183"/>
      <c r="EY469" s="183"/>
      <c r="EZ469" s="183"/>
      <c r="FA469" s="183"/>
      <c r="FB469" s="183"/>
      <c r="FC469" s="183"/>
      <c r="FD469" s="183"/>
      <c r="FE469" s="183"/>
      <c r="FF469" s="120"/>
      <c r="FP469" s="120"/>
      <c r="FZ469" s="120"/>
      <c r="GJ469" s="182"/>
      <c r="GK469" s="183"/>
      <c r="GL469" s="183"/>
      <c r="GM469" s="183"/>
      <c r="GN469" s="183"/>
      <c r="GO469" s="183"/>
      <c r="GP469" s="183"/>
      <c r="GQ469" s="183"/>
      <c r="GR469" s="183"/>
      <c r="GS469" s="183"/>
      <c r="GT469" s="120"/>
      <c r="HD469" s="120"/>
      <c r="HN469" s="120"/>
      <c r="HX469" s="120"/>
      <c r="IH469" s="120"/>
      <c r="IR469" s="120"/>
      <c r="JB469" s="120"/>
      <c r="JL469" s="120"/>
      <c r="JV469" s="120"/>
      <c r="KF469" s="120"/>
    </row>
    <row xmlns:x14ac="http://schemas.microsoft.com/office/spreadsheetml/2009/9/ac" r="470" s="3" customFormat="true" x14ac:dyDescent="0.25">
      <c r="A470" s="370"/>
      <c r="B470" s="120"/>
      <c r="L470" s="120"/>
      <c r="V470" s="120"/>
      <c r="AF470" s="120"/>
      <c r="AP470" s="120"/>
      <c r="AZ470" s="120"/>
      <c r="BJ470" s="120"/>
      <c r="BT470" s="120"/>
      <c r="CD470" s="120"/>
      <c r="CN470" s="120"/>
      <c r="CX470" s="182"/>
      <c r="CY470" s="183"/>
      <c r="CZ470" s="183"/>
      <c r="DA470" s="183"/>
      <c r="DB470" s="183"/>
      <c r="DC470" s="183"/>
      <c r="DD470" s="183"/>
      <c r="DE470" s="183"/>
      <c r="DF470" s="183"/>
      <c r="DG470" s="183"/>
      <c r="DH470" s="120"/>
      <c r="DR470" s="120"/>
      <c r="EB470" s="120"/>
      <c r="EL470" s="182"/>
      <c r="EM470" s="183"/>
      <c r="EN470" s="183"/>
      <c r="EO470" s="183"/>
      <c r="EP470" s="183"/>
      <c r="EQ470" s="183"/>
      <c r="ER470" s="183"/>
      <c r="ES470" s="183"/>
      <c r="ET470" s="183"/>
      <c r="EU470" s="183"/>
      <c r="EV470" s="182"/>
      <c r="EW470" s="183"/>
      <c r="EX470" s="183"/>
      <c r="EY470" s="183"/>
      <c r="EZ470" s="183"/>
      <c r="FA470" s="183"/>
      <c r="FB470" s="183"/>
      <c r="FC470" s="183"/>
      <c r="FD470" s="183"/>
      <c r="FE470" s="183"/>
      <c r="FF470" s="120"/>
      <c r="FP470" s="120"/>
      <c r="FZ470" s="120"/>
      <c r="GJ470" s="182"/>
      <c r="GK470" s="183"/>
      <c r="GL470" s="183"/>
      <c r="GM470" s="183"/>
      <c r="GN470" s="183"/>
      <c r="GO470" s="183"/>
      <c r="GP470" s="183"/>
      <c r="GQ470" s="183"/>
      <c r="GR470" s="183"/>
      <c r="GS470" s="183"/>
      <c r="GT470" s="120"/>
      <c r="HD470" s="120"/>
      <c r="HN470" s="120"/>
      <c r="HX470" s="120"/>
      <c r="IH470" s="120"/>
      <c r="IR470" s="120"/>
      <c r="JB470" s="120"/>
      <c r="JL470" s="120"/>
      <c r="JV470" s="120"/>
      <c r="KF470" s="120"/>
    </row>
    <row xmlns:x14ac="http://schemas.microsoft.com/office/spreadsheetml/2009/9/ac" r="471" s="3" customFormat="true" x14ac:dyDescent="0.25">
      <c r="A471" s="370"/>
      <c r="B471" s="120"/>
      <c r="L471" s="120"/>
      <c r="V471" s="120"/>
      <c r="AF471" s="120"/>
      <c r="AP471" s="120"/>
      <c r="AZ471" s="120"/>
      <c r="BJ471" s="120"/>
      <c r="BT471" s="120"/>
      <c r="CD471" s="120"/>
      <c r="CN471" s="120"/>
      <c r="CX471" s="182"/>
      <c r="CY471" s="183"/>
      <c r="CZ471" s="183"/>
      <c r="DA471" s="183"/>
      <c r="DB471" s="183"/>
      <c r="DC471" s="183"/>
      <c r="DD471" s="183"/>
      <c r="DE471" s="183"/>
      <c r="DF471" s="183"/>
      <c r="DG471" s="183"/>
      <c r="DH471" s="120"/>
      <c r="DR471" s="120"/>
      <c r="EB471" s="120"/>
      <c r="EL471" s="182"/>
      <c r="EM471" s="183"/>
      <c r="EN471" s="183"/>
      <c r="EO471" s="183"/>
      <c r="EP471" s="183"/>
      <c r="EQ471" s="183"/>
      <c r="ER471" s="183"/>
      <c r="ES471" s="183"/>
      <c r="ET471" s="183"/>
      <c r="EU471" s="183"/>
      <c r="EV471" s="182"/>
      <c r="EW471" s="183"/>
      <c r="EX471" s="183"/>
      <c r="EY471" s="183"/>
      <c r="EZ471" s="183"/>
      <c r="FA471" s="183"/>
      <c r="FB471" s="183"/>
      <c r="FC471" s="183"/>
      <c r="FD471" s="183"/>
      <c r="FE471" s="183"/>
      <c r="FF471" s="120"/>
      <c r="FP471" s="120"/>
      <c r="FZ471" s="120"/>
      <c r="GJ471" s="182"/>
      <c r="GK471" s="183"/>
      <c r="GL471" s="183"/>
      <c r="GM471" s="183"/>
      <c r="GN471" s="183"/>
      <c r="GO471" s="183"/>
      <c r="GP471" s="183"/>
      <c r="GQ471" s="183"/>
      <c r="GR471" s="183"/>
      <c r="GS471" s="183"/>
      <c r="GT471" s="120"/>
      <c r="HD471" s="120"/>
      <c r="HN471" s="120"/>
      <c r="HX471" s="120"/>
      <c r="IH471" s="120"/>
      <c r="IR471" s="120"/>
      <c r="JB471" s="120"/>
      <c r="JL471" s="120"/>
      <c r="JV471" s="120"/>
      <c r="KF471" s="120"/>
    </row>
    <row xmlns:x14ac="http://schemas.microsoft.com/office/spreadsheetml/2009/9/ac" r="472" s="3" customFormat="true" x14ac:dyDescent="0.25">
      <c r="A472" s="370"/>
      <c r="B472" s="120"/>
      <c r="L472" s="120"/>
      <c r="V472" s="120"/>
      <c r="AF472" s="120"/>
      <c r="AP472" s="120"/>
      <c r="AZ472" s="120"/>
      <c r="BJ472" s="120"/>
      <c r="BT472" s="120"/>
      <c r="CD472" s="120"/>
      <c r="CN472" s="120"/>
      <c r="CX472" s="182"/>
      <c r="CY472" s="183"/>
      <c r="CZ472" s="183"/>
      <c r="DA472" s="183"/>
      <c r="DB472" s="183"/>
      <c r="DC472" s="183"/>
      <c r="DD472" s="183"/>
      <c r="DE472" s="183"/>
      <c r="DF472" s="183"/>
      <c r="DG472" s="183"/>
      <c r="DH472" s="120"/>
      <c r="DR472" s="120"/>
      <c r="EB472" s="120"/>
      <c r="EL472" s="182"/>
      <c r="EM472" s="183"/>
      <c r="EN472" s="183"/>
      <c r="EO472" s="183"/>
      <c r="EP472" s="183"/>
      <c r="EQ472" s="183"/>
      <c r="ER472" s="183"/>
      <c r="ES472" s="183"/>
      <c r="ET472" s="183"/>
      <c r="EU472" s="183"/>
      <c r="EV472" s="182"/>
      <c r="EW472" s="183"/>
      <c r="EX472" s="183"/>
      <c r="EY472" s="183"/>
      <c r="EZ472" s="183"/>
      <c r="FA472" s="183"/>
      <c r="FB472" s="183"/>
      <c r="FC472" s="183"/>
      <c r="FD472" s="183"/>
      <c r="FE472" s="183"/>
      <c r="FF472" s="120"/>
      <c r="FP472" s="120"/>
      <c r="FZ472" s="120"/>
      <c r="GJ472" s="182"/>
      <c r="GK472" s="183"/>
      <c r="GL472" s="183"/>
      <c r="GM472" s="183"/>
      <c r="GN472" s="183"/>
      <c r="GO472" s="183"/>
      <c r="GP472" s="183"/>
      <c r="GQ472" s="183"/>
      <c r="GR472" s="183"/>
      <c r="GS472" s="183"/>
      <c r="GT472" s="120"/>
      <c r="HD472" s="120"/>
      <c r="HN472" s="120"/>
      <c r="HX472" s="120"/>
      <c r="IH472" s="120"/>
      <c r="IR472" s="120"/>
      <c r="JB472" s="120"/>
      <c r="JL472" s="120"/>
      <c r="JV472" s="120"/>
      <c r="KF472" s="120"/>
    </row>
    <row xmlns:x14ac="http://schemas.microsoft.com/office/spreadsheetml/2009/9/ac" r="473" s="3" customFormat="true" x14ac:dyDescent="0.25">
      <c r="A473" s="370"/>
      <c r="B473" s="120"/>
      <c r="L473" s="120"/>
      <c r="V473" s="120"/>
      <c r="AF473" s="120"/>
      <c r="AP473" s="120"/>
      <c r="AZ473" s="120"/>
      <c r="BJ473" s="120"/>
      <c r="BT473" s="120"/>
      <c r="CD473" s="120"/>
      <c r="CN473" s="120"/>
      <c r="CX473" s="182"/>
      <c r="CY473" s="183"/>
      <c r="CZ473" s="183"/>
      <c r="DA473" s="183"/>
      <c r="DB473" s="183"/>
      <c r="DC473" s="183"/>
      <c r="DD473" s="183"/>
      <c r="DE473" s="183"/>
      <c r="DF473" s="183"/>
      <c r="DG473" s="183"/>
      <c r="DH473" s="120"/>
      <c r="DR473" s="120"/>
      <c r="EB473" s="120"/>
      <c r="EL473" s="182"/>
      <c r="EM473" s="183"/>
      <c r="EN473" s="183"/>
      <c r="EO473" s="183"/>
      <c r="EP473" s="183"/>
      <c r="EQ473" s="183"/>
      <c r="ER473" s="183"/>
      <c r="ES473" s="183"/>
      <c r="ET473" s="183"/>
      <c r="EU473" s="183"/>
      <c r="EV473" s="182"/>
      <c r="EW473" s="183"/>
      <c r="EX473" s="183"/>
      <c r="EY473" s="183"/>
      <c r="EZ473" s="183"/>
      <c r="FA473" s="183"/>
      <c r="FB473" s="183"/>
      <c r="FC473" s="183"/>
      <c r="FD473" s="183"/>
      <c r="FE473" s="183"/>
      <c r="FF473" s="120"/>
      <c r="FP473" s="120"/>
      <c r="FZ473" s="120"/>
      <c r="GJ473" s="182"/>
      <c r="GK473" s="183"/>
      <c r="GL473" s="183"/>
      <c r="GM473" s="183"/>
      <c r="GN473" s="183"/>
      <c r="GO473" s="183"/>
      <c r="GP473" s="183"/>
      <c r="GQ473" s="183"/>
      <c r="GR473" s="183"/>
      <c r="GS473" s="183"/>
      <c r="GT473" s="120"/>
      <c r="HD473" s="120"/>
      <c r="HN473" s="120"/>
      <c r="HX473" s="120"/>
      <c r="IH473" s="120"/>
      <c r="IR473" s="120"/>
      <c r="JB473" s="120"/>
      <c r="JL473" s="120"/>
      <c r="JV473" s="120"/>
      <c r="KF473" s="120"/>
    </row>
    <row xmlns:x14ac="http://schemas.microsoft.com/office/spreadsheetml/2009/9/ac" r="474" s="3" customFormat="true" x14ac:dyDescent="0.25">
      <c r="A474" s="370"/>
      <c r="B474" s="120"/>
      <c r="L474" s="120"/>
      <c r="V474" s="120"/>
      <c r="AF474" s="120"/>
      <c r="AP474" s="120"/>
      <c r="AZ474" s="120"/>
      <c r="BJ474" s="120"/>
      <c r="BT474" s="120"/>
      <c r="CD474" s="120"/>
      <c r="CN474" s="120"/>
      <c r="CX474" s="182"/>
      <c r="CY474" s="183"/>
      <c r="CZ474" s="183"/>
      <c r="DA474" s="183"/>
      <c r="DB474" s="183"/>
      <c r="DC474" s="183"/>
      <c r="DD474" s="183"/>
      <c r="DE474" s="183"/>
      <c r="DF474" s="183"/>
      <c r="DG474" s="183"/>
      <c r="DH474" s="120"/>
      <c r="DR474" s="120"/>
      <c r="EB474" s="120"/>
      <c r="EL474" s="182"/>
      <c r="EM474" s="183"/>
      <c r="EN474" s="183"/>
      <c r="EO474" s="183"/>
      <c r="EP474" s="183"/>
      <c r="EQ474" s="183"/>
      <c r="ER474" s="183"/>
      <c r="ES474" s="183"/>
      <c r="ET474" s="183"/>
      <c r="EU474" s="183"/>
      <c r="EV474" s="182"/>
      <c r="EW474" s="183"/>
      <c r="EX474" s="183"/>
      <c r="EY474" s="183"/>
      <c r="EZ474" s="183"/>
      <c r="FA474" s="183"/>
      <c r="FB474" s="183"/>
      <c r="FC474" s="183"/>
      <c r="FD474" s="183"/>
      <c r="FE474" s="183"/>
      <c r="FF474" s="120"/>
      <c r="FP474" s="120"/>
      <c r="FZ474" s="120"/>
      <c r="GJ474" s="182"/>
      <c r="GK474" s="183"/>
      <c r="GL474" s="183"/>
      <c r="GM474" s="183"/>
      <c r="GN474" s="183"/>
      <c r="GO474" s="183"/>
      <c r="GP474" s="183"/>
      <c r="GQ474" s="183"/>
      <c r="GR474" s="183"/>
      <c r="GS474" s="183"/>
      <c r="GT474" s="120"/>
      <c r="HD474" s="120"/>
      <c r="HN474" s="120"/>
      <c r="HX474" s="120"/>
      <c r="IH474" s="120"/>
      <c r="IR474" s="120"/>
      <c r="JB474" s="120"/>
      <c r="JL474" s="120"/>
      <c r="JV474" s="120"/>
      <c r="KF474" s="120"/>
    </row>
    <row xmlns:x14ac="http://schemas.microsoft.com/office/spreadsheetml/2009/9/ac" r="475" s="3" customFormat="true" x14ac:dyDescent="0.25">
      <c r="A475" s="370"/>
      <c r="B475" s="120"/>
      <c r="L475" s="120"/>
      <c r="V475" s="120"/>
      <c r="AF475" s="120"/>
      <c r="AP475" s="120"/>
      <c r="AZ475" s="120"/>
      <c r="BJ475" s="120"/>
      <c r="BT475" s="120"/>
      <c r="CD475" s="120"/>
      <c r="CN475" s="120"/>
      <c r="CX475" s="182"/>
      <c r="CY475" s="183"/>
      <c r="CZ475" s="183"/>
      <c r="DA475" s="183"/>
      <c r="DB475" s="183"/>
      <c r="DC475" s="183"/>
      <c r="DD475" s="183"/>
      <c r="DE475" s="183"/>
      <c r="DF475" s="183"/>
      <c r="DG475" s="183"/>
      <c r="DH475" s="120"/>
      <c r="DR475" s="120"/>
      <c r="EB475" s="120"/>
      <c r="EL475" s="182"/>
      <c r="EM475" s="183"/>
      <c r="EN475" s="183"/>
      <c r="EO475" s="183"/>
      <c r="EP475" s="183"/>
      <c r="EQ475" s="183"/>
      <c r="ER475" s="183"/>
      <c r="ES475" s="183"/>
      <c r="ET475" s="183"/>
      <c r="EU475" s="183"/>
      <c r="EV475" s="182"/>
      <c r="EW475" s="183"/>
      <c r="EX475" s="183"/>
      <c r="EY475" s="183"/>
      <c r="EZ475" s="183"/>
      <c r="FA475" s="183"/>
      <c r="FB475" s="183"/>
      <c r="FC475" s="183"/>
      <c r="FD475" s="183"/>
      <c r="FE475" s="183"/>
      <c r="FF475" s="120"/>
      <c r="FP475" s="120"/>
      <c r="FZ475" s="120"/>
      <c r="GJ475" s="182"/>
      <c r="GK475" s="183"/>
      <c r="GL475" s="183"/>
      <c r="GM475" s="183"/>
      <c r="GN475" s="183"/>
      <c r="GO475" s="183"/>
      <c r="GP475" s="183"/>
      <c r="GQ475" s="183"/>
      <c r="GR475" s="183"/>
      <c r="GS475" s="183"/>
      <c r="GT475" s="120"/>
      <c r="HD475" s="120"/>
      <c r="HN475" s="120"/>
      <c r="HX475" s="120"/>
      <c r="IH475" s="120"/>
      <c r="IR475" s="120"/>
      <c r="JB475" s="120"/>
      <c r="JL475" s="120"/>
      <c r="JV475" s="120"/>
      <c r="KF475" s="120"/>
    </row>
    <row xmlns:x14ac="http://schemas.microsoft.com/office/spreadsheetml/2009/9/ac" r="476" s="3" customFormat="true" x14ac:dyDescent="0.25">
      <c r="A476" s="370"/>
      <c r="B476" s="120"/>
      <c r="L476" s="120"/>
      <c r="V476" s="120"/>
      <c r="AF476" s="120"/>
      <c r="AP476" s="120"/>
      <c r="AZ476" s="120"/>
      <c r="BJ476" s="120"/>
      <c r="BT476" s="120"/>
      <c r="CD476" s="120"/>
      <c r="CN476" s="120"/>
      <c r="CX476" s="182"/>
      <c r="CY476" s="183"/>
      <c r="CZ476" s="183"/>
      <c r="DA476" s="183"/>
      <c r="DB476" s="183"/>
      <c r="DC476" s="183"/>
      <c r="DD476" s="183"/>
      <c r="DE476" s="183"/>
      <c r="DF476" s="183"/>
      <c r="DG476" s="183"/>
      <c r="DH476" s="120"/>
      <c r="DR476" s="120"/>
      <c r="EB476" s="120"/>
      <c r="EL476" s="182"/>
      <c r="EM476" s="183"/>
      <c r="EN476" s="183"/>
      <c r="EO476" s="183"/>
      <c r="EP476" s="183"/>
      <c r="EQ476" s="183"/>
      <c r="ER476" s="183"/>
      <c r="ES476" s="183"/>
      <c r="ET476" s="183"/>
      <c r="EU476" s="183"/>
      <c r="EV476" s="182"/>
      <c r="EW476" s="183"/>
      <c r="EX476" s="183"/>
      <c r="EY476" s="183"/>
      <c r="EZ476" s="183"/>
      <c r="FA476" s="183"/>
      <c r="FB476" s="183"/>
      <c r="FC476" s="183"/>
      <c r="FD476" s="183"/>
      <c r="FE476" s="183"/>
      <c r="FF476" s="120"/>
      <c r="FP476" s="120"/>
      <c r="FZ476" s="120"/>
      <c r="GJ476" s="182"/>
      <c r="GK476" s="183"/>
      <c r="GL476" s="183"/>
      <c r="GM476" s="183"/>
      <c r="GN476" s="183"/>
      <c r="GO476" s="183"/>
      <c r="GP476" s="183"/>
      <c r="GQ476" s="183"/>
      <c r="GR476" s="183"/>
      <c r="GS476" s="183"/>
      <c r="GT476" s="120"/>
      <c r="HD476" s="120"/>
      <c r="HN476" s="120"/>
      <c r="HX476" s="120"/>
      <c r="IH476" s="120"/>
      <c r="IR476" s="120"/>
      <c r="JB476" s="120"/>
      <c r="JL476" s="120"/>
      <c r="JV476" s="120"/>
      <c r="KF476" s="120"/>
    </row>
    <row xmlns:x14ac="http://schemas.microsoft.com/office/spreadsheetml/2009/9/ac" r="477" s="3" customFormat="true" x14ac:dyDescent="0.25">
      <c r="A477" s="370"/>
      <c r="B477" s="120"/>
      <c r="L477" s="120"/>
      <c r="V477" s="120"/>
      <c r="AF477" s="120"/>
      <c r="AP477" s="120"/>
      <c r="AZ477" s="120"/>
      <c r="BJ477" s="120"/>
      <c r="BT477" s="120"/>
      <c r="CD477" s="120"/>
      <c r="CN477" s="120"/>
      <c r="CX477" s="182"/>
      <c r="CY477" s="183"/>
      <c r="CZ477" s="183"/>
      <c r="DA477" s="183"/>
      <c r="DB477" s="183"/>
      <c r="DC477" s="183"/>
      <c r="DD477" s="183"/>
      <c r="DE477" s="183"/>
      <c r="DF477" s="183"/>
      <c r="DG477" s="183"/>
      <c r="DH477" s="120"/>
      <c r="DR477" s="120"/>
      <c r="EB477" s="120"/>
      <c r="EL477" s="182"/>
      <c r="EM477" s="183"/>
      <c r="EN477" s="183"/>
      <c r="EO477" s="183"/>
      <c r="EP477" s="183"/>
      <c r="EQ477" s="183"/>
      <c r="ER477" s="183"/>
      <c r="ES477" s="183"/>
      <c r="ET477" s="183"/>
      <c r="EU477" s="183"/>
      <c r="EV477" s="182"/>
      <c r="EW477" s="183"/>
      <c r="EX477" s="183"/>
      <c r="EY477" s="183"/>
      <c r="EZ477" s="183"/>
      <c r="FA477" s="183"/>
      <c r="FB477" s="183"/>
      <c r="FC477" s="183"/>
      <c r="FD477" s="183"/>
      <c r="FE477" s="183"/>
      <c r="FF477" s="120"/>
      <c r="FP477" s="120"/>
      <c r="FZ477" s="120"/>
      <c r="GJ477" s="182"/>
      <c r="GK477" s="183"/>
      <c r="GL477" s="183"/>
      <c r="GM477" s="183"/>
      <c r="GN477" s="183"/>
      <c r="GO477" s="183"/>
      <c r="GP477" s="183"/>
      <c r="GQ477" s="183"/>
      <c r="GR477" s="183"/>
      <c r="GS477" s="183"/>
      <c r="GT477" s="120"/>
      <c r="HD477" s="120"/>
      <c r="HN477" s="120"/>
      <c r="HX477" s="120"/>
      <c r="IH477" s="120"/>
      <c r="IR477" s="120"/>
      <c r="JB477" s="120"/>
      <c r="JL477" s="120"/>
      <c r="JV477" s="120"/>
      <c r="KF477" s="120"/>
    </row>
    <row xmlns:x14ac="http://schemas.microsoft.com/office/spreadsheetml/2009/9/ac" r="478" s="3" customFormat="true" x14ac:dyDescent="0.25">
      <c r="A478" s="370"/>
      <c r="B478" s="120"/>
      <c r="L478" s="120"/>
      <c r="V478" s="120"/>
      <c r="AF478" s="120"/>
      <c r="AP478" s="120"/>
      <c r="AZ478" s="120"/>
      <c r="BJ478" s="120"/>
      <c r="BT478" s="120"/>
      <c r="CD478" s="120"/>
      <c r="CN478" s="120"/>
      <c r="CX478" s="182"/>
      <c r="CY478" s="183"/>
      <c r="CZ478" s="183"/>
      <c r="DA478" s="183"/>
      <c r="DB478" s="183"/>
      <c r="DC478" s="183"/>
      <c r="DD478" s="183"/>
      <c r="DE478" s="183"/>
      <c r="DF478" s="183"/>
      <c r="DG478" s="183"/>
      <c r="DH478" s="120"/>
      <c r="DR478" s="120"/>
      <c r="EB478" s="120"/>
      <c r="EL478" s="182"/>
      <c r="EM478" s="183"/>
      <c r="EN478" s="183"/>
      <c r="EO478" s="183"/>
      <c r="EP478" s="183"/>
      <c r="EQ478" s="183"/>
      <c r="ER478" s="183"/>
      <c r="ES478" s="183"/>
      <c r="ET478" s="183"/>
      <c r="EU478" s="183"/>
      <c r="EV478" s="182"/>
      <c r="EW478" s="183"/>
      <c r="EX478" s="183"/>
      <c r="EY478" s="183"/>
      <c r="EZ478" s="183"/>
      <c r="FA478" s="183"/>
      <c r="FB478" s="183"/>
      <c r="FC478" s="183"/>
      <c r="FD478" s="183"/>
      <c r="FE478" s="183"/>
      <c r="FF478" s="120"/>
      <c r="FP478" s="120"/>
      <c r="FZ478" s="120"/>
      <c r="GJ478" s="182"/>
      <c r="GK478" s="183"/>
      <c r="GL478" s="183"/>
      <c r="GM478" s="183"/>
      <c r="GN478" s="183"/>
      <c r="GO478" s="183"/>
      <c r="GP478" s="183"/>
      <c r="GQ478" s="183"/>
      <c r="GR478" s="183"/>
      <c r="GS478" s="183"/>
      <c r="GT478" s="120"/>
      <c r="HD478" s="120"/>
      <c r="HN478" s="120"/>
      <c r="HX478" s="120"/>
      <c r="IH478" s="120"/>
      <c r="IR478" s="120"/>
      <c r="JB478" s="120"/>
      <c r="JL478" s="120"/>
      <c r="JV478" s="120"/>
      <c r="KF478" s="120"/>
    </row>
    <row xmlns:x14ac="http://schemas.microsoft.com/office/spreadsheetml/2009/9/ac" r="479" s="3" customFormat="true" x14ac:dyDescent="0.25">
      <c r="A479" s="370"/>
      <c r="B479" s="120"/>
      <c r="L479" s="120"/>
      <c r="V479" s="120"/>
      <c r="AF479" s="120"/>
      <c r="AP479" s="120"/>
      <c r="AZ479" s="120"/>
      <c r="BJ479" s="120"/>
      <c r="BT479" s="120"/>
      <c r="CD479" s="120"/>
      <c r="CN479" s="120"/>
      <c r="CX479" s="182"/>
      <c r="CY479" s="183"/>
      <c r="CZ479" s="183"/>
      <c r="DA479" s="183"/>
      <c r="DB479" s="183"/>
      <c r="DC479" s="183"/>
      <c r="DD479" s="183"/>
      <c r="DE479" s="183"/>
      <c r="DF479" s="183"/>
      <c r="DG479" s="183"/>
      <c r="DH479" s="120"/>
      <c r="DR479" s="120"/>
      <c r="EB479" s="120"/>
      <c r="EL479" s="182"/>
      <c r="EM479" s="183"/>
      <c r="EN479" s="183"/>
      <c r="EO479" s="183"/>
      <c r="EP479" s="183"/>
      <c r="EQ479" s="183"/>
      <c r="ER479" s="183"/>
      <c r="ES479" s="183"/>
      <c r="ET479" s="183"/>
      <c r="EU479" s="183"/>
      <c r="EV479" s="182"/>
      <c r="EW479" s="183"/>
      <c r="EX479" s="183"/>
      <c r="EY479" s="183"/>
      <c r="EZ479" s="183"/>
      <c r="FA479" s="183"/>
      <c r="FB479" s="183"/>
      <c r="FC479" s="183"/>
      <c r="FD479" s="183"/>
      <c r="FE479" s="183"/>
      <c r="FF479" s="120"/>
      <c r="FP479" s="120"/>
      <c r="FZ479" s="120"/>
      <c r="GJ479" s="182"/>
      <c r="GK479" s="183"/>
      <c r="GL479" s="183"/>
      <c r="GM479" s="183"/>
      <c r="GN479" s="183"/>
      <c r="GO479" s="183"/>
      <c r="GP479" s="183"/>
      <c r="GQ479" s="183"/>
      <c r="GR479" s="183"/>
      <c r="GS479" s="183"/>
      <c r="GT479" s="120"/>
      <c r="HD479" s="120"/>
      <c r="HN479" s="120"/>
      <c r="HX479" s="120"/>
      <c r="IH479" s="120"/>
      <c r="IR479" s="120"/>
      <c r="JB479" s="120"/>
      <c r="JL479" s="120"/>
      <c r="JV479" s="120"/>
      <c r="KF479" s="120"/>
    </row>
    <row xmlns:x14ac="http://schemas.microsoft.com/office/spreadsheetml/2009/9/ac" r="480" s="3" customFormat="true" x14ac:dyDescent="0.25">
      <c r="A480" s="370"/>
      <c r="B480" s="120"/>
      <c r="L480" s="120"/>
      <c r="V480" s="120"/>
      <c r="AF480" s="120"/>
      <c r="AP480" s="120"/>
      <c r="AZ480" s="120"/>
      <c r="BJ480" s="120"/>
      <c r="BT480" s="120"/>
      <c r="CD480" s="120"/>
      <c r="CN480" s="120"/>
      <c r="CX480" s="182"/>
      <c r="CY480" s="183"/>
      <c r="CZ480" s="183"/>
      <c r="DA480" s="183"/>
      <c r="DB480" s="183"/>
      <c r="DC480" s="183"/>
      <c r="DD480" s="183"/>
      <c r="DE480" s="183"/>
      <c r="DF480" s="183"/>
      <c r="DG480" s="183"/>
      <c r="DH480" s="120"/>
      <c r="DR480" s="120"/>
      <c r="EB480" s="120"/>
      <c r="EL480" s="182"/>
      <c r="EM480" s="183"/>
      <c r="EN480" s="183"/>
      <c r="EO480" s="183"/>
      <c r="EP480" s="183"/>
      <c r="EQ480" s="183"/>
      <c r="ER480" s="183"/>
      <c r="ES480" s="183"/>
      <c r="ET480" s="183"/>
      <c r="EU480" s="183"/>
      <c r="EV480" s="182"/>
      <c r="EW480" s="183"/>
      <c r="EX480" s="183"/>
      <c r="EY480" s="183"/>
      <c r="EZ480" s="183"/>
      <c r="FA480" s="183"/>
      <c r="FB480" s="183"/>
      <c r="FC480" s="183"/>
      <c r="FD480" s="183"/>
      <c r="FE480" s="183"/>
      <c r="FF480" s="120"/>
      <c r="FP480" s="120"/>
      <c r="FZ480" s="120"/>
      <c r="GJ480" s="182"/>
      <c r="GK480" s="183"/>
      <c r="GL480" s="183"/>
      <c r="GM480" s="183"/>
      <c r="GN480" s="183"/>
      <c r="GO480" s="183"/>
      <c r="GP480" s="183"/>
      <c r="GQ480" s="183"/>
      <c r="GR480" s="183"/>
      <c r="GS480" s="183"/>
      <c r="GT480" s="120"/>
      <c r="HD480" s="120"/>
      <c r="HN480" s="120"/>
      <c r="HX480" s="120"/>
      <c r="IH480" s="120"/>
      <c r="IR480" s="120"/>
      <c r="JB480" s="120"/>
      <c r="JL480" s="120"/>
      <c r="JV480" s="120"/>
      <c r="KF480" s="120"/>
    </row>
    <row xmlns:x14ac="http://schemas.microsoft.com/office/spreadsheetml/2009/9/ac" r="481" s="3" customFormat="true" x14ac:dyDescent="0.25">
      <c r="A481" s="370"/>
      <c r="B481" s="120"/>
      <c r="L481" s="120"/>
      <c r="V481" s="120"/>
      <c r="AF481" s="120"/>
      <c r="AP481" s="120"/>
      <c r="AZ481" s="120"/>
      <c r="BJ481" s="120"/>
      <c r="BT481" s="120"/>
      <c r="CD481" s="120"/>
      <c r="CN481" s="120"/>
      <c r="CX481" s="182"/>
      <c r="CY481" s="183"/>
      <c r="CZ481" s="183"/>
      <c r="DA481" s="183"/>
      <c r="DB481" s="183"/>
      <c r="DC481" s="183"/>
      <c r="DD481" s="183"/>
      <c r="DE481" s="183"/>
      <c r="DF481" s="183"/>
      <c r="DG481" s="183"/>
      <c r="DH481" s="120"/>
      <c r="DR481" s="120"/>
      <c r="EB481" s="120"/>
      <c r="EL481" s="182"/>
      <c r="EM481" s="183"/>
      <c r="EN481" s="183"/>
      <c r="EO481" s="183"/>
      <c r="EP481" s="183"/>
      <c r="EQ481" s="183"/>
      <c r="ER481" s="183"/>
      <c r="ES481" s="183"/>
      <c r="ET481" s="183"/>
      <c r="EU481" s="183"/>
      <c r="EV481" s="182"/>
      <c r="EW481" s="183"/>
      <c r="EX481" s="183"/>
      <c r="EY481" s="183"/>
      <c r="EZ481" s="183"/>
      <c r="FA481" s="183"/>
      <c r="FB481" s="183"/>
      <c r="FC481" s="183"/>
      <c r="FD481" s="183"/>
      <c r="FE481" s="183"/>
      <c r="FF481" s="120"/>
      <c r="FP481" s="120"/>
      <c r="FZ481" s="120"/>
      <c r="GJ481" s="182"/>
      <c r="GK481" s="183"/>
      <c r="GL481" s="183"/>
      <c r="GM481" s="183"/>
      <c r="GN481" s="183"/>
      <c r="GO481" s="183"/>
      <c r="GP481" s="183"/>
      <c r="GQ481" s="183"/>
      <c r="GR481" s="183"/>
      <c r="GS481" s="183"/>
      <c r="GT481" s="120"/>
      <c r="HD481" s="120"/>
      <c r="HN481" s="120"/>
      <c r="HX481" s="120"/>
      <c r="IH481" s="120"/>
      <c r="IR481" s="120"/>
      <c r="JB481" s="120"/>
      <c r="JL481" s="120"/>
      <c r="JV481" s="120"/>
      <c r="KF481" s="120"/>
    </row>
    <row xmlns:x14ac="http://schemas.microsoft.com/office/spreadsheetml/2009/9/ac" r="482" s="3" customFormat="true" x14ac:dyDescent="0.25">
      <c r="A482" s="370"/>
      <c r="B482" s="120"/>
      <c r="L482" s="120"/>
      <c r="V482" s="120"/>
      <c r="AF482" s="120"/>
      <c r="AP482" s="120"/>
      <c r="AZ482" s="120"/>
      <c r="BJ482" s="120"/>
      <c r="BT482" s="120"/>
      <c r="CD482" s="120"/>
      <c r="CN482" s="120"/>
      <c r="CX482" s="182"/>
      <c r="CY482" s="183"/>
      <c r="CZ482" s="183"/>
      <c r="DA482" s="183"/>
      <c r="DB482" s="183"/>
      <c r="DC482" s="183"/>
      <c r="DD482" s="183"/>
      <c r="DE482" s="183"/>
      <c r="DF482" s="183"/>
      <c r="DG482" s="183"/>
      <c r="DH482" s="120"/>
      <c r="DR482" s="120"/>
      <c r="EB482" s="120"/>
      <c r="EL482" s="182"/>
      <c r="EM482" s="183"/>
      <c r="EN482" s="183"/>
      <c r="EO482" s="183"/>
      <c r="EP482" s="183"/>
      <c r="EQ482" s="183"/>
      <c r="ER482" s="183"/>
      <c r="ES482" s="183"/>
      <c r="ET482" s="183"/>
      <c r="EU482" s="183"/>
      <c r="EV482" s="182"/>
      <c r="EW482" s="183"/>
      <c r="EX482" s="183"/>
      <c r="EY482" s="183"/>
      <c r="EZ482" s="183"/>
      <c r="FA482" s="183"/>
      <c r="FB482" s="183"/>
      <c r="FC482" s="183"/>
      <c r="FD482" s="183"/>
      <c r="FE482" s="183"/>
      <c r="FF482" s="120"/>
      <c r="FP482" s="120"/>
      <c r="FZ482" s="120"/>
      <c r="GJ482" s="182"/>
      <c r="GK482" s="183"/>
      <c r="GL482" s="183"/>
      <c r="GM482" s="183"/>
      <c r="GN482" s="183"/>
      <c r="GO482" s="183"/>
      <c r="GP482" s="183"/>
      <c r="GQ482" s="183"/>
      <c r="GR482" s="183"/>
      <c r="GS482" s="183"/>
      <c r="GT482" s="120"/>
      <c r="HD482" s="120"/>
      <c r="HN482" s="120"/>
      <c r="HX482" s="120"/>
      <c r="IH482" s="120"/>
      <c r="IR482" s="120"/>
      <c r="JB482" s="120"/>
      <c r="JL482" s="120"/>
      <c r="JV482" s="120"/>
      <c r="KF482" s="120"/>
    </row>
    <row xmlns:x14ac="http://schemas.microsoft.com/office/spreadsheetml/2009/9/ac" r="483" s="3" customFormat="true" x14ac:dyDescent="0.25">
      <c r="A483" s="370"/>
      <c r="B483" s="120"/>
      <c r="L483" s="120"/>
      <c r="V483" s="120"/>
      <c r="AF483" s="120"/>
      <c r="AP483" s="120"/>
      <c r="AZ483" s="120"/>
      <c r="BJ483" s="120"/>
      <c r="BT483" s="120"/>
      <c r="CD483" s="120"/>
      <c r="CN483" s="120"/>
      <c r="CX483" s="182"/>
      <c r="CY483" s="183"/>
      <c r="CZ483" s="183"/>
      <c r="DA483" s="183"/>
      <c r="DB483" s="183"/>
      <c r="DC483" s="183"/>
      <c r="DD483" s="183"/>
      <c r="DE483" s="183"/>
      <c r="DF483" s="183"/>
      <c r="DG483" s="183"/>
      <c r="DH483" s="120"/>
      <c r="DR483" s="120"/>
      <c r="EB483" s="120"/>
      <c r="EL483" s="182"/>
      <c r="EM483" s="183"/>
      <c r="EN483" s="183"/>
      <c r="EO483" s="183"/>
      <c r="EP483" s="183"/>
      <c r="EQ483" s="183"/>
      <c r="ER483" s="183"/>
      <c r="ES483" s="183"/>
      <c r="ET483" s="183"/>
      <c r="EU483" s="183"/>
      <c r="EV483" s="182"/>
      <c r="EW483" s="183"/>
      <c r="EX483" s="183"/>
      <c r="EY483" s="183"/>
      <c r="EZ483" s="183"/>
      <c r="FA483" s="183"/>
      <c r="FB483" s="183"/>
      <c r="FC483" s="183"/>
      <c r="FD483" s="183"/>
      <c r="FE483" s="183"/>
      <c r="FF483" s="120"/>
      <c r="FP483" s="120"/>
      <c r="FZ483" s="120"/>
      <c r="GJ483" s="182"/>
      <c r="GK483" s="183"/>
      <c r="GL483" s="183"/>
      <c r="GM483" s="183"/>
      <c r="GN483" s="183"/>
      <c r="GO483" s="183"/>
      <c r="GP483" s="183"/>
      <c r="GQ483" s="183"/>
      <c r="GR483" s="183"/>
      <c r="GS483" s="183"/>
      <c r="GT483" s="120"/>
      <c r="HD483" s="120"/>
      <c r="HN483" s="120"/>
      <c r="HX483" s="120"/>
      <c r="IH483" s="120"/>
      <c r="IR483" s="120"/>
      <c r="JB483" s="120"/>
      <c r="JL483" s="120"/>
      <c r="JV483" s="120"/>
      <c r="KF483" s="120"/>
    </row>
    <row xmlns:x14ac="http://schemas.microsoft.com/office/spreadsheetml/2009/9/ac" r="484" s="3" customFormat="true" x14ac:dyDescent="0.25">
      <c r="A484" s="370"/>
      <c r="B484" s="120"/>
      <c r="L484" s="120"/>
      <c r="V484" s="120"/>
      <c r="AF484" s="120"/>
      <c r="AP484" s="120"/>
      <c r="AZ484" s="120"/>
      <c r="BJ484" s="120"/>
      <c r="BT484" s="120"/>
      <c r="CD484" s="120"/>
      <c r="CN484" s="120"/>
      <c r="CX484" s="182"/>
      <c r="CY484" s="183"/>
      <c r="CZ484" s="183"/>
      <c r="DA484" s="183"/>
      <c r="DB484" s="183"/>
      <c r="DC484" s="183"/>
      <c r="DD484" s="183"/>
      <c r="DE484" s="183"/>
      <c r="DF484" s="183"/>
      <c r="DG484" s="183"/>
      <c r="DH484" s="120"/>
      <c r="DR484" s="120"/>
      <c r="EB484" s="120"/>
      <c r="EL484" s="182"/>
      <c r="EM484" s="183"/>
      <c r="EN484" s="183"/>
      <c r="EO484" s="183"/>
      <c r="EP484" s="183"/>
      <c r="EQ484" s="183"/>
      <c r="ER484" s="183"/>
      <c r="ES484" s="183"/>
      <c r="ET484" s="183"/>
      <c r="EU484" s="183"/>
      <c r="EV484" s="182"/>
      <c r="EW484" s="183"/>
      <c r="EX484" s="183"/>
      <c r="EY484" s="183"/>
      <c r="EZ484" s="183"/>
      <c r="FA484" s="183"/>
      <c r="FB484" s="183"/>
      <c r="FC484" s="183"/>
      <c r="FD484" s="183"/>
      <c r="FE484" s="183"/>
      <c r="FF484" s="120"/>
      <c r="FP484" s="120"/>
      <c r="FZ484" s="120"/>
      <c r="GJ484" s="182"/>
      <c r="GK484" s="183"/>
      <c r="GL484" s="183"/>
      <c r="GM484" s="183"/>
      <c r="GN484" s="183"/>
      <c r="GO484" s="183"/>
      <c r="GP484" s="183"/>
      <c r="GQ484" s="183"/>
      <c r="GR484" s="183"/>
      <c r="GS484" s="183"/>
      <c r="GT484" s="120"/>
      <c r="HD484" s="120"/>
      <c r="HN484" s="120"/>
      <c r="HX484" s="120"/>
      <c r="IH484" s="120"/>
      <c r="IR484" s="120"/>
      <c r="JB484" s="120"/>
      <c r="JL484" s="120"/>
      <c r="JV484" s="120"/>
      <c r="KF484" s="120"/>
    </row>
    <row xmlns:x14ac="http://schemas.microsoft.com/office/spreadsheetml/2009/9/ac" r="485" s="3" customFormat="true" x14ac:dyDescent="0.25">
      <c r="A485" s="370"/>
      <c r="B485" s="120"/>
      <c r="L485" s="120"/>
      <c r="V485" s="120"/>
      <c r="AF485" s="120"/>
      <c r="AP485" s="120"/>
      <c r="AZ485" s="120"/>
      <c r="BJ485" s="120"/>
      <c r="BT485" s="120"/>
      <c r="CD485" s="120"/>
      <c r="CN485" s="120"/>
      <c r="CX485" s="182"/>
      <c r="CY485" s="183"/>
      <c r="CZ485" s="183"/>
      <c r="DA485" s="183"/>
      <c r="DB485" s="183"/>
      <c r="DC485" s="183"/>
      <c r="DD485" s="183"/>
      <c r="DE485" s="183"/>
      <c r="DF485" s="183"/>
      <c r="DG485" s="183"/>
      <c r="DH485" s="120"/>
      <c r="DR485" s="120"/>
      <c r="EB485" s="120"/>
      <c r="EL485" s="182"/>
      <c r="EM485" s="183"/>
      <c r="EN485" s="183"/>
      <c r="EO485" s="183"/>
      <c r="EP485" s="183"/>
      <c r="EQ485" s="183"/>
      <c r="ER485" s="183"/>
      <c r="ES485" s="183"/>
      <c r="ET485" s="183"/>
      <c r="EU485" s="183"/>
      <c r="EV485" s="182"/>
      <c r="EW485" s="183"/>
      <c r="EX485" s="183"/>
      <c r="EY485" s="183"/>
      <c r="EZ485" s="183"/>
      <c r="FA485" s="183"/>
      <c r="FB485" s="183"/>
      <c r="FC485" s="183"/>
      <c r="FD485" s="183"/>
      <c r="FE485" s="183"/>
      <c r="FF485" s="120"/>
      <c r="FP485" s="120"/>
      <c r="FZ485" s="120"/>
      <c r="GJ485" s="182"/>
      <c r="GK485" s="183"/>
      <c r="GL485" s="183"/>
      <c r="GM485" s="183"/>
      <c r="GN485" s="183"/>
      <c r="GO485" s="183"/>
      <c r="GP485" s="183"/>
      <c r="GQ485" s="183"/>
      <c r="GR485" s="183"/>
      <c r="GS485" s="183"/>
      <c r="GT485" s="120"/>
      <c r="HD485" s="120"/>
      <c r="HN485" s="120"/>
      <c r="HX485" s="120"/>
      <c r="IH485" s="120"/>
      <c r="IR485" s="120"/>
      <c r="JB485" s="120"/>
      <c r="JL485" s="120"/>
      <c r="JV485" s="120"/>
      <c r="KF485" s="120"/>
    </row>
    <row xmlns:x14ac="http://schemas.microsoft.com/office/spreadsheetml/2009/9/ac" r="486" s="3" customFormat="true" x14ac:dyDescent="0.25">
      <c r="A486" s="370"/>
      <c r="B486" s="120"/>
      <c r="L486" s="120"/>
      <c r="V486" s="120"/>
      <c r="AF486" s="120"/>
      <c r="AP486" s="120"/>
      <c r="AZ486" s="120"/>
      <c r="BJ486" s="120"/>
      <c r="BT486" s="120"/>
      <c r="CD486" s="120"/>
      <c r="CN486" s="120"/>
      <c r="CX486" s="182"/>
      <c r="CY486" s="183"/>
      <c r="CZ486" s="183"/>
      <c r="DA486" s="183"/>
      <c r="DB486" s="183"/>
      <c r="DC486" s="183"/>
      <c r="DD486" s="183"/>
      <c r="DE486" s="183"/>
      <c r="DF486" s="183"/>
      <c r="DG486" s="183"/>
      <c r="DH486" s="120"/>
      <c r="DR486" s="120"/>
      <c r="EB486" s="120"/>
      <c r="EL486" s="182"/>
      <c r="EM486" s="183"/>
      <c r="EN486" s="183"/>
      <c r="EO486" s="183"/>
      <c r="EP486" s="183"/>
      <c r="EQ486" s="183"/>
      <c r="ER486" s="183"/>
      <c r="ES486" s="183"/>
      <c r="ET486" s="183"/>
      <c r="EU486" s="183"/>
      <c r="EV486" s="182"/>
      <c r="EW486" s="183"/>
      <c r="EX486" s="183"/>
      <c r="EY486" s="183"/>
      <c r="EZ486" s="183"/>
      <c r="FA486" s="183"/>
      <c r="FB486" s="183"/>
      <c r="FC486" s="183"/>
      <c r="FD486" s="183"/>
      <c r="FE486" s="183"/>
      <c r="FF486" s="120"/>
      <c r="FP486" s="120"/>
      <c r="FZ486" s="120"/>
      <c r="GJ486" s="182"/>
      <c r="GK486" s="183"/>
      <c r="GL486" s="183"/>
      <c r="GM486" s="183"/>
      <c r="GN486" s="183"/>
      <c r="GO486" s="183"/>
      <c r="GP486" s="183"/>
      <c r="GQ486" s="183"/>
      <c r="GR486" s="183"/>
      <c r="GS486" s="183"/>
      <c r="GT486" s="120"/>
      <c r="HD486" s="120"/>
      <c r="HN486" s="120"/>
      <c r="HX486" s="120"/>
      <c r="IH486" s="120"/>
      <c r="IR486" s="120"/>
      <c r="JB486" s="120"/>
      <c r="JL486" s="120"/>
      <c r="JV486" s="120"/>
      <c r="KF486" s="120"/>
    </row>
    <row xmlns:x14ac="http://schemas.microsoft.com/office/spreadsheetml/2009/9/ac" r="487" s="3" customFormat="true" x14ac:dyDescent="0.25">
      <c r="A487" s="370"/>
      <c r="B487" s="120"/>
      <c r="L487" s="120"/>
      <c r="V487" s="120"/>
      <c r="AF487" s="120"/>
      <c r="AP487" s="120"/>
      <c r="AZ487" s="120"/>
      <c r="BJ487" s="120"/>
      <c r="BT487" s="120"/>
      <c r="CD487" s="120"/>
      <c r="CN487" s="120"/>
      <c r="CX487" s="182"/>
      <c r="CY487" s="183"/>
      <c r="CZ487" s="183"/>
      <c r="DA487" s="183"/>
      <c r="DB487" s="183"/>
      <c r="DC487" s="183"/>
      <c r="DD487" s="183"/>
      <c r="DE487" s="183"/>
      <c r="DF487" s="183"/>
      <c r="DG487" s="183"/>
      <c r="DH487" s="120"/>
      <c r="DR487" s="120"/>
      <c r="EB487" s="120"/>
      <c r="EL487" s="182"/>
      <c r="EM487" s="183"/>
      <c r="EN487" s="183"/>
      <c r="EO487" s="183"/>
      <c r="EP487" s="183"/>
      <c r="EQ487" s="183"/>
      <c r="ER487" s="183"/>
      <c r="ES487" s="183"/>
      <c r="ET487" s="183"/>
      <c r="EU487" s="183"/>
      <c r="EV487" s="182"/>
      <c r="EW487" s="183"/>
      <c r="EX487" s="183"/>
      <c r="EY487" s="183"/>
      <c r="EZ487" s="183"/>
      <c r="FA487" s="183"/>
      <c r="FB487" s="183"/>
      <c r="FC487" s="183"/>
      <c r="FD487" s="183"/>
      <c r="FE487" s="183"/>
      <c r="FF487" s="120"/>
      <c r="FP487" s="120"/>
      <c r="FZ487" s="120"/>
      <c r="GJ487" s="182"/>
      <c r="GK487" s="183"/>
      <c r="GL487" s="183"/>
      <c r="GM487" s="183"/>
      <c r="GN487" s="183"/>
      <c r="GO487" s="183"/>
      <c r="GP487" s="183"/>
      <c r="GQ487" s="183"/>
      <c r="GR487" s="183"/>
      <c r="GS487" s="183"/>
      <c r="GT487" s="120"/>
      <c r="HD487" s="120"/>
      <c r="HN487" s="120"/>
      <c r="HX487" s="120"/>
      <c r="IH487" s="120"/>
      <c r="IR487" s="120"/>
      <c r="JB487" s="120"/>
      <c r="JL487" s="120"/>
      <c r="JV487" s="120"/>
      <c r="KF487" s="120"/>
    </row>
    <row xmlns:x14ac="http://schemas.microsoft.com/office/spreadsheetml/2009/9/ac" r="488" s="3" customFormat="true" x14ac:dyDescent="0.25">
      <c r="A488" s="370"/>
      <c r="B488" s="120"/>
      <c r="L488" s="120"/>
      <c r="V488" s="120"/>
      <c r="AF488" s="120"/>
      <c r="AP488" s="120"/>
      <c r="AZ488" s="120"/>
      <c r="BJ488" s="120"/>
      <c r="BT488" s="120"/>
      <c r="CD488" s="120"/>
      <c r="CN488" s="120"/>
      <c r="CX488" s="182"/>
      <c r="CY488" s="183"/>
      <c r="CZ488" s="183"/>
      <c r="DA488" s="183"/>
      <c r="DB488" s="183"/>
      <c r="DC488" s="183"/>
      <c r="DD488" s="183"/>
      <c r="DE488" s="183"/>
      <c r="DF488" s="183"/>
      <c r="DG488" s="183"/>
      <c r="DH488" s="120"/>
      <c r="DR488" s="120"/>
      <c r="EB488" s="120"/>
      <c r="EL488" s="182"/>
      <c r="EM488" s="183"/>
      <c r="EN488" s="183"/>
      <c r="EO488" s="183"/>
      <c r="EP488" s="183"/>
      <c r="EQ488" s="183"/>
      <c r="ER488" s="183"/>
      <c r="ES488" s="183"/>
      <c r="ET488" s="183"/>
      <c r="EU488" s="183"/>
      <c r="EV488" s="182"/>
      <c r="EW488" s="183"/>
      <c r="EX488" s="183"/>
      <c r="EY488" s="183"/>
      <c r="EZ488" s="183"/>
      <c r="FA488" s="183"/>
      <c r="FB488" s="183"/>
      <c r="FC488" s="183"/>
      <c r="FD488" s="183"/>
      <c r="FE488" s="183"/>
      <c r="FF488" s="120"/>
      <c r="FP488" s="120"/>
      <c r="FZ488" s="120"/>
      <c r="GJ488" s="182"/>
      <c r="GK488" s="183"/>
      <c r="GL488" s="183"/>
      <c r="GM488" s="183"/>
      <c r="GN488" s="183"/>
      <c r="GO488" s="183"/>
      <c r="GP488" s="183"/>
      <c r="GQ488" s="183"/>
      <c r="GR488" s="183"/>
      <c r="GS488" s="183"/>
      <c r="GT488" s="120"/>
      <c r="HD488" s="120"/>
      <c r="HN488" s="120"/>
      <c r="HX488" s="120"/>
      <c r="IH488" s="120"/>
      <c r="IR488" s="120"/>
      <c r="JB488" s="120"/>
      <c r="JL488" s="120"/>
      <c r="JV488" s="120"/>
      <c r="KF488" s="120"/>
    </row>
    <row xmlns:x14ac="http://schemas.microsoft.com/office/spreadsheetml/2009/9/ac" r="489" s="3" customFormat="true" x14ac:dyDescent="0.25">
      <c r="A489" s="370"/>
      <c r="B489" s="120"/>
      <c r="L489" s="120"/>
      <c r="V489" s="120"/>
      <c r="AF489" s="120"/>
      <c r="AP489" s="120"/>
      <c r="AZ489" s="120"/>
      <c r="BJ489" s="120"/>
      <c r="BT489" s="120"/>
      <c r="CD489" s="120"/>
      <c r="CN489" s="120"/>
      <c r="CX489" s="182"/>
      <c r="CY489" s="183"/>
      <c r="CZ489" s="183"/>
      <c r="DA489" s="183"/>
      <c r="DB489" s="183"/>
      <c r="DC489" s="183"/>
      <c r="DD489" s="183"/>
      <c r="DE489" s="183"/>
      <c r="DF489" s="183"/>
      <c r="DG489" s="183"/>
      <c r="DH489" s="120"/>
      <c r="DR489" s="120"/>
      <c r="EB489" s="120"/>
      <c r="EL489" s="182"/>
      <c r="EM489" s="183"/>
      <c r="EN489" s="183"/>
      <c r="EO489" s="183"/>
      <c r="EP489" s="183"/>
      <c r="EQ489" s="183"/>
      <c r="ER489" s="183"/>
      <c r="ES489" s="183"/>
      <c r="ET489" s="183"/>
      <c r="EU489" s="183"/>
      <c r="EV489" s="182"/>
      <c r="EW489" s="183"/>
      <c r="EX489" s="183"/>
      <c r="EY489" s="183"/>
      <c r="EZ489" s="183"/>
      <c r="FA489" s="183"/>
      <c r="FB489" s="183"/>
      <c r="FC489" s="183"/>
      <c r="FD489" s="183"/>
      <c r="FE489" s="183"/>
      <c r="FF489" s="120"/>
      <c r="FP489" s="120"/>
      <c r="FZ489" s="120"/>
      <c r="GJ489" s="182"/>
      <c r="GK489" s="183"/>
      <c r="GL489" s="183"/>
      <c r="GM489" s="183"/>
      <c r="GN489" s="183"/>
      <c r="GO489" s="183"/>
      <c r="GP489" s="183"/>
      <c r="GQ489" s="183"/>
      <c r="GR489" s="183"/>
      <c r="GS489" s="183"/>
      <c r="GT489" s="120"/>
      <c r="HD489" s="120"/>
      <c r="HN489" s="120"/>
      <c r="HX489" s="120"/>
      <c r="IH489" s="120"/>
      <c r="IR489" s="120"/>
      <c r="JB489" s="120"/>
      <c r="JL489" s="120"/>
      <c r="JV489" s="120"/>
      <c r="KF489" s="120"/>
    </row>
    <row xmlns:x14ac="http://schemas.microsoft.com/office/spreadsheetml/2009/9/ac" r="490" s="3" customFormat="true" x14ac:dyDescent="0.25">
      <c r="A490" s="370"/>
      <c r="B490" s="120"/>
      <c r="L490" s="120"/>
      <c r="V490" s="120"/>
      <c r="AF490" s="120"/>
      <c r="AP490" s="120"/>
      <c r="AZ490" s="120"/>
      <c r="BJ490" s="120"/>
      <c r="BT490" s="120"/>
      <c r="CD490" s="120"/>
      <c r="CN490" s="120"/>
      <c r="CX490" s="182"/>
      <c r="CY490" s="183"/>
      <c r="CZ490" s="183"/>
      <c r="DA490" s="183"/>
      <c r="DB490" s="183"/>
      <c r="DC490" s="183"/>
      <c r="DD490" s="183"/>
      <c r="DE490" s="183"/>
      <c r="DF490" s="183"/>
      <c r="DG490" s="183"/>
      <c r="DH490" s="120"/>
      <c r="DR490" s="120"/>
      <c r="EB490" s="120"/>
      <c r="EL490" s="182"/>
      <c r="EM490" s="183"/>
      <c r="EN490" s="183"/>
      <c r="EO490" s="183"/>
      <c r="EP490" s="183"/>
      <c r="EQ490" s="183"/>
      <c r="ER490" s="183"/>
      <c r="ES490" s="183"/>
      <c r="ET490" s="183"/>
      <c r="EU490" s="183"/>
      <c r="EV490" s="182"/>
      <c r="EW490" s="183"/>
      <c r="EX490" s="183"/>
      <c r="EY490" s="183"/>
      <c r="EZ490" s="183"/>
      <c r="FA490" s="183"/>
      <c r="FB490" s="183"/>
      <c r="FC490" s="183"/>
      <c r="FD490" s="183"/>
      <c r="FE490" s="183"/>
      <c r="FF490" s="120"/>
      <c r="FP490" s="120"/>
      <c r="FZ490" s="120"/>
      <c r="GJ490" s="182"/>
      <c r="GK490" s="183"/>
      <c r="GL490" s="183"/>
      <c r="GM490" s="183"/>
      <c r="GN490" s="183"/>
      <c r="GO490" s="183"/>
      <c r="GP490" s="183"/>
      <c r="GQ490" s="183"/>
      <c r="GR490" s="183"/>
      <c r="GS490" s="183"/>
      <c r="GT490" s="120"/>
      <c r="HD490" s="120"/>
      <c r="HN490" s="120"/>
      <c r="HX490" s="120"/>
      <c r="IH490" s="120"/>
      <c r="IR490" s="120"/>
      <c r="JB490" s="120"/>
      <c r="JL490" s="120"/>
      <c r="JV490" s="120"/>
      <c r="KF490" s="120"/>
    </row>
    <row xmlns:x14ac="http://schemas.microsoft.com/office/spreadsheetml/2009/9/ac" r="491" s="3" customFormat="true" x14ac:dyDescent="0.25">
      <c r="A491" s="370"/>
      <c r="B491" s="120"/>
      <c r="L491" s="120"/>
      <c r="V491" s="120"/>
      <c r="AF491" s="120"/>
      <c r="AP491" s="120"/>
      <c r="AZ491" s="120"/>
      <c r="BJ491" s="120"/>
      <c r="BT491" s="120"/>
      <c r="CD491" s="120"/>
      <c r="CN491" s="120"/>
      <c r="CX491" s="182"/>
      <c r="CY491" s="183"/>
      <c r="CZ491" s="183"/>
      <c r="DA491" s="183"/>
      <c r="DB491" s="183"/>
      <c r="DC491" s="183"/>
      <c r="DD491" s="183"/>
      <c r="DE491" s="183"/>
      <c r="DF491" s="183"/>
      <c r="DG491" s="183"/>
      <c r="DH491" s="120"/>
      <c r="DR491" s="120"/>
      <c r="EB491" s="120"/>
      <c r="EL491" s="182"/>
      <c r="EM491" s="183"/>
      <c r="EN491" s="183"/>
      <c r="EO491" s="183"/>
      <c r="EP491" s="183"/>
      <c r="EQ491" s="183"/>
      <c r="ER491" s="183"/>
      <c r="ES491" s="183"/>
      <c r="ET491" s="183"/>
      <c r="EU491" s="183"/>
      <c r="EV491" s="182"/>
      <c r="EW491" s="183"/>
      <c r="EX491" s="183"/>
      <c r="EY491" s="183"/>
      <c r="EZ491" s="183"/>
      <c r="FA491" s="183"/>
      <c r="FB491" s="183"/>
      <c r="FC491" s="183"/>
      <c r="FD491" s="183"/>
      <c r="FE491" s="183"/>
      <c r="FF491" s="120"/>
      <c r="FP491" s="120"/>
      <c r="FZ491" s="120"/>
      <c r="GJ491" s="182"/>
      <c r="GK491" s="183"/>
      <c r="GL491" s="183"/>
      <c r="GM491" s="183"/>
      <c r="GN491" s="183"/>
      <c r="GO491" s="183"/>
      <c r="GP491" s="183"/>
      <c r="GQ491" s="183"/>
      <c r="GR491" s="183"/>
      <c r="GS491" s="183"/>
      <c r="GT491" s="120"/>
      <c r="HD491" s="120"/>
      <c r="HN491" s="120"/>
      <c r="HX491" s="120"/>
      <c r="IH491" s="120"/>
      <c r="IR491" s="120"/>
      <c r="JB491" s="120"/>
      <c r="JL491" s="120"/>
      <c r="JV491" s="120"/>
      <c r="KF491" s="120"/>
    </row>
    <row xmlns:x14ac="http://schemas.microsoft.com/office/spreadsheetml/2009/9/ac" r="492" s="3" customFormat="true" x14ac:dyDescent="0.25">
      <c r="A492" s="370"/>
      <c r="B492" s="120"/>
      <c r="L492" s="120"/>
      <c r="V492" s="120"/>
      <c r="AF492" s="120"/>
      <c r="AP492" s="120"/>
      <c r="AZ492" s="120"/>
      <c r="BJ492" s="120"/>
      <c r="BT492" s="120"/>
      <c r="CD492" s="120"/>
      <c r="CN492" s="120"/>
      <c r="CX492" s="182"/>
      <c r="CY492" s="183"/>
      <c r="CZ492" s="183"/>
      <c r="DA492" s="183"/>
      <c r="DB492" s="183"/>
      <c r="DC492" s="183"/>
      <c r="DD492" s="183"/>
      <c r="DE492" s="183"/>
      <c r="DF492" s="183"/>
      <c r="DG492" s="183"/>
      <c r="DH492" s="120"/>
      <c r="DR492" s="120"/>
      <c r="EB492" s="120"/>
      <c r="EL492" s="182"/>
      <c r="EM492" s="183"/>
      <c r="EN492" s="183"/>
      <c r="EO492" s="183"/>
      <c r="EP492" s="183"/>
      <c r="EQ492" s="183"/>
      <c r="ER492" s="183"/>
      <c r="ES492" s="183"/>
      <c r="ET492" s="183"/>
      <c r="EU492" s="183"/>
      <c r="EV492" s="182"/>
      <c r="EW492" s="183"/>
      <c r="EX492" s="183"/>
      <c r="EY492" s="183"/>
      <c r="EZ492" s="183"/>
      <c r="FA492" s="183"/>
      <c r="FB492" s="183"/>
      <c r="FC492" s="183"/>
      <c r="FD492" s="183"/>
      <c r="FE492" s="183"/>
      <c r="FF492" s="120"/>
      <c r="FP492" s="120"/>
      <c r="FZ492" s="120"/>
      <c r="GJ492" s="182"/>
      <c r="GK492" s="183"/>
      <c r="GL492" s="183"/>
      <c r="GM492" s="183"/>
      <c r="GN492" s="183"/>
      <c r="GO492" s="183"/>
      <c r="GP492" s="183"/>
      <c r="GQ492" s="183"/>
      <c r="GR492" s="183"/>
      <c r="GS492" s="183"/>
      <c r="GT492" s="120"/>
      <c r="HD492" s="120"/>
      <c r="HN492" s="120"/>
      <c r="HX492" s="120"/>
      <c r="IH492" s="120"/>
      <c r="IR492" s="120"/>
      <c r="JB492" s="120"/>
      <c r="JL492" s="120"/>
      <c r="JV492" s="120"/>
      <c r="KF492" s="120"/>
    </row>
    <row xmlns:x14ac="http://schemas.microsoft.com/office/spreadsheetml/2009/9/ac" r="493" s="3" customFormat="true" x14ac:dyDescent="0.25">
      <c r="A493" s="370"/>
      <c r="B493" s="120"/>
      <c r="L493" s="120"/>
      <c r="V493" s="120"/>
      <c r="AF493" s="120"/>
      <c r="AP493" s="120"/>
      <c r="AZ493" s="120"/>
      <c r="BJ493" s="120"/>
      <c r="BT493" s="120"/>
      <c r="CD493" s="120"/>
      <c r="CN493" s="120"/>
      <c r="CX493" s="182"/>
      <c r="CY493" s="183"/>
      <c r="CZ493" s="183"/>
      <c r="DA493" s="183"/>
      <c r="DB493" s="183"/>
      <c r="DC493" s="183"/>
      <c r="DD493" s="183"/>
      <c r="DE493" s="183"/>
      <c r="DF493" s="183"/>
      <c r="DG493" s="183"/>
      <c r="DH493" s="120"/>
      <c r="DR493" s="120"/>
      <c r="EB493" s="120"/>
      <c r="EL493" s="182"/>
      <c r="EM493" s="183"/>
      <c r="EN493" s="183"/>
      <c r="EO493" s="183"/>
      <c r="EP493" s="183"/>
      <c r="EQ493" s="183"/>
      <c r="ER493" s="183"/>
      <c r="ES493" s="183"/>
      <c r="ET493" s="183"/>
      <c r="EU493" s="183"/>
      <c r="EV493" s="182"/>
      <c r="EW493" s="183"/>
      <c r="EX493" s="183"/>
      <c r="EY493" s="183"/>
      <c r="EZ493" s="183"/>
      <c r="FA493" s="183"/>
      <c r="FB493" s="183"/>
      <c r="FC493" s="183"/>
      <c r="FD493" s="183"/>
      <c r="FE493" s="183"/>
      <c r="FF493" s="120"/>
      <c r="FP493" s="120"/>
      <c r="FZ493" s="120"/>
      <c r="GJ493" s="182"/>
      <c r="GK493" s="183"/>
      <c r="GL493" s="183"/>
      <c r="GM493" s="183"/>
      <c r="GN493" s="183"/>
      <c r="GO493" s="183"/>
      <c r="GP493" s="183"/>
      <c r="GQ493" s="183"/>
      <c r="GR493" s="183"/>
      <c r="GS493" s="183"/>
      <c r="GT493" s="120"/>
      <c r="HD493" s="120"/>
      <c r="HN493" s="120"/>
      <c r="HX493" s="120"/>
      <c r="IH493" s="120"/>
      <c r="IR493" s="120"/>
      <c r="JB493" s="120"/>
      <c r="JL493" s="120"/>
      <c r="JV493" s="120"/>
      <c r="KF493" s="120"/>
    </row>
    <row xmlns:x14ac="http://schemas.microsoft.com/office/spreadsheetml/2009/9/ac" r="494" s="3" customFormat="true" x14ac:dyDescent="0.25">
      <c r="A494" s="370"/>
      <c r="B494" s="120"/>
      <c r="L494" s="120"/>
      <c r="V494" s="120"/>
      <c r="AF494" s="120"/>
      <c r="AP494" s="120"/>
      <c r="AZ494" s="120"/>
      <c r="BJ494" s="120"/>
      <c r="BT494" s="120"/>
      <c r="CD494" s="120"/>
      <c r="CN494" s="120"/>
      <c r="CX494" s="182"/>
      <c r="CY494" s="183"/>
      <c r="CZ494" s="183"/>
      <c r="DA494" s="183"/>
      <c r="DB494" s="183"/>
      <c r="DC494" s="183"/>
      <c r="DD494" s="183"/>
      <c r="DE494" s="183"/>
      <c r="DF494" s="183"/>
      <c r="DG494" s="183"/>
      <c r="DH494" s="120"/>
      <c r="DR494" s="120"/>
      <c r="EB494" s="120"/>
      <c r="EL494" s="182"/>
      <c r="EM494" s="183"/>
      <c r="EN494" s="183"/>
      <c r="EO494" s="183"/>
      <c r="EP494" s="183"/>
      <c r="EQ494" s="183"/>
      <c r="ER494" s="183"/>
      <c r="ES494" s="183"/>
      <c r="ET494" s="183"/>
      <c r="EU494" s="183"/>
      <c r="EV494" s="182"/>
      <c r="EW494" s="183"/>
      <c r="EX494" s="183"/>
      <c r="EY494" s="183"/>
      <c r="EZ494" s="183"/>
      <c r="FA494" s="183"/>
      <c r="FB494" s="183"/>
      <c r="FC494" s="183"/>
      <c r="FD494" s="183"/>
      <c r="FE494" s="183"/>
      <c r="FF494" s="120"/>
      <c r="FP494" s="120"/>
      <c r="FZ494" s="120"/>
      <c r="GJ494" s="182"/>
      <c r="GK494" s="183"/>
      <c r="GL494" s="183"/>
      <c r="GM494" s="183"/>
      <c r="GN494" s="183"/>
      <c r="GO494" s="183"/>
      <c r="GP494" s="183"/>
      <c r="GQ494" s="183"/>
      <c r="GR494" s="183"/>
      <c r="GS494" s="183"/>
      <c r="GT494" s="120"/>
      <c r="HD494" s="120"/>
      <c r="HN494" s="120"/>
      <c r="HX494" s="120"/>
      <c r="IH494" s="120"/>
      <c r="IR494" s="120"/>
      <c r="JB494" s="120"/>
      <c r="JL494" s="120"/>
      <c r="JV494" s="120"/>
      <c r="KF494" s="120"/>
    </row>
    <row xmlns:x14ac="http://schemas.microsoft.com/office/spreadsheetml/2009/9/ac" r="495" s="3" customFormat="true" x14ac:dyDescent="0.25">
      <c r="A495" s="370"/>
      <c r="B495" s="120"/>
      <c r="L495" s="120"/>
      <c r="V495" s="120"/>
      <c r="AF495" s="120"/>
      <c r="AP495" s="120"/>
      <c r="AZ495" s="120"/>
      <c r="BJ495" s="120"/>
      <c r="BT495" s="120"/>
      <c r="CD495" s="120"/>
      <c r="CN495" s="120"/>
      <c r="CX495" s="182"/>
      <c r="CY495" s="183"/>
      <c r="CZ495" s="183"/>
      <c r="DA495" s="183"/>
      <c r="DB495" s="183"/>
      <c r="DC495" s="183"/>
      <c r="DD495" s="183"/>
      <c r="DE495" s="183"/>
      <c r="DF495" s="183"/>
      <c r="DG495" s="183"/>
      <c r="DH495" s="120"/>
      <c r="DR495" s="120"/>
      <c r="EB495" s="120"/>
      <c r="EL495" s="182"/>
      <c r="EM495" s="183"/>
      <c r="EN495" s="183"/>
      <c r="EO495" s="183"/>
      <c r="EP495" s="183"/>
      <c r="EQ495" s="183"/>
      <c r="ER495" s="183"/>
      <c r="ES495" s="183"/>
      <c r="ET495" s="183"/>
      <c r="EU495" s="183"/>
      <c r="EV495" s="182"/>
      <c r="EW495" s="183"/>
      <c r="EX495" s="183"/>
      <c r="EY495" s="183"/>
      <c r="EZ495" s="183"/>
      <c r="FA495" s="183"/>
      <c r="FB495" s="183"/>
      <c r="FC495" s="183"/>
      <c r="FD495" s="183"/>
      <c r="FE495" s="183"/>
      <c r="FF495" s="120"/>
      <c r="FP495" s="120"/>
      <c r="FZ495" s="120"/>
      <c r="GJ495" s="182"/>
      <c r="GK495" s="183"/>
      <c r="GL495" s="183"/>
      <c r="GM495" s="183"/>
      <c r="GN495" s="183"/>
      <c r="GO495" s="183"/>
      <c r="GP495" s="183"/>
      <c r="GQ495" s="183"/>
      <c r="GR495" s="183"/>
      <c r="GS495" s="183"/>
      <c r="GT495" s="120"/>
      <c r="HD495" s="120"/>
      <c r="HN495" s="120"/>
      <c r="HX495" s="120"/>
      <c r="IH495" s="120"/>
      <c r="IR495" s="120"/>
      <c r="JB495" s="120"/>
      <c r="JL495" s="120"/>
      <c r="JV495" s="120"/>
      <c r="KF495" s="120"/>
    </row>
    <row xmlns:x14ac="http://schemas.microsoft.com/office/spreadsheetml/2009/9/ac" r="496" s="3" customFormat="true" x14ac:dyDescent="0.25">
      <c r="A496" s="370"/>
      <c r="B496" s="120"/>
      <c r="L496" s="120"/>
      <c r="V496" s="120"/>
      <c r="AF496" s="120"/>
      <c r="AP496" s="120"/>
      <c r="AZ496" s="120"/>
      <c r="BJ496" s="120"/>
      <c r="BT496" s="120"/>
      <c r="CD496" s="120"/>
      <c r="CN496" s="120"/>
      <c r="CX496" s="182"/>
      <c r="CY496" s="183"/>
      <c r="CZ496" s="183"/>
      <c r="DA496" s="183"/>
      <c r="DB496" s="183"/>
      <c r="DC496" s="183"/>
      <c r="DD496" s="183"/>
      <c r="DE496" s="183"/>
      <c r="DF496" s="183"/>
      <c r="DG496" s="183"/>
      <c r="DH496" s="120"/>
      <c r="DR496" s="120"/>
      <c r="EB496" s="120"/>
      <c r="EL496" s="182"/>
      <c r="EM496" s="183"/>
      <c r="EN496" s="183"/>
      <c r="EO496" s="183"/>
      <c r="EP496" s="183"/>
      <c r="EQ496" s="183"/>
      <c r="ER496" s="183"/>
      <c r="ES496" s="183"/>
      <c r="ET496" s="183"/>
      <c r="EU496" s="183"/>
      <c r="EV496" s="182"/>
      <c r="EW496" s="183"/>
      <c r="EX496" s="183"/>
      <c r="EY496" s="183"/>
      <c r="EZ496" s="183"/>
      <c r="FA496" s="183"/>
      <c r="FB496" s="183"/>
      <c r="FC496" s="183"/>
      <c r="FD496" s="183"/>
      <c r="FE496" s="183"/>
      <c r="FF496" s="120"/>
      <c r="FP496" s="120"/>
      <c r="FZ496" s="120"/>
      <c r="GJ496" s="182"/>
      <c r="GK496" s="183"/>
      <c r="GL496" s="183"/>
      <c r="GM496" s="183"/>
      <c r="GN496" s="183"/>
      <c r="GO496" s="183"/>
      <c r="GP496" s="183"/>
      <c r="GQ496" s="183"/>
      <c r="GR496" s="183"/>
      <c r="GS496" s="183"/>
      <c r="GT496" s="120"/>
      <c r="HD496" s="120"/>
      <c r="HN496" s="120"/>
      <c r="HX496" s="120"/>
      <c r="IH496" s="120"/>
      <c r="IR496" s="120"/>
      <c r="JB496" s="120"/>
      <c r="JL496" s="120"/>
      <c r="JV496" s="120"/>
      <c r="KF496" s="120"/>
    </row>
    <row xmlns:x14ac="http://schemas.microsoft.com/office/spreadsheetml/2009/9/ac" r="497" s="3" customFormat="true" x14ac:dyDescent="0.25">
      <c r="A497" s="370"/>
      <c r="B497" s="120"/>
      <c r="L497" s="120"/>
      <c r="V497" s="120"/>
      <c r="AF497" s="120"/>
      <c r="AP497" s="120"/>
      <c r="AZ497" s="120"/>
      <c r="BJ497" s="120"/>
      <c r="BT497" s="120"/>
      <c r="CD497" s="120"/>
      <c r="CN497" s="120"/>
      <c r="CX497" s="182"/>
      <c r="CY497" s="183"/>
      <c r="CZ497" s="183"/>
      <c r="DA497" s="183"/>
      <c r="DB497" s="183"/>
      <c r="DC497" s="183"/>
      <c r="DD497" s="183"/>
      <c r="DE497" s="183"/>
      <c r="DF497" s="183"/>
      <c r="DG497" s="183"/>
      <c r="DH497" s="120"/>
      <c r="DR497" s="120"/>
      <c r="EB497" s="120"/>
      <c r="EL497" s="182"/>
      <c r="EM497" s="183"/>
      <c r="EN497" s="183"/>
      <c r="EO497" s="183"/>
      <c r="EP497" s="183"/>
      <c r="EQ497" s="183"/>
      <c r="ER497" s="183"/>
      <c r="ES497" s="183"/>
      <c r="ET497" s="183"/>
      <c r="EU497" s="183"/>
      <c r="EV497" s="182"/>
      <c r="EW497" s="183"/>
      <c r="EX497" s="183"/>
      <c r="EY497" s="183"/>
      <c r="EZ497" s="183"/>
      <c r="FA497" s="183"/>
      <c r="FB497" s="183"/>
      <c r="FC497" s="183"/>
      <c r="FD497" s="183"/>
      <c r="FE497" s="183"/>
      <c r="FF497" s="120"/>
      <c r="FP497" s="120"/>
      <c r="FZ497" s="120"/>
      <c r="GJ497" s="182"/>
      <c r="GK497" s="183"/>
      <c r="GL497" s="183"/>
      <c r="GM497" s="183"/>
      <c r="GN497" s="183"/>
      <c r="GO497" s="183"/>
      <c r="GP497" s="183"/>
      <c r="GQ497" s="183"/>
      <c r="GR497" s="183"/>
      <c r="GS497" s="183"/>
      <c r="GT497" s="120"/>
      <c r="HD497" s="120"/>
      <c r="HN497" s="120"/>
      <c r="HX497" s="120"/>
      <c r="IH497" s="120"/>
      <c r="IR497" s="120"/>
      <c r="JB497" s="120"/>
      <c r="JL497" s="120"/>
      <c r="JV497" s="120"/>
      <c r="KF497" s="120"/>
    </row>
    <row xmlns:x14ac="http://schemas.microsoft.com/office/spreadsheetml/2009/9/ac" r="498" s="3" customFormat="true" x14ac:dyDescent="0.25">
      <c r="A498" s="370"/>
      <c r="B498" s="120"/>
      <c r="L498" s="120"/>
      <c r="V498" s="120"/>
      <c r="AF498" s="120"/>
      <c r="AP498" s="120"/>
      <c r="AZ498" s="120"/>
      <c r="BJ498" s="120"/>
      <c r="BT498" s="120"/>
      <c r="CD498" s="120"/>
      <c r="CN498" s="120"/>
      <c r="CX498" s="182"/>
      <c r="CY498" s="183"/>
      <c r="CZ498" s="183"/>
      <c r="DA498" s="183"/>
      <c r="DB498" s="183"/>
      <c r="DC498" s="183"/>
      <c r="DD498" s="183"/>
      <c r="DE498" s="183"/>
      <c r="DF498" s="183"/>
      <c r="DG498" s="183"/>
      <c r="DH498" s="120"/>
      <c r="DR498" s="120"/>
      <c r="EB498" s="120"/>
      <c r="EL498" s="182"/>
      <c r="EM498" s="183"/>
      <c r="EN498" s="183"/>
      <c r="EO498" s="183"/>
      <c r="EP498" s="183"/>
      <c r="EQ498" s="183"/>
      <c r="ER498" s="183"/>
      <c r="ES498" s="183"/>
      <c r="ET498" s="183"/>
      <c r="EU498" s="183"/>
      <c r="EV498" s="182"/>
      <c r="EW498" s="183"/>
      <c r="EX498" s="183"/>
      <c r="EY498" s="183"/>
      <c r="EZ498" s="183"/>
      <c r="FA498" s="183"/>
      <c r="FB498" s="183"/>
      <c r="FC498" s="183"/>
      <c r="FD498" s="183"/>
      <c r="FE498" s="183"/>
      <c r="FF498" s="120"/>
      <c r="FP498" s="120"/>
      <c r="FZ498" s="120"/>
      <c r="GJ498" s="182"/>
      <c r="GK498" s="183"/>
      <c r="GL498" s="183"/>
      <c r="GM498" s="183"/>
      <c r="GN498" s="183"/>
      <c r="GO498" s="183"/>
      <c r="GP498" s="183"/>
      <c r="GQ498" s="183"/>
      <c r="GR498" s="183"/>
      <c r="GS498" s="183"/>
      <c r="GT498" s="120"/>
      <c r="HD498" s="120"/>
      <c r="HN498" s="120"/>
      <c r="HX498" s="120"/>
      <c r="IH498" s="120"/>
      <c r="IR498" s="120"/>
      <c r="JB498" s="120"/>
      <c r="JL498" s="120"/>
      <c r="JV498" s="120"/>
      <c r="KF498" s="120"/>
    </row>
    <row xmlns:x14ac="http://schemas.microsoft.com/office/spreadsheetml/2009/9/ac" r="499" s="3" customFormat="true" x14ac:dyDescent="0.25">
      <c r="A499" s="370"/>
      <c r="B499" s="120"/>
      <c r="L499" s="120"/>
      <c r="V499" s="120"/>
      <c r="AF499" s="120"/>
      <c r="AP499" s="120"/>
      <c r="AZ499" s="120"/>
      <c r="BJ499" s="120"/>
      <c r="BT499" s="120"/>
      <c r="CD499" s="120"/>
      <c r="CN499" s="120"/>
      <c r="CX499" s="182"/>
      <c r="CY499" s="183"/>
      <c r="CZ499" s="183"/>
      <c r="DA499" s="183"/>
      <c r="DB499" s="183"/>
      <c r="DC499" s="183"/>
      <c r="DD499" s="183"/>
      <c r="DE499" s="183"/>
      <c r="DF499" s="183"/>
      <c r="DG499" s="183"/>
      <c r="DH499" s="120"/>
      <c r="DR499" s="120"/>
      <c r="EB499" s="120"/>
      <c r="EL499" s="182"/>
      <c r="EM499" s="183"/>
      <c r="EN499" s="183"/>
      <c r="EO499" s="183"/>
      <c r="EP499" s="183"/>
      <c r="EQ499" s="183"/>
      <c r="ER499" s="183"/>
      <c r="ES499" s="183"/>
      <c r="ET499" s="183"/>
      <c r="EU499" s="183"/>
      <c r="EV499" s="182"/>
      <c r="EW499" s="183"/>
      <c r="EX499" s="183"/>
      <c r="EY499" s="183"/>
      <c r="EZ499" s="183"/>
      <c r="FA499" s="183"/>
      <c r="FB499" s="183"/>
      <c r="FC499" s="183"/>
      <c r="FD499" s="183"/>
      <c r="FE499" s="183"/>
      <c r="FF499" s="120"/>
      <c r="FP499" s="120"/>
      <c r="FZ499" s="120"/>
      <c r="GJ499" s="182"/>
      <c r="GK499" s="183"/>
      <c r="GL499" s="183"/>
      <c r="GM499" s="183"/>
      <c r="GN499" s="183"/>
      <c r="GO499" s="183"/>
      <c r="GP499" s="183"/>
      <c r="GQ499" s="183"/>
      <c r="GR499" s="183"/>
      <c r="GS499" s="183"/>
      <c r="GT499" s="120"/>
      <c r="HD499" s="120"/>
      <c r="HN499" s="120"/>
      <c r="HX499" s="120"/>
      <c r="IH499" s="120"/>
      <c r="IR499" s="120"/>
      <c r="JB499" s="120"/>
      <c r="JL499" s="120"/>
      <c r="JV499" s="120"/>
      <c r="KF499" s="120"/>
    </row>
    <row xmlns:x14ac="http://schemas.microsoft.com/office/spreadsheetml/2009/9/ac" r="500" s="3" customFormat="true" x14ac:dyDescent="0.25">
      <c r="A500" s="370"/>
      <c r="B500" s="120"/>
      <c r="L500" s="120"/>
      <c r="V500" s="120"/>
      <c r="AF500" s="120"/>
      <c r="AP500" s="120"/>
      <c r="AZ500" s="120"/>
      <c r="BJ500" s="120"/>
      <c r="BT500" s="120"/>
      <c r="CD500" s="120"/>
      <c r="CN500" s="120"/>
      <c r="CX500" s="182"/>
      <c r="CY500" s="183"/>
      <c r="CZ500" s="183"/>
      <c r="DA500" s="183"/>
      <c r="DB500" s="183"/>
      <c r="DC500" s="183"/>
      <c r="DD500" s="183"/>
      <c r="DE500" s="183"/>
      <c r="DF500" s="183"/>
      <c r="DG500" s="183"/>
      <c r="DH500" s="120"/>
      <c r="DR500" s="120"/>
      <c r="EB500" s="120"/>
      <c r="EL500" s="182"/>
      <c r="EM500" s="183"/>
      <c r="EN500" s="183"/>
      <c r="EO500" s="183"/>
      <c r="EP500" s="183"/>
      <c r="EQ500" s="183"/>
      <c r="ER500" s="183"/>
      <c r="ES500" s="183"/>
      <c r="ET500" s="183"/>
      <c r="EU500" s="183"/>
      <c r="EV500" s="182"/>
      <c r="EW500" s="183"/>
      <c r="EX500" s="183"/>
      <c r="EY500" s="183"/>
      <c r="EZ500" s="183"/>
      <c r="FA500" s="183"/>
      <c r="FB500" s="183"/>
      <c r="FC500" s="183"/>
      <c r="FD500" s="183"/>
      <c r="FE500" s="183"/>
      <c r="FF500" s="120"/>
      <c r="FP500" s="120"/>
      <c r="FZ500" s="120"/>
      <c r="GJ500" s="182"/>
      <c r="GK500" s="183"/>
      <c r="GL500" s="183"/>
      <c r="GM500" s="183"/>
      <c r="GN500" s="183"/>
      <c r="GO500" s="183"/>
      <c r="GP500" s="183"/>
      <c r="GQ500" s="183"/>
      <c r="GR500" s="183"/>
      <c r="GS500" s="183"/>
      <c r="GT500" s="120"/>
      <c r="HD500" s="120"/>
      <c r="HN500" s="120"/>
      <c r="HX500" s="120"/>
      <c r="IH500" s="120"/>
      <c r="IR500" s="120"/>
      <c r="JB500" s="120"/>
      <c r="JL500" s="120"/>
      <c r="JV500" s="120"/>
      <c r="KF500" s="120"/>
    </row>
    <row xmlns:x14ac="http://schemas.microsoft.com/office/spreadsheetml/2009/9/ac" r="501" s="3" customFormat="true" x14ac:dyDescent="0.25">
      <c r="A501" s="370"/>
      <c r="B501" s="120"/>
      <c r="L501" s="120"/>
      <c r="V501" s="120"/>
      <c r="AF501" s="120"/>
      <c r="AP501" s="120"/>
      <c r="AZ501" s="120"/>
      <c r="BJ501" s="120"/>
      <c r="BT501" s="120"/>
      <c r="CD501" s="120"/>
      <c r="CN501" s="120"/>
      <c r="CX501" s="182"/>
      <c r="CY501" s="183"/>
      <c r="CZ501" s="183"/>
      <c r="DA501" s="183"/>
      <c r="DB501" s="183"/>
      <c r="DC501" s="183"/>
      <c r="DD501" s="183"/>
      <c r="DE501" s="183"/>
      <c r="DF501" s="183"/>
      <c r="DG501" s="183"/>
      <c r="DH501" s="120"/>
      <c r="DR501" s="120"/>
      <c r="EB501" s="120"/>
      <c r="EL501" s="182"/>
      <c r="EM501" s="183"/>
      <c r="EN501" s="183"/>
      <c r="EO501" s="183"/>
      <c r="EP501" s="183"/>
      <c r="EQ501" s="183"/>
      <c r="ER501" s="183"/>
      <c r="ES501" s="183"/>
      <c r="ET501" s="183"/>
      <c r="EU501" s="183"/>
      <c r="EV501" s="182"/>
      <c r="EW501" s="183"/>
      <c r="EX501" s="183"/>
      <c r="EY501" s="183"/>
      <c r="EZ501" s="183"/>
      <c r="FA501" s="183"/>
      <c r="FB501" s="183"/>
      <c r="FC501" s="183"/>
      <c r="FD501" s="183"/>
      <c r="FE501" s="183"/>
      <c r="FF501" s="120"/>
      <c r="FP501" s="120"/>
      <c r="FZ501" s="120"/>
      <c r="GJ501" s="182"/>
      <c r="GK501" s="183"/>
      <c r="GL501" s="183"/>
      <c r="GM501" s="183"/>
      <c r="GN501" s="183"/>
      <c r="GO501" s="183"/>
      <c r="GP501" s="183"/>
      <c r="GQ501" s="183"/>
      <c r="GR501" s="183"/>
      <c r="GS501" s="183"/>
      <c r="GT501" s="120"/>
      <c r="HD501" s="120"/>
      <c r="HN501" s="120"/>
      <c r="HX501" s="120"/>
      <c r="IH501" s="120"/>
      <c r="IR501" s="120"/>
      <c r="JB501" s="120"/>
      <c r="JL501" s="120"/>
      <c r="JV501" s="120"/>
      <c r="KF501" s="120"/>
    </row>
    <row xmlns:x14ac="http://schemas.microsoft.com/office/spreadsheetml/2009/9/ac" r="502" s="3" customFormat="true" x14ac:dyDescent="0.25">
      <c r="A502" s="370"/>
      <c r="B502" s="120"/>
      <c r="L502" s="120"/>
      <c r="V502" s="120"/>
      <c r="AF502" s="120"/>
      <c r="AP502" s="120"/>
      <c r="AZ502" s="120"/>
      <c r="BJ502" s="120"/>
      <c r="BT502" s="120"/>
      <c r="CD502" s="120"/>
      <c r="CN502" s="120"/>
      <c r="CX502" s="182"/>
      <c r="CY502" s="183"/>
      <c r="CZ502" s="183"/>
      <c r="DA502" s="183"/>
      <c r="DB502" s="183"/>
      <c r="DC502" s="183"/>
      <c r="DD502" s="183"/>
      <c r="DE502" s="183"/>
      <c r="DF502" s="183"/>
      <c r="DG502" s="183"/>
      <c r="DH502" s="120"/>
      <c r="DR502" s="120"/>
      <c r="EB502" s="120"/>
      <c r="EL502" s="182"/>
      <c r="EM502" s="183"/>
      <c r="EN502" s="183"/>
      <c r="EO502" s="183"/>
      <c r="EP502" s="183"/>
      <c r="EQ502" s="183"/>
      <c r="ER502" s="183"/>
      <c r="ES502" s="183"/>
      <c r="ET502" s="183"/>
      <c r="EU502" s="183"/>
      <c r="EV502" s="182"/>
      <c r="EW502" s="183"/>
      <c r="EX502" s="183"/>
      <c r="EY502" s="183"/>
      <c r="EZ502" s="183"/>
      <c r="FA502" s="183"/>
      <c r="FB502" s="183"/>
      <c r="FC502" s="183"/>
      <c r="FD502" s="183"/>
      <c r="FE502" s="183"/>
      <c r="FF502" s="120"/>
      <c r="FP502" s="120"/>
      <c r="FZ502" s="120"/>
      <c r="GJ502" s="182"/>
      <c r="GK502" s="183"/>
      <c r="GL502" s="183"/>
      <c r="GM502" s="183"/>
      <c r="GN502" s="183"/>
      <c r="GO502" s="183"/>
      <c r="GP502" s="183"/>
      <c r="GQ502" s="183"/>
      <c r="GR502" s="183"/>
      <c r="GS502" s="183"/>
      <c r="GT502" s="120"/>
      <c r="HD502" s="120"/>
      <c r="HN502" s="120"/>
      <c r="HX502" s="120"/>
      <c r="IH502" s="120"/>
      <c r="IR502" s="120"/>
      <c r="JB502" s="120"/>
      <c r="JL502" s="120"/>
      <c r="JV502" s="120"/>
      <c r="KF502" s="120"/>
    </row>
    <row xmlns:x14ac="http://schemas.microsoft.com/office/spreadsheetml/2009/9/ac" r="503" s="3" customFormat="true" x14ac:dyDescent="0.25">
      <c r="A503" s="370"/>
      <c r="B503" s="120"/>
      <c r="L503" s="120"/>
      <c r="V503" s="120"/>
      <c r="AF503" s="120"/>
      <c r="AP503" s="120"/>
      <c r="AZ503" s="120"/>
      <c r="BJ503" s="120"/>
      <c r="BT503" s="120"/>
      <c r="CD503" s="120"/>
      <c r="CN503" s="120"/>
      <c r="CX503" s="182"/>
      <c r="CY503" s="183"/>
      <c r="CZ503" s="183"/>
      <c r="DA503" s="183"/>
      <c r="DB503" s="183"/>
      <c r="DC503" s="183"/>
      <c r="DD503" s="183"/>
      <c r="DE503" s="183"/>
      <c r="DF503" s="183"/>
      <c r="DG503" s="183"/>
      <c r="DH503" s="120"/>
      <c r="DR503" s="120"/>
      <c r="EB503" s="120"/>
      <c r="EL503" s="182"/>
      <c r="EM503" s="183"/>
      <c r="EN503" s="183"/>
      <c r="EO503" s="183"/>
      <c r="EP503" s="183"/>
      <c r="EQ503" s="183"/>
      <c r="ER503" s="183"/>
      <c r="ES503" s="183"/>
      <c r="ET503" s="183"/>
      <c r="EU503" s="183"/>
      <c r="EV503" s="182"/>
      <c r="EW503" s="183"/>
      <c r="EX503" s="183"/>
      <c r="EY503" s="183"/>
      <c r="EZ503" s="183"/>
      <c r="FA503" s="183"/>
      <c r="FB503" s="183"/>
      <c r="FC503" s="183"/>
      <c r="FD503" s="183"/>
      <c r="FE503" s="183"/>
      <c r="FF503" s="120"/>
      <c r="FP503" s="120"/>
      <c r="FZ503" s="120"/>
      <c r="GJ503" s="182"/>
      <c r="GK503" s="183"/>
      <c r="GL503" s="183"/>
      <c r="GM503" s="183"/>
      <c r="GN503" s="183"/>
      <c r="GO503" s="183"/>
      <c r="GP503" s="183"/>
      <c r="GQ503" s="183"/>
      <c r="GR503" s="183"/>
      <c r="GS503" s="183"/>
      <c r="GT503" s="120"/>
      <c r="HD503" s="120"/>
      <c r="HN503" s="120"/>
      <c r="HX503" s="120"/>
      <c r="IH503" s="120"/>
      <c r="IR503" s="120"/>
      <c r="JB503" s="120"/>
      <c r="JL503" s="120"/>
      <c r="JV503" s="120"/>
      <c r="KF503" s="120"/>
    </row>
    <row xmlns:x14ac="http://schemas.microsoft.com/office/spreadsheetml/2009/9/ac" r="504" s="3" customFormat="true" x14ac:dyDescent="0.25">
      <c r="A504" s="370"/>
      <c r="B504" s="120"/>
      <c r="L504" s="120"/>
      <c r="V504" s="120"/>
      <c r="AF504" s="120"/>
      <c r="AP504" s="120"/>
      <c r="AZ504" s="120"/>
      <c r="BJ504" s="120"/>
      <c r="BT504" s="120"/>
      <c r="CD504" s="120"/>
      <c r="CN504" s="120"/>
      <c r="CX504" s="182"/>
      <c r="CY504" s="183"/>
      <c r="CZ504" s="183"/>
      <c r="DA504" s="183"/>
      <c r="DB504" s="183"/>
      <c r="DC504" s="183"/>
      <c r="DD504" s="183"/>
      <c r="DE504" s="183"/>
      <c r="DF504" s="183"/>
      <c r="DG504" s="183"/>
      <c r="DH504" s="120"/>
      <c r="DR504" s="120"/>
      <c r="EB504" s="120"/>
      <c r="EL504" s="182"/>
      <c r="EM504" s="183"/>
      <c r="EN504" s="183"/>
      <c r="EO504" s="183"/>
      <c r="EP504" s="183"/>
      <c r="EQ504" s="183"/>
      <c r="ER504" s="183"/>
      <c r="ES504" s="183"/>
      <c r="ET504" s="183"/>
      <c r="EU504" s="183"/>
      <c r="EV504" s="182"/>
      <c r="EW504" s="183"/>
      <c r="EX504" s="183"/>
      <c r="EY504" s="183"/>
      <c r="EZ504" s="183"/>
      <c r="FA504" s="183"/>
      <c r="FB504" s="183"/>
      <c r="FC504" s="183"/>
      <c r="FD504" s="183"/>
      <c r="FE504" s="183"/>
      <c r="FF504" s="120"/>
      <c r="FP504" s="120"/>
      <c r="FZ504" s="120"/>
      <c r="GJ504" s="182"/>
      <c r="GK504" s="183"/>
      <c r="GL504" s="183"/>
      <c r="GM504" s="183"/>
      <c r="GN504" s="183"/>
      <c r="GO504" s="183"/>
      <c r="GP504" s="183"/>
      <c r="GQ504" s="183"/>
      <c r="GR504" s="183"/>
      <c r="GS504" s="183"/>
      <c r="GT504" s="120"/>
      <c r="HD504" s="120"/>
      <c r="HN504" s="120"/>
      <c r="HX504" s="120"/>
      <c r="IH504" s="120"/>
      <c r="IR504" s="120"/>
      <c r="JB504" s="120"/>
      <c r="JL504" s="120"/>
      <c r="JV504" s="120"/>
      <c r="KF504" s="120"/>
    </row>
    <row xmlns:x14ac="http://schemas.microsoft.com/office/spreadsheetml/2009/9/ac" r="505" s="3" customFormat="true" x14ac:dyDescent="0.25">
      <c r="A505" s="370"/>
      <c r="B505" s="120"/>
      <c r="L505" s="120"/>
      <c r="V505" s="120"/>
      <c r="AF505" s="120"/>
      <c r="AP505" s="120"/>
      <c r="AZ505" s="120"/>
      <c r="BJ505" s="120"/>
      <c r="BT505" s="120"/>
      <c r="CD505" s="120"/>
      <c r="CN505" s="120"/>
      <c r="CX505" s="182"/>
      <c r="CY505" s="183"/>
      <c r="CZ505" s="183"/>
      <c r="DA505" s="183"/>
      <c r="DB505" s="183"/>
      <c r="DC505" s="183"/>
      <c r="DD505" s="183"/>
      <c r="DE505" s="183"/>
      <c r="DF505" s="183"/>
      <c r="DG505" s="183"/>
      <c r="DH505" s="120"/>
      <c r="DR505" s="120"/>
      <c r="EB505" s="120"/>
      <c r="EL505" s="182"/>
      <c r="EM505" s="183"/>
      <c r="EN505" s="183"/>
      <c r="EO505" s="183"/>
      <c r="EP505" s="183"/>
      <c r="EQ505" s="183"/>
      <c r="ER505" s="183"/>
      <c r="ES505" s="183"/>
      <c r="ET505" s="183"/>
      <c r="EU505" s="183"/>
      <c r="EV505" s="182"/>
      <c r="EW505" s="183"/>
      <c r="EX505" s="183"/>
      <c r="EY505" s="183"/>
      <c r="EZ505" s="183"/>
      <c r="FA505" s="183"/>
      <c r="FB505" s="183"/>
      <c r="FC505" s="183"/>
      <c r="FD505" s="183"/>
      <c r="FE505" s="183"/>
      <c r="FF505" s="120"/>
      <c r="FP505" s="120"/>
      <c r="FZ505" s="120"/>
      <c r="GJ505" s="182"/>
      <c r="GK505" s="183"/>
      <c r="GL505" s="183"/>
      <c r="GM505" s="183"/>
      <c r="GN505" s="183"/>
      <c r="GO505" s="183"/>
      <c r="GP505" s="183"/>
      <c r="GQ505" s="183"/>
      <c r="GR505" s="183"/>
      <c r="GS505" s="183"/>
      <c r="GT505" s="120"/>
      <c r="HD505" s="120"/>
      <c r="HN505" s="120"/>
      <c r="HX505" s="120"/>
      <c r="IH505" s="120"/>
      <c r="IR505" s="120"/>
      <c r="JB505" s="120"/>
      <c r="JL505" s="120"/>
      <c r="JV505" s="120"/>
      <c r="KF505" s="120"/>
    </row>
    <row xmlns:x14ac="http://schemas.microsoft.com/office/spreadsheetml/2009/9/ac" r="506" s="3" customFormat="true" x14ac:dyDescent="0.25">
      <c r="A506" s="370"/>
      <c r="B506" s="120"/>
      <c r="L506" s="120"/>
      <c r="V506" s="120"/>
      <c r="AF506" s="120"/>
      <c r="AP506" s="120"/>
      <c r="AZ506" s="120"/>
      <c r="BJ506" s="120"/>
      <c r="BT506" s="120"/>
      <c r="CD506" s="120"/>
      <c r="CN506" s="120"/>
      <c r="CX506" s="182"/>
      <c r="CY506" s="183"/>
      <c r="CZ506" s="183"/>
      <c r="DA506" s="183"/>
      <c r="DB506" s="183"/>
      <c r="DC506" s="183"/>
      <c r="DD506" s="183"/>
      <c r="DE506" s="183"/>
      <c r="DF506" s="183"/>
      <c r="DG506" s="183"/>
      <c r="DH506" s="120"/>
      <c r="DR506" s="120"/>
      <c r="EB506" s="120"/>
      <c r="EL506" s="182"/>
      <c r="EM506" s="183"/>
      <c r="EN506" s="183"/>
      <c r="EO506" s="183"/>
      <c r="EP506" s="183"/>
      <c r="EQ506" s="183"/>
      <c r="ER506" s="183"/>
      <c r="ES506" s="183"/>
      <c r="ET506" s="183"/>
      <c r="EU506" s="183"/>
      <c r="EV506" s="182"/>
      <c r="EW506" s="183"/>
      <c r="EX506" s="183"/>
      <c r="EY506" s="183"/>
      <c r="EZ506" s="183"/>
      <c r="FA506" s="183"/>
      <c r="FB506" s="183"/>
      <c r="FC506" s="183"/>
      <c r="FD506" s="183"/>
      <c r="FE506" s="183"/>
      <c r="FF506" s="120"/>
      <c r="FP506" s="120"/>
      <c r="FZ506" s="120"/>
      <c r="GJ506" s="182"/>
      <c r="GK506" s="183"/>
      <c r="GL506" s="183"/>
      <c r="GM506" s="183"/>
      <c r="GN506" s="183"/>
      <c r="GO506" s="183"/>
      <c r="GP506" s="183"/>
      <c r="GQ506" s="183"/>
      <c r="GR506" s="183"/>
      <c r="GS506" s="183"/>
      <c r="GT506" s="120"/>
      <c r="HD506" s="120"/>
      <c r="HN506" s="120"/>
      <c r="HX506" s="120"/>
      <c r="IH506" s="120"/>
      <c r="IR506" s="120"/>
      <c r="JB506" s="120"/>
      <c r="JL506" s="120"/>
      <c r="JV506" s="120"/>
      <c r="KF506" s="120"/>
    </row>
    <row xmlns:x14ac="http://schemas.microsoft.com/office/spreadsheetml/2009/9/ac" r="507" s="3" customFormat="true" x14ac:dyDescent="0.25">
      <c r="A507" s="370"/>
      <c r="B507" s="120"/>
      <c r="L507" s="120"/>
      <c r="V507" s="120"/>
      <c r="AF507" s="120"/>
      <c r="AP507" s="120"/>
      <c r="AZ507" s="120"/>
      <c r="BJ507" s="120"/>
      <c r="BT507" s="120"/>
      <c r="CD507" s="120"/>
      <c r="CN507" s="120"/>
      <c r="CX507" s="182"/>
      <c r="CY507" s="183"/>
      <c r="CZ507" s="183"/>
      <c r="DA507" s="183"/>
      <c r="DB507" s="183"/>
      <c r="DC507" s="183"/>
      <c r="DD507" s="183"/>
      <c r="DE507" s="183"/>
      <c r="DF507" s="183"/>
      <c r="DG507" s="183"/>
      <c r="DH507" s="120"/>
      <c r="DR507" s="120"/>
      <c r="EB507" s="120"/>
      <c r="EL507" s="182"/>
      <c r="EM507" s="183"/>
      <c r="EN507" s="183"/>
      <c r="EO507" s="183"/>
      <c r="EP507" s="183"/>
      <c r="EQ507" s="183"/>
      <c r="ER507" s="183"/>
      <c r="ES507" s="183"/>
      <c r="ET507" s="183"/>
      <c r="EU507" s="183"/>
      <c r="EV507" s="182"/>
      <c r="EW507" s="183"/>
      <c r="EX507" s="183"/>
      <c r="EY507" s="183"/>
      <c r="EZ507" s="183"/>
      <c r="FA507" s="183"/>
      <c r="FB507" s="183"/>
      <c r="FC507" s="183"/>
      <c r="FD507" s="183"/>
      <c r="FE507" s="183"/>
      <c r="FF507" s="120"/>
      <c r="FP507" s="120"/>
      <c r="FZ507" s="120"/>
      <c r="GJ507" s="182"/>
      <c r="GK507" s="183"/>
      <c r="GL507" s="183"/>
      <c r="GM507" s="183"/>
      <c r="GN507" s="183"/>
      <c r="GO507" s="183"/>
      <c r="GP507" s="183"/>
      <c r="GQ507" s="183"/>
      <c r="GR507" s="183"/>
      <c r="GS507" s="183"/>
      <c r="GT507" s="120"/>
      <c r="HD507" s="120"/>
      <c r="HN507" s="120"/>
      <c r="HX507" s="120"/>
      <c r="IH507" s="120"/>
      <c r="IR507" s="120"/>
      <c r="JB507" s="120"/>
      <c r="JL507" s="120"/>
      <c r="JV507" s="120"/>
      <c r="KF507" s="120"/>
    </row>
    <row xmlns:x14ac="http://schemas.microsoft.com/office/spreadsheetml/2009/9/ac" r="508" s="3" customFormat="true" x14ac:dyDescent="0.25">
      <c r="A508" s="370"/>
      <c r="B508" s="120"/>
      <c r="L508" s="120"/>
      <c r="V508" s="120"/>
      <c r="AF508" s="120"/>
      <c r="AP508" s="120"/>
      <c r="AZ508" s="120"/>
      <c r="BJ508" s="120"/>
      <c r="BT508" s="120"/>
      <c r="CD508" s="120"/>
      <c r="CN508" s="120"/>
      <c r="CX508" s="182"/>
      <c r="CY508" s="183"/>
      <c r="CZ508" s="183"/>
      <c r="DA508" s="183"/>
      <c r="DB508" s="183"/>
      <c r="DC508" s="183"/>
      <c r="DD508" s="183"/>
      <c r="DE508" s="183"/>
      <c r="DF508" s="183"/>
      <c r="DG508" s="183"/>
      <c r="DH508" s="120"/>
      <c r="DR508" s="120"/>
      <c r="EB508" s="120"/>
      <c r="EL508" s="182"/>
      <c r="EM508" s="183"/>
      <c r="EN508" s="183"/>
      <c r="EO508" s="183"/>
      <c r="EP508" s="183"/>
      <c r="EQ508" s="183"/>
      <c r="ER508" s="183"/>
      <c r="ES508" s="183"/>
      <c r="ET508" s="183"/>
      <c r="EU508" s="183"/>
      <c r="EV508" s="182"/>
      <c r="EW508" s="183"/>
      <c r="EX508" s="183"/>
      <c r="EY508" s="183"/>
      <c r="EZ508" s="183"/>
      <c r="FA508" s="183"/>
      <c r="FB508" s="183"/>
      <c r="FC508" s="183"/>
      <c r="FD508" s="183"/>
      <c r="FE508" s="183"/>
      <c r="FF508" s="120"/>
      <c r="FP508" s="120"/>
      <c r="FZ508" s="120"/>
      <c r="GJ508" s="182"/>
      <c r="GK508" s="183"/>
      <c r="GL508" s="183"/>
      <c r="GM508" s="183"/>
      <c r="GN508" s="183"/>
      <c r="GO508" s="183"/>
      <c r="GP508" s="183"/>
      <c r="GQ508" s="183"/>
      <c r="GR508" s="183"/>
      <c r="GS508" s="183"/>
      <c r="GT508" s="120"/>
      <c r="HD508" s="120"/>
      <c r="HN508" s="120"/>
      <c r="HX508" s="120"/>
      <c r="IH508" s="120"/>
      <c r="IR508" s="120"/>
      <c r="JB508" s="120"/>
      <c r="JL508" s="120"/>
      <c r="JV508" s="120"/>
      <c r="KF508" s="120"/>
    </row>
    <row xmlns:x14ac="http://schemas.microsoft.com/office/spreadsheetml/2009/9/ac" r="509" s="3" customFormat="true" x14ac:dyDescent="0.25">
      <c r="A509" s="370"/>
      <c r="B509" s="120"/>
      <c r="L509" s="120"/>
      <c r="V509" s="120"/>
      <c r="AF509" s="120"/>
      <c r="AP509" s="120"/>
      <c r="AZ509" s="120"/>
      <c r="BJ509" s="120"/>
      <c r="BT509" s="120"/>
      <c r="CD509" s="120"/>
      <c r="CN509" s="120"/>
      <c r="CX509" s="182"/>
      <c r="CY509" s="183"/>
      <c r="CZ509" s="183"/>
      <c r="DA509" s="183"/>
      <c r="DB509" s="183"/>
      <c r="DC509" s="183"/>
      <c r="DD509" s="183"/>
      <c r="DE509" s="183"/>
      <c r="DF509" s="183"/>
      <c r="DG509" s="183"/>
      <c r="DH509" s="120"/>
      <c r="DR509" s="120"/>
      <c r="EB509" s="120"/>
      <c r="EL509" s="182"/>
      <c r="EM509" s="183"/>
      <c r="EN509" s="183"/>
      <c r="EO509" s="183"/>
      <c r="EP509" s="183"/>
      <c r="EQ509" s="183"/>
      <c r="ER509" s="183"/>
      <c r="ES509" s="183"/>
      <c r="ET509" s="183"/>
      <c r="EU509" s="183"/>
      <c r="EV509" s="182"/>
      <c r="EW509" s="183"/>
      <c r="EX509" s="183"/>
      <c r="EY509" s="183"/>
      <c r="EZ509" s="183"/>
      <c r="FA509" s="183"/>
      <c r="FB509" s="183"/>
      <c r="FC509" s="183"/>
      <c r="FD509" s="183"/>
      <c r="FE509" s="183"/>
      <c r="FF509" s="120"/>
      <c r="FP509" s="120"/>
      <c r="FZ509" s="120"/>
      <c r="GJ509" s="182"/>
      <c r="GK509" s="183"/>
      <c r="GL509" s="183"/>
      <c r="GM509" s="183"/>
      <c r="GN509" s="183"/>
      <c r="GO509" s="183"/>
      <c r="GP509" s="183"/>
      <c r="GQ509" s="183"/>
      <c r="GR509" s="183"/>
      <c r="GS509" s="183"/>
      <c r="GT509" s="120"/>
      <c r="HD509" s="120"/>
      <c r="HN509" s="120"/>
      <c r="HX509" s="120"/>
      <c r="IH509" s="120"/>
      <c r="IR509" s="120"/>
      <c r="JB509" s="120"/>
      <c r="JL509" s="120"/>
      <c r="JV509" s="120"/>
      <c r="KF509" s="120"/>
    </row>
    <row xmlns:x14ac="http://schemas.microsoft.com/office/spreadsheetml/2009/9/ac" r="510" s="3" customFormat="true" x14ac:dyDescent="0.25">
      <c r="A510" s="370"/>
      <c r="B510" s="120"/>
      <c r="L510" s="120"/>
      <c r="V510" s="120"/>
      <c r="AF510" s="120"/>
      <c r="AP510" s="120"/>
      <c r="AZ510" s="120"/>
      <c r="BJ510" s="120"/>
      <c r="BT510" s="120"/>
      <c r="CD510" s="120"/>
      <c r="CN510" s="120"/>
      <c r="CX510" s="182"/>
      <c r="CY510" s="183"/>
      <c r="CZ510" s="183"/>
      <c r="DA510" s="183"/>
      <c r="DB510" s="183"/>
      <c r="DC510" s="183"/>
      <c r="DD510" s="183"/>
      <c r="DE510" s="183"/>
      <c r="DF510" s="183"/>
      <c r="DG510" s="183"/>
      <c r="DH510" s="120"/>
      <c r="DR510" s="120"/>
      <c r="EB510" s="120"/>
      <c r="EL510" s="182"/>
      <c r="EM510" s="183"/>
      <c r="EN510" s="183"/>
      <c r="EO510" s="183"/>
      <c r="EP510" s="183"/>
      <c r="EQ510" s="183"/>
      <c r="ER510" s="183"/>
      <c r="ES510" s="183"/>
      <c r="ET510" s="183"/>
      <c r="EU510" s="183"/>
      <c r="EV510" s="182"/>
      <c r="EW510" s="183"/>
      <c r="EX510" s="183"/>
      <c r="EY510" s="183"/>
      <c r="EZ510" s="183"/>
      <c r="FA510" s="183"/>
      <c r="FB510" s="183"/>
      <c r="FC510" s="183"/>
      <c r="FD510" s="183"/>
      <c r="FE510" s="183"/>
      <c r="FF510" s="120"/>
      <c r="FP510" s="120"/>
      <c r="FZ510" s="120"/>
      <c r="GJ510" s="182"/>
      <c r="GK510" s="183"/>
      <c r="GL510" s="183"/>
      <c r="GM510" s="183"/>
      <c r="GN510" s="183"/>
      <c r="GO510" s="183"/>
      <c r="GP510" s="183"/>
      <c r="GQ510" s="183"/>
      <c r="GR510" s="183"/>
      <c r="GS510" s="183"/>
      <c r="GT510" s="120"/>
      <c r="HD510" s="120"/>
      <c r="HN510" s="120"/>
      <c r="HX510" s="120"/>
      <c r="IH510" s="120"/>
      <c r="IR510" s="120"/>
      <c r="JB510" s="120"/>
      <c r="JL510" s="120"/>
      <c r="JV510" s="120"/>
      <c r="KF510" s="120"/>
    </row>
    <row xmlns:x14ac="http://schemas.microsoft.com/office/spreadsheetml/2009/9/ac" r="511" s="3" customFormat="true" x14ac:dyDescent="0.25">
      <c r="A511" s="370"/>
      <c r="B511" s="120"/>
      <c r="L511" s="120"/>
      <c r="V511" s="120"/>
      <c r="AF511" s="120"/>
      <c r="AP511" s="120"/>
      <c r="AZ511" s="120"/>
      <c r="BJ511" s="120"/>
      <c r="BT511" s="120"/>
      <c r="CD511" s="120"/>
      <c r="CN511" s="120"/>
      <c r="CX511" s="182"/>
      <c r="CY511" s="183"/>
      <c r="CZ511" s="183"/>
      <c r="DA511" s="183"/>
      <c r="DB511" s="183"/>
      <c r="DC511" s="183"/>
      <c r="DD511" s="183"/>
      <c r="DE511" s="183"/>
      <c r="DF511" s="183"/>
      <c r="DG511" s="183"/>
      <c r="DH511" s="120"/>
      <c r="DR511" s="120"/>
      <c r="EB511" s="120"/>
      <c r="EL511" s="182"/>
      <c r="EM511" s="183"/>
      <c r="EN511" s="183"/>
      <c r="EO511" s="183"/>
      <c r="EP511" s="183"/>
      <c r="EQ511" s="183"/>
      <c r="ER511" s="183"/>
      <c r="ES511" s="183"/>
      <c r="ET511" s="183"/>
      <c r="EU511" s="183"/>
      <c r="EV511" s="182"/>
      <c r="EW511" s="183"/>
      <c r="EX511" s="183"/>
      <c r="EY511" s="183"/>
      <c r="EZ511" s="183"/>
      <c r="FA511" s="183"/>
      <c r="FB511" s="183"/>
      <c r="FC511" s="183"/>
      <c r="FD511" s="183"/>
      <c r="FE511" s="183"/>
      <c r="FF511" s="120"/>
      <c r="FP511" s="120"/>
      <c r="FZ511" s="120"/>
      <c r="GJ511" s="182"/>
      <c r="GK511" s="183"/>
      <c r="GL511" s="183"/>
      <c r="GM511" s="183"/>
      <c r="GN511" s="183"/>
      <c r="GO511" s="183"/>
      <c r="GP511" s="183"/>
      <c r="GQ511" s="183"/>
      <c r="GR511" s="183"/>
      <c r="GS511" s="183"/>
      <c r="GT511" s="120"/>
      <c r="HD511" s="120"/>
      <c r="HN511" s="120"/>
      <c r="HX511" s="120"/>
      <c r="IH511" s="120"/>
      <c r="IR511" s="120"/>
      <c r="JB511" s="120"/>
      <c r="JL511" s="120"/>
      <c r="JV511" s="120"/>
      <c r="KF511" s="120"/>
    </row>
    <row xmlns:x14ac="http://schemas.microsoft.com/office/spreadsheetml/2009/9/ac" r="512" s="3" customFormat="true" x14ac:dyDescent="0.25">
      <c r="A512" s="370"/>
      <c r="B512" s="120"/>
      <c r="L512" s="120"/>
      <c r="V512" s="120"/>
      <c r="AF512" s="120"/>
      <c r="AP512" s="120"/>
      <c r="AZ512" s="120"/>
      <c r="BJ512" s="120"/>
      <c r="BT512" s="120"/>
      <c r="CD512" s="120"/>
      <c r="CN512" s="120"/>
      <c r="CX512" s="182"/>
      <c r="CY512" s="183"/>
      <c r="CZ512" s="183"/>
      <c r="DA512" s="183"/>
      <c r="DB512" s="183"/>
      <c r="DC512" s="183"/>
      <c r="DD512" s="183"/>
      <c r="DE512" s="183"/>
      <c r="DF512" s="183"/>
      <c r="DG512" s="183"/>
      <c r="DH512" s="120"/>
      <c r="DR512" s="120"/>
      <c r="EB512" s="120"/>
      <c r="EL512" s="182"/>
      <c r="EM512" s="183"/>
      <c r="EN512" s="183"/>
      <c r="EO512" s="183"/>
      <c r="EP512" s="183"/>
      <c r="EQ512" s="183"/>
      <c r="ER512" s="183"/>
      <c r="ES512" s="183"/>
      <c r="ET512" s="183"/>
      <c r="EU512" s="183"/>
      <c r="EV512" s="182"/>
      <c r="EW512" s="183"/>
      <c r="EX512" s="183"/>
      <c r="EY512" s="183"/>
      <c r="EZ512" s="183"/>
      <c r="FA512" s="183"/>
      <c r="FB512" s="183"/>
      <c r="FC512" s="183"/>
      <c r="FD512" s="183"/>
      <c r="FE512" s="183"/>
      <c r="FF512" s="120"/>
      <c r="FP512" s="120"/>
      <c r="FZ512" s="120"/>
      <c r="GJ512" s="182"/>
      <c r="GK512" s="183"/>
      <c r="GL512" s="183"/>
      <c r="GM512" s="183"/>
      <c r="GN512" s="183"/>
      <c r="GO512" s="183"/>
      <c r="GP512" s="183"/>
      <c r="GQ512" s="183"/>
      <c r="GR512" s="183"/>
      <c r="GS512" s="183"/>
      <c r="GT512" s="120"/>
      <c r="HD512" s="120"/>
      <c r="HN512" s="120"/>
      <c r="HX512" s="120"/>
      <c r="IH512" s="120"/>
      <c r="IR512" s="120"/>
      <c r="JB512" s="120"/>
      <c r="JL512" s="120"/>
      <c r="JV512" s="120"/>
      <c r="KF512" s="120"/>
    </row>
    <row xmlns:x14ac="http://schemas.microsoft.com/office/spreadsheetml/2009/9/ac" r="513" s="3" customFormat="true" x14ac:dyDescent="0.25">
      <c r="A513" s="370"/>
      <c r="B513" s="120"/>
      <c r="L513" s="120"/>
      <c r="V513" s="120"/>
      <c r="AF513" s="120"/>
      <c r="AP513" s="120"/>
      <c r="AZ513" s="120"/>
      <c r="BJ513" s="120"/>
      <c r="BT513" s="120"/>
      <c r="CD513" s="120"/>
      <c r="CN513" s="120"/>
      <c r="CX513" s="182"/>
      <c r="CY513" s="183"/>
      <c r="CZ513" s="183"/>
      <c r="DA513" s="183"/>
      <c r="DB513" s="183"/>
      <c r="DC513" s="183"/>
      <c r="DD513" s="183"/>
      <c r="DE513" s="183"/>
      <c r="DF513" s="183"/>
      <c r="DG513" s="183"/>
      <c r="DH513" s="120"/>
      <c r="DR513" s="120"/>
      <c r="EB513" s="120"/>
      <c r="EL513" s="182"/>
      <c r="EM513" s="183"/>
      <c r="EN513" s="183"/>
      <c r="EO513" s="183"/>
      <c r="EP513" s="183"/>
      <c r="EQ513" s="183"/>
      <c r="ER513" s="183"/>
      <c r="ES513" s="183"/>
      <c r="ET513" s="183"/>
      <c r="EU513" s="183"/>
      <c r="EV513" s="182"/>
      <c r="EW513" s="183"/>
      <c r="EX513" s="183"/>
      <c r="EY513" s="183"/>
      <c r="EZ513" s="183"/>
      <c r="FA513" s="183"/>
      <c r="FB513" s="183"/>
      <c r="FC513" s="183"/>
      <c r="FD513" s="183"/>
      <c r="FE513" s="183"/>
      <c r="FF513" s="120"/>
      <c r="FP513" s="120"/>
      <c r="FZ513" s="120"/>
      <c r="GJ513" s="182"/>
      <c r="GK513" s="183"/>
      <c r="GL513" s="183"/>
      <c r="GM513" s="183"/>
      <c r="GN513" s="183"/>
      <c r="GO513" s="183"/>
      <c r="GP513" s="183"/>
      <c r="GQ513" s="183"/>
      <c r="GR513" s="183"/>
      <c r="GS513" s="183"/>
      <c r="GT513" s="120"/>
      <c r="HD513" s="120"/>
      <c r="HN513" s="120"/>
      <c r="HX513" s="120"/>
      <c r="IH513" s="120"/>
      <c r="IR513" s="120"/>
      <c r="JB513" s="120"/>
      <c r="JL513" s="120"/>
      <c r="JV513" s="120"/>
      <c r="KF513" s="120"/>
    </row>
    <row xmlns:x14ac="http://schemas.microsoft.com/office/spreadsheetml/2009/9/ac" r="514" s="3" customFormat="true" x14ac:dyDescent="0.25">
      <c r="A514" s="370"/>
      <c r="B514" s="120"/>
      <c r="L514" s="120"/>
      <c r="V514" s="120"/>
      <c r="AF514" s="120"/>
      <c r="AP514" s="120"/>
      <c r="AZ514" s="120"/>
      <c r="BJ514" s="120"/>
      <c r="BT514" s="120"/>
      <c r="CD514" s="120"/>
      <c r="CN514" s="120"/>
      <c r="CX514" s="182"/>
      <c r="CY514" s="183"/>
      <c r="CZ514" s="183"/>
      <c r="DA514" s="183"/>
      <c r="DB514" s="183"/>
      <c r="DC514" s="183"/>
      <c r="DD514" s="183"/>
      <c r="DE514" s="183"/>
      <c r="DF514" s="183"/>
      <c r="DG514" s="183"/>
      <c r="DH514" s="120"/>
      <c r="DR514" s="120"/>
      <c r="EB514" s="120"/>
      <c r="EL514" s="182"/>
      <c r="EM514" s="183"/>
      <c r="EN514" s="183"/>
      <c r="EO514" s="183"/>
      <c r="EP514" s="183"/>
      <c r="EQ514" s="183"/>
      <c r="ER514" s="183"/>
      <c r="ES514" s="183"/>
      <c r="ET514" s="183"/>
      <c r="EU514" s="183"/>
      <c r="EV514" s="182"/>
      <c r="EW514" s="183"/>
      <c r="EX514" s="183"/>
      <c r="EY514" s="183"/>
      <c r="EZ514" s="183"/>
      <c r="FA514" s="183"/>
      <c r="FB514" s="183"/>
      <c r="FC514" s="183"/>
      <c r="FD514" s="183"/>
      <c r="FE514" s="183"/>
      <c r="FF514" s="120"/>
      <c r="FP514" s="120"/>
      <c r="FZ514" s="120"/>
      <c r="GJ514" s="182"/>
      <c r="GK514" s="183"/>
      <c r="GL514" s="183"/>
      <c r="GM514" s="183"/>
      <c r="GN514" s="183"/>
      <c r="GO514" s="183"/>
      <c r="GP514" s="183"/>
      <c r="GQ514" s="183"/>
      <c r="GR514" s="183"/>
      <c r="GS514" s="183"/>
      <c r="GT514" s="120"/>
      <c r="HD514" s="120"/>
      <c r="HN514" s="120"/>
      <c r="HX514" s="120"/>
      <c r="IH514" s="120"/>
      <c r="IR514" s="120"/>
      <c r="JB514" s="120"/>
      <c r="JL514" s="120"/>
      <c r="JV514" s="120"/>
      <c r="KF514" s="120"/>
    </row>
    <row xmlns:x14ac="http://schemas.microsoft.com/office/spreadsheetml/2009/9/ac" r="515" s="3" customFormat="true" x14ac:dyDescent="0.25">
      <c r="A515" s="370"/>
      <c r="B515" s="120"/>
      <c r="L515" s="120"/>
      <c r="V515" s="120"/>
      <c r="AF515" s="120"/>
      <c r="AP515" s="120"/>
      <c r="AZ515" s="120"/>
      <c r="BJ515" s="120"/>
      <c r="BT515" s="120"/>
      <c r="CD515" s="120"/>
      <c r="CN515" s="120"/>
      <c r="CX515" s="182"/>
      <c r="CY515" s="183"/>
      <c r="CZ515" s="183"/>
      <c r="DA515" s="183"/>
      <c r="DB515" s="183"/>
      <c r="DC515" s="183"/>
      <c r="DD515" s="183"/>
      <c r="DE515" s="183"/>
      <c r="DF515" s="183"/>
      <c r="DG515" s="183"/>
      <c r="DH515" s="120"/>
      <c r="DR515" s="120"/>
      <c r="EB515" s="120"/>
      <c r="EL515" s="182"/>
      <c r="EM515" s="183"/>
      <c r="EN515" s="183"/>
      <c r="EO515" s="183"/>
      <c r="EP515" s="183"/>
      <c r="EQ515" s="183"/>
      <c r="ER515" s="183"/>
      <c r="ES515" s="183"/>
      <c r="ET515" s="183"/>
      <c r="EU515" s="183"/>
      <c r="EV515" s="182"/>
      <c r="EW515" s="183"/>
      <c r="EX515" s="183"/>
      <c r="EY515" s="183"/>
      <c r="EZ515" s="183"/>
      <c r="FA515" s="183"/>
      <c r="FB515" s="183"/>
      <c r="FC515" s="183"/>
      <c r="FD515" s="183"/>
      <c r="FE515" s="183"/>
      <c r="FF515" s="120"/>
      <c r="FP515" s="120"/>
      <c r="FZ515" s="120"/>
      <c r="GJ515" s="182"/>
      <c r="GK515" s="183"/>
      <c r="GL515" s="183"/>
      <c r="GM515" s="183"/>
      <c r="GN515" s="183"/>
      <c r="GO515" s="183"/>
      <c r="GP515" s="183"/>
      <c r="GQ515" s="183"/>
      <c r="GR515" s="183"/>
      <c r="GS515" s="183"/>
      <c r="GT515" s="120"/>
      <c r="HD515" s="120"/>
      <c r="HN515" s="120"/>
      <c r="HX515" s="120"/>
      <c r="IH515" s="120"/>
      <c r="IR515" s="120"/>
      <c r="JB515" s="120"/>
      <c r="JL515" s="120"/>
      <c r="JV515" s="120"/>
      <c r="KF515" s="120"/>
    </row>
    <row xmlns:x14ac="http://schemas.microsoft.com/office/spreadsheetml/2009/9/ac" r="516" s="3" customFormat="true" x14ac:dyDescent="0.25">
      <c r="A516" s="370"/>
      <c r="B516" s="120"/>
      <c r="L516" s="120"/>
      <c r="V516" s="120"/>
      <c r="AF516" s="120"/>
      <c r="AP516" s="120"/>
      <c r="AZ516" s="120"/>
      <c r="BJ516" s="120"/>
      <c r="BT516" s="120"/>
      <c r="CD516" s="120"/>
      <c r="CN516" s="120"/>
      <c r="CX516" s="182"/>
      <c r="CY516" s="183"/>
      <c r="CZ516" s="183"/>
      <c r="DA516" s="183"/>
      <c r="DB516" s="183"/>
      <c r="DC516" s="183"/>
      <c r="DD516" s="183"/>
      <c r="DE516" s="183"/>
      <c r="DF516" s="183"/>
      <c r="DG516" s="183"/>
      <c r="DH516" s="120"/>
      <c r="DR516" s="120"/>
      <c r="EB516" s="120"/>
      <c r="EL516" s="182"/>
      <c r="EM516" s="183"/>
      <c r="EN516" s="183"/>
      <c r="EO516" s="183"/>
      <c r="EP516" s="183"/>
      <c r="EQ516" s="183"/>
      <c r="ER516" s="183"/>
      <c r="ES516" s="183"/>
      <c r="ET516" s="183"/>
      <c r="EU516" s="183"/>
      <c r="EV516" s="182"/>
      <c r="EW516" s="183"/>
      <c r="EX516" s="183"/>
      <c r="EY516" s="183"/>
      <c r="EZ516" s="183"/>
      <c r="FA516" s="183"/>
      <c r="FB516" s="183"/>
      <c r="FC516" s="183"/>
      <c r="FD516" s="183"/>
      <c r="FE516" s="183"/>
      <c r="FF516" s="120"/>
      <c r="FP516" s="120"/>
      <c r="FZ516" s="120"/>
      <c r="GJ516" s="182"/>
      <c r="GK516" s="183"/>
      <c r="GL516" s="183"/>
      <c r="GM516" s="183"/>
      <c r="GN516" s="183"/>
      <c r="GO516" s="183"/>
      <c r="GP516" s="183"/>
      <c r="GQ516" s="183"/>
      <c r="GR516" s="183"/>
      <c r="GS516" s="183"/>
      <c r="GT516" s="120"/>
      <c r="HD516" s="120"/>
      <c r="HN516" s="120"/>
      <c r="HX516" s="120"/>
      <c r="IH516" s="120"/>
      <c r="IR516" s="120"/>
      <c r="JB516" s="120"/>
      <c r="JL516" s="120"/>
      <c r="JV516" s="120"/>
      <c r="KF516" s="120"/>
    </row>
    <row xmlns:x14ac="http://schemas.microsoft.com/office/spreadsheetml/2009/9/ac" r="517" s="3" customFormat="true" x14ac:dyDescent="0.25">
      <c r="A517" s="370"/>
      <c r="B517" s="120"/>
      <c r="L517" s="120"/>
      <c r="V517" s="120"/>
      <c r="AF517" s="120"/>
      <c r="AP517" s="120"/>
      <c r="AZ517" s="120"/>
      <c r="BJ517" s="120"/>
      <c r="BT517" s="120"/>
      <c r="CD517" s="120"/>
      <c r="CN517" s="120"/>
      <c r="CX517" s="182"/>
      <c r="CY517" s="183"/>
      <c r="CZ517" s="183"/>
      <c r="DA517" s="183"/>
      <c r="DB517" s="183"/>
      <c r="DC517" s="183"/>
      <c r="DD517" s="183"/>
      <c r="DE517" s="183"/>
      <c r="DF517" s="183"/>
      <c r="DG517" s="183"/>
      <c r="DH517" s="120"/>
      <c r="DR517" s="120"/>
      <c r="EB517" s="120"/>
      <c r="EL517" s="182"/>
      <c r="EM517" s="183"/>
      <c r="EN517" s="183"/>
      <c r="EO517" s="183"/>
      <c r="EP517" s="183"/>
      <c r="EQ517" s="183"/>
      <c r="ER517" s="183"/>
      <c r="ES517" s="183"/>
      <c r="ET517" s="183"/>
      <c r="EU517" s="183"/>
      <c r="EV517" s="182"/>
      <c r="EW517" s="183"/>
      <c r="EX517" s="183"/>
      <c r="EY517" s="183"/>
      <c r="EZ517" s="183"/>
      <c r="FA517" s="183"/>
      <c r="FB517" s="183"/>
      <c r="FC517" s="183"/>
      <c r="FD517" s="183"/>
      <c r="FE517" s="183"/>
      <c r="FF517" s="120"/>
      <c r="FP517" s="120"/>
      <c r="FZ517" s="120"/>
      <c r="GJ517" s="182"/>
      <c r="GK517" s="183"/>
      <c r="GL517" s="183"/>
      <c r="GM517" s="183"/>
      <c r="GN517" s="183"/>
      <c r="GO517" s="183"/>
      <c r="GP517" s="183"/>
      <c r="GQ517" s="183"/>
      <c r="GR517" s="183"/>
      <c r="GS517" s="183"/>
      <c r="GT517" s="120"/>
      <c r="HD517" s="120"/>
      <c r="HN517" s="120"/>
      <c r="HX517" s="120"/>
      <c r="IH517" s="120"/>
      <c r="IR517" s="120"/>
      <c r="JB517" s="120"/>
      <c r="JL517" s="120"/>
      <c r="JV517" s="120"/>
      <c r="KF517" s="120"/>
    </row>
    <row xmlns:x14ac="http://schemas.microsoft.com/office/spreadsheetml/2009/9/ac" r="518" s="3" customFormat="true" x14ac:dyDescent="0.25">
      <c r="A518" s="370"/>
      <c r="B518" s="120"/>
      <c r="L518" s="120"/>
      <c r="V518" s="120"/>
      <c r="AF518" s="120"/>
      <c r="AP518" s="120"/>
      <c r="AZ518" s="120"/>
      <c r="BJ518" s="120"/>
      <c r="BT518" s="120"/>
      <c r="CD518" s="120"/>
      <c r="CN518" s="120"/>
      <c r="CX518" s="182"/>
      <c r="CY518" s="183"/>
      <c r="CZ518" s="183"/>
      <c r="DA518" s="183"/>
      <c r="DB518" s="183"/>
      <c r="DC518" s="183"/>
      <c r="DD518" s="183"/>
      <c r="DE518" s="183"/>
      <c r="DF518" s="183"/>
      <c r="DG518" s="183"/>
      <c r="DH518" s="120"/>
      <c r="DR518" s="120"/>
      <c r="EB518" s="120"/>
      <c r="EL518" s="182"/>
      <c r="EM518" s="183"/>
      <c r="EN518" s="183"/>
      <c r="EO518" s="183"/>
      <c r="EP518" s="183"/>
      <c r="EQ518" s="183"/>
      <c r="ER518" s="183"/>
      <c r="ES518" s="183"/>
      <c r="ET518" s="183"/>
      <c r="EU518" s="183"/>
      <c r="EV518" s="182"/>
      <c r="EW518" s="183"/>
      <c r="EX518" s="183"/>
      <c r="EY518" s="183"/>
      <c r="EZ518" s="183"/>
      <c r="FA518" s="183"/>
      <c r="FB518" s="183"/>
      <c r="FC518" s="183"/>
      <c r="FD518" s="183"/>
      <c r="FE518" s="183"/>
      <c r="FF518" s="120"/>
      <c r="FP518" s="120"/>
      <c r="FZ518" s="120"/>
      <c r="GJ518" s="182"/>
      <c r="GK518" s="183"/>
      <c r="GL518" s="183"/>
      <c r="GM518" s="183"/>
      <c r="GN518" s="183"/>
      <c r="GO518" s="183"/>
      <c r="GP518" s="183"/>
      <c r="GQ518" s="183"/>
      <c r="GR518" s="183"/>
      <c r="GS518" s="183"/>
      <c r="GT518" s="120"/>
      <c r="HD518" s="120"/>
      <c r="HN518" s="120"/>
      <c r="HX518" s="120"/>
      <c r="IH518" s="120"/>
      <c r="IR518" s="120"/>
      <c r="JB518" s="120"/>
      <c r="JL518" s="120"/>
      <c r="JV518" s="120"/>
      <c r="KF518" s="120"/>
    </row>
    <row xmlns:x14ac="http://schemas.microsoft.com/office/spreadsheetml/2009/9/ac" r="519" s="3" customFormat="true" x14ac:dyDescent="0.25">
      <c r="A519" s="370"/>
      <c r="B519" s="120"/>
      <c r="L519" s="120"/>
      <c r="V519" s="120"/>
      <c r="AF519" s="120"/>
      <c r="AP519" s="120"/>
      <c r="AZ519" s="120"/>
      <c r="BJ519" s="120"/>
      <c r="BT519" s="120"/>
      <c r="CD519" s="120"/>
      <c r="CN519" s="120"/>
      <c r="CX519" s="182"/>
      <c r="CY519" s="183"/>
      <c r="CZ519" s="183"/>
      <c r="DA519" s="183"/>
      <c r="DB519" s="183"/>
      <c r="DC519" s="183"/>
      <c r="DD519" s="183"/>
      <c r="DE519" s="183"/>
      <c r="DF519" s="183"/>
      <c r="DG519" s="183"/>
      <c r="DH519" s="120"/>
      <c r="DR519" s="120"/>
      <c r="EB519" s="120"/>
      <c r="EL519" s="182"/>
      <c r="EM519" s="183"/>
      <c r="EN519" s="183"/>
      <c r="EO519" s="183"/>
      <c r="EP519" s="183"/>
      <c r="EQ519" s="183"/>
      <c r="ER519" s="183"/>
      <c r="ES519" s="183"/>
      <c r="ET519" s="183"/>
      <c r="EU519" s="183"/>
      <c r="EV519" s="182"/>
      <c r="EW519" s="183"/>
      <c r="EX519" s="183"/>
      <c r="EY519" s="183"/>
      <c r="EZ519" s="183"/>
      <c r="FA519" s="183"/>
      <c r="FB519" s="183"/>
      <c r="FC519" s="183"/>
      <c r="FD519" s="183"/>
      <c r="FE519" s="183"/>
      <c r="FF519" s="120"/>
      <c r="FP519" s="120"/>
      <c r="FZ519" s="120"/>
      <c r="GJ519" s="182"/>
      <c r="GK519" s="183"/>
      <c r="GL519" s="183"/>
      <c r="GM519" s="183"/>
      <c r="GN519" s="183"/>
      <c r="GO519" s="183"/>
      <c r="GP519" s="183"/>
      <c r="GQ519" s="183"/>
      <c r="GR519" s="183"/>
      <c r="GS519" s="183"/>
      <c r="GT519" s="120"/>
      <c r="HD519" s="120"/>
      <c r="HN519" s="120"/>
      <c r="HX519" s="120"/>
      <c r="IH519" s="120"/>
      <c r="IR519" s="120"/>
      <c r="JB519" s="120"/>
      <c r="JL519" s="120"/>
      <c r="JV519" s="120"/>
      <c r="KF519" s="120"/>
    </row>
    <row xmlns:x14ac="http://schemas.microsoft.com/office/spreadsheetml/2009/9/ac" r="520" s="3" customFormat="true" x14ac:dyDescent="0.25">
      <c r="A520" s="370"/>
      <c r="B520" s="120"/>
      <c r="L520" s="120"/>
      <c r="V520" s="120"/>
      <c r="AF520" s="120"/>
      <c r="AP520" s="120"/>
      <c r="AZ520" s="120"/>
      <c r="BJ520" s="120"/>
      <c r="BT520" s="120"/>
      <c r="CD520" s="120"/>
      <c r="CN520" s="120"/>
      <c r="CX520" s="182"/>
      <c r="CY520" s="183"/>
      <c r="CZ520" s="183"/>
      <c r="DA520" s="183"/>
      <c r="DB520" s="183"/>
      <c r="DC520" s="183"/>
      <c r="DD520" s="183"/>
      <c r="DE520" s="183"/>
      <c r="DF520" s="183"/>
      <c r="DG520" s="183"/>
      <c r="DH520" s="120"/>
      <c r="DR520" s="120"/>
      <c r="EB520" s="120"/>
      <c r="EL520" s="182"/>
      <c r="EM520" s="183"/>
      <c r="EN520" s="183"/>
      <c r="EO520" s="183"/>
      <c r="EP520" s="183"/>
      <c r="EQ520" s="183"/>
      <c r="ER520" s="183"/>
      <c r="ES520" s="183"/>
      <c r="ET520" s="183"/>
      <c r="EU520" s="183"/>
      <c r="EV520" s="182"/>
      <c r="EW520" s="183"/>
      <c r="EX520" s="183"/>
      <c r="EY520" s="183"/>
      <c r="EZ520" s="183"/>
      <c r="FA520" s="183"/>
      <c r="FB520" s="183"/>
      <c r="FC520" s="183"/>
      <c r="FD520" s="183"/>
      <c r="FE520" s="183"/>
      <c r="FF520" s="120"/>
      <c r="FP520" s="120"/>
      <c r="FZ520" s="120"/>
      <c r="GJ520" s="182"/>
      <c r="GK520" s="183"/>
      <c r="GL520" s="183"/>
      <c r="GM520" s="183"/>
      <c r="GN520" s="183"/>
      <c r="GO520" s="183"/>
      <c r="GP520" s="183"/>
      <c r="GQ520" s="183"/>
      <c r="GR520" s="183"/>
      <c r="GS520" s="183"/>
      <c r="GT520" s="120"/>
      <c r="HD520" s="120"/>
      <c r="HN520" s="120"/>
      <c r="HX520" s="120"/>
      <c r="IH520" s="120"/>
      <c r="IR520" s="120"/>
      <c r="JB520" s="120"/>
      <c r="JL520" s="120"/>
      <c r="JV520" s="120"/>
      <c r="KF520" s="120"/>
    </row>
    <row xmlns:x14ac="http://schemas.microsoft.com/office/spreadsheetml/2009/9/ac" r="521" s="3" customFormat="true" x14ac:dyDescent="0.25">
      <c r="A521" s="370"/>
      <c r="B521" s="120"/>
      <c r="L521" s="120"/>
      <c r="V521" s="120"/>
      <c r="AF521" s="120"/>
      <c r="AP521" s="120"/>
      <c r="AZ521" s="120"/>
      <c r="BJ521" s="120"/>
      <c r="BT521" s="120"/>
      <c r="CD521" s="120"/>
      <c r="CN521" s="120"/>
      <c r="CX521" s="182"/>
      <c r="CY521" s="183"/>
      <c r="CZ521" s="183"/>
      <c r="DA521" s="183"/>
      <c r="DB521" s="183"/>
      <c r="DC521" s="183"/>
      <c r="DD521" s="183"/>
      <c r="DE521" s="183"/>
      <c r="DF521" s="183"/>
      <c r="DG521" s="183"/>
      <c r="DH521" s="120"/>
      <c r="DR521" s="120"/>
      <c r="EB521" s="120"/>
      <c r="EL521" s="182"/>
      <c r="EM521" s="183"/>
      <c r="EN521" s="183"/>
      <c r="EO521" s="183"/>
      <c r="EP521" s="183"/>
      <c r="EQ521" s="183"/>
      <c r="ER521" s="183"/>
      <c r="ES521" s="183"/>
      <c r="ET521" s="183"/>
      <c r="EU521" s="183"/>
      <c r="EV521" s="182"/>
      <c r="EW521" s="183"/>
      <c r="EX521" s="183"/>
      <c r="EY521" s="183"/>
      <c r="EZ521" s="183"/>
      <c r="FA521" s="183"/>
      <c r="FB521" s="183"/>
      <c r="FC521" s="183"/>
      <c r="FD521" s="183"/>
      <c r="FE521" s="183"/>
      <c r="FF521" s="120"/>
      <c r="FP521" s="120"/>
      <c r="FZ521" s="120"/>
      <c r="GJ521" s="182"/>
      <c r="GK521" s="183"/>
      <c r="GL521" s="183"/>
      <c r="GM521" s="183"/>
      <c r="GN521" s="183"/>
      <c r="GO521" s="183"/>
      <c r="GP521" s="183"/>
      <c r="GQ521" s="183"/>
      <c r="GR521" s="183"/>
      <c r="GS521" s="183"/>
      <c r="GT521" s="120"/>
      <c r="HD521" s="120"/>
      <c r="HN521" s="120"/>
      <c r="HX521" s="120"/>
      <c r="IH521" s="120"/>
      <c r="IR521" s="120"/>
      <c r="JB521" s="120"/>
      <c r="JL521" s="120"/>
      <c r="JV521" s="120"/>
      <c r="KF521" s="120"/>
    </row>
    <row xmlns:x14ac="http://schemas.microsoft.com/office/spreadsheetml/2009/9/ac" r="522" s="3" customFormat="true" x14ac:dyDescent="0.25">
      <c r="A522" s="370"/>
      <c r="B522" s="120"/>
      <c r="L522" s="120"/>
      <c r="V522" s="120"/>
      <c r="AF522" s="120"/>
      <c r="AP522" s="120"/>
      <c r="AZ522" s="120"/>
      <c r="BJ522" s="120"/>
      <c r="BT522" s="120"/>
      <c r="CD522" s="120"/>
      <c r="CN522" s="120"/>
      <c r="CX522" s="182"/>
      <c r="CY522" s="183"/>
      <c r="CZ522" s="183"/>
      <c r="DA522" s="183"/>
      <c r="DB522" s="183"/>
      <c r="DC522" s="183"/>
      <c r="DD522" s="183"/>
      <c r="DE522" s="183"/>
      <c r="DF522" s="183"/>
      <c r="DG522" s="183"/>
      <c r="DH522" s="120"/>
      <c r="DR522" s="120"/>
      <c r="EB522" s="120"/>
      <c r="EL522" s="182"/>
      <c r="EM522" s="183"/>
      <c r="EN522" s="183"/>
      <c r="EO522" s="183"/>
      <c r="EP522" s="183"/>
      <c r="EQ522" s="183"/>
      <c r="ER522" s="183"/>
      <c r="ES522" s="183"/>
      <c r="ET522" s="183"/>
      <c r="EU522" s="183"/>
      <c r="EV522" s="182"/>
      <c r="EW522" s="183"/>
      <c r="EX522" s="183"/>
      <c r="EY522" s="183"/>
      <c r="EZ522" s="183"/>
      <c r="FA522" s="183"/>
      <c r="FB522" s="183"/>
      <c r="FC522" s="183"/>
      <c r="FD522" s="183"/>
      <c r="FE522" s="183"/>
      <c r="FF522" s="120"/>
      <c r="FP522" s="120"/>
      <c r="FZ522" s="120"/>
      <c r="GJ522" s="182"/>
      <c r="GK522" s="183"/>
      <c r="GL522" s="183"/>
      <c r="GM522" s="183"/>
      <c r="GN522" s="183"/>
      <c r="GO522" s="183"/>
      <c r="GP522" s="183"/>
      <c r="GQ522" s="183"/>
      <c r="GR522" s="183"/>
      <c r="GS522" s="183"/>
      <c r="GT522" s="120"/>
      <c r="HD522" s="120"/>
      <c r="HN522" s="120"/>
      <c r="HX522" s="120"/>
      <c r="IH522" s="120"/>
      <c r="IR522" s="120"/>
      <c r="JB522" s="120"/>
      <c r="JL522" s="120"/>
      <c r="JV522" s="120"/>
      <c r="KF522" s="120"/>
    </row>
    <row xmlns:x14ac="http://schemas.microsoft.com/office/spreadsheetml/2009/9/ac" r="523" s="3" customFormat="true" x14ac:dyDescent="0.25">
      <c r="A523" s="370"/>
      <c r="B523" s="120"/>
      <c r="L523" s="120"/>
      <c r="V523" s="120"/>
      <c r="AF523" s="120"/>
      <c r="AP523" s="120"/>
      <c r="AZ523" s="120"/>
      <c r="BJ523" s="120"/>
      <c r="BT523" s="120"/>
      <c r="CD523" s="120"/>
      <c r="CN523" s="120"/>
      <c r="CX523" s="182"/>
      <c r="CY523" s="183"/>
      <c r="CZ523" s="183"/>
      <c r="DA523" s="183"/>
      <c r="DB523" s="183"/>
      <c r="DC523" s="183"/>
      <c r="DD523" s="183"/>
      <c r="DE523" s="183"/>
      <c r="DF523" s="183"/>
      <c r="DG523" s="183"/>
      <c r="DH523" s="120"/>
      <c r="DR523" s="120"/>
      <c r="EB523" s="120"/>
      <c r="EL523" s="182"/>
      <c r="EM523" s="183"/>
      <c r="EN523" s="183"/>
      <c r="EO523" s="183"/>
      <c r="EP523" s="183"/>
      <c r="EQ523" s="183"/>
      <c r="ER523" s="183"/>
      <c r="ES523" s="183"/>
      <c r="ET523" s="183"/>
      <c r="EU523" s="183"/>
      <c r="EV523" s="182"/>
      <c r="EW523" s="183"/>
      <c r="EX523" s="183"/>
      <c r="EY523" s="183"/>
      <c r="EZ523" s="183"/>
      <c r="FA523" s="183"/>
      <c r="FB523" s="183"/>
      <c r="FC523" s="183"/>
      <c r="FD523" s="183"/>
      <c r="FE523" s="183"/>
      <c r="FF523" s="120"/>
      <c r="FP523" s="120"/>
      <c r="FZ523" s="120"/>
      <c r="GJ523" s="182"/>
      <c r="GK523" s="183"/>
      <c r="GL523" s="183"/>
      <c r="GM523" s="183"/>
      <c r="GN523" s="183"/>
      <c r="GO523" s="183"/>
      <c r="GP523" s="183"/>
      <c r="GQ523" s="183"/>
      <c r="GR523" s="183"/>
      <c r="GS523" s="183"/>
      <c r="GT523" s="120"/>
      <c r="HD523" s="120"/>
      <c r="HN523" s="120"/>
      <c r="HX523" s="120"/>
      <c r="IH523" s="120"/>
      <c r="IR523" s="120"/>
      <c r="JB523" s="120"/>
      <c r="JL523" s="120"/>
      <c r="JV523" s="120"/>
      <c r="KF523" s="120"/>
    </row>
    <row xmlns:x14ac="http://schemas.microsoft.com/office/spreadsheetml/2009/9/ac" r="524" s="3" customFormat="true" x14ac:dyDescent="0.25">
      <c r="A524" s="370"/>
      <c r="B524" s="120"/>
      <c r="L524" s="120"/>
      <c r="V524" s="120"/>
      <c r="AF524" s="120"/>
      <c r="AP524" s="120"/>
      <c r="AZ524" s="120"/>
      <c r="BJ524" s="120"/>
      <c r="BT524" s="120"/>
      <c r="CD524" s="120"/>
      <c r="CN524" s="120"/>
      <c r="CX524" s="182"/>
      <c r="CY524" s="183"/>
      <c r="CZ524" s="183"/>
      <c r="DA524" s="183"/>
      <c r="DB524" s="183"/>
      <c r="DC524" s="183"/>
      <c r="DD524" s="183"/>
      <c r="DE524" s="183"/>
      <c r="DF524" s="183"/>
      <c r="DG524" s="183"/>
      <c r="DH524" s="120"/>
      <c r="DR524" s="120"/>
      <c r="EB524" s="120"/>
      <c r="EL524" s="182"/>
      <c r="EM524" s="183"/>
      <c r="EN524" s="183"/>
      <c r="EO524" s="183"/>
      <c r="EP524" s="183"/>
      <c r="EQ524" s="183"/>
      <c r="ER524" s="183"/>
      <c r="ES524" s="183"/>
      <c r="ET524" s="183"/>
      <c r="EU524" s="183"/>
      <c r="EV524" s="182"/>
      <c r="EW524" s="183"/>
      <c r="EX524" s="183"/>
      <c r="EY524" s="183"/>
      <c r="EZ524" s="183"/>
      <c r="FA524" s="183"/>
      <c r="FB524" s="183"/>
      <c r="FC524" s="183"/>
      <c r="FD524" s="183"/>
      <c r="FE524" s="183"/>
      <c r="FF524" s="120"/>
      <c r="FP524" s="120"/>
      <c r="FZ524" s="120"/>
      <c r="GJ524" s="182"/>
      <c r="GK524" s="183"/>
      <c r="GL524" s="183"/>
      <c r="GM524" s="183"/>
      <c r="GN524" s="183"/>
      <c r="GO524" s="183"/>
      <c r="GP524" s="183"/>
      <c r="GQ524" s="183"/>
      <c r="GR524" s="183"/>
      <c r="GS524" s="183"/>
      <c r="GT524" s="120"/>
      <c r="HD524" s="120"/>
      <c r="HN524" s="120"/>
      <c r="HX524" s="120"/>
      <c r="IH524" s="120"/>
      <c r="IR524" s="120"/>
      <c r="JB524" s="120"/>
      <c r="JL524" s="120"/>
      <c r="JV524" s="120"/>
      <c r="KF524" s="120"/>
    </row>
    <row xmlns:x14ac="http://schemas.microsoft.com/office/spreadsheetml/2009/9/ac" r="525" s="3" customFormat="true" x14ac:dyDescent="0.25">
      <c r="A525" s="370"/>
      <c r="B525" s="120"/>
      <c r="L525" s="120"/>
      <c r="V525" s="120"/>
      <c r="AF525" s="120"/>
      <c r="AP525" s="120"/>
      <c r="AZ525" s="120"/>
      <c r="BJ525" s="120"/>
      <c r="BT525" s="120"/>
      <c r="CD525" s="120"/>
      <c r="CN525" s="120"/>
      <c r="CX525" s="182"/>
      <c r="CY525" s="183"/>
      <c r="CZ525" s="183"/>
      <c r="DA525" s="183"/>
      <c r="DB525" s="183"/>
      <c r="DC525" s="183"/>
      <c r="DD525" s="183"/>
      <c r="DE525" s="183"/>
      <c r="DF525" s="183"/>
      <c r="DG525" s="183"/>
      <c r="DH525" s="120"/>
      <c r="DR525" s="120"/>
      <c r="EB525" s="120"/>
      <c r="EL525" s="182"/>
      <c r="EM525" s="183"/>
      <c r="EN525" s="183"/>
      <c r="EO525" s="183"/>
      <c r="EP525" s="183"/>
      <c r="EQ525" s="183"/>
      <c r="ER525" s="183"/>
      <c r="ES525" s="183"/>
      <c r="ET525" s="183"/>
      <c r="EU525" s="183"/>
      <c r="EV525" s="182"/>
      <c r="EW525" s="183"/>
      <c r="EX525" s="183"/>
      <c r="EY525" s="183"/>
      <c r="EZ525" s="183"/>
      <c r="FA525" s="183"/>
      <c r="FB525" s="183"/>
      <c r="FC525" s="183"/>
      <c r="FD525" s="183"/>
      <c r="FE525" s="183"/>
      <c r="FF525" s="120"/>
      <c r="FP525" s="120"/>
      <c r="FZ525" s="120"/>
      <c r="GJ525" s="182"/>
      <c r="GK525" s="183"/>
      <c r="GL525" s="183"/>
      <c r="GM525" s="183"/>
      <c r="GN525" s="183"/>
      <c r="GO525" s="183"/>
      <c r="GP525" s="183"/>
      <c r="GQ525" s="183"/>
      <c r="GR525" s="183"/>
      <c r="GS525" s="183"/>
      <c r="GT525" s="120"/>
      <c r="HD525" s="120"/>
      <c r="HN525" s="120"/>
      <c r="HX525" s="120"/>
      <c r="IH525" s="120"/>
      <c r="IR525" s="120"/>
      <c r="JB525" s="120"/>
      <c r="JL525" s="120"/>
      <c r="JV525" s="120"/>
      <c r="KF525" s="120"/>
    </row>
    <row xmlns:x14ac="http://schemas.microsoft.com/office/spreadsheetml/2009/9/ac" r="526" s="3" customFormat="true" x14ac:dyDescent="0.25">
      <c r="A526" s="370"/>
      <c r="B526" s="120"/>
      <c r="L526" s="120"/>
      <c r="V526" s="120"/>
      <c r="AF526" s="120"/>
      <c r="AP526" s="120"/>
      <c r="AZ526" s="120"/>
      <c r="BJ526" s="120"/>
      <c r="BT526" s="120"/>
      <c r="CD526" s="120"/>
      <c r="CN526" s="120"/>
      <c r="CX526" s="182"/>
      <c r="CY526" s="183"/>
      <c r="CZ526" s="183"/>
      <c r="DA526" s="183"/>
      <c r="DB526" s="183"/>
      <c r="DC526" s="183"/>
      <c r="DD526" s="183"/>
      <c r="DE526" s="183"/>
      <c r="DF526" s="183"/>
      <c r="DG526" s="183"/>
      <c r="DH526" s="120"/>
      <c r="DR526" s="120"/>
      <c r="EB526" s="120"/>
      <c r="EL526" s="182"/>
      <c r="EM526" s="183"/>
      <c r="EN526" s="183"/>
      <c r="EO526" s="183"/>
      <c r="EP526" s="183"/>
      <c r="EQ526" s="183"/>
      <c r="ER526" s="183"/>
      <c r="ES526" s="183"/>
      <c r="ET526" s="183"/>
      <c r="EU526" s="183"/>
      <c r="EV526" s="182"/>
      <c r="EW526" s="183"/>
      <c r="EX526" s="183"/>
      <c r="EY526" s="183"/>
      <c r="EZ526" s="183"/>
      <c r="FA526" s="183"/>
      <c r="FB526" s="183"/>
      <c r="FC526" s="183"/>
      <c r="FD526" s="183"/>
      <c r="FE526" s="183"/>
      <c r="FF526" s="120"/>
      <c r="FP526" s="120"/>
      <c r="FZ526" s="120"/>
      <c r="GJ526" s="182"/>
      <c r="GK526" s="183"/>
      <c r="GL526" s="183"/>
      <c r="GM526" s="183"/>
      <c r="GN526" s="183"/>
      <c r="GO526" s="183"/>
      <c r="GP526" s="183"/>
      <c r="GQ526" s="183"/>
      <c r="GR526" s="183"/>
      <c r="GS526" s="183"/>
      <c r="GT526" s="120"/>
      <c r="HD526" s="120"/>
      <c r="HN526" s="120"/>
      <c r="HX526" s="120"/>
      <c r="IH526" s="120"/>
      <c r="IR526" s="120"/>
      <c r="JB526" s="120"/>
      <c r="JL526" s="120"/>
      <c r="JV526" s="120"/>
      <c r="KF526" s="120"/>
    </row>
    <row xmlns:x14ac="http://schemas.microsoft.com/office/spreadsheetml/2009/9/ac" r="527" s="3" customFormat="true" x14ac:dyDescent="0.25">
      <c r="A527" s="370"/>
      <c r="B527" s="120"/>
      <c r="L527" s="120"/>
      <c r="V527" s="120"/>
      <c r="AF527" s="120"/>
      <c r="AP527" s="120"/>
      <c r="AZ527" s="120"/>
      <c r="BJ527" s="120"/>
      <c r="BT527" s="120"/>
      <c r="CD527" s="120"/>
      <c r="CN527" s="120"/>
      <c r="CX527" s="182"/>
      <c r="CY527" s="183"/>
      <c r="CZ527" s="183"/>
      <c r="DA527" s="183"/>
      <c r="DB527" s="183"/>
      <c r="DC527" s="183"/>
      <c r="DD527" s="183"/>
      <c r="DE527" s="183"/>
      <c r="DF527" s="183"/>
      <c r="DG527" s="183"/>
      <c r="DH527" s="120"/>
      <c r="DR527" s="120"/>
      <c r="EB527" s="120"/>
      <c r="EL527" s="182"/>
      <c r="EM527" s="183"/>
      <c r="EN527" s="183"/>
      <c r="EO527" s="183"/>
      <c r="EP527" s="183"/>
      <c r="EQ527" s="183"/>
      <c r="ER527" s="183"/>
      <c r="ES527" s="183"/>
      <c r="ET527" s="183"/>
      <c r="EU527" s="183"/>
      <c r="EV527" s="182"/>
      <c r="EW527" s="183"/>
      <c r="EX527" s="183"/>
      <c r="EY527" s="183"/>
      <c r="EZ527" s="183"/>
      <c r="FA527" s="183"/>
      <c r="FB527" s="183"/>
      <c r="FC527" s="183"/>
      <c r="FD527" s="183"/>
      <c r="FE527" s="183"/>
      <c r="FF527" s="120"/>
      <c r="FP527" s="120"/>
      <c r="FZ527" s="120"/>
      <c r="GJ527" s="182"/>
      <c r="GK527" s="183"/>
      <c r="GL527" s="183"/>
      <c r="GM527" s="183"/>
      <c r="GN527" s="183"/>
      <c r="GO527" s="183"/>
      <c r="GP527" s="183"/>
      <c r="GQ527" s="183"/>
      <c r="GR527" s="183"/>
      <c r="GS527" s="183"/>
      <c r="GT527" s="120"/>
      <c r="HD527" s="120"/>
      <c r="HN527" s="120"/>
      <c r="HX527" s="120"/>
      <c r="IH527" s="120"/>
      <c r="IR527" s="120"/>
      <c r="JB527" s="120"/>
      <c r="JL527" s="120"/>
      <c r="JV527" s="120"/>
      <c r="KF527" s="120"/>
    </row>
    <row xmlns:x14ac="http://schemas.microsoft.com/office/spreadsheetml/2009/9/ac" r="528" s="3" customFormat="true" x14ac:dyDescent="0.25">
      <c r="A528" s="370"/>
      <c r="B528" s="120"/>
      <c r="L528" s="120"/>
      <c r="V528" s="120"/>
      <c r="AF528" s="120"/>
      <c r="AP528" s="120"/>
      <c r="AZ528" s="120"/>
      <c r="BJ528" s="120"/>
      <c r="BT528" s="120"/>
      <c r="CD528" s="120"/>
      <c r="CN528" s="120"/>
      <c r="CX528" s="182"/>
      <c r="CY528" s="183"/>
      <c r="CZ528" s="183"/>
      <c r="DA528" s="183"/>
      <c r="DB528" s="183"/>
      <c r="DC528" s="183"/>
      <c r="DD528" s="183"/>
      <c r="DE528" s="183"/>
      <c r="DF528" s="183"/>
      <c r="DG528" s="183"/>
      <c r="DH528" s="120"/>
      <c r="DR528" s="120"/>
      <c r="EB528" s="120"/>
      <c r="EL528" s="182"/>
      <c r="EM528" s="183"/>
      <c r="EN528" s="183"/>
      <c r="EO528" s="183"/>
      <c r="EP528" s="183"/>
      <c r="EQ528" s="183"/>
      <c r="ER528" s="183"/>
      <c r="ES528" s="183"/>
      <c r="ET528" s="183"/>
      <c r="EU528" s="183"/>
      <c r="EV528" s="182"/>
      <c r="EW528" s="183"/>
      <c r="EX528" s="183"/>
      <c r="EY528" s="183"/>
      <c r="EZ528" s="183"/>
      <c r="FA528" s="183"/>
      <c r="FB528" s="183"/>
      <c r="FC528" s="183"/>
      <c r="FD528" s="183"/>
      <c r="FE528" s="183"/>
      <c r="FF528" s="120"/>
      <c r="FP528" s="120"/>
      <c r="FZ528" s="120"/>
      <c r="GJ528" s="182"/>
      <c r="GK528" s="183"/>
      <c r="GL528" s="183"/>
      <c r="GM528" s="183"/>
      <c r="GN528" s="183"/>
      <c r="GO528" s="183"/>
      <c r="GP528" s="183"/>
      <c r="GQ528" s="183"/>
      <c r="GR528" s="183"/>
      <c r="GS528" s="183"/>
      <c r="GT528" s="120"/>
      <c r="HD528" s="120"/>
      <c r="HN528" s="120"/>
      <c r="HX528" s="120"/>
      <c r="IH528" s="120"/>
      <c r="IR528" s="120"/>
      <c r="JB528" s="120"/>
      <c r="JL528" s="120"/>
      <c r="JV528" s="120"/>
      <c r="KF528" s="120"/>
    </row>
    <row xmlns:x14ac="http://schemas.microsoft.com/office/spreadsheetml/2009/9/ac" r="529" s="3" customFormat="true" x14ac:dyDescent="0.25">
      <c r="A529" s="370"/>
      <c r="B529" s="120"/>
      <c r="L529" s="120"/>
      <c r="V529" s="120"/>
      <c r="AF529" s="120"/>
      <c r="AP529" s="120"/>
      <c r="AZ529" s="120"/>
      <c r="BJ529" s="120"/>
      <c r="BT529" s="120"/>
      <c r="CD529" s="120"/>
      <c r="CN529" s="120"/>
      <c r="CX529" s="182"/>
      <c r="CY529" s="183"/>
      <c r="CZ529" s="183"/>
      <c r="DA529" s="183"/>
      <c r="DB529" s="183"/>
      <c r="DC529" s="183"/>
      <c r="DD529" s="183"/>
      <c r="DE529" s="183"/>
      <c r="DF529" s="183"/>
      <c r="DG529" s="183"/>
      <c r="DH529" s="120"/>
      <c r="DR529" s="120"/>
      <c r="EB529" s="120"/>
      <c r="EL529" s="182"/>
      <c r="EM529" s="183"/>
      <c r="EN529" s="183"/>
      <c r="EO529" s="183"/>
      <c r="EP529" s="183"/>
      <c r="EQ529" s="183"/>
      <c r="ER529" s="183"/>
      <c r="ES529" s="183"/>
      <c r="ET529" s="183"/>
      <c r="EU529" s="183"/>
      <c r="EV529" s="182"/>
      <c r="EW529" s="183"/>
      <c r="EX529" s="183"/>
      <c r="EY529" s="183"/>
      <c r="EZ529" s="183"/>
      <c r="FA529" s="183"/>
      <c r="FB529" s="183"/>
      <c r="FC529" s="183"/>
      <c r="FD529" s="183"/>
      <c r="FE529" s="183"/>
      <c r="FF529" s="120"/>
      <c r="FP529" s="120"/>
      <c r="FZ529" s="120"/>
      <c r="GJ529" s="182"/>
      <c r="GK529" s="183"/>
      <c r="GL529" s="183"/>
      <c r="GM529" s="183"/>
      <c r="GN529" s="183"/>
      <c r="GO529" s="183"/>
      <c r="GP529" s="183"/>
      <c r="GQ529" s="183"/>
      <c r="GR529" s="183"/>
      <c r="GS529" s="183"/>
      <c r="GT529" s="120"/>
      <c r="HD529" s="120"/>
      <c r="HN529" s="120"/>
      <c r="HX529" s="120"/>
      <c r="IH529" s="120"/>
      <c r="IR529" s="120"/>
      <c r="JB529" s="120"/>
      <c r="JL529" s="120"/>
      <c r="JV529" s="120"/>
      <c r="KF529" s="120"/>
    </row>
    <row xmlns:x14ac="http://schemas.microsoft.com/office/spreadsheetml/2009/9/ac" r="530" s="3" customFormat="true" x14ac:dyDescent="0.25">
      <c r="A530" s="370"/>
      <c r="B530" s="120"/>
      <c r="L530" s="120"/>
      <c r="V530" s="120"/>
      <c r="AF530" s="120"/>
      <c r="AP530" s="120"/>
      <c r="AZ530" s="120"/>
      <c r="BJ530" s="120"/>
      <c r="BT530" s="120"/>
      <c r="CD530" s="120"/>
      <c r="CN530" s="120"/>
      <c r="CX530" s="182"/>
      <c r="CY530" s="183"/>
      <c r="CZ530" s="183"/>
      <c r="DA530" s="183"/>
      <c r="DB530" s="183"/>
      <c r="DC530" s="183"/>
      <c r="DD530" s="183"/>
      <c r="DE530" s="183"/>
      <c r="DF530" s="183"/>
      <c r="DG530" s="183"/>
      <c r="DH530" s="120"/>
      <c r="DR530" s="120"/>
      <c r="EB530" s="120"/>
      <c r="EL530" s="182"/>
      <c r="EM530" s="183"/>
      <c r="EN530" s="183"/>
      <c r="EO530" s="183"/>
      <c r="EP530" s="183"/>
      <c r="EQ530" s="183"/>
      <c r="ER530" s="183"/>
      <c r="ES530" s="183"/>
      <c r="ET530" s="183"/>
      <c r="EU530" s="183"/>
      <c r="EV530" s="182"/>
      <c r="EW530" s="183"/>
      <c r="EX530" s="183"/>
      <c r="EY530" s="183"/>
      <c r="EZ530" s="183"/>
      <c r="FA530" s="183"/>
      <c r="FB530" s="183"/>
      <c r="FC530" s="183"/>
      <c r="FD530" s="183"/>
      <c r="FE530" s="183"/>
      <c r="FF530" s="120"/>
      <c r="FP530" s="120"/>
      <c r="FZ530" s="120"/>
      <c r="GJ530" s="182"/>
      <c r="GK530" s="183"/>
      <c r="GL530" s="183"/>
      <c r="GM530" s="183"/>
      <c r="GN530" s="183"/>
      <c r="GO530" s="183"/>
      <c r="GP530" s="183"/>
      <c r="GQ530" s="183"/>
      <c r="GR530" s="183"/>
      <c r="GS530" s="183"/>
      <c r="GT530" s="120"/>
      <c r="HD530" s="120"/>
      <c r="HN530" s="120"/>
      <c r="HX530" s="120"/>
      <c r="IH530" s="120"/>
      <c r="IR530" s="120"/>
      <c r="JB530" s="120"/>
      <c r="JL530" s="120"/>
      <c r="JV530" s="120"/>
      <c r="KF530" s="120"/>
    </row>
    <row xmlns:x14ac="http://schemas.microsoft.com/office/spreadsheetml/2009/9/ac" r="531" s="3" customFormat="true" x14ac:dyDescent="0.25">
      <c r="A531" s="370"/>
      <c r="B531" s="120"/>
      <c r="L531" s="120"/>
      <c r="V531" s="120"/>
      <c r="AF531" s="120"/>
      <c r="AP531" s="120"/>
      <c r="AZ531" s="120"/>
      <c r="BJ531" s="120"/>
      <c r="BT531" s="120"/>
      <c r="CD531" s="120"/>
      <c r="CN531" s="120"/>
      <c r="CX531" s="182"/>
      <c r="CY531" s="183"/>
      <c r="CZ531" s="183"/>
      <c r="DA531" s="183"/>
      <c r="DB531" s="183"/>
      <c r="DC531" s="183"/>
      <c r="DD531" s="183"/>
      <c r="DE531" s="183"/>
      <c r="DF531" s="183"/>
      <c r="DG531" s="183"/>
      <c r="DH531" s="120"/>
      <c r="DR531" s="120"/>
      <c r="EB531" s="120"/>
      <c r="EL531" s="182"/>
      <c r="EM531" s="183"/>
      <c r="EN531" s="183"/>
      <c r="EO531" s="183"/>
      <c r="EP531" s="183"/>
      <c r="EQ531" s="183"/>
      <c r="ER531" s="183"/>
      <c r="ES531" s="183"/>
      <c r="ET531" s="183"/>
      <c r="EU531" s="183"/>
      <c r="EV531" s="182"/>
      <c r="EW531" s="183"/>
      <c r="EX531" s="183"/>
      <c r="EY531" s="183"/>
      <c r="EZ531" s="183"/>
      <c r="FA531" s="183"/>
      <c r="FB531" s="183"/>
      <c r="FC531" s="183"/>
      <c r="FD531" s="183"/>
      <c r="FE531" s="183"/>
      <c r="FF531" s="120"/>
      <c r="FP531" s="120"/>
      <c r="FZ531" s="120"/>
      <c r="GJ531" s="182"/>
      <c r="GK531" s="183"/>
      <c r="GL531" s="183"/>
      <c r="GM531" s="183"/>
      <c r="GN531" s="183"/>
      <c r="GO531" s="183"/>
      <c r="GP531" s="183"/>
      <c r="GQ531" s="183"/>
      <c r="GR531" s="183"/>
      <c r="GS531" s="183"/>
      <c r="GT531" s="120"/>
      <c r="HD531" s="120"/>
      <c r="HN531" s="120"/>
      <c r="HX531" s="120"/>
      <c r="IH531" s="120"/>
      <c r="IR531" s="120"/>
      <c r="JB531" s="120"/>
      <c r="JL531" s="120"/>
      <c r="JV531" s="120"/>
      <c r="KF531" s="120"/>
    </row>
    <row xmlns:x14ac="http://schemas.microsoft.com/office/spreadsheetml/2009/9/ac" r="532" s="3" customFormat="true" x14ac:dyDescent="0.25">
      <c r="A532" s="370"/>
      <c r="B532" s="120"/>
      <c r="L532" s="120"/>
      <c r="V532" s="120"/>
      <c r="AF532" s="120"/>
      <c r="AP532" s="120"/>
      <c r="AZ532" s="120"/>
      <c r="BJ532" s="120"/>
      <c r="BT532" s="120"/>
      <c r="CD532" s="120"/>
      <c r="CN532" s="120"/>
      <c r="CX532" s="182"/>
      <c r="CY532" s="183"/>
      <c r="CZ532" s="183"/>
      <c r="DA532" s="183"/>
      <c r="DB532" s="183"/>
      <c r="DC532" s="183"/>
      <c r="DD532" s="183"/>
      <c r="DE532" s="183"/>
      <c r="DF532" s="183"/>
      <c r="DG532" s="183"/>
      <c r="DH532" s="120"/>
      <c r="DR532" s="120"/>
      <c r="EB532" s="120"/>
      <c r="EL532" s="182"/>
      <c r="EM532" s="183"/>
      <c r="EN532" s="183"/>
      <c r="EO532" s="183"/>
      <c r="EP532" s="183"/>
      <c r="EQ532" s="183"/>
      <c r="ER532" s="183"/>
      <c r="ES532" s="183"/>
      <c r="ET532" s="183"/>
      <c r="EU532" s="183"/>
      <c r="EV532" s="182"/>
      <c r="EW532" s="183"/>
      <c r="EX532" s="183"/>
      <c r="EY532" s="183"/>
      <c r="EZ532" s="183"/>
      <c r="FA532" s="183"/>
      <c r="FB532" s="183"/>
      <c r="FC532" s="183"/>
      <c r="FD532" s="183"/>
      <c r="FE532" s="183"/>
      <c r="FF532" s="120"/>
      <c r="FP532" s="120"/>
      <c r="FZ532" s="120"/>
      <c r="GJ532" s="182"/>
      <c r="GK532" s="183"/>
      <c r="GL532" s="183"/>
      <c r="GM532" s="183"/>
      <c r="GN532" s="183"/>
      <c r="GO532" s="183"/>
      <c r="GP532" s="183"/>
      <c r="GQ532" s="183"/>
      <c r="GR532" s="183"/>
      <c r="GS532" s="183"/>
      <c r="GT532" s="120"/>
      <c r="HD532" s="120"/>
      <c r="HN532" s="120"/>
      <c r="HX532" s="120"/>
      <c r="IH532" s="120"/>
      <c r="IR532" s="120"/>
      <c r="JB532" s="120"/>
      <c r="JL532" s="120"/>
      <c r="JV532" s="120"/>
      <c r="KF532" s="120"/>
    </row>
    <row xmlns:x14ac="http://schemas.microsoft.com/office/spreadsheetml/2009/9/ac" r="533" s="3" customFormat="true" x14ac:dyDescent="0.25">
      <c r="A533" s="370"/>
      <c r="B533" s="120"/>
      <c r="L533" s="120"/>
      <c r="V533" s="120"/>
      <c r="AF533" s="120"/>
      <c r="AP533" s="120"/>
      <c r="AZ533" s="120"/>
      <c r="BJ533" s="120"/>
      <c r="BT533" s="120"/>
      <c r="CD533" s="120"/>
      <c r="CN533" s="120"/>
      <c r="CX533" s="182"/>
      <c r="CY533" s="183"/>
      <c r="CZ533" s="183"/>
      <c r="DA533" s="183"/>
      <c r="DB533" s="183"/>
      <c r="DC533" s="183"/>
      <c r="DD533" s="183"/>
      <c r="DE533" s="183"/>
      <c r="DF533" s="183"/>
      <c r="DG533" s="183"/>
      <c r="DH533" s="120"/>
      <c r="DR533" s="120"/>
      <c r="EB533" s="120"/>
      <c r="EL533" s="182"/>
      <c r="EM533" s="183"/>
      <c r="EN533" s="183"/>
      <c r="EO533" s="183"/>
      <c r="EP533" s="183"/>
      <c r="EQ533" s="183"/>
      <c r="ER533" s="183"/>
      <c r="ES533" s="183"/>
      <c r="ET533" s="183"/>
      <c r="EU533" s="183"/>
      <c r="EV533" s="182"/>
      <c r="EW533" s="183"/>
      <c r="EX533" s="183"/>
      <c r="EY533" s="183"/>
      <c r="EZ533" s="183"/>
      <c r="FA533" s="183"/>
      <c r="FB533" s="183"/>
      <c r="FC533" s="183"/>
      <c r="FD533" s="183"/>
      <c r="FE533" s="183"/>
      <c r="FF533" s="120"/>
      <c r="FP533" s="120"/>
      <c r="FZ533" s="120"/>
      <c r="GJ533" s="182"/>
      <c r="GK533" s="183"/>
      <c r="GL533" s="183"/>
      <c r="GM533" s="183"/>
      <c r="GN533" s="183"/>
      <c r="GO533" s="183"/>
      <c r="GP533" s="183"/>
      <c r="GQ533" s="183"/>
      <c r="GR533" s="183"/>
      <c r="GS533" s="183"/>
      <c r="GT533" s="120"/>
      <c r="HD533" s="120"/>
      <c r="HN533" s="120"/>
      <c r="HX533" s="120"/>
      <c r="IH533" s="120"/>
      <c r="IR533" s="120"/>
      <c r="JB533" s="120"/>
      <c r="JL533" s="120"/>
      <c r="JV533" s="120"/>
      <c r="KF533" s="120"/>
    </row>
    <row xmlns:x14ac="http://schemas.microsoft.com/office/spreadsheetml/2009/9/ac" r="534" s="3" customFormat="true" x14ac:dyDescent="0.25">
      <c r="A534" s="370"/>
      <c r="B534" s="120"/>
      <c r="L534" s="120"/>
      <c r="V534" s="120"/>
      <c r="AF534" s="120"/>
      <c r="AP534" s="120"/>
      <c r="AZ534" s="120"/>
      <c r="BJ534" s="120"/>
      <c r="BT534" s="120"/>
      <c r="CD534" s="120"/>
      <c r="CN534" s="120"/>
      <c r="CX534" s="182"/>
      <c r="CY534" s="183"/>
      <c r="CZ534" s="183"/>
      <c r="DA534" s="183"/>
      <c r="DB534" s="183"/>
      <c r="DC534" s="183"/>
      <c r="DD534" s="183"/>
      <c r="DE534" s="183"/>
      <c r="DF534" s="183"/>
      <c r="DG534" s="183"/>
      <c r="DH534" s="120"/>
      <c r="DR534" s="120"/>
      <c r="EB534" s="120"/>
      <c r="EL534" s="182"/>
      <c r="EM534" s="183"/>
      <c r="EN534" s="183"/>
      <c r="EO534" s="183"/>
      <c r="EP534" s="183"/>
      <c r="EQ534" s="183"/>
      <c r="ER534" s="183"/>
      <c r="ES534" s="183"/>
      <c r="ET534" s="183"/>
      <c r="EU534" s="183"/>
      <c r="EV534" s="182"/>
      <c r="EW534" s="183"/>
      <c r="EX534" s="183"/>
      <c r="EY534" s="183"/>
      <c r="EZ534" s="183"/>
      <c r="FA534" s="183"/>
      <c r="FB534" s="183"/>
      <c r="FC534" s="183"/>
      <c r="FD534" s="183"/>
      <c r="FE534" s="183"/>
      <c r="FF534" s="120"/>
      <c r="FP534" s="120"/>
      <c r="FZ534" s="120"/>
      <c r="GJ534" s="182"/>
      <c r="GK534" s="183"/>
      <c r="GL534" s="183"/>
      <c r="GM534" s="183"/>
      <c r="GN534" s="183"/>
      <c r="GO534" s="183"/>
      <c r="GP534" s="183"/>
      <c r="GQ534" s="183"/>
      <c r="GR534" s="183"/>
      <c r="GS534" s="183"/>
      <c r="GT534" s="120"/>
      <c r="HD534" s="120"/>
      <c r="HN534" s="120"/>
      <c r="HX534" s="120"/>
      <c r="IH534" s="120"/>
      <c r="IR534" s="120"/>
      <c r="JB534" s="120"/>
      <c r="JL534" s="120"/>
      <c r="JV534" s="120"/>
      <c r="KF534" s="120"/>
    </row>
    <row xmlns:x14ac="http://schemas.microsoft.com/office/spreadsheetml/2009/9/ac" r="535" s="3" customFormat="true" x14ac:dyDescent="0.25">
      <c r="A535" s="370"/>
      <c r="B535" s="120"/>
      <c r="L535" s="120"/>
      <c r="V535" s="120"/>
      <c r="AF535" s="120"/>
      <c r="AP535" s="120"/>
      <c r="AZ535" s="120"/>
      <c r="BJ535" s="120"/>
      <c r="BT535" s="120"/>
      <c r="CD535" s="120"/>
      <c r="CN535" s="120"/>
      <c r="CX535" s="182"/>
      <c r="CY535" s="183"/>
      <c r="CZ535" s="183"/>
      <c r="DA535" s="183"/>
      <c r="DB535" s="183"/>
      <c r="DC535" s="183"/>
      <c r="DD535" s="183"/>
      <c r="DE535" s="183"/>
      <c r="DF535" s="183"/>
      <c r="DG535" s="183"/>
      <c r="DH535" s="120"/>
      <c r="DR535" s="120"/>
      <c r="EB535" s="120"/>
      <c r="EL535" s="182"/>
      <c r="EM535" s="183"/>
      <c r="EN535" s="183"/>
      <c r="EO535" s="183"/>
      <c r="EP535" s="183"/>
      <c r="EQ535" s="183"/>
      <c r="ER535" s="183"/>
      <c r="ES535" s="183"/>
      <c r="ET535" s="183"/>
      <c r="EU535" s="183"/>
      <c r="EV535" s="182"/>
      <c r="EW535" s="183"/>
      <c r="EX535" s="183"/>
      <c r="EY535" s="183"/>
      <c r="EZ535" s="183"/>
      <c r="FA535" s="183"/>
      <c r="FB535" s="183"/>
      <c r="FC535" s="183"/>
      <c r="FD535" s="183"/>
      <c r="FE535" s="183"/>
      <c r="FF535" s="120"/>
      <c r="FP535" s="120"/>
      <c r="FZ535" s="120"/>
      <c r="GJ535" s="182"/>
      <c r="GK535" s="183"/>
      <c r="GL535" s="183"/>
      <c r="GM535" s="183"/>
      <c r="GN535" s="183"/>
      <c r="GO535" s="183"/>
      <c r="GP535" s="183"/>
      <c r="GQ535" s="183"/>
      <c r="GR535" s="183"/>
      <c r="GS535" s="183"/>
      <c r="GT535" s="120"/>
      <c r="HD535" s="120"/>
      <c r="HN535" s="120"/>
      <c r="HX535" s="120"/>
      <c r="IH535" s="120"/>
      <c r="IR535" s="120"/>
      <c r="JB535" s="120"/>
      <c r="JL535" s="120"/>
      <c r="JV535" s="120"/>
      <c r="KF535" s="120"/>
    </row>
    <row xmlns:x14ac="http://schemas.microsoft.com/office/spreadsheetml/2009/9/ac" r="536" s="3" customFormat="true" x14ac:dyDescent="0.25">
      <c r="A536" s="370"/>
      <c r="B536" s="120"/>
      <c r="L536" s="120"/>
      <c r="V536" s="120"/>
      <c r="AF536" s="120"/>
      <c r="AP536" s="120"/>
      <c r="AZ536" s="120"/>
      <c r="BJ536" s="120"/>
      <c r="BT536" s="120"/>
      <c r="CD536" s="120"/>
      <c r="CN536" s="120"/>
      <c r="CX536" s="182"/>
      <c r="CY536" s="183"/>
      <c r="CZ536" s="183"/>
      <c r="DA536" s="183"/>
      <c r="DB536" s="183"/>
      <c r="DC536" s="183"/>
      <c r="DD536" s="183"/>
      <c r="DE536" s="183"/>
      <c r="DF536" s="183"/>
      <c r="DG536" s="183"/>
      <c r="DH536" s="120"/>
      <c r="DR536" s="120"/>
      <c r="EB536" s="120"/>
      <c r="EL536" s="182"/>
      <c r="EM536" s="183"/>
      <c r="EN536" s="183"/>
      <c r="EO536" s="183"/>
      <c r="EP536" s="183"/>
      <c r="EQ536" s="183"/>
      <c r="ER536" s="183"/>
      <c r="ES536" s="183"/>
      <c r="ET536" s="183"/>
      <c r="EU536" s="183"/>
      <c r="EV536" s="182"/>
      <c r="EW536" s="183"/>
      <c r="EX536" s="183"/>
      <c r="EY536" s="183"/>
      <c r="EZ536" s="183"/>
      <c r="FA536" s="183"/>
      <c r="FB536" s="183"/>
      <c r="FC536" s="183"/>
      <c r="FD536" s="183"/>
      <c r="FE536" s="183"/>
      <c r="FF536" s="120"/>
      <c r="FP536" s="120"/>
      <c r="FZ536" s="120"/>
      <c r="GJ536" s="182"/>
      <c r="GK536" s="183"/>
      <c r="GL536" s="183"/>
      <c r="GM536" s="183"/>
      <c r="GN536" s="183"/>
      <c r="GO536" s="183"/>
      <c r="GP536" s="183"/>
      <c r="GQ536" s="183"/>
      <c r="GR536" s="183"/>
      <c r="GS536" s="183"/>
      <c r="GT536" s="120"/>
      <c r="HD536" s="120"/>
      <c r="HN536" s="120"/>
      <c r="HX536" s="120"/>
      <c r="IH536" s="120"/>
      <c r="IR536" s="120"/>
      <c r="JB536" s="120"/>
      <c r="JL536" s="120"/>
      <c r="JV536" s="120"/>
      <c r="KF536" s="120"/>
    </row>
    <row xmlns:x14ac="http://schemas.microsoft.com/office/spreadsheetml/2009/9/ac" r="537" s="3" customFormat="true" x14ac:dyDescent="0.25">
      <c r="A537" s="370"/>
      <c r="B537" s="120"/>
      <c r="L537" s="120"/>
      <c r="V537" s="120"/>
      <c r="AF537" s="120"/>
      <c r="AP537" s="120"/>
      <c r="AZ537" s="120"/>
      <c r="BJ537" s="120"/>
      <c r="BT537" s="120"/>
      <c r="CD537" s="120"/>
      <c r="CN537" s="120"/>
      <c r="CX537" s="182"/>
      <c r="CY537" s="183"/>
      <c r="CZ537" s="183"/>
      <c r="DA537" s="183"/>
      <c r="DB537" s="183"/>
      <c r="DC537" s="183"/>
      <c r="DD537" s="183"/>
      <c r="DE537" s="183"/>
      <c r="DF537" s="183"/>
      <c r="DG537" s="183"/>
      <c r="DH537" s="120"/>
      <c r="DR537" s="120"/>
      <c r="EB537" s="120"/>
      <c r="EL537" s="182"/>
      <c r="EM537" s="183"/>
      <c r="EN537" s="183"/>
      <c r="EO537" s="183"/>
      <c r="EP537" s="183"/>
      <c r="EQ537" s="183"/>
      <c r="ER537" s="183"/>
      <c r="ES537" s="183"/>
      <c r="ET537" s="183"/>
      <c r="EU537" s="183"/>
      <c r="EV537" s="182"/>
      <c r="EW537" s="183"/>
      <c r="EX537" s="183"/>
      <c r="EY537" s="183"/>
      <c r="EZ537" s="183"/>
      <c r="FA537" s="183"/>
      <c r="FB537" s="183"/>
      <c r="FC537" s="183"/>
      <c r="FD537" s="183"/>
      <c r="FE537" s="183"/>
      <c r="FF537" s="120"/>
      <c r="FP537" s="120"/>
      <c r="FZ537" s="120"/>
      <c r="GJ537" s="182"/>
      <c r="GK537" s="183"/>
      <c r="GL537" s="183"/>
      <c r="GM537" s="183"/>
      <c r="GN537" s="183"/>
      <c r="GO537" s="183"/>
      <c r="GP537" s="183"/>
      <c r="GQ537" s="183"/>
      <c r="GR537" s="183"/>
      <c r="GS537" s="183"/>
      <c r="GT537" s="120"/>
      <c r="HD537" s="120"/>
      <c r="HN537" s="120"/>
      <c r="HX537" s="120"/>
      <c r="IH537" s="120"/>
      <c r="IR537" s="120"/>
      <c r="JB537" s="120"/>
      <c r="JL537" s="120"/>
      <c r="JV537" s="120"/>
      <c r="KF537" s="120"/>
    </row>
    <row xmlns:x14ac="http://schemas.microsoft.com/office/spreadsheetml/2009/9/ac" r="538" s="3" customFormat="true" x14ac:dyDescent="0.25">
      <c r="A538" s="370"/>
      <c r="B538" s="120"/>
      <c r="L538" s="120"/>
      <c r="V538" s="120"/>
      <c r="AF538" s="120"/>
      <c r="AP538" s="120"/>
      <c r="AZ538" s="120"/>
      <c r="BJ538" s="120"/>
      <c r="BT538" s="120"/>
      <c r="CD538" s="120"/>
      <c r="CN538" s="120"/>
      <c r="CX538" s="182"/>
      <c r="CY538" s="183"/>
      <c r="CZ538" s="183"/>
      <c r="DA538" s="183"/>
      <c r="DB538" s="183"/>
      <c r="DC538" s="183"/>
      <c r="DD538" s="183"/>
      <c r="DE538" s="183"/>
      <c r="DF538" s="183"/>
      <c r="DG538" s="183"/>
      <c r="DH538" s="120"/>
      <c r="DR538" s="120"/>
      <c r="EB538" s="120"/>
      <c r="EL538" s="182"/>
      <c r="EM538" s="183"/>
      <c r="EN538" s="183"/>
      <c r="EO538" s="183"/>
      <c r="EP538" s="183"/>
      <c r="EQ538" s="183"/>
      <c r="ER538" s="183"/>
      <c r="ES538" s="183"/>
      <c r="ET538" s="183"/>
      <c r="EU538" s="183"/>
      <c r="EV538" s="182"/>
      <c r="EW538" s="183"/>
      <c r="EX538" s="183"/>
      <c r="EY538" s="183"/>
      <c r="EZ538" s="183"/>
      <c r="FA538" s="183"/>
      <c r="FB538" s="183"/>
      <c r="FC538" s="183"/>
      <c r="FD538" s="183"/>
      <c r="FE538" s="183"/>
      <c r="FF538" s="120"/>
      <c r="FP538" s="120"/>
      <c r="FZ538" s="120"/>
      <c r="GJ538" s="182"/>
      <c r="GK538" s="183"/>
      <c r="GL538" s="183"/>
      <c r="GM538" s="183"/>
      <c r="GN538" s="183"/>
      <c r="GO538" s="183"/>
      <c r="GP538" s="183"/>
      <c r="GQ538" s="183"/>
      <c r="GR538" s="183"/>
      <c r="GS538" s="183"/>
      <c r="GT538" s="120"/>
      <c r="HD538" s="120"/>
      <c r="HN538" s="120"/>
      <c r="HX538" s="120"/>
      <c r="IH538" s="120"/>
      <c r="IR538" s="120"/>
      <c r="JB538" s="120"/>
      <c r="JL538" s="120"/>
      <c r="JV538" s="120"/>
      <c r="KF538" s="120"/>
    </row>
    <row xmlns:x14ac="http://schemas.microsoft.com/office/spreadsheetml/2009/9/ac" r="539" s="3" customFormat="true" x14ac:dyDescent="0.25">
      <c r="A539" s="370"/>
      <c r="B539" s="120"/>
      <c r="L539" s="120"/>
      <c r="V539" s="120"/>
      <c r="AF539" s="120"/>
      <c r="AP539" s="120"/>
      <c r="AZ539" s="120"/>
      <c r="BJ539" s="120"/>
      <c r="BT539" s="120"/>
      <c r="CD539" s="120"/>
      <c r="CN539" s="120"/>
      <c r="CX539" s="182"/>
      <c r="CY539" s="183"/>
      <c r="CZ539" s="183"/>
      <c r="DA539" s="183"/>
      <c r="DB539" s="183"/>
      <c r="DC539" s="183"/>
      <c r="DD539" s="183"/>
      <c r="DE539" s="183"/>
      <c r="DF539" s="183"/>
      <c r="DG539" s="183"/>
      <c r="DH539" s="120"/>
      <c r="DR539" s="120"/>
      <c r="EB539" s="120"/>
      <c r="EL539" s="182"/>
      <c r="EM539" s="183"/>
      <c r="EN539" s="183"/>
      <c r="EO539" s="183"/>
      <c r="EP539" s="183"/>
      <c r="EQ539" s="183"/>
      <c r="ER539" s="183"/>
      <c r="ES539" s="183"/>
      <c r="ET539" s="183"/>
      <c r="EU539" s="183"/>
      <c r="EV539" s="182"/>
      <c r="EW539" s="183"/>
      <c r="EX539" s="183"/>
      <c r="EY539" s="183"/>
      <c r="EZ539" s="183"/>
      <c r="FA539" s="183"/>
      <c r="FB539" s="183"/>
      <c r="FC539" s="183"/>
      <c r="FD539" s="183"/>
      <c r="FE539" s="183"/>
      <c r="FF539" s="120"/>
      <c r="FP539" s="120"/>
      <c r="FZ539" s="120"/>
      <c r="GJ539" s="182"/>
      <c r="GK539" s="183"/>
      <c r="GL539" s="183"/>
      <c r="GM539" s="183"/>
      <c r="GN539" s="183"/>
      <c r="GO539" s="183"/>
      <c r="GP539" s="183"/>
      <c r="GQ539" s="183"/>
      <c r="GR539" s="183"/>
      <c r="GS539" s="183"/>
      <c r="GT539" s="120"/>
      <c r="HD539" s="120"/>
      <c r="HN539" s="120"/>
      <c r="HX539" s="120"/>
      <c r="IH539" s="120"/>
      <c r="IR539" s="120"/>
      <c r="JB539" s="120"/>
      <c r="JL539" s="120"/>
      <c r="JV539" s="120"/>
      <c r="KF539" s="120"/>
    </row>
    <row xmlns:x14ac="http://schemas.microsoft.com/office/spreadsheetml/2009/9/ac" r="540" s="3" customFormat="true" x14ac:dyDescent="0.25">
      <c r="A540" s="370"/>
      <c r="B540" s="120"/>
      <c r="L540" s="120"/>
      <c r="V540" s="120"/>
      <c r="AF540" s="120"/>
      <c r="AP540" s="120"/>
      <c r="AZ540" s="120"/>
      <c r="BJ540" s="120"/>
      <c r="BT540" s="120"/>
      <c r="CD540" s="120"/>
      <c r="CN540" s="120"/>
      <c r="CX540" s="182"/>
      <c r="CY540" s="183"/>
      <c r="CZ540" s="183"/>
      <c r="DA540" s="183"/>
      <c r="DB540" s="183"/>
      <c r="DC540" s="183"/>
      <c r="DD540" s="183"/>
      <c r="DE540" s="183"/>
      <c r="DF540" s="183"/>
      <c r="DG540" s="183"/>
      <c r="DH540" s="120"/>
      <c r="DR540" s="120"/>
      <c r="EB540" s="120"/>
      <c r="EL540" s="182"/>
      <c r="EM540" s="183"/>
      <c r="EN540" s="183"/>
      <c r="EO540" s="183"/>
      <c r="EP540" s="183"/>
      <c r="EQ540" s="183"/>
      <c r="ER540" s="183"/>
      <c r="ES540" s="183"/>
      <c r="ET540" s="183"/>
      <c r="EU540" s="183"/>
      <c r="EV540" s="182"/>
      <c r="EW540" s="183"/>
      <c r="EX540" s="183"/>
      <c r="EY540" s="183"/>
      <c r="EZ540" s="183"/>
      <c r="FA540" s="183"/>
      <c r="FB540" s="183"/>
      <c r="FC540" s="183"/>
      <c r="FD540" s="183"/>
      <c r="FE540" s="183"/>
      <c r="FF540" s="120"/>
      <c r="FP540" s="120"/>
      <c r="FZ540" s="120"/>
      <c r="GJ540" s="182"/>
      <c r="GK540" s="183"/>
      <c r="GL540" s="183"/>
      <c r="GM540" s="183"/>
      <c r="GN540" s="183"/>
      <c r="GO540" s="183"/>
      <c r="GP540" s="183"/>
      <c r="GQ540" s="183"/>
      <c r="GR540" s="183"/>
      <c r="GS540" s="183"/>
      <c r="GT540" s="120"/>
      <c r="HD540" s="120"/>
      <c r="HN540" s="120"/>
      <c r="HX540" s="120"/>
      <c r="IH540" s="120"/>
      <c r="IR540" s="120"/>
      <c r="JB540" s="120"/>
      <c r="JL540" s="120"/>
      <c r="JV540" s="120"/>
      <c r="KF540" s="120"/>
    </row>
    <row xmlns:x14ac="http://schemas.microsoft.com/office/spreadsheetml/2009/9/ac" r="541" s="3" customFormat="true" x14ac:dyDescent="0.25">
      <c r="A541" s="370"/>
      <c r="B541" s="120"/>
      <c r="L541" s="120"/>
      <c r="V541" s="120"/>
      <c r="AF541" s="120"/>
      <c r="AP541" s="120"/>
      <c r="AZ541" s="120"/>
      <c r="BJ541" s="120"/>
      <c r="BT541" s="120"/>
      <c r="CD541" s="120"/>
      <c r="CN541" s="120"/>
      <c r="CX541" s="182"/>
      <c r="CY541" s="183"/>
      <c r="CZ541" s="183"/>
      <c r="DA541" s="183"/>
      <c r="DB541" s="183"/>
      <c r="DC541" s="183"/>
      <c r="DD541" s="183"/>
      <c r="DE541" s="183"/>
      <c r="DF541" s="183"/>
      <c r="DG541" s="183"/>
      <c r="DH541" s="120"/>
      <c r="DR541" s="120"/>
      <c r="EB541" s="120"/>
      <c r="EL541" s="182"/>
      <c r="EM541" s="183"/>
      <c r="EN541" s="183"/>
      <c r="EO541" s="183"/>
      <c r="EP541" s="183"/>
      <c r="EQ541" s="183"/>
      <c r="ER541" s="183"/>
      <c r="ES541" s="183"/>
      <c r="ET541" s="183"/>
      <c r="EU541" s="183"/>
      <c r="EV541" s="182"/>
      <c r="EW541" s="183"/>
      <c r="EX541" s="183"/>
      <c r="EY541" s="183"/>
      <c r="EZ541" s="183"/>
      <c r="FA541" s="183"/>
      <c r="FB541" s="183"/>
      <c r="FC541" s="183"/>
      <c r="FD541" s="183"/>
      <c r="FE541" s="183"/>
      <c r="FF541" s="120"/>
      <c r="FP541" s="120"/>
      <c r="FZ541" s="120"/>
      <c r="GJ541" s="182"/>
      <c r="GK541" s="183"/>
      <c r="GL541" s="183"/>
      <c r="GM541" s="183"/>
      <c r="GN541" s="183"/>
      <c r="GO541" s="183"/>
      <c r="GP541" s="183"/>
      <c r="GQ541" s="183"/>
      <c r="GR541" s="183"/>
      <c r="GS541" s="183"/>
      <c r="GT541" s="120"/>
      <c r="HD541" s="120"/>
      <c r="HN541" s="120"/>
      <c r="HX541" s="120"/>
      <c r="IH541" s="120"/>
      <c r="IR541" s="120"/>
      <c r="JB541" s="120"/>
      <c r="JL541" s="120"/>
      <c r="JV541" s="120"/>
      <c r="KF541" s="120"/>
    </row>
    <row xmlns:x14ac="http://schemas.microsoft.com/office/spreadsheetml/2009/9/ac" r="542" s="3" customFormat="true" x14ac:dyDescent="0.25">
      <c r="A542" s="370"/>
      <c r="B542" s="120"/>
      <c r="L542" s="120"/>
      <c r="V542" s="120"/>
      <c r="AF542" s="120"/>
      <c r="AP542" s="120"/>
      <c r="AZ542" s="120"/>
      <c r="BJ542" s="120"/>
      <c r="BT542" s="120"/>
      <c r="CD542" s="120"/>
      <c r="CN542" s="120"/>
      <c r="CX542" s="182"/>
      <c r="CY542" s="183"/>
      <c r="CZ542" s="183"/>
      <c r="DA542" s="183"/>
      <c r="DB542" s="183"/>
      <c r="DC542" s="183"/>
      <c r="DD542" s="183"/>
      <c r="DE542" s="183"/>
      <c r="DF542" s="183"/>
      <c r="DG542" s="183"/>
      <c r="DH542" s="120"/>
      <c r="DR542" s="120"/>
      <c r="EB542" s="120"/>
      <c r="EL542" s="182"/>
      <c r="EM542" s="183"/>
      <c r="EN542" s="183"/>
      <c r="EO542" s="183"/>
      <c r="EP542" s="183"/>
      <c r="EQ542" s="183"/>
      <c r="ER542" s="183"/>
      <c r="ES542" s="183"/>
      <c r="ET542" s="183"/>
      <c r="EU542" s="183"/>
      <c r="EV542" s="182"/>
      <c r="EW542" s="183"/>
      <c r="EX542" s="183"/>
      <c r="EY542" s="183"/>
      <c r="EZ542" s="183"/>
      <c r="FA542" s="183"/>
      <c r="FB542" s="183"/>
      <c r="FC542" s="183"/>
      <c r="FD542" s="183"/>
      <c r="FE542" s="183"/>
      <c r="FF542" s="120"/>
      <c r="FP542" s="120"/>
      <c r="FZ542" s="120"/>
      <c r="GJ542" s="182"/>
      <c r="GK542" s="183"/>
      <c r="GL542" s="183"/>
      <c r="GM542" s="183"/>
      <c r="GN542" s="183"/>
      <c r="GO542" s="183"/>
      <c r="GP542" s="183"/>
      <c r="GQ542" s="183"/>
      <c r="GR542" s="183"/>
      <c r="GS542" s="183"/>
      <c r="GT542" s="120"/>
      <c r="HD542" s="120"/>
      <c r="HN542" s="120"/>
      <c r="HX542" s="120"/>
      <c r="IH542" s="120"/>
      <c r="IR542" s="120"/>
      <c r="JB542" s="120"/>
      <c r="JL542" s="120"/>
      <c r="JV542" s="120"/>
      <c r="KF542" s="120"/>
    </row>
    <row xmlns:x14ac="http://schemas.microsoft.com/office/spreadsheetml/2009/9/ac" r="543" s="3" customFormat="true" x14ac:dyDescent="0.25">
      <c r="A543" s="370"/>
      <c r="B543" s="120"/>
      <c r="L543" s="120"/>
      <c r="V543" s="120"/>
      <c r="AF543" s="120"/>
      <c r="AP543" s="120"/>
      <c r="AZ543" s="120"/>
      <c r="BJ543" s="120"/>
      <c r="BT543" s="120"/>
      <c r="CD543" s="120"/>
      <c r="CN543" s="120"/>
      <c r="CX543" s="182"/>
      <c r="CY543" s="183"/>
      <c r="CZ543" s="183"/>
      <c r="DA543" s="183"/>
      <c r="DB543" s="183"/>
      <c r="DC543" s="183"/>
      <c r="DD543" s="183"/>
      <c r="DE543" s="183"/>
      <c r="DF543" s="183"/>
      <c r="DG543" s="183"/>
      <c r="DH543" s="120"/>
      <c r="DR543" s="120"/>
      <c r="EB543" s="120"/>
      <c r="EL543" s="182"/>
      <c r="EM543" s="183"/>
      <c r="EN543" s="183"/>
      <c r="EO543" s="183"/>
      <c r="EP543" s="183"/>
      <c r="EQ543" s="183"/>
      <c r="ER543" s="183"/>
      <c r="ES543" s="183"/>
      <c r="ET543" s="183"/>
      <c r="EU543" s="183"/>
      <c r="EV543" s="182"/>
      <c r="EW543" s="183"/>
      <c r="EX543" s="183"/>
      <c r="EY543" s="183"/>
      <c r="EZ543" s="183"/>
      <c r="FA543" s="183"/>
      <c r="FB543" s="183"/>
      <c r="FC543" s="183"/>
      <c r="FD543" s="183"/>
      <c r="FE543" s="183"/>
      <c r="FF543" s="120"/>
      <c r="FP543" s="120"/>
      <c r="FZ543" s="120"/>
      <c r="GJ543" s="182"/>
      <c r="GK543" s="183"/>
      <c r="GL543" s="183"/>
      <c r="GM543" s="183"/>
      <c r="GN543" s="183"/>
      <c r="GO543" s="183"/>
      <c r="GP543" s="183"/>
      <c r="GQ543" s="183"/>
      <c r="GR543" s="183"/>
      <c r="GS543" s="183"/>
      <c r="GT543" s="120"/>
      <c r="HD543" s="120"/>
      <c r="HN543" s="120"/>
      <c r="HX543" s="120"/>
      <c r="IH543" s="120"/>
      <c r="IR543" s="120"/>
      <c r="JB543" s="120"/>
      <c r="JL543" s="120"/>
      <c r="JV543" s="120"/>
      <c r="KF543" s="120"/>
    </row>
    <row xmlns:x14ac="http://schemas.microsoft.com/office/spreadsheetml/2009/9/ac" r="544" s="3" customFormat="true" x14ac:dyDescent="0.25">
      <c r="A544" s="370"/>
      <c r="B544" s="120"/>
      <c r="L544" s="120"/>
      <c r="V544" s="120"/>
      <c r="AF544" s="120"/>
      <c r="AP544" s="120"/>
      <c r="AZ544" s="120"/>
      <c r="BJ544" s="120"/>
      <c r="BT544" s="120"/>
      <c r="CD544" s="120"/>
      <c r="CN544" s="120"/>
      <c r="CX544" s="182"/>
      <c r="CY544" s="183"/>
      <c r="CZ544" s="183"/>
      <c r="DA544" s="183"/>
      <c r="DB544" s="183"/>
      <c r="DC544" s="183"/>
      <c r="DD544" s="183"/>
      <c r="DE544" s="183"/>
      <c r="DF544" s="183"/>
      <c r="DG544" s="183"/>
      <c r="DH544" s="120"/>
      <c r="DR544" s="120"/>
      <c r="EB544" s="120"/>
      <c r="EL544" s="182"/>
      <c r="EM544" s="183"/>
      <c r="EN544" s="183"/>
      <c r="EO544" s="183"/>
      <c r="EP544" s="183"/>
      <c r="EQ544" s="183"/>
      <c r="ER544" s="183"/>
      <c r="ES544" s="183"/>
      <c r="ET544" s="183"/>
      <c r="EU544" s="183"/>
      <c r="EV544" s="182"/>
      <c r="EW544" s="183"/>
      <c r="EX544" s="183"/>
      <c r="EY544" s="183"/>
      <c r="EZ544" s="183"/>
      <c r="FA544" s="183"/>
      <c r="FB544" s="183"/>
      <c r="FC544" s="183"/>
      <c r="FD544" s="183"/>
      <c r="FE544" s="183"/>
      <c r="FF544" s="120"/>
      <c r="FP544" s="120"/>
      <c r="FZ544" s="120"/>
      <c r="GJ544" s="182"/>
      <c r="GK544" s="183"/>
      <c r="GL544" s="183"/>
      <c r="GM544" s="183"/>
      <c r="GN544" s="183"/>
      <c r="GO544" s="183"/>
      <c r="GP544" s="183"/>
      <c r="GQ544" s="183"/>
      <c r="GR544" s="183"/>
      <c r="GS544" s="183"/>
      <c r="GT544" s="120"/>
      <c r="HD544" s="120"/>
      <c r="HN544" s="120"/>
      <c r="HX544" s="120"/>
      <c r="IH544" s="120"/>
      <c r="IR544" s="120"/>
      <c r="JB544" s="120"/>
      <c r="JL544" s="120"/>
      <c r="JV544" s="120"/>
      <c r="KF544" s="120"/>
    </row>
    <row xmlns:x14ac="http://schemas.microsoft.com/office/spreadsheetml/2009/9/ac" r="545" s="3" customFormat="true" x14ac:dyDescent="0.25">
      <c r="A545" s="370"/>
      <c r="B545" s="120"/>
      <c r="L545" s="120"/>
      <c r="V545" s="120"/>
      <c r="AF545" s="120"/>
      <c r="AP545" s="120"/>
      <c r="AZ545" s="120"/>
      <c r="BJ545" s="120"/>
      <c r="BT545" s="120"/>
      <c r="CD545" s="120"/>
      <c r="CN545" s="120"/>
      <c r="CX545" s="182"/>
      <c r="CY545" s="183"/>
      <c r="CZ545" s="183"/>
      <c r="DA545" s="183"/>
      <c r="DB545" s="183"/>
      <c r="DC545" s="183"/>
      <c r="DD545" s="183"/>
      <c r="DE545" s="183"/>
      <c r="DF545" s="183"/>
      <c r="DG545" s="183"/>
      <c r="DH545" s="120"/>
      <c r="DR545" s="120"/>
      <c r="EB545" s="120"/>
      <c r="EL545" s="182"/>
      <c r="EM545" s="183"/>
      <c r="EN545" s="183"/>
      <c r="EO545" s="183"/>
      <c r="EP545" s="183"/>
      <c r="EQ545" s="183"/>
      <c r="ER545" s="183"/>
      <c r="ES545" s="183"/>
      <c r="ET545" s="183"/>
      <c r="EU545" s="183"/>
      <c r="EV545" s="182"/>
      <c r="EW545" s="183"/>
      <c r="EX545" s="183"/>
      <c r="EY545" s="183"/>
      <c r="EZ545" s="183"/>
      <c r="FA545" s="183"/>
      <c r="FB545" s="183"/>
      <c r="FC545" s="183"/>
      <c r="FD545" s="183"/>
      <c r="FE545" s="183"/>
      <c r="FF545" s="120"/>
      <c r="FP545" s="120"/>
      <c r="FZ545" s="120"/>
      <c r="GJ545" s="182"/>
      <c r="GK545" s="183"/>
      <c r="GL545" s="183"/>
      <c r="GM545" s="183"/>
      <c r="GN545" s="183"/>
      <c r="GO545" s="183"/>
      <c r="GP545" s="183"/>
      <c r="GQ545" s="183"/>
      <c r="GR545" s="183"/>
      <c r="GS545" s="183"/>
      <c r="GT545" s="120"/>
      <c r="HD545" s="120"/>
      <c r="HN545" s="120"/>
      <c r="HX545" s="120"/>
      <c r="IH545" s="120"/>
      <c r="IR545" s="120"/>
      <c r="JB545" s="120"/>
      <c r="JL545" s="120"/>
      <c r="JV545" s="120"/>
      <c r="KF545" s="120"/>
    </row>
    <row xmlns:x14ac="http://schemas.microsoft.com/office/spreadsheetml/2009/9/ac" r="546" s="3" customFormat="true" x14ac:dyDescent="0.25">
      <c r="A546" s="370"/>
      <c r="B546" s="120"/>
      <c r="L546" s="120"/>
      <c r="V546" s="120"/>
      <c r="AF546" s="120"/>
      <c r="AP546" s="120"/>
      <c r="AZ546" s="120"/>
      <c r="BJ546" s="120"/>
      <c r="BT546" s="120"/>
      <c r="CD546" s="120"/>
      <c r="CN546" s="120"/>
      <c r="CX546" s="182"/>
      <c r="CY546" s="183"/>
      <c r="CZ546" s="183"/>
      <c r="DA546" s="183"/>
      <c r="DB546" s="183"/>
      <c r="DC546" s="183"/>
      <c r="DD546" s="183"/>
      <c r="DE546" s="183"/>
      <c r="DF546" s="183"/>
      <c r="DG546" s="183"/>
      <c r="DH546" s="120"/>
      <c r="DR546" s="120"/>
      <c r="EB546" s="120"/>
      <c r="EL546" s="182"/>
      <c r="EM546" s="183"/>
      <c r="EN546" s="183"/>
      <c r="EO546" s="183"/>
      <c r="EP546" s="183"/>
      <c r="EQ546" s="183"/>
      <c r="ER546" s="183"/>
      <c r="ES546" s="183"/>
      <c r="ET546" s="183"/>
      <c r="EU546" s="183"/>
      <c r="EV546" s="182"/>
      <c r="EW546" s="183"/>
      <c r="EX546" s="183"/>
      <c r="EY546" s="183"/>
      <c r="EZ546" s="183"/>
      <c r="FA546" s="183"/>
      <c r="FB546" s="183"/>
      <c r="FC546" s="183"/>
      <c r="FD546" s="183"/>
      <c r="FE546" s="183"/>
      <c r="FF546" s="120"/>
      <c r="FP546" s="120"/>
      <c r="FZ546" s="120"/>
      <c r="GJ546" s="182"/>
      <c r="GK546" s="183"/>
      <c r="GL546" s="183"/>
      <c r="GM546" s="183"/>
      <c r="GN546" s="183"/>
      <c r="GO546" s="183"/>
      <c r="GP546" s="183"/>
      <c r="GQ546" s="183"/>
      <c r="GR546" s="183"/>
      <c r="GS546" s="183"/>
      <c r="GT546" s="120"/>
      <c r="HD546" s="120"/>
      <c r="HN546" s="120"/>
      <c r="HX546" s="120"/>
      <c r="IH546" s="120"/>
      <c r="IR546" s="120"/>
      <c r="JB546" s="120"/>
      <c r="JL546" s="120"/>
      <c r="JV546" s="120"/>
      <c r="KF546" s="120"/>
    </row>
    <row xmlns:x14ac="http://schemas.microsoft.com/office/spreadsheetml/2009/9/ac" r="547" s="3" customFormat="true" x14ac:dyDescent="0.25">
      <c r="A547" s="370"/>
      <c r="B547" s="120"/>
      <c r="L547" s="120"/>
      <c r="V547" s="120"/>
      <c r="AF547" s="120"/>
      <c r="AP547" s="120"/>
      <c r="AZ547" s="120"/>
      <c r="BJ547" s="120"/>
      <c r="BT547" s="120"/>
      <c r="CD547" s="120"/>
      <c r="CN547" s="120"/>
      <c r="CX547" s="182"/>
      <c r="CY547" s="183"/>
      <c r="CZ547" s="183"/>
      <c r="DA547" s="183"/>
      <c r="DB547" s="183"/>
      <c r="DC547" s="183"/>
      <c r="DD547" s="183"/>
      <c r="DE547" s="183"/>
      <c r="DF547" s="183"/>
      <c r="DG547" s="183"/>
      <c r="DH547" s="120"/>
      <c r="DR547" s="120"/>
      <c r="EB547" s="120"/>
      <c r="EL547" s="182"/>
      <c r="EM547" s="183"/>
      <c r="EN547" s="183"/>
      <c r="EO547" s="183"/>
      <c r="EP547" s="183"/>
      <c r="EQ547" s="183"/>
      <c r="ER547" s="183"/>
      <c r="ES547" s="183"/>
      <c r="ET547" s="183"/>
      <c r="EU547" s="183"/>
      <c r="EV547" s="182"/>
      <c r="EW547" s="183"/>
      <c r="EX547" s="183"/>
      <c r="EY547" s="183"/>
      <c r="EZ547" s="183"/>
      <c r="FA547" s="183"/>
      <c r="FB547" s="183"/>
      <c r="FC547" s="183"/>
      <c r="FD547" s="183"/>
      <c r="FE547" s="183"/>
      <c r="FF547" s="120"/>
      <c r="FP547" s="120"/>
      <c r="FZ547" s="120"/>
      <c r="GJ547" s="182"/>
      <c r="GK547" s="183"/>
      <c r="GL547" s="183"/>
      <c r="GM547" s="183"/>
      <c r="GN547" s="183"/>
      <c r="GO547" s="183"/>
      <c r="GP547" s="183"/>
      <c r="GQ547" s="183"/>
      <c r="GR547" s="183"/>
      <c r="GS547" s="183"/>
      <c r="GT547" s="120"/>
      <c r="HD547" s="120"/>
      <c r="HN547" s="120"/>
      <c r="HX547" s="120"/>
      <c r="IH547" s="120"/>
      <c r="IR547" s="120"/>
      <c r="JB547" s="120"/>
      <c r="JL547" s="120"/>
      <c r="JV547" s="120"/>
      <c r="KF547" s="120"/>
    </row>
    <row xmlns:x14ac="http://schemas.microsoft.com/office/spreadsheetml/2009/9/ac" r="548" s="3" customFormat="true" x14ac:dyDescent="0.25">
      <c r="A548" s="370"/>
      <c r="B548" s="120"/>
      <c r="L548" s="120"/>
      <c r="V548" s="120"/>
      <c r="AF548" s="120"/>
      <c r="AP548" s="120"/>
      <c r="AZ548" s="120"/>
      <c r="BJ548" s="120"/>
      <c r="BT548" s="120"/>
      <c r="CD548" s="120"/>
      <c r="CN548" s="120"/>
      <c r="CX548" s="182"/>
      <c r="CY548" s="183"/>
      <c r="CZ548" s="183"/>
      <c r="DA548" s="183"/>
      <c r="DB548" s="183"/>
      <c r="DC548" s="183"/>
      <c r="DD548" s="183"/>
      <c r="DE548" s="183"/>
      <c r="DF548" s="183"/>
      <c r="DG548" s="183"/>
      <c r="DH548" s="120"/>
      <c r="DR548" s="120"/>
      <c r="EB548" s="120"/>
      <c r="EL548" s="182"/>
      <c r="EM548" s="183"/>
      <c r="EN548" s="183"/>
      <c r="EO548" s="183"/>
      <c r="EP548" s="183"/>
      <c r="EQ548" s="183"/>
      <c r="ER548" s="183"/>
      <c r="ES548" s="183"/>
      <c r="ET548" s="183"/>
      <c r="EU548" s="183"/>
      <c r="EV548" s="182"/>
      <c r="EW548" s="183"/>
      <c r="EX548" s="183"/>
      <c r="EY548" s="183"/>
      <c r="EZ548" s="183"/>
      <c r="FA548" s="183"/>
      <c r="FB548" s="183"/>
      <c r="FC548" s="183"/>
      <c r="FD548" s="183"/>
      <c r="FE548" s="183"/>
      <c r="FF548" s="120"/>
      <c r="FP548" s="120"/>
      <c r="FZ548" s="120"/>
      <c r="GJ548" s="182"/>
      <c r="GK548" s="183"/>
      <c r="GL548" s="183"/>
      <c r="GM548" s="183"/>
      <c r="GN548" s="183"/>
      <c r="GO548" s="183"/>
      <c r="GP548" s="183"/>
      <c r="GQ548" s="183"/>
      <c r="GR548" s="183"/>
      <c r="GS548" s="183"/>
      <c r="GT548" s="120"/>
      <c r="HD548" s="120"/>
      <c r="HN548" s="120"/>
      <c r="HX548" s="120"/>
      <c r="IH548" s="120"/>
      <c r="IR548" s="120"/>
      <c r="JB548" s="120"/>
      <c r="JL548" s="120"/>
      <c r="JV548" s="120"/>
      <c r="KF548" s="120"/>
    </row>
    <row xmlns:x14ac="http://schemas.microsoft.com/office/spreadsheetml/2009/9/ac" r="549" s="3" customFormat="true" x14ac:dyDescent="0.25">
      <c r="A549" s="370"/>
      <c r="B549" s="120"/>
      <c r="L549" s="120"/>
      <c r="V549" s="120"/>
      <c r="AF549" s="120"/>
      <c r="AP549" s="120"/>
      <c r="AZ549" s="120"/>
      <c r="BJ549" s="120"/>
      <c r="BT549" s="120"/>
      <c r="CD549" s="120"/>
      <c r="CN549" s="120"/>
      <c r="CX549" s="182"/>
      <c r="CY549" s="183"/>
      <c r="CZ549" s="183"/>
      <c r="DA549" s="183"/>
      <c r="DB549" s="183"/>
      <c r="DC549" s="183"/>
      <c r="DD549" s="183"/>
      <c r="DE549" s="183"/>
      <c r="DF549" s="183"/>
      <c r="DG549" s="183"/>
      <c r="DH549" s="120"/>
      <c r="DR549" s="120"/>
      <c r="EB549" s="120"/>
      <c r="EL549" s="182"/>
      <c r="EM549" s="183"/>
      <c r="EN549" s="183"/>
      <c r="EO549" s="183"/>
      <c r="EP549" s="183"/>
      <c r="EQ549" s="183"/>
      <c r="ER549" s="183"/>
      <c r="ES549" s="183"/>
      <c r="ET549" s="183"/>
      <c r="EU549" s="183"/>
      <c r="EV549" s="182"/>
      <c r="EW549" s="183"/>
      <c r="EX549" s="183"/>
      <c r="EY549" s="183"/>
      <c r="EZ549" s="183"/>
      <c r="FA549" s="183"/>
      <c r="FB549" s="183"/>
      <c r="FC549" s="183"/>
      <c r="FD549" s="183"/>
      <c r="FE549" s="183"/>
      <c r="FF549" s="120"/>
      <c r="FP549" s="120"/>
      <c r="FZ549" s="120"/>
      <c r="GJ549" s="182"/>
      <c r="GK549" s="183"/>
      <c r="GL549" s="183"/>
      <c r="GM549" s="183"/>
      <c r="GN549" s="183"/>
      <c r="GO549" s="183"/>
      <c r="GP549" s="183"/>
      <c r="GQ549" s="183"/>
      <c r="GR549" s="183"/>
      <c r="GS549" s="183"/>
      <c r="GT549" s="120"/>
      <c r="HD549" s="120"/>
      <c r="HN549" s="120"/>
      <c r="HX549" s="120"/>
      <c r="IH549" s="120"/>
      <c r="IR549" s="120"/>
      <c r="JB549" s="120"/>
      <c r="JL549" s="120"/>
      <c r="JV549" s="120"/>
      <c r="KF549" s="120"/>
    </row>
    <row xmlns:x14ac="http://schemas.microsoft.com/office/spreadsheetml/2009/9/ac" r="550" s="3" customFormat="true" x14ac:dyDescent="0.25">
      <c r="A550" s="370"/>
      <c r="B550" s="120"/>
      <c r="L550" s="120"/>
      <c r="V550" s="120"/>
      <c r="AF550" s="120"/>
      <c r="AP550" s="120"/>
      <c r="AZ550" s="120"/>
      <c r="BJ550" s="120"/>
      <c r="BT550" s="120"/>
      <c r="CD550" s="120"/>
      <c r="CN550" s="120"/>
      <c r="CX550" s="182"/>
      <c r="CY550" s="183"/>
      <c r="CZ550" s="183"/>
      <c r="DA550" s="183"/>
      <c r="DB550" s="183"/>
      <c r="DC550" s="183"/>
      <c r="DD550" s="183"/>
      <c r="DE550" s="183"/>
      <c r="DF550" s="183"/>
      <c r="DG550" s="183"/>
      <c r="DH550" s="120"/>
      <c r="DR550" s="120"/>
      <c r="EB550" s="120"/>
      <c r="EL550" s="182"/>
      <c r="EM550" s="183"/>
      <c r="EN550" s="183"/>
      <c r="EO550" s="183"/>
      <c r="EP550" s="183"/>
      <c r="EQ550" s="183"/>
      <c r="ER550" s="183"/>
      <c r="ES550" s="183"/>
      <c r="ET550" s="183"/>
      <c r="EU550" s="183"/>
      <c r="EV550" s="182"/>
      <c r="EW550" s="183"/>
      <c r="EX550" s="183"/>
      <c r="EY550" s="183"/>
      <c r="EZ550" s="183"/>
      <c r="FA550" s="183"/>
      <c r="FB550" s="183"/>
      <c r="FC550" s="183"/>
      <c r="FD550" s="183"/>
      <c r="FE550" s="183"/>
      <c r="FF550" s="120"/>
      <c r="FP550" s="120"/>
      <c r="FZ550" s="120"/>
      <c r="GJ550" s="182"/>
      <c r="GK550" s="183"/>
      <c r="GL550" s="183"/>
      <c r="GM550" s="183"/>
      <c r="GN550" s="183"/>
      <c r="GO550" s="183"/>
      <c r="GP550" s="183"/>
      <c r="GQ550" s="183"/>
      <c r="GR550" s="183"/>
      <c r="GS550" s="183"/>
      <c r="GT550" s="120"/>
      <c r="HD550" s="120"/>
      <c r="HN550" s="120"/>
      <c r="HX550" s="120"/>
      <c r="IH550" s="120"/>
      <c r="IR550" s="120"/>
      <c r="JB550" s="120"/>
      <c r="JL550" s="120"/>
      <c r="JV550" s="120"/>
      <c r="KF550" s="120"/>
    </row>
    <row xmlns:x14ac="http://schemas.microsoft.com/office/spreadsheetml/2009/9/ac" r="551" s="3" customFormat="true" x14ac:dyDescent="0.25">
      <c r="A551" s="370"/>
      <c r="B551" s="120"/>
      <c r="L551" s="120"/>
      <c r="V551" s="120"/>
      <c r="AF551" s="120"/>
      <c r="AP551" s="120"/>
      <c r="AZ551" s="120"/>
      <c r="BJ551" s="120"/>
      <c r="BT551" s="120"/>
      <c r="CD551" s="120"/>
      <c r="CN551" s="120"/>
      <c r="CX551" s="182"/>
      <c r="CY551" s="183"/>
      <c r="CZ551" s="183"/>
      <c r="DA551" s="183"/>
      <c r="DB551" s="183"/>
      <c r="DC551" s="183"/>
      <c r="DD551" s="183"/>
      <c r="DE551" s="183"/>
      <c r="DF551" s="183"/>
      <c r="DG551" s="183"/>
      <c r="DH551" s="120"/>
      <c r="DR551" s="120"/>
      <c r="EB551" s="120"/>
      <c r="EL551" s="182"/>
      <c r="EM551" s="183"/>
      <c r="EN551" s="183"/>
      <c r="EO551" s="183"/>
      <c r="EP551" s="183"/>
      <c r="EQ551" s="183"/>
      <c r="ER551" s="183"/>
      <c r="ES551" s="183"/>
      <c r="ET551" s="183"/>
      <c r="EU551" s="183"/>
      <c r="EV551" s="182"/>
      <c r="EW551" s="183"/>
      <c r="EX551" s="183"/>
      <c r="EY551" s="183"/>
      <c r="EZ551" s="183"/>
      <c r="FA551" s="183"/>
      <c r="FB551" s="183"/>
      <c r="FC551" s="183"/>
      <c r="FD551" s="183"/>
      <c r="FE551" s="183"/>
      <c r="FF551" s="120"/>
      <c r="FP551" s="120"/>
      <c r="FZ551" s="120"/>
      <c r="GJ551" s="182"/>
      <c r="GK551" s="183"/>
      <c r="GL551" s="183"/>
      <c r="GM551" s="183"/>
      <c r="GN551" s="183"/>
      <c r="GO551" s="183"/>
      <c r="GP551" s="183"/>
      <c r="GQ551" s="183"/>
      <c r="GR551" s="183"/>
      <c r="GS551" s="183"/>
      <c r="GT551" s="120"/>
      <c r="HD551" s="120"/>
      <c r="HN551" s="120"/>
      <c r="HX551" s="120"/>
      <c r="IH551" s="120"/>
      <c r="IR551" s="120"/>
      <c r="JB551" s="120"/>
      <c r="JL551" s="120"/>
      <c r="JV551" s="120"/>
      <c r="KF551" s="120"/>
    </row>
    <row xmlns:x14ac="http://schemas.microsoft.com/office/spreadsheetml/2009/9/ac" r="552" s="3" customFormat="true" x14ac:dyDescent="0.25">
      <c r="A552" s="370"/>
      <c r="B552" s="120"/>
      <c r="L552" s="120"/>
      <c r="V552" s="120"/>
      <c r="AF552" s="120"/>
      <c r="AP552" s="120"/>
      <c r="AZ552" s="120"/>
      <c r="BJ552" s="120"/>
      <c r="BT552" s="120"/>
      <c r="CD552" s="120"/>
      <c r="CN552" s="120"/>
      <c r="CX552" s="182"/>
      <c r="CY552" s="183"/>
      <c r="CZ552" s="183"/>
      <c r="DA552" s="183"/>
      <c r="DB552" s="183"/>
      <c r="DC552" s="183"/>
      <c r="DD552" s="183"/>
      <c r="DE552" s="183"/>
      <c r="DF552" s="183"/>
      <c r="DG552" s="183"/>
      <c r="DH552" s="120"/>
      <c r="DR552" s="120"/>
      <c r="EB552" s="120"/>
      <c r="EL552" s="182"/>
      <c r="EM552" s="183"/>
      <c r="EN552" s="183"/>
      <c r="EO552" s="183"/>
      <c r="EP552" s="183"/>
      <c r="EQ552" s="183"/>
      <c r="ER552" s="183"/>
      <c r="ES552" s="183"/>
      <c r="ET552" s="183"/>
      <c r="EU552" s="183"/>
      <c r="EV552" s="182"/>
      <c r="EW552" s="183"/>
      <c r="EX552" s="183"/>
      <c r="EY552" s="183"/>
      <c r="EZ552" s="183"/>
      <c r="FA552" s="183"/>
      <c r="FB552" s="183"/>
      <c r="FC552" s="183"/>
      <c r="FD552" s="183"/>
      <c r="FE552" s="183"/>
      <c r="FF552" s="120"/>
      <c r="FP552" s="120"/>
      <c r="FZ552" s="120"/>
      <c r="GJ552" s="182"/>
      <c r="GK552" s="183"/>
      <c r="GL552" s="183"/>
      <c r="GM552" s="183"/>
      <c r="GN552" s="183"/>
      <c r="GO552" s="183"/>
      <c r="GP552" s="183"/>
      <c r="GQ552" s="183"/>
      <c r="GR552" s="183"/>
      <c r="GS552" s="183"/>
      <c r="GT552" s="120"/>
      <c r="HD552" s="120"/>
      <c r="HN552" s="120"/>
      <c r="HX552" s="120"/>
      <c r="IH552" s="120"/>
      <c r="IR552" s="120"/>
      <c r="JB552" s="120"/>
      <c r="JL552" s="120"/>
      <c r="JV552" s="120"/>
      <c r="KF552" s="120"/>
    </row>
    <row xmlns:x14ac="http://schemas.microsoft.com/office/spreadsheetml/2009/9/ac" r="553" s="3" customFormat="true" x14ac:dyDescent="0.25">
      <c r="A553" s="370"/>
      <c r="B553" s="120"/>
      <c r="L553" s="120"/>
      <c r="V553" s="120"/>
      <c r="AF553" s="120"/>
      <c r="AP553" s="120"/>
      <c r="AZ553" s="120"/>
      <c r="BJ553" s="120"/>
      <c r="BT553" s="120"/>
      <c r="CD553" s="120"/>
      <c r="CN553" s="120"/>
      <c r="CX553" s="182"/>
      <c r="CY553" s="183"/>
      <c r="CZ553" s="183"/>
      <c r="DA553" s="183"/>
      <c r="DB553" s="183"/>
      <c r="DC553" s="183"/>
      <c r="DD553" s="183"/>
      <c r="DE553" s="183"/>
      <c r="DF553" s="183"/>
      <c r="DG553" s="183"/>
      <c r="DH553" s="120"/>
      <c r="DR553" s="120"/>
      <c r="EB553" s="120"/>
      <c r="EL553" s="182"/>
      <c r="EM553" s="183"/>
      <c r="EN553" s="183"/>
      <c r="EO553" s="183"/>
      <c r="EP553" s="183"/>
      <c r="EQ553" s="183"/>
      <c r="ER553" s="183"/>
      <c r="ES553" s="183"/>
      <c r="ET553" s="183"/>
      <c r="EU553" s="183"/>
      <c r="EV553" s="182"/>
      <c r="EW553" s="183"/>
      <c r="EX553" s="183"/>
      <c r="EY553" s="183"/>
      <c r="EZ553" s="183"/>
      <c r="FA553" s="183"/>
      <c r="FB553" s="183"/>
      <c r="FC553" s="183"/>
      <c r="FD553" s="183"/>
      <c r="FE553" s="183"/>
      <c r="FF553" s="120"/>
      <c r="FP553" s="120"/>
      <c r="FZ553" s="120"/>
      <c r="GJ553" s="182"/>
      <c r="GK553" s="183"/>
      <c r="GL553" s="183"/>
      <c r="GM553" s="183"/>
      <c r="GN553" s="183"/>
      <c r="GO553" s="183"/>
      <c r="GP553" s="183"/>
      <c r="GQ553" s="183"/>
      <c r="GR553" s="183"/>
      <c r="GS553" s="183"/>
      <c r="GT553" s="120"/>
      <c r="HD553" s="120"/>
      <c r="HN553" s="120"/>
      <c r="HX553" s="120"/>
      <c r="IH553" s="120"/>
      <c r="IR553" s="120"/>
      <c r="JB553" s="120"/>
      <c r="JL553" s="120"/>
      <c r="JV553" s="120"/>
      <c r="KF553" s="120"/>
    </row>
    <row xmlns:x14ac="http://schemas.microsoft.com/office/spreadsheetml/2009/9/ac" r="554" s="3" customFormat="true" x14ac:dyDescent="0.25">
      <c r="A554" s="370"/>
      <c r="B554" s="120"/>
      <c r="L554" s="120"/>
      <c r="V554" s="120"/>
      <c r="AF554" s="120"/>
      <c r="AP554" s="120"/>
      <c r="AZ554" s="120"/>
      <c r="BJ554" s="120"/>
      <c r="BT554" s="120"/>
      <c r="CD554" s="120"/>
      <c r="CN554" s="120"/>
      <c r="CX554" s="182"/>
      <c r="CY554" s="183"/>
      <c r="CZ554" s="183"/>
      <c r="DA554" s="183"/>
      <c r="DB554" s="183"/>
      <c r="DC554" s="183"/>
      <c r="DD554" s="183"/>
      <c r="DE554" s="183"/>
      <c r="DF554" s="183"/>
      <c r="DG554" s="183"/>
      <c r="DH554" s="120"/>
      <c r="DR554" s="120"/>
      <c r="EB554" s="120"/>
      <c r="EL554" s="182"/>
      <c r="EM554" s="183"/>
      <c r="EN554" s="183"/>
      <c r="EO554" s="183"/>
      <c r="EP554" s="183"/>
      <c r="EQ554" s="183"/>
      <c r="ER554" s="183"/>
      <c r="ES554" s="183"/>
      <c r="ET554" s="183"/>
      <c r="EU554" s="183"/>
      <c r="EV554" s="182"/>
      <c r="EW554" s="183"/>
      <c r="EX554" s="183"/>
      <c r="EY554" s="183"/>
      <c r="EZ554" s="183"/>
      <c r="FA554" s="183"/>
      <c r="FB554" s="183"/>
      <c r="FC554" s="183"/>
      <c r="FD554" s="183"/>
      <c r="FE554" s="183"/>
      <c r="FF554" s="120"/>
      <c r="FP554" s="120"/>
      <c r="FZ554" s="120"/>
      <c r="GJ554" s="182"/>
      <c r="GK554" s="183"/>
      <c r="GL554" s="183"/>
      <c r="GM554" s="183"/>
      <c r="GN554" s="183"/>
      <c r="GO554" s="183"/>
      <c r="GP554" s="183"/>
      <c r="GQ554" s="183"/>
      <c r="GR554" s="183"/>
      <c r="GS554" s="183"/>
      <c r="GT554" s="120"/>
      <c r="HD554" s="120"/>
      <c r="HN554" s="120"/>
      <c r="HX554" s="120"/>
      <c r="IH554" s="120"/>
      <c r="IR554" s="120"/>
      <c r="JB554" s="120"/>
      <c r="JL554" s="120"/>
      <c r="JV554" s="120"/>
      <c r="KF554" s="120"/>
    </row>
    <row xmlns:x14ac="http://schemas.microsoft.com/office/spreadsheetml/2009/9/ac" r="555" s="3" customFormat="true" x14ac:dyDescent="0.25">
      <c r="A555" s="370"/>
      <c r="B555" s="120"/>
      <c r="L555" s="120"/>
      <c r="V555" s="120"/>
      <c r="AF555" s="120"/>
      <c r="AP555" s="120"/>
      <c r="AZ555" s="120"/>
      <c r="BJ555" s="120"/>
      <c r="BT555" s="120"/>
      <c r="CD555" s="120"/>
      <c r="CN555" s="120"/>
      <c r="CX555" s="182"/>
      <c r="CY555" s="183"/>
      <c r="CZ555" s="183"/>
      <c r="DA555" s="183"/>
      <c r="DB555" s="183"/>
      <c r="DC555" s="183"/>
      <c r="DD555" s="183"/>
      <c r="DE555" s="183"/>
      <c r="DF555" s="183"/>
      <c r="DG555" s="183"/>
      <c r="DH555" s="120"/>
      <c r="DR555" s="120"/>
      <c r="EB555" s="120"/>
      <c r="EL555" s="182"/>
      <c r="EM555" s="183"/>
      <c r="EN555" s="183"/>
      <c r="EO555" s="183"/>
      <c r="EP555" s="183"/>
      <c r="EQ555" s="183"/>
      <c r="ER555" s="183"/>
      <c r="ES555" s="183"/>
      <c r="ET555" s="183"/>
      <c r="EU555" s="183"/>
      <c r="EV555" s="182"/>
      <c r="EW555" s="183"/>
      <c r="EX555" s="183"/>
      <c r="EY555" s="183"/>
      <c r="EZ555" s="183"/>
      <c r="FA555" s="183"/>
      <c r="FB555" s="183"/>
      <c r="FC555" s="183"/>
      <c r="FD555" s="183"/>
      <c r="FE555" s="183"/>
      <c r="FF555" s="120"/>
      <c r="FP555" s="120"/>
      <c r="FZ555" s="120"/>
      <c r="GJ555" s="182"/>
      <c r="GK555" s="183"/>
      <c r="GL555" s="183"/>
      <c r="GM555" s="183"/>
      <c r="GN555" s="183"/>
      <c r="GO555" s="183"/>
      <c r="GP555" s="183"/>
      <c r="GQ555" s="183"/>
      <c r="GR555" s="183"/>
      <c r="GS555" s="183"/>
      <c r="GT555" s="120"/>
      <c r="HD555" s="120"/>
      <c r="HN555" s="120"/>
      <c r="HX555" s="120"/>
      <c r="IH555" s="120"/>
      <c r="IR555" s="120"/>
      <c r="JB555" s="120"/>
      <c r="JL555" s="120"/>
      <c r="JV555" s="120"/>
      <c r="KF555" s="120"/>
    </row>
    <row xmlns:x14ac="http://schemas.microsoft.com/office/spreadsheetml/2009/9/ac" r="556" s="3" customFormat="true" x14ac:dyDescent="0.25">
      <c r="A556" s="370"/>
      <c r="B556" s="120"/>
      <c r="L556" s="120"/>
      <c r="V556" s="120"/>
      <c r="AF556" s="120"/>
      <c r="AP556" s="120"/>
      <c r="AZ556" s="120"/>
      <c r="BJ556" s="120"/>
      <c r="BT556" s="120"/>
      <c r="CD556" s="120"/>
      <c r="CN556" s="120"/>
      <c r="CX556" s="182"/>
      <c r="CY556" s="183"/>
      <c r="CZ556" s="183"/>
      <c r="DA556" s="183"/>
      <c r="DB556" s="183"/>
      <c r="DC556" s="183"/>
      <c r="DD556" s="183"/>
      <c r="DE556" s="183"/>
      <c r="DF556" s="183"/>
      <c r="DG556" s="183"/>
      <c r="DH556" s="120"/>
      <c r="DR556" s="120"/>
      <c r="EB556" s="120"/>
      <c r="EL556" s="182"/>
      <c r="EM556" s="183"/>
      <c r="EN556" s="183"/>
      <c r="EO556" s="183"/>
      <c r="EP556" s="183"/>
      <c r="EQ556" s="183"/>
      <c r="ER556" s="183"/>
      <c r="ES556" s="183"/>
      <c r="ET556" s="183"/>
      <c r="EU556" s="183"/>
      <c r="EV556" s="182"/>
      <c r="EW556" s="183"/>
      <c r="EX556" s="183"/>
      <c r="EY556" s="183"/>
      <c r="EZ556" s="183"/>
      <c r="FA556" s="183"/>
      <c r="FB556" s="183"/>
      <c r="FC556" s="183"/>
      <c r="FD556" s="183"/>
      <c r="FE556" s="183"/>
      <c r="FF556" s="120"/>
      <c r="FP556" s="120"/>
      <c r="FZ556" s="120"/>
      <c r="GJ556" s="182"/>
      <c r="GK556" s="183"/>
      <c r="GL556" s="183"/>
      <c r="GM556" s="183"/>
      <c r="GN556" s="183"/>
      <c r="GO556" s="183"/>
      <c r="GP556" s="183"/>
      <c r="GQ556" s="183"/>
      <c r="GR556" s="183"/>
      <c r="GS556" s="183"/>
      <c r="GT556" s="120"/>
      <c r="HD556" s="120"/>
      <c r="HN556" s="120"/>
      <c r="HX556" s="120"/>
      <c r="IH556" s="120"/>
      <c r="IR556" s="120"/>
      <c r="JB556" s="120"/>
      <c r="JL556" s="120"/>
      <c r="JV556" s="120"/>
      <c r="KF556" s="120"/>
    </row>
    <row xmlns:x14ac="http://schemas.microsoft.com/office/spreadsheetml/2009/9/ac" r="557" s="3" customFormat="true" x14ac:dyDescent="0.25">
      <c r="A557" s="370"/>
      <c r="B557" s="120"/>
      <c r="L557" s="120"/>
      <c r="V557" s="120"/>
      <c r="AF557" s="120"/>
      <c r="AP557" s="120"/>
      <c r="AZ557" s="120"/>
      <c r="BJ557" s="120"/>
      <c r="BT557" s="120"/>
      <c r="CD557" s="120"/>
      <c r="CN557" s="120"/>
      <c r="CX557" s="182"/>
      <c r="CY557" s="183"/>
      <c r="CZ557" s="183"/>
      <c r="DA557" s="183"/>
      <c r="DB557" s="183"/>
      <c r="DC557" s="183"/>
      <c r="DD557" s="183"/>
      <c r="DE557" s="183"/>
      <c r="DF557" s="183"/>
      <c r="DG557" s="183"/>
      <c r="DH557" s="120"/>
      <c r="DR557" s="120"/>
      <c r="EB557" s="120"/>
      <c r="EL557" s="182"/>
      <c r="EM557" s="183"/>
      <c r="EN557" s="183"/>
      <c r="EO557" s="183"/>
      <c r="EP557" s="183"/>
      <c r="EQ557" s="183"/>
      <c r="ER557" s="183"/>
      <c r="ES557" s="183"/>
      <c r="ET557" s="183"/>
      <c r="EU557" s="183"/>
      <c r="EV557" s="182"/>
      <c r="EW557" s="183"/>
      <c r="EX557" s="183"/>
      <c r="EY557" s="183"/>
      <c r="EZ557" s="183"/>
      <c r="FA557" s="183"/>
      <c r="FB557" s="183"/>
      <c r="FC557" s="183"/>
      <c r="FD557" s="183"/>
      <c r="FE557" s="183"/>
      <c r="FF557" s="120"/>
      <c r="FP557" s="120"/>
      <c r="FZ557" s="120"/>
      <c r="GJ557" s="182"/>
      <c r="GK557" s="183"/>
      <c r="GL557" s="183"/>
      <c r="GM557" s="183"/>
      <c r="GN557" s="183"/>
      <c r="GO557" s="183"/>
      <c r="GP557" s="183"/>
      <c r="GQ557" s="183"/>
      <c r="GR557" s="183"/>
      <c r="GS557" s="183"/>
      <c r="GT557" s="120"/>
      <c r="HD557" s="120"/>
      <c r="HN557" s="120"/>
      <c r="HX557" s="120"/>
      <c r="IH557" s="120"/>
      <c r="IR557" s="120"/>
      <c r="JB557" s="120"/>
      <c r="JL557" s="120"/>
      <c r="JV557" s="120"/>
      <c r="KF557" s="120"/>
    </row>
    <row xmlns:x14ac="http://schemas.microsoft.com/office/spreadsheetml/2009/9/ac" r="558" s="3" customFormat="true" x14ac:dyDescent="0.25">
      <c r="A558" s="370"/>
      <c r="B558" s="120"/>
      <c r="L558" s="120"/>
      <c r="V558" s="120"/>
      <c r="AF558" s="120"/>
      <c r="AP558" s="120"/>
      <c r="AZ558" s="120"/>
      <c r="BJ558" s="120"/>
      <c r="BT558" s="120"/>
      <c r="CD558" s="120"/>
      <c r="CN558" s="120"/>
      <c r="CX558" s="182"/>
      <c r="CY558" s="183"/>
      <c r="CZ558" s="183"/>
      <c r="DA558" s="183"/>
      <c r="DB558" s="183"/>
      <c r="DC558" s="183"/>
      <c r="DD558" s="183"/>
      <c r="DE558" s="183"/>
      <c r="DF558" s="183"/>
      <c r="DG558" s="183"/>
      <c r="DH558" s="120"/>
      <c r="DR558" s="120"/>
      <c r="EB558" s="120"/>
      <c r="EL558" s="182"/>
      <c r="EM558" s="183"/>
      <c r="EN558" s="183"/>
      <c r="EO558" s="183"/>
      <c r="EP558" s="183"/>
      <c r="EQ558" s="183"/>
      <c r="ER558" s="183"/>
      <c r="ES558" s="183"/>
      <c r="ET558" s="183"/>
      <c r="EU558" s="183"/>
      <c r="EV558" s="182"/>
      <c r="EW558" s="183"/>
      <c r="EX558" s="183"/>
      <c r="EY558" s="183"/>
      <c r="EZ558" s="183"/>
      <c r="FA558" s="183"/>
      <c r="FB558" s="183"/>
      <c r="FC558" s="183"/>
      <c r="FD558" s="183"/>
      <c r="FE558" s="183"/>
      <c r="FF558" s="120"/>
      <c r="FP558" s="120"/>
      <c r="FZ558" s="120"/>
      <c r="GJ558" s="182"/>
      <c r="GK558" s="183"/>
      <c r="GL558" s="183"/>
      <c r="GM558" s="183"/>
      <c r="GN558" s="183"/>
      <c r="GO558" s="183"/>
      <c r="GP558" s="183"/>
      <c r="GQ558" s="183"/>
      <c r="GR558" s="183"/>
      <c r="GS558" s="183"/>
      <c r="GT558" s="120"/>
      <c r="HD558" s="120"/>
      <c r="HN558" s="120"/>
      <c r="HX558" s="120"/>
      <c r="IH558" s="120"/>
      <c r="IR558" s="120"/>
      <c r="JB558" s="120"/>
      <c r="JL558" s="120"/>
      <c r="JV558" s="120"/>
      <c r="KF558" s="120"/>
    </row>
    <row xmlns:x14ac="http://schemas.microsoft.com/office/spreadsheetml/2009/9/ac" r="559" s="3" customFormat="true" x14ac:dyDescent="0.25">
      <c r="A559" s="370"/>
      <c r="B559" s="120"/>
      <c r="L559" s="120"/>
      <c r="V559" s="120"/>
      <c r="AF559" s="120"/>
      <c r="AP559" s="120"/>
      <c r="AZ559" s="120"/>
      <c r="BJ559" s="120"/>
      <c r="BT559" s="120"/>
      <c r="CD559" s="120"/>
      <c r="CN559" s="120"/>
      <c r="CX559" s="182"/>
      <c r="CY559" s="183"/>
      <c r="CZ559" s="183"/>
      <c r="DA559" s="183"/>
      <c r="DB559" s="183"/>
      <c r="DC559" s="183"/>
      <c r="DD559" s="183"/>
      <c r="DE559" s="183"/>
      <c r="DF559" s="183"/>
      <c r="DG559" s="183"/>
      <c r="DH559" s="120"/>
      <c r="DR559" s="120"/>
      <c r="EB559" s="120"/>
      <c r="EL559" s="182"/>
      <c r="EM559" s="183"/>
      <c r="EN559" s="183"/>
      <c r="EO559" s="183"/>
      <c r="EP559" s="183"/>
      <c r="EQ559" s="183"/>
      <c r="ER559" s="183"/>
      <c r="ES559" s="183"/>
      <c r="ET559" s="183"/>
      <c r="EU559" s="183"/>
      <c r="EV559" s="182"/>
      <c r="EW559" s="183"/>
      <c r="EX559" s="183"/>
      <c r="EY559" s="183"/>
      <c r="EZ559" s="183"/>
      <c r="FA559" s="183"/>
      <c r="FB559" s="183"/>
      <c r="FC559" s="183"/>
      <c r="FD559" s="183"/>
      <c r="FE559" s="183"/>
      <c r="FF559" s="120"/>
      <c r="FP559" s="120"/>
      <c r="FZ559" s="120"/>
      <c r="GJ559" s="182"/>
      <c r="GK559" s="183"/>
      <c r="GL559" s="183"/>
      <c r="GM559" s="183"/>
      <c r="GN559" s="183"/>
      <c r="GO559" s="183"/>
      <c r="GP559" s="183"/>
      <c r="GQ559" s="183"/>
      <c r="GR559" s="183"/>
      <c r="GS559" s="183"/>
      <c r="GT559" s="120"/>
      <c r="HD559" s="120"/>
      <c r="HN559" s="120"/>
      <c r="HX559" s="120"/>
      <c r="IH559" s="120"/>
      <c r="IR559" s="120"/>
      <c r="JB559" s="120"/>
      <c r="JL559" s="120"/>
      <c r="JV559" s="120"/>
      <c r="KF559" s="120"/>
    </row>
    <row xmlns:x14ac="http://schemas.microsoft.com/office/spreadsheetml/2009/9/ac" r="560" s="3" customFormat="true" x14ac:dyDescent="0.25">
      <c r="A560" s="370"/>
      <c r="B560" s="120"/>
      <c r="L560" s="120"/>
      <c r="V560" s="120"/>
      <c r="AF560" s="120"/>
      <c r="AP560" s="120"/>
      <c r="AZ560" s="120"/>
      <c r="BJ560" s="120"/>
      <c r="BT560" s="120"/>
      <c r="CD560" s="120"/>
      <c r="CN560" s="120"/>
      <c r="CX560" s="182"/>
      <c r="CY560" s="183"/>
      <c r="CZ560" s="183"/>
      <c r="DA560" s="183"/>
      <c r="DB560" s="183"/>
      <c r="DC560" s="183"/>
      <c r="DD560" s="183"/>
      <c r="DE560" s="183"/>
      <c r="DF560" s="183"/>
      <c r="DG560" s="183"/>
      <c r="DH560" s="120"/>
      <c r="DR560" s="120"/>
      <c r="EB560" s="120"/>
      <c r="EL560" s="182"/>
      <c r="EM560" s="183"/>
      <c r="EN560" s="183"/>
      <c r="EO560" s="183"/>
      <c r="EP560" s="183"/>
      <c r="EQ560" s="183"/>
      <c r="ER560" s="183"/>
      <c r="ES560" s="183"/>
      <c r="ET560" s="183"/>
      <c r="EU560" s="183"/>
      <c r="EV560" s="182"/>
      <c r="EW560" s="183"/>
      <c r="EX560" s="183"/>
      <c r="EY560" s="183"/>
      <c r="EZ560" s="183"/>
      <c r="FA560" s="183"/>
      <c r="FB560" s="183"/>
      <c r="FC560" s="183"/>
      <c r="FD560" s="183"/>
      <c r="FE560" s="183"/>
      <c r="FF560" s="120"/>
      <c r="FP560" s="120"/>
      <c r="FZ560" s="120"/>
      <c r="GJ560" s="182"/>
      <c r="GK560" s="183"/>
      <c r="GL560" s="183"/>
      <c r="GM560" s="183"/>
      <c r="GN560" s="183"/>
      <c r="GO560" s="183"/>
      <c r="GP560" s="183"/>
      <c r="GQ560" s="183"/>
      <c r="GR560" s="183"/>
      <c r="GS560" s="183"/>
      <c r="GT560" s="120"/>
      <c r="HD560" s="120"/>
      <c r="HN560" s="120"/>
      <c r="HX560" s="120"/>
      <c r="IH560" s="120"/>
      <c r="IR560" s="120"/>
      <c r="JB560" s="120"/>
      <c r="JL560" s="120"/>
      <c r="JV560" s="120"/>
      <c r="KF560" s="120"/>
    </row>
    <row xmlns:x14ac="http://schemas.microsoft.com/office/spreadsheetml/2009/9/ac" r="561" s="3" customFormat="true" x14ac:dyDescent="0.25">
      <c r="A561" s="370"/>
      <c r="B561" s="120"/>
      <c r="L561" s="120"/>
      <c r="V561" s="120"/>
      <c r="AF561" s="120"/>
      <c r="AP561" s="120"/>
      <c r="AZ561" s="120"/>
      <c r="BJ561" s="120"/>
      <c r="BT561" s="120"/>
      <c r="CD561" s="120"/>
      <c r="CN561" s="120"/>
      <c r="CX561" s="182"/>
      <c r="CY561" s="183"/>
      <c r="CZ561" s="183"/>
      <c r="DA561" s="183"/>
      <c r="DB561" s="183"/>
      <c r="DC561" s="183"/>
      <c r="DD561" s="183"/>
      <c r="DE561" s="183"/>
      <c r="DF561" s="183"/>
      <c r="DG561" s="183"/>
      <c r="DH561" s="120"/>
      <c r="DR561" s="120"/>
      <c r="EB561" s="120"/>
      <c r="EL561" s="182"/>
      <c r="EM561" s="183"/>
      <c r="EN561" s="183"/>
      <c r="EO561" s="183"/>
      <c r="EP561" s="183"/>
      <c r="EQ561" s="183"/>
      <c r="ER561" s="183"/>
      <c r="ES561" s="183"/>
      <c r="ET561" s="183"/>
      <c r="EU561" s="183"/>
      <c r="EV561" s="182"/>
      <c r="EW561" s="183"/>
      <c r="EX561" s="183"/>
      <c r="EY561" s="183"/>
      <c r="EZ561" s="183"/>
      <c r="FA561" s="183"/>
      <c r="FB561" s="183"/>
      <c r="FC561" s="183"/>
      <c r="FD561" s="183"/>
      <c r="FE561" s="183"/>
      <c r="FF561" s="120"/>
      <c r="FP561" s="120"/>
      <c r="FZ561" s="120"/>
      <c r="GJ561" s="182"/>
      <c r="GK561" s="183"/>
      <c r="GL561" s="183"/>
      <c r="GM561" s="183"/>
      <c r="GN561" s="183"/>
      <c r="GO561" s="183"/>
      <c r="GP561" s="183"/>
      <c r="GQ561" s="183"/>
      <c r="GR561" s="183"/>
      <c r="GS561" s="183"/>
      <c r="GT561" s="120"/>
      <c r="HD561" s="120"/>
      <c r="HN561" s="120"/>
      <c r="HX561" s="120"/>
      <c r="IH561" s="120"/>
      <c r="IR561" s="120"/>
      <c r="JB561" s="120"/>
      <c r="JL561" s="120"/>
      <c r="JV561" s="120"/>
      <c r="KF561" s="120"/>
    </row>
    <row xmlns:x14ac="http://schemas.microsoft.com/office/spreadsheetml/2009/9/ac" r="562" s="3" customFormat="true" x14ac:dyDescent="0.25">
      <c r="A562" s="370"/>
      <c r="B562" s="120"/>
      <c r="L562" s="120"/>
      <c r="V562" s="120"/>
      <c r="AF562" s="120"/>
      <c r="AP562" s="120"/>
      <c r="AZ562" s="120"/>
      <c r="BJ562" s="120"/>
      <c r="BT562" s="120"/>
      <c r="CD562" s="120"/>
      <c r="CN562" s="120"/>
      <c r="CX562" s="182"/>
      <c r="CY562" s="183"/>
      <c r="CZ562" s="183"/>
      <c r="DA562" s="183"/>
      <c r="DB562" s="183"/>
      <c r="DC562" s="183"/>
      <c r="DD562" s="183"/>
      <c r="DE562" s="183"/>
      <c r="DF562" s="183"/>
      <c r="DG562" s="183"/>
      <c r="DH562" s="120"/>
      <c r="DR562" s="120"/>
      <c r="EB562" s="120"/>
      <c r="EL562" s="182"/>
      <c r="EM562" s="183"/>
      <c r="EN562" s="183"/>
      <c r="EO562" s="183"/>
      <c r="EP562" s="183"/>
      <c r="EQ562" s="183"/>
      <c r="ER562" s="183"/>
      <c r="ES562" s="183"/>
      <c r="ET562" s="183"/>
      <c r="EU562" s="183"/>
      <c r="EV562" s="182"/>
      <c r="EW562" s="183"/>
      <c r="EX562" s="183"/>
      <c r="EY562" s="183"/>
      <c r="EZ562" s="183"/>
      <c r="FA562" s="183"/>
      <c r="FB562" s="183"/>
      <c r="FC562" s="183"/>
      <c r="FD562" s="183"/>
      <c r="FE562" s="183"/>
      <c r="FF562" s="120"/>
      <c r="FP562" s="120"/>
      <c r="FZ562" s="120"/>
      <c r="GJ562" s="182"/>
      <c r="GK562" s="183"/>
      <c r="GL562" s="183"/>
      <c r="GM562" s="183"/>
      <c r="GN562" s="183"/>
      <c r="GO562" s="183"/>
      <c r="GP562" s="183"/>
      <c r="GQ562" s="183"/>
      <c r="GR562" s="183"/>
      <c r="GS562" s="183"/>
      <c r="GT562" s="120"/>
      <c r="HD562" s="120"/>
      <c r="HN562" s="120"/>
      <c r="HX562" s="120"/>
      <c r="IH562" s="120"/>
      <c r="IR562" s="120"/>
      <c r="JB562" s="120"/>
      <c r="JL562" s="120"/>
      <c r="JV562" s="120"/>
      <c r="KF562" s="120"/>
    </row>
    <row xmlns:x14ac="http://schemas.microsoft.com/office/spreadsheetml/2009/9/ac" r="563" s="3" customFormat="true" x14ac:dyDescent="0.25">
      <c r="A563" s="370"/>
      <c r="B563" s="120"/>
      <c r="L563" s="120"/>
      <c r="V563" s="120"/>
      <c r="AF563" s="120"/>
      <c r="AP563" s="120"/>
      <c r="AZ563" s="120"/>
      <c r="BJ563" s="120"/>
      <c r="BT563" s="120"/>
      <c r="CD563" s="120"/>
      <c r="CN563" s="120"/>
      <c r="CX563" s="182"/>
      <c r="CY563" s="183"/>
      <c r="CZ563" s="183"/>
      <c r="DA563" s="183"/>
      <c r="DB563" s="183"/>
      <c r="DC563" s="183"/>
      <c r="DD563" s="183"/>
      <c r="DE563" s="183"/>
      <c r="DF563" s="183"/>
      <c r="DG563" s="183"/>
      <c r="DH563" s="120"/>
      <c r="DR563" s="120"/>
      <c r="EB563" s="120"/>
      <c r="EL563" s="182"/>
      <c r="EM563" s="183"/>
      <c r="EN563" s="183"/>
      <c r="EO563" s="183"/>
      <c r="EP563" s="183"/>
      <c r="EQ563" s="183"/>
      <c r="ER563" s="183"/>
      <c r="ES563" s="183"/>
      <c r="ET563" s="183"/>
      <c r="EU563" s="183"/>
      <c r="EV563" s="182"/>
      <c r="EW563" s="183"/>
      <c r="EX563" s="183"/>
      <c r="EY563" s="183"/>
      <c r="EZ563" s="183"/>
      <c r="FA563" s="183"/>
      <c r="FB563" s="183"/>
      <c r="FC563" s="183"/>
      <c r="FD563" s="183"/>
      <c r="FE563" s="183"/>
      <c r="FF563" s="120"/>
      <c r="FP563" s="120"/>
      <c r="FZ563" s="120"/>
      <c r="GJ563" s="182"/>
      <c r="GK563" s="183"/>
      <c r="GL563" s="183"/>
      <c r="GM563" s="183"/>
      <c r="GN563" s="183"/>
      <c r="GO563" s="183"/>
      <c r="GP563" s="183"/>
      <c r="GQ563" s="183"/>
      <c r="GR563" s="183"/>
      <c r="GS563" s="183"/>
      <c r="GT563" s="120"/>
      <c r="HD563" s="120"/>
      <c r="HN563" s="120"/>
      <c r="HX563" s="120"/>
      <c r="IH563" s="120"/>
      <c r="IR563" s="120"/>
      <c r="JB563" s="120"/>
      <c r="JL563" s="120"/>
      <c r="JV563" s="120"/>
      <c r="KF563" s="120"/>
    </row>
    <row xmlns:x14ac="http://schemas.microsoft.com/office/spreadsheetml/2009/9/ac" r="564" s="3" customFormat="true" x14ac:dyDescent="0.25">
      <c r="A564" s="370"/>
      <c r="B564" s="120"/>
      <c r="L564" s="120"/>
      <c r="V564" s="120"/>
      <c r="AF564" s="120"/>
      <c r="AP564" s="120"/>
      <c r="AZ564" s="120"/>
      <c r="BJ564" s="120"/>
      <c r="BT564" s="120"/>
      <c r="CD564" s="120"/>
      <c r="CN564" s="120"/>
      <c r="CX564" s="182"/>
      <c r="CY564" s="183"/>
      <c r="CZ564" s="183"/>
      <c r="DA564" s="183"/>
      <c r="DB564" s="183"/>
      <c r="DC564" s="183"/>
      <c r="DD564" s="183"/>
      <c r="DE564" s="183"/>
      <c r="DF564" s="183"/>
      <c r="DG564" s="183"/>
      <c r="DH564" s="120"/>
      <c r="DR564" s="120"/>
      <c r="EB564" s="120"/>
      <c r="EL564" s="182"/>
      <c r="EM564" s="183"/>
      <c r="EN564" s="183"/>
      <c r="EO564" s="183"/>
      <c r="EP564" s="183"/>
      <c r="EQ564" s="183"/>
      <c r="ER564" s="183"/>
      <c r="ES564" s="183"/>
      <c r="ET564" s="183"/>
      <c r="EU564" s="183"/>
      <c r="EV564" s="182"/>
      <c r="EW564" s="183"/>
      <c r="EX564" s="183"/>
      <c r="EY564" s="183"/>
      <c r="EZ564" s="183"/>
      <c r="FA564" s="183"/>
      <c r="FB564" s="183"/>
      <c r="FC564" s="183"/>
      <c r="FD564" s="183"/>
      <c r="FE564" s="183"/>
      <c r="FF564" s="120"/>
      <c r="FP564" s="120"/>
      <c r="FZ564" s="120"/>
      <c r="GJ564" s="182"/>
      <c r="GK564" s="183"/>
      <c r="GL564" s="183"/>
      <c r="GM564" s="183"/>
      <c r="GN564" s="183"/>
      <c r="GO564" s="183"/>
      <c r="GP564" s="183"/>
      <c r="GQ564" s="183"/>
      <c r="GR564" s="183"/>
      <c r="GS564" s="183"/>
      <c r="GT564" s="120"/>
      <c r="HD564" s="120"/>
      <c r="HN564" s="120"/>
      <c r="HX564" s="120"/>
      <c r="IH564" s="120"/>
      <c r="IR564" s="120"/>
      <c r="JB564" s="120"/>
      <c r="JL564" s="120"/>
      <c r="JV564" s="120"/>
      <c r="KF564" s="120"/>
    </row>
    <row xmlns:x14ac="http://schemas.microsoft.com/office/spreadsheetml/2009/9/ac" r="565" s="3" customFormat="true" x14ac:dyDescent="0.25">
      <c r="A565" s="370"/>
      <c r="B565" s="120"/>
      <c r="L565" s="120"/>
      <c r="V565" s="120"/>
      <c r="AF565" s="120"/>
      <c r="AP565" s="120"/>
      <c r="AZ565" s="120"/>
      <c r="BJ565" s="120"/>
      <c r="BT565" s="120"/>
      <c r="CD565" s="120"/>
      <c r="CN565" s="120"/>
      <c r="CX565" s="182"/>
      <c r="CY565" s="183"/>
      <c r="CZ565" s="183"/>
      <c r="DA565" s="183"/>
      <c r="DB565" s="183"/>
      <c r="DC565" s="183"/>
      <c r="DD565" s="183"/>
      <c r="DE565" s="183"/>
      <c r="DF565" s="183"/>
      <c r="DG565" s="183"/>
      <c r="DH565" s="120"/>
      <c r="DR565" s="120"/>
      <c r="EB565" s="120"/>
      <c r="EL565" s="182"/>
      <c r="EM565" s="183"/>
      <c r="EN565" s="183"/>
      <c r="EO565" s="183"/>
      <c r="EP565" s="183"/>
      <c r="EQ565" s="183"/>
      <c r="ER565" s="183"/>
      <c r="ES565" s="183"/>
      <c r="ET565" s="183"/>
      <c r="EU565" s="183"/>
      <c r="EV565" s="182"/>
      <c r="EW565" s="183"/>
      <c r="EX565" s="183"/>
      <c r="EY565" s="183"/>
      <c r="EZ565" s="183"/>
      <c r="FA565" s="183"/>
      <c r="FB565" s="183"/>
      <c r="FC565" s="183"/>
      <c r="FD565" s="183"/>
      <c r="FE565" s="183"/>
      <c r="FF565" s="120"/>
      <c r="FP565" s="120"/>
      <c r="FZ565" s="120"/>
      <c r="GJ565" s="182"/>
      <c r="GK565" s="183"/>
      <c r="GL565" s="183"/>
      <c r="GM565" s="183"/>
      <c r="GN565" s="183"/>
      <c r="GO565" s="183"/>
      <c r="GP565" s="183"/>
      <c r="GQ565" s="183"/>
      <c r="GR565" s="183"/>
      <c r="GS565" s="183"/>
      <c r="GT565" s="120"/>
      <c r="HD565" s="120"/>
      <c r="HN565" s="120"/>
      <c r="HX565" s="120"/>
      <c r="IH565" s="120"/>
      <c r="IR565" s="120"/>
      <c r="JB565" s="120"/>
      <c r="JL565" s="120"/>
      <c r="JV565" s="120"/>
      <c r="KF565" s="120"/>
    </row>
    <row xmlns:x14ac="http://schemas.microsoft.com/office/spreadsheetml/2009/9/ac" r="566" s="3" customFormat="true" x14ac:dyDescent="0.25">
      <c r="A566" s="370"/>
      <c r="B566" s="120"/>
      <c r="L566" s="120"/>
      <c r="V566" s="120"/>
      <c r="AF566" s="120"/>
      <c r="AP566" s="120"/>
      <c r="AZ566" s="120"/>
      <c r="BJ566" s="120"/>
      <c r="BT566" s="120"/>
      <c r="CD566" s="120"/>
      <c r="CN566" s="120"/>
      <c r="CX566" s="182"/>
      <c r="CY566" s="183"/>
      <c r="CZ566" s="183"/>
      <c r="DA566" s="183"/>
      <c r="DB566" s="183"/>
      <c r="DC566" s="183"/>
      <c r="DD566" s="183"/>
      <c r="DE566" s="183"/>
      <c r="DF566" s="183"/>
      <c r="DG566" s="183"/>
      <c r="DH566" s="120"/>
      <c r="DR566" s="120"/>
      <c r="EB566" s="120"/>
      <c r="EL566" s="182"/>
      <c r="EM566" s="183"/>
      <c r="EN566" s="183"/>
      <c r="EO566" s="183"/>
      <c r="EP566" s="183"/>
      <c r="EQ566" s="183"/>
      <c r="ER566" s="183"/>
      <c r="ES566" s="183"/>
      <c r="ET566" s="183"/>
      <c r="EU566" s="183"/>
      <c r="EV566" s="182"/>
      <c r="EW566" s="183"/>
      <c r="EX566" s="183"/>
      <c r="EY566" s="183"/>
      <c r="EZ566" s="183"/>
      <c r="FA566" s="183"/>
      <c r="FB566" s="183"/>
      <c r="FC566" s="183"/>
      <c r="FD566" s="183"/>
      <c r="FE566" s="183"/>
      <c r="FF566" s="120"/>
      <c r="FP566" s="120"/>
      <c r="FZ566" s="120"/>
      <c r="GJ566" s="182"/>
      <c r="GK566" s="183"/>
      <c r="GL566" s="183"/>
      <c r="GM566" s="183"/>
      <c r="GN566" s="183"/>
      <c r="GO566" s="183"/>
      <c r="GP566" s="183"/>
      <c r="GQ566" s="183"/>
      <c r="GR566" s="183"/>
      <c r="GS566" s="183"/>
      <c r="GT566" s="120"/>
      <c r="HD566" s="120"/>
      <c r="HN566" s="120"/>
      <c r="HX566" s="120"/>
      <c r="IH566" s="120"/>
      <c r="IR566" s="120"/>
      <c r="JB566" s="120"/>
      <c r="JL566" s="120"/>
      <c r="JV566" s="120"/>
      <c r="KF566" s="120"/>
    </row>
    <row xmlns:x14ac="http://schemas.microsoft.com/office/spreadsheetml/2009/9/ac" r="567" s="3" customFormat="true" x14ac:dyDescent="0.25">
      <c r="A567" s="370"/>
      <c r="B567" s="120"/>
      <c r="L567" s="120"/>
      <c r="V567" s="120"/>
      <c r="AF567" s="120"/>
      <c r="AP567" s="120"/>
      <c r="AZ567" s="120"/>
      <c r="BJ567" s="120"/>
      <c r="BT567" s="120"/>
      <c r="CD567" s="120"/>
      <c r="CN567" s="120"/>
      <c r="CX567" s="182"/>
      <c r="CY567" s="183"/>
      <c r="CZ567" s="183"/>
      <c r="DA567" s="183"/>
      <c r="DB567" s="183"/>
      <c r="DC567" s="183"/>
      <c r="DD567" s="183"/>
      <c r="DE567" s="183"/>
      <c r="DF567" s="183"/>
      <c r="DG567" s="183"/>
      <c r="DH567" s="120"/>
      <c r="DR567" s="120"/>
      <c r="EB567" s="120"/>
      <c r="EL567" s="182"/>
      <c r="EM567" s="183"/>
      <c r="EN567" s="183"/>
      <c r="EO567" s="183"/>
      <c r="EP567" s="183"/>
      <c r="EQ567" s="183"/>
      <c r="ER567" s="183"/>
      <c r="ES567" s="183"/>
      <c r="ET567" s="183"/>
      <c r="EU567" s="183"/>
      <c r="EV567" s="182"/>
      <c r="EW567" s="183"/>
      <c r="EX567" s="183"/>
      <c r="EY567" s="183"/>
      <c r="EZ567" s="183"/>
      <c r="FA567" s="183"/>
      <c r="FB567" s="183"/>
      <c r="FC567" s="183"/>
      <c r="FD567" s="183"/>
      <c r="FE567" s="183"/>
      <c r="FF567" s="120"/>
      <c r="FP567" s="120"/>
      <c r="FZ567" s="120"/>
      <c r="GJ567" s="182"/>
      <c r="GK567" s="183"/>
      <c r="GL567" s="183"/>
      <c r="GM567" s="183"/>
      <c r="GN567" s="183"/>
      <c r="GO567" s="183"/>
      <c r="GP567" s="183"/>
      <c r="GQ567" s="183"/>
      <c r="GR567" s="183"/>
      <c r="GS567" s="183"/>
      <c r="GT567" s="120"/>
      <c r="HD567" s="120"/>
      <c r="HN567" s="120"/>
      <c r="HX567" s="120"/>
      <c r="IH567" s="120"/>
      <c r="IR567" s="120"/>
      <c r="JB567" s="120"/>
      <c r="JL567" s="120"/>
      <c r="JV567" s="120"/>
      <c r="KF567" s="120"/>
    </row>
    <row xmlns:x14ac="http://schemas.microsoft.com/office/spreadsheetml/2009/9/ac" r="568" s="3" customFormat="true" x14ac:dyDescent="0.25">
      <c r="A568" s="370"/>
      <c r="B568" s="120"/>
      <c r="L568" s="120"/>
      <c r="V568" s="120"/>
      <c r="AF568" s="120"/>
      <c r="AP568" s="120"/>
      <c r="AZ568" s="120"/>
      <c r="BJ568" s="120"/>
      <c r="BT568" s="120"/>
      <c r="CD568" s="120"/>
      <c r="CN568" s="120"/>
      <c r="CX568" s="182"/>
      <c r="CY568" s="183"/>
      <c r="CZ568" s="183"/>
      <c r="DA568" s="183"/>
      <c r="DB568" s="183"/>
      <c r="DC568" s="183"/>
      <c r="DD568" s="183"/>
      <c r="DE568" s="183"/>
      <c r="DF568" s="183"/>
      <c r="DG568" s="183"/>
      <c r="DH568" s="120"/>
      <c r="DR568" s="120"/>
      <c r="EB568" s="120"/>
      <c r="EL568" s="182"/>
      <c r="EM568" s="183"/>
      <c r="EN568" s="183"/>
      <c r="EO568" s="183"/>
      <c r="EP568" s="183"/>
      <c r="EQ568" s="183"/>
      <c r="ER568" s="183"/>
      <c r="ES568" s="183"/>
      <c r="ET568" s="183"/>
      <c r="EU568" s="183"/>
      <c r="EV568" s="182"/>
      <c r="EW568" s="183"/>
      <c r="EX568" s="183"/>
      <c r="EY568" s="183"/>
      <c r="EZ568" s="183"/>
      <c r="FA568" s="183"/>
      <c r="FB568" s="183"/>
      <c r="FC568" s="183"/>
      <c r="FD568" s="183"/>
      <c r="FE568" s="183"/>
      <c r="FF568" s="120"/>
      <c r="FP568" s="120"/>
      <c r="FZ568" s="120"/>
      <c r="GJ568" s="182"/>
      <c r="GK568" s="183"/>
      <c r="GL568" s="183"/>
      <c r="GM568" s="183"/>
      <c r="GN568" s="183"/>
      <c r="GO568" s="183"/>
      <c r="GP568" s="183"/>
      <c r="GQ568" s="183"/>
      <c r="GR568" s="183"/>
      <c r="GS568" s="183"/>
      <c r="GT568" s="120"/>
      <c r="HD568" s="120"/>
      <c r="HN568" s="120"/>
      <c r="HX568" s="120"/>
      <c r="IH568" s="120"/>
      <c r="IR568" s="120"/>
      <c r="JB568" s="120"/>
      <c r="JL568" s="120"/>
      <c r="JV568" s="120"/>
      <c r="KF568" s="120"/>
    </row>
    <row xmlns:x14ac="http://schemas.microsoft.com/office/spreadsheetml/2009/9/ac" r="569" s="3" customFormat="true" x14ac:dyDescent="0.25">
      <c r="A569" s="370"/>
      <c r="B569" s="120"/>
      <c r="L569" s="120"/>
      <c r="V569" s="120"/>
      <c r="AF569" s="120"/>
      <c r="AP569" s="120"/>
      <c r="AZ569" s="120"/>
      <c r="BJ569" s="120"/>
      <c r="BT569" s="120"/>
      <c r="CD569" s="120"/>
      <c r="CN569" s="120"/>
      <c r="CX569" s="182"/>
      <c r="CY569" s="183"/>
      <c r="CZ569" s="183"/>
      <c r="DA569" s="183"/>
      <c r="DB569" s="183"/>
      <c r="DC569" s="183"/>
      <c r="DD569" s="183"/>
      <c r="DE569" s="183"/>
      <c r="DF569" s="183"/>
      <c r="DG569" s="183"/>
      <c r="DH569" s="120"/>
      <c r="DR569" s="120"/>
      <c r="EB569" s="120"/>
      <c r="EL569" s="182"/>
      <c r="EM569" s="183"/>
      <c r="EN569" s="183"/>
      <c r="EO569" s="183"/>
      <c r="EP569" s="183"/>
      <c r="EQ569" s="183"/>
      <c r="ER569" s="183"/>
      <c r="ES569" s="183"/>
      <c r="ET569" s="183"/>
      <c r="EU569" s="183"/>
      <c r="EV569" s="182"/>
      <c r="EW569" s="183"/>
      <c r="EX569" s="183"/>
      <c r="EY569" s="183"/>
      <c r="EZ569" s="183"/>
      <c r="FA569" s="183"/>
      <c r="FB569" s="183"/>
      <c r="FC569" s="183"/>
      <c r="FD569" s="183"/>
      <c r="FE569" s="183"/>
      <c r="FF569" s="120"/>
      <c r="FP569" s="120"/>
      <c r="FZ569" s="120"/>
      <c r="GJ569" s="182"/>
      <c r="GK569" s="183"/>
      <c r="GL569" s="183"/>
      <c r="GM569" s="183"/>
      <c r="GN569" s="183"/>
      <c r="GO569" s="183"/>
      <c r="GP569" s="183"/>
      <c r="GQ569" s="183"/>
      <c r="GR569" s="183"/>
      <c r="GS569" s="183"/>
      <c r="GT569" s="120"/>
      <c r="HD569" s="120"/>
      <c r="HN569" s="120"/>
      <c r="HX569" s="120"/>
      <c r="IH569" s="120"/>
      <c r="IR569" s="120"/>
      <c r="JB569" s="120"/>
      <c r="JL569" s="120"/>
      <c r="JV569" s="120"/>
      <c r="KF569" s="120"/>
    </row>
    <row xmlns:x14ac="http://schemas.microsoft.com/office/spreadsheetml/2009/9/ac" r="570" s="3" customFormat="true" x14ac:dyDescent="0.25">
      <c r="A570" s="370"/>
      <c r="B570" s="120"/>
      <c r="L570" s="120"/>
      <c r="V570" s="120"/>
      <c r="AF570" s="120"/>
      <c r="AP570" s="120"/>
      <c r="AZ570" s="120"/>
      <c r="BJ570" s="120"/>
      <c r="BT570" s="120"/>
      <c r="CD570" s="120"/>
      <c r="CN570" s="120"/>
      <c r="CX570" s="182"/>
      <c r="CY570" s="183"/>
      <c r="CZ570" s="183"/>
      <c r="DA570" s="183"/>
      <c r="DB570" s="183"/>
      <c r="DC570" s="183"/>
      <c r="DD570" s="183"/>
      <c r="DE570" s="183"/>
      <c r="DF570" s="183"/>
      <c r="DG570" s="183"/>
      <c r="DH570" s="120"/>
      <c r="DR570" s="120"/>
      <c r="EB570" s="120"/>
      <c r="EL570" s="182"/>
      <c r="EM570" s="183"/>
      <c r="EN570" s="183"/>
      <c r="EO570" s="183"/>
      <c r="EP570" s="183"/>
      <c r="EQ570" s="183"/>
      <c r="ER570" s="183"/>
      <c r="ES570" s="183"/>
      <c r="ET570" s="183"/>
      <c r="EU570" s="183"/>
      <c r="EV570" s="182"/>
      <c r="EW570" s="183"/>
      <c r="EX570" s="183"/>
      <c r="EY570" s="183"/>
      <c r="EZ570" s="183"/>
      <c r="FA570" s="183"/>
      <c r="FB570" s="183"/>
      <c r="FC570" s="183"/>
      <c r="FD570" s="183"/>
      <c r="FE570" s="183"/>
      <c r="FF570" s="120"/>
      <c r="FP570" s="120"/>
      <c r="FZ570" s="120"/>
      <c r="GJ570" s="182"/>
      <c r="GK570" s="183"/>
      <c r="GL570" s="183"/>
      <c r="GM570" s="183"/>
      <c r="GN570" s="183"/>
      <c r="GO570" s="183"/>
      <c r="GP570" s="183"/>
      <c r="GQ570" s="183"/>
      <c r="GR570" s="183"/>
      <c r="GS570" s="183"/>
      <c r="GT570" s="120"/>
      <c r="HD570" s="120"/>
      <c r="HN570" s="120"/>
      <c r="HX570" s="120"/>
      <c r="IH570" s="120"/>
      <c r="IR570" s="120"/>
      <c r="JB570" s="120"/>
      <c r="JL570" s="120"/>
      <c r="JV570" s="120"/>
      <c r="KF570" s="120"/>
    </row>
    <row xmlns:x14ac="http://schemas.microsoft.com/office/spreadsheetml/2009/9/ac" r="571" s="3" customFormat="true" x14ac:dyDescent="0.25">
      <c r="A571" s="370"/>
      <c r="B571" s="120"/>
      <c r="L571" s="120"/>
      <c r="V571" s="120"/>
      <c r="AF571" s="120"/>
      <c r="AP571" s="120"/>
      <c r="AZ571" s="120"/>
      <c r="BJ571" s="120"/>
      <c r="BT571" s="120"/>
      <c r="CD571" s="120"/>
      <c r="CN571" s="120"/>
      <c r="CX571" s="182"/>
      <c r="CY571" s="183"/>
      <c r="CZ571" s="183"/>
      <c r="DA571" s="183"/>
      <c r="DB571" s="183"/>
      <c r="DC571" s="183"/>
      <c r="DD571" s="183"/>
      <c r="DE571" s="183"/>
      <c r="DF571" s="183"/>
      <c r="DG571" s="183"/>
      <c r="DH571" s="120"/>
      <c r="DR571" s="120"/>
      <c r="EB571" s="120"/>
      <c r="EL571" s="182"/>
      <c r="EM571" s="183"/>
      <c r="EN571" s="183"/>
      <c r="EO571" s="183"/>
      <c r="EP571" s="183"/>
      <c r="EQ571" s="183"/>
      <c r="ER571" s="183"/>
      <c r="ES571" s="183"/>
      <c r="ET571" s="183"/>
      <c r="EU571" s="183"/>
      <c r="EV571" s="182"/>
      <c r="EW571" s="183"/>
      <c r="EX571" s="183"/>
      <c r="EY571" s="183"/>
      <c r="EZ571" s="183"/>
      <c r="FA571" s="183"/>
      <c r="FB571" s="183"/>
      <c r="FC571" s="183"/>
      <c r="FD571" s="183"/>
      <c r="FE571" s="183"/>
      <c r="FF571" s="120"/>
      <c r="FP571" s="120"/>
      <c r="FZ571" s="120"/>
      <c r="GJ571" s="182"/>
      <c r="GK571" s="183"/>
      <c r="GL571" s="183"/>
      <c r="GM571" s="183"/>
      <c r="GN571" s="183"/>
      <c r="GO571" s="183"/>
      <c r="GP571" s="183"/>
      <c r="GQ571" s="183"/>
      <c r="GR571" s="183"/>
      <c r="GS571" s="183"/>
      <c r="GT571" s="120"/>
      <c r="HD571" s="120"/>
      <c r="HN571" s="120"/>
      <c r="HX571" s="120"/>
      <c r="IH571" s="120"/>
      <c r="IR571" s="120"/>
      <c r="JB571" s="120"/>
      <c r="JL571" s="120"/>
      <c r="JV571" s="120"/>
      <c r="KF571" s="120"/>
    </row>
    <row xmlns:x14ac="http://schemas.microsoft.com/office/spreadsheetml/2009/9/ac" r="572" s="3" customFormat="true" x14ac:dyDescent="0.25">
      <c r="A572" s="370"/>
      <c r="B572" s="120"/>
      <c r="L572" s="120"/>
      <c r="V572" s="120"/>
      <c r="AF572" s="120"/>
      <c r="AP572" s="120"/>
      <c r="AZ572" s="120"/>
      <c r="BJ572" s="120"/>
      <c r="BT572" s="120"/>
      <c r="CD572" s="120"/>
      <c r="CN572" s="120"/>
      <c r="CX572" s="182"/>
      <c r="CY572" s="183"/>
      <c r="CZ572" s="183"/>
      <c r="DA572" s="183"/>
      <c r="DB572" s="183"/>
      <c r="DC572" s="183"/>
      <c r="DD572" s="183"/>
      <c r="DE572" s="183"/>
      <c r="DF572" s="183"/>
      <c r="DG572" s="183"/>
      <c r="DH572" s="120"/>
      <c r="DR572" s="120"/>
      <c r="EB572" s="120"/>
      <c r="EL572" s="182"/>
      <c r="EM572" s="183"/>
      <c r="EN572" s="183"/>
      <c r="EO572" s="183"/>
      <c r="EP572" s="183"/>
      <c r="EQ572" s="183"/>
      <c r="ER572" s="183"/>
      <c r="ES572" s="183"/>
      <c r="ET572" s="183"/>
      <c r="EU572" s="183"/>
      <c r="EV572" s="182"/>
      <c r="EW572" s="183"/>
      <c r="EX572" s="183"/>
      <c r="EY572" s="183"/>
      <c r="EZ572" s="183"/>
      <c r="FA572" s="183"/>
      <c r="FB572" s="183"/>
      <c r="FC572" s="183"/>
      <c r="FD572" s="183"/>
      <c r="FE572" s="183"/>
      <c r="FF572" s="120"/>
      <c r="FP572" s="120"/>
      <c r="FZ572" s="120"/>
      <c r="GJ572" s="182"/>
      <c r="GK572" s="183"/>
      <c r="GL572" s="183"/>
      <c r="GM572" s="183"/>
      <c r="GN572" s="183"/>
      <c r="GO572" s="183"/>
      <c r="GP572" s="183"/>
      <c r="GQ572" s="183"/>
      <c r="GR572" s="183"/>
      <c r="GS572" s="183"/>
      <c r="GT572" s="120"/>
      <c r="HD572" s="120"/>
      <c r="HN572" s="120"/>
      <c r="HX572" s="120"/>
      <c r="IH572" s="120"/>
      <c r="IR572" s="120"/>
      <c r="JB572" s="120"/>
      <c r="JL572" s="120"/>
      <c r="JV572" s="120"/>
      <c r="KF572" s="120"/>
    </row>
    <row xmlns:x14ac="http://schemas.microsoft.com/office/spreadsheetml/2009/9/ac" r="573" s="3" customFormat="true" x14ac:dyDescent="0.25">
      <c r="A573" s="370"/>
      <c r="B573" s="120"/>
      <c r="L573" s="120"/>
      <c r="V573" s="120"/>
      <c r="AF573" s="120"/>
      <c r="AP573" s="120"/>
      <c r="AZ573" s="120"/>
      <c r="BJ573" s="120"/>
      <c r="BT573" s="120"/>
      <c r="CD573" s="120"/>
      <c r="CN573" s="120"/>
      <c r="CX573" s="182"/>
      <c r="CY573" s="183"/>
      <c r="CZ573" s="183"/>
      <c r="DA573" s="183"/>
      <c r="DB573" s="183"/>
      <c r="DC573" s="183"/>
      <c r="DD573" s="183"/>
      <c r="DE573" s="183"/>
      <c r="DF573" s="183"/>
      <c r="DG573" s="183"/>
      <c r="DH573" s="120"/>
      <c r="DR573" s="120"/>
      <c r="EB573" s="120"/>
      <c r="EL573" s="182"/>
      <c r="EM573" s="183"/>
      <c r="EN573" s="183"/>
      <c r="EO573" s="183"/>
      <c r="EP573" s="183"/>
      <c r="EQ573" s="183"/>
      <c r="ER573" s="183"/>
      <c r="ES573" s="183"/>
      <c r="ET573" s="183"/>
      <c r="EU573" s="183"/>
      <c r="EV573" s="182"/>
      <c r="EW573" s="183"/>
      <c r="EX573" s="183"/>
      <c r="EY573" s="183"/>
      <c r="EZ573" s="183"/>
      <c r="FA573" s="183"/>
      <c r="FB573" s="183"/>
      <c r="FC573" s="183"/>
      <c r="FD573" s="183"/>
      <c r="FE573" s="183"/>
      <c r="FF573" s="120"/>
      <c r="FP573" s="120"/>
      <c r="FZ573" s="120"/>
      <c r="GJ573" s="182"/>
      <c r="GK573" s="183"/>
      <c r="GL573" s="183"/>
      <c r="GM573" s="183"/>
      <c r="GN573" s="183"/>
      <c r="GO573" s="183"/>
      <c r="GP573" s="183"/>
      <c r="GQ573" s="183"/>
      <c r="GR573" s="183"/>
      <c r="GS573" s="183"/>
      <c r="GT573" s="120"/>
      <c r="HD573" s="120"/>
      <c r="HN573" s="120"/>
      <c r="HX573" s="120"/>
      <c r="IH573" s="120"/>
      <c r="IR573" s="120"/>
      <c r="JB573" s="120"/>
      <c r="JL573" s="120"/>
      <c r="JV573" s="120"/>
      <c r="KF573" s="120"/>
    </row>
    <row xmlns:x14ac="http://schemas.microsoft.com/office/spreadsheetml/2009/9/ac" r="574" s="3" customFormat="true" x14ac:dyDescent="0.25">
      <c r="A574" s="370"/>
      <c r="B574" s="120"/>
      <c r="L574" s="120"/>
      <c r="V574" s="120"/>
      <c r="AF574" s="120"/>
      <c r="AP574" s="120"/>
      <c r="AZ574" s="120"/>
      <c r="BJ574" s="120"/>
      <c r="BT574" s="120"/>
      <c r="CD574" s="120"/>
      <c r="CN574" s="120"/>
      <c r="CX574" s="182"/>
      <c r="CY574" s="183"/>
      <c r="CZ574" s="183"/>
      <c r="DA574" s="183"/>
      <c r="DB574" s="183"/>
      <c r="DC574" s="183"/>
      <c r="DD574" s="183"/>
      <c r="DE574" s="183"/>
      <c r="DF574" s="183"/>
      <c r="DG574" s="183"/>
      <c r="DH574" s="120"/>
      <c r="DR574" s="120"/>
      <c r="EB574" s="120"/>
      <c r="EL574" s="182"/>
      <c r="EM574" s="183"/>
      <c r="EN574" s="183"/>
      <c r="EO574" s="183"/>
      <c r="EP574" s="183"/>
      <c r="EQ574" s="183"/>
      <c r="ER574" s="183"/>
      <c r="ES574" s="183"/>
      <c r="ET574" s="183"/>
      <c r="EU574" s="183"/>
      <c r="EV574" s="182"/>
      <c r="EW574" s="183"/>
      <c r="EX574" s="183"/>
      <c r="EY574" s="183"/>
      <c r="EZ574" s="183"/>
      <c r="FA574" s="183"/>
      <c r="FB574" s="183"/>
      <c r="FC574" s="183"/>
      <c r="FD574" s="183"/>
      <c r="FE574" s="183"/>
      <c r="FF574" s="120"/>
      <c r="FP574" s="120"/>
      <c r="FZ574" s="120"/>
      <c r="GJ574" s="182"/>
      <c r="GK574" s="183"/>
      <c r="GL574" s="183"/>
      <c r="GM574" s="183"/>
      <c r="GN574" s="183"/>
      <c r="GO574" s="183"/>
      <c r="GP574" s="183"/>
      <c r="GQ574" s="183"/>
      <c r="GR574" s="183"/>
      <c r="GS574" s="183"/>
      <c r="GT574" s="120"/>
      <c r="HD574" s="120"/>
      <c r="HN574" s="120"/>
      <c r="HX574" s="120"/>
      <c r="IH574" s="120"/>
      <c r="IR574" s="120"/>
      <c r="JB574" s="120"/>
      <c r="JL574" s="120"/>
      <c r="JV574" s="120"/>
      <c r="KF574" s="120"/>
    </row>
    <row xmlns:x14ac="http://schemas.microsoft.com/office/spreadsheetml/2009/9/ac" r="575" s="3" customFormat="true" x14ac:dyDescent="0.25">
      <c r="A575" s="370"/>
      <c r="B575" s="120"/>
      <c r="L575" s="120"/>
      <c r="V575" s="120"/>
      <c r="AF575" s="120"/>
      <c r="AP575" s="120"/>
      <c r="AZ575" s="120"/>
      <c r="BJ575" s="120"/>
      <c r="BT575" s="120"/>
      <c r="CD575" s="120"/>
      <c r="CN575" s="120"/>
      <c r="CX575" s="182"/>
      <c r="CY575" s="183"/>
      <c r="CZ575" s="183"/>
      <c r="DA575" s="183"/>
      <c r="DB575" s="183"/>
      <c r="DC575" s="183"/>
      <c r="DD575" s="183"/>
      <c r="DE575" s="183"/>
      <c r="DF575" s="183"/>
      <c r="DG575" s="183"/>
      <c r="DH575" s="120"/>
      <c r="DR575" s="120"/>
      <c r="EB575" s="120"/>
      <c r="EL575" s="182"/>
      <c r="EM575" s="183"/>
      <c r="EN575" s="183"/>
      <c r="EO575" s="183"/>
      <c r="EP575" s="183"/>
      <c r="EQ575" s="183"/>
      <c r="ER575" s="183"/>
      <c r="ES575" s="183"/>
      <c r="ET575" s="183"/>
      <c r="EU575" s="183"/>
      <c r="EV575" s="182"/>
      <c r="EW575" s="183"/>
      <c r="EX575" s="183"/>
      <c r="EY575" s="183"/>
      <c r="EZ575" s="183"/>
      <c r="FA575" s="183"/>
      <c r="FB575" s="183"/>
      <c r="FC575" s="183"/>
      <c r="FD575" s="183"/>
      <c r="FE575" s="183"/>
      <c r="FF575" s="120"/>
      <c r="FP575" s="120"/>
      <c r="FZ575" s="120"/>
      <c r="GJ575" s="182"/>
      <c r="GK575" s="183"/>
      <c r="GL575" s="183"/>
      <c r="GM575" s="183"/>
      <c r="GN575" s="183"/>
      <c r="GO575" s="183"/>
      <c r="GP575" s="183"/>
      <c r="GQ575" s="183"/>
      <c r="GR575" s="183"/>
      <c r="GS575" s="183"/>
      <c r="GT575" s="120"/>
      <c r="HD575" s="120"/>
      <c r="HN575" s="120"/>
      <c r="HX575" s="120"/>
      <c r="IH575" s="120"/>
      <c r="IR575" s="120"/>
      <c r="JB575" s="120"/>
      <c r="JL575" s="120"/>
      <c r="JV575" s="120"/>
      <c r="KF575" s="120"/>
    </row>
    <row xmlns:x14ac="http://schemas.microsoft.com/office/spreadsheetml/2009/9/ac" r="576" s="3" customFormat="true" x14ac:dyDescent="0.25">
      <c r="A576" s="370"/>
      <c r="B576" s="120"/>
      <c r="L576" s="120"/>
      <c r="V576" s="120"/>
      <c r="AF576" s="120"/>
      <c r="AP576" s="120"/>
      <c r="AZ576" s="120"/>
      <c r="BJ576" s="120"/>
      <c r="BT576" s="120"/>
      <c r="CD576" s="120"/>
      <c r="CN576" s="120"/>
      <c r="CX576" s="182"/>
      <c r="CY576" s="183"/>
      <c r="CZ576" s="183"/>
      <c r="DA576" s="183"/>
      <c r="DB576" s="183"/>
      <c r="DC576" s="183"/>
      <c r="DD576" s="183"/>
      <c r="DE576" s="183"/>
      <c r="DF576" s="183"/>
      <c r="DG576" s="183"/>
      <c r="DH576" s="120"/>
      <c r="DR576" s="120"/>
      <c r="EB576" s="120"/>
      <c r="EL576" s="182"/>
      <c r="EM576" s="183"/>
      <c r="EN576" s="183"/>
      <c r="EO576" s="183"/>
      <c r="EP576" s="183"/>
      <c r="EQ576" s="183"/>
      <c r="ER576" s="183"/>
      <c r="ES576" s="183"/>
      <c r="ET576" s="183"/>
      <c r="EU576" s="183"/>
      <c r="EV576" s="182"/>
      <c r="EW576" s="183"/>
      <c r="EX576" s="183"/>
      <c r="EY576" s="183"/>
      <c r="EZ576" s="183"/>
      <c r="FA576" s="183"/>
      <c r="FB576" s="183"/>
      <c r="FC576" s="183"/>
      <c r="FD576" s="183"/>
      <c r="FE576" s="183"/>
      <c r="FF576" s="120"/>
      <c r="FP576" s="120"/>
      <c r="FZ576" s="120"/>
      <c r="GJ576" s="182"/>
      <c r="GK576" s="183"/>
      <c r="GL576" s="183"/>
      <c r="GM576" s="183"/>
      <c r="GN576" s="183"/>
      <c r="GO576" s="183"/>
      <c r="GP576" s="183"/>
      <c r="GQ576" s="183"/>
      <c r="GR576" s="183"/>
      <c r="GS576" s="183"/>
      <c r="GT576" s="120"/>
      <c r="HD576" s="120"/>
      <c r="HN576" s="120"/>
      <c r="HX576" s="120"/>
      <c r="IH576" s="120"/>
      <c r="IR576" s="120"/>
      <c r="JB576" s="120"/>
      <c r="JL576" s="120"/>
      <c r="JV576" s="120"/>
      <c r="KF576" s="120"/>
    </row>
    <row xmlns:x14ac="http://schemas.microsoft.com/office/spreadsheetml/2009/9/ac" r="577" s="3" customFormat="true" x14ac:dyDescent="0.25">
      <c r="A577" s="370"/>
      <c r="B577" s="120"/>
      <c r="L577" s="120"/>
      <c r="V577" s="120"/>
      <c r="AF577" s="120"/>
      <c r="AP577" s="120"/>
      <c r="AZ577" s="120"/>
      <c r="BJ577" s="120"/>
      <c r="BT577" s="120"/>
      <c r="CD577" s="120"/>
      <c r="CN577" s="120"/>
      <c r="CX577" s="182"/>
      <c r="CY577" s="183"/>
      <c r="CZ577" s="183"/>
      <c r="DA577" s="183"/>
      <c r="DB577" s="183"/>
      <c r="DC577" s="183"/>
      <c r="DD577" s="183"/>
      <c r="DE577" s="183"/>
      <c r="DF577" s="183"/>
      <c r="DG577" s="183"/>
      <c r="DH577" s="120"/>
      <c r="DR577" s="120"/>
      <c r="EB577" s="120"/>
      <c r="EL577" s="182"/>
      <c r="EM577" s="183"/>
      <c r="EN577" s="183"/>
      <c r="EO577" s="183"/>
      <c r="EP577" s="183"/>
      <c r="EQ577" s="183"/>
      <c r="ER577" s="183"/>
      <c r="ES577" s="183"/>
      <c r="ET577" s="183"/>
      <c r="EU577" s="183"/>
      <c r="EV577" s="182"/>
      <c r="EW577" s="183"/>
      <c r="EX577" s="183"/>
      <c r="EY577" s="183"/>
      <c r="EZ577" s="183"/>
      <c r="FA577" s="183"/>
      <c r="FB577" s="183"/>
      <c r="FC577" s="183"/>
      <c r="FD577" s="183"/>
      <c r="FE577" s="183"/>
      <c r="FF577" s="120"/>
      <c r="FP577" s="120"/>
      <c r="FZ577" s="120"/>
      <c r="GJ577" s="182"/>
      <c r="GK577" s="183"/>
      <c r="GL577" s="183"/>
      <c r="GM577" s="183"/>
      <c r="GN577" s="183"/>
      <c r="GO577" s="183"/>
      <c r="GP577" s="183"/>
      <c r="GQ577" s="183"/>
      <c r="GR577" s="183"/>
      <c r="GS577" s="183"/>
      <c r="GT577" s="120"/>
      <c r="HD577" s="120"/>
      <c r="HN577" s="120"/>
      <c r="HX577" s="120"/>
      <c r="IH577" s="120"/>
      <c r="IR577" s="120"/>
      <c r="JB577" s="120"/>
      <c r="JL577" s="120"/>
      <c r="JV577" s="120"/>
      <c r="KF577" s="120"/>
    </row>
    <row xmlns:x14ac="http://schemas.microsoft.com/office/spreadsheetml/2009/9/ac" r="578" s="3" customFormat="true" x14ac:dyDescent="0.25">
      <c r="A578" s="370"/>
      <c r="B578" s="120"/>
      <c r="L578" s="120"/>
      <c r="V578" s="120"/>
      <c r="AF578" s="120"/>
      <c r="AP578" s="120"/>
      <c r="AZ578" s="120"/>
      <c r="BJ578" s="120"/>
      <c r="BT578" s="120"/>
      <c r="CD578" s="120"/>
      <c r="CN578" s="120"/>
      <c r="CX578" s="182"/>
      <c r="CY578" s="183"/>
      <c r="CZ578" s="183"/>
      <c r="DA578" s="183"/>
      <c r="DB578" s="183"/>
      <c r="DC578" s="183"/>
      <c r="DD578" s="183"/>
      <c r="DE578" s="183"/>
      <c r="DF578" s="183"/>
      <c r="DG578" s="183"/>
      <c r="DH578" s="120"/>
      <c r="DR578" s="120"/>
      <c r="EB578" s="120"/>
      <c r="EL578" s="182"/>
      <c r="EM578" s="183"/>
      <c r="EN578" s="183"/>
      <c r="EO578" s="183"/>
      <c r="EP578" s="183"/>
      <c r="EQ578" s="183"/>
      <c r="ER578" s="183"/>
      <c r="ES578" s="183"/>
      <c r="ET578" s="183"/>
      <c r="EU578" s="183"/>
      <c r="EV578" s="182"/>
      <c r="EW578" s="183"/>
      <c r="EX578" s="183"/>
      <c r="EY578" s="183"/>
      <c r="EZ578" s="183"/>
      <c r="FA578" s="183"/>
      <c r="FB578" s="183"/>
      <c r="FC578" s="183"/>
      <c r="FD578" s="183"/>
      <c r="FE578" s="183"/>
      <c r="FF578" s="120"/>
      <c r="FP578" s="120"/>
      <c r="FZ578" s="120"/>
      <c r="GJ578" s="182"/>
      <c r="GK578" s="183"/>
      <c r="GL578" s="183"/>
      <c r="GM578" s="183"/>
      <c r="GN578" s="183"/>
      <c r="GO578" s="183"/>
      <c r="GP578" s="183"/>
      <c r="GQ578" s="183"/>
      <c r="GR578" s="183"/>
      <c r="GS578" s="183"/>
      <c r="GT578" s="120"/>
      <c r="HD578" s="120"/>
      <c r="HN578" s="120"/>
      <c r="HX578" s="120"/>
      <c r="IH578" s="120"/>
      <c r="IR578" s="120"/>
      <c r="JB578" s="120"/>
      <c r="JL578" s="120"/>
      <c r="JV578" s="120"/>
      <c r="KF578" s="120"/>
    </row>
    <row xmlns:x14ac="http://schemas.microsoft.com/office/spreadsheetml/2009/9/ac" r="579" s="3" customFormat="true" x14ac:dyDescent="0.25">
      <c r="A579" s="370"/>
      <c r="B579" s="120"/>
      <c r="L579" s="120"/>
      <c r="V579" s="120"/>
      <c r="AF579" s="120"/>
      <c r="AP579" s="120"/>
      <c r="AZ579" s="120"/>
      <c r="BJ579" s="120"/>
      <c r="BT579" s="120"/>
      <c r="CD579" s="120"/>
      <c r="CN579" s="120"/>
      <c r="CX579" s="182"/>
      <c r="CY579" s="183"/>
      <c r="CZ579" s="183"/>
      <c r="DA579" s="183"/>
      <c r="DB579" s="183"/>
      <c r="DC579" s="183"/>
      <c r="DD579" s="183"/>
      <c r="DE579" s="183"/>
      <c r="DF579" s="183"/>
      <c r="DG579" s="183"/>
      <c r="DH579" s="120"/>
      <c r="DR579" s="120"/>
      <c r="EB579" s="120"/>
      <c r="EL579" s="182"/>
      <c r="EM579" s="183"/>
      <c r="EN579" s="183"/>
      <c r="EO579" s="183"/>
      <c r="EP579" s="183"/>
      <c r="EQ579" s="183"/>
      <c r="ER579" s="183"/>
      <c r="ES579" s="183"/>
      <c r="ET579" s="183"/>
      <c r="EU579" s="183"/>
      <c r="EV579" s="182"/>
      <c r="EW579" s="183"/>
      <c r="EX579" s="183"/>
      <c r="EY579" s="183"/>
      <c r="EZ579" s="183"/>
      <c r="FA579" s="183"/>
      <c r="FB579" s="183"/>
      <c r="FC579" s="183"/>
      <c r="FD579" s="183"/>
      <c r="FE579" s="183"/>
      <c r="FF579" s="120"/>
      <c r="FP579" s="120"/>
      <c r="FZ579" s="120"/>
      <c r="GJ579" s="182"/>
      <c r="GK579" s="183"/>
      <c r="GL579" s="183"/>
      <c r="GM579" s="183"/>
      <c r="GN579" s="183"/>
      <c r="GO579" s="183"/>
      <c r="GP579" s="183"/>
      <c r="GQ579" s="183"/>
      <c r="GR579" s="183"/>
      <c r="GS579" s="183"/>
      <c r="GT579" s="120"/>
      <c r="HD579" s="120"/>
      <c r="HN579" s="120"/>
      <c r="HX579" s="120"/>
      <c r="IH579" s="120"/>
      <c r="IR579" s="120"/>
      <c r="JB579" s="120"/>
      <c r="JL579" s="120"/>
      <c r="JV579" s="120"/>
      <c r="KF579" s="120"/>
    </row>
    <row xmlns:x14ac="http://schemas.microsoft.com/office/spreadsheetml/2009/9/ac" r="580" s="3" customFormat="true" x14ac:dyDescent="0.25">
      <c r="A580" s="370"/>
      <c r="B580" s="120"/>
      <c r="L580" s="120"/>
      <c r="V580" s="120"/>
      <c r="AF580" s="120"/>
      <c r="AP580" s="120"/>
      <c r="AZ580" s="120"/>
      <c r="BJ580" s="120"/>
      <c r="BT580" s="120"/>
      <c r="CD580" s="120"/>
      <c r="CN580" s="120"/>
      <c r="CX580" s="182"/>
      <c r="CY580" s="183"/>
      <c r="CZ580" s="183"/>
      <c r="DA580" s="183"/>
      <c r="DB580" s="183"/>
      <c r="DC580" s="183"/>
      <c r="DD580" s="183"/>
      <c r="DE580" s="183"/>
      <c r="DF580" s="183"/>
      <c r="DG580" s="183"/>
      <c r="DH580" s="120"/>
      <c r="DR580" s="120"/>
      <c r="EB580" s="120"/>
      <c r="EL580" s="182"/>
      <c r="EM580" s="183"/>
      <c r="EN580" s="183"/>
      <c r="EO580" s="183"/>
      <c r="EP580" s="183"/>
      <c r="EQ580" s="183"/>
      <c r="ER580" s="183"/>
      <c r="ES580" s="183"/>
      <c r="ET580" s="183"/>
      <c r="EU580" s="183"/>
      <c r="EV580" s="182"/>
      <c r="EW580" s="183"/>
      <c r="EX580" s="183"/>
      <c r="EY580" s="183"/>
      <c r="EZ580" s="183"/>
      <c r="FA580" s="183"/>
      <c r="FB580" s="183"/>
      <c r="FC580" s="183"/>
      <c r="FD580" s="183"/>
      <c r="FE580" s="183"/>
      <c r="FF580" s="120"/>
      <c r="FP580" s="120"/>
      <c r="FZ580" s="120"/>
      <c r="GJ580" s="182"/>
      <c r="GK580" s="183"/>
      <c r="GL580" s="183"/>
      <c r="GM580" s="183"/>
      <c r="GN580" s="183"/>
      <c r="GO580" s="183"/>
      <c r="GP580" s="183"/>
      <c r="GQ580" s="183"/>
      <c r="GR580" s="183"/>
      <c r="GS580" s="183"/>
      <c r="GT580" s="120"/>
      <c r="HD580" s="120"/>
      <c r="HN580" s="120"/>
      <c r="HX580" s="120"/>
      <c r="IH580" s="120"/>
      <c r="IR580" s="120"/>
      <c r="JB580" s="120"/>
      <c r="JL580" s="120"/>
      <c r="JV580" s="120"/>
      <c r="KF580" s="120"/>
    </row>
    <row xmlns:x14ac="http://schemas.microsoft.com/office/spreadsheetml/2009/9/ac" r="581" s="3" customFormat="true" x14ac:dyDescent="0.25">
      <c r="A581" s="370"/>
      <c r="B581" s="120"/>
      <c r="L581" s="120"/>
      <c r="V581" s="120"/>
      <c r="AF581" s="120"/>
      <c r="AP581" s="120"/>
      <c r="AZ581" s="120"/>
      <c r="BJ581" s="120"/>
      <c r="BT581" s="120"/>
      <c r="CD581" s="120"/>
      <c r="CN581" s="120"/>
      <c r="CX581" s="182"/>
      <c r="CY581" s="183"/>
      <c r="CZ581" s="183"/>
      <c r="DA581" s="183"/>
      <c r="DB581" s="183"/>
      <c r="DC581" s="183"/>
      <c r="DD581" s="183"/>
      <c r="DE581" s="183"/>
      <c r="DF581" s="183"/>
      <c r="DG581" s="183"/>
      <c r="DH581" s="120"/>
      <c r="DR581" s="120"/>
      <c r="EB581" s="120"/>
      <c r="EL581" s="182"/>
      <c r="EM581" s="183"/>
      <c r="EN581" s="183"/>
      <c r="EO581" s="183"/>
      <c r="EP581" s="183"/>
      <c r="EQ581" s="183"/>
      <c r="ER581" s="183"/>
      <c r="ES581" s="183"/>
      <c r="ET581" s="183"/>
      <c r="EU581" s="183"/>
      <c r="EV581" s="182"/>
      <c r="EW581" s="183"/>
      <c r="EX581" s="183"/>
      <c r="EY581" s="183"/>
      <c r="EZ581" s="183"/>
      <c r="FA581" s="183"/>
      <c r="FB581" s="183"/>
      <c r="FC581" s="183"/>
      <c r="FD581" s="183"/>
      <c r="FE581" s="183"/>
      <c r="FF581" s="120"/>
      <c r="FP581" s="120"/>
      <c r="FZ581" s="120"/>
      <c r="GJ581" s="182"/>
      <c r="GK581" s="183"/>
      <c r="GL581" s="183"/>
      <c r="GM581" s="183"/>
      <c r="GN581" s="183"/>
      <c r="GO581" s="183"/>
      <c r="GP581" s="183"/>
      <c r="GQ581" s="183"/>
      <c r="GR581" s="183"/>
      <c r="GS581" s="183"/>
      <c r="GT581" s="120"/>
      <c r="HD581" s="120"/>
      <c r="HN581" s="120"/>
      <c r="HX581" s="120"/>
      <c r="IH581" s="120"/>
      <c r="IR581" s="120"/>
      <c r="JB581" s="120"/>
      <c r="JL581" s="120"/>
      <c r="JV581" s="120"/>
      <c r="KF581" s="120"/>
    </row>
    <row xmlns:x14ac="http://schemas.microsoft.com/office/spreadsheetml/2009/9/ac" r="582" s="3" customFormat="true" x14ac:dyDescent="0.25">
      <c r="A582" s="370"/>
      <c r="B582" s="120"/>
      <c r="L582" s="120"/>
      <c r="V582" s="120"/>
      <c r="AF582" s="120"/>
      <c r="AP582" s="120"/>
      <c r="AZ582" s="120"/>
      <c r="BJ582" s="120"/>
      <c r="BT582" s="120"/>
      <c r="CD582" s="120"/>
      <c r="CN582" s="120"/>
      <c r="CX582" s="182"/>
      <c r="CY582" s="183"/>
      <c r="CZ582" s="183"/>
      <c r="DA582" s="183"/>
      <c r="DB582" s="183"/>
      <c r="DC582" s="183"/>
      <c r="DD582" s="183"/>
      <c r="DE582" s="183"/>
      <c r="DF582" s="183"/>
      <c r="DG582" s="183"/>
      <c r="DH582" s="120"/>
      <c r="DR582" s="120"/>
      <c r="EB582" s="120"/>
      <c r="EL582" s="182"/>
      <c r="EM582" s="183"/>
      <c r="EN582" s="183"/>
      <c r="EO582" s="183"/>
      <c r="EP582" s="183"/>
      <c r="EQ582" s="183"/>
      <c r="ER582" s="183"/>
      <c r="ES582" s="183"/>
      <c r="ET582" s="183"/>
      <c r="EU582" s="183"/>
      <c r="EV582" s="182"/>
      <c r="EW582" s="183"/>
      <c r="EX582" s="183"/>
      <c r="EY582" s="183"/>
      <c r="EZ582" s="183"/>
      <c r="FA582" s="183"/>
      <c r="FB582" s="183"/>
      <c r="FC582" s="183"/>
      <c r="FD582" s="183"/>
      <c r="FE582" s="183"/>
      <c r="FF582" s="120"/>
      <c r="FP582" s="120"/>
      <c r="FZ582" s="120"/>
      <c r="GJ582" s="182"/>
      <c r="GK582" s="183"/>
      <c r="GL582" s="183"/>
      <c r="GM582" s="183"/>
      <c r="GN582" s="183"/>
      <c r="GO582" s="183"/>
      <c r="GP582" s="183"/>
      <c r="GQ582" s="183"/>
      <c r="GR582" s="183"/>
      <c r="GS582" s="183"/>
      <c r="GT582" s="120"/>
      <c r="HD582" s="120"/>
      <c r="HN582" s="120"/>
      <c r="HX582" s="120"/>
      <c r="IH582" s="120"/>
      <c r="IR582" s="120"/>
      <c r="JB582" s="120"/>
      <c r="JL582" s="120"/>
      <c r="JV582" s="120"/>
      <c r="KF582" s="120"/>
    </row>
    <row xmlns:x14ac="http://schemas.microsoft.com/office/spreadsheetml/2009/9/ac" r="583" s="3" customFormat="true" x14ac:dyDescent="0.25">
      <c r="A583" s="370"/>
      <c r="B583" s="120"/>
      <c r="L583" s="120"/>
      <c r="V583" s="120"/>
      <c r="AF583" s="120"/>
      <c r="AP583" s="120"/>
      <c r="AZ583" s="120"/>
      <c r="BJ583" s="120"/>
      <c r="BT583" s="120"/>
      <c r="CD583" s="120"/>
      <c r="CN583" s="120"/>
      <c r="CX583" s="182"/>
      <c r="CY583" s="183"/>
      <c r="CZ583" s="183"/>
      <c r="DA583" s="183"/>
      <c r="DB583" s="183"/>
      <c r="DC583" s="183"/>
      <c r="DD583" s="183"/>
      <c r="DE583" s="183"/>
      <c r="DF583" s="183"/>
      <c r="DG583" s="183"/>
      <c r="DH583" s="120"/>
      <c r="DR583" s="120"/>
      <c r="EB583" s="120"/>
      <c r="EL583" s="182"/>
      <c r="EM583" s="183"/>
      <c r="EN583" s="183"/>
      <c r="EO583" s="183"/>
      <c r="EP583" s="183"/>
      <c r="EQ583" s="183"/>
      <c r="ER583" s="183"/>
      <c r="ES583" s="183"/>
      <c r="ET583" s="183"/>
      <c r="EU583" s="183"/>
      <c r="EV583" s="182"/>
      <c r="EW583" s="183"/>
      <c r="EX583" s="183"/>
      <c r="EY583" s="183"/>
      <c r="EZ583" s="183"/>
      <c r="FA583" s="183"/>
      <c r="FB583" s="183"/>
      <c r="FC583" s="183"/>
      <c r="FD583" s="183"/>
      <c r="FE583" s="183"/>
      <c r="FF583" s="120"/>
      <c r="FP583" s="120"/>
      <c r="FZ583" s="120"/>
      <c r="GJ583" s="182"/>
      <c r="GK583" s="183"/>
      <c r="GL583" s="183"/>
      <c r="GM583" s="183"/>
      <c r="GN583" s="183"/>
      <c r="GO583" s="183"/>
      <c r="GP583" s="183"/>
      <c r="GQ583" s="183"/>
      <c r="GR583" s="183"/>
      <c r="GS583" s="183"/>
      <c r="GT583" s="120"/>
      <c r="HD583" s="120"/>
      <c r="HN583" s="120"/>
      <c r="HX583" s="120"/>
      <c r="IH583" s="120"/>
      <c r="IR583" s="120"/>
      <c r="JB583" s="120"/>
      <c r="JL583" s="120"/>
      <c r="JV583" s="120"/>
      <c r="KF583" s="120"/>
    </row>
    <row xmlns:x14ac="http://schemas.microsoft.com/office/spreadsheetml/2009/9/ac" r="584" s="3" customFormat="true" x14ac:dyDescent="0.25">
      <c r="A584" s="370"/>
      <c r="B584" s="120"/>
      <c r="L584" s="120"/>
      <c r="V584" s="120"/>
      <c r="AF584" s="120"/>
      <c r="AP584" s="120"/>
      <c r="AZ584" s="120"/>
      <c r="BJ584" s="120"/>
      <c r="BT584" s="120"/>
      <c r="CD584" s="120"/>
      <c r="CN584" s="120"/>
      <c r="CX584" s="182"/>
      <c r="CY584" s="183"/>
      <c r="CZ584" s="183"/>
      <c r="DA584" s="183"/>
      <c r="DB584" s="183"/>
      <c r="DC584" s="183"/>
      <c r="DD584" s="183"/>
      <c r="DE584" s="183"/>
      <c r="DF584" s="183"/>
      <c r="DG584" s="183"/>
      <c r="DH584" s="120"/>
      <c r="DR584" s="120"/>
      <c r="EB584" s="120"/>
      <c r="EL584" s="182"/>
      <c r="EM584" s="183"/>
      <c r="EN584" s="183"/>
      <c r="EO584" s="183"/>
      <c r="EP584" s="183"/>
      <c r="EQ584" s="183"/>
      <c r="ER584" s="183"/>
      <c r="ES584" s="183"/>
      <c r="ET584" s="183"/>
      <c r="EU584" s="183"/>
      <c r="EV584" s="182"/>
      <c r="EW584" s="183"/>
      <c r="EX584" s="183"/>
      <c r="EY584" s="183"/>
      <c r="EZ584" s="183"/>
      <c r="FA584" s="183"/>
      <c r="FB584" s="183"/>
      <c r="FC584" s="183"/>
      <c r="FD584" s="183"/>
      <c r="FE584" s="183"/>
      <c r="FF584" s="120"/>
      <c r="FP584" s="120"/>
      <c r="FZ584" s="120"/>
      <c r="GJ584" s="182"/>
      <c r="GK584" s="183"/>
      <c r="GL584" s="183"/>
      <c r="GM584" s="183"/>
      <c r="GN584" s="183"/>
      <c r="GO584" s="183"/>
      <c r="GP584" s="183"/>
      <c r="GQ584" s="183"/>
      <c r="GR584" s="183"/>
      <c r="GS584" s="183"/>
      <c r="GT584" s="120"/>
      <c r="HD584" s="120"/>
      <c r="HN584" s="120"/>
      <c r="HX584" s="120"/>
      <c r="IH584" s="120"/>
      <c r="IR584" s="120"/>
      <c r="JB584" s="120"/>
      <c r="JL584" s="120"/>
      <c r="JV584" s="120"/>
      <c r="KF584" s="120"/>
    </row>
    <row xmlns:x14ac="http://schemas.microsoft.com/office/spreadsheetml/2009/9/ac" r="585" s="3" customFormat="true" x14ac:dyDescent="0.25">
      <c r="A585" s="370"/>
      <c r="B585" s="120"/>
      <c r="L585" s="120"/>
      <c r="V585" s="120"/>
      <c r="AF585" s="120"/>
      <c r="AP585" s="120"/>
      <c r="AZ585" s="120"/>
      <c r="BJ585" s="120"/>
      <c r="BT585" s="120"/>
      <c r="CD585" s="120"/>
      <c r="CN585" s="120"/>
      <c r="CX585" s="182"/>
      <c r="CY585" s="183"/>
      <c r="CZ585" s="183"/>
      <c r="DA585" s="183"/>
      <c r="DB585" s="183"/>
      <c r="DC585" s="183"/>
      <c r="DD585" s="183"/>
      <c r="DE585" s="183"/>
      <c r="DF585" s="183"/>
      <c r="DG585" s="183"/>
      <c r="DH585" s="120"/>
      <c r="DR585" s="120"/>
      <c r="EB585" s="120"/>
      <c r="EL585" s="182"/>
      <c r="EM585" s="183"/>
      <c r="EN585" s="183"/>
      <c r="EO585" s="183"/>
      <c r="EP585" s="183"/>
      <c r="EQ585" s="183"/>
      <c r="ER585" s="183"/>
      <c r="ES585" s="183"/>
      <c r="ET585" s="183"/>
      <c r="EU585" s="183"/>
      <c r="EV585" s="182"/>
      <c r="EW585" s="183"/>
      <c r="EX585" s="183"/>
      <c r="EY585" s="183"/>
      <c r="EZ585" s="183"/>
      <c r="FA585" s="183"/>
      <c r="FB585" s="183"/>
      <c r="FC585" s="183"/>
      <c r="FD585" s="183"/>
      <c r="FE585" s="183"/>
      <c r="FF585" s="120"/>
      <c r="FP585" s="120"/>
      <c r="FZ585" s="120"/>
      <c r="GJ585" s="182"/>
      <c r="GK585" s="183"/>
      <c r="GL585" s="183"/>
      <c r="GM585" s="183"/>
      <c r="GN585" s="183"/>
      <c r="GO585" s="183"/>
      <c r="GP585" s="183"/>
      <c r="GQ585" s="183"/>
      <c r="GR585" s="183"/>
      <c r="GS585" s="183"/>
      <c r="GT585" s="120"/>
      <c r="HD585" s="120"/>
      <c r="HN585" s="120"/>
      <c r="HX585" s="120"/>
      <c r="IH585" s="120"/>
      <c r="IR585" s="120"/>
      <c r="JB585" s="120"/>
      <c r="JL585" s="120"/>
      <c r="JV585" s="120"/>
      <c r="KF585" s="120"/>
    </row>
    <row xmlns:x14ac="http://schemas.microsoft.com/office/spreadsheetml/2009/9/ac" r="586" s="3" customFormat="true" x14ac:dyDescent="0.25">
      <c r="A586" s="370"/>
      <c r="B586" s="120"/>
      <c r="L586" s="120"/>
      <c r="V586" s="120"/>
      <c r="AF586" s="120"/>
      <c r="AP586" s="120"/>
      <c r="AZ586" s="120"/>
      <c r="BJ586" s="120"/>
      <c r="BT586" s="120"/>
      <c r="CD586" s="120"/>
      <c r="CN586" s="120"/>
      <c r="CX586" s="182"/>
      <c r="CY586" s="183"/>
      <c r="CZ586" s="183"/>
      <c r="DA586" s="183"/>
      <c r="DB586" s="183"/>
      <c r="DC586" s="183"/>
      <c r="DD586" s="183"/>
      <c r="DE586" s="183"/>
      <c r="DF586" s="183"/>
      <c r="DG586" s="183"/>
      <c r="DH586" s="120"/>
      <c r="DR586" s="120"/>
      <c r="EB586" s="120"/>
      <c r="EL586" s="182"/>
      <c r="EM586" s="183"/>
      <c r="EN586" s="183"/>
      <c r="EO586" s="183"/>
      <c r="EP586" s="183"/>
      <c r="EQ586" s="183"/>
      <c r="ER586" s="183"/>
      <c r="ES586" s="183"/>
      <c r="ET586" s="183"/>
      <c r="EU586" s="183"/>
      <c r="EV586" s="182"/>
      <c r="EW586" s="183"/>
      <c r="EX586" s="183"/>
      <c r="EY586" s="183"/>
      <c r="EZ586" s="183"/>
      <c r="FA586" s="183"/>
      <c r="FB586" s="183"/>
      <c r="FC586" s="183"/>
      <c r="FD586" s="183"/>
      <c r="FE586" s="183"/>
      <c r="FF586" s="120"/>
      <c r="FP586" s="120"/>
      <c r="FZ586" s="120"/>
      <c r="GJ586" s="182"/>
      <c r="GK586" s="183"/>
      <c r="GL586" s="183"/>
      <c r="GM586" s="183"/>
      <c r="GN586" s="183"/>
      <c r="GO586" s="183"/>
      <c r="GP586" s="183"/>
      <c r="GQ586" s="183"/>
      <c r="GR586" s="183"/>
      <c r="GS586" s="183"/>
      <c r="GT586" s="120"/>
      <c r="HD586" s="120"/>
      <c r="HN586" s="120"/>
      <c r="HX586" s="120"/>
      <c r="IH586" s="120"/>
      <c r="IR586" s="120"/>
      <c r="JB586" s="120"/>
      <c r="JL586" s="120"/>
      <c r="JV586" s="120"/>
      <c r="KF586" s="120"/>
    </row>
    <row xmlns:x14ac="http://schemas.microsoft.com/office/spreadsheetml/2009/9/ac" r="587" s="3" customFormat="true" x14ac:dyDescent="0.25">
      <c r="A587" s="370"/>
      <c r="B587" s="120"/>
      <c r="L587" s="120"/>
      <c r="V587" s="120"/>
      <c r="AF587" s="120"/>
      <c r="AP587" s="120"/>
      <c r="AZ587" s="120"/>
      <c r="BJ587" s="120"/>
      <c r="BT587" s="120"/>
      <c r="CD587" s="120"/>
      <c r="CN587" s="120"/>
      <c r="CX587" s="182"/>
      <c r="CY587" s="183"/>
      <c r="CZ587" s="183"/>
      <c r="DA587" s="183"/>
      <c r="DB587" s="183"/>
      <c r="DC587" s="183"/>
      <c r="DD587" s="183"/>
      <c r="DE587" s="183"/>
      <c r="DF587" s="183"/>
      <c r="DG587" s="183"/>
      <c r="DH587" s="120"/>
      <c r="DR587" s="120"/>
      <c r="EB587" s="120"/>
      <c r="EL587" s="182"/>
      <c r="EM587" s="183"/>
      <c r="EN587" s="183"/>
      <c r="EO587" s="183"/>
      <c r="EP587" s="183"/>
      <c r="EQ587" s="183"/>
      <c r="ER587" s="183"/>
      <c r="ES587" s="183"/>
      <c r="ET587" s="183"/>
      <c r="EU587" s="183"/>
      <c r="EV587" s="182"/>
      <c r="EW587" s="183"/>
      <c r="EX587" s="183"/>
      <c r="EY587" s="183"/>
      <c r="EZ587" s="183"/>
      <c r="FA587" s="183"/>
      <c r="FB587" s="183"/>
      <c r="FC587" s="183"/>
      <c r="FD587" s="183"/>
      <c r="FE587" s="183"/>
      <c r="FF587" s="120"/>
      <c r="FP587" s="120"/>
      <c r="FZ587" s="120"/>
      <c r="GJ587" s="182"/>
      <c r="GK587" s="183"/>
      <c r="GL587" s="183"/>
      <c r="GM587" s="183"/>
      <c r="GN587" s="183"/>
      <c r="GO587" s="183"/>
      <c r="GP587" s="183"/>
      <c r="GQ587" s="183"/>
      <c r="GR587" s="183"/>
      <c r="GS587" s="183"/>
      <c r="GT587" s="120"/>
      <c r="HD587" s="120"/>
      <c r="HN587" s="120"/>
      <c r="HX587" s="120"/>
      <c r="IH587" s="120"/>
      <c r="IR587" s="120"/>
      <c r="JB587" s="120"/>
      <c r="JL587" s="120"/>
      <c r="JV587" s="120"/>
      <c r="KF587" s="120"/>
    </row>
    <row xmlns:x14ac="http://schemas.microsoft.com/office/spreadsheetml/2009/9/ac" r="588" s="3" customFormat="true" x14ac:dyDescent="0.25">
      <c r="A588" s="370"/>
      <c r="B588" s="120"/>
      <c r="L588" s="120"/>
      <c r="V588" s="120"/>
      <c r="AF588" s="120"/>
      <c r="AP588" s="120"/>
      <c r="AZ588" s="120"/>
      <c r="BJ588" s="120"/>
      <c r="BT588" s="120"/>
      <c r="CD588" s="120"/>
      <c r="CN588" s="120"/>
      <c r="CX588" s="182"/>
      <c r="CY588" s="183"/>
      <c r="CZ588" s="183"/>
      <c r="DA588" s="183"/>
      <c r="DB588" s="183"/>
      <c r="DC588" s="183"/>
      <c r="DD588" s="183"/>
      <c r="DE588" s="183"/>
      <c r="DF588" s="183"/>
      <c r="DG588" s="183"/>
      <c r="DH588" s="120"/>
      <c r="DR588" s="120"/>
      <c r="EB588" s="120"/>
      <c r="EL588" s="182"/>
      <c r="EM588" s="183"/>
      <c r="EN588" s="183"/>
      <c r="EO588" s="183"/>
      <c r="EP588" s="183"/>
      <c r="EQ588" s="183"/>
      <c r="ER588" s="183"/>
      <c r="ES588" s="183"/>
      <c r="ET588" s="183"/>
      <c r="EU588" s="183"/>
      <c r="EV588" s="182"/>
      <c r="EW588" s="183"/>
      <c r="EX588" s="183"/>
      <c r="EY588" s="183"/>
      <c r="EZ588" s="183"/>
      <c r="FA588" s="183"/>
      <c r="FB588" s="183"/>
      <c r="FC588" s="183"/>
      <c r="FD588" s="183"/>
      <c r="FE588" s="183"/>
      <c r="FF588" s="120"/>
      <c r="FP588" s="120"/>
      <c r="FZ588" s="120"/>
      <c r="GJ588" s="182"/>
      <c r="GK588" s="183"/>
      <c r="GL588" s="183"/>
      <c r="GM588" s="183"/>
      <c r="GN588" s="183"/>
      <c r="GO588" s="183"/>
      <c r="GP588" s="183"/>
      <c r="GQ588" s="183"/>
      <c r="GR588" s="183"/>
      <c r="GS588" s="183"/>
      <c r="GT588" s="120"/>
      <c r="HD588" s="120"/>
      <c r="HN588" s="120"/>
      <c r="HX588" s="120"/>
      <c r="IH588" s="120"/>
      <c r="IR588" s="120"/>
      <c r="JB588" s="120"/>
      <c r="JL588" s="120"/>
      <c r="JV588" s="120"/>
      <c r="KF588" s="120"/>
    </row>
    <row xmlns:x14ac="http://schemas.microsoft.com/office/spreadsheetml/2009/9/ac" r="589" s="3" customFormat="true" x14ac:dyDescent="0.25">
      <c r="A589" s="370"/>
      <c r="B589" s="120"/>
      <c r="L589" s="120"/>
      <c r="V589" s="120"/>
      <c r="AF589" s="120"/>
      <c r="AP589" s="120"/>
      <c r="AZ589" s="120"/>
      <c r="BJ589" s="120"/>
      <c r="BT589" s="120"/>
      <c r="CD589" s="120"/>
      <c r="CN589" s="120"/>
      <c r="CX589" s="182"/>
      <c r="CY589" s="183"/>
      <c r="CZ589" s="183"/>
      <c r="DA589" s="183"/>
      <c r="DB589" s="183"/>
      <c r="DC589" s="183"/>
      <c r="DD589" s="183"/>
      <c r="DE589" s="183"/>
      <c r="DF589" s="183"/>
      <c r="DG589" s="183"/>
      <c r="DH589" s="120"/>
      <c r="DR589" s="120"/>
      <c r="EB589" s="120"/>
      <c r="EL589" s="182"/>
      <c r="EM589" s="183"/>
      <c r="EN589" s="183"/>
      <c r="EO589" s="183"/>
      <c r="EP589" s="183"/>
      <c r="EQ589" s="183"/>
      <c r="ER589" s="183"/>
      <c r="ES589" s="183"/>
      <c r="ET589" s="183"/>
      <c r="EU589" s="183"/>
      <c r="EV589" s="182"/>
      <c r="EW589" s="183"/>
      <c r="EX589" s="183"/>
      <c r="EY589" s="183"/>
      <c r="EZ589" s="183"/>
      <c r="FA589" s="183"/>
      <c r="FB589" s="183"/>
      <c r="FC589" s="183"/>
      <c r="FD589" s="183"/>
      <c r="FE589" s="183"/>
      <c r="FF589" s="120"/>
      <c r="FP589" s="120"/>
      <c r="FZ589" s="120"/>
      <c r="GJ589" s="182"/>
      <c r="GK589" s="183"/>
      <c r="GL589" s="183"/>
      <c r="GM589" s="183"/>
      <c r="GN589" s="183"/>
      <c r="GO589" s="183"/>
      <c r="GP589" s="183"/>
      <c r="GQ589" s="183"/>
      <c r="GR589" s="183"/>
      <c r="GS589" s="183"/>
      <c r="GT589" s="120"/>
      <c r="HD589" s="120"/>
      <c r="HN589" s="120"/>
      <c r="HX589" s="120"/>
      <c r="IH589" s="120"/>
      <c r="IR589" s="120"/>
      <c r="JB589" s="120"/>
      <c r="JL589" s="120"/>
      <c r="JV589" s="120"/>
      <c r="KF589" s="120"/>
    </row>
    <row xmlns:x14ac="http://schemas.microsoft.com/office/spreadsheetml/2009/9/ac" r="590" s="3" customFormat="true" x14ac:dyDescent="0.25">
      <c r="A590" s="370"/>
      <c r="B590" s="120"/>
      <c r="L590" s="120"/>
      <c r="V590" s="120"/>
      <c r="AF590" s="120"/>
      <c r="AP590" s="120"/>
      <c r="AZ590" s="120"/>
      <c r="BJ590" s="120"/>
      <c r="BT590" s="120"/>
      <c r="CD590" s="120"/>
      <c r="CN590" s="120"/>
      <c r="CX590" s="182"/>
      <c r="CY590" s="183"/>
      <c r="CZ590" s="183"/>
      <c r="DA590" s="183"/>
      <c r="DB590" s="183"/>
      <c r="DC590" s="183"/>
      <c r="DD590" s="183"/>
      <c r="DE590" s="183"/>
      <c r="DF590" s="183"/>
      <c r="DG590" s="183"/>
      <c r="DH590" s="120"/>
      <c r="DR590" s="120"/>
      <c r="EB590" s="120"/>
      <c r="EL590" s="182"/>
      <c r="EM590" s="183"/>
      <c r="EN590" s="183"/>
      <c r="EO590" s="183"/>
      <c r="EP590" s="183"/>
      <c r="EQ590" s="183"/>
      <c r="ER590" s="183"/>
      <c r="ES590" s="183"/>
      <c r="ET590" s="183"/>
      <c r="EU590" s="183"/>
      <c r="EV590" s="182"/>
      <c r="EW590" s="183"/>
      <c r="EX590" s="183"/>
      <c r="EY590" s="183"/>
      <c r="EZ590" s="183"/>
      <c r="FA590" s="183"/>
      <c r="FB590" s="183"/>
      <c r="FC590" s="183"/>
      <c r="FD590" s="183"/>
      <c r="FE590" s="183"/>
      <c r="FF590" s="120"/>
      <c r="FP590" s="120"/>
      <c r="FZ590" s="120"/>
      <c r="GJ590" s="182"/>
      <c r="GK590" s="183"/>
      <c r="GL590" s="183"/>
      <c r="GM590" s="183"/>
      <c r="GN590" s="183"/>
      <c r="GO590" s="183"/>
      <c r="GP590" s="183"/>
      <c r="GQ590" s="183"/>
      <c r="GR590" s="183"/>
      <c r="GS590" s="183"/>
      <c r="GT590" s="120"/>
      <c r="HD590" s="120"/>
      <c r="HN590" s="120"/>
      <c r="HX590" s="120"/>
      <c r="IH590" s="120"/>
      <c r="IR590" s="120"/>
      <c r="JB590" s="120"/>
      <c r="JL590" s="120"/>
      <c r="JV590" s="120"/>
      <c r="KF590" s="120"/>
    </row>
    <row xmlns:x14ac="http://schemas.microsoft.com/office/spreadsheetml/2009/9/ac" r="591" s="3" customFormat="true" x14ac:dyDescent="0.25">
      <c r="A591" s="370"/>
      <c r="B591" s="120"/>
      <c r="L591" s="120"/>
      <c r="V591" s="120"/>
      <c r="AF591" s="120"/>
      <c r="AP591" s="120"/>
      <c r="AZ591" s="120"/>
      <c r="BJ591" s="120"/>
      <c r="BT591" s="120"/>
      <c r="CD591" s="120"/>
      <c r="CN591" s="120"/>
      <c r="CX591" s="182"/>
      <c r="CY591" s="183"/>
      <c r="CZ591" s="183"/>
      <c r="DA591" s="183"/>
      <c r="DB591" s="183"/>
      <c r="DC591" s="183"/>
      <c r="DD591" s="183"/>
      <c r="DE591" s="183"/>
      <c r="DF591" s="183"/>
      <c r="DG591" s="183"/>
      <c r="DH591" s="120"/>
      <c r="DR591" s="120"/>
      <c r="EB591" s="120"/>
      <c r="EL591" s="182"/>
      <c r="EM591" s="183"/>
      <c r="EN591" s="183"/>
      <c r="EO591" s="183"/>
      <c r="EP591" s="183"/>
      <c r="EQ591" s="183"/>
      <c r="ER591" s="183"/>
      <c r="ES591" s="183"/>
      <c r="ET591" s="183"/>
      <c r="EU591" s="183"/>
      <c r="EV591" s="182"/>
      <c r="EW591" s="183"/>
      <c r="EX591" s="183"/>
      <c r="EY591" s="183"/>
      <c r="EZ591" s="183"/>
      <c r="FA591" s="183"/>
      <c r="FB591" s="183"/>
      <c r="FC591" s="183"/>
      <c r="FD591" s="183"/>
      <c r="FE591" s="183"/>
      <c r="FF591" s="120"/>
      <c r="FP591" s="120"/>
      <c r="FZ591" s="120"/>
      <c r="GJ591" s="182"/>
      <c r="GK591" s="183"/>
      <c r="GL591" s="183"/>
      <c r="GM591" s="183"/>
      <c r="GN591" s="183"/>
      <c r="GO591" s="183"/>
      <c r="GP591" s="183"/>
      <c r="GQ591" s="183"/>
      <c r="GR591" s="183"/>
      <c r="GS591" s="183"/>
      <c r="GT591" s="120"/>
      <c r="HD591" s="120"/>
      <c r="HN591" s="120"/>
      <c r="HX591" s="120"/>
      <c r="IH591" s="120"/>
      <c r="IR591" s="120"/>
      <c r="JB591" s="120"/>
      <c r="JL591" s="120"/>
      <c r="JV591" s="120"/>
      <c r="KF591" s="120"/>
    </row>
    <row xmlns:x14ac="http://schemas.microsoft.com/office/spreadsheetml/2009/9/ac" r="592" s="3" customFormat="true" x14ac:dyDescent="0.25">
      <c r="A592" s="370"/>
      <c r="B592" s="120"/>
      <c r="L592" s="120"/>
      <c r="V592" s="120"/>
      <c r="AF592" s="120"/>
      <c r="AP592" s="120"/>
      <c r="AZ592" s="120"/>
      <c r="BJ592" s="120"/>
      <c r="BT592" s="120"/>
      <c r="CD592" s="120"/>
      <c r="CN592" s="120"/>
      <c r="CX592" s="182"/>
      <c r="CY592" s="183"/>
      <c r="CZ592" s="183"/>
      <c r="DA592" s="183"/>
      <c r="DB592" s="183"/>
      <c r="DC592" s="183"/>
      <c r="DD592" s="183"/>
      <c r="DE592" s="183"/>
      <c r="DF592" s="183"/>
      <c r="DG592" s="183"/>
      <c r="DH592" s="120"/>
      <c r="DR592" s="120"/>
      <c r="EB592" s="120"/>
      <c r="EL592" s="182"/>
      <c r="EM592" s="183"/>
      <c r="EN592" s="183"/>
      <c r="EO592" s="183"/>
      <c r="EP592" s="183"/>
      <c r="EQ592" s="183"/>
      <c r="ER592" s="183"/>
      <c r="ES592" s="183"/>
      <c r="ET592" s="183"/>
      <c r="EU592" s="183"/>
      <c r="EV592" s="182"/>
      <c r="EW592" s="183"/>
      <c r="EX592" s="183"/>
      <c r="EY592" s="183"/>
      <c r="EZ592" s="183"/>
      <c r="FA592" s="183"/>
      <c r="FB592" s="183"/>
      <c r="FC592" s="183"/>
      <c r="FD592" s="183"/>
      <c r="FE592" s="183"/>
      <c r="FF592" s="120"/>
      <c r="FP592" s="120"/>
      <c r="FZ592" s="120"/>
      <c r="GJ592" s="182"/>
      <c r="GK592" s="183"/>
      <c r="GL592" s="183"/>
      <c r="GM592" s="183"/>
      <c r="GN592" s="183"/>
      <c r="GO592" s="183"/>
      <c r="GP592" s="183"/>
      <c r="GQ592" s="183"/>
      <c r="GR592" s="183"/>
      <c r="GS592" s="183"/>
      <c r="GT592" s="120"/>
      <c r="HD592" s="120"/>
      <c r="HN592" s="120"/>
      <c r="HX592" s="120"/>
      <c r="IH592" s="120"/>
      <c r="IR592" s="120"/>
      <c r="JB592" s="120"/>
      <c r="JL592" s="120"/>
      <c r="JV592" s="120"/>
      <c r="KF592" s="120"/>
    </row>
    <row xmlns:x14ac="http://schemas.microsoft.com/office/spreadsheetml/2009/9/ac" r="593" s="3" customFormat="true" x14ac:dyDescent="0.25">
      <c r="A593" s="370"/>
      <c r="B593" s="120"/>
      <c r="L593" s="120"/>
      <c r="V593" s="120"/>
      <c r="AF593" s="120"/>
      <c r="AP593" s="120"/>
      <c r="AZ593" s="120"/>
      <c r="BJ593" s="120"/>
      <c r="BT593" s="120"/>
      <c r="CD593" s="120"/>
      <c r="CN593" s="120"/>
      <c r="CX593" s="182"/>
      <c r="CY593" s="183"/>
      <c r="CZ593" s="183"/>
      <c r="DA593" s="183"/>
      <c r="DB593" s="183"/>
      <c r="DC593" s="183"/>
      <c r="DD593" s="183"/>
      <c r="DE593" s="183"/>
      <c r="DF593" s="183"/>
      <c r="DG593" s="183"/>
      <c r="DH593" s="120"/>
      <c r="DR593" s="120"/>
      <c r="EB593" s="120"/>
      <c r="EL593" s="182"/>
      <c r="EM593" s="183"/>
      <c r="EN593" s="183"/>
      <c r="EO593" s="183"/>
      <c r="EP593" s="183"/>
      <c r="EQ593" s="183"/>
      <c r="ER593" s="183"/>
      <c r="ES593" s="183"/>
      <c r="ET593" s="183"/>
      <c r="EU593" s="183"/>
      <c r="EV593" s="182"/>
      <c r="EW593" s="183"/>
      <c r="EX593" s="183"/>
      <c r="EY593" s="183"/>
      <c r="EZ593" s="183"/>
      <c r="FA593" s="183"/>
      <c r="FB593" s="183"/>
      <c r="FC593" s="183"/>
      <c r="FD593" s="183"/>
      <c r="FE593" s="183"/>
      <c r="FF593" s="120"/>
      <c r="FP593" s="120"/>
      <c r="FZ593" s="120"/>
      <c r="GJ593" s="182"/>
      <c r="GK593" s="183"/>
      <c r="GL593" s="183"/>
      <c r="GM593" s="183"/>
      <c r="GN593" s="183"/>
      <c r="GO593" s="183"/>
      <c r="GP593" s="183"/>
      <c r="GQ593" s="183"/>
      <c r="GR593" s="183"/>
      <c r="GS593" s="183"/>
      <c r="GT593" s="120"/>
      <c r="HD593" s="120"/>
      <c r="HN593" s="120"/>
      <c r="HX593" s="120"/>
      <c r="IH593" s="120"/>
      <c r="IR593" s="120"/>
      <c r="JB593" s="120"/>
      <c r="JL593" s="120"/>
      <c r="JV593" s="120"/>
      <c r="KF593" s="120"/>
    </row>
    <row xmlns:x14ac="http://schemas.microsoft.com/office/spreadsheetml/2009/9/ac" r="594" s="3" customFormat="true" x14ac:dyDescent="0.25">
      <c r="A594" s="370"/>
      <c r="B594" s="120"/>
      <c r="L594" s="120"/>
      <c r="V594" s="120"/>
      <c r="AF594" s="120"/>
      <c r="AP594" s="120"/>
      <c r="AZ594" s="120"/>
      <c r="BJ594" s="120"/>
      <c r="BT594" s="120"/>
      <c r="CD594" s="120"/>
      <c r="CN594" s="120"/>
      <c r="CX594" s="182"/>
      <c r="CY594" s="183"/>
      <c r="CZ594" s="183"/>
      <c r="DA594" s="183"/>
      <c r="DB594" s="183"/>
      <c r="DC594" s="183"/>
      <c r="DD594" s="183"/>
      <c r="DE594" s="183"/>
      <c r="DF594" s="183"/>
      <c r="DG594" s="183"/>
      <c r="DH594" s="120"/>
      <c r="DR594" s="120"/>
      <c r="EB594" s="120"/>
      <c r="EL594" s="182"/>
      <c r="EM594" s="183"/>
      <c r="EN594" s="183"/>
      <c r="EO594" s="183"/>
      <c r="EP594" s="183"/>
      <c r="EQ594" s="183"/>
      <c r="ER594" s="183"/>
      <c r="ES594" s="183"/>
      <c r="ET594" s="183"/>
      <c r="EU594" s="183"/>
      <c r="EV594" s="182"/>
      <c r="EW594" s="183"/>
      <c r="EX594" s="183"/>
      <c r="EY594" s="183"/>
      <c r="EZ594" s="183"/>
      <c r="FA594" s="183"/>
      <c r="FB594" s="183"/>
      <c r="FC594" s="183"/>
      <c r="FD594" s="183"/>
      <c r="FE594" s="183"/>
      <c r="FF594" s="120"/>
      <c r="FP594" s="120"/>
      <c r="FZ594" s="120"/>
      <c r="GJ594" s="182"/>
      <c r="GK594" s="183"/>
      <c r="GL594" s="183"/>
      <c r="GM594" s="183"/>
      <c r="GN594" s="183"/>
      <c r="GO594" s="183"/>
      <c r="GP594" s="183"/>
      <c r="GQ594" s="183"/>
      <c r="GR594" s="183"/>
      <c r="GS594" s="183"/>
      <c r="GT594" s="120"/>
      <c r="HD594" s="120"/>
      <c r="HN594" s="120"/>
      <c r="HX594" s="120"/>
      <c r="IH594" s="120"/>
      <c r="IR594" s="120"/>
      <c r="JB594" s="120"/>
      <c r="JL594" s="120"/>
      <c r="JV594" s="120"/>
      <c r="KF594" s="120"/>
    </row>
    <row xmlns:x14ac="http://schemas.microsoft.com/office/spreadsheetml/2009/9/ac" r="595" s="3" customFormat="true" x14ac:dyDescent="0.25">
      <c r="A595" s="370"/>
      <c r="B595" s="120"/>
      <c r="L595" s="120"/>
      <c r="V595" s="120"/>
      <c r="AF595" s="120"/>
      <c r="AP595" s="120"/>
      <c r="AZ595" s="120"/>
      <c r="BJ595" s="120"/>
      <c r="BT595" s="120"/>
      <c r="CD595" s="120"/>
      <c r="CN595" s="120"/>
      <c r="CX595" s="182"/>
      <c r="CY595" s="183"/>
      <c r="CZ595" s="183"/>
      <c r="DA595" s="183"/>
      <c r="DB595" s="183"/>
      <c r="DC595" s="183"/>
      <c r="DD595" s="183"/>
      <c r="DE595" s="183"/>
      <c r="DF595" s="183"/>
      <c r="DG595" s="183"/>
      <c r="DH595" s="120"/>
      <c r="DR595" s="120"/>
      <c r="EB595" s="120"/>
      <c r="EL595" s="182"/>
      <c r="EM595" s="183"/>
      <c r="EN595" s="183"/>
      <c r="EO595" s="183"/>
      <c r="EP595" s="183"/>
      <c r="EQ595" s="183"/>
      <c r="ER595" s="183"/>
      <c r="ES595" s="183"/>
      <c r="ET595" s="183"/>
      <c r="EU595" s="183"/>
      <c r="EV595" s="182"/>
      <c r="EW595" s="183"/>
      <c r="EX595" s="183"/>
      <c r="EY595" s="183"/>
      <c r="EZ595" s="183"/>
      <c r="FA595" s="183"/>
      <c r="FB595" s="183"/>
      <c r="FC595" s="183"/>
      <c r="FD595" s="183"/>
      <c r="FE595" s="183"/>
      <c r="FF595" s="120"/>
      <c r="FP595" s="120"/>
      <c r="FZ595" s="120"/>
      <c r="GJ595" s="182"/>
      <c r="GK595" s="183"/>
      <c r="GL595" s="183"/>
      <c r="GM595" s="183"/>
      <c r="GN595" s="183"/>
      <c r="GO595" s="183"/>
      <c r="GP595" s="183"/>
      <c r="GQ595" s="183"/>
      <c r="GR595" s="183"/>
      <c r="GS595" s="183"/>
      <c r="GT595" s="120"/>
      <c r="HD595" s="120"/>
      <c r="HN595" s="120"/>
      <c r="HX595" s="120"/>
      <c r="IH595" s="120"/>
      <c r="IR595" s="120"/>
      <c r="JB595" s="120"/>
      <c r="JL595" s="120"/>
      <c r="JV595" s="120"/>
      <c r="KF595" s="120"/>
    </row>
    <row xmlns:x14ac="http://schemas.microsoft.com/office/spreadsheetml/2009/9/ac" r="596" s="3" customFormat="true" x14ac:dyDescent="0.25">
      <c r="A596" s="370"/>
      <c r="B596" s="120"/>
      <c r="L596" s="120"/>
      <c r="V596" s="120"/>
      <c r="AF596" s="120"/>
      <c r="AP596" s="120"/>
      <c r="AZ596" s="120"/>
      <c r="BJ596" s="120"/>
      <c r="BT596" s="120"/>
      <c r="CD596" s="120"/>
      <c r="CN596" s="120"/>
      <c r="CX596" s="182"/>
      <c r="CY596" s="183"/>
      <c r="CZ596" s="183"/>
      <c r="DA596" s="183"/>
      <c r="DB596" s="183"/>
      <c r="DC596" s="183"/>
      <c r="DD596" s="183"/>
      <c r="DE596" s="183"/>
      <c r="DF596" s="183"/>
      <c r="DG596" s="183"/>
      <c r="DH596" s="120"/>
      <c r="DR596" s="120"/>
      <c r="EB596" s="120"/>
      <c r="EL596" s="182"/>
      <c r="EM596" s="183"/>
      <c r="EN596" s="183"/>
      <c r="EO596" s="183"/>
      <c r="EP596" s="183"/>
      <c r="EQ596" s="183"/>
      <c r="ER596" s="183"/>
      <c r="ES596" s="183"/>
      <c r="ET596" s="183"/>
      <c r="EU596" s="183"/>
      <c r="EV596" s="182"/>
      <c r="EW596" s="183"/>
      <c r="EX596" s="183"/>
      <c r="EY596" s="183"/>
      <c r="EZ596" s="183"/>
      <c r="FA596" s="183"/>
      <c r="FB596" s="183"/>
      <c r="FC596" s="183"/>
      <c r="FD596" s="183"/>
      <c r="FE596" s="183"/>
      <c r="FF596" s="120"/>
      <c r="FP596" s="120"/>
      <c r="FZ596" s="120"/>
      <c r="GJ596" s="182"/>
      <c r="GK596" s="183"/>
      <c r="GL596" s="183"/>
      <c r="GM596" s="183"/>
      <c r="GN596" s="183"/>
      <c r="GO596" s="183"/>
      <c r="GP596" s="183"/>
      <c r="GQ596" s="183"/>
      <c r="GR596" s="183"/>
      <c r="GS596" s="183"/>
      <c r="GT596" s="120"/>
      <c r="HD596" s="120"/>
      <c r="HN596" s="120"/>
      <c r="HX596" s="120"/>
      <c r="IH596" s="120"/>
      <c r="IR596" s="120"/>
      <c r="JB596" s="120"/>
      <c r="JL596" s="120"/>
      <c r="JV596" s="120"/>
      <c r="KF596" s="120"/>
    </row>
    <row xmlns:x14ac="http://schemas.microsoft.com/office/spreadsheetml/2009/9/ac" r="597" s="3" customFormat="true" x14ac:dyDescent="0.25">
      <c r="A597" s="370"/>
      <c r="B597" s="120"/>
      <c r="L597" s="120"/>
      <c r="V597" s="120"/>
      <c r="AF597" s="120"/>
      <c r="AP597" s="120"/>
      <c r="AZ597" s="120"/>
      <c r="BJ597" s="120"/>
      <c r="BT597" s="120"/>
      <c r="CD597" s="120"/>
      <c r="CN597" s="120"/>
      <c r="CX597" s="182"/>
      <c r="CY597" s="183"/>
      <c r="CZ597" s="183"/>
      <c r="DA597" s="183"/>
      <c r="DB597" s="183"/>
      <c r="DC597" s="183"/>
      <c r="DD597" s="183"/>
      <c r="DE597" s="183"/>
      <c r="DF597" s="183"/>
      <c r="DG597" s="183"/>
      <c r="DH597" s="120"/>
      <c r="DR597" s="120"/>
      <c r="EB597" s="120"/>
      <c r="EL597" s="182"/>
      <c r="EM597" s="183"/>
      <c r="EN597" s="183"/>
      <c r="EO597" s="183"/>
      <c r="EP597" s="183"/>
      <c r="EQ597" s="183"/>
      <c r="ER597" s="183"/>
      <c r="ES597" s="183"/>
      <c r="ET597" s="183"/>
      <c r="EU597" s="183"/>
      <c r="EV597" s="182"/>
      <c r="EW597" s="183"/>
      <c r="EX597" s="183"/>
      <c r="EY597" s="183"/>
      <c r="EZ597" s="183"/>
      <c r="FA597" s="183"/>
      <c r="FB597" s="183"/>
      <c r="FC597" s="183"/>
      <c r="FD597" s="183"/>
      <c r="FE597" s="183"/>
      <c r="FF597" s="120"/>
      <c r="FP597" s="120"/>
      <c r="FZ597" s="120"/>
      <c r="GJ597" s="182"/>
      <c r="GK597" s="183"/>
      <c r="GL597" s="183"/>
      <c r="GM597" s="183"/>
      <c r="GN597" s="183"/>
      <c r="GO597" s="183"/>
      <c r="GP597" s="183"/>
      <c r="GQ597" s="183"/>
      <c r="GR597" s="183"/>
      <c r="GS597" s="183"/>
      <c r="GT597" s="120"/>
      <c r="HD597" s="120"/>
      <c r="HN597" s="120"/>
      <c r="HX597" s="120"/>
      <c r="IH597" s="120"/>
      <c r="IR597" s="120"/>
      <c r="JB597" s="120"/>
      <c r="JL597" s="120"/>
      <c r="JV597" s="120"/>
      <c r="KF597" s="120"/>
    </row>
    <row xmlns:x14ac="http://schemas.microsoft.com/office/spreadsheetml/2009/9/ac" r="598" s="3" customFormat="true" x14ac:dyDescent="0.25">
      <c r="A598" s="370"/>
      <c r="B598" s="120"/>
      <c r="L598" s="120"/>
      <c r="V598" s="120"/>
      <c r="AF598" s="120"/>
      <c r="AP598" s="120"/>
      <c r="AZ598" s="120"/>
      <c r="BJ598" s="120"/>
      <c r="BT598" s="120"/>
      <c r="CD598" s="120"/>
      <c r="CN598" s="120"/>
      <c r="CX598" s="182"/>
      <c r="CY598" s="183"/>
      <c r="CZ598" s="183"/>
      <c r="DA598" s="183"/>
      <c r="DB598" s="183"/>
      <c r="DC598" s="183"/>
      <c r="DD598" s="183"/>
      <c r="DE598" s="183"/>
      <c r="DF598" s="183"/>
      <c r="DG598" s="183"/>
      <c r="DH598" s="120"/>
      <c r="DR598" s="120"/>
      <c r="EB598" s="120"/>
      <c r="EL598" s="182"/>
      <c r="EM598" s="183"/>
      <c r="EN598" s="183"/>
      <c r="EO598" s="183"/>
      <c r="EP598" s="183"/>
      <c r="EQ598" s="183"/>
      <c r="ER598" s="183"/>
      <c r="ES598" s="183"/>
      <c r="ET598" s="183"/>
      <c r="EU598" s="183"/>
      <c r="EV598" s="182"/>
      <c r="EW598" s="183"/>
      <c r="EX598" s="183"/>
      <c r="EY598" s="183"/>
      <c r="EZ598" s="183"/>
      <c r="FA598" s="183"/>
      <c r="FB598" s="183"/>
      <c r="FC598" s="183"/>
      <c r="FD598" s="183"/>
      <c r="FE598" s="183"/>
      <c r="FF598" s="120"/>
      <c r="FP598" s="120"/>
      <c r="FZ598" s="120"/>
      <c r="GJ598" s="182"/>
      <c r="GK598" s="183"/>
      <c r="GL598" s="183"/>
      <c r="GM598" s="183"/>
      <c r="GN598" s="183"/>
      <c r="GO598" s="183"/>
      <c r="GP598" s="183"/>
      <c r="GQ598" s="183"/>
      <c r="GR598" s="183"/>
      <c r="GS598" s="183"/>
      <c r="GT598" s="120"/>
      <c r="HD598" s="120"/>
      <c r="HN598" s="120"/>
      <c r="HX598" s="120"/>
      <c r="IH598" s="120"/>
      <c r="IR598" s="120"/>
      <c r="JB598" s="120"/>
      <c r="JL598" s="120"/>
      <c r="JV598" s="120"/>
      <c r="KF598" s="120"/>
    </row>
    <row xmlns:x14ac="http://schemas.microsoft.com/office/spreadsheetml/2009/9/ac" r="599" s="3" customFormat="true" x14ac:dyDescent="0.25">
      <c r="A599" s="370"/>
      <c r="B599" s="120"/>
      <c r="L599" s="120"/>
      <c r="V599" s="120"/>
      <c r="AF599" s="120"/>
      <c r="AP599" s="120"/>
      <c r="AZ599" s="120"/>
      <c r="BJ599" s="120"/>
      <c r="BT599" s="120"/>
      <c r="CD599" s="120"/>
      <c r="CN599" s="120"/>
      <c r="CX599" s="182"/>
      <c r="CY599" s="183"/>
      <c r="CZ599" s="183"/>
      <c r="DA599" s="183"/>
      <c r="DB599" s="183"/>
      <c r="DC599" s="183"/>
      <c r="DD599" s="183"/>
      <c r="DE599" s="183"/>
      <c r="DF599" s="183"/>
      <c r="DG599" s="183"/>
      <c r="DH599" s="120"/>
      <c r="DR599" s="120"/>
      <c r="EB599" s="120"/>
      <c r="EL599" s="182"/>
      <c r="EM599" s="183"/>
      <c r="EN599" s="183"/>
      <c r="EO599" s="183"/>
      <c r="EP599" s="183"/>
      <c r="EQ599" s="183"/>
      <c r="ER599" s="183"/>
      <c r="ES599" s="183"/>
      <c r="ET599" s="183"/>
      <c r="EU599" s="183"/>
      <c r="EV599" s="182"/>
      <c r="EW599" s="183"/>
      <c r="EX599" s="183"/>
      <c r="EY599" s="183"/>
      <c r="EZ599" s="183"/>
      <c r="FA599" s="183"/>
      <c r="FB599" s="183"/>
      <c r="FC599" s="183"/>
      <c r="FD599" s="183"/>
      <c r="FE599" s="183"/>
      <c r="FF599" s="120"/>
      <c r="FP599" s="120"/>
      <c r="FZ599" s="120"/>
      <c r="GJ599" s="182"/>
      <c r="GK599" s="183"/>
      <c r="GL599" s="183"/>
      <c r="GM599" s="183"/>
      <c r="GN599" s="183"/>
      <c r="GO599" s="183"/>
      <c r="GP599" s="183"/>
      <c r="GQ599" s="183"/>
      <c r="GR599" s="183"/>
      <c r="GS599" s="183"/>
      <c r="GT599" s="120"/>
      <c r="HD599" s="120"/>
      <c r="HN599" s="120"/>
      <c r="HX599" s="120"/>
      <c r="IH599" s="120"/>
      <c r="IR599" s="120"/>
      <c r="JB599" s="120"/>
      <c r="JL599" s="120"/>
      <c r="JV599" s="120"/>
      <c r="KF599" s="120"/>
    </row>
    <row xmlns:x14ac="http://schemas.microsoft.com/office/spreadsheetml/2009/9/ac" r="600" s="3" customFormat="true" x14ac:dyDescent="0.25">
      <c r="A600" s="370"/>
      <c r="B600" s="120"/>
      <c r="L600" s="120"/>
      <c r="V600" s="120"/>
      <c r="AF600" s="120"/>
      <c r="AP600" s="120"/>
      <c r="AZ600" s="120"/>
      <c r="BJ600" s="120"/>
      <c r="BT600" s="120"/>
      <c r="CD600" s="120"/>
      <c r="CN600" s="120"/>
      <c r="CX600" s="182"/>
      <c r="CY600" s="183"/>
      <c r="CZ600" s="183"/>
      <c r="DA600" s="183"/>
      <c r="DB600" s="183"/>
      <c r="DC600" s="183"/>
      <c r="DD600" s="183"/>
      <c r="DE600" s="183"/>
      <c r="DF600" s="183"/>
      <c r="DG600" s="183"/>
      <c r="DH600" s="120"/>
      <c r="DR600" s="120"/>
      <c r="EB600" s="120"/>
      <c r="EL600" s="182"/>
      <c r="EM600" s="183"/>
      <c r="EN600" s="183"/>
      <c r="EO600" s="183"/>
      <c r="EP600" s="183"/>
      <c r="EQ600" s="183"/>
      <c r="ER600" s="183"/>
      <c r="ES600" s="183"/>
      <c r="ET600" s="183"/>
      <c r="EU600" s="183"/>
      <c r="EV600" s="182"/>
      <c r="EW600" s="183"/>
      <c r="EX600" s="183"/>
      <c r="EY600" s="183"/>
      <c r="EZ600" s="183"/>
      <c r="FA600" s="183"/>
      <c r="FB600" s="183"/>
      <c r="FC600" s="183"/>
      <c r="FD600" s="183"/>
      <c r="FE600" s="183"/>
      <c r="FF600" s="120"/>
      <c r="FP600" s="120"/>
      <c r="FZ600" s="120"/>
      <c r="GJ600" s="182"/>
      <c r="GK600" s="183"/>
      <c r="GL600" s="183"/>
      <c r="GM600" s="183"/>
      <c r="GN600" s="183"/>
      <c r="GO600" s="183"/>
      <c r="GP600" s="183"/>
      <c r="GQ600" s="183"/>
      <c r="GR600" s="183"/>
      <c r="GS600" s="183"/>
      <c r="GT600" s="120"/>
      <c r="HD600" s="120"/>
      <c r="HN600" s="120"/>
      <c r="HX600" s="120"/>
      <c r="IH600" s="120"/>
      <c r="IR600" s="120"/>
      <c r="JB600" s="120"/>
      <c r="JL600" s="120"/>
      <c r="JV600" s="120"/>
      <c r="KF600" s="120"/>
    </row>
    <row xmlns:x14ac="http://schemas.microsoft.com/office/spreadsheetml/2009/9/ac" r="601" s="3" customFormat="true" x14ac:dyDescent="0.25">
      <c r="A601" s="370"/>
      <c r="B601" s="120"/>
      <c r="L601" s="120"/>
      <c r="V601" s="120"/>
      <c r="AF601" s="120"/>
      <c r="AP601" s="120"/>
      <c r="AZ601" s="120"/>
      <c r="BJ601" s="120"/>
      <c r="BT601" s="120"/>
      <c r="CD601" s="120"/>
      <c r="CN601" s="120"/>
      <c r="CX601" s="182"/>
      <c r="CY601" s="183"/>
      <c r="CZ601" s="183"/>
      <c r="DA601" s="183"/>
      <c r="DB601" s="183"/>
      <c r="DC601" s="183"/>
      <c r="DD601" s="183"/>
      <c r="DE601" s="183"/>
      <c r="DF601" s="183"/>
      <c r="DG601" s="183"/>
      <c r="DH601" s="120"/>
      <c r="DR601" s="120"/>
      <c r="EB601" s="120"/>
      <c r="EL601" s="182"/>
      <c r="EM601" s="183"/>
      <c r="EN601" s="183"/>
      <c r="EO601" s="183"/>
      <c r="EP601" s="183"/>
      <c r="EQ601" s="183"/>
      <c r="ER601" s="183"/>
      <c r="ES601" s="183"/>
      <c r="ET601" s="183"/>
      <c r="EU601" s="183"/>
      <c r="EV601" s="182"/>
      <c r="EW601" s="183"/>
      <c r="EX601" s="183"/>
      <c r="EY601" s="183"/>
      <c r="EZ601" s="183"/>
      <c r="FA601" s="183"/>
      <c r="FB601" s="183"/>
      <c r="FC601" s="183"/>
      <c r="FD601" s="183"/>
      <c r="FE601" s="183"/>
      <c r="FF601" s="120"/>
      <c r="FP601" s="120"/>
      <c r="FZ601" s="120"/>
      <c r="GJ601" s="182"/>
      <c r="GK601" s="183"/>
      <c r="GL601" s="183"/>
      <c r="GM601" s="183"/>
      <c r="GN601" s="183"/>
      <c r="GO601" s="183"/>
      <c r="GP601" s="183"/>
      <c r="GQ601" s="183"/>
      <c r="GR601" s="183"/>
      <c r="GS601" s="183"/>
      <c r="GT601" s="120"/>
      <c r="HD601" s="120"/>
      <c r="HN601" s="120"/>
      <c r="HX601" s="120"/>
      <c r="IH601" s="120"/>
      <c r="IR601" s="120"/>
      <c r="JB601" s="120"/>
      <c r="JL601" s="120"/>
      <c r="JV601" s="120"/>
      <c r="KF601" s="120"/>
    </row>
    <row xmlns:x14ac="http://schemas.microsoft.com/office/spreadsheetml/2009/9/ac" r="602" s="3" customFormat="true" x14ac:dyDescent="0.25">
      <c r="A602" s="370"/>
      <c r="B602" s="120"/>
      <c r="L602" s="120"/>
      <c r="V602" s="120"/>
      <c r="AF602" s="120"/>
      <c r="AP602" s="120"/>
      <c r="AZ602" s="120"/>
      <c r="BJ602" s="120"/>
      <c r="BT602" s="120"/>
      <c r="CD602" s="120"/>
      <c r="CN602" s="120"/>
      <c r="CX602" s="182"/>
      <c r="CY602" s="183"/>
      <c r="CZ602" s="183"/>
      <c r="DA602" s="183"/>
      <c r="DB602" s="183"/>
      <c r="DC602" s="183"/>
      <c r="DD602" s="183"/>
      <c r="DE602" s="183"/>
      <c r="DF602" s="183"/>
      <c r="DG602" s="183"/>
      <c r="DH602" s="120"/>
      <c r="DR602" s="120"/>
      <c r="EB602" s="120"/>
      <c r="EL602" s="182"/>
      <c r="EM602" s="183"/>
      <c r="EN602" s="183"/>
      <c r="EO602" s="183"/>
      <c r="EP602" s="183"/>
      <c r="EQ602" s="183"/>
      <c r="ER602" s="183"/>
      <c r="ES602" s="183"/>
      <c r="ET602" s="183"/>
      <c r="EU602" s="183"/>
      <c r="EV602" s="182"/>
      <c r="EW602" s="183"/>
      <c r="EX602" s="183"/>
      <c r="EY602" s="183"/>
      <c r="EZ602" s="183"/>
      <c r="FA602" s="183"/>
      <c r="FB602" s="183"/>
      <c r="FC602" s="183"/>
      <c r="FD602" s="183"/>
      <c r="FE602" s="183"/>
      <c r="FF602" s="120"/>
      <c r="FP602" s="120"/>
      <c r="FZ602" s="120"/>
      <c r="GJ602" s="182"/>
      <c r="GK602" s="183"/>
      <c r="GL602" s="183"/>
      <c r="GM602" s="183"/>
      <c r="GN602" s="183"/>
      <c r="GO602" s="183"/>
      <c r="GP602" s="183"/>
      <c r="GQ602" s="183"/>
      <c r="GR602" s="183"/>
      <c r="GS602" s="183"/>
      <c r="GT602" s="120"/>
      <c r="HD602" s="120"/>
      <c r="HN602" s="120"/>
      <c r="HX602" s="120"/>
      <c r="IH602" s="120"/>
      <c r="IR602" s="120"/>
      <c r="JB602" s="120"/>
      <c r="JL602" s="120"/>
      <c r="JV602" s="120"/>
      <c r="KF602" s="120"/>
    </row>
    <row xmlns:x14ac="http://schemas.microsoft.com/office/spreadsheetml/2009/9/ac" r="603" s="3" customFormat="true" x14ac:dyDescent="0.25">
      <c r="A603" s="370"/>
      <c r="B603" s="120"/>
      <c r="L603" s="120"/>
      <c r="V603" s="120"/>
      <c r="AF603" s="120"/>
      <c r="AP603" s="120"/>
      <c r="AZ603" s="120"/>
      <c r="BJ603" s="120"/>
      <c r="BT603" s="120"/>
      <c r="CD603" s="120"/>
      <c r="CN603" s="120"/>
      <c r="CX603" s="182"/>
      <c r="CY603" s="183"/>
      <c r="CZ603" s="183"/>
      <c r="DA603" s="183"/>
      <c r="DB603" s="183"/>
      <c r="DC603" s="183"/>
      <c r="DD603" s="183"/>
      <c r="DE603" s="183"/>
      <c r="DF603" s="183"/>
      <c r="DG603" s="183"/>
      <c r="DH603" s="120"/>
      <c r="DR603" s="120"/>
      <c r="EB603" s="120"/>
      <c r="EL603" s="182"/>
      <c r="EM603" s="183"/>
      <c r="EN603" s="183"/>
      <c r="EO603" s="183"/>
      <c r="EP603" s="183"/>
      <c r="EQ603" s="183"/>
      <c r="ER603" s="183"/>
      <c r="ES603" s="183"/>
      <c r="ET603" s="183"/>
      <c r="EU603" s="183"/>
      <c r="EV603" s="182"/>
      <c r="EW603" s="183"/>
      <c r="EX603" s="183"/>
      <c r="EY603" s="183"/>
      <c r="EZ603" s="183"/>
      <c r="FA603" s="183"/>
      <c r="FB603" s="183"/>
      <c r="FC603" s="183"/>
      <c r="FD603" s="183"/>
      <c r="FE603" s="183"/>
      <c r="FF603" s="120"/>
      <c r="FP603" s="120"/>
      <c r="FZ603" s="120"/>
      <c r="GJ603" s="182"/>
      <c r="GK603" s="183"/>
      <c r="GL603" s="183"/>
      <c r="GM603" s="183"/>
      <c r="GN603" s="183"/>
      <c r="GO603" s="183"/>
      <c r="GP603" s="183"/>
      <c r="GQ603" s="183"/>
      <c r="GR603" s="183"/>
      <c r="GS603" s="183"/>
      <c r="GT603" s="120"/>
      <c r="HD603" s="120"/>
      <c r="HN603" s="120"/>
      <c r="HX603" s="120"/>
      <c r="IH603" s="120"/>
      <c r="IR603" s="120"/>
      <c r="JB603" s="120"/>
      <c r="JL603" s="120"/>
      <c r="JV603" s="120"/>
      <c r="KF603" s="120"/>
    </row>
    <row xmlns:x14ac="http://schemas.microsoft.com/office/spreadsheetml/2009/9/ac" r="604" s="3" customFormat="true" x14ac:dyDescent="0.25">
      <c r="A604" s="370"/>
      <c r="B604" s="120"/>
      <c r="L604" s="120"/>
      <c r="V604" s="120"/>
      <c r="AF604" s="120"/>
      <c r="AP604" s="120"/>
      <c r="AZ604" s="120"/>
      <c r="BJ604" s="120"/>
      <c r="BT604" s="120"/>
      <c r="CD604" s="120"/>
      <c r="CN604" s="120"/>
      <c r="CX604" s="182"/>
      <c r="CY604" s="183"/>
      <c r="CZ604" s="183"/>
      <c r="DA604" s="183"/>
      <c r="DB604" s="183"/>
      <c r="DC604" s="183"/>
      <c r="DD604" s="183"/>
      <c r="DE604" s="183"/>
      <c r="DF604" s="183"/>
      <c r="DG604" s="183"/>
      <c r="DH604" s="120"/>
      <c r="DR604" s="120"/>
      <c r="EB604" s="120"/>
      <c r="EL604" s="182"/>
      <c r="EM604" s="183"/>
      <c r="EN604" s="183"/>
      <c r="EO604" s="183"/>
      <c r="EP604" s="183"/>
      <c r="EQ604" s="183"/>
      <c r="ER604" s="183"/>
      <c r="ES604" s="183"/>
      <c r="ET604" s="183"/>
      <c r="EU604" s="183"/>
      <c r="EV604" s="182"/>
      <c r="EW604" s="183"/>
      <c r="EX604" s="183"/>
      <c r="EY604" s="183"/>
      <c r="EZ604" s="183"/>
      <c r="FA604" s="183"/>
      <c r="FB604" s="183"/>
      <c r="FC604" s="183"/>
      <c r="FD604" s="183"/>
      <c r="FE604" s="183"/>
      <c r="FF604" s="120"/>
      <c r="FP604" s="120"/>
      <c r="FZ604" s="120"/>
      <c r="GJ604" s="182"/>
      <c r="GK604" s="183"/>
      <c r="GL604" s="183"/>
      <c r="GM604" s="183"/>
      <c r="GN604" s="183"/>
      <c r="GO604" s="183"/>
      <c r="GP604" s="183"/>
      <c r="GQ604" s="183"/>
      <c r="GR604" s="183"/>
      <c r="GS604" s="183"/>
      <c r="GT604" s="120"/>
      <c r="HD604" s="120"/>
      <c r="HN604" s="120"/>
      <c r="HX604" s="120"/>
      <c r="IH604" s="120"/>
      <c r="IR604" s="120"/>
      <c r="JB604" s="120"/>
      <c r="JL604" s="120"/>
      <c r="JV604" s="120"/>
      <c r="KF604" s="120"/>
    </row>
    <row xmlns:x14ac="http://schemas.microsoft.com/office/spreadsheetml/2009/9/ac" r="605" s="3" customFormat="true" x14ac:dyDescent="0.25">
      <c r="A605" s="370"/>
      <c r="B605" s="120"/>
      <c r="L605" s="120"/>
      <c r="V605" s="120"/>
      <c r="AF605" s="120"/>
      <c r="AP605" s="120"/>
      <c r="AZ605" s="120"/>
      <c r="BJ605" s="120"/>
      <c r="BT605" s="120"/>
      <c r="CD605" s="120"/>
      <c r="CN605" s="120"/>
      <c r="CX605" s="182"/>
      <c r="CY605" s="183"/>
      <c r="CZ605" s="183"/>
      <c r="DA605" s="183"/>
      <c r="DB605" s="183"/>
      <c r="DC605" s="183"/>
      <c r="DD605" s="183"/>
      <c r="DE605" s="183"/>
      <c r="DF605" s="183"/>
      <c r="DG605" s="183"/>
      <c r="DH605" s="120"/>
      <c r="DR605" s="120"/>
      <c r="EB605" s="120"/>
      <c r="EL605" s="182"/>
      <c r="EM605" s="183"/>
      <c r="EN605" s="183"/>
      <c r="EO605" s="183"/>
      <c r="EP605" s="183"/>
      <c r="EQ605" s="183"/>
      <c r="ER605" s="183"/>
      <c r="ES605" s="183"/>
      <c r="ET605" s="183"/>
      <c r="EU605" s="183"/>
      <c r="EV605" s="182"/>
      <c r="EW605" s="183"/>
      <c r="EX605" s="183"/>
      <c r="EY605" s="183"/>
      <c r="EZ605" s="183"/>
      <c r="FA605" s="183"/>
      <c r="FB605" s="183"/>
      <c r="FC605" s="183"/>
      <c r="FD605" s="183"/>
      <c r="FE605" s="183"/>
      <c r="FF605" s="120"/>
      <c r="FP605" s="120"/>
      <c r="FZ605" s="120"/>
      <c r="GJ605" s="182"/>
      <c r="GK605" s="183"/>
      <c r="GL605" s="183"/>
      <c r="GM605" s="183"/>
      <c r="GN605" s="183"/>
      <c r="GO605" s="183"/>
      <c r="GP605" s="183"/>
      <c r="GQ605" s="183"/>
      <c r="GR605" s="183"/>
      <c r="GS605" s="183"/>
      <c r="GT605" s="120"/>
      <c r="HD605" s="120"/>
      <c r="HN605" s="120"/>
      <c r="HX605" s="120"/>
      <c r="IH605" s="120"/>
      <c r="IR605" s="120"/>
      <c r="JB605" s="120"/>
      <c r="JL605" s="120"/>
      <c r="JV605" s="120"/>
      <c r="KF605" s="120"/>
    </row>
    <row xmlns:x14ac="http://schemas.microsoft.com/office/spreadsheetml/2009/9/ac" r="606" s="3" customFormat="true" x14ac:dyDescent="0.25">
      <c r="A606" s="370"/>
      <c r="B606" s="120"/>
      <c r="L606" s="120"/>
      <c r="V606" s="120"/>
      <c r="AF606" s="120"/>
      <c r="AP606" s="120"/>
      <c r="AZ606" s="120"/>
      <c r="BJ606" s="120"/>
      <c r="BT606" s="120"/>
      <c r="CD606" s="120"/>
      <c r="CN606" s="120"/>
      <c r="CX606" s="182"/>
      <c r="CY606" s="183"/>
      <c r="CZ606" s="183"/>
      <c r="DA606" s="183"/>
      <c r="DB606" s="183"/>
      <c r="DC606" s="183"/>
      <c r="DD606" s="183"/>
      <c r="DE606" s="183"/>
      <c r="DF606" s="183"/>
      <c r="DG606" s="183"/>
      <c r="DH606" s="120"/>
      <c r="DR606" s="120"/>
      <c r="EB606" s="120"/>
      <c r="EL606" s="182"/>
      <c r="EM606" s="183"/>
      <c r="EN606" s="183"/>
      <c r="EO606" s="183"/>
      <c r="EP606" s="183"/>
      <c r="EQ606" s="183"/>
      <c r="ER606" s="183"/>
      <c r="ES606" s="183"/>
      <c r="ET606" s="183"/>
      <c r="EU606" s="183"/>
      <c r="EV606" s="182"/>
      <c r="EW606" s="183"/>
      <c r="EX606" s="183"/>
      <c r="EY606" s="183"/>
      <c r="EZ606" s="183"/>
      <c r="FA606" s="183"/>
      <c r="FB606" s="183"/>
      <c r="FC606" s="183"/>
      <c r="FD606" s="183"/>
      <c r="FE606" s="183"/>
      <c r="FF606" s="120"/>
      <c r="FP606" s="120"/>
      <c r="FZ606" s="120"/>
      <c r="GJ606" s="182"/>
      <c r="GK606" s="183"/>
      <c r="GL606" s="183"/>
      <c r="GM606" s="183"/>
      <c r="GN606" s="183"/>
      <c r="GO606" s="183"/>
      <c r="GP606" s="183"/>
      <c r="GQ606" s="183"/>
      <c r="GR606" s="183"/>
      <c r="GS606" s="183"/>
      <c r="GT606" s="120"/>
      <c r="HD606" s="120"/>
      <c r="HN606" s="120"/>
      <c r="HX606" s="120"/>
      <c r="IH606" s="120"/>
      <c r="IR606" s="120"/>
      <c r="JB606" s="120"/>
      <c r="JL606" s="120"/>
      <c r="JV606" s="120"/>
      <c r="KF606" s="120"/>
    </row>
    <row xmlns:x14ac="http://schemas.microsoft.com/office/spreadsheetml/2009/9/ac" r="607" s="3" customFormat="true" x14ac:dyDescent="0.25">
      <c r="A607" s="370"/>
      <c r="B607" s="120"/>
      <c r="L607" s="120"/>
      <c r="V607" s="120"/>
      <c r="AF607" s="120"/>
      <c r="AP607" s="120"/>
      <c r="AZ607" s="120"/>
      <c r="BJ607" s="120"/>
      <c r="BT607" s="120"/>
      <c r="CD607" s="120"/>
      <c r="CN607" s="120"/>
      <c r="CX607" s="182"/>
      <c r="CY607" s="183"/>
      <c r="CZ607" s="183"/>
      <c r="DA607" s="183"/>
      <c r="DB607" s="183"/>
      <c r="DC607" s="183"/>
      <c r="DD607" s="183"/>
      <c r="DE607" s="183"/>
      <c r="DF607" s="183"/>
      <c r="DG607" s="183"/>
      <c r="DH607" s="120"/>
      <c r="DR607" s="120"/>
      <c r="EB607" s="120"/>
      <c r="EL607" s="182"/>
      <c r="EM607" s="183"/>
      <c r="EN607" s="183"/>
      <c r="EO607" s="183"/>
      <c r="EP607" s="183"/>
      <c r="EQ607" s="183"/>
      <c r="ER607" s="183"/>
      <c r="ES607" s="183"/>
      <c r="ET607" s="183"/>
      <c r="EU607" s="183"/>
      <c r="EV607" s="182"/>
      <c r="EW607" s="183"/>
      <c r="EX607" s="183"/>
      <c r="EY607" s="183"/>
      <c r="EZ607" s="183"/>
      <c r="FA607" s="183"/>
      <c r="FB607" s="183"/>
      <c r="FC607" s="183"/>
      <c r="FD607" s="183"/>
      <c r="FE607" s="183"/>
      <c r="FF607" s="120"/>
      <c r="FP607" s="120"/>
      <c r="FZ607" s="120"/>
      <c r="GJ607" s="182"/>
      <c r="GK607" s="183"/>
      <c r="GL607" s="183"/>
      <c r="GM607" s="183"/>
      <c r="GN607" s="183"/>
      <c r="GO607" s="183"/>
      <c r="GP607" s="183"/>
      <c r="GQ607" s="183"/>
      <c r="GR607" s="183"/>
      <c r="GS607" s="183"/>
      <c r="GT607" s="120"/>
      <c r="HD607" s="120"/>
      <c r="HN607" s="120"/>
      <c r="HX607" s="120"/>
      <c r="IH607" s="120"/>
      <c r="IR607" s="120"/>
      <c r="JB607" s="120"/>
      <c r="JL607" s="120"/>
      <c r="JV607" s="120"/>
      <c r="KF607" s="120"/>
    </row>
    <row xmlns:x14ac="http://schemas.microsoft.com/office/spreadsheetml/2009/9/ac" r="608" s="3" customFormat="true" x14ac:dyDescent="0.25">
      <c r="A608" s="370"/>
      <c r="B608" s="120"/>
      <c r="L608" s="120"/>
      <c r="V608" s="120"/>
      <c r="AF608" s="120"/>
      <c r="AP608" s="120"/>
      <c r="AZ608" s="120"/>
      <c r="BJ608" s="120"/>
      <c r="BT608" s="120"/>
      <c r="CD608" s="120"/>
      <c r="CN608" s="120"/>
      <c r="CX608" s="182"/>
      <c r="CY608" s="183"/>
      <c r="CZ608" s="183"/>
      <c r="DA608" s="183"/>
      <c r="DB608" s="183"/>
      <c r="DC608" s="183"/>
      <c r="DD608" s="183"/>
      <c r="DE608" s="183"/>
      <c r="DF608" s="183"/>
      <c r="DG608" s="183"/>
      <c r="DH608" s="120"/>
      <c r="DR608" s="120"/>
      <c r="EB608" s="120"/>
      <c r="EL608" s="182"/>
      <c r="EM608" s="183"/>
      <c r="EN608" s="183"/>
      <c r="EO608" s="183"/>
      <c r="EP608" s="183"/>
      <c r="EQ608" s="183"/>
      <c r="ER608" s="183"/>
      <c r="ES608" s="183"/>
      <c r="ET608" s="183"/>
      <c r="EU608" s="183"/>
      <c r="EV608" s="182"/>
      <c r="EW608" s="183"/>
      <c r="EX608" s="183"/>
      <c r="EY608" s="183"/>
      <c r="EZ608" s="183"/>
      <c r="FA608" s="183"/>
      <c r="FB608" s="183"/>
      <c r="FC608" s="183"/>
      <c r="FD608" s="183"/>
      <c r="FE608" s="183"/>
      <c r="FF608" s="120"/>
      <c r="FP608" s="120"/>
      <c r="FZ608" s="120"/>
      <c r="GJ608" s="182"/>
      <c r="GK608" s="183"/>
      <c r="GL608" s="183"/>
      <c r="GM608" s="183"/>
      <c r="GN608" s="183"/>
      <c r="GO608" s="183"/>
      <c r="GP608" s="183"/>
      <c r="GQ608" s="183"/>
      <c r="GR608" s="183"/>
      <c r="GS608" s="183"/>
      <c r="GT608" s="120"/>
      <c r="HD608" s="120"/>
      <c r="HN608" s="120"/>
      <c r="HX608" s="120"/>
      <c r="IH608" s="120"/>
      <c r="IR608" s="120"/>
      <c r="JB608" s="120"/>
      <c r="JL608" s="120"/>
      <c r="JV608" s="120"/>
      <c r="KF608" s="120"/>
    </row>
    <row xmlns:x14ac="http://schemas.microsoft.com/office/spreadsheetml/2009/9/ac" r="609" s="3" customFormat="true" x14ac:dyDescent="0.25">
      <c r="A609" s="370"/>
      <c r="B609" s="120"/>
      <c r="L609" s="120"/>
      <c r="V609" s="120"/>
      <c r="AF609" s="120"/>
      <c r="AP609" s="120"/>
      <c r="AZ609" s="120"/>
      <c r="BJ609" s="120"/>
      <c r="BT609" s="120"/>
      <c r="CD609" s="120"/>
      <c r="CN609" s="120"/>
      <c r="CX609" s="182"/>
      <c r="CY609" s="183"/>
      <c r="CZ609" s="183"/>
      <c r="DA609" s="183"/>
      <c r="DB609" s="183"/>
      <c r="DC609" s="183"/>
      <c r="DD609" s="183"/>
      <c r="DE609" s="183"/>
      <c r="DF609" s="183"/>
      <c r="DG609" s="183"/>
      <c r="DH609" s="120"/>
      <c r="DR609" s="120"/>
      <c r="EB609" s="120"/>
      <c r="EL609" s="182"/>
      <c r="EM609" s="183"/>
      <c r="EN609" s="183"/>
      <c r="EO609" s="183"/>
      <c r="EP609" s="183"/>
      <c r="EQ609" s="183"/>
      <c r="ER609" s="183"/>
      <c r="ES609" s="183"/>
      <c r="ET609" s="183"/>
      <c r="EU609" s="183"/>
      <c r="EV609" s="182"/>
      <c r="EW609" s="183"/>
      <c r="EX609" s="183"/>
      <c r="EY609" s="183"/>
      <c r="EZ609" s="183"/>
      <c r="FA609" s="183"/>
      <c r="FB609" s="183"/>
      <c r="FC609" s="183"/>
      <c r="FD609" s="183"/>
      <c r="FE609" s="183"/>
      <c r="FF609" s="120"/>
      <c r="FP609" s="120"/>
      <c r="FZ609" s="120"/>
      <c r="GJ609" s="182"/>
      <c r="GK609" s="183"/>
      <c r="GL609" s="183"/>
      <c r="GM609" s="183"/>
      <c r="GN609" s="183"/>
      <c r="GO609" s="183"/>
      <c r="GP609" s="183"/>
      <c r="GQ609" s="183"/>
      <c r="GR609" s="183"/>
      <c r="GS609" s="183"/>
      <c r="GT609" s="120"/>
      <c r="HD609" s="120"/>
      <c r="HN609" s="120"/>
      <c r="HX609" s="120"/>
      <c r="IH609" s="120"/>
      <c r="IR609" s="120"/>
      <c r="JB609" s="120"/>
      <c r="JL609" s="120"/>
      <c r="JV609" s="120"/>
      <c r="KF609" s="120"/>
    </row>
    <row xmlns:x14ac="http://schemas.microsoft.com/office/spreadsheetml/2009/9/ac" r="610" s="3" customFormat="true" x14ac:dyDescent="0.25">
      <c r="A610" s="370"/>
      <c r="B610" s="120"/>
      <c r="L610" s="120"/>
      <c r="V610" s="120"/>
      <c r="AF610" s="120"/>
      <c r="AP610" s="120"/>
      <c r="AZ610" s="120"/>
      <c r="BJ610" s="120"/>
      <c r="BT610" s="120"/>
      <c r="CD610" s="120"/>
      <c r="CN610" s="120"/>
      <c r="CX610" s="182"/>
      <c r="CY610" s="183"/>
      <c r="CZ610" s="183"/>
      <c r="DA610" s="183"/>
      <c r="DB610" s="183"/>
      <c r="DC610" s="183"/>
      <c r="DD610" s="183"/>
      <c r="DE610" s="183"/>
      <c r="DF610" s="183"/>
      <c r="DG610" s="183"/>
      <c r="DH610" s="120"/>
      <c r="DR610" s="120"/>
      <c r="EB610" s="120"/>
      <c r="EL610" s="182"/>
      <c r="EM610" s="183"/>
      <c r="EN610" s="183"/>
      <c r="EO610" s="183"/>
      <c r="EP610" s="183"/>
      <c r="EQ610" s="183"/>
      <c r="ER610" s="183"/>
      <c r="ES610" s="183"/>
      <c r="ET610" s="183"/>
      <c r="EU610" s="183"/>
      <c r="EV610" s="182"/>
      <c r="EW610" s="183"/>
      <c r="EX610" s="183"/>
      <c r="EY610" s="183"/>
      <c r="EZ610" s="183"/>
      <c r="FA610" s="183"/>
      <c r="FB610" s="183"/>
      <c r="FC610" s="183"/>
      <c r="FD610" s="183"/>
      <c r="FE610" s="183"/>
      <c r="FF610" s="120"/>
      <c r="FP610" s="120"/>
      <c r="FZ610" s="120"/>
      <c r="GJ610" s="182"/>
      <c r="GK610" s="183"/>
      <c r="GL610" s="183"/>
      <c r="GM610" s="183"/>
      <c r="GN610" s="183"/>
      <c r="GO610" s="183"/>
      <c r="GP610" s="183"/>
      <c r="GQ610" s="183"/>
      <c r="GR610" s="183"/>
      <c r="GS610" s="183"/>
      <c r="GT610" s="120"/>
      <c r="HD610" s="120"/>
      <c r="HN610" s="120"/>
      <c r="HX610" s="120"/>
      <c r="IH610" s="120"/>
      <c r="IR610" s="120"/>
      <c r="JB610" s="120"/>
      <c r="JL610" s="120"/>
      <c r="JV610" s="120"/>
      <c r="KF610" s="120"/>
    </row>
    <row xmlns:x14ac="http://schemas.microsoft.com/office/spreadsheetml/2009/9/ac" r="611" s="3" customFormat="true" x14ac:dyDescent="0.25">
      <c r="A611" s="370"/>
      <c r="B611" s="120"/>
      <c r="L611" s="120"/>
      <c r="V611" s="120"/>
      <c r="AF611" s="120"/>
      <c r="AP611" s="120"/>
      <c r="AZ611" s="120"/>
      <c r="BJ611" s="120"/>
      <c r="BT611" s="120"/>
      <c r="CD611" s="120"/>
      <c r="CN611" s="120"/>
      <c r="CX611" s="182"/>
      <c r="CY611" s="183"/>
      <c r="CZ611" s="183"/>
      <c r="DA611" s="183"/>
      <c r="DB611" s="183"/>
      <c r="DC611" s="183"/>
      <c r="DD611" s="183"/>
      <c r="DE611" s="183"/>
      <c r="DF611" s="183"/>
      <c r="DG611" s="183"/>
      <c r="DH611" s="120"/>
      <c r="DR611" s="120"/>
      <c r="EB611" s="120"/>
      <c r="EL611" s="182"/>
      <c r="EM611" s="183"/>
      <c r="EN611" s="183"/>
      <c r="EO611" s="183"/>
      <c r="EP611" s="183"/>
      <c r="EQ611" s="183"/>
      <c r="ER611" s="183"/>
      <c r="ES611" s="183"/>
      <c r="ET611" s="183"/>
      <c r="EU611" s="183"/>
      <c r="EV611" s="182"/>
      <c r="EW611" s="183"/>
      <c r="EX611" s="183"/>
      <c r="EY611" s="183"/>
      <c r="EZ611" s="183"/>
      <c r="FA611" s="183"/>
      <c r="FB611" s="183"/>
      <c r="FC611" s="183"/>
      <c r="FD611" s="183"/>
      <c r="FE611" s="183"/>
      <c r="FF611" s="120"/>
      <c r="FP611" s="120"/>
      <c r="FZ611" s="120"/>
      <c r="GJ611" s="182"/>
      <c r="GK611" s="183"/>
      <c r="GL611" s="183"/>
      <c r="GM611" s="183"/>
      <c r="GN611" s="183"/>
      <c r="GO611" s="183"/>
      <c r="GP611" s="183"/>
      <c r="GQ611" s="183"/>
      <c r="GR611" s="183"/>
      <c r="GS611" s="183"/>
      <c r="GT611" s="120"/>
      <c r="HD611" s="120"/>
      <c r="HN611" s="120"/>
      <c r="HX611" s="120"/>
      <c r="IH611" s="120"/>
      <c r="IR611" s="120"/>
      <c r="JB611" s="120"/>
      <c r="JL611" s="120"/>
      <c r="JV611" s="120"/>
      <c r="KF611" s="120"/>
    </row>
    <row xmlns:x14ac="http://schemas.microsoft.com/office/spreadsheetml/2009/9/ac" r="612" s="3" customFormat="true" x14ac:dyDescent="0.25">
      <c r="A612" s="370"/>
      <c r="B612" s="120"/>
      <c r="L612" s="120"/>
      <c r="V612" s="120"/>
      <c r="AF612" s="120"/>
      <c r="AP612" s="120"/>
      <c r="AZ612" s="120"/>
      <c r="BJ612" s="120"/>
      <c r="BT612" s="120"/>
      <c r="CD612" s="120"/>
      <c r="CN612" s="120"/>
      <c r="CX612" s="182"/>
      <c r="CY612" s="183"/>
      <c r="CZ612" s="183"/>
      <c r="DA612" s="183"/>
      <c r="DB612" s="183"/>
      <c r="DC612" s="183"/>
      <c r="DD612" s="183"/>
      <c r="DE612" s="183"/>
      <c r="DF612" s="183"/>
      <c r="DG612" s="183"/>
      <c r="DH612" s="120"/>
      <c r="DR612" s="120"/>
      <c r="EB612" s="120"/>
      <c r="EL612" s="182"/>
      <c r="EM612" s="183"/>
      <c r="EN612" s="183"/>
      <c r="EO612" s="183"/>
      <c r="EP612" s="183"/>
      <c r="EQ612" s="183"/>
      <c r="ER612" s="183"/>
      <c r="ES612" s="183"/>
      <c r="ET612" s="183"/>
      <c r="EU612" s="183"/>
      <c r="EV612" s="182"/>
      <c r="EW612" s="183"/>
      <c r="EX612" s="183"/>
      <c r="EY612" s="183"/>
      <c r="EZ612" s="183"/>
      <c r="FA612" s="183"/>
      <c r="FB612" s="183"/>
      <c r="FC612" s="183"/>
      <c r="FD612" s="183"/>
      <c r="FE612" s="183"/>
      <c r="FF612" s="120"/>
      <c r="FP612" s="120"/>
      <c r="FZ612" s="120"/>
      <c r="GJ612" s="182"/>
      <c r="GK612" s="183"/>
      <c r="GL612" s="183"/>
      <c r="GM612" s="183"/>
      <c r="GN612" s="183"/>
      <c r="GO612" s="183"/>
      <c r="GP612" s="183"/>
      <c r="GQ612" s="183"/>
      <c r="GR612" s="183"/>
      <c r="GS612" s="183"/>
      <c r="GT612" s="120"/>
      <c r="HD612" s="120"/>
      <c r="HN612" s="120"/>
      <c r="HX612" s="120"/>
      <c r="IH612" s="120"/>
      <c r="IR612" s="120"/>
      <c r="JB612" s="120"/>
      <c r="JL612" s="120"/>
      <c r="JV612" s="120"/>
      <c r="KF612" s="120"/>
    </row>
    <row xmlns:x14ac="http://schemas.microsoft.com/office/spreadsheetml/2009/9/ac" r="613" s="3" customFormat="true" x14ac:dyDescent="0.25">
      <c r="A613" s="370"/>
      <c r="B613" s="120"/>
      <c r="L613" s="120"/>
      <c r="V613" s="120"/>
      <c r="AF613" s="120"/>
      <c r="AP613" s="120"/>
      <c r="AZ613" s="120"/>
      <c r="BJ613" s="120"/>
      <c r="BT613" s="120"/>
      <c r="CD613" s="120"/>
      <c r="CN613" s="120"/>
      <c r="CX613" s="182"/>
      <c r="CY613" s="183"/>
      <c r="CZ613" s="183"/>
      <c r="DA613" s="183"/>
      <c r="DB613" s="183"/>
      <c r="DC613" s="183"/>
      <c r="DD613" s="183"/>
      <c r="DE613" s="183"/>
      <c r="DF613" s="183"/>
      <c r="DG613" s="183"/>
      <c r="DH613" s="120"/>
      <c r="DR613" s="120"/>
      <c r="EB613" s="120"/>
      <c r="EL613" s="182"/>
      <c r="EM613" s="183"/>
      <c r="EN613" s="183"/>
      <c r="EO613" s="183"/>
      <c r="EP613" s="183"/>
      <c r="EQ613" s="183"/>
      <c r="ER613" s="183"/>
      <c r="ES613" s="183"/>
      <c r="ET613" s="183"/>
      <c r="EU613" s="183"/>
      <c r="EV613" s="182"/>
      <c r="EW613" s="183"/>
      <c r="EX613" s="183"/>
      <c r="EY613" s="183"/>
      <c r="EZ613" s="183"/>
      <c r="FA613" s="183"/>
      <c r="FB613" s="183"/>
      <c r="FC613" s="183"/>
      <c r="FD613" s="183"/>
      <c r="FE613" s="183"/>
      <c r="FF613" s="120"/>
      <c r="FP613" s="120"/>
      <c r="FZ613" s="120"/>
      <c r="GJ613" s="182"/>
      <c r="GK613" s="183"/>
      <c r="GL613" s="183"/>
      <c r="GM613" s="183"/>
      <c r="GN613" s="183"/>
      <c r="GO613" s="183"/>
      <c r="GP613" s="183"/>
      <c r="GQ613" s="183"/>
      <c r="GR613" s="183"/>
      <c r="GS613" s="183"/>
      <c r="GT613" s="120"/>
      <c r="HD613" s="120"/>
      <c r="HN613" s="120"/>
      <c r="HX613" s="120"/>
      <c r="IH613" s="120"/>
      <c r="IR613" s="120"/>
      <c r="JB613" s="120"/>
      <c r="JL613" s="120"/>
      <c r="JV613" s="120"/>
      <c r="KF613" s="120"/>
    </row>
    <row xmlns:x14ac="http://schemas.microsoft.com/office/spreadsheetml/2009/9/ac" r="614" s="3" customFormat="true" x14ac:dyDescent="0.25">
      <c r="A614" s="370"/>
      <c r="B614" s="120"/>
      <c r="L614" s="120"/>
      <c r="V614" s="120"/>
      <c r="AF614" s="120"/>
      <c r="AP614" s="120"/>
      <c r="AZ614" s="120"/>
      <c r="BJ614" s="120"/>
      <c r="BT614" s="120"/>
      <c r="CD614" s="120"/>
      <c r="CN614" s="120"/>
      <c r="CX614" s="182"/>
      <c r="CY614" s="183"/>
      <c r="CZ614" s="183"/>
      <c r="DA614" s="183"/>
      <c r="DB614" s="183"/>
      <c r="DC614" s="183"/>
      <c r="DD614" s="183"/>
      <c r="DE614" s="183"/>
      <c r="DF614" s="183"/>
      <c r="DG614" s="183"/>
      <c r="DH614" s="120"/>
      <c r="DR614" s="120"/>
      <c r="EB614" s="120"/>
      <c r="EL614" s="182"/>
      <c r="EM614" s="183"/>
      <c r="EN614" s="183"/>
      <c r="EO614" s="183"/>
      <c r="EP614" s="183"/>
      <c r="EQ614" s="183"/>
      <c r="ER614" s="183"/>
      <c r="ES614" s="183"/>
      <c r="ET614" s="183"/>
      <c r="EU614" s="183"/>
      <c r="EV614" s="182"/>
      <c r="EW614" s="183"/>
      <c r="EX614" s="183"/>
      <c r="EY614" s="183"/>
      <c r="EZ614" s="183"/>
      <c r="FA614" s="183"/>
      <c r="FB614" s="183"/>
      <c r="FC614" s="183"/>
      <c r="FD614" s="183"/>
      <c r="FE614" s="183"/>
      <c r="FF614" s="120"/>
      <c r="FP614" s="120"/>
      <c r="FZ614" s="120"/>
      <c r="GJ614" s="182"/>
      <c r="GK614" s="183"/>
      <c r="GL614" s="183"/>
      <c r="GM614" s="183"/>
      <c r="GN614" s="183"/>
      <c r="GO614" s="183"/>
      <c r="GP614" s="183"/>
      <c r="GQ614" s="183"/>
      <c r="GR614" s="183"/>
      <c r="GS614" s="183"/>
      <c r="GT614" s="120"/>
      <c r="HD614" s="120"/>
      <c r="HN614" s="120"/>
      <c r="HX614" s="120"/>
      <c r="IH614" s="120"/>
      <c r="IR614" s="120"/>
      <c r="JB614" s="120"/>
      <c r="JL614" s="120"/>
      <c r="JV614" s="120"/>
      <c r="KF614" s="120"/>
    </row>
    <row xmlns:x14ac="http://schemas.microsoft.com/office/spreadsheetml/2009/9/ac" r="615" s="3" customFormat="true" x14ac:dyDescent="0.25">
      <c r="A615" s="370"/>
      <c r="B615" s="120"/>
      <c r="L615" s="120"/>
      <c r="V615" s="120"/>
      <c r="AF615" s="120"/>
      <c r="AP615" s="120"/>
      <c r="AZ615" s="120"/>
      <c r="BJ615" s="120"/>
      <c r="BT615" s="120"/>
      <c r="CD615" s="120"/>
      <c r="CN615" s="120"/>
      <c r="CX615" s="182"/>
      <c r="CY615" s="183"/>
      <c r="CZ615" s="183"/>
      <c r="DA615" s="183"/>
      <c r="DB615" s="183"/>
      <c r="DC615" s="183"/>
      <c r="DD615" s="183"/>
      <c r="DE615" s="183"/>
      <c r="DF615" s="183"/>
      <c r="DG615" s="183"/>
      <c r="DH615" s="120"/>
      <c r="DR615" s="120"/>
      <c r="EB615" s="120"/>
      <c r="EL615" s="182"/>
      <c r="EM615" s="183"/>
      <c r="EN615" s="183"/>
      <c r="EO615" s="183"/>
      <c r="EP615" s="183"/>
      <c r="EQ615" s="183"/>
      <c r="ER615" s="183"/>
      <c r="ES615" s="183"/>
      <c r="ET615" s="183"/>
      <c r="EU615" s="183"/>
      <c r="EV615" s="182"/>
      <c r="EW615" s="183"/>
      <c r="EX615" s="183"/>
      <c r="EY615" s="183"/>
      <c r="EZ615" s="183"/>
      <c r="FA615" s="183"/>
      <c r="FB615" s="183"/>
      <c r="FC615" s="183"/>
      <c r="FD615" s="183"/>
      <c r="FE615" s="183"/>
      <c r="FF615" s="120"/>
      <c r="FP615" s="120"/>
      <c r="FZ615" s="120"/>
      <c r="GJ615" s="182"/>
      <c r="GK615" s="183"/>
      <c r="GL615" s="183"/>
      <c r="GM615" s="183"/>
      <c r="GN615" s="183"/>
      <c r="GO615" s="183"/>
      <c r="GP615" s="183"/>
      <c r="GQ615" s="183"/>
      <c r="GR615" s="183"/>
      <c r="GS615" s="183"/>
      <c r="GT615" s="120"/>
      <c r="HD615" s="120"/>
      <c r="HN615" s="120"/>
      <c r="HX615" s="120"/>
      <c r="IH615" s="120"/>
      <c r="IR615" s="120"/>
      <c r="JB615" s="120"/>
      <c r="JL615" s="120"/>
      <c r="JV615" s="120"/>
      <c r="KF615" s="120"/>
    </row>
    <row xmlns:x14ac="http://schemas.microsoft.com/office/spreadsheetml/2009/9/ac" r="616" s="3" customFormat="true" x14ac:dyDescent="0.25">
      <c r="A616" s="370"/>
      <c r="B616" s="120"/>
      <c r="L616" s="120"/>
      <c r="V616" s="120"/>
      <c r="AF616" s="120"/>
      <c r="AP616" s="120"/>
      <c r="AZ616" s="120"/>
      <c r="BJ616" s="120"/>
      <c r="BT616" s="120"/>
      <c r="CD616" s="120"/>
      <c r="CN616" s="120"/>
      <c r="CX616" s="182"/>
      <c r="CY616" s="183"/>
      <c r="CZ616" s="183"/>
      <c r="DA616" s="183"/>
      <c r="DB616" s="183"/>
      <c r="DC616" s="183"/>
      <c r="DD616" s="183"/>
      <c r="DE616" s="183"/>
      <c r="DF616" s="183"/>
      <c r="DG616" s="183"/>
      <c r="DH616" s="120"/>
      <c r="DR616" s="120"/>
      <c r="EB616" s="120"/>
      <c r="EL616" s="182"/>
      <c r="EM616" s="183"/>
      <c r="EN616" s="183"/>
      <c r="EO616" s="183"/>
      <c r="EP616" s="183"/>
      <c r="EQ616" s="183"/>
      <c r="ER616" s="183"/>
      <c r="ES616" s="183"/>
      <c r="ET616" s="183"/>
      <c r="EU616" s="183"/>
      <c r="EV616" s="182"/>
      <c r="EW616" s="183"/>
      <c r="EX616" s="183"/>
      <c r="EY616" s="183"/>
      <c r="EZ616" s="183"/>
      <c r="FA616" s="183"/>
      <c r="FB616" s="183"/>
      <c r="FC616" s="183"/>
      <c r="FD616" s="183"/>
      <c r="FE616" s="183"/>
      <c r="FF616" s="120"/>
      <c r="FP616" s="120"/>
      <c r="FZ616" s="120"/>
      <c r="GJ616" s="182"/>
      <c r="GK616" s="183"/>
      <c r="GL616" s="183"/>
      <c r="GM616" s="183"/>
      <c r="GN616" s="183"/>
      <c r="GO616" s="183"/>
      <c r="GP616" s="183"/>
      <c r="GQ616" s="183"/>
      <c r="GR616" s="183"/>
      <c r="GS616" s="183"/>
      <c r="GT616" s="120"/>
      <c r="HD616" s="120"/>
      <c r="HN616" s="120"/>
      <c r="HX616" s="120"/>
      <c r="IH616" s="120"/>
      <c r="IR616" s="120"/>
      <c r="JB616" s="120"/>
      <c r="JL616" s="120"/>
      <c r="JV616" s="120"/>
      <c r="KF616" s="120"/>
    </row>
    <row xmlns:x14ac="http://schemas.microsoft.com/office/spreadsheetml/2009/9/ac" r="617" s="3" customFormat="true" x14ac:dyDescent="0.25">
      <c r="A617" s="370"/>
      <c r="B617" s="120"/>
      <c r="L617" s="120"/>
      <c r="V617" s="120"/>
      <c r="AF617" s="120"/>
      <c r="AP617" s="120"/>
      <c r="AZ617" s="120"/>
      <c r="BJ617" s="120"/>
      <c r="BT617" s="120"/>
      <c r="CD617" s="120"/>
      <c r="CN617" s="120"/>
      <c r="CX617" s="182"/>
      <c r="CY617" s="183"/>
      <c r="CZ617" s="183"/>
      <c r="DA617" s="183"/>
      <c r="DB617" s="183"/>
      <c r="DC617" s="183"/>
      <c r="DD617" s="183"/>
      <c r="DE617" s="183"/>
      <c r="DF617" s="183"/>
      <c r="DG617" s="183"/>
      <c r="DH617" s="120"/>
      <c r="DR617" s="120"/>
      <c r="EB617" s="120"/>
      <c r="EL617" s="182"/>
      <c r="EM617" s="183"/>
      <c r="EN617" s="183"/>
      <c r="EO617" s="183"/>
      <c r="EP617" s="183"/>
      <c r="EQ617" s="183"/>
      <c r="ER617" s="183"/>
      <c r="ES617" s="183"/>
      <c r="ET617" s="183"/>
      <c r="EU617" s="183"/>
      <c r="EV617" s="182"/>
      <c r="EW617" s="183"/>
      <c r="EX617" s="183"/>
      <c r="EY617" s="183"/>
      <c r="EZ617" s="183"/>
      <c r="FA617" s="183"/>
      <c r="FB617" s="183"/>
      <c r="FC617" s="183"/>
      <c r="FD617" s="183"/>
      <c r="FE617" s="183"/>
      <c r="FF617" s="120"/>
      <c r="FP617" s="120"/>
      <c r="FZ617" s="120"/>
      <c r="GJ617" s="182"/>
      <c r="GK617" s="183"/>
      <c r="GL617" s="183"/>
      <c r="GM617" s="183"/>
      <c r="GN617" s="183"/>
      <c r="GO617" s="183"/>
      <c r="GP617" s="183"/>
      <c r="GQ617" s="183"/>
      <c r="GR617" s="183"/>
      <c r="GS617" s="183"/>
      <c r="GT617" s="120"/>
      <c r="HD617" s="120"/>
      <c r="HN617" s="120"/>
      <c r="HX617" s="120"/>
      <c r="IH617" s="120"/>
      <c r="IR617" s="120"/>
      <c r="JB617" s="120"/>
      <c r="JL617" s="120"/>
      <c r="JV617" s="120"/>
      <c r="KF617" s="120"/>
    </row>
    <row xmlns:x14ac="http://schemas.microsoft.com/office/spreadsheetml/2009/9/ac" r="618" s="3" customFormat="true" x14ac:dyDescent="0.25">
      <c r="A618" s="370"/>
      <c r="B618" s="120"/>
      <c r="L618" s="120"/>
      <c r="V618" s="120"/>
      <c r="AF618" s="120"/>
      <c r="AP618" s="120"/>
      <c r="AZ618" s="120"/>
      <c r="BJ618" s="120"/>
      <c r="BT618" s="120"/>
      <c r="CD618" s="120"/>
      <c r="CN618" s="120"/>
      <c r="CX618" s="182"/>
      <c r="CY618" s="183"/>
      <c r="CZ618" s="183"/>
      <c r="DA618" s="183"/>
      <c r="DB618" s="183"/>
      <c r="DC618" s="183"/>
      <c r="DD618" s="183"/>
      <c r="DE618" s="183"/>
      <c r="DF618" s="183"/>
      <c r="DG618" s="183"/>
      <c r="DH618" s="120"/>
      <c r="DR618" s="120"/>
      <c r="EB618" s="120"/>
      <c r="EL618" s="182"/>
      <c r="EM618" s="183"/>
      <c r="EN618" s="183"/>
      <c r="EO618" s="183"/>
      <c r="EP618" s="183"/>
      <c r="EQ618" s="183"/>
      <c r="ER618" s="183"/>
      <c r="ES618" s="183"/>
      <c r="ET618" s="183"/>
      <c r="EU618" s="183"/>
      <c r="EV618" s="182"/>
      <c r="EW618" s="183"/>
      <c r="EX618" s="183"/>
      <c r="EY618" s="183"/>
      <c r="EZ618" s="183"/>
      <c r="FA618" s="183"/>
      <c r="FB618" s="183"/>
      <c r="FC618" s="183"/>
      <c r="FD618" s="183"/>
      <c r="FE618" s="183"/>
      <c r="FF618" s="120"/>
      <c r="FP618" s="120"/>
      <c r="FZ618" s="120"/>
      <c r="GJ618" s="182"/>
      <c r="GK618" s="183"/>
      <c r="GL618" s="183"/>
      <c r="GM618" s="183"/>
      <c r="GN618" s="183"/>
      <c r="GO618" s="183"/>
      <c r="GP618" s="183"/>
      <c r="GQ618" s="183"/>
      <c r="GR618" s="183"/>
      <c r="GS618" s="183"/>
      <c r="GT618" s="120"/>
      <c r="HD618" s="120"/>
      <c r="HN618" s="120"/>
      <c r="HX618" s="120"/>
      <c r="IH618" s="120"/>
      <c r="IR618" s="120"/>
      <c r="JB618" s="120"/>
      <c r="JL618" s="120"/>
      <c r="JV618" s="120"/>
      <c r="KF618" s="120"/>
    </row>
    <row xmlns:x14ac="http://schemas.microsoft.com/office/spreadsheetml/2009/9/ac" r="619" s="3" customFormat="true" x14ac:dyDescent="0.25">
      <c r="A619" s="370"/>
      <c r="B619" s="120"/>
      <c r="L619" s="120"/>
      <c r="V619" s="120"/>
      <c r="AF619" s="120"/>
      <c r="AP619" s="120"/>
      <c r="AZ619" s="120"/>
      <c r="BJ619" s="120"/>
      <c r="BT619" s="120"/>
      <c r="CD619" s="120"/>
      <c r="CN619" s="120"/>
      <c r="CX619" s="182"/>
      <c r="CY619" s="183"/>
      <c r="CZ619" s="183"/>
      <c r="DA619" s="183"/>
      <c r="DB619" s="183"/>
      <c r="DC619" s="183"/>
      <c r="DD619" s="183"/>
      <c r="DE619" s="183"/>
      <c r="DF619" s="183"/>
      <c r="DG619" s="183"/>
      <c r="DH619" s="120"/>
      <c r="DR619" s="120"/>
      <c r="EB619" s="120"/>
      <c r="EL619" s="182"/>
      <c r="EM619" s="183"/>
      <c r="EN619" s="183"/>
      <c r="EO619" s="183"/>
      <c r="EP619" s="183"/>
      <c r="EQ619" s="183"/>
      <c r="ER619" s="183"/>
      <c r="ES619" s="183"/>
      <c r="ET619" s="183"/>
      <c r="EU619" s="183"/>
      <c r="EV619" s="182"/>
      <c r="EW619" s="183"/>
      <c r="EX619" s="183"/>
      <c r="EY619" s="183"/>
      <c r="EZ619" s="183"/>
      <c r="FA619" s="183"/>
      <c r="FB619" s="183"/>
      <c r="FC619" s="183"/>
      <c r="FD619" s="183"/>
      <c r="FE619" s="183"/>
      <c r="FF619" s="120"/>
      <c r="FP619" s="120"/>
      <c r="FZ619" s="120"/>
      <c r="GJ619" s="182"/>
      <c r="GK619" s="183"/>
      <c r="GL619" s="183"/>
      <c r="GM619" s="183"/>
      <c r="GN619" s="183"/>
      <c r="GO619" s="183"/>
      <c r="GP619" s="183"/>
      <c r="GQ619" s="183"/>
      <c r="GR619" s="183"/>
      <c r="GS619" s="183"/>
      <c r="GT619" s="120"/>
      <c r="HD619" s="120"/>
      <c r="HN619" s="120"/>
      <c r="HX619" s="120"/>
      <c r="IH619" s="120"/>
      <c r="IR619" s="120"/>
      <c r="JB619" s="120"/>
      <c r="JL619" s="120"/>
      <c r="JV619" s="120"/>
      <c r="KF619" s="120"/>
    </row>
    <row xmlns:x14ac="http://schemas.microsoft.com/office/spreadsheetml/2009/9/ac" r="620" s="3" customFormat="true" x14ac:dyDescent="0.25">
      <c r="A620" s="370"/>
      <c r="B620" s="120"/>
      <c r="L620" s="120"/>
      <c r="V620" s="120"/>
      <c r="AF620" s="120"/>
      <c r="AP620" s="120"/>
      <c r="AZ620" s="120"/>
      <c r="BJ620" s="120"/>
      <c r="BT620" s="120"/>
      <c r="CD620" s="120"/>
      <c r="CN620" s="120"/>
      <c r="CX620" s="182"/>
      <c r="CY620" s="183"/>
      <c r="CZ620" s="183"/>
      <c r="DA620" s="183"/>
      <c r="DB620" s="183"/>
      <c r="DC620" s="183"/>
      <c r="DD620" s="183"/>
      <c r="DE620" s="183"/>
      <c r="DF620" s="183"/>
      <c r="DG620" s="183"/>
      <c r="DH620" s="120"/>
      <c r="DR620" s="120"/>
      <c r="EB620" s="120"/>
      <c r="EL620" s="182"/>
      <c r="EM620" s="183"/>
      <c r="EN620" s="183"/>
      <c r="EO620" s="183"/>
      <c r="EP620" s="183"/>
      <c r="EQ620" s="183"/>
      <c r="ER620" s="183"/>
      <c r="ES620" s="183"/>
      <c r="ET620" s="183"/>
      <c r="EU620" s="183"/>
      <c r="EV620" s="182"/>
      <c r="EW620" s="183"/>
      <c r="EX620" s="183"/>
      <c r="EY620" s="183"/>
      <c r="EZ620" s="183"/>
      <c r="FA620" s="183"/>
      <c r="FB620" s="183"/>
      <c r="FC620" s="183"/>
      <c r="FD620" s="183"/>
      <c r="FE620" s="183"/>
      <c r="FF620" s="120"/>
      <c r="FP620" s="120"/>
      <c r="FZ620" s="120"/>
      <c r="GJ620" s="182"/>
      <c r="GK620" s="183"/>
      <c r="GL620" s="183"/>
      <c r="GM620" s="183"/>
      <c r="GN620" s="183"/>
      <c r="GO620" s="183"/>
      <c r="GP620" s="183"/>
      <c r="GQ620" s="183"/>
      <c r="GR620" s="183"/>
      <c r="GS620" s="183"/>
      <c r="GT620" s="120"/>
      <c r="HD620" s="120"/>
      <c r="HN620" s="120"/>
      <c r="HX620" s="120"/>
      <c r="IH620" s="120"/>
      <c r="IR620" s="120"/>
      <c r="JB620" s="120"/>
      <c r="JL620" s="120"/>
      <c r="JV620" s="120"/>
      <c r="KF620" s="120"/>
    </row>
    <row xmlns:x14ac="http://schemas.microsoft.com/office/spreadsheetml/2009/9/ac" r="621" s="3" customFormat="true" x14ac:dyDescent="0.25">
      <c r="A621" s="370"/>
      <c r="B621" s="120"/>
      <c r="L621" s="120"/>
      <c r="V621" s="120"/>
      <c r="AF621" s="120"/>
      <c r="AP621" s="120"/>
      <c r="AZ621" s="120"/>
      <c r="BJ621" s="120"/>
      <c r="BT621" s="120"/>
      <c r="CD621" s="120"/>
      <c r="CN621" s="120"/>
      <c r="CX621" s="182"/>
      <c r="CY621" s="183"/>
      <c r="CZ621" s="183"/>
      <c r="DA621" s="183"/>
      <c r="DB621" s="183"/>
      <c r="DC621" s="183"/>
      <c r="DD621" s="183"/>
      <c r="DE621" s="183"/>
      <c r="DF621" s="183"/>
      <c r="DG621" s="183"/>
      <c r="DH621" s="120"/>
      <c r="DR621" s="120"/>
      <c r="EB621" s="120"/>
      <c r="EL621" s="182"/>
      <c r="EM621" s="183"/>
      <c r="EN621" s="183"/>
      <c r="EO621" s="183"/>
      <c r="EP621" s="183"/>
      <c r="EQ621" s="183"/>
      <c r="ER621" s="183"/>
      <c r="ES621" s="183"/>
      <c r="ET621" s="183"/>
      <c r="EU621" s="183"/>
      <c r="EV621" s="182"/>
      <c r="EW621" s="183"/>
      <c r="EX621" s="183"/>
      <c r="EY621" s="183"/>
      <c r="EZ621" s="183"/>
      <c r="FA621" s="183"/>
      <c r="FB621" s="183"/>
      <c r="FC621" s="183"/>
      <c r="FD621" s="183"/>
      <c r="FE621" s="183"/>
      <c r="FF621" s="120"/>
      <c r="FP621" s="120"/>
      <c r="FZ621" s="120"/>
      <c r="GJ621" s="182"/>
      <c r="GK621" s="183"/>
      <c r="GL621" s="183"/>
      <c r="GM621" s="183"/>
      <c r="GN621" s="183"/>
      <c r="GO621" s="183"/>
      <c r="GP621" s="183"/>
      <c r="GQ621" s="183"/>
      <c r="GR621" s="183"/>
      <c r="GS621" s="183"/>
      <c r="GT621" s="120"/>
      <c r="HD621" s="120"/>
      <c r="HN621" s="120"/>
      <c r="HX621" s="120"/>
      <c r="IH621" s="120"/>
      <c r="IR621" s="120"/>
      <c r="JB621" s="120"/>
      <c r="JL621" s="120"/>
      <c r="JV621" s="120"/>
      <c r="KF621" s="120"/>
    </row>
    <row xmlns:x14ac="http://schemas.microsoft.com/office/spreadsheetml/2009/9/ac" r="622" s="3" customFormat="true" x14ac:dyDescent="0.25">
      <c r="A622" s="370"/>
      <c r="B622" s="120"/>
      <c r="L622" s="120"/>
      <c r="V622" s="120"/>
      <c r="AF622" s="120"/>
      <c r="AP622" s="120"/>
      <c r="AZ622" s="120"/>
      <c r="BJ622" s="120"/>
      <c r="BT622" s="120"/>
      <c r="CD622" s="120"/>
      <c r="CN622" s="120"/>
      <c r="CX622" s="182"/>
      <c r="CY622" s="183"/>
      <c r="CZ622" s="183"/>
      <c r="DA622" s="183"/>
      <c r="DB622" s="183"/>
      <c r="DC622" s="183"/>
      <c r="DD622" s="183"/>
      <c r="DE622" s="183"/>
      <c r="DF622" s="183"/>
      <c r="DG622" s="183"/>
      <c r="DH622" s="120"/>
      <c r="DR622" s="120"/>
      <c r="EB622" s="120"/>
      <c r="EL622" s="182"/>
      <c r="EM622" s="183"/>
      <c r="EN622" s="183"/>
      <c r="EO622" s="183"/>
      <c r="EP622" s="183"/>
      <c r="EQ622" s="183"/>
      <c r="ER622" s="183"/>
      <c r="ES622" s="183"/>
      <c r="ET622" s="183"/>
      <c r="EU622" s="183"/>
      <c r="EV622" s="182"/>
      <c r="EW622" s="183"/>
      <c r="EX622" s="183"/>
      <c r="EY622" s="183"/>
      <c r="EZ622" s="183"/>
      <c r="FA622" s="183"/>
      <c r="FB622" s="183"/>
      <c r="FC622" s="183"/>
      <c r="FD622" s="183"/>
      <c r="FE622" s="183"/>
      <c r="FF622" s="120"/>
      <c r="FP622" s="120"/>
      <c r="FZ622" s="120"/>
      <c r="GJ622" s="182"/>
      <c r="GK622" s="183"/>
      <c r="GL622" s="183"/>
      <c r="GM622" s="183"/>
      <c r="GN622" s="183"/>
      <c r="GO622" s="183"/>
      <c r="GP622" s="183"/>
      <c r="GQ622" s="183"/>
      <c r="GR622" s="183"/>
      <c r="GS622" s="183"/>
      <c r="GT622" s="120"/>
      <c r="HD622" s="120"/>
      <c r="HN622" s="120"/>
      <c r="HX622" s="120"/>
      <c r="IH622" s="120"/>
      <c r="IR622" s="120"/>
      <c r="JB622" s="120"/>
      <c r="JL622" s="120"/>
      <c r="JV622" s="120"/>
      <c r="KF622" s="120"/>
    </row>
    <row xmlns:x14ac="http://schemas.microsoft.com/office/spreadsheetml/2009/9/ac" r="623" s="3" customFormat="true" x14ac:dyDescent="0.25">
      <c r="A623" s="370"/>
      <c r="B623" s="120"/>
      <c r="L623" s="120"/>
      <c r="V623" s="120"/>
      <c r="AF623" s="120"/>
      <c r="AP623" s="120"/>
      <c r="AZ623" s="120"/>
      <c r="BJ623" s="120"/>
      <c r="BT623" s="120"/>
      <c r="CD623" s="120"/>
      <c r="CN623" s="120"/>
      <c r="CX623" s="182"/>
      <c r="CY623" s="183"/>
      <c r="CZ623" s="183"/>
      <c r="DA623" s="183"/>
      <c r="DB623" s="183"/>
      <c r="DC623" s="183"/>
      <c r="DD623" s="183"/>
      <c r="DE623" s="183"/>
      <c r="DF623" s="183"/>
      <c r="DG623" s="183"/>
      <c r="DH623" s="120"/>
      <c r="DR623" s="120"/>
      <c r="EB623" s="120"/>
      <c r="EL623" s="182"/>
      <c r="EM623" s="183"/>
      <c r="EN623" s="183"/>
      <c r="EO623" s="183"/>
      <c r="EP623" s="183"/>
      <c r="EQ623" s="183"/>
      <c r="ER623" s="183"/>
      <c r="ES623" s="183"/>
      <c r="ET623" s="183"/>
      <c r="EU623" s="183"/>
      <c r="EV623" s="182"/>
      <c r="EW623" s="183"/>
      <c r="EX623" s="183"/>
      <c r="EY623" s="183"/>
      <c r="EZ623" s="183"/>
      <c r="FA623" s="183"/>
      <c r="FB623" s="183"/>
      <c r="FC623" s="183"/>
      <c r="FD623" s="183"/>
      <c r="FE623" s="183"/>
      <c r="FF623" s="120"/>
      <c r="FP623" s="120"/>
      <c r="FZ623" s="120"/>
      <c r="GJ623" s="182"/>
      <c r="GK623" s="183"/>
      <c r="GL623" s="183"/>
      <c r="GM623" s="183"/>
      <c r="GN623" s="183"/>
      <c r="GO623" s="183"/>
      <c r="GP623" s="183"/>
      <c r="GQ623" s="183"/>
      <c r="GR623" s="183"/>
      <c r="GS623" s="183"/>
      <c r="GT623" s="120"/>
      <c r="HD623" s="120"/>
      <c r="HN623" s="120"/>
      <c r="HX623" s="120"/>
      <c r="IH623" s="120"/>
      <c r="IR623" s="120"/>
      <c r="JB623" s="120"/>
      <c r="JL623" s="120"/>
      <c r="JV623" s="120"/>
      <c r="KF623" s="120"/>
    </row>
    <row xmlns:x14ac="http://schemas.microsoft.com/office/spreadsheetml/2009/9/ac" r="624" s="3" customFormat="true" x14ac:dyDescent="0.25">
      <c r="A624" s="370"/>
      <c r="B624" s="120"/>
      <c r="L624" s="120"/>
      <c r="V624" s="120"/>
      <c r="AF624" s="120"/>
      <c r="AP624" s="120"/>
      <c r="AZ624" s="120"/>
      <c r="BJ624" s="120"/>
      <c r="BT624" s="120"/>
      <c r="CD624" s="120"/>
      <c r="CN624" s="120"/>
      <c r="CX624" s="182"/>
      <c r="CY624" s="183"/>
      <c r="CZ624" s="183"/>
      <c r="DA624" s="183"/>
      <c r="DB624" s="183"/>
      <c r="DC624" s="183"/>
      <c r="DD624" s="183"/>
      <c r="DE624" s="183"/>
      <c r="DF624" s="183"/>
      <c r="DG624" s="183"/>
      <c r="DH624" s="120"/>
      <c r="DR624" s="120"/>
      <c r="EB624" s="120"/>
      <c r="EL624" s="182"/>
      <c r="EM624" s="183"/>
      <c r="EN624" s="183"/>
      <c r="EO624" s="183"/>
      <c r="EP624" s="183"/>
      <c r="EQ624" s="183"/>
      <c r="ER624" s="183"/>
      <c r="ES624" s="183"/>
      <c r="ET624" s="183"/>
      <c r="EU624" s="183"/>
      <c r="EV624" s="182"/>
      <c r="EW624" s="183"/>
      <c r="EX624" s="183"/>
      <c r="EY624" s="183"/>
      <c r="EZ624" s="183"/>
      <c r="FA624" s="183"/>
      <c r="FB624" s="183"/>
      <c r="FC624" s="183"/>
      <c r="FD624" s="183"/>
      <c r="FE624" s="183"/>
      <c r="FF624" s="120"/>
      <c r="FP624" s="120"/>
      <c r="FZ624" s="120"/>
      <c r="GJ624" s="182"/>
      <c r="GK624" s="183"/>
      <c r="GL624" s="183"/>
      <c r="GM624" s="183"/>
      <c r="GN624" s="183"/>
      <c r="GO624" s="183"/>
      <c r="GP624" s="183"/>
      <c r="GQ624" s="183"/>
      <c r="GR624" s="183"/>
      <c r="GS624" s="183"/>
      <c r="GT624" s="120"/>
      <c r="HD624" s="120"/>
      <c r="HN624" s="120"/>
      <c r="HX624" s="120"/>
      <c r="IH624" s="120"/>
      <c r="IR624" s="120"/>
      <c r="JB624" s="120"/>
      <c r="JL624" s="120"/>
      <c r="JV624" s="120"/>
      <c r="KF624" s="120"/>
    </row>
    <row xmlns:x14ac="http://schemas.microsoft.com/office/spreadsheetml/2009/9/ac" r="625" s="3" customFormat="true" x14ac:dyDescent="0.25">
      <c r="A625" s="370"/>
      <c r="B625" s="120"/>
      <c r="L625" s="120"/>
      <c r="V625" s="120"/>
      <c r="AF625" s="120"/>
      <c r="AP625" s="120"/>
      <c r="AZ625" s="120"/>
      <c r="BJ625" s="120"/>
      <c r="BT625" s="120"/>
      <c r="CD625" s="120"/>
      <c r="CN625" s="120"/>
      <c r="CX625" s="182"/>
      <c r="CY625" s="183"/>
      <c r="CZ625" s="183"/>
      <c r="DA625" s="183"/>
      <c r="DB625" s="183"/>
      <c r="DC625" s="183"/>
      <c r="DD625" s="183"/>
      <c r="DE625" s="183"/>
      <c r="DF625" s="183"/>
      <c r="DG625" s="183"/>
      <c r="DH625" s="120"/>
      <c r="DR625" s="120"/>
      <c r="EB625" s="120"/>
      <c r="EL625" s="182"/>
      <c r="EM625" s="183"/>
      <c r="EN625" s="183"/>
      <c r="EO625" s="183"/>
      <c r="EP625" s="183"/>
      <c r="EQ625" s="183"/>
      <c r="ER625" s="183"/>
      <c r="ES625" s="183"/>
      <c r="ET625" s="183"/>
      <c r="EU625" s="183"/>
      <c r="EV625" s="182"/>
      <c r="EW625" s="183"/>
      <c r="EX625" s="183"/>
      <c r="EY625" s="183"/>
      <c r="EZ625" s="183"/>
      <c r="FA625" s="183"/>
      <c r="FB625" s="183"/>
      <c r="FC625" s="183"/>
      <c r="FD625" s="183"/>
      <c r="FE625" s="183"/>
      <c r="FF625" s="120"/>
      <c r="FP625" s="120"/>
      <c r="FZ625" s="120"/>
      <c r="GJ625" s="182"/>
      <c r="GK625" s="183"/>
      <c r="GL625" s="183"/>
      <c r="GM625" s="183"/>
      <c r="GN625" s="183"/>
      <c r="GO625" s="183"/>
      <c r="GP625" s="183"/>
      <c r="GQ625" s="183"/>
      <c r="GR625" s="183"/>
      <c r="GS625" s="183"/>
      <c r="GT625" s="120"/>
      <c r="HD625" s="120"/>
      <c r="HN625" s="120"/>
      <c r="HX625" s="120"/>
      <c r="IH625" s="120"/>
      <c r="IR625" s="120"/>
      <c r="JB625" s="120"/>
      <c r="JL625" s="120"/>
      <c r="JV625" s="120"/>
      <c r="KF625" s="120"/>
    </row>
    <row xmlns:x14ac="http://schemas.microsoft.com/office/spreadsheetml/2009/9/ac" r="626" s="3" customFormat="true" x14ac:dyDescent="0.25">
      <c r="A626" s="370"/>
      <c r="B626" s="120"/>
      <c r="L626" s="120"/>
      <c r="V626" s="120"/>
      <c r="AF626" s="120"/>
      <c r="AP626" s="120"/>
      <c r="AZ626" s="120"/>
      <c r="BJ626" s="120"/>
      <c r="BT626" s="120"/>
      <c r="CD626" s="120"/>
      <c r="CN626" s="120"/>
      <c r="CX626" s="182"/>
      <c r="CY626" s="183"/>
      <c r="CZ626" s="183"/>
      <c r="DA626" s="183"/>
      <c r="DB626" s="183"/>
      <c r="DC626" s="183"/>
      <c r="DD626" s="183"/>
      <c r="DE626" s="183"/>
      <c r="DF626" s="183"/>
      <c r="DG626" s="183"/>
      <c r="DH626" s="120"/>
      <c r="DR626" s="120"/>
      <c r="EB626" s="120"/>
      <c r="EL626" s="182"/>
      <c r="EM626" s="183"/>
      <c r="EN626" s="183"/>
      <c r="EO626" s="183"/>
      <c r="EP626" s="183"/>
      <c r="EQ626" s="183"/>
      <c r="ER626" s="183"/>
      <c r="ES626" s="183"/>
      <c r="ET626" s="183"/>
      <c r="EU626" s="183"/>
      <c r="EV626" s="182"/>
      <c r="EW626" s="183"/>
      <c r="EX626" s="183"/>
      <c r="EY626" s="183"/>
      <c r="EZ626" s="183"/>
      <c r="FA626" s="183"/>
      <c r="FB626" s="183"/>
      <c r="FC626" s="183"/>
      <c r="FD626" s="183"/>
      <c r="FE626" s="183"/>
      <c r="FF626" s="120"/>
      <c r="FP626" s="120"/>
      <c r="FZ626" s="120"/>
      <c r="GJ626" s="182"/>
      <c r="GK626" s="183"/>
      <c r="GL626" s="183"/>
      <c r="GM626" s="183"/>
      <c r="GN626" s="183"/>
      <c r="GO626" s="183"/>
      <c r="GP626" s="183"/>
      <c r="GQ626" s="183"/>
      <c r="GR626" s="183"/>
      <c r="GS626" s="183"/>
      <c r="GT626" s="120"/>
      <c r="HD626" s="120"/>
      <c r="HN626" s="120"/>
      <c r="HX626" s="120"/>
      <c r="IH626" s="120"/>
      <c r="IR626" s="120"/>
      <c r="JB626" s="120"/>
      <c r="JL626" s="120"/>
      <c r="JV626" s="120"/>
      <c r="KF626" s="120"/>
    </row>
    <row xmlns:x14ac="http://schemas.microsoft.com/office/spreadsheetml/2009/9/ac" r="627" s="3" customFormat="true" x14ac:dyDescent="0.25">
      <c r="A627" s="370"/>
      <c r="B627" s="120"/>
      <c r="L627" s="120"/>
      <c r="V627" s="120"/>
      <c r="AF627" s="120"/>
      <c r="AP627" s="120"/>
      <c r="AZ627" s="120"/>
      <c r="BJ627" s="120"/>
      <c r="BT627" s="120"/>
      <c r="CD627" s="120"/>
      <c r="CN627" s="120"/>
      <c r="CX627" s="182"/>
      <c r="CY627" s="183"/>
      <c r="CZ627" s="183"/>
      <c r="DA627" s="183"/>
      <c r="DB627" s="183"/>
      <c r="DC627" s="183"/>
      <c r="DD627" s="183"/>
      <c r="DE627" s="183"/>
      <c r="DF627" s="183"/>
      <c r="DG627" s="183"/>
      <c r="DH627" s="120"/>
      <c r="DR627" s="120"/>
      <c r="EB627" s="120"/>
      <c r="EL627" s="182"/>
      <c r="EM627" s="183"/>
      <c r="EN627" s="183"/>
      <c r="EO627" s="183"/>
      <c r="EP627" s="183"/>
      <c r="EQ627" s="183"/>
      <c r="ER627" s="183"/>
      <c r="ES627" s="183"/>
      <c r="ET627" s="183"/>
      <c r="EU627" s="183"/>
      <c r="EV627" s="182"/>
      <c r="EW627" s="183"/>
      <c r="EX627" s="183"/>
      <c r="EY627" s="183"/>
      <c r="EZ627" s="183"/>
      <c r="FA627" s="183"/>
      <c r="FB627" s="183"/>
      <c r="FC627" s="183"/>
      <c r="FD627" s="183"/>
      <c r="FE627" s="183"/>
      <c r="FF627" s="120"/>
      <c r="FP627" s="120"/>
      <c r="FZ627" s="120"/>
      <c r="GJ627" s="182"/>
      <c r="GK627" s="183"/>
      <c r="GL627" s="183"/>
      <c r="GM627" s="183"/>
      <c r="GN627" s="183"/>
      <c r="GO627" s="183"/>
      <c r="GP627" s="183"/>
      <c r="GQ627" s="183"/>
      <c r="GR627" s="183"/>
      <c r="GS627" s="183"/>
      <c r="GT627" s="120"/>
      <c r="HD627" s="120"/>
      <c r="HN627" s="120"/>
      <c r="HX627" s="120"/>
      <c r="IH627" s="120"/>
      <c r="IR627" s="120"/>
      <c r="JB627" s="120"/>
      <c r="JL627" s="120"/>
      <c r="JV627" s="120"/>
      <c r="KF627" s="120"/>
    </row>
    <row xmlns:x14ac="http://schemas.microsoft.com/office/spreadsheetml/2009/9/ac" r="628" s="3" customFormat="true" x14ac:dyDescent="0.25">
      <c r="A628" s="370"/>
      <c r="B628" s="120"/>
      <c r="L628" s="120"/>
      <c r="V628" s="120"/>
      <c r="AF628" s="120"/>
      <c r="AP628" s="120"/>
      <c r="AZ628" s="120"/>
      <c r="BJ628" s="120"/>
      <c r="BT628" s="120"/>
      <c r="CD628" s="120"/>
      <c r="CN628" s="120"/>
      <c r="CX628" s="182"/>
      <c r="CY628" s="183"/>
      <c r="CZ628" s="183"/>
      <c r="DA628" s="183"/>
      <c r="DB628" s="183"/>
      <c r="DC628" s="183"/>
      <c r="DD628" s="183"/>
      <c r="DE628" s="183"/>
      <c r="DF628" s="183"/>
      <c r="DG628" s="183"/>
      <c r="DH628" s="120"/>
      <c r="DR628" s="120"/>
      <c r="EB628" s="120"/>
      <c r="EL628" s="182"/>
      <c r="EM628" s="183"/>
      <c r="EN628" s="183"/>
      <c r="EO628" s="183"/>
      <c r="EP628" s="183"/>
      <c r="EQ628" s="183"/>
      <c r="ER628" s="183"/>
      <c r="ES628" s="183"/>
      <c r="ET628" s="183"/>
      <c r="EU628" s="183"/>
      <c r="EV628" s="182"/>
      <c r="EW628" s="183"/>
      <c r="EX628" s="183"/>
      <c r="EY628" s="183"/>
      <c r="EZ628" s="183"/>
      <c r="FA628" s="183"/>
      <c r="FB628" s="183"/>
      <c r="FC628" s="183"/>
      <c r="FD628" s="183"/>
      <c r="FE628" s="183"/>
      <c r="FF628" s="120"/>
      <c r="FP628" s="120"/>
      <c r="FZ628" s="120"/>
      <c r="GJ628" s="182"/>
      <c r="GK628" s="183"/>
      <c r="GL628" s="183"/>
      <c r="GM628" s="183"/>
      <c r="GN628" s="183"/>
      <c r="GO628" s="183"/>
      <c r="GP628" s="183"/>
      <c r="GQ628" s="183"/>
      <c r="GR628" s="183"/>
      <c r="GS628" s="183"/>
      <c r="GT628" s="120"/>
      <c r="HD628" s="120"/>
      <c r="HN628" s="120"/>
      <c r="HX628" s="120"/>
      <c r="IH628" s="120"/>
      <c r="IR628" s="120"/>
      <c r="JB628" s="120"/>
      <c r="JL628" s="120"/>
      <c r="JV628" s="120"/>
      <c r="KF628" s="120"/>
    </row>
    <row xmlns:x14ac="http://schemas.microsoft.com/office/spreadsheetml/2009/9/ac" r="629" s="3" customFormat="true" x14ac:dyDescent="0.25">
      <c r="A629" s="370"/>
      <c r="B629" s="120"/>
      <c r="L629" s="120"/>
      <c r="V629" s="120"/>
      <c r="AF629" s="120"/>
      <c r="AP629" s="120"/>
      <c r="AZ629" s="120"/>
      <c r="BJ629" s="120"/>
      <c r="BT629" s="120"/>
      <c r="CD629" s="120"/>
      <c r="CN629" s="120"/>
      <c r="CX629" s="182"/>
      <c r="CY629" s="183"/>
      <c r="CZ629" s="183"/>
      <c r="DA629" s="183"/>
      <c r="DB629" s="183"/>
      <c r="DC629" s="183"/>
      <c r="DD629" s="183"/>
      <c r="DE629" s="183"/>
      <c r="DF629" s="183"/>
      <c r="DG629" s="183"/>
      <c r="DH629" s="120"/>
      <c r="DR629" s="120"/>
      <c r="EB629" s="120"/>
      <c r="EL629" s="182"/>
      <c r="EM629" s="183"/>
      <c r="EN629" s="183"/>
      <c r="EO629" s="183"/>
      <c r="EP629" s="183"/>
      <c r="EQ629" s="183"/>
      <c r="ER629" s="183"/>
      <c r="ES629" s="183"/>
      <c r="ET629" s="183"/>
      <c r="EU629" s="183"/>
      <c r="EV629" s="182"/>
      <c r="EW629" s="183"/>
      <c r="EX629" s="183"/>
      <c r="EY629" s="183"/>
      <c r="EZ629" s="183"/>
      <c r="FA629" s="183"/>
      <c r="FB629" s="183"/>
      <c r="FC629" s="183"/>
      <c r="FD629" s="183"/>
      <c r="FE629" s="183"/>
      <c r="FF629" s="120"/>
      <c r="FP629" s="120"/>
      <c r="FZ629" s="120"/>
      <c r="GJ629" s="182"/>
      <c r="GK629" s="183"/>
      <c r="GL629" s="183"/>
      <c r="GM629" s="183"/>
      <c r="GN629" s="183"/>
      <c r="GO629" s="183"/>
      <c r="GP629" s="183"/>
      <c r="GQ629" s="183"/>
      <c r="GR629" s="183"/>
      <c r="GS629" s="183"/>
      <c r="GT629" s="120"/>
      <c r="HD629" s="120"/>
      <c r="HN629" s="120"/>
      <c r="HX629" s="120"/>
      <c r="IH629" s="120"/>
      <c r="IR629" s="120"/>
      <c r="JB629" s="120"/>
      <c r="JL629" s="120"/>
      <c r="JV629" s="120"/>
      <c r="KF629" s="120"/>
    </row>
    <row xmlns:x14ac="http://schemas.microsoft.com/office/spreadsheetml/2009/9/ac" r="630" s="3" customFormat="true" x14ac:dyDescent="0.25">
      <c r="A630" s="370"/>
      <c r="B630" s="120"/>
      <c r="L630" s="120"/>
      <c r="V630" s="120"/>
      <c r="AF630" s="120"/>
      <c r="AP630" s="120"/>
      <c r="AZ630" s="120"/>
      <c r="BJ630" s="120"/>
      <c r="BT630" s="120"/>
      <c r="CD630" s="120"/>
      <c r="CN630" s="120"/>
      <c r="CX630" s="182"/>
      <c r="CY630" s="183"/>
      <c r="CZ630" s="183"/>
      <c r="DA630" s="183"/>
      <c r="DB630" s="183"/>
      <c r="DC630" s="183"/>
      <c r="DD630" s="183"/>
      <c r="DE630" s="183"/>
      <c r="DF630" s="183"/>
      <c r="DG630" s="183"/>
      <c r="DH630" s="120"/>
      <c r="DR630" s="120"/>
      <c r="EB630" s="120"/>
      <c r="EL630" s="182"/>
      <c r="EM630" s="183"/>
      <c r="EN630" s="183"/>
      <c r="EO630" s="183"/>
      <c r="EP630" s="183"/>
      <c r="EQ630" s="183"/>
      <c r="ER630" s="183"/>
      <c r="ES630" s="183"/>
      <c r="ET630" s="183"/>
      <c r="EU630" s="183"/>
      <c r="EV630" s="182"/>
      <c r="EW630" s="183"/>
      <c r="EX630" s="183"/>
      <c r="EY630" s="183"/>
      <c r="EZ630" s="183"/>
      <c r="FA630" s="183"/>
      <c r="FB630" s="183"/>
      <c r="FC630" s="183"/>
      <c r="FD630" s="183"/>
      <c r="FE630" s="183"/>
      <c r="FF630" s="120"/>
      <c r="FP630" s="120"/>
      <c r="FZ630" s="120"/>
      <c r="GJ630" s="182"/>
      <c r="GK630" s="183"/>
      <c r="GL630" s="183"/>
      <c r="GM630" s="183"/>
      <c r="GN630" s="183"/>
      <c r="GO630" s="183"/>
      <c r="GP630" s="183"/>
      <c r="GQ630" s="183"/>
      <c r="GR630" s="183"/>
      <c r="GS630" s="183"/>
      <c r="GT630" s="120"/>
      <c r="HD630" s="120"/>
      <c r="HN630" s="120"/>
      <c r="HX630" s="120"/>
      <c r="IH630" s="120"/>
      <c r="IR630" s="120"/>
      <c r="JB630" s="120"/>
      <c r="JL630" s="120"/>
      <c r="JV630" s="120"/>
      <c r="KF630" s="120"/>
    </row>
    <row xmlns:x14ac="http://schemas.microsoft.com/office/spreadsheetml/2009/9/ac" r="631" s="3" customFormat="true" x14ac:dyDescent="0.25">
      <c r="A631" s="370"/>
      <c r="B631" s="120"/>
      <c r="L631" s="120"/>
      <c r="V631" s="120"/>
      <c r="AF631" s="120"/>
      <c r="AP631" s="120"/>
      <c r="AZ631" s="120"/>
      <c r="BJ631" s="120"/>
      <c r="BT631" s="120"/>
      <c r="CD631" s="120"/>
      <c r="CN631" s="120"/>
      <c r="CX631" s="182"/>
      <c r="CY631" s="183"/>
      <c r="CZ631" s="183"/>
      <c r="DA631" s="183"/>
      <c r="DB631" s="183"/>
      <c r="DC631" s="183"/>
      <c r="DD631" s="183"/>
      <c r="DE631" s="183"/>
      <c r="DF631" s="183"/>
      <c r="DG631" s="183"/>
      <c r="DH631" s="120"/>
      <c r="DR631" s="120"/>
      <c r="EB631" s="120"/>
      <c r="EL631" s="182"/>
      <c r="EM631" s="183"/>
      <c r="EN631" s="183"/>
      <c r="EO631" s="183"/>
      <c r="EP631" s="183"/>
      <c r="EQ631" s="183"/>
      <c r="ER631" s="183"/>
      <c r="ES631" s="183"/>
      <c r="ET631" s="183"/>
      <c r="EU631" s="183"/>
      <c r="EV631" s="182"/>
      <c r="EW631" s="183"/>
      <c r="EX631" s="183"/>
      <c r="EY631" s="183"/>
      <c r="EZ631" s="183"/>
      <c r="FA631" s="183"/>
      <c r="FB631" s="183"/>
      <c r="FC631" s="183"/>
      <c r="FD631" s="183"/>
      <c r="FE631" s="183"/>
      <c r="FF631" s="120"/>
      <c r="FP631" s="120"/>
      <c r="FZ631" s="120"/>
      <c r="GJ631" s="182"/>
      <c r="GK631" s="183"/>
      <c r="GL631" s="183"/>
      <c r="GM631" s="183"/>
      <c r="GN631" s="183"/>
      <c r="GO631" s="183"/>
      <c r="GP631" s="183"/>
      <c r="GQ631" s="183"/>
      <c r="GR631" s="183"/>
      <c r="GS631" s="183"/>
      <c r="GT631" s="120"/>
      <c r="HD631" s="120"/>
      <c r="HN631" s="120"/>
      <c r="HX631" s="120"/>
      <c r="IH631" s="120"/>
      <c r="IR631" s="120"/>
      <c r="JB631" s="120"/>
      <c r="JL631" s="120"/>
      <c r="JV631" s="120"/>
      <c r="KF631" s="120"/>
    </row>
    <row xmlns:x14ac="http://schemas.microsoft.com/office/spreadsheetml/2009/9/ac" r="632" s="3" customFormat="true" x14ac:dyDescent="0.25">
      <c r="A632" s="370"/>
      <c r="B632" s="120"/>
      <c r="L632" s="120"/>
      <c r="V632" s="120"/>
      <c r="AF632" s="120"/>
      <c r="AP632" s="120"/>
      <c r="AZ632" s="120"/>
      <c r="BJ632" s="120"/>
      <c r="BT632" s="120"/>
      <c r="CD632" s="120"/>
      <c r="CN632" s="120"/>
      <c r="CX632" s="182"/>
      <c r="CY632" s="183"/>
      <c r="CZ632" s="183"/>
      <c r="DA632" s="183"/>
      <c r="DB632" s="183"/>
      <c r="DC632" s="183"/>
      <c r="DD632" s="183"/>
      <c r="DE632" s="183"/>
      <c r="DF632" s="183"/>
      <c r="DG632" s="183"/>
      <c r="DH632" s="120"/>
      <c r="DR632" s="120"/>
      <c r="EB632" s="120"/>
      <c r="EL632" s="182"/>
      <c r="EM632" s="183"/>
      <c r="EN632" s="183"/>
      <c r="EO632" s="183"/>
      <c r="EP632" s="183"/>
      <c r="EQ632" s="183"/>
      <c r="ER632" s="183"/>
      <c r="ES632" s="183"/>
      <c r="ET632" s="183"/>
      <c r="EU632" s="183"/>
      <c r="EV632" s="182"/>
      <c r="EW632" s="183"/>
      <c r="EX632" s="183"/>
      <c r="EY632" s="183"/>
      <c r="EZ632" s="183"/>
      <c r="FA632" s="183"/>
      <c r="FB632" s="183"/>
      <c r="FC632" s="183"/>
      <c r="FD632" s="183"/>
      <c r="FE632" s="183"/>
      <c r="FF632" s="120"/>
      <c r="FP632" s="120"/>
      <c r="FZ632" s="120"/>
      <c r="GJ632" s="182"/>
      <c r="GK632" s="183"/>
      <c r="GL632" s="183"/>
      <c r="GM632" s="183"/>
      <c r="GN632" s="183"/>
      <c r="GO632" s="183"/>
      <c r="GP632" s="183"/>
      <c r="GQ632" s="183"/>
      <c r="GR632" s="183"/>
      <c r="GS632" s="183"/>
      <c r="GT632" s="120"/>
      <c r="HD632" s="120"/>
      <c r="HN632" s="120"/>
      <c r="HX632" s="120"/>
      <c r="IH632" s="120"/>
      <c r="IR632" s="120"/>
      <c r="JB632" s="120"/>
      <c r="JL632" s="120"/>
      <c r="JV632" s="120"/>
      <c r="KF632" s="120"/>
    </row>
    <row xmlns:x14ac="http://schemas.microsoft.com/office/spreadsheetml/2009/9/ac" r="633" s="3" customFormat="true" x14ac:dyDescent="0.25">
      <c r="A633" s="370"/>
      <c r="B633" s="120"/>
      <c r="L633" s="120"/>
      <c r="V633" s="120"/>
      <c r="AF633" s="120"/>
      <c r="AP633" s="120"/>
      <c r="AZ633" s="120"/>
      <c r="BJ633" s="120"/>
      <c r="BT633" s="120"/>
      <c r="CD633" s="120"/>
      <c r="CN633" s="120"/>
      <c r="CX633" s="182"/>
      <c r="CY633" s="183"/>
      <c r="CZ633" s="183"/>
      <c r="DA633" s="183"/>
      <c r="DB633" s="183"/>
      <c r="DC633" s="183"/>
      <c r="DD633" s="183"/>
      <c r="DE633" s="183"/>
      <c r="DF633" s="183"/>
      <c r="DG633" s="183"/>
      <c r="DH633" s="120"/>
      <c r="DR633" s="120"/>
      <c r="EB633" s="120"/>
      <c r="EL633" s="182"/>
      <c r="EM633" s="183"/>
      <c r="EN633" s="183"/>
      <c r="EO633" s="183"/>
      <c r="EP633" s="183"/>
      <c r="EQ633" s="183"/>
      <c r="ER633" s="183"/>
      <c r="ES633" s="183"/>
      <c r="ET633" s="183"/>
      <c r="EU633" s="183"/>
      <c r="EV633" s="182"/>
      <c r="EW633" s="183"/>
      <c r="EX633" s="183"/>
      <c r="EY633" s="183"/>
      <c r="EZ633" s="183"/>
      <c r="FA633" s="183"/>
      <c r="FB633" s="183"/>
      <c r="FC633" s="183"/>
      <c r="FD633" s="183"/>
      <c r="FE633" s="183"/>
      <c r="FF633" s="120"/>
      <c r="FP633" s="120"/>
      <c r="FZ633" s="120"/>
      <c r="GJ633" s="182"/>
      <c r="GK633" s="183"/>
      <c r="GL633" s="183"/>
      <c r="GM633" s="183"/>
      <c r="GN633" s="183"/>
      <c r="GO633" s="183"/>
      <c r="GP633" s="183"/>
      <c r="GQ633" s="183"/>
      <c r="GR633" s="183"/>
      <c r="GS633" s="183"/>
      <c r="GT633" s="120"/>
      <c r="HD633" s="120"/>
      <c r="HN633" s="120"/>
      <c r="HX633" s="120"/>
      <c r="IH633" s="120"/>
      <c r="IR633" s="120"/>
      <c r="JB633" s="120"/>
      <c r="JL633" s="120"/>
      <c r="JV633" s="120"/>
      <c r="KF633" s="120"/>
    </row>
    <row xmlns:x14ac="http://schemas.microsoft.com/office/spreadsheetml/2009/9/ac" r="634" s="3" customFormat="true" x14ac:dyDescent="0.25">
      <c r="A634" s="370"/>
      <c r="B634" s="120"/>
      <c r="L634" s="120"/>
      <c r="V634" s="120"/>
      <c r="AF634" s="120"/>
      <c r="AP634" s="120"/>
      <c r="AZ634" s="120"/>
      <c r="BJ634" s="120"/>
      <c r="BT634" s="120"/>
      <c r="CD634" s="120"/>
      <c r="CN634" s="120"/>
      <c r="CX634" s="182"/>
      <c r="CY634" s="183"/>
      <c r="CZ634" s="183"/>
      <c r="DA634" s="183"/>
      <c r="DB634" s="183"/>
      <c r="DC634" s="183"/>
      <c r="DD634" s="183"/>
      <c r="DE634" s="183"/>
      <c r="DF634" s="183"/>
      <c r="DG634" s="183"/>
      <c r="DH634" s="120"/>
      <c r="DR634" s="120"/>
      <c r="EB634" s="120"/>
      <c r="EL634" s="182"/>
      <c r="EM634" s="183"/>
      <c r="EN634" s="183"/>
      <c r="EO634" s="183"/>
      <c r="EP634" s="183"/>
      <c r="EQ634" s="183"/>
      <c r="ER634" s="183"/>
      <c r="ES634" s="183"/>
      <c r="ET634" s="183"/>
      <c r="EU634" s="183"/>
      <c r="EV634" s="182"/>
      <c r="EW634" s="183"/>
      <c r="EX634" s="183"/>
      <c r="EY634" s="183"/>
      <c r="EZ634" s="183"/>
      <c r="FA634" s="183"/>
      <c r="FB634" s="183"/>
      <c r="FC634" s="183"/>
      <c r="FD634" s="183"/>
      <c r="FE634" s="183"/>
      <c r="FF634" s="120"/>
      <c r="FP634" s="120"/>
      <c r="FZ634" s="120"/>
      <c r="GJ634" s="182"/>
      <c r="GK634" s="183"/>
      <c r="GL634" s="183"/>
      <c r="GM634" s="183"/>
      <c r="GN634" s="183"/>
      <c r="GO634" s="183"/>
      <c r="GP634" s="183"/>
      <c r="GQ634" s="183"/>
      <c r="GR634" s="183"/>
      <c r="GS634" s="183"/>
      <c r="GT634" s="120"/>
      <c r="HD634" s="120"/>
      <c r="HN634" s="120"/>
      <c r="HX634" s="120"/>
      <c r="IH634" s="120"/>
      <c r="IR634" s="120"/>
      <c r="JB634" s="120"/>
      <c r="JL634" s="120"/>
      <c r="JV634" s="120"/>
      <c r="KF634" s="120"/>
    </row>
    <row xmlns:x14ac="http://schemas.microsoft.com/office/spreadsheetml/2009/9/ac" r="635" s="3" customFormat="true" x14ac:dyDescent="0.25">
      <c r="A635" s="370"/>
      <c r="B635" s="120"/>
      <c r="L635" s="120"/>
      <c r="V635" s="120"/>
      <c r="AF635" s="120"/>
      <c r="AP635" s="120"/>
      <c r="AZ635" s="120"/>
      <c r="BJ635" s="120"/>
      <c r="BT635" s="120"/>
      <c r="CD635" s="120"/>
      <c r="CN635" s="120"/>
      <c r="CX635" s="182"/>
      <c r="CY635" s="183"/>
      <c r="CZ635" s="183"/>
      <c r="DA635" s="183"/>
      <c r="DB635" s="183"/>
      <c r="DC635" s="183"/>
      <c r="DD635" s="183"/>
      <c r="DE635" s="183"/>
      <c r="DF635" s="183"/>
      <c r="DG635" s="183"/>
      <c r="DH635" s="120"/>
      <c r="DR635" s="120"/>
      <c r="EB635" s="120"/>
      <c r="EL635" s="182"/>
      <c r="EM635" s="183"/>
      <c r="EN635" s="183"/>
      <c r="EO635" s="183"/>
      <c r="EP635" s="183"/>
      <c r="EQ635" s="183"/>
      <c r="ER635" s="183"/>
      <c r="ES635" s="183"/>
      <c r="ET635" s="183"/>
      <c r="EU635" s="183"/>
      <c r="EV635" s="182"/>
      <c r="EW635" s="183"/>
      <c r="EX635" s="183"/>
      <c r="EY635" s="183"/>
      <c r="EZ635" s="183"/>
      <c r="FA635" s="183"/>
      <c r="FB635" s="183"/>
      <c r="FC635" s="183"/>
      <c r="FD635" s="183"/>
      <c r="FE635" s="183"/>
      <c r="FF635" s="120"/>
      <c r="FP635" s="120"/>
      <c r="FZ635" s="120"/>
      <c r="GJ635" s="182"/>
      <c r="GK635" s="183"/>
      <c r="GL635" s="183"/>
      <c r="GM635" s="183"/>
      <c r="GN635" s="183"/>
      <c r="GO635" s="183"/>
      <c r="GP635" s="183"/>
      <c r="GQ635" s="183"/>
      <c r="GR635" s="183"/>
      <c r="GS635" s="183"/>
      <c r="GT635" s="120"/>
      <c r="HD635" s="120"/>
      <c r="HN635" s="120"/>
      <c r="HX635" s="120"/>
      <c r="IH635" s="120"/>
      <c r="IR635" s="120"/>
      <c r="JB635" s="120"/>
      <c r="JL635" s="120"/>
      <c r="JV635" s="120"/>
      <c r="KF635" s="120"/>
    </row>
    <row xmlns:x14ac="http://schemas.microsoft.com/office/spreadsheetml/2009/9/ac" r="636" s="3" customFormat="true" x14ac:dyDescent="0.25">
      <c r="A636" s="370"/>
      <c r="B636" s="120"/>
      <c r="L636" s="120"/>
      <c r="V636" s="120"/>
      <c r="AF636" s="120"/>
      <c r="AP636" s="120"/>
      <c r="AZ636" s="120"/>
      <c r="BJ636" s="120"/>
      <c r="BT636" s="120"/>
      <c r="CD636" s="120"/>
      <c r="CN636" s="120"/>
      <c r="CX636" s="182"/>
      <c r="CY636" s="183"/>
      <c r="CZ636" s="183"/>
      <c r="DA636" s="183"/>
      <c r="DB636" s="183"/>
      <c r="DC636" s="183"/>
      <c r="DD636" s="183"/>
      <c r="DE636" s="183"/>
      <c r="DF636" s="183"/>
      <c r="DG636" s="183"/>
      <c r="DH636" s="120"/>
      <c r="DR636" s="120"/>
      <c r="EB636" s="120"/>
      <c r="EL636" s="182"/>
      <c r="EM636" s="183"/>
      <c r="EN636" s="183"/>
      <c r="EO636" s="183"/>
      <c r="EP636" s="183"/>
      <c r="EQ636" s="183"/>
      <c r="ER636" s="183"/>
      <c r="ES636" s="183"/>
      <c r="ET636" s="183"/>
      <c r="EU636" s="183"/>
      <c r="EV636" s="182"/>
      <c r="EW636" s="183"/>
      <c r="EX636" s="183"/>
      <c r="EY636" s="183"/>
      <c r="EZ636" s="183"/>
      <c r="FA636" s="183"/>
      <c r="FB636" s="183"/>
      <c r="FC636" s="183"/>
      <c r="FD636" s="183"/>
      <c r="FE636" s="183"/>
      <c r="FF636" s="120"/>
      <c r="FP636" s="120"/>
      <c r="FZ636" s="120"/>
      <c r="GJ636" s="182"/>
      <c r="GK636" s="183"/>
      <c r="GL636" s="183"/>
      <c r="GM636" s="183"/>
      <c r="GN636" s="183"/>
      <c r="GO636" s="183"/>
      <c r="GP636" s="183"/>
      <c r="GQ636" s="183"/>
      <c r="GR636" s="183"/>
      <c r="GS636" s="183"/>
      <c r="GT636" s="120"/>
      <c r="HD636" s="120"/>
      <c r="HN636" s="120"/>
      <c r="HX636" s="120"/>
      <c r="IH636" s="120"/>
      <c r="IR636" s="120"/>
      <c r="JB636" s="120"/>
      <c r="JL636" s="120"/>
      <c r="JV636" s="120"/>
      <c r="KF636" s="120"/>
    </row>
    <row xmlns:x14ac="http://schemas.microsoft.com/office/spreadsheetml/2009/9/ac" r="637" s="3" customFormat="true" x14ac:dyDescent="0.25">
      <c r="A637" s="370"/>
      <c r="B637" s="120"/>
      <c r="L637" s="120"/>
      <c r="V637" s="120"/>
      <c r="AF637" s="120"/>
      <c r="AP637" s="120"/>
      <c r="AZ637" s="120"/>
      <c r="BJ637" s="120"/>
      <c r="BT637" s="120"/>
      <c r="CD637" s="120"/>
      <c r="CN637" s="120"/>
      <c r="CX637" s="182"/>
      <c r="CY637" s="183"/>
      <c r="CZ637" s="183"/>
      <c r="DA637" s="183"/>
      <c r="DB637" s="183"/>
      <c r="DC637" s="183"/>
      <c r="DD637" s="183"/>
      <c r="DE637" s="183"/>
      <c r="DF637" s="183"/>
      <c r="DG637" s="183"/>
      <c r="DH637" s="120"/>
      <c r="DR637" s="120"/>
      <c r="EB637" s="120"/>
      <c r="EL637" s="182"/>
      <c r="EM637" s="183"/>
      <c r="EN637" s="183"/>
      <c r="EO637" s="183"/>
      <c r="EP637" s="183"/>
      <c r="EQ637" s="183"/>
      <c r="ER637" s="183"/>
      <c r="ES637" s="183"/>
      <c r="ET637" s="183"/>
      <c r="EU637" s="183"/>
      <c r="EV637" s="182"/>
      <c r="EW637" s="183"/>
      <c r="EX637" s="183"/>
      <c r="EY637" s="183"/>
      <c r="EZ637" s="183"/>
      <c r="FA637" s="183"/>
      <c r="FB637" s="183"/>
      <c r="FC637" s="183"/>
      <c r="FD637" s="183"/>
      <c r="FE637" s="183"/>
      <c r="FF637" s="120"/>
      <c r="FP637" s="120"/>
      <c r="FZ637" s="120"/>
      <c r="GJ637" s="182"/>
      <c r="GK637" s="183"/>
      <c r="GL637" s="183"/>
      <c r="GM637" s="183"/>
      <c r="GN637" s="183"/>
      <c r="GO637" s="183"/>
      <c r="GP637" s="183"/>
      <c r="GQ637" s="183"/>
      <c r="GR637" s="183"/>
      <c r="GS637" s="183"/>
      <c r="GT637" s="120"/>
      <c r="HD637" s="120"/>
      <c r="HN637" s="120"/>
      <c r="HX637" s="120"/>
      <c r="IH637" s="120"/>
      <c r="IR637" s="120"/>
      <c r="JB637" s="120"/>
      <c r="JL637" s="120"/>
      <c r="JV637" s="120"/>
      <c r="KF637" s="120"/>
    </row>
    <row xmlns:x14ac="http://schemas.microsoft.com/office/spreadsheetml/2009/9/ac" r="638" s="3" customFormat="true" x14ac:dyDescent="0.25">
      <c r="A638" s="370"/>
      <c r="B638" s="120"/>
      <c r="L638" s="120"/>
      <c r="V638" s="120"/>
      <c r="AF638" s="120"/>
      <c r="AP638" s="120"/>
      <c r="AZ638" s="120"/>
      <c r="BJ638" s="120"/>
      <c r="BT638" s="120"/>
      <c r="CD638" s="120"/>
      <c r="CN638" s="120"/>
      <c r="CX638" s="182"/>
      <c r="CY638" s="183"/>
      <c r="CZ638" s="183"/>
      <c r="DA638" s="183"/>
      <c r="DB638" s="183"/>
      <c r="DC638" s="183"/>
      <c r="DD638" s="183"/>
      <c r="DE638" s="183"/>
      <c r="DF638" s="183"/>
      <c r="DG638" s="183"/>
      <c r="DH638" s="120"/>
      <c r="DR638" s="120"/>
      <c r="EB638" s="120"/>
      <c r="EL638" s="182"/>
      <c r="EM638" s="183"/>
      <c r="EN638" s="183"/>
      <c r="EO638" s="183"/>
      <c r="EP638" s="183"/>
      <c r="EQ638" s="183"/>
      <c r="ER638" s="183"/>
      <c r="ES638" s="183"/>
      <c r="ET638" s="183"/>
      <c r="EU638" s="183"/>
      <c r="EV638" s="182"/>
      <c r="EW638" s="183"/>
      <c r="EX638" s="183"/>
      <c r="EY638" s="183"/>
      <c r="EZ638" s="183"/>
      <c r="FA638" s="183"/>
      <c r="FB638" s="183"/>
      <c r="FC638" s="183"/>
      <c r="FD638" s="183"/>
      <c r="FE638" s="183"/>
      <c r="FF638" s="120"/>
      <c r="FP638" s="120"/>
      <c r="FZ638" s="120"/>
      <c r="GJ638" s="182"/>
      <c r="GK638" s="183"/>
      <c r="GL638" s="183"/>
      <c r="GM638" s="183"/>
      <c r="GN638" s="183"/>
      <c r="GO638" s="183"/>
      <c r="GP638" s="183"/>
      <c r="GQ638" s="183"/>
      <c r="GR638" s="183"/>
      <c r="GS638" s="183"/>
      <c r="GT638" s="120"/>
      <c r="HD638" s="120"/>
      <c r="HN638" s="120"/>
      <c r="HX638" s="120"/>
      <c r="IH638" s="120"/>
      <c r="IR638" s="120"/>
      <c r="JB638" s="120"/>
      <c r="JL638" s="120"/>
      <c r="JV638" s="120"/>
      <c r="KF638" s="120"/>
    </row>
    <row xmlns:x14ac="http://schemas.microsoft.com/office/spreadsheetml/2009/9/ac" r="639" s="3" customFormat="true" x14ac:dyDescent="0.25">
      <c r="A639" s="370"/>
      <c r="B639" s="120"/>
      <c r="L639" s="120"/>
      <c r="V639" s="120"/>
      <c r="AF639" s="120"/>
      <c r="AP639" s="120"/>
      <c r="AZ639" s="120"/>
      <c r="BJ639" s="120"/>
      <c r="BT639" s="120"/>
      <c r="CD639" s="120"/>
      <c r="CN639" s="120"/>
      <c r="CX639" s="182"/>
      <c r="CY639" s="183"/>
      <c r="CZ639" s="183"/>
      <c r="DA639" s="183"/>
      <c r="DB639" s="183"/>
      <c r="DC639" s="183"/>
      <c r="DD639" s="183"/>
      <c r="DE639" s="183"/>
      <c r="DF639" s="183"/>
      <c r="DG639" s="183"/>
      <c r="DH639" s="120"/>
      <c r="DR639" s="120"/>
      <c r="EB639" s="120"/>
      <c r="EL639" s="182"/>
      <c r="EM639" s="183"/>
      <c r="EN639" s="183"/>
      <c r="EO639" s="183"/>
      <c r="EP639" s="183"/>
      <c r="EQ639" s="183"/>
      <c r="ER639" s="183"/>
      <c r="ES639" s="183"/>
      <c r="ET639" s="183"/>
      <c r="EU639" s="183"/>
      <c r="EV639" s="182"/>
      <c r="EW639" s="183"/>
      <c r="EX639" s="183"/>
      <c r="EY639" s="183"/>
      <c r="EZ639" s="183"/>
      <c r="FA639" s="183"/>
      <c r="FB639" s="183"/>
      <c r="FC639" s="183"/>
      <c r="FD639" s="183"/>
      <c r="FE639" s="183"/>
      <c r="FF639" s="120"/>
      <c r="FP639" s="120"/>
      <c r="FZ639" s="120"/>
      <c r="GJ639" s="182"/>
      <c r="GK639" s="183"/>
      <c r="GL639" s="183"/>
      <c r="GM639" s="183"/>
      <c r="GN639" s="183"/>
      <c r="GO639" s="183"/>
      <c r="GP639" s="183"/>
      <c r="GQ639" s="183"/>
      <c r="GR639" s="183"/>
      <c r="GS639" s="183"/>
      <c r="GT639" s="120"/>
      <c r="HD639" s="120"/>
      <c r="HN639" s="120"/>
      <c r="HX639" s="120"/>
      <c r="IH639" s="120"/>
      <c r="IR639" s="120"/>
      <c r="JB639" s="120"/>
      <c r="JL639" s="120"/>
      <c r="JV639" s="120"/>
      <c r="KF639" s="120"/>
    </row>
    <row xmlns:x14ac="http://schemas.microsoft.com/office/spreadsheetml/2009/9/ac" r="640" s="3" customFormat="true" x14ac:dyDescent="0.25">
      <c r="A640" s="370"/>
      <c r="B640" s="120"/>
      <c r="L640" s="120"/>
      <c r="V640" s="120"/>
      <c r="AF640" s="120"/>
      <c r="AP640" s="120"/>
      <c r="AZ640" s="120"/>
      <c r="BJ640" s="120"/>
      <c r="BT640" s="120"/>
      <c r="CD640" s="120"/>
      <c r="CN640" s="120"/>
      <c r="CX640" s="182"/>
      <c r="CY640" s="183"/>
      <c r="CZ640" s="183"/>
      <c r="DA640" s="183"/>
      <c r="DB640" s="183"/>
      <c r="DC640" s="183"/>
      <c r="DD640" s="183"/>
      <c r="DE640" s="183"/>
      <c r="DF640" s="183"/>
      <c r="DG640" s="183"/>
      <c r="DH640" s="120"/>
      <c r="DR640" s="120"/>
      <c r="EB640" s="120"/>
      <c r="EL640" s="182"/>
      <c r="EM640" s="183"/>
      <c r="EN640" s="183"/>
      <c r="EO640" s="183"/>
      <c r="EP640" s="183"/>
      <c r="EQ640" s="183"/>
      <c r="ER640" s="183"/>
      <c r="ES640" s="183"/>
      <c r="ET640" s="183"/>
      <c r="EU640" s="183"/>
      <c r="EV640" s="182"/>
      <c r="EW640" s="183"/>
      <c r="EX640" s="183"/>
      <c r="EY640" s="183"/>
      <c r="EZ640" s="183"/>
      <c r="FA640" s="183"/>
      <c r="FB640" s="183"/>
      <c r="FC640" s="183"/>
      <c r="FD640" s="183"/>
      <c r="FE640" s="183"/>
      <c r="FF640" s="120"/>
      <c r="FP640" s="120"/>
      <c r="FZ640" s="120"/>
      <c r="GJ640" s="182"/>
      <c r="GK640" s="183"/>
      <c r="GL640" s="183"/>
      <c r="GM640" s="183"/>
      <c r="GN640" s="183"/>
      <c r="GO640" s="183"/>
      <c r="GP640" s="183"/>
      <c r="GQ640" s="183"/>
      <c r="GR640" s="183"/>
      <c r="GS640" s="183"/>
      <c r="GT640" s="120"/>
      <c r="HD640" s="120"/>
      <c r="HN640" s="120"/>
      <c r="HX640" s="120"/>
      <c r="IH640" s="120"/>
      <c r="IR640" s="120"/>
      <c r="JB640" s="120"/>
      <c r="JL640" s="120"/>
      <c r="JV640" s="120"/>
      <c r="KF640" s="120"/>
    </row>
  </sheetData>
  <mergeCells count="21">
    <mergeCell ref="GK27:GQ27"/>
    <mergeCell ref="FQ27:FW27"/>
    <mergeCell ref="GA27:GG27"/>
    <mergeCell ref="DS27:DY27"/>
    <mergeCell ref="CE27:CK27"/>
    <mergeCell ref="CO27:CU27"/>
    <mergeCell ref="EC27:EI27"/>
    <mergeCell ref="EM27:ES27"/>
    <mergeCell ref="CY27:DE27"/>
    <mergeCell ref="BA27:BG27"/>
    <mergeCell ref="BK27:BQ27"/>
    <mergeCell ref="DI27:DO27"/>
    <mergeCell ref="FG27:FM27"/>
    <mergeCell ref="A2:A3"/>
    <mergeCell ref="BU27:CA27"/>
    <mergeCell ref="AQ27:AW27"/>
    <mergeCell ref="W27:AC27"/>
    <mergeCell ref="AG27:AM27"/>
    <mergeCell ref="C27:I27"/>
    <mergeCell ref="M27:S27"/>
    <mergeCell ref="EW27:F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60</vt:i4>
      </vt:variant>
    </vt:vector>
  </HeadingPairs>
  <TitlesOfParts>
    <vt:vector size="7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2024-04-24T06:18:16Z</dcterms:modified>
</cp:coreProperties>
</file>